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Q:\Prodotti\Listini\"/>
    </mc:Choice>
  </mc:AlternateContent>
  <xr:revisionPtr revIDLastSave="0" documentId="13_ncr:1_{952E8726-0927-4C38-A0BB-1BE896CB686B}" xr6:coauthVersionLast="47" xr6:coauthVersionMax="47" xr10:uidLastSave="{00000000-0000-0000-0000-000000000000}"/>
  <bookViews>
    <workbookView xWindow="28680" yWindow="-90" windowWidth="29040" windowHeight="15840" firstSheet="2" activeTab="3" xr2:uid="{4CDCED9F-00B4-4515-9DD0-736CB113800F}"/>
  </bookViews>
  <sheets>
    <sheet name="Traduzioni_testata" sheetId="3" state="hidden" r:id="rId1"/>
    <sheet name="lingue" sheetId="2" state="hidden" r:id="rId2"/>
    <sheet name="Listino iMilani 010525 PW" sheetId="13" r:id="rId3"/>
    <sheet name="Listino iMilani 010525 " sheetId="16" r:id="rId4"/>
  </sheets>
  <definedNames>
    <definedName name="_xlnm._FilterDatabase" localSheetId="1" hidden="1">lingue!$A$1:$AN$2028</definedName>
    <definedName name="_xlnm._FilterDatabase" localSheetId="3" hidden="1">'Listino iMilani 010525 '!$A$10:$L$1715</definedName>
    <definedName name="_xlnm._FilterDatabase" localSheetId="2" hidden="1">'Listino iMilani 010525 PW'!$A$10:$L$1715</definedName>
    <definedName name="_xlnm.Print_Area" localSheetId="0">Traduzioni_testata!$B$1:$E$27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43" i="16" l="1"/>
  <c r="E242" i="16"/>
  <c r="E241" i="16"/>
  <c r="E240" i="16"/>
  <c r="E239" i="16"/>
  <c r="E238" i="16"/>
  <c r="E243" i="13"/>
  <c r="E242" i="13"/>
  <c r="E241" i="13"/>
  <c r="E240" i="13"/>
  <c r="E239" i="13"/>
  <c r="E238" i="13"/>
  <c r="D1715" i="16"/>
  <c r="D1714" i="16"/>
  <c r="D1713" i="16"/>
  <c r="D1712" i="16"/>
  <c r="D1711" i="16"/>
  <c r="E1710" i="16"/>
  <c r="D1710" i="16"/>
  <c r="E1709" i="16"/>
  <c r="D1709" i="16"/>
  <c r="E1708" i="16"/>
  <c r="D1708" i="16"/>
  <c r="E1707" i="16"/>
  <c r="D1707" i="16"/>
  <c r="E1706" i="16"/>
  <c r="D1706" i="16"/>
  <c r="E1705" i="16"/>
  <c r="D1705" i="16"/>
  <c r="E1704" i="16"/>
  <c r="D1704" i="16"/>
  <c r="E1703" i="16"/>
  <c r="D1703" i="16"/>
  <c r="E1702" i="16"/>
  <c r="D1702" i="16"/>
  <c r="E1701" i="16"/>
  <c r="D1701" i="16"/>
  <c r="E1700" i="16"/>
  <c r="D1700" i="16"/>
  <c r="E1699" i="16"/>
  <c r="D1699" i="16"/>
  <c r="E1698" i="16"/>
  <c r="D1698" i="16"/>
  <c r="E1697" i="16"/>
  <c r="D1697" i="16"/>
  <c r="E1696" i="16"/>
  <c r="D1696" i="16"/>
  <c r="E1695" i="16"/>
  <c r="D1695" i="16"/>
  <c r="E1694" i="16"/>
  <c r="D1694" i="16"/>
  <c r="E1693" i="16"/>
  <c r="D1693" i="16"/>
  <c r="D1692" i="16"/>
  <c r="E1691" i="16"/>
  <c r="D1691" i="16"/>
  <c r="E1690" i="16"/>
  <c r="D1690" i="16"/>
  <c r="E1689" i="16"/>
  <c r="D1689" i="16"/>
  <c r="E1688" i="16"/>
  <c r="D1688" i="16"/>
  <c r="D1687" i="16"/>
  <c r="E1686" i="16"/>
  <c r="D1686" i="16"/>
  <c r="E1685" i="16"/>
  <c r="D1685" i="16"/>
  <c r="E1684" i="16"/>
  <c r="D1684" i="16"/>
  <c r="E1683" i="16"/>
  <c r="D1683" i="16"/>
  <c r="D1682" i="16"/>
  <c r="E1681" i="16"/>
  <c r="D1681" i="16"/>
  <c r="E1680" i="16"/>
  <c r="D1680" i="16"/>
  <c r="E1679" i="16"/>
  <c r="D1679" i="16"/>
  <c r="E1678" i="16"/>
  <c r="D1678" i="16"/>
  <c r="D1677" i="16"/>
  <c r="D1676" i="16"/>
  <c r="E1675" i="16"/>
  <c r="D1675" i="16"/>
  <c r="E1674" i="16"/>
  <c r="D1674" i="16"/>
  <c r="D1673" i="16"/>
  <c r="E1672" i="16"/>
  <c r="D1672" i="16"/>
  <c r="E1671" i="16"/>
  <c r="D1671" i="16"/>
  <c r="E1670" i="16"/>
  <c r="D1670" i="16"/>
  <c r="E1669" i="16"/>
  <c r="D1669" i="16"/>
  <c r="E1668" i="16"/>
  <c r="D1668" i="16"/>
  <c r="E1667" i="16"/>
  <c r="D1667" i="16"/>
  <c r="E1666" i="16"/>
  <c r="D1666" i="16"/>
  <c r="E1665" i="16"/>
  <c r="D1665" i="16"/>
  <c r="E1664" i="16"/>
  <c r="D1664" i="16"/>
  <c r="E1663" i="16"/>
  <c r="D1663" i="16"/>
  <c r="E1662" i="16"/>
  <c r="D1662" i="16"/>
  <c r="E1661" i="16"/>
  <c r="D1661" i="16"/>
  <c r="E1660" i="16"/>
  <c r="D1660" i="16"/>
  <c r="E1659" i="16"/>
  <c r="D1659" i="16"/>
  <c r="E1658" i="16"/>
  <c r="D1658" i="16"/>
  <c r="E1657" i="16"/>
  <c r="D1657" i="16"/>
  <c r="E1656" i="16"/>
  <c r="D1656" i="16"/>
  <c r="E1655" i="16"/>
  <c r="D1655" i="16"/>
  <c r="E1654" i="16"/>
  <c r="D1654" i="16"/>
  <c r="E1653" i="16"/>
  <c r="D1653" i="16"/>
  <c r="E1652" i="16"/>
  <c r="D1652" i="16"/>
  <c r="E1651" i="16"/>
  <c r="D1651" i="16"/>
  <c r="E1650" i="16"/>
  <c r="D1650" i="16"/>
  <c r="E1649" i="16"/>
  <c r="D1649" i="16"/>
  <c r="E1648" i="16"/>
  <c r="D1648" i="16"/>
  <c r="E1647" i="16"/>
  <c r="D1647" i="16"/>
  <c r="E1646" i="16"/>
  <c r="D1646" i="16"/>
  <c r="E1645" i="16"/>
  <c r="D1645" i="16"/>
  <c r="E1644" i="16"/>
  <c r="D1644" i="16"/>
  <c r="E1643" i="16"/>
  <c r="D1643" i="16"/>
  <c r="E1642" i="16"/>
  <c r="D1642" i="16"/>
  <c r="E1641" i="16"/>
  <c r="D1641" i="16"/>
  <c r="E1640" i="16"/>
  <c r="D1640" i="16"/>
  <c r="E1639" i="16"/>
  <c r="D1639" i="16"/>
  <c r="E1638" i="16"/>
  <c r="D1638" i="16"/>
  <c r="E1637" i="16"/>
  <c r="D1637" i="16"/>
  <c r="E1636" i="16"/>
  <c r="D1636" i="16"/>
  <c r="E1635" i="16"/>
  <c r="D1635" i="16"/>
  <c r="E1634" i="16"/>
  <c r="D1634" i="16"/>
  <c r="E1633" i="16"/>
  <c r="D1633" i="16"/>
  <c r="E1632" i="16"/>
  <c r="D1632" i="16"/>
  <c r="E1631" i="16"/>
  <c r="D1631" i="16"/>
  <c r="E1630" i="16"/>
  <c r="D1630" i="16"/>
  <c r="E1629" i="16"/>
  <c r="D1629" i="16"/>
  <c r="E1628" i="16"/>
  <c r="D1628" i="16"/>
  <c r="E1627" i="16"/>
  <c r="D1627" i="16"/>
  <c r="E1626" i="16"/>
  <c r="D1626" i="16"/>
  <c r="E1625" i="16"/>
  <c r="D1625" i="16"/>
  <c r="E1624" i="16"/>
  <c r="D1624" i="16"/>
  <c r="E1623" i="16"/>
  <c r="D1623" i="16"/>
  <c r="E1622" i="16"/>
  <c r="D1622" i="16"/>
  <c r="E1621" i="16"/>
  <c r="D1621" i="16"/>
  <c r="E1620" i="16"/>
  <c r="D1620" i="16"/>
  <c r="E1619" i="16"/>
  <c r="D1619" i="16"/>
  <c r="E1618" i="16"/>
  <c r="D1618" i="16"/>
  <c r="E1617" i="16"/>
  <c r="D1617" i="16"/>
  <c r="E1616" i="16"/>
  <c r="D1616" i="16"/>
  <c r="E1615" i="16"/>
  <c r="D1615" i="16"/>
  <c r="E1614" i="16"/>
  <c r="D1614" i="16"/>
  <c r="E1613" i="16"/>
  <c r="D1613" i="16"/>
  <c r="E1612" i="16"/>
  <c r="D1612" i="16"/>
  <c r="E1611" i="16"/>
  <c r="D1611" i="16"/>
  <c r="E1610" i="16"/>
  <c r="D1610" i="16"/>
  <c r="E1609" i="16"/>
  <c r="D1609" i="16"/>
  <c r="E1608" i="16"/>
  <c r="D1608" i="16"/>
  <c r="E1607" i="16"/>
  <c r="D1607" i="16"/>
  <c r="E1606" i="16"/>
  <c r="D1606" i="16"/>
  <c r="E1605" i="16"/>
  <c r="D1605" i="16"/>
  <c r="E1604" i="16"/>
  <c r="D1604" i="16"/>
  <c r="E1603" i="16"/>
  <c r="D1603" i="16"/>
  <c r="E1602" i="16"/>
  <c r="D1602" i="16"/>
  <c r="E1601" i="16"/>
  <c r="D1601" i="16"/>
  <c r="E1600" i="16"/>
  <c r="D1600" i="16"/>
  <c r="E1599" i="16"/>
  <c r="D1599" i="16"/>
  <c r="E1598" i="16"/>
  <c r="D1598" i="16"/>
  <c r="E1597" i="16"/>
  <c r="D1597" i="16"/>
  <c r="E1596" i="16"/>
  <c r="D1596" i="16"/>
  <c r="E1595" i="16"/>
  <c r="D1595" i="16"/>
  <c r="E1594" i="16"/>
  <c r="D1594" i="16"/>
  <c r="E1593" i="16"/>
  <c r="D1593" i="16"/>
  <c r="E1592" i="16"/>
  <c r="D1592" i="16"/>
  <c r="E1591" i="16"/>
  <c r="D1591" i="16"/>
  <c r="E1590" i="16"/>
  <c r="D1590" i="16"/>
  <c r="E1589" i="16"/>
  <c r="D1589" i="16"/>
  <c r="E1588" i="16"/>
  <c r="D1588" i="16"/>
  <c r="E1587" i="16"/>
  <c r="D1587" i="16"/>
  <c r="E1586" i="16"/>
  <c r="D1586" i="16"/>
  <c r="E1585" i="16"/>
  <c r="D1585" i="16"/>
  <c r="E1584" i="16"/>
  <c r="D1584" i="16"/>
  <c r="E1583" i="16"/>
  <c r="D1583" i="16"/>
  <c r="E1582" i="16"/>
  <c r="D1582" i="16"/>
  <c r="E1581" i="16"/>
  <c r="D1581" i="16"/>
  <c r="E1580" i="16"/>
  <c r="D1580" i="16"/>
  <c r="E1579" i="16"/>
  <c r="D1579" i="16"/>
  <c r="E1578" i="16"/>
  <c r="D1578" i="16"/>
  <c r="E1577" i="16"/>
  <c r="D1577" i="16"/>
  <c r="E1576" i="16"/>
  <c r="D1576" i="16"/>
  <c r="E1575" i="16"/>
  <c r="D1575" i="16"/>
  <c r="E1574" i="16"/>
  <c r="D1574" i="16"/>
  <c r="E1573" i="16"/>
  <c r="D1573" i="16"/>
  <c r="E1572" i="16"/>
  <c r="D1572" i="16"/>
  <c r="E1571" i="16"/>
  <c r="D1571" i="16"/>
  <c r="E1570" i="16"/>
  <c r="D1570" i="16"/>
  <c r="E1569" i="16"/>
  <c r="D1569" i="16"/>
  <c r="E1568" i="16"/>
  <c r="D1568" i="16"/>
  <c r="E1567" i="16"/>
  <c r="D1567" i="16"/>
  <c r="E1566" i="16"/>
  <c r="D1566" i="16"/>
  <c r="E1565" i="16"/>
  <c r="D1565" i="16"/>
  <c r="E1564" i="16"/>
  <c r="D1564" i="16"/>
  <c r="E1563" i="16"/>
  <c r="D1563" i="16"/>
  <c r="E1562" i="16"/>
  <c r="D1562" i="16"/>
  <c r="E1561" i="16"/>
  <c r="D1561" i="16"/>
  <c r="E1560" i="16"/>
  <c r="D1560" i="16"/>
  <c r="E1559" i="16"/>
  <c r="D1559" i="16"/>
  <c r="E1558" i="16"/>
  <c r="D1558" i="16"/>
  <c r="E1557" i="16"/>
  <c r="D1557" i="16"/>
  <c r="E1556" i="16"/>
  <c r="D1556" i="16"/>
  <c r="E1555" i="16"/>
  <c r="D1555" i="16"/>
  <c r="E1554" i="16"/>
  <c r="D1554" i="16"/>
  <c r="E1553" i="16"/>
  <c r="D1553" i="16"/>
  <c r="E1552" i="16"/>
  <c r="D1552" i="16"/>
  <c r="E1551" i="16"/>
  <c r="D1551" i="16"/>
  <c r="E1550" i="16"/>
  <c r="D1550" i="16"/>
  <c r="E1549" i="16"/>
  <c r="D1549" i="16"/>
  <c r="E1548" i="16"/>
  <c r="D1548" i="16"/>
  <c r="E1547" i="16"/>
  <c r="D1547" i="16"/>
  <c r="E1546" i="16"/>
  <c r="D1546" i="16"/>
  <c r="E1545" i="16"/>
  <c r="D1545" i="16"/>
  <c r="E1544" i="16"/>
  <c r="D1544" i="16"/>
  <c r="E1543" i="16"/>
  <c r="D1543" i="16"/>
  <c r="E1542" i="16"/>
  <c r="D1542" i="16"/>
  <c r="E1541" i="16"/>
  <c r="D1541" i="16"/>
  <c r="E1540" i="16"/>
  <c r="D1540" i="16"/>
  <c r="E1539" i="16"/>
  <c r="D1539" i="16"/>
  <c r="E1538" i="16"/>
  <c r="D1538" i="16"/>
  <c r="E1537" i="16"/>
  <c r="D1537" i="16"/>
  <c r="E1536" i="16"/>
  <c r="D1536" i="16"/>
  <c r="E1535" i="16"/>
  <c r="D1535" i="16"/>
  <c r="E1534" i="16"/>
  <c r="D1534" i="16"/>
  <c r="E1533" i="16"/>
  <c r="D1533" i="16"/>
  <c r="E1532" i="16"/>
  <c r="D1532" i="16"/>
  <c r="E1531" i="16"/>
  <c r="D1531" i="16"/>
  <c r="E1530" i="16"/>
  <c r="D1530" i="16"/>
  <c r="E1529" i="16"/>
  <c r="D1529" i="16"/>
  <c r="E1528" i="16"/>
  <c r="D1528" i="16"/>
  <c r="E1527" i="16"/>
  <c r="D1527" i="16"/>
  <c r="E1526" i="16"/>
  <c r="D1526" i="16"/>
  <c r="E1525" i="16"/>
  <c r="D1525" i="16"/>
  <c r="E1524" i="16"/>
  <c r="D1524" i="16"/>
  <c r="E1523" i="16"/>
  <c r="D1523" i="16"/>
  <c r="E1522" i="16"/>
  <c r="D1522" i="16"/>
  <c r="E1521" i="16"/>
  <c r="D1521" i="16"/>
  <c r="E1520" i="16"/>
  <c r="D1520" i="16"/>
  <c r="E1519" i="16"/>
  <c r="D1519" i="16"/>
  <c r="E1518" i="16"/>
  <c r="D1518" i="16"/>
  <c r="E1517" i="16"/>
  <c r="D1517" i="16"/>
  <c r="E1516" i="16"/>
  <c r="D1516" i="16"/>
  <c r="E1515" i="16"/>
  <c r="D1515" i="16"/>
  <c r="E1514" i="16"/>
  <c r="D1514" i="16"/>
  <c r="E1513" i="16"/>
  <c r="D1513" i="16"/>
  <c r="E1512" i="16"/>
  <c r="D1512" i="16"/>
  <c r="E1511" i="16"/>
  <c r="D1511" i="16"/>
  <c r="E1510" i="16"/>
  <c r="D1510" i="16"/>
  <c r="E1509" i="16"/>
  <c r="D1509" i="16"/>
  <c r="E1508" i="16"/>
  <c r="D1508" i="16"/>
  <c r="E1507" i="16"/>
  <c r="D1507" i="16"/>
  <c r="E1506" i="16"/>
  <c r="D1506" i="16"/>
  <c r="E1505" i="16"/>
  <c r="D1505" i="16"/>
  <c r="E1504" i="16"/>
  <c r="D1504" i="16"/>
  <c r="E1503" i="16"/>
  <c r="D1503" i="16"/>
  <c r="E1502" i="16"/>
  <c r="D1502" i="16"/>
  <c r="E1501" i="16"/>
  <c r="D1501" i="16"/>
  <c r="E1500" i="16"/>
  <c r="D1500" i="16"/>
  <c r="E1499" i="16"/>
  <c r="D1499" i="16"/>
  <c r="E1498" i="16"/>
  <c r="D1498" i="16"/>
  <c r="E1497" i="16"/>
  <c r="D1497" i="16"/>
  <c r="E1496" i="16"/>
  <c r="D1496" i="16"/>
  <c r="E1495" i="16"/>
  <c r="D1495" i="16"/>
  <c r="E1494" i="16"/>
  <c r="D1494" i="16"/>
  <c r="E1493" i="16"/>
  <c r="D1493" i="16"/>
  <c r="E1492" i="16"/>
  <c r="D1492" i="16"/>
  <c r="E1491" i="16"/>
  <c r="D1491" i="16"/>
  <c r="E1490" i="16"/>
  <c r="D1490" i="16"/>
  <c r="E1489" i="16"/>
  <c r="D1489" i="16"/>
  <c r="E1488" i="16"/>
  <c r="D1488" i="16"/>
  <c r="E1487" i="16"/>
  <c r="D1487" i="16"/>
  <c r="E1486" i="16"/>
  <c r="D1486" i="16"/>
  <c r="E1485" i="16"/>
  <c r="D1485" i="16"/>
  <c r="E1484" i="16"/>
  <c r="D1484" i="16"/>
  <c r="E1483" i="16"/>
  <c r="D1483" i="16"/>
  <c r="E1482" i="16"/>
  <c r="D1482" i="16"/>
  <c r="E1481" i="16"/>
  <c r="D1481" i="16"/>
  <c r="E1480" i="16"/>
  <c r="D1480" i="16"/>
  <c r="E1479" i="16"/>
  <c r="D1479" i="16"/>
  <c r="E1478" i="16"/>
  <c r="D1478" i="16"/>
  <c r="E1477" i="16"/>
  <c r="D1477" i="16"/>
  <c r="E1476" i="16"/>
  <c r="D1476" i="16"/>
  <c r="E1475" i="16"/>
  <c r="D1475" i="16"/>
  <c r="E1474" i="16"/>
  <c r="D1474" i="16"/>
  <c r="E1473" i="16"/>
  <c r="D1473" i="16"/>
  <c r="E1472" i="16"/>
  <c r="D1472" i="16"/>
  <c r="E1471" i="16"/>
  <c r="D1471" i="16"/>
  <c r="E1470" i="16"/>
  <c r="D1470" i="16"/>
  <c r="E1469" i="16"/>
  <c r="D1469" i="16"/>
  <c r="E1468" i="16"/>
  <c r="D1468" i="16"/>
  <c r="E1467" i="16"/>
  <c r="D1467" i="16"/>
  <c r="E1466" i="16"/>
  <c r="D1466" i="16"/>
  <c r="E1465" i="16"/>
  <c r="D1465" i="16"/>
  <c r="E1464" i="16"/>
  <c r="D1464" i="16"/>
  <c r="E1463" i="16"/>
  <c r="D1463" i="16"/>
  <c r="E1462" i="16"/>
  <c r="D1462" i="16"/>
  <c r="E1461" i="16"/>
  <c r="D1461" i="16"/>
  <c r="E1460" i="16"/>
  <c r="D1460" i="16"/>
  <c r="E1459" i="16"/>
  <c r="D1459" i="16"/>
  <c r="E1458" i="16"/>
  <c r="D1458" i="16"/>
  <c r="E1457" i="16"/>
  <c r="D1457" i="16"/>
  <c r="E1456" i="16"/>
  <c r="D1456" i="16"/>
  <c r="E1455" i="16"/>
  <c r="D1455" i="16"/>
  <c r="E1454" i="16"/>
  <c r="D1454" i="16"/>
  <c r="E1453" i="16"/>
  <c r="D1453" i="16"/>
  <c r="E1452" i="16"/>
  <c r="D1452" i="16"/>
  <c r="E1451" i="16"/>
  <c r="D1451" i="16"/>
  <c r="E1450" i="16"/>
  <c r="D1450" i="16"/>
  <c r="E1449" i="16"/>
  <c r="D1449" i="16"/>
  <c r="E1448" i="16"/>
  <c r="D1448" i="16"/>
  <c r="E1447" i="16"/>
  <c r="D1447" i="16"/>
  <c r="E1446" i="16"/>
  <c r="D1446" i="16"/>
  <c r="E1445" i="16"/>
  <c r="D1445" i="16"/>
  <c r="E1444" i="16"/>
  <c r="D1444" i="16"/>
  <c r="E1443" i="16"/>
  <c r="D1443" i="16"/>
  <c r="E1442" i="16"/>
  <c r="D1442" i="16"/>
  <c r="E1441" i="16"/>
  <c r="D1441" i="16"/>
  <c r="E1440" i="16"/>
  <c r="D1440" i="16"/>
  <c r="E1439" i="16"/>
  <c r="D1439" i="16"/>
  <c r="E1438" i="16"/>
  <c r="D1438" i="16"/>
  <c r="E1437" i="16"/>
  <c r="D1437" i="16"/>
  <c r="E1436" i="16"/>
  <c r="D1436" i="16"/>
  <c r="E1435" i="16"/>
  <c r="D1435" i="16"/>
  <c r="E1434" i="16"/>
  <c r="D1434" i="16"/>
  <c r="E1433" i="16"/>
  <c r="D1433" i="16"/>
  <c r="E1432" i="16"/>
  <c r="D1432" i="16"/>
  <c r="E1431" i="16"/>
  <c r="D1431" i="16"/>
  <c r="E1430" i="16"/>
  <c r="D1430" i="16"/>
  <c r="E1429" i="16"/>
  <c r="D1429" i="16"/>
  <c r="E1428" i="16"/>
  <c r="D1428" i="16"/>
  <c r="E1427" i="16"/>
  <c r="D1427" i="16"/>
  <c r="E1426" i="16"/>
  <c r="D1426" i="16"/>
  <c r="E1425" i="16"/>
  <c r="D1425" i="16"/>
  <c r="E1424" i="16"/>
  <c r="D1424" i="16"/>
  <c r="E1423" i="16"/>
  <c r="D1423" i="16"/>
  <c r="E1422" i="16"/>
  <c r="D1422" i="16"/>
  <c r="E1421" i="16"/>
  <c r="D1421" i="16"/>
  <c r="E1420" i="16"/>
  <c r="D1420" i="16"/>
  <c r="E1419" i="16"/>
  <c r="D1419" i="16"/>
  <c r="E1418" i="16"/>
  <c r="D1418" i="16"/>
  <c r="E1417" i="16"/>
  <c r="D1417" i="16"/>
  <c r="E1416" i="16"/>
  <c r="D1416" i="16"/>
  <c r="E1415" i="16"/>
  <c r="D1415" i="16"/>
  <c r="E1414" i="16"/>
  <c r="D1414" i="16"/>
  <c r="E1413" i="16"/>
  <c r="D1413" i="16"/>
  <c r="E1412" i="16"/>
  <c r="D1412" i="16"/>
  <c r="E1411" i="16"/>
  <c r="D1411" i="16"/>
  <c r="E1410" i="16"/>
  <c r="D1410" i="16"/>
  <c r="E1409" i="16"/>
  <c r="D1409" i="16"/>
  <c r="E1408" i="16"/>
  <c r="D1408" i="16"/>
  <c r="E1407" i="16"/>
  <c r="D1407" i="16"/>
  <c r="E1406" i="16"/>
  <c r="D1406" i="16"/>
  <c r="E1405" i="16"/>
  <c r="D1405" i="16"/>
  <c r="E1404" i="16"/>
  <c r="D1404" i="16"/>
  <c r="E1403" i="16"/>
  <c r="D1403" i="16"/>
  <c r="E1402" i="16"/>
  <c r="D1402" i="16"/>
  <c r="E1401" i="16"/>
  <c r="D1401" i="16"/>
  <c r="E1400" i="16"/>
  <c r="D1400" i="16"/>
  <c r="E1399" i="16"/>
  <c r="D1399" i="16"/>
  <c r="E1398" i="16"/>
  <c r="D1398" i="16"/>
  <c r="E1397" i="16"/>
  <c r="D1397" i="16"/>
  <c r="E1396" i="16"/>
  <c r="D1396" i="16"/>
  <c r="E1395" i="16"/>
  <c r="D1395" i="16"/>
  <c r="E1394" i="16"/>
  <c r="D1394" i="16"/>
  <c r="E1393" i="16"/>
  <c r="D1393" i="16"/>
  <c r="E1392" i="16"/>
  <c r="D1392" i="16"/>
  <c r="E1391" i="16"/>
  <c r="D1391" i="16"/>
  <c r="E1390" i="16"/>
  <c r="D1390" i="16"/>
  <c r="E1389" i="16"/>
  <c r="D1389" i="16"/>
  <c r="E1388" i="16"/>
  <c r="D1388" i="16"/>
  <c r="E1387" i="16"/>
  <c r="D1387" i="16"/>
  <c r="E1386" i="16"/>
  <c r="D1386" i="16"/>
  <c r="E1385" i="16"/>
  <c r="D1385" i="16"/>
  <c r="E1384" i="16"/>
  <c r="D1384" i="16"/>
  <c r="E1383" i="16"/>
  <c r="D1383" i="16"/>
  <c r="E1382" i="16"/>
  <c r="D1382" i="16"/>
  <c r="E1381" i="16"/>
  <c r="D1381" i="16"/>
  <c r="E1380" i="16"/>
  <c r="D1380" i="16"/>
  <c r="E1379" i="16"/>
  <c r="D1379" i="16"/>
  <c r="E1378" i="16"/>
  <c r="D1378" i="16"/>
  <c r="E1377" i="16"/>
  <c r="D1377" i="16"/>
  <c r="E1376" i="16"/>
  <c r="D1376" i="16"/>
  <c r="E1375" i="16"/>
  <c r="D1375" i="16"/>
  <c r="E1374" i="16"/>
  <c r="D1374" i="16"/>
  <c r="E1373" i="16"/>
  <c r="D1373" i="16"/>
  <c r="E1372" i="16"/>
  <c r="D1372" i="16"/>
  <c r="E1371" i="16"/>
  <c r="D1371" i="16"/>
  <c r="E1370" i="16"/>
  <c r="D1370" i="16"/>
  <c r="E1369" i="16"/>
  <c r="D1369" i="16"/>
  <c r="E1368" i="16"/>
  <c r="D1368" i="16"/>
  <c r="E1367" i="16"/>
  <c r="D1367" i="16"/>
  <c r="E1366" i="16"/>
  <c r="D1366" i="16"/>
  <c r="E1365" i="16"/>
  <c r="D1365" i="16"/>
  <c r="E1364" i="16"/>
  <c r="D1364" i="16"/>
  <c r="E1363" i="16"/>
  <c r="D1363" i="16"/>
  <c r="E1362" i="16"/>
  <c r="D1362" i="16"/>
  <c r="E1361" i="16"/>
  <c r="D1361" i="16"/>
  <c r="E1360" i="16"/>
  <c r="D1360" i="16"/>
  <c r="E1359" i="16"/>
  <c r="D1359" i="16"/>
  <c r="E1358" i="16"/>
  <c r="D1358" i="16"/>
  <c r="E1357" i="16"/>
  <c r="D1357" i="16"/>
  <c r="E1356" i="16"/>
  <c r="D1356" i="16"/>
  <c r="E1355" i="16"/>
  <c r="D1355" i="16"/>
  <c r="E1354" i="16"/>
  <c r="D1354" i="16"/>
  <c r="E1353" i="16"/>
  <c r="D1353" i="16"/>
  <c r="E1352" i="16"/>
  <c r="D1352" i="16"/>
  <c r="E1351" i="16"/>
  <c r="D1351" i="16"/>
  <c r="E1350" i="16"/>
  <c r="D1350" i="16"/>
  <c r="E1349" i="16"/>
  <c r="D1349" i="16"/>
  <c r="E1348" i="16"/>
  <c r="D1348" i="16"/>
  <c r="E1347" i="16"/>
  <c r="D1347" i="16"/>
  <c r="E1346" i="16"/>
  <c r="D1346" i="16"/>
  <c r="E1345" i="16"/>
  <c r="D1345" i="16"/>
  <c r="E1344" i="16"/>
  <c r="D1344" i="16"/>
  <c r="E1343" i="16"/>
  <c r="D1343" i="16"/>
  <c r="E1342" i="16"/>
  <c r="D1342" i="16"/>
  <c r="E1341" i="16"/>
  <c r="D1341" i="16"/>
  <c r="E1340" i="16"/>
  <c r="D1340" i="16"/>
  <c r="E1339" i="16"/>
  <c r="D1339" i="16"/>
  <c r="E1338" i="16"/>
  <c r="D1338" i="16"/>
  <c r="E1337" i="16"/>
  <c r="D1337" i="16"/>
  <c r="E1336" i="16"/>
  <c r="D1336" i="16"/>
  <c r="E1335" i="16"/>
  <c r="D1335" i="16"/>
  <c r="E1334" i="16"/>
  <c r="D1334" i="16"/>
  <c r="E1333" i="16"/>
  <c r="D1333" i="16"/>
  <c r="E1332" i="16"/>
  <c r="D1332" i="16"/>
  <c r="E1331" i="16"/>
  <c r="D1331" i="16"/>
  <c r="E1330" i="16"/>
  <c r="D1330" i="16"/>
  <c r="E1329" i="16"/>
  <c r="D1329" i="16"/>
  <c r="E1328" i="16"/>
  <c r="D1328" i="16"/>
  <c r="E1327" i="16"/>
  <c r="D1327" i="16"/>
  <c r="E1326" i="16"/>
  <c r="D1326" i="16"/>
  <c r="E1325" i="16"/>
  <c r="D1325" i="16"/>
  <c r="E1324" i="16"/>
  <c r="D1324" i="16"/>
  <c r="E1323" i="16"/>
  <c r="D1323" i="16"/>
  <c r="E1322" i="16"/>
  <c r="D1322" i="16"/>
  <c r="E1321" i="16"/>
  <c r="D1321" i="16"/>
  <c r="E1320" i="16"/>
  <c r="D1320" i="16"/>
  <c r="E1319" i="16"/>
  <c r="D1319" i="16"/>
  <c r="E1318" i="16"/>
  <c r="D1318" i="16"/>
  <c r="E1317" i="16"/>
  <c r="D1317" i="16"/>
  <c r="E1316" i="16"/>
  <c r="D1316" i="16"/>
  <c r="E1315" i="16"/>
  <c r="D1315" i="16"/>
  <c r="E1314" i="16"/>
  <c r="D1314" i="16"/>
  <c r="E1313" i="16"/>
  <c r="D1313" i="16"/>
  <c r="E1312" i="16"/>
  <c r="D1312" i="16"/>
  <c r="E1311" i="16"/>
  <c r="D1311" i="16"/>
  <c r="E1310" i="16"/>
  <c r="D1310" i="16"/>
  <c r="E1309" i="16"/>
  <c r="D1309" i="16"/>
  <c r="E1308" i="16"/>
  <c r="D1308" i="16"/>
  <c r="E1307" i="16"/>
  <c r="D1307" i="16"/>
  <c r="E1306" i="16"/>
  <c r="D1306" i="16"/>
  <c r="E1305" i="16"/>
  <c r="D1305" i="16"/>
  <c r="E1304" i="16"/>
  <c r="D1304" i="16"/>
  <c r="E1303" i="16"/>
  <c r="D1303" i="16"/>
  <c r="E1302" i="16"/>
  <c r="D1302" i="16"/>
  <c r="E1301" i="16"/>
  <c r="D1301" i="16"/>
  <c r="E1300" i="16"/>
  <c r="D1300" i="16"/>
  <c r="E1299" i="16"/>
  <c r="D1299" i="16"/>
  <c r="E1298" i="16"/>
  <c r="D1298" i="16"/>
  <c r="E1297" i="16"/>
  <c r="D1297" i="16"/>
  <c r="E1296" i="16"/>
  <c r="D1296" i="16"/>
  <c r="E1295" i="16"/>
  <c r="D1295" i="16"/>
  <c r="E1294" i="16"/>
  <c r="D1294" i="16"/>
  <c r="E1293" i="16"/>
  <c r="D1293" i="16"/>
  <c r="E1292" i="16"/>
  <c r="D1292" i="16"/>
  <c r="E1291" i="16"/>
  <c r="D1291" i="16"/>
  <c r="E1290" i="16"/>
  <c r="D1290" i="16"/>
  <c r="E1289" i="16"/>
  <c r="D1289" i="16"/>
  <c r="E1288" i="16"/>
  <c r="D1288" i="16"/>
  <c r="E1287" i="16"/>
  <c r="D1287" i="16"/>
  <c r="E1286" i="16"/>
  <c r="D1286" i="16"/>
  <c r="E1285" i="16"/>
  <c r="D1285" i="16"/>
  <c r="E1284" i="16"/>
  <c r="D1284" i="16"/>
  <c r="E1283" i="16"/>
  <c r="D1283" i="16"/>
  <c r="E1282" i="16"/>
  <c r="D1282" i="16"/>
  <c r="E1281" i="16"/>
  <c r="D1281" i="16"/>
  <c r="E1280" i="16"/>
  <c r="D1280" i="16"/>
  <c r="E1279" i="16"/>
  <c r="D1279" i="16"/>
  <c r="E1278" i="16"/>
  <c r="D1278" i="16"/>
  <c r="E1277" i="16"/>
  <c r="D1277" i="16"/>
  <c r="E1276" i="16"/>
  <c r="D1276" i="16"/>
  <c r="E1275" i="16"/>
  <c r="D1275" i="16"/>
  <c r="E1274" i="16"/>
  <c r="D1274" i="16"/>
  <c r="E1273" i="16"/>
  <c r="D1273" i="16"/>
  <c r="E1272" i="16"/>
  <c r="D1272" i="16"/>
  <c r="E1271" i="16"/>
  <c r="D1271" i="16"/>
  <c r="E1270" i="16"/>
  <c r="D1270" i="16"/>
  <c r="E1269" i="16"/>
  <c r="D1269" i="16"/>
  <c r="E1268" i="16"/>
  <c r="D1268" i="16"/>
  <c r="E1267" i="16"/>
  <c r="D1267" i="16"/>
  <c r="E1266" i="16"/>
  <c r="D1266" i="16"/>
  <c r="E1265" i="16"/>
  <c r="D1265" i="16"/>
  <c r="E1264" i="16"/>
  <c r="D1264" i="16"/>
  <c r="E1263" i="16"/>
  <c r="D1263" i="16"/>
  <c r="E1262" i="16"/>
  <c r="D1262" i="16"/>
  <c r="E1261" i="16"/>
  <c r="D1261" i="16"/>
  <c r="E1260" i="16"/>
  <c r="D1260" i="16"/>
  <c r="E1259" i="16"/>
  <c r="D1259" i="16"/>
  <c r="E1258" i="16"/>
  <c r="D1258" i="16"/>
  <c r="E1257" i="16"/>
  <c r="D1257" i="16"/>
  <c r="E1256" i="16"/>
  <c r="D1256" i="16"/>
  <c r="E1255" i="16"/>
  <c r="D1255" i="16"/>
  <c r="E1254" i="16"/>
  <c r="D1254" i="16"/>
  <c r="E1253" i="16"/>
  <c r="D1253" i="16"/>
  <c r="E1252" i="16"/>
  <c r="D1252" i="16"/>
  <c r="E1251" i="16"/>
  <c r="D1251" i="16"/>
  <c r="E1250" i="16"/>
  <c r="D1250" i="16"/>
  <c r="E1249" i="16"/>
  <c r="D1249" i="16"/>
  <c r="E1248" i="16"/>
  <c r="D1248" i="16"/>
  <c r="E1247" i="16"/>
  <c r="D1247" i="16"/>
  <c r="E1246" i="16"/>
  <c r="D1246" i="16"/>
  <c r="E1245" i="16"/>
  <c r="D1245" i="16"/>
  <c r="E1244" i="16"/>
  <c r="D1244" i="16"/>
  <c r="E1243" i="16"/>
  <c r="D1243" i="16"/>
  <c r="E1242" i="16"/>
  <c r="D1242" i="16"/>
  <c r="E1241" i="16"/>
  <c r="D1241" i="16"/>
  <c r="E1240" i="16"/>
  <c r="D1240" i="16"/>
  <c r="E1239" i="16"/>
  <c r="D1239" i="16"/>
  <c r="E1238" i="16"/>
  <c r="D1238" i="16"/>
  <c r="E1237" i="16"/>
  <c r="D1237" i="16"/>
  <c r="E1236" i="16"/>
  <c r="D1236" i="16"/>
  <c r="E1235" i="16"/>
  <c r="D1235" i="16"/>
  <c r="E1234" i="16"/>
  <c r="D1234" i="16"/>
  <c r="E1233" i="16"/>
  <c r="D1233" i="16"/>
  <c r="E1232" i="16"/>
  <c r="D1232" i="16"/>
  <c r="E1231" i="16"/>
  <c r="D1231" i="16"/>
  <c r="E1230" i="16"/>
  <c r="D1230" i="16"/>
  <c r="E1229" i="16"/>
  <c r="D1229" i="16"/>
  <c r="E1228" i="16"/>
  <c r="D1228" i="16"/>
  <c r="E1227" i="16"/>
  <c r="D1227" i="16"/>
  <c r="E1226" i="16"/>
  <c r="D1226" i="16"/>
  <c r="E1225" i="16"/>
  <c r="D1225" i="16"/>
  <c r="E1224" i="16"/>
  <c r="D1224" i="16"/>
  <c r="E1223" i="16"/>
  <c r="D1223" i="16"/>
  <c r="E1222" i="16"/>
  <c r="D1222" i="16"/>
  <c r="E1221" i="16"/>
  <c r="D1221" i="16"/>
  <c r="E1220" i="16"/>
  <c r="D1220" i="16"/>
  <c r="E1219" i="16"/>
  <c r="D1219" i="16"/>
  <c r="E1218" i="16"/>
  <c r="D1218" i="16"/>
  <c r="E1217" i="16"/>
  <c r="D1217" i="16"/>
  <c r="E1216" i="16"/>
  <c r="D1216" i="16"/>
  <c r="E1215" i="16"/>
  <c r="D1215" i="16"/>
  <c r="E1214" i="16"/>
  <c r="D1214" i="16"/>
  <c r="E1213" i="16"/>
  <c r="D1213" i="16"/>
  <c r="E1212" i="16"/>
  <c r="D1212" i="16"/>
  <c r="E1211" i="16"/>
  <c r="D1211" i="16"/>
  <c r="E1210" i="16"/>
  <c r="D1210" i="16"/>
  <c r="E1209" i="16"/>
  <c r="D1209" i="16"/>
  <c r="E1208" i="16"/>
  <c r="D1208" i="16"/>
  <c r="E1207" i="16"/>
  <c r="D1207" i="16"/>
  <c r="E1206" i="16"/>
  <c r="D1206" i="16"/>
  <c r="E1205" i="16"/>
  <c r="D1205" i="16"/>
  <c r="E1204" i="16"/>
  <c r="D1204" i="16"/>
  <c r="E1203" i="16"/>
  <c r="D1203" i="16"/>
  <c r="E1202" i="16"/>
  <c r="D1202" i="16"/>
  <c r="E1201" i="16"/>
  <c r="D1201" i="16"/>
  <c r="E1200" i="16"/>
  <c r="D1200" i="16"/>
  <c r="E1199" i="16"/>
  <c r="D1199" i="16"/>
  <c r="E1198" i="16"/>
  <c r="D1198" i="16"/>
  <c r="E1197" i="16"/>
  <c r="D1197" i="16"/>
  <c r="E1196" i="16"/>
  <c r="D1196" i="16"/>
  <c r="E1195" i="16"/>
  <c r="D1195" i="16"/>
  <c r="E1194" i="16"/>
  <c r="D1194" i="16"/>
  <c r="E1193" i="16"/>
  <c r="D1193" i="16"/>
  <c r="E1192" i="16"/>
  <c r="D1192" i="16"/>
  <c r="E1191" i="16"/>
  <c r="D1191" i="16"/>
  <c r="E1190" i="16"/>
  <c r="D1190" i="16"/>
  <c r="E1189" i="16"/>
  <c r="D1189" i="16"/>
  <c r="E1188" i="16"/>
  <c r="D1188" i="16"/>
  <c r="E1187" i="16"/>
  <c r="D1187" i="16"/>
  <c r="E1186" i="16"/>
  <c r="D1186" i="16"/>
  <c r="E1185" i="16"/>
  <c r="D1185" i="16"/>
  <c r="E1184" i="16"/>
  <c r="D1184" i="16"/>
  <c r="E1183" i="16"/>
  <c r="D1183" i="16"/>
  <c r="E1182" i="16"/>
  <c r="D1182" i="16"/>
  <c r="E1181" i="16"/>
  <c r="D1181" i="16"/>
  <c r="E1180" i="16"/>
  <c r="D1180" i="16"/>
  <c r="E1179" i="16"/>
  <c r="D1179" i="16"/>
  <c r="E1178" i="16"/>
  <c r="D1178" i="16"/>
  <c r="E1177" i="16"/>
  <c r="D1177" i="16"/>
  <c r="E1176" i="16"/>
  <c r="D1176" i="16"/>
  <c r="E1175" i="16"/>
  <c r="D1175" i="16"/>
  <c r="E1174" i="16"/>
  <c r="D1174" i="16"/>
  <c r="E1173" i="16"/>
  <c r="D1173" i="16"/>
  <c r="E1172" i="16"/>
  <c r="D1172" i="16"/>
  <c r="E1171" i="16"/>
  <c r="D1171" i="16"/>
  <c r="E1170" i="16"/>
  <c r="D1170" i="16"/>
  <c r="E1169" i="16"/>
  <c r="D1169" i="16"/>
  <c r="E1168" i="16"/>
  <c r="D1168" i="16"/>
  <c r="E1167" i="16"/>
  <c r="D1167" i="16"/>
  <c r="E1166" i="16"/>
  <c r="D1166" i="16"/>
  <c r="E1165" i="16"/>
  <c r="D1165" i="16"/>
  <c r="E1164" i="16"/>
  <c r="D1164" i="16"/>
  <c r="E1163" i="16"/>
  <c r="D1163" i="16"/>
  <c r="E1162" i="16"/>
  <c r="D1162" i="16"/>
  <c r="E1161" i="16"/>
  <c r="D1161" i="16"/>
  <c r="E1160" i="16"/>
  <c r="D1160" i="16"/>
  <c r="E1159" i="16"/>
  <c r="D1159" i="16"/>
  <c r="E1158" i="16"/>
  <c r="D1158" i="16"/>
  <c r="E1157" i="16"/>
  <c r="D1157" i="16"/>
  <c r="E1156" i="16"/>
  <c r="D1156" i="16"/>
  <c r="E1155" i="16"/>
  <c r="D1155" i="16"/>
  <c r="E1154" i="16"/>
  <c r="D1154" i="16"/>
  <c r="E1153" i="16"/>
  <c r="D1153" i="16"/>
  <c r="E1152" i="16"/>
  <c r="D1152" i="16"/>
  <c r="E1151" i="16"/>
  <c r="D1151" i="16"/>
  <c r="E1150" i="16"/>
  <c r="D1150" i="16"/>
  <c r="E1149" i="16"/>
  <c r="D1149" i="16"/>
  <c r="E1148" i="16"/>
  <c r="D1148" i="16"/>
  <c r="E1147" i="16"/>
  <c r="D1147" i="16"/>
  <c r="E1146" i="16"/>
  <c r="D1146" i="16"/>
  <c r="E1145" i="16"/>
  <c r="D1145" i="16"/>
  <c r="E1144" i="16"/>
  <c r="D1144" i="16"/>
  <c r="E1143" i="16"/>
  <c r="D1143" i="16"/>
  <c r="E1142" i="16"/>
  <c r="D1142" i="16"/>
  <c r="E1141" i="16"/>
  <c r="D1141" i="16"/>
  <c r="E1140" i="16"/>
  <c r="D1140" i="16"/>
  <c r="E1139" i="16"/>
  <c r="D1139" i="16"/>
  <c r="E1138" i="16"/>
  <c r="D1138" i="16"/>
  <c r="E1137" i="16"/>
  <c r="D1137" i="16"/>
  <c r="E1136" i="16"/>
  <c r="D1136" i="16"/>
  <c r="E1135" i="16"/>
  <c r="D1135" i="16"/>
  <c r="E1134" i="16"/>
  <c r="D1134" i="16"/>
  <c r="E1133" i="16"/>
  <c r="D1133" i="16"/>
  <c r="E1132" i="16"/>
  <c r="D1132" i="16"/>
  <c r="E1131" i="16"/>
  <c r="D1131" i="16"/>
  <c r="E1130" i="16"/>
  <c r="D1130" i="16"/>
  <c r="E1129" i="16"/>
  <c r="D1129" i="16"/>
  <c r="E1128" i="16"/>
  <c r="D1128" i="16"/>
  <c r="E1127" i="16"/>
  <c r="D1127" i="16"/>
  <c r="E1126" i="16"/>
  <c r="D1126" i="16"/>
  <c r="E1125" i="16"/>
  <c r="D1125" i="16"/>
  <c r="E1124" i="16"/>
  <c r="D1124" i="16"/>
  <c r="E1123" i="16"/>
  <c r="D1123" i="16"/>
  <c r="E1122" i="16"/>
  <c r="D1122" i="16"/>
  <c r="E1121" i="16"/>
  <c r="D1121" i="16"/>
  <c r="E1120" i="16"/>
  <c r="D1120" i="16"/>
  <c r="E1119" i="16"/>
  <c r="D1119" i="16"/>
  <c r="E1118" i="16"/>
  <c r="D1118" i="16"/>
  <c r="E1117" i="16"/>
  <c r="D1117" i="16"/>
  <c r="E1116" i="16"/>
  <c r="D1116" i="16"/>
  <c r="E1115" i="16"/>
  <c r="D1115" i="16"/>
  <c r="E1114" i="16"/>
  <c r="D1114" i="16"/>
  <c r="E1113" i="16"/>
  <c r="D1113" i="16"/>
  <c r="E1112" i="16"/>
  <c r="D1112" i="16"/>
  <c r="E1111" i="16"/>
  <c r="D1111" i="16"/>
  <c r="E1110" i="16"/>
  <c r="D1110" i="16"/>
  <c r="E1109" i="16"/>
  <c r="D1109" i="16"/>
  <c r="E1108" i="16"/>
  <c r="D1108" i="16"/>
  <c r="E1107" i="16"/>
  <c r="D1107" i="16"/>
  <c r="E1106" i="16"/>
  <c r="D1106" i="16"/>
  <c r="E1105" i="16"/>
  <c r="D1105" i="16"/>
  <c r="E1104" i="16"/>
  <c r="D1104" i="16"/>
  <c r="E1103" i="16"/>
  <c r="D1103" i="16"/>
  <c r="E1102" i="16"/>
  <c r="D1102" i="16"/>
  <c r="E1101" i="16"/>
  <c r="D1101" i="16"/>
  <c r="E1100" i="16"/>
  <c r="D1100" i="16"/>
  <c r="E1099" i="16"/>
  <c r="D1099" i="16"/>
  <c r="E1098" i="16"/>
  <c r="D1098" i="16"/>
  <c r="E1097" i="16"/>
  <c r="D1097" i="16"/>
  <c r="E1096" i="16"/>
  <c r="D1096" i="16"/>
  <c r="E1095" i="16"/>
  <c r="D1095" i="16"/>
  <c r="E1094" i="16"/>
  <c r="D1094" i="16"/>
  <c r="E1093" i="16"/>
  <c r="D1093" i="16"/>
  <c r="E1092" i="16"/>
  <c r="D1092" i="16"/>
  <c r="E1091" i="16"/>
  <c r="D1091" i="16"/>
  <c r="E1090" i="16"/>
  <c r="D1090" i="16"/>
  <c r="E1089" i="16"/>
  <c r="D1089" i="16"/>
  <c r="E1088" i="16"/>
  <c r="D1088" i="16"/>
  <c r="E1087" i="16"/>
  <c r="D1087" i="16"/>
  <c r="E1086" i="16"/>
  <c r="D1086" i="16"/>
  <c r="E1085" i="16"/>
  <c r="D1085" i="16"/>
  <c r="E1084" i="16"/>
  <c r="D1084" i="16"/>
  <c r="E1083" i="16"/>
  <c r="D1083" i="16"/>
  <c r="E1082" i="16"/>
  <c r="D1082" i="16"/>
  <c r="E1081" i="16"/>
  <c r="D1081" i="16"/>
  <c r="E1080" i="16"/>
  <c r="D1080" i="16"/>
  <c r="E1079" i="16"/>
  <c r="D1079" i="16"/>
  <c r="E1078" i="16"/>
  <c r="D1078" i="16"/>
  <c r="E1077" i="16"/>
  <c r="D1077" i="16"/>
  <c r="E1076" i="16"/>
  <c r="D1076" i="16"/>
  <c r="E1075" i="16"/>
  <c r="D1075" i="16"/>
  <c r="E1074" i="16"/>
  <c r="D1074" i="16"/>
  <c r="E1073" i="16"/>
  <c r="D1073" i="16"/>
  <c r="E1072" i="16"/>
  <c r="D1072" i="16"/>
  <c r="E1071" i="16"/>
  <c r="D1071" i="16"/>
  <c r="E1070" i="16"/>
  <c r="D1070" i="16"/>
  <c r="E1069" i="16"/>
  <c r="D1069" i="16"/>
  <c r="E1068" i="16"/>
  <c r="D1068" i="16"/>
  <c r="E1067" i="16"/>
  <c r="D1067" i="16"/>
  <c r="E1066" i="16"/>
  <c r="D1066" i="16"/>
  <c r="E1065" i="16"/>
  <c r="D1065" i="16"/>
  <c r="E1064" i="16"/>
  <c r="D1064" i="16"/>
  <c r="E1063" i="16"/>
  <c r="D1063" i="16"/>
  <c r="E1062" i="16"/>
  <c r="D1062" i="16"/>
  <c r="E1061" i="16"/>
  <c r="D1061" i="16"/>
  <c r="E1060" i="16"/>
  <c r="D1060" i="16"/>
  <c r="E1059" i="16"/>
  <c r="D1059" i="16"/>
  <c r="E1058" i="16"/>
  <c r="D1058" i="16"/>
  <c r="E1057" i="16"/>
  <c r="D1057" i="16"/>
  <c r="E1056" i="16"/>
  <c r="D1056" i="16"/>
  <c r="E1055" i="16"/>
  <c r="D1055" i="16"/>
  <c r="E1054" i="16"/>
  <c r="D1054" i="16"/>
  <c r="E1053" i="16"/>
  <c r="D1053" i="16"/>
  <c r="E1052" i="16"/>
  <c r="D1052" i="16"/>
  <c r="E1051" i="16"/>
  <c r="D1051" i="16"/>
  <c r="E1050" i="16"/>
  <c r="D1050" i="16"/>
  <c r="E1049" i="16"/>
  <c r="D1049" i="16"/>
  <c r="E1048" i="16"/>
  <c r="D1048" i="16"/>
  <c r="E1047" i="16"/>
  <c r="D1047" i="16"/>
  <c r="E1046" i="16"/>
  <c r="D1046" i="16"/>
  <c r="E1045" i="16"/>
  <c r="D1045" i="16"/>
  <c r="E1044" i="16"/>
  <c r="D1044" i="16"/>
  <c r="E1043" i="16"/>
  <c r="D1043" i="16"/>
  <c r="E1042" i="16"/>
  <c r="D1042" i="16"/>
  <c r="E1041" i="16"/>
  <c r="D1041" i="16"/>
  <c r="E1040" i="16"/>
  <c r="D1040" i="16"/>
  <c r="E1039" i="16"/>
  <c r="D1039" i="16"/>
  <c r="E1038" i="16"/>
  <c r="D1038" i="16"/>
  <c r="E1037" i="16"/>
  <c r="D1037" i="16"/>
  <c r="E1036" i="16"/>
  <c r="D1036" i="16"/>
  <c r="E1035" i="16"/>
  <c r="D1035" i="16"/>
  <c r="E1034" i="16"/>
  <c r="D1034" i="16"/>
  <c r="E1033" i="16"/>
  <c r="D1033" i="16"/>
  <c r="E1032" i="16"/>
  <c r="D1032" i="16"/>
  <c r="E1031" i="16"/>
  <c r="D1031" i="16"/>
  <c r="E1030" i="16"/>
  <c r="D1030" i="16"/>
  <c r="E1029" i="16"/>
  <c r="D1029" i="16"/>
  <c r="E1028" i="16"/>
  <c r="D1028" i="16"/>
  <c r="E1027" i="16"/>
  <c r="D1027" i="16"/>
  <c r="E1026" i="16"/>
  <c r="D1026" i="16"/>
  <c r="E1025" i="16"/>
  <c r="D1025" i="16"/>
  <c r="E1024" i="16"/>
  <c r="D1024" i="16"/>
  <c r="E1023" i="16"/>
  <c r="D1023" i="16"/>
  <c r="E1022" i="16"/>
  <c r="D1022" i="16"/>
  <c r="E1021" i="16"/>
  <c r="D1021" i="16"/>
  <c r="E1020" i="16"/>
  <c r="D1020" i="16"/>
  <c r="E1019" i="16"/>
  <c r="D1019" i="16"/>
  <c r="E1018" i="16"/>
  <c r="D1018" i="16"/>
  <c r="E1017" i="16"/>
  <c r="D1017" i="16"/>
  <c r="E1016" i="16"/>
  <c r="D1016" i="16"/>
  <c r="E1015" i="16"/>
  <c r="D1015" i="16"/>
  <c r="E1014" i="16"/>
  <c r="D1014" i="16"/>
  <c r="E1013" i="16"/>
  <c r="D1013" i="16"/>
  <c r="E1012" i="16"/>
  <c r="D1012" i="16"/>
  <c r="E1011" i="16"/>
  <c r="D1011" i="16"/>
  <c r="E1010" i="16"/>
  <c r="D1010" i="16"/>
  <c r="E1009" i="16"/>
  <c r="D1009" i="16"/>
  <c r="E1008" i="16"/>
  <c r="D1008" i="16"/>
  <c r="E1007" i="16"/>
  <c r="D1007" i="16"/>
  <c r="E1006" i="16"/>
  <c r="D1006" i="16"/>
  <c r="E1005" i="16"/>
  <c r="D1005" i="16"/>
  <c r="E1004" i="16"/>
  <c r="D1004" i="16"/>
  <c r="E1003" i="16"/>
  <c r="D1003" i="16"/>
  <c r="E1002" i="16"/>
  <c r="D1002" i="16"/>
  <c r="E1001" i="16"/>
  <c r="D1001" i="16"/>
  <c r="E1000" i="16"/>
  <c r="D1000" i="16"/>
  <c r="E999" i="16"/>
  <c r="D999" i="16"/>
  <c r="E998" i="16"/>
  <c r="D998" i="16"/>
  <c r="E997" i="16"/>
  <c r="D997" i="16"/>
  <c r="E996" i="16"/>
  <c r="D996" i="16"/>
  <c r="E995" i="16"/>
  <c r="D995" i="16"/>
  <c r="E994" i="16"/>
  <c r="D994" i="16"/>
  <c r="E993" i="16"/>
  <c r="D993" i="16"/>
  <c r="E992" i="16"/>
  <c r="D992" i="16"/>
  <c r="E991" i="16"/>
  <c r="D991" i="16"/>
  <c r="E990" i="16"/>
  <c r="D990" i="16"/>
  <c r="E989" i="16"/>
  <c r="D989" i="16"/>
  <c r="E988" i="16"/>
  <c r="D988" i="16"/>
  <c r="E987" i="16"/>
  <c r="D987" i="16"/>
  <c r="E986" i="16"/>
  <c r="D986" i="16"/>
  <c r="E985" i="16"/>
  <c r="D985" i="16"/>
  <c r="E984" i="16"/>
  <c r="D984" i="16"/>
  <c r="E983" i="16"/>
  <c r="D983" i="16"/>
  <c r="E982" i="16"/>
  <c r="D982" i="16"/>
  <c r="E981" i="16"/>
  <c r="D981" i="16"/>
  <c r="E980" i="16"/>
  <c r="D980" i="16"/>
  <c r="E979" i="16"/>
  <c r="D979" i="16"/>
  <c r="E978" i="16"/>
  <c r="D978" i="16"/>
  <c r="D977" i="16"/>
  <c r="E976" i="16"/>
  <c r="D976" i="16"/>
  <c r="E975" i="16"/>
  <c r="D975" i="16"/>
  <c r="E974" i="16"/>
  <c r="D974" i="16"/>
  <c r="E973" i="16"/>
  <c r="D973" i="16"/>
  <c r="E972" i="16"/>
  <c r="D972" i="16"/>
  <c r="E971" i="16"/>
  <c r="D971" i="16"/>
  <c r="D970" i="16"/>
  <c r="E969" i="16"/>
  <c r="D969" i="16"/>
  <c r="E968" i="16"/>
  <c r="D968" i="16"/>
  <c r="E967" i="16"/>
  <c r="D967" i="16"/>
  <c r="E966" i="16"/>
  <c r="D966" i="16"/>
  <c r="E965" i="16"/>
  <c r="D965" i="16"/>
  <c r="E964" i="16"/>
  <c r="D964" i="16"/>
  <c r="D963" i="16"/>
  <c r="D962" i="16"/>
  <c r="E961" i="16"/>
  <c r="D961" i="16"/>
  <c r="E960" i="16"/>
  <c r="D960" i="16"/>
  <c r="E959" i="16"/>
  <c r="D959" i="16"/>
  <c r="E958" i="16"/>
  <c r="D958" i="16"/>
  <c r="E957" i="16"/>
  <c r="D957" i="16"/>
  <c r="D956" i="16"/>
  <c r="E955" i="16"/>
  <c r="D955" i="16"/>
  <c r="E954" i="16"/>
  <c r="D954" i="16"/>
  <c r="E953" i="16"/>
  <c r="D953" i="16"/>
  <c r="E952" i="16"/>
  <c r="D952" i="16"/>
  <c r="E951" i="16"/>
  <c r="D951" i="16"/>
  <c r="E950" i="16"/>
  <c r="D950" i="16"/>
  <c r="D949" i="16"/>
  <c r="E948" i="16"/>
  <c r="D948" i="16"/>
  <c r="E947" i="16"/>
  <c r="D947" i="16"/>
  <c r="E946" i="16"/>
  <c r="D946" i="16"/>
  <c r="E945" i="16"/>
  <c r="D945" i="16"/>
  <c r="E944" i="16"/>
  <c r="D944" i="16"/>
  <c r="E943" i="16"/>
  <c r="D943" i="16"/>
  <c r="D942" i="16"/>
  <c r="D941" i="16"/>
  <c r="E940" i="16"/>
  <c r="D940" i="16"/>
  <c r="E939" i="16"/>
  <c r="D939" i="16"/>
  <c r="E938" i="16"/>
  <c r="D938" i="16"/>
  <c r="E937" i="16"/>
  <c r="D937" i="16"/>
  <c r="E936" i="16"/>
  <c r="D936" i="16"/>
  <c r="D935" i="16"/>
  <c r="E934" i="16"/>
  <c r="D934" i="16"/>
  <c r="E933" i="16"/>
  <c r="D933" i="16"/>
  <c r="E932" i="16"/>
  <c r="D932" i="16"/>
  <c r="E931" i="16"/>
  <c r="D931" i="16"/>
  <c r="E930" i="16"/>
  <c r="D930" i="16"/>
  <c r="E929" i="16"/>
  <c r="D929" i="16"/>
  <c r="D928" i="16"/>
  <c r="E927" i="16"/>
  <c r="D927" i="16"/>
  <c r="E926" i="16"/>
  <c r="D926" i="16"/>
  <c r="E925" i="16"/>
  <c r="D925" i="16"/>
  <c r="E924" i="16"/>
  <c r="D924" i="16"/>
  <c r="E923" i="16"/>
  <c r="D923" i="16"/>
  <c r="E922" i="16"/>
  <c r="D922" i="16"/>
  <c r="E921" i="16"/>
  <c r="D921" i="16"/>
  <c r="E920" i="16"/>
  <c r="D920" i="16"/>
  <c r="E919" i="16"/>
  <c r="D919" i="16"/>
  <c r="E918" i="16"/>
  <c r="D918" i="16"/>
  <c r="E917" i="16"/>
  <c r="D917" i="16"/>
  <c r="E916" i="16"/>
  <c r="D916" i="16"/>
  <c r="E915" i="16"/>
  <c r="D915" i="16"/>
  <c r="E914" i="16"/>
  <c r="D914" i="16"/>
  <c r="E913" i="16"/>
  <c r="D913" i="16"/>
  <c r="E912" i="16"/>
  <c r="D912" i="16"/>
  <c r="E911" i="16"/>
  <c r="D911" i="16"/>
  <c r="E910" i="16"/>
  <c r="D910" i="16"/>
  <c r="E909" i="16"/>
  <c r="D909" i="16"/>
  <c r="E908" i="16"/>
  <c r="D908" i="16"/>
  <c r="E907" i="16"/>
  <c r="D907" i="16"/>
  <c r="E906" i="16"/>
  <c r="D906" i="16"/>
  <c r="E905" i="16"/>
  <c r="D905" i="16"/>
  <c r="E904" i="16"/>
  <c r="D904" i="16"/>
  <c r="E903" i="16"/>
  <c r="D903" i="16"/>
  <c r="E902" i="16"/>
  <c r="D902" i="16"/>
  <c r="E901" i="16"/>
  <c r="D901" i="16"/>
  <c r="E900" i="16"/>
  <c r="D900" i="16"/>
  <c r="E899" i="16"/>
  <c r="D899" i="16"/>
  <c r="E898" i="16"/>
  <c r="D898" i="16"/>
  <c r="E897" i="16"/>
  <c r="D897" i="16"/>
  <c r="E896" i="16"/>
  <c r="D896" i="16"/>
  <c r="E895" i="16"/>
  <c r="D895" i="16"/>
  <c r="E894" i="16"/>
  <c r="D894" i="16"/>
  <c r="E893" i="16"/>
  <c r="D893" i="16"/>
  <c r="E892" i="16"/>
  <c r="D892" i="16"/>
  <c r="E891" i="16"/>
  <c r="D891" i="16"/>
  <c r="E890" i="16"/>
  <c r="D890" i="16"/>
  <c r="E889" i="16"/>
  <c r="D889" i="16"/>
  <c r="E888" i="16"/>
  <c r="D888" i="16"/>
  <c r="E887" i="16"/>
  <c r="D887" i="16"/>
  <c r="E886" i="16"/>
  <c r="D886" i="16"/>
  <c r="E885" i="16"/>
  <c r="D885" i="16"/>
  <c r="E884" i="16"/>
  <c r="D884" i="16"/>
  <c r="E883" i="16"/>
  <c r="D883" i="16"/>
  <c r="E882" i="16"/>
  <c r="D882" i="16"/>
  <c r="E881" i="16"/>
  <c r="D881" i="16"/>
  <c r="E880" i="16"/>
  <c r="D880" i="16"/>
  <c r="E879" i="16"/>
  <c r="D879" i="16"/>
  <c r="E878" i="16"/>
  <c r="D878" i="16"/>
  <c r="E877" i="16"/>
  <c r="D877" i="16"/>
  <c r="E876" i="16"/>
  <c r="D876" i="16"/>
  <c r="E875" i="16"/>
  <c r="D875" i="16"/>
  <c r="E874" i="16"/>
  <c r="D874" i="16"/>
  <c r="E873" i="16"/>
  <c r="D873" i="16"/>
  <c r="E872" i="16"/>
  <c r="D872" i="16"/>
  <c r="E871" i="16"/>
  <c r="D871" i="16"/>
  <c r="E870" i="16"/>
  <c r="D870" i="16"/>
  <c r="E869" i="16"/>
  <c r="D869" i="16"/>
  <c r="E868" i="16"/>
  <c r="D868" i="16"/>
  <c r="E867" i="16"/>
  <c r="D867" i="16"/>
  <c r="E866" i="16"/>
  <c r="D866" i="16"/>
  <c r="E865" i="16"/>
  <c r="D865" i="16"/>
  <c r="E864" i="16"/>
  <c r="D864" i="16"/>
  <c r="E863" i="16"/>
  <c r="D863" i="16"/>
  <c r="E862" i="16"/>
  <c r="D862" i="16"/>
  <c r="E861" i="16"/>
  <c r="D861" i="16"/>
  <c r="E860" i="16"/>
  <c r="D860" i="16"/>
  <c r="E859" i="16"/>
  <c r="D859" i="16"/>
  <c r="M858" i="16"/>
  <c r="C858" i="16" s="1"/>
  <c r="E858" i="16"/>
  <c r="D858" i="16"/>
  <c r="E857" i="16"/>
  <c r="D857" i="16"/>
  <c r="C857" i="16"/>
  <c r="E856" i="16"/>
  <c r="D856" i="16"/>
  <c r="C856" i="16"/>
  <c r="M855" i="16"/>
  <c r="C855" i="16" s="1"/>
  <c r="E855" i="16"/>
  <c r="D855" i="16"/>
  <c r="E854" i="16"/>
  <c r="D854" i="16"/>
  <c r="C854" i="16"/>
  <c r="E853" i="16"/>
  <c r="D853" i="16"/>
  <c r="C853" i="16"/>
  <c r="M852" i="16"/>
  <c r="C852" i="16" s="1"/>
  <c r="E852" i="16"/>
  <c r="D852" i="16"/>
  <c r="E851" i="16"/>
  <c r="D851" i="16"/>
  <c r="C851" i="16"/>
  <c r="E850" i="16"/>
  <c r="D850" i="16"/>
  <c r="C850" i="16"/>
  <c r="E849" i="16"/>
  <c r="D849" i="16"/>
  <c r="C849" i="16"/>
  <c r="M848" i="16"/>
  <c r="C848" i="16" s="1"/>
  <c r="E848" i="16"/>
  <c r="D848" i="16"/>
  <c r="E847" i="16"/>
  <c r="D847" i="16"/>
  <c r="C847" i="16"/>
  <c r="E846" i="16"/>
  <c r="D846" i="16"/>
  <c r="C846" i="16"/>
  <c r="M845" i="16"/>
  <c r="C845" i="16" s="1"/>
  <c r="E845" i="16"/>
  <c r="D845" i="16"/>
  <c r="E844" i="16"/>
  <c r="D844" i="16"/>
  <c r="C844" i="16"/>
  <c r="E843" i="16"/>
  <c r="D843" i="16"/>
  <c r="C843" i="16"/>
  <c r="M842" i="16"/>
  <c r="C842" i="16" s="1"/>
  <c r="E842" i="16"/>
  <c r="D842" i="16"/>
  <c r="E841" i="16"/>
  <c r="D841" i="16"/>
  <c r="C841" i="16"/>
  <c r="E840" i="16"/>
  <c r="D840" i="16"/>
  <c r="C840" i="16"/>
  <c r="E839" i="16"/>
  <c r="D839" i="16"/>
  <c r="C839" i="16"/>
  <c r="E838" i="16"/>
  <c r="D838" i="16"/>
  <c r="C838" i="16"/>
  <c r="E837" i="16"/>
  <c r="D837" i="16"/>
  <c r="C837" i="16"/>
  <c r="E836" i="16"/>
  <c r="D836" i="16"/>
  <c r="C836" i="16"/>
  <c r="E835" i="16"/>
  <c r="D835" i="16"/>
  <c r="C835" i="16"/>
  <c r="E834" i="16"/>
  <c r="D834" i="16"/>
  <c r="C834" i="16"/>
  <c r="E833" i="16"/>
  <c r="D833" i="16"/>
  <c r="C833" i="16"/>
  <c r="E832" i="16"/>
  <c r="D832" i="16"/>
  <c r="C832" i="16"/>
  <c r="E831" i="16"/>
  <c r="D831" i="16"/>
  <c r="C831" i="16"/>
  <c r="E830" i="16"/>
  <c r="D830" i="16"/>
  <c r="C830" i="16"/>
  <c r="E829" i="16"/>
  <c r="D829" i="16"/>
  <c r="C829" i="16"/>
  <c r="E828" i="16"/>
  <c r="D828" i="16"/>
  <c r="C828" i="16"/>
  <c r="E827" i="16"/>
  <c r="D827" i="16"/>
  <c r="C827" i="16"/>
  <c r="E826" i="16"/>
  <c r="D826" i="16"/>
  <c r="C826" i="16"/>
  <c r="E825" i="16"/>
  <c r="D825" i="16"/>
  <c r="C825" i="16"/>
  <c r="E824" i="16"/>
  <c r="D824" i="16"/>
  <c r="C824" i="16"/>
  <c r="E823" i="16"/>
  <c r="D823" i="16"/>
  <c r="C823" i="16"/>
  <c r="E822" i="16"/>
  <c r="D822" i="16"/>
  <c r="C822" i="16"/>
  <c r="E821" i="16"/>
  <c r="D821" i="16"/>
  <c r="C821" i="16"/>
  <c r="E820" i="16"/>
  <c r="D820" i="16"/>
  <c r="C820" i="16"/>
  <c r="E819" i="16"/>
  <c r="D819" i="16"/>
  <c r="C819" i="16"/>
  <c r="E818" i="16"/>
  <c r="D818" i="16"/>
  <c r="C818" i="16"/>
  <c r="E817" i="16"/>
  <c r="D817" i="16"/>
  <c r="C817" i="16"/>
  <c r="E816" i="16"/>
  <c r="D816" i="16"/>
  <c r="C816" i="16"/>
  <c r="E815" i="16"/>
  <c r="D815" i="16"/>
  <c r="C815" i="16"/>
  <c r="E814" i="16"/>
  <c r="D814" i="16"/>
  <c r="C814" i="16"/>
  <c r="E813" i="16"/>
  <c r="D813" i="16"/>
  <c r="C813" i="16"/>
  <c r="E812" i="16"/>
  <c r="D812" i="16"/>
  <c r="C812" i="16"/>
  <c r="E811" i="16"/>
  <c r="D811" i="16"/>
  <c r="C811" i="16"/>
  <c r="E810" i="16"/>
  <c r="D810" i="16"/>
  <c r="C810" i="16"/>
  <c r="E809" i="16"/>
  <c r="D809" i="16"/>
  <c r="C809" i="16"/>
  <c r="E808" i="16"/>
  <c r="D808" i="16"/>
  <c r="C808" i="16"/>
  <c r="E807" i="16"/>
  <c r="D807" i="16"/>
  <c r="C807" i="16"/>
  <c r="E806" i="16"/>
  <c r="D806" i="16"/>
  <c r="C806" i="16"/>
  <c r="E805" i="16"/>
  <c r="D805" i="16"/>
  <c r="C805" i="16"/>
  <c r="E804" i="16"/>
  <c r="D804" i="16"/>
  <c r="C804" i="16"/>
  <c r="E803" i="16"/>
  <c r="D803" i="16"/>
  <c r="C803" i="16"/>
  <c r="E802" i="16"/>
  <c r="D802" i="16"/>
  <c r="C802" i="16"/>
  <c r="E801" i="16"/>
  <c r="D801" i="16"/>
  <c r="C801" i="16"/>
  <c r="E800" i="16"/>
  <c r="D800" i="16"/>
  <c r="C800" i="16"/>
  <c r="E799" i="16"/>
  <c r="D799" i="16"/>
  <c r="C799" i="16"/>
  <c r="E798" i="16"/>
  <c r="D798" i="16"/>
  <c r="C798" i="16"/>
  <c r="E797" i="16"/>
  <c r="D797" i="16"/>
  <c r="C797" i="16"/>
  <c r="E796" i="16"/>
  <c r="D796" i="16"/>
  <c r="C796" i="16"/>
  <c r="E795" i="16"/>
  <c r="D795" i="16"/>
  <c r="C795" i="16"/>
  <c r="E794" i="16"/>
  <c r="D794" i="16"/>
  <c r="C794" i="16"/>
  <c r="E793" i="16"/>
  <c r="D793" i="16"/>
  <c r="C793" i="16"/>
  <c r="E792" i="16"/>
  <c r="D792" i="16"/>
  <c r="C792" i="16"/>
  <c r="E791" i="16"/>
  <c r="D791" i="16"/>
  <c r="C791" i="16"/>
  <c r="E790" i="16"/>
  <c r="D790" i="16"/>
  <c r="C790" i="16"/>
  <c r="E789" i="16"/>
  <c r="D789" i="16"/>
  <c r="C789" i="16"/>
  <c r="E788" i="16"/>
  <c r="D788" i="16"/>
  <c r="C788" i="16"/>
  <c r="E787" i="16"/>
  <c r="D787" i="16"/>
  <c r="C787" i="16"/>
  <c r="E786" i="16"/>
  <c r="D786" i="16"/>
  <c r="C786" i="16"/>
  <c r="E785" i="16"/>
  <c r="D785" i="16"/>
  <c r="C785" i="16"/>
  <c r="E784" i="16"/>
  <c r="D784" i="16"/>
  <c r="C784" i="16"/>
  <c r="E783" i="16"/>
  <c r="D783" i="16"/>
  <c r="C783" i="16"/>
  <c r="E782" i="16"/>
  <c r="D782" i="16"/>
  <c r="C782" i="16"/>
  <c r="E781" i="16"/>
  <c r="D781" i="16"/>
  <c r="C781" i="16"/>
  <c r="E780" i="16"/>
  <c r="D780" i="16"/>
  <c r="C780" i="16"/>
  <c r="E779" i="16"/>
  <c r="D779" i="16"/>
  <c r="C779" i="16"/>
  <c r="E778" i="16"/>
  <c r="D778" i="16"/>
  <c r="C778" i="16"/>
  <c r="E777" i="16"/>
  <c r="D777" i="16"/>
  <c r="C777" i="16"/>
  <c r="E776" i="16"/>
  <c r="D776" i="16"/>
  <c r="C776" i="16"/>
  <c r="E775" i="16"/>
  <c r="D775" i="16"/>
  <c r="C775" i="16"/>
  <c r="E774" i="16"/>
  <c r="D774" i="16"/>
  <c r="C774" i="16"/>
  <c r="E773" i="16"/>
  <c r="D773" i="16"/>
  <c r="C773" i="16"/>
  <c r="E772" i="16"/>
  <c r="D772" i="16"/>
  <c r="C772" i="16"/>
  <c r="E771" i="16"/>
  <c r="D771" i="16"/>
  <c r="C771" i="16"/>
  <c r="E770" i="16"/>
  <c r="D770" i="16"/>
  <c r="C770" i="16"/>
  <c r="E769" i="16"/>
  <c r="D769" i="16"/>
  <c r="C769" i="16"/>
  <c r="E768" i="16"/>
  <c r="D768" i="16"/>
  <c r="C768" i="16"/>
  <c r="E767" i="16"/>
  <c r="D767" i="16"/>
  <c r="C767" i="16"/>
  <c r="E766" i="16"/>
  <c r="D766" i="16"/>
  <c r="C766" i="16"/>
  <c r="M765" i="16"/>
  <c r="C765" i="16" s="1"/>
  <c r="E765" i="16"/>
  <c r="D765" i="16"/>
  <c r="M764" i="16"/>
  <c r="C764" i="16" s="1"/>
  <c r="E764" i="16"/>
  <c r="D764" i="16"/>
  <c r="M763" i="16"/>
  <c r="C763" i="16" s="1"/>
  <c r="E763" i="16"/>
  <c r="D763" i="16"/>
  <c r="M762" i="16"/>
  <c r="C762" i="16" s="1"/>
  <c r="E762" i="16"/>
  <c r="D762" i="16"/>
  <c r="M761" i="16"/>
  <c r="C761" i="16" s="1"/>
  <c r="E761" i="16"/>
  <c r="D761" i="16"/>
  <c r="M760" i="16"/>
  <c r="C760" i="16" s="1"/>
  <c r="E760" i="16"/>
  <c r="D760" i="16"/>
  <c r="E759" i="16"/>
  <c r="D759" i="16"/>
  <c r="C759" i="16"/>
  <c r="E758" i="16"/>
  <c r="D758" i="16"/>
  <c r="C758" i="16"/>
  <c r="E757" i="16"/>
  <c r="D757" i="16"/>
  <c r="C757" i="16"/>
  <c r="E756" i="16"/>
  <c r="D756" i="16"/>
  <c r="C756" i="16"/>
  <c r="E755" i="16"/>
  <c r="D755" i="16"/>
  <c r="C755" i="16"/>
  <c r="E754" i="16"/>
  <c r="D754" i="16"/>
  <c r="C754" i="16"/>
  <c r="E753" i="16"/>
  <c r="D753" i="16"/>
  <c r="C753" i="16"/>
  <c r="E752" i="16"/>
  <c r="D752" i="16"/>
  <c r="C752" i="16"/>
  <c r="E751" i="16"/>
  <c r="D751" i="16"/>
  <c r="C751" i="16"/>
  <c r="E750" i="16"/>
  <c r="D750" i="16"/>
  <c r="C750" i="16"/>
  <c r="E749" i="16"/>
  <c r="D749" i="16"/>
  <c r="C749" i="16"/>
  <c r="E748" i="16"/>
  <c r="D748" i="16"/>
  <c r="C748" i="16"/>
  <c r="E747" i="16"/>
  <c r="D747" i="16"/>
  <c r="C747" i="16"/>
  <c r="E746" i="16"/>
  <c r="D746" i="16"/>
  <c r="C746" i="16"/>
  <c r="E745" i="16"/>
  <c r="D745" i="16"/>
  <c r="C745" i="16"/>
  <c r="E744" i="16"/>
  <c r="D744" i="16"/>
  <c r="C744" i="16"/>
  <c r="E743" i="16"/>
  <c r="D743" i="16"/>
  <c r="C743" i="16"/>
  <c r="E742" i="16"/>
  <c r="D742" i="16"/>
  <c r="C742" i="16"/>
  <c r="E741" i="16"/>
  <c r="D741" i="16"/>
  <c r="C741" i="16"/>
  <c r="E740" i="16"/>
  <c r="D740" i="16"/>
  <c r="C740" i="16"/>
  <c r="E739" i="16"/>
  <c r="D739" i="16"/>
  <c r="C739" i="16"/>
  <c r="E738" i="16"/>
  <c r="D738" i="16"/>
  <c r="C738" i="16"/>
  <c r="E737" i="16"/>
  <c r="D737" i="16"/>
  <c r="C737" i="16"/>
  <c r="E736" i="16"/>
  <c r="D736" i="16"/>
  <c r="C736" i="16"/>
  <c r="E735" i="16"/>
  <c r="D735" i="16"/>
  <c r="C735" i="16"/>
  <c r="E734" i="16"/>
  <c r="D734" i="16"/>
  <c r="C734" i="16"/>
  <c r="E733" i="16"/>
  <c r="D733" i="16"/>
  <c r="C733" i="16"/>
  <c r="D732" i="16"/>
  <c r="C732" i="16"/>
  <c r="D731" i="16"/>
  <c r="C731" i="16"/>
  <c r="D730" i="16"/>
  <c r="C730" i="16"/>
  <c r="D729" i="16"/>
  <c r="C729" i="16"/>
  <c r="D728" i="16"/>
  <c r="C728" i="16"/>
  <c r="D727" i="16"/>
  <c r="C727" i="16"/>
  <c r="D726" i="16"/>
  <c r="C726" i="16"/>
  <c r="D725" i="16"/>
  <c r="C725" i="16"/>
  <c r="D724" i="16"/>
  <c r="C724" i="16"/>
  <c r="D723" i="16"/>
  <c r="C723" i="16"/>
  <c r="D722" i="16"/>
  <c r="C722" i="16"/>
  <c r="D721" i="16"/>
  <c r="C721" i="16"/>
  <c r="D720" i="16"/>
  <c r="C720" i="16"/>
  <c r="E719" i="16"/>
  <c r="D719" i="16"/>
  <c r="C719" i="16"/>
  <c r="E718" i="16"/>
  <c r="D718" i="16"/>
  <c r="C718" i="16"/>
  <c r="E717" i="16"/>
  <c r="D717" i="16"/>
  <c r="C717" i="16"/>
  <c r="E716" i="16"/>
  <c r="D716" i="16"/>
  <c r="C716" i="16"/>
  <c r="E715" i="16"/>
  <c r="D715" i="16"/>
  <c r="C715" i="16"/>
  <c r="E714" i="16"/>
  <c r="D714" i="16"/>
  <c r="C714" i="16"/>
  <c r="E713" i="16"/>
  <c r="D713" i="16"/>
  <c r="C713" i="16"/>
  <c r="E712" i="16"/>
  <c r="D712" i="16"/>
  <c r="C712" i="16"/>
  <c r="E711" i="16"/>
  <c r="D711" i="16"/>
  <c r="C711" i="16"/>
  <c r="E710" i="16"/>
  <c r="D710" i="16"/>
  <c r="C710" i="16"/>
  <c r="E709" i="16"/>
  <c r="D709" i="16"/>
  <c r="C709" i="16"/>
  <c r="E708" i="16"/>
  <c r="D708" i="16"/>
  <c r="C708" i="16"/>
  <c r="E707" i="16"/>
  <c r="D707" i="16"/>
  <c r="C707" i="16"/>
  <c r="E706" i="16"/>
  <c r="D706" i="16"/>
  <c r="C706" i="16"/>
  <c r="E705" i="16"/>
  <c r="D705" i="16"/>
  <c r="C705" i="16"/>
  <c r="E704" i="16"/>
  <c r="D704" i="16"/>
  <c r="C704" i="16"/>
  <c r="E703" i="16"/>
  <c r="D703" i="16"/>
  <c r="C703" i="16"/>
  <c r="E702" i="16"/>
  <c r="D702" i="16"/>
  <c r="C702" i="16"/>
  <c r="E701" i="16"/>
  <c r="D701" i="16"/>
  <c r="C701" i="16"/>
  <c r="E700" i="16"/>
  <c r="D700" i="16"/>
  <c r="C700" i="16"/>
  <c r="E699" i="16"/>
  <c r="D699" i="16"/>
  <c r="C699" i="16"/>
  <c r="E698" i="16"/>
  <c r="D698" i="16"/>
  <c r="C698" i="16"/>
  <c r="E697" i="16"/>
  <c r="D697" i="16"/>
  <c r="C697" i="16"/>
  <c r="E696" i="16"/>
  <c r="D696" i="16"/>
  <c r="C696" i="16"/>
  <c r="E695" i="16"/>
  <c r="D695" i="16"/>
  <c r="C695" i="16"/>
  <c r="E694" i="16"/>
  <c r="D694" i="16"/>
  <c r="C694" i="16"/>
  <c r="E693" i="16"/>
  <c r="D693" i="16"/>
  <c r="C693" i="16"/>
  <c r="E692" i="16"/>
  <c r="D692" i="16"/>
  <c r="C692" i="16"/>
  <c r="E691" i="16"/>
  <c r="D691" i="16"/>
  <c r="C691" i="16"/>
  <c r="E690" i="16"/>
  <c r="D690" i="16"/>
  <c r="C690" i="16"/>
  <c r="E689" i="16"/>
  <c r="D689" i="16"/>
  <c r="C689" i="16"/>
  <c r="E688" i="16"/>
  <c r="D688" i="16"/>
  <c r="C688" i="16"/>
  <c r="E687" i="16"/>
  <c r="D687" i="16"/>
  <c r="C687" i="16"/>
  <c r="E686" i="16"/>
  <c r="D686" i="16"/>
  <c r="C686" i="16"/>
  <c r="E685" i="16"/>
  <c r="D685" i="16"/>
  <c r="C685" i="16"/>
  <c r="E684" i="16"/>
  <c r="D684" i="16"/>
  <c r="C684" i="16"/>
  <c r="E683" i="16"/>
  <c r="D683" i="16"/>
  <c r="C683" i="16"/>
  <c r="E682" i="16"/>
  <c r="D682" i="16"/>
  <c r="C682" i="16"/>
  <c r="E681" i="16"/>
  <c r="D681" i="16"/>
  <c r="C681" i="16"/>
  <c r="E680" i="16"/>
  <c r="D680" i="16"/>
  <c r="C680" i="16"/>
  <c r="E679" i="16"/>
  <c r="D679" i="16"/>
  <c r="C679" i="16"/>
  <c r="E678" i="16"/>
  <c r="D678" i="16"/>
  <c r="C678" i="16"/>
  <c r="E677" i="16"/>
  <c r="D677" i="16"/>
  <c r="C677" i="16"/>
  <c r="E676" i="16"/>
  <c r="D676" i="16"/>
  <c r="C676" i="16"/>
  <c r="E675" i="16"/>
  <c r="D675" i="16"/>
  <c r="C675" i="16"/>
  <c r="E674" i="16"/>
  <c r="D674" i="16"/>
  <c r="C674" i="16"/>
  <c r="E673" i="16"/>
  <c r="D673" i="16"/>
  <c r="C673" i="16"/>
  <c r="E672" i="16"/>
  <c r="D672" i="16"/>
  <c r="C672" i="16"/>
  <c r="E671" i="16"/>
  <c r="D671" i="16"/>
  <c r="C671" i="16"/>
  <c r="E670" i="16"/>
  <c r="D670" i="16"/>
  <c r="C670" i="16"/>
  <c r="E669" i="16"/>
  <c r="D669" i="16"/>
  <c r="C669" i="16"/>
  <c r="E668" i="16"/>
  <c r="D668" i="16"/>
  <c r="C668" i="16"/>
  <c r="E667" i="16"/>
  <c r="D667" i="16"/>
  <c r="C667" i="16"/>
  <c r="E666" i="16"/>
  <c r="D666" i="16"/>
  <c r="C666" i="16"/>
  <c r="E665" i="16"/>
  <c r="D665" i="16"/>
  <c r="C665" i="16"/>
  <c r="E664" i="16"/>
  <c r="D664" i="16"/>
  <c r="C664" i="16"/>
  <c r="E663" i="16"/>
  <c r="D663" i="16"/>
  <c r="C663" i="16"/>
  <c r="E662" i="16"/>
  <c r="D662" i="16"/>
  <c r="C662" i="16"/>
  <c r="E661" i="16"/>
  <c r="D661" i="16"/>
  <c r="C661" i="16"/>
  <c r="E660" i="16"/>
  <c r="D660" i="16"/>
  <c r="C660" i="16"/>
  <c r="E659" i="16"/>
  <c r="D659" i="16"/>
  <c r="C659" i="16"/>
  <c r="E658" i="16"/>
  <c r="D658" i="16"/>
  <c r="C658" i="16"/>
  <c r="E657" i="16"/>
  <c r="D657" i="16"/>
  <c r="C657" i="16"/>
  <c r="E656" i="16"/>
  <c r="D656" i="16"/>
  <c r="C656" i="16"/>
  <c r="E655" i="16"/>
  <c r="D655" i="16"/>
  <c r="C655" i="16"/>
  <c r="E654" i="16"/>
  <c r="D654" i="16"/>
  <c r="C654" i="16"/>
  <c r="E653" i="16"/>
  <c r="D653" i="16"/>
  <c r="C653" i="16"/>
  <c r="E652" i="16"/>
  <c r="D652" i="16"/>
  <c r="C652" i="16"/>
  <c r="E651" i="16"/>
  <c r="D651" i="16"/>
  <c r="C651" i="16"/>
  <c r="E650" i="16"/>
  <c r="D650" i="16"/>
  <c r="C650" i="16"/>
  <c r="E649" i="16"/>
  <c r="D649" i="16"/>
  <c r="C649" i="16"/>
  <c r="E648" i="16"/>
  <c r="D648" i="16"/>
  <c r="C648" i="16"/>
  <c r="E647" i="16"/>
  <c r="D647" i="16"/>
  <c r="C647" i="16"/>
  <c r="E646" i="16"/>
  <c r="D646" i="16"/>
  <c r="C646" i="16"/>
  <c r="E645" i="16"/>
  <c r="D645" i="16"/>
  <c r="C645" i="16"/>
  <c r="E644" i="16"/>
  <c r="D644" i="16"/>
  <c r="C644" i="16"/>
  <c r="E643" i="16"/>
  <c r="D643" i="16"/>
  <c r="C643" i="16"/>
  <c r="E642" i="16"/>
  <c r="D642" i="16"/>
  <c r="C642" i="16"/>
  <c r="E641" i="16"/>
  <c r="D641" i="16"/>
  <c r="C641" i="16"/>
  <c r="E640" i="16"/>
  <c r="D640" i="16"/>
  <c r="C640" i="16"/>
  <c r="E639" i="16"/>
  <c r="D639" i="16"/>
  <c r="C639" i="16"/>
  <c r="E638" i="16"/>
  <c r="D638" i="16"/>
  <c r="C638" i="16"/>
  <c r="E637" i="16"/>
  <c r="D637" i="16"/>
  <c r="C637" i="16"/>
  <c r="E636" i="16"/>
  <c r="D636" i="16"/>
  <c r="C636" i="16"/>
  <c r="E635" i="16"/>
  <c r="D635" i="16"/>
  <c r="C635" i="16"/>
  <c r="E634" i="16"/>
  <c r="D634" i="16"/>
  <c r="C634" i="16"/>
  <c r="E633" i="16"/>
  <c r="D633" i="16"/>
  <c r="C633" i="16"/>
  <c r="D632" i="16"/>
  <c r="D631" i="16"/>
  <c r="D630" i="16"/>
  <c r="D629" i="16"/>
  <c r="C629" i="16"/>
  <c r="D628" i="16"/>
  <c r="C628" i="16"/>
  <c r="D627" i="16"/>
  <c r="C627" i="16"/>
  <c r="D626" i="16"/>
  <c r="C626" i="16"/>
  <c r="D625" i="16"/>
  <c r="C625" i="16"/>
  <c r="D624" i="16"/>
  <c r="C624" i="16"/>
  <c r="D623" i="16"/>
  <c r="C623" i="16"/>
  <c r="E622" i="16"/>
  <c r="D622" i="16"/>
  <c r="C622" i="16"/>
  <c r="E621" i="16"/>
  <c r="D621" i="16"/>
  <c r="C621" i="16"/>
  <c r="E620" i="16"/>
  <c r="D620" i="16"/>
  <c r="C620" i="16"/>
  <c r="E619" i="16"/>
  <c r="D619" i="16"/>
  <c r="C619" i="16"/>
  <c r="E618" i="16"/>
  <c r="D618" i="16"/>
  <c r="C618" i="16"/>
  <c r="E617" i="16"/>
  <c r="D617" i="16"/>
  <c r="C617" i="16"/>
  <c r="E616" i="16"/>
  <c r="D616" i="16"/>
  <c r="C616" i="16"/>
  <c r="E615" i="16"/>
  <c r="D615" i="16"/>
  <c r="C615" i="16"/>
  <c r="E614" i="16"/>
  <c r="D614" i="16"/>
  <c r="C614" i="16"/>
  <c r="E613" i="16"/>
  <c r="D613" i="16"/>
  <c r="C613" i="16"/>
  <c r="E612" i="16"/>
  <c r="D612" i="16"/>
  <c r="C612" i="16"/>
  <c r="E611" i="16"/>
  <c r="D611" i="16"/>
  <c r="C611" i="16"/>
  <c r="E610" i="16"/>
  <c r="D610" i="16"/>
  <c r="C610" i="16"/>
  <c r="E609" i="16"/>
  <c r="D609" i="16"/>
  <c r="C609" i="16"/>
  <c r="E608" i="16"/>
  <c r="D608" i="16"/>
  <c r="C608" i="16"/>
  <c r="E607" i="16"/>
  <c r="D607" i="16"/>
  <c r="C607" i="16"/>
  <c r="E606" i="16"/>
  <c r="D606" i="16"/>
  <c r="C606" i="16"/>
  <c r="E605" i="16"/>
  <c r="D605" i="16"/>
  <c r="C605" i="16"/>
  <c r="E604" i="16"/>
  <c r="D604" i="16"/>
  <c r="C604" i="16"/>
  <c r="E603" i="16"/>
  <c r="D603" i="16"/>
  <c r="C603" i="16"/>
  <c r="E602" i="16"/>
  <c r="D602" i="16"/>
  <c r="C602" i="16"/>
  <c r="E601" i="16"/>
  <c r="D601" i="16"/>
  <c r="C601" i="16"/>
  <c r="E600" i="16"/>
  <c r="D600" i="16"/>
  <c r="C600" i="16"/>
  <c r="E599" i="16"/>
  <c r="D599" i="16"/>
  <c r="C599" i="16"/>
  <c r="E598" i="16"/>
  <c r="D598" i="16"/>
  <c r="C598" i="16"/>
  <c r="E597" i="16"/>
  <c r="D597" i="16"/>
  <c r="C597" i="16"/>
  <c r="E596" i="16"/>
  <c r="D596" i="16"/>
  <c r="C596" i="16"/>
  <c r="E595" i="16"/>
  <c r="D595" i="16"/>
  <c r="C595" i="16"/>
  <c r="E594" i="16"/>
  <c r="D594" i="16"/>
  <c r="C594" i="16"/>
  <c r="E593" i="16"/>
  <c r="D593" i="16"/>
  <c r="C593" i="16"/>
  <c r="E592" i="16"/>
  <c r="D592" i="16"/>
  <c r="C592" i="16"/>
  <c r="E591" i="16"/>
  <c r="D591" i="16"/>
  <c r="C591" i="16"/>
  <c r="E590" i="16"/>
  <c r="D590" i="16"/>
  <c r="C590" i="16"/>
  <c r="E589" i="16"/>
  <c r="D589" i="16"/>
  <c r="C589" i="16"/>
  <c r="E588" i="16"/>
  <c r="D588" i="16"/>
  <c r="C588" i="16"/>
  <c r="E587" i="16"/>
  <c r="D587" i="16"/>
  <c r="C587" i="16"/>
  <c r="E586" i="16"/>
  <c r="D586" i="16"/>
  <c r="C586" i="16"/>
  <c r="E585" i="16"/>
  <c r="D585" i="16"/>
  <c r="C585" i="16"/>
  <c r="E584" i="16"/>
  <c r="D584" i="16"/>
  <c r="C584" i="16"/>
  <c r="E583" i="16"/>
  <c r="D583" i="16"/>
  <c r="C583" i="16"/>
  <c r="E582" i="16"/>
  <c r="D582" i="16"/>
  <c r="C582" i="16"/>
  <c r="E581" i="16"/>
  <c r="D581" i="16"/>
  <c r="C581" i="16"/>
  <c r="E580" i="16"/>
  <c r="D580" i="16"/>
  <c r="C580" i="16"/>
  <c r="E579" i="16"/>
  <c r="D579" i="16"/>
  <c r="C579" i="16"/>
  <c r="E578" i="16"/>
  <c r="D578" i="16"/>
  <c r="C578" i="16"/>
  <c r="E577" i="16"/>
  <c r="D577" i="16"/>
  <c r="C577" i="16"/>
  <c r="E576" i="16"/>
  <c r="D576" i="16"/>
  <c r="C576" i="16"/>
  <c r="E575" i="16"/>
  <c r="D575" i="16"/>
  <c r="C575" i="16"/>
  <c r="E574" i="16"/>
  <c r="D574" i="16"/>
  <c r="C574" i="16"/>
  <c r="E573" i="16"/>
  <c r="D573" i="16"/>
  <c r="C573" i="16"/>
  <c r="E572" i="16"/>
  <c r="D572" i="16"/>
  <c r="C572" i="16"/>
  <c r="E571" i="16"/>
  <c r="D571" i="16"/>
  <c r="C571" i="16"/>
  <c r="E570" i="16"/>
  <c r="D570" i="16"/>
  <c r="C570" i="16"/>
  <c r="E569" i="16"/>
  <c r="D569" i="16"/>
  <c r="C569" i="16"/>
  <c r="E568" i="16"/>
  <c r="D568" i="16"/>
  <c r="C568" i="16"/>
  <c r="E567" i="16"/>
  <c r="D567" i="16"/>
  <c r="C567" i="16"/>
  <c r="E566" i="16"/>
  <c r="D566" i="16"/>
  <c r="C566" i="16"/>
  <c r="E565" i="16"/>
  <c r="D565" i="16"/>
  <c r="C565" i="16"/>
  <c r="E564" i="16"/>
  <c r="D564" i="16"/>
  <c r="C564" i="16"/>
  <c r="E563" i="16"/>
  <c r="D563" i="16"/>
  <c r="C563" i="16"/>
  <c r="E562" i="16"/>
  <c r="D562" i="16"/>
  <c r="C562" i="16"/>
  <c r="E561" i="16"/>
  <c r="D561" i="16"/>
  <c r="C561" i="16"/>
  <c r="E560" i="16"/>
  <c r="D560" i="16"/>
  <c r="C560" i="16"/>
  <c r="E559" i="16"/>
  <c r="D559" i="16"/>
  <c r="C559" i="16"/>
  <c r="E558" i="16"/>
  <c r="D558" i="16"/>
  <c r="C558" i="16"/>
  <c r="E557" i="16"/>
  <c r="D557" i="16"/>
  <c r="C557" i="16"/>
  <c r="E556" i="16"/>
  <c r="D556" i="16"/>
  <c r="C556" i="16"/>
  <c r="E555" i="16"/>
  <c r="D555" i="16"/>
  <c r="C555" i="16"/>
  <c r="E554" i="16"/>
  <c r="D554" i="16"/>
  <c r="C554" i="16"/>
  <c r="E553" i="16"/>
  <c r="D553" i="16"/>
  <c r="C553" i="16"/>
  <c r="E552" i="16"/>
  <c r="D552" i="16"/>
  <c r="C552" i="16"/>
  <c r="E551" i="16"/>
  <c r="D551" i="16"/>
  <c r="C551" i="16"/>
  <c r="E550" i="16"/>
  <c r="D550" i="16"/>
  <c r="C550" i="16"/>
  <c r="E549" i="16"/>
  <c r="D549" i="16"/>
  <c r="C549" i="16"/>
  <c r="E548" i="16"/>
  <c r="D548" i="16"/>
  <c r="C548" i="16"/>
  <c r="E547" i="16"/>
  <c r="D547" i="16"/>
  <c r="C547" i="16"/>
  <c r="E546" i="16"/>
  <c r="D546" i="16"/>
  <c r="C546" i="16"/>
  <c r="E545" i="16"/>
  <c r="D545" i="16"/>
  <c r="C545" i="16"/>
  <c r="E544" i="16"/>
  <c r="D544" i="16"/>
  <c r="C544" i="16"/>
  <c r="E543" i="16"/>
  <c r="D543" i="16"/>
  <c r="C543" i="16"/>
  <c r="E542" i="16"/>
  <c r="D542" i="16"/>
  <c r="C542" i="16"/>
  <c r="E541" i="16"/>
  <c r="D541" i="16"/>
  <c r="C541" i="16"/>
  <c r="E540" i="16"/>
  <c r="D540" i="16"/>
  <c r="C540" i="16"/>
  <c r="E539" i="16"/>
  <c r="D539" i="16"/>
  <c r="C539" i="16"/>
  <c r="E538" i="16"/>
  <c r="D538" i="16"/>
  <c r="C538" i="16"/>
  <c r="E537" i="16"/>
  <c r="D537" i="16"/>
  <c r="C537" i="16"/>
  <c r="E536" i="16"/>
  <c r="D536" i="16"/>
  <c r="C536" i="16"/>
  <c r="E535" i="16"/>
  <c r="D535" i="16"/>
  <c r="C535" i="16"/>
  <c r="E534" i="16"/>
  <c r="D534" i="16"/>
  <c r="C534" i="16"/>
  <c r="E533" i="16"/>
  <c r="D533" i="16"/>
  <c r="C533" i="16"/>
  <c r="E532" i="16"/>
  <c r="D532" i="16"/>
  <c r="C532" i="16"/>
  <c r="E531" i="16"/>
  <c r="D531" i="16"/>
  <c r="C531" i="16"/>
  <c r="M530" i="16"/>
  <c r="C530" i="16" s="1"/>
  <c r="E530" i="16"/>
  <c r="D530" i="16"/>
  <c r="M529" i="16"/>
  <c r="C529" i="16" s="1"/>
  <c r="E529" i="16"/>
  <c r="D529" i="16"/>
  <c r="M528" i="16"/>
  <c r="C528" i="16" s="1"/>
  <c r="E528" i="16"/>
  <c r="D528" i="16"/>
  <c r="M527" i="16"/>
  <c r="C527" i="16" s="1"/>
  <c r="E527" i="16"/>
  <c r="D527" i="16"/>
  <c r="M526" i="16"/>
  <c r="C526" i="16" s="1"/>
  <c r="E526" i="16"/>
  <c r="D526" i="16"/>
  <c r="E525" i="16"/>
  <c r="D525" i="16"/>
  <c r="C525" i="16"/>
  <c r="E524" i="16"/>
  <c r="D524" i="16"/>
  <c r="C524" i="16"/>
  <c r="E523" i="16"/>
  <c r="D523" i="16"/>
  <c r="C523" i="16"/>
  <c r="E522" i="16"/>
  <c r="D522" i="16"/>
  <c r="C522" i="16"/>
  <c r="E521" i="16"/>
  <c r="D521" i="16"/>
  <c r="C521" i="16"/>
  <c r="E520" i="16"/>
  <c r="D520" i="16"/>
  <c r="C520" i="16"/>
  <c r="E519" i="16"/>
  <c r="D519" i="16"/>
  <c r="C519" i="16"/>
  <c r="M518" i="16"/>
  <c r="C518" i="16" s="1"/>
  <c r="E518" i="16"/>
  <c r="D518" i="16"/>
  <c r="M517" i="16"/>
  <c r="C517" i="16" s="1"/>
  <c r="E517" i="16"/>
  <c r="D517" i="16"/>
  <c r="M516" i="16"/>
  <c r="C516" i="16" s="1"/>
  <c r="E516" i="16"/>
  <c r="D516" i="16"/>
  <c r="M515" i="16"/>
  <c r="C515" i="16" s="1"/>
  <c r="E515" i="16"/>
  <c r="D515" i="16"/>
  <c r="M514" i="16"/>
  <c r="C514" i="16" s="1"/>
  <c r="E514" i="16"/>
  <c r="D514" i="16"/>
  <c r="E513" i="16"/>
  <c r="D513" i="16"/>
  <c r="C513" i="16"/>
  <c r="E512" i="16"/>
  <c r="D512" i="16"/>
  <c r="C512" i="16"/>
  <c r="E511" i="16"/>
  <c r="D511" i="16"/>
  <c r="C511" i="16"/>
  <c r="E510" i="16"/>
  <c r="D510" i="16"/>
  <c r="C510" i="16"/>
  <c r="E509" i="16"/>
  <c r="D509" i="16"/>
  <c r="C509" i="16"/>
  <c r="E508" i="16"/>
  <c r="D508" i="16"/>
  <c r="C508" i="16"/>
  <c r="E507" i="16"/>
  <c r="D507" i="16"/>
  <c r="C507" i="16"/>
  <c r="E506" i="16"/>
  <c r="D506" i="16"/>
  <c r="C506" i="16"/>
  <c r="E505" i="16"/>
  <c r="D505" i="16"/>
  <c r="C505" i="16"/>
  <c r="E504" i="16"/>
  <c r="D504" i="16"/>
  <c r="C504" i="16"/>
  <c r="E503" i="16"/>
  <c r="D503" i="16"/>
  <c r="C503" i="16"/>
  <c r="E502" i="16"/>
  <c r="D502" i="16"/>
  <c r="C502" i="16"/>
  <c r="E501" i="16"/>
  <c r="D501" i="16"/>
  <c r="C501" i="16"/>
  <c r="E500" i="16"/>
  <c r="D500" i="16"/>
  <c r="C500" i="16"/>
  <c r="D499" i="16"/>
  <c r="C499" i="16"/>
  <c r="D498" i="16"/>
  <c r="C498" i="16"/>
  <c r="E497" i="16"/>
  <c r="D497" i="16"/>
  <c r="C497" i="16"/>
  <c r="E496" i="16"/>
  <c r="D496" i="16"/>
  <c r="C496" i="16"/>
  <c r="M495" i="16"/>
  <c r="C495" i="16" s="1"/>
  <c r="E495" i="16"/>
  <c r="D495" i="16"/>
  <c r="M494" i="16"/>
  <c r="C494" i="16" s="1"/>
  <c r="E494" i="16"/>
  <c r="D494" i="16"/>
  <c r="M493" i="16"/>
  <c r="C493" i="16" s="1"/>
  <c r="E493" i="16"/>
  <c r="D493" i="16"/>
  <c r="M492" i="16"/>
  <c r="C492" i="16" s="1"/>
  <c r="E492" i="16"/>
  <c r="D492" i="16"/>
  <c r="M491" i="16"/>
  <c r="C491" i="16" s="1"/>
  <c r="E491" i="16"/>
  <c r="D491" i="16"/>
  <c r="E490" i="16"/>
  <c r="D490" i="16"/>
  <c r="C490" i="16"/>
  <c r="E489" i="16"/>
  <c r="D489" i="16"/>
  <c r="C489" i="16"/>
  <c r="M488" i="16"/>
  <c r="C488" i="16" s="1"/>
  <c r="E488" i="16"/>
  <c r="D488" i="16"/>
  <c r="M487" i="16"/>
  <c r="C487" i="16" s="1"/>
  <c r="E487" i="16"/>
  <c r="D487" i="16"/>
  <c r="M486" i="16"/>
  <c r="C486" i="16" s="1"/>
  <c r="E486" i="16"/>
  <c r="D486" i="16"/>
  <c r="M485" i="16"/>
  <c r="C485" i="16" s="1"/>
  <c r="E485" i="16"/>
  <c r="D485" i="16"/>
  <c r="M484" i="16"/>
  <c r="C484" i="16" s="1"/>
  <c r="E484" i="16"/>
  <c r="D484" i="16"/>
  <c r="E483" i="16"/>
  <c r="D483" i="16"/>
  <c r="C483" i="16"/>
  <c r="E482" i="16"/>
  <c r="D482" i="16"/>
  <c r="C482" i="16"/>
  <c r="M481" i="16"/>
  <c r="C481" i="16" s="1"/>
  <c r="E481" i="16"/>
  <c r="D481" i="16"/>
  <c r="M480" i="16"/>
  <c r="C480" i="16" s="1"/>
  <c r="E480" i="16"/>
  <c r="D480" i="16"/>
  <c r="M479" i="16"/>
  <c r="C479" i="16" s="1"/>
  <c r="E479" i="16"/>
  <c r="D479" i="16"/>
  <c r="M478" i="16"/>
  <c r="C478" i="16" s="1"/>
  <c r="E478" i="16"/>
  <c r="D478" i="16"/>
  <c r="M477" i="16"/>
  <c r="C477" i="16" s="1"/>
  <c r="E477" i="16"/>
  <c r="D477" i="16"/>
  <c r="E476" i="16"/>
  <c r="D476" i="16"/>
  <c r="C476" i="16"/>
  <c r="E475" i="16"/>
  <c r="D475" i="16"/>
  <c r="C475" i="16"/>
  <c r="E474" i="16"/>
  <c r="D474" i="16"/>
  <c r="C474" i="16"/>
  <c r="E473" i="16"/>
  <c r="D473" i="16"/>
  <c r="C473" i="16"/>
  <c r="E472" i="16"/>
  <c r="D472" i="16"/>
  <c r="C472" i="16"/>
  <c r="E471" i="16"/>
  <c r="D471" i="16"/>
  <c r="C471" i="16"/>
  <c r="E470" i="16"/>
  <c r="D470" i="16"/>
  <c r="C470" i="16"/>
  <c r="E469" i="16"/>
  <c r="D469" i="16"/>
  <c r="C469" i="16"/>
  <c r="E468" i="16"/>
  <c r="D468" i="16"/>
  <c r="C468" i="16"/>
  <c r="E467" i="16"/>
  <c r="D467" i="16"/>
  <c r="C467" i="16"/>
  <c r="M466" i="16"/>
  <c r="C466" i="16" s="1"/>
  <c r="E466" i="16"/>
  <c r="D466" i="16"/>
  <c r="M465" i="16"/>
  <c r="C465" i="16" s="1"/>
  <c r="E465" i="16"/>
  <c r="D465" i="16"/>
  <c r="M464" i="16"/>
  <c r="C464" i="16" s="1"/>
  <c r="E464" i="16"/>
  <c r="D464" i="16"/>
  <c r="M463" i="16"/>
  <c r="C463" i="16" s="1"/>
  <c r="E463" i="16"/>
  <c r="D463" i="16"/>
  <c r="M462" i="16"/>
  <c r="C462" i="16" s="1"/>
  <c r="E462" i="16"/>
  <c r="D462" i="16"/>
  <c r="E461" i="16"/>
  <c r="D461" i="16"/>
  <c r="C461" i="16"/>
  <c r="E460" i="16"/>
  <c r="D460" i="16"/>
  <c r="C460" i="16"/>
  <c r="M459" i="16"/>
  <c r="C459" i="16" s="1"/>
  <c r="E459" i="16"/>
  <c r="D459" i="16"/>
  <c r="M458" i="16"/>
  <c r="C458" i="16" s="1"/>
  <c r="E458" i="16"/>
  <c r="D458" i="16"/>
  <c r="M457" i="16"/>
  <c r="C457" i="16" s="1"/>
  <c r="E457" i="16"/>
  <c r="D457" i="16"/>
  <c r="M456" i="16"/>
  <c r="C456" i="16" s="1"/>
  <c r="E456" i="16"/>
  <c r="D456" i="16"/>
  <c r="M455" i="16"/>
  <c r="C455" i="16" s="1"/>
  <c r="E455" i="16"/>
  <c r="D455" i="16"/>
  <c r="E454" i="16"/>
  <c r="D454" i="16"/>
  <c r="C454" i="16"/>
  <c r="E453" i="16"/>
  <c r="D453" i="16"/>
  <c r="C453" i="16"/>
  <c r="M452" i="16"/>
  <c r="C452" i="16" s="1"/>
  <c r="E452" i="16"/>
  <c r="D452" i="16"/>
  <c r="M451" i="16"/>
  <c r="C451" i="16" s="1"/>
  <c r="E451" i="16"/>
  <c r="D451" i="16"/>
  <c r="M450" i="16"/>
  <c r="C450" i="16" s="1"/>
  <c r="E450" i="16"/>
  <c r="D450" i="16"/>
  <c r="M449" i="16"/>
  <c r="C449" i="16" s="1"/>
  <c r="E449" i="16"/>
  <c r="D449" i="16"/>
  <c r="M448" i="16"/>
  <c r="C448" i="16" s="1"/>
  <c r="E448" i="16"/>
  <c r="D448" i="16"/>
  <c r="E447" i="16"/>
  <c r="D447" i="16"/>
  <c r="C447" i="16"/>
  <c r="E446" i="16"/>
  <c r="D446" i="16"/>
  <c r="C446" i="16"/>
  <c r="M445" i="16"/>
  <c r="C445" i="16" s="1"/>
  <c r="E445" i="16"/>
  <c r="D445" i="16"/>
  <c r="M444" i="16"/>
  <c r="C444" i="16" s="1"/>
  <c r="E444" i="16"/>
  <c r="D444" i="16"/>
  <c r="M443" i="16"/>
  <c r="C443" i="16" s="1"/>
  <c r="E443" i="16"/>
  <c r="D443" i="16"/>
  <c r="M442" i="16"/>
  <c r="C442" i="16" s="1"/>
  <c r="E442" i="16"/>
  <c r="D442" i="16"/>
  <c r="M441" i="16"/>
  <c r="C441" i="16" s="1"/>
  <c r="E441" i="16"/>
  <c r="D441" i="16"/>
  <c r="E440" i="16"/>
  <c r="D440" i="16"/>
  <c r="C440" i="16"/>
  <c r="E439" i="16"/>
  <c r="D439" i="16"/>
  <c r="C439" i="16"/>
  <c r="E438" i="16"/>
  <c r="D438" i="16"/>
  <c r="C438" i="16"/>
  <c r="E437" i="16"/>
  <c r="D437" i="16"/>
  <c r="C437" i="16"/>
  <c r="E436" i="16"/>
  <c r="D436" i="16"/>
  <c r="C436" i="16"/>
  <c r="E435" i="16"/>
  <c r="D435" i="16"/>
  <c r="C435" i="16"/>
  <c r="E434" i="16"/>
  <c r="D434" i="16"/>
  <c r="C434" i="16"/>
  <c r="E433" i="16"/>
  <c r="D433" i="16"/>
  <c r="C433" i="16"/>
  <c r="E432" i="16"/>
  <c r="D432" i="16"/>
  <c r="C432" i="16"/>
  <c r="E431" i="16"/>
  <c r="D431" i="16"/>
  <c r="C431" i="16"/>
  <c r="E430" i="16"/>
  <c r="D430" i="16"/>
  <c r="C430" i="16"/>
  <c r="E429" i="16"/>
  <c r="D429" i="16"/>
  <c r="C429" i="16"/>
  <c r="E428" i="16"/>
  <c r="D428" i="16"/>
  <c r="C428" i="16"/>
  <c r="E427" i="16"/>
  <c r="D427" i="16"/>
  <c r="C427" i="16"/>
  <c r="E426" i="16"/>
  <c r="D426" i="16"/>
  <c r="C426" i="16"/>
  <c r="E425" i="16"/>
  <c r="D425" i="16"/>
  <c r="C425" i="16"/>
  <c r="E424" i="16"/>
  <c r="D424" i="16"/>
  <c r="C424" i="16"/>
  <c r="E423" i="16"/>
  <c r="D423" i="16"/>
  <c r="C423" i="16"/>
  <c r="E422" i="16"/>
  <c r="D422" i="16"/>
  <c r="C422" i="16"/>
  <c r="E421" i="16"/>
  <c r="D421" i="16"/>
  <c r="C421" i="16"/>
  <c r="E420" i="16"/>
  <c r="D420" i="16"/>
  <c r="C420" i="16"/>
  <c r="E419" i="16"/>
  <c r="D419" i="16"/>
  <c r="C419" i="16"/>
  <c r="E418" i="16"/>
  <c r="D418" i="16"/>
  <c r="C418" i="16"/>
  <c r="E417" i="16"/>
  <c r="D417" i="16"/>
  <c r="C417" i="16"/>
  <c r="E416" i="16"/>
  <c r="D416" i="16"/>
  <c r="C416" i="16"/>
  <c r="E415" i="16"/>
  <c r="D415" i="16"/>
  <c r="C415" i="16"/>
  <c r="E414" i="16"/>
  <c r="D414" i="16"/>
  <c r="C414" i="16"/>
  <c r="E413" i="16"/>
  <c r="D413" i="16"/>
  <c r="C413" i="16"/>
  <c r="E412" i="16"/>
  <c r="D412" i="16"/>
  <c r="C412" i="16"/>
  <c r="E411" i="16"/>
  <c r="D411" i="16"/>
  <c r="C411" i="16"/>
  <c r="E410" i="16"/>
  <c r="D410" i="16"/>
  <c r="C410" i="16"/>
  <c r="E409" i="16"/>
  <c r="D409" i="16"/>
  <c r="C409" i="16"/>
  <c r="E408" i="16"/>
  <c r="D408" i="16"/>
  <c r="C408" i="16"/>
  <c r="E407" i="16"/>
  <c r="D407" i="16"/>
  <c r="C407" i="16"/>
  <c r="E406" i="16"/>
  <c r="D406" i="16"/>
  <c r="C406" i="16"/>
  <c r="E405" i="16"/>
  <c r="D405" i="16"/>
  <c r="C405" i="16"/>
  <c r="E404" i="16"/>
  <c r="D404" i="16"/>
  <c r="C404" i="16"/>
  <c r="E403" i="16"/>
  <c r="D403" i="16"/>
  <c r="C403" i="16"/>
  <c r="E402" i="16"/>
  <c r="D402" i="16"/>
  <c r="C402" i="16"/>
  <c r="E401" i="16"/>
  <c r="D401" i="16"/>
  <c r="C401" i="16"/>
  <c r="E400" i="16"/>
  <c r="D400" i="16"/>
  <c r="C400" i="16"/>
  <c r="E399" i="16"/>
  <c r="D399" i="16"/>
  <c r="C399" i="16"/>
  <c r="E398" i="16"/>
  <c r="D398" i="16"/>
  <c r="C398" i="16"/>
  <c r="D397" i="16"/>
  <c r="C397" i="16"/>
  <c r="E396" i="16"/>
  <c r="D396" i="16"/>
  <c r="C396" i="16"/>
  <c r="E395" i="16"/>
  <c r="D395" i="16"/>
  <c r="C395" i="16"/>
  <c r="E394" i="16"/>
  <c r="D394" i="16"/>
  <c r="C394" i="16"/>
  <c r="E393" i="16"/>
  <c r="D393" i="16"/>
  <c r="C393" i="16"/>
  <c r="E392" i="16"/>
  <c r="D392" i="16"/>
  <c r="C392" i="16"/>
  <c r="E391" i="16"/>
  <c r="D391" i="16"/>
  <c r="C391" i="16"/>
  <c r="E390" i="16"/>
  <c r="D390" i="16"/>
  <c r="C390" i="16"/>
  <c r="E389" i="16"/>
  <c r="D389" i="16"/>
  <c r="C389" i="16"/>
  <c r="E388" i="16"/>
  <c r="D388" i="16"/>
  <c r="C388" i="16"/>
  <c r="E387" i="16"/>
  <c r="D387" i="16"/>
  <c r="C387" i="16"/>
  <c r="E386" i="16"/>
  <c r="D386" i="16"/>
  <c r="C386" i="16"/>
  <c r="E385" i="16"/>
  <c r="D385" i="16"/>
  <c r="C385" i="16"/>
  <c r="E384" i="16"/>
  <c r="D384" i="16"/>
  <c r="C384" i="16"/>
  <c r="E383" i="16"/>
  <c r="D383" i="16"/>
  <c r="C383" i="16"/>
  <c r="E382" i="16"/>
  <c r="D382" i="16"/>
  <c r="C382" i="16"/>
  <c r="E381" i="16"/>
  <c r="D381" i="16"/>
  <c r="C381" i="16"/>
  <c r="E380" i="16"/>
  <c r="D380" i="16"/>
  <c r="C380" i="16"/>
  <c r="E379" i="16"/>
  <c r="D379" i="16"/>
  <c r="C379" i="16"/>
  <c r="E378" i="16"/>
  <c r="D378" i="16"/>
  <c r="C378" i="16"/>
  <c r="E377" i="16"/>
  <c r="D377" i="16"/>
  <c r="C377" i="16"/>
  <c r="E376" i="16"/>
  <c r="D376" i="16"/>
  <c r="C376" i="16"/>
  <c r="E375" i="16"/>
  <c r="D375" i="16"/>
  <c r="C375" i="16"/>
  <c r="E374" i="16"/>
  <c r="D374" i="16"/>
  <c r="C374" i="16"/>
  <c r="E373" i="16"/>
  <c r="D373" i="16"/>
  <c r="C373" i="16"/>
  <c r="E372" i="16"/>
  <c r="D372" i="16"/>
  <c r="C372" i="16"/>
  <c r="E371" i="16"/>
  <c r="D371" i="16"/>
  <c r="C371" i="16"/>
  <c r="E370" i="16"/>
  <c r="D370" i="16"/>
  <c r="C370" i="16"/>
  <c r="E369" i="16"/>
  <c r="D369" i="16"/>
  <c r="C369" i="16"/>
  <c r="E368" i="16"/>
  <c r="D368" i="16"/>
  <c r="C368" i="16"/>
  <c r="E367" i="16"/>
  <c r="D367" i="16"/>
  <c r="C367" i="16"/>
  <c r="E366" i="16"/>
  <c r="D366" i="16"/>
  <c r="C366" i="16"/>
  <c r="E365" i="16"/>
  <c r="D365" i="16"/>
  <c r="C365" i="16"/>
  <c r="E364" i="16"/>
  <c r="D364" i="16"/>
  <c r="C364" i="16"/>
  <c r="E363" i="16"/>
  <c r="D363" i="16"/>
  <c r="C363" i="16"/>
  <c r="E362" i="16"/>
  <c r="D362" i="16"/>
  <c r="C362" i="16"/>
  <c r="E361" i="16"/>
  <c r="D361" i="16"/>
  <c r="C361" i="16"/>
  <c r="E360" i="16"/>
  <c r="D360" i="16"/>
  <c r="C360" i="16"/>
  <c r="E359" i="16"/>
  <c r="D359" i="16"/>
  <c r="C359" i="16"/>
  <c r="E358" i="16"/>
  <c r="D358" i="16"/>
  <c r="C358" i="16"/>
  <c r="E357" i="16"/>
  <c r="D357" i="16"/>
  <c r="C357" i="16"/>
  <c r="E356" i="16"/>
  <c r="D356" i="16"/>
  <c r="C356" i="16"/>
  <c r="E355" i="16"/>
  <c r="D355" i="16"/>
  <c r="C355" i="16"/>
  <c r="E354" i="16"/>
  <c r="D354" i="16"/>
  <c r="C354" i="16"/>
  <c r="E353" i="16"/>
  <c r="D353" i="16"/>
  <c r="C353" i="16"/>
  <c r="E352" i="16"/>
  <c r="D352" i="16"/>
  <c r="C352" i="16"/>
  <c r="E351" i="16"/>
  <c r="D351" i="16"/>
  <c r="C351" i="16"/>
  <c r="E350" i="16"/>
  <c r="D350" i="16"/>
  <c r="C350" i="16"/>
  <c r="E349" i="16"/>
  <c r="D349" i="16"/>
  <c r="C349" i="16"/>
  <c r="E348" i="16"/>
  <c r="D348" i="16"/>
  <c r="C348" i="16"/>
  <c r="E347" i="16"/>
  <c r="D347" i="16"/>
  <c r="C347" i="16"/>
  <c r="E346" i="16"/>
  <c r="D346" i="16"/>
  <c r="C346" i="16"/>
  <c r="E345" i="16"/>
  <c r="D345" i="16"/>
  <c r="C345" i="16"/>
  <c r="E344" i="16"/>
  <c r="D344" i="16"/>
  <c r="C344" i="16"/>
  <c r="E343" i="16"/>
  <c r="D343" i="16"/>
  <c r="C343" i="16"/>
  <c r="E342" i="16"/>
  <c r="D342" i="16"/>
  <c r="C342" i="16"/>
  <c r="E341" i="16"/>
  <c r="D341" i="16"/>
  <c r="C341" i="16"/>
  <c r="E340" i="16"/>
  <c r="D340" i="16"/>
  <c r="C340" i="16"/>
  <c r="E339" i="16"/>
  <c r="D339" i="16"/>
  <c r="C339" i="16"/>
  <c r="E338" i="16"/>
  <c r="D338" i="16"/>
  <c r="C338" i="16"/>
  <c r="E337" i="16"/>
  <c r="D337" i="16"/>
  <c r="C337" i="16"/>
  <c r="E336" i="16"/>
  <c r="D336" i="16"/>
  <c r="C336" i="16"/>
  <c r="E335" i="16"/>
  <c r="D335" i="16"/>
  <c r="C335" i="16"/>
  <c r="E334" i="16"/>
  <c r="D334" i="16"/>
  <c r="C334" i="16"/>
  <c r="E333" i="16"/>
  <c r="D333" i="16"/>
  <c r="C333" i="16"/>
  <c r="E332" i="16"/>
  <c r="D332" i="16"/>
  <c r="C332" i="16"/>
  <c r="E331" i="16"/>
  <c r="D331" i="16"/>
  <c r="C331" i="16"/>
  <c r="E330" i="16"/>
  <c r="D330" i="16"/>
  <c r="C330" i="16"/>
  <c r="E329" i="16"/>
  <c r="D329" i="16"/>
  <c r="C329" i="16"/>
  <c r="E328" i="16"/>
  <c r="D328" i="16"/>
  <c r="C328" i="16"/>
  <c r="E327" i="16"/>
  <c r="D327" i="16"/>
  <c r="C327" i="16"/>
  <c r="E326" i="16"/>
  <c r="D326" i="16"/>
  <c r="C326" i="16"/>
  <c r="E325" i="16"/>
  <c r="D325" i="16"/>
  <c r="C325" i="16"/>
  <c r="E324" i="16"/>
  <c r="D324" i="16"/>
  <c r="C324" i="16"/>
  <c r="E323" i="16"/>
  <c r="D323" i="16"/>
  <c r="C323" i="16"/>
  <c r="E322" i="16"/>
  <c r="D322" i="16"/>
  <c r="C322" i="16"/>
  <c r="E321" i="16"/>
  <c r="D321" i="16"/>
  <c r="C321" i="16"/>
  <c r="E320" i="16"/>
  <c r="D320" i="16"/>
  <c r="C320" i="16"/>
  <c r="E319" i="16"/>
  <c r="D319" i="16"/>
  <c r="C319" i="16"/>
  <c r="E318" i="16"/>
  <c r="D318" i="16"/>
  <c r="C318" i="16"/>
  <c r="E317" i="16"/>
  <c r="D317" i="16"/>
  <c r="C317" i="16"/>
  <c r="E316" i="16"/>
  <c r="D316" i="16"/>
  <c r="C316" i="16"/>
  <c r="E315" i="16"/>
  <c r="D315" i="16"/>
  <c r="C315" i="16"/>
  <c r="E314" i="16"/>
  <c r="D314" i="16"/>
  <c r="C314" i="16"/>
  <c r="E313" i="16"/>
  <c r="D313" i="16"/>
  <c r="C313" i="16"/>
  <c r="E312" i="16"/>
  <c r="D312" i="16"/>
  <c r="C312" i="16"/>
  <c r="E311" i="16"/>
  <c r="D311" i="16"/>
  <c r="C311" i="16"/>
  <c r="E310" i="16"/>
  <c r="D310" i="16"/>
  <c r="C310" i="16"/>
  <c r="E309" i="16"/>
  <c r="D309" i="16"/>
  <c r="C309" i="16"/>
  <c r="E308" i="16"/>
  <c r="D308" i="16"/>
  <c r="C308" i="16"/>
  <c r="E307" i="16"/>
  <c r="D307" i="16"/>
  <c r="C307" i="16"/>
  <c r="E306" i="16"/>
  <c r="D306" i="16"/>
  <c r="C306" i="16"/>
  <c r="E305" i="16"/>
  <c r="D305" i="16"/>
  <c r="C305" i="16"/>
  <c r="E304" i="16"/>
  <c r="D304" i="16"/>
  <c r="C304" i="16"/>
  <c r="E303" i="16"/>
  <c r="D303" i="16"/>
  <c r="C303" i="16"/>
  <c r="E302" i="16"/>
  <c r="D302" i="16"/>
  <c r="C302" i="16"/>
  <c r="E301" i="16"/>
  <c r="D301" i="16"/>
  <c r="C301" i="16"/>
  <c r="E300" i="16"/>
  <c r="D300" i="16"/>
  <c r="C300" i="16"/>
  <c r="E299" i="16"/>
  <c r="D299" i="16"/>
  <c r="C299" i="16"/>
  <c r="E298" i="16"/>
  <c r="D298" i="16"/>
  <c r="C298" i="16"/>
  <c r="E297" i="16"/>
  <c r="D297" i="16"/>
  <c r="C297" i="16"/>
  <c r="E296" i="16"/>
  <c r="D296" i="16"/>
  <c r="C296" i="16"/>
  <c r="E295" i="16"/>
  <c r="D295" i="16"/>
  <c r="C295" i="16"/>
  <c r="E294" i="16"/>
  <c r="D294" i="16"/>
  <c r="C294" i="16"/>
  <c r="E293" i="16"/>
  <c r="D293" i="16"/>
  <c r="C293" i="16"/>
  <c r="E292" i="16"/>
  <c r="D292" i="16"/>
  <c r="C292" i="16"/>
  <c r="E291" i="16"/>
  <c r="D291" i="16"/>
  <c r="C291" i="16"/>
  <c r="E290" i="16"/>
  <c r="D290" i="16"/>
  <c r="C290" i="16"/>
  <c r="E289" i="16"/>
  <c r="D289" i="16"/>
  <c r="C289" i="16"/>
  <c r="E288" i="16"/>
  <c r="D288" i="16"/>
  <c r="C288" i="16"/>
  <c r="E287" i="16"/>
  <c r="D287" i="16"/>
  <c r="C287" i="16"/>
  <c r="E286" i="16"/>
  <c r="D286" i="16"/>
  <c r="C286" i="16"/>
  <c r="E285" i="16"/>
  <c r="D285" i="16"/>
  <c r="C285" i="16"/>
  <c r="E284" i="16"/>
  <c r="D284" i="16"/>
  <c r="C284" i="16"/>
  <c r="E283" i="16"/>
  <c r="D283" i="16"/>
  <c r="C283" i="16"/>
  <c r="E282" i="16"/>
  <c r="D282" i="16"/>
  <c r="C282" i="16"/>
  <c r="E281" i="16"/>
  <c r="D281" i="16"/>
  <c r="C281" i="16"/>
  <c r="E280" i="16"/>
  <c r="D280" i="16"/>
  <c r="C280" i="16"/>
  <c r="E279" i="16"/>
  <c r="D279" i="16"/>
  <c r="C279" i="16"/>
  <c r="E278" i="16"/>
  <c r="D278" i="16"/>
  <c r="C278" i="16"/>
  <c r="E277" i="16"/>
  <c r="D277" i="16"/>
  <c r="C277" i="16"/>
  <c r="E276" i="16"/>
  <c r="D276" i="16"/>
  <c r="C276" i="16"/>
  <c r="E275" i="16"/>
  <c r="D275" i="16"/>
  <c r="C275" i="16"/>
  <c r="E274" i="16"/>
  <c r="D274" i="16"/>
  <c r="C274" i="16"/>
  <c r="E273" i="16"/>
  <c r="D273" i="16"/>
  <c r="C273" i="16"/>
  <c r="E272" i="16"/>
  <c r="D272" i="16"/>
  <c r="C272" i="16"/>
  <c r="E271" i="16"/>
  <c r="D271" i="16"/>
  <c r="C271" i="16"/>
  <c r="E270" i="16"/>
  <c r="D270" i="16"/>
  <c r="C270" i="16"/>
  <c r="E269" i="16"/>
  <c r="D269" i="16"/>
  <c r="C269" i="16"/>
  <c r="E268" i="16"/>
  <c r="D268" i="16"/>
  <c r="C268" i="16"/>
  <c r="E267" i="16"/>
  <c r="D267" i="16"/>
  <c r="C267" i="16"/>
  <c r="E266" i="16"/>
  <c r="D266" i="16"/>
  <c r="C266" i="16"/>
  <c r="E265" i="16"/>
  <c r="D265" i="16"/>
  <c r="C265" i="16"/>
  <c r="E264" i="16"/>
  <c r="D264" i="16"/>
  <c r="C264" i="16"/>
  <c r="E263" i="16"/>
  <c r="D263" i="16"/>
  <c r="C263" i="16"/>
  <c r="E262" i="16"/>
  <c r="D262" i="16"/>
  <c r="C262" i="16"/>
  <c r="E261" i="16"/>
  <c r="D261" i="16"/>
  <c r="C261" i="16"/>
  <c r="E260" i="16"/>
  <c r="D260" i="16"/>
  <c r="C260" i="16"/>
  <c r="E259" i="16"/>
  <c r="D259" i="16"/>
  <c r="C259" i="16"/>
  <c r="E258" i="16"/>
  <c r="D258" i="16"/>
  <c r="C258" i="16"/>
  <c r="E257" i="16"/>
  <c r="D257" i="16"/>
  <c r="C257" i="16"/>
  <c r="E256" i="16"/>
  <c r="D256" i="16"/>
  <c r="C256" i="16"/>
  <c r="E255" i="16"/>
  <c r="D255" i="16"/>
  <c r="C255" i="16"/>
  <c r="E254" i="16"/>
  <c r="D254" i="16"/>
  <c r="C254" i="16"/>
  <c r="E253" i="16"/>
  <c r="D253" i="16"/>
  <c r="C253" i="16"/>
  <c r="E252" i="16"/>
  <c r="D252" i="16"/>
  <c r="C252" i="16"/>
  <c r="E251" i="16"/>
  <c r="D251" i="16"/>
  <c r="C251" i="16"/>
  <c r="E250" i="16"/>
  <c r="D250" i="16"/>
  <c r="C250" i="16"/>
  <c r="E249" i="16"/>
  <c r="D249" i="16"/>
  <c r="C249" i="16"/>
  <c r="E248" i="16"/>
  <c r="D248" i="16"/>
  <c r="C248" i="16"/>
  <c r="E247" i="16"/>
  <c r="D247" i="16"/>
  <c r="C247" i="16"/>
  <c r="E246" i="16"/>
  <c r="D246" i="16"/>
  <c r="C246" i="16"/>
  <c r="E245" i="16"/>
  <c r="D245" i="16"/>
  <c r="C245" i="16"/>
  <c r="E244" i="16"/>
  <c r="D244" i="16"/>
  <c r="C244" i="16"/>
  <c r="D243" i="16"/>
  <c r="D242" i="16"/>
  <c r="D241" i="16"/>
  <c r="D240" i="16"/>
  <c r="D239" i="16"/>
  <c r="D238" i="16"/>
  <c r="E237" i="16"/>
  <c r="D237" i="16"/>
  <c r="C237" i="16"/>
  <c r="E236" i="16"/>
  <c r="D236" i="16"/>
  <c r="C236" i="16"/>
  <c r="E235" i="16"/>
  <c r="D235" i="16"/>
  <c r="C235" i="16"/>
  <c r="E234" i="16"/>
  <c r="D234" i="16"/>
  <c r="C234" i="16"/>
  <c r="E233" i="16"/>
  <c r="D233" i="16"/>
  <c r="C233" i="16"/>
  <c r="E232" i="16"/>
  <c r="D232" i="16"/>
  <c r="C232" i="16"/>
  <c r="E231" i="16"/>
  <c r="D231" i="16"/>
  <c r="C231" i="16"/>
  <c r="E230" i="16"/>
  <c r="D230" i="16"/>
  <c r="C230" i="16"/>
  <c r="E229" i="16"/>
  <c r="D229" i="16"/>
  <c r="C229" i="16"/>
  <c r="E228" i="16"/>
  <c r="D228" i="16"/>
  <c r="C228" i="16"/>
  <c r="E227" i="16"/>
  <c r="D227" i="16"/>
  <c r="C227" i="16"/>
  <c r="E226" i="16"/>
  <c r="D226" i="16"/>
  <c r="C226" i="16"/>
  <c r="E225" i="16"/>
  <c r="D225" i="16"/>
  <c r="C225" i="16"/>
  <c r="E224" i="16"/>
  <c r="D224" i="16"/>
  <c r="C224" i="16"/>
  <c r="E223" i="16"/>
  <c r="D223" i="16"/>
  <c r="C223" i="16"/>
  <c r="E222" i="16"/>
  <c r="D222" i="16"/>
  <c r="C222" i="16"/>
  <c r="E221" i="16"/>
  <c r="D221" i="16"/>
  <c r="C221" i="16"/>
  <c r="E220" i="16"/>
  <c r="D220" i="16"/>
  <c r="C220" i="16"/>
  <c r="E219" i="16"/>
  <c r="D219" i="16"/>
  <c r="C219" i="16"/>
  <c r="E218" i="16"/>
  <c r="D218" i="16"/>
  <c r="C218" i="16"/>
  <c r="E217" i="16"/>
  <c r="D217" i="16"/>
  <c r="C217" i="16"/>
  <c r="E216" i="16"/>
  <c r="D216" i="16"/>
  <c r="C216" i="16"/>
  <c r="E215" i="16"/>
  <c r="D215" i="16"/>
  <c r="C215" i="16"/>
  <c r="E214" i="16"/>
  <c r="D214" i="16"/>
  <c r="C214" i="16"/>
  <c r="E213" i="16"/>
  <c r="D213" i="16"/>
  <c r="C213" i="16"/>
  <c r="E212" i="16"/>
  <c r="D212" i="16"/>
  <c r="C212" i="16"/>
  <c r="E211" i="16"/>
  <c r="D211" i="16"/>
  <c r="C211" i="16"/>
  <c r="E210" i="16"/>
  <c r="D210" i="16"/>
  <c r="C210" i="16"/>
  <c r="E209" i="16"/>
  <c r="D209" i="16"/>
  <c r="C209" i="16"/>
  <c r="E208" i="16"/>
  <c r="D208" i="16"/>
  <c r="C208" i="16"/>
  <c r="E207" i="16"/>
  <c r="D207" i="16"/>
  <c r="C207" i="16"/>
  <c r="E206" i="16"/>
  <c r="D206" i="16"/>
  <c r="C206" i="16"/>
  <c r="E205" i="16"/>
  <c r="D205" i="16"/>
  <c r="C205" i="16"/>
  <c r="E204" i="16"/>
  <c r="D204" i="16"/>
  <c r="C204" i="16"/>
  <c r="E203" i="16"/>
  <c r="D203" i="16"/>
  <c r="C203" i="16"/>
  <c r="E202" i="16"/>
  <c r="D202" i="16"/>
  <c r="C202" i="16"/>
  <c r="M201" i="16"/>
  <c r="C201" i="16" s="1"/>
  <c r="E201" i="16"/>
  <c r="D201" i="16"/>
  <c r="M200" i="16"/>
  <c r="C200" i="16" s="1"/>
  <c r="E200" i="16"/>
  <c r="D200" i="16"/>
  <c r="M199" i="16"/>
  <c r="C199" i="16" s="1"/>
  <c r="E199" i="16"/>
  <c r="D199" i="16"/>
  <c r="E198" i="16"/>
  <c r="D198" i="16"/>
  <c r="C198" i="16"/>
  <c r="M197" i="16"/>
  <c r="C197" i="16" s="1"/>
  <c r="E197" i="16"/>
  <c r="D197" i="16"/>
  <c r="M196" i="16"/>
  <c r="C196" i="16" s="1"/>
  <c r="E196" i="16"/>
  <c r="D196" i="16"/>
  <c r="M195" i="16"/>
  <c r="C195" i="16" s="1"/>
  <c r="E195" i="16"/>
  <c r="D195" i="16"/>
  <c r="E194" i="16"/>
  <c r="D194" i="16"/>
  <c r="C194" i="16"/>
  <c r="E193" i="16"/>
  <c r="D193" i="16"/>
  <c r="C193" i="16"/>
  <c r="E192" i="16"/>
  <c r="D192" i="16"/>
  <c r="C192" i="16"/>
  <c r="M191" i="16"/>
  <c r="C191" i="16" s="1"/>
  <c r="E191" i="16"/>
  <c r="D191" i="16"/>
  <c r="E190" i="16"/>
  <c r="D190" i="16"/>
  <c r="C190" i="16"/>
  <c r="E189" i="16"/>
  <c r="D189" i="16"/>
  <c r="C189" i="16"/>
  <c r="E188" i="16"/>
  <c r="D188" i="16"/>
  <c r="C188" i="16"/>
  <c r="M187" i="16"/>
  <c r="C187" i="16" s="1"/>
  <c r="E187" i="16"/>
  <c r="D187" i="16"/>
  <c r="E186" i="16"/>
  <c r="D186" i="16"/>
  <c r="C186" i="16"/>
  <c r="E185" i="16"/>
  <c r="D185" i="16"/>
  <c r="C185" i="16"/>
  <c r="E184" i="16"/>
  <c r="D184" i="16"/>
  <c r="C184" i="16"/>
  <c r="M183" i="16"/>
  <c r="C183" i="16" s="1"/>
  <c r="E183" i="16"/>
  <c r="D183" i="16"/>
  <c r="E182" i="16"/>
  <c r="D182" i="16"/>
  <c r="C182" i="16"/>
  <c r="M181" i="16"/>
  <c r="C181" i="16" s="1"/>
  <c r="E181" i="16"/>
  <c r="D181" i="16"/>
  <c r="E180" i="16"/>
  <c r="D180" i="16"/>
  <c r="C180" i="16"/>
  <c r="M179" i="16"/>
  <c r="C179" i="16" s="1"/>
  <c r="E179" i="16"/>
  <c r="D179" i="16"/>
  <c r="E178" i="16"/>
  <c r="D178" i="16"/>
  <c r="C178" i="16"/>
  <c r="M177" i="16"/>
  <c r="C177" i="16" s="1"/>
  <c r="E177" i="16"/>
  <c r="D177" i="16"/>
  <c r="E176" i="16"/>
  <c r="D176" i="16"/>
  <c r="C176" i="16"/>
  <c r="E175" i="16"/>
  <c r="D175" i="16"/>
  <c r="C175" i="16"/>
  <c r="E174" i="16"/>
  <c r="D174" i="16"/>
  <c r="C174" i="16"/>
  <c r="E173" i="16"/>
  <c r="D173" i="16"/>
  <c r="C173" i="16"/>
  <c r="E172" i="16"/>
  <c r="D172" i="16"/>
  <c r="C172" i="16"/>
  <c r="E171" i="16"/>
  <c r="D171" i="16"/>
  <c r="C171" i="16"/>
  <c r="E170" i="16"/>
  <c r="D170" i="16"/>
  <c r="C170" i="16"/>
  <c r="E169" i="16"/>
  <c r="D169" i="16"/>
  <c r="C169" i="16"/>
  <c r="E168" i="16"/>
  <c r="D168" i="16"/>
  <c r="C168" i="16"/>
  <c r="E167" i="16"/>
  <c r="D167" i="16"/>
  <c r="C167" i="16"/>
  <c r="E166" i="16"/>
  <c r="D166" i="16"/>
  <c r="C166" i="16"/>
  <c r="E165" i="16"/>
  <c r="D165" i="16"/>
  <c r="C165" i="16"/>
  <c r="E164" i="16"/>
  <c r="D164" i="16"/>
  <c r="C164" i="16"/>
  <c r="E163" i="16"/>
  <c r="D163" i="16"/>
  <c r="C163" i="16"/>
  <c r="M162" i="16"/>
  <c r="C162" i="16" s="1"/>
  <c r="E162" i="16"/>
  <c r="D162" i="16"/>
  <c r="E161" i="16"/>
  <c r="D161" i="16"/>
  <c r="C161" i="16"/>
  <c r="M160" i="16"/>
  <c r="C160" i="16" s="1"/>
  <c r="E160" i="16"/>
  <c r="D160" i="16"/>
  <c r="E159" i="16"/>
  <c r="D159" i="16"/>
  <c r="C159" i="16"/>
  <c r="M158" i="16"/>
  <c r="C158" i="16" s="1"/>
  <c r="E158" i="16"/>
  <c r="D158" i="16"/>
  <c r="M157" i="16"/>
  <c r="C157" i="16" s="1"/>
  <c r="E157" i="16"/>
  <c r="D157" i="16"/>
  <c r="M156" i="16"/>
  <c r="C156" i="16" s="1"/>
  <c r="E156" i="16"/>
  <c r="D156" i="16"/>
  <c r="E155" i="16"/>
  <c r="D155" i="16"/>
  <c r="C155" i="16"/>
  <c r="E154" i="16"/>
  <c r="D154" i="16"/>
  <c r="C154" i="16"/>
  <c r="M153" i="16"/>
  <c r="C153" i="16" s="1"/>
  <c r="E153" i="16"/>
  <c r="D153" i="16"/>
  <c r="E152" i="16"/>
  <c r="D152" i="16"/>
  <c r="C152" i="16"/>
  <c r="M151" i="16"/>
  <c r="C151" i="16" s="1"/>
  <c r="E151" i="16"/>
  <c r="D151" i="16"/>
  <c r="E150" i="16"/>
  <c r="D150" i="16"/>
  <c r="C150" i="16"/>
  <c r="M149" i="16"/>
  <c r="C149" i="16" s="1"/>
  <c r="E149" i="16"/>
  <c r="D149" i="16"/>
  <c r="M148" i="16"/>
  <c r="C148" i="16" s="1"/>
  <c r="E148" i="16"/>
  <c r="D148" i="16"/>
  <c r="M147" i="16"/>
  <c r="C147" i="16" s="1"/>
  <c r="E147" i="16"/>
  <c r="D147" i="16"/>
  <c r="E146" i="16"/>
  <c r="D146" i="16"/>
  <c r="C146" i="16"/>
  <c r="E145" i="16"/>
  <c r="D145" i="16"/>
  <c r="C145" i="16"/>
  <c r="M144" i="16"/>
  <c r="C144" i="16" s="1"/>
  <c r="E144" i="16"/>
  <c r="D144" i="16"/>
  <c r="E143" i="16"/>
  <c r="D143" i="16"/>
  <c r="C143" i="16"/>
  <c r="M142" i="16"/>
  <c r="C142" i="16" s="1"/>
  <c r="E142" i="16"/>
  <c r="D142" i="16"/>
  <c r="E141" i="16"/>
  <c r="D141" i="16"/>
  <c r="C141" i="16"/>
  <c r="M140" i="16"/>
  <c r="C140" i="16" s="1"/>
  <c r="E140" i="16"/>
  <c r="D140" i="16"/>
  <c r="M139" i="16"/>
  <c r="C139" i="16" s="1"/>
  <c r="E139" i="16"/>
  <c r="D139" i="16"/>
  <c r="M138" i="16"/>
  <c r="C138" i="16" s="1"/>
  <c r="E138" i="16"/>
  <c r="D138" i="16"/>
  <c r="E137" i="16"/>
  <c r="D137" i="16"/>
  <c r="C137" i="16"/>
  <c r="E136" i="16"/>
  <c r="D136" i="16"/>
  <c r="C136" i="16"/>
  <c r="M135" i="16"/>
  <c r="C135" i="16" s="1"/>
  <c r="E135" i="16"/>
  <c r="D135" i="16"/>
  <c r="E134" i="16"/>
  <c r="D134" i="16"/>
  <c r="C134" i="16"/>
  <c r="M133" i="16"/>
  <c r="C133" i="16" s="1"/>
  <c r="E133" i="16"/>
  <c r="D133" i="16"/>
  <c r="E132" i="16"/>
  <c r="D132" i="16"/>
  <c r="C132" i="16"/>
  <c r="M131" i="16"/>
  <c r="C131" i="16" s="1"/>
  <c r="E131" i="16"/>
  <c r="D131" i="16"/>
  <c r="M130" i="16"/>
  <c r="C130" i="16" s="1"/>
  <c r="E130" i="16"/>
  <c r="D130" i="16"/>
  <c r="M129" i="16"/>
  <c r="C129" i="16" s="1"/>
  <c r="E129" i="16"/>
  <c r="D129" i="16"/>
  <c r="E128" i="16"/>
  <c r="D128" i="16"/>
  <c r="C128" i="16"/>
  <c r="E127" i="16"/>
  <c r="D127" i="16"/>
  <c r="C127" i="16"/>
  <c r="M126" i="16"/>
  <c r="C126" i="16" s="1"/>
  <c r="E126" i="16"/>
  <c r="D126" i="16"/>
  <c r="E125" i="16"/>
  <c r="D125" i="16"/>
  <c r="C125" i="16"/>
  <c r="M124" i="16"/>
  <c r="C124" i="16" s="1"/>
  <c r="E124" i="16"/>
  <c r="D124" i="16"/>
  <c r="M123" i="16"/>
  <c r="C123" i="16" s="1"/>
  <c r="E123" i="16"/>
  <c r="D123" i="16"/>
  <c r="M122" i="16"/>
  <c r="C122" i="16" s="1"/>
  <c r="E122" i="16"/>
  <c r="D122" i="16"/>
  <c r="E121" i="16"/>
  <c r="D121" i="16"/>
  <c r="C121" i="16"/>
  <c r="M120" i="16"/>
  <c r="C120" i="16" s="1"/>
  <c r="E120" i="16"/>
  <c r="D120" i="16"/>
  <c r="E119" i="16"/>
  <c r="D119" i="16"/>
  <c r="C119" i="16"/>
  <c r="M118" i="16"/>
  <c r="C118" i="16" s="1"/>
  <c r="E118" i="16"/>
  <c r="D118" i="16"/>
  <c r="M117" i="16"/>
  <c r="C117" i="16" s="1"/>
  <c r="E117" i="16"/>
  <c r="D117" i="16"/>
  <c r="E116" i="16"/>
  <c r="D116" i="16"/>
  <c r="C116" i="16"/>
  <c r="M115" i="16"/>
  <c r="C115" i="16" s="1"/>
  <c r="E115" i="16"/>
  <c r="D115" i="16"/>
  <c r="E114" i="16"/>
  <c r="D114" i="16"/>
  <c r="C114" i="16"/>
  <c r="M113" i="16"/>
  <c r="C113" i="16" s="1"/>
  <c r="E113" i="16"/>
  <c r="D113" i="16"/>
  <c r="E112" i="16"/>
  <c r="D112" i="16"/>
  <c r="C112" i="16"/>
  <c r="M111" i="16"/>
  <c r="C111" i="16" s="1"/>
  <c r="E111" i="16"/>
  <c r="D111" i="16"/>
  <c r="M110" i="16"/>
  <c r="C110" i="16" s="1"/>
  <c r="E110" i="16"/>
  <c r="D110" i="16"/>
  <c r="E109" i="16"/>
  <c r="D109" i="16"/>
  <c r="C109" i="16"/>
  <c r="M108" i="16"/>
  <c r="C108" i="16" s="1"/>
  <c r="E108" i="16"/>
  <c r="D108" i="16"/>
  <c r="E107" i="16"/>
  <c r="D107" i="16"/>
  <c r="C107" i="16"/>
  <c r="E106" i="16"/>
  <c r="D106" i="16"/>
  <c r="C106" i="16"/>
  <c r="E105" i="16"/>
  <c r="D105" i="16"/>
  <c r="C105" i="16"/>
  <c r="E104" i="16"/>
  <c r="D104" i="16"/>
  <c r="C104" i="16"/>
  <c r="E103" i="16"/>
  <c r="D103" i="16"/>
  <c r="C103" i="16"/>
  <c r="E102" i="16"/>
  <c r="D102" i="16"/>
  <c r="C102" i="16"/>
  <c r="E101" i="16"/>
  <c r="D101" i="16"/>
  <c r="C101" i="16"/>
  <c r="E100" i="16"/>
  <c r="D100" i="16"/>
  <c r="C100" i="16"/>
  <c r="E99" i="16"/>
  <c r="D99" i="16"/>
  <c r="C99" i="16"/>
  <c r="E98" i="16"/>
  <c r="D98" i="16"/>
  <c r="C98" i="16"/>
  <c r="E97" i="16"/>
  <c r="D97" i="16"/>
  <c r="C97" i="16"/>
  <c r="M96" i="16"/>
  <c r="C96" i="16" s="1"/>
  <c r="E96" i="16"/>
  <c r="D96" i="16"/>
  <c r="E95" i="16"/>
  <c r="D95" i="16"/>
  <c r="C95" i="16"/>
  <c r="M94" i="16"/>
  <c r="C94" i="16" s="1"/>
  <c r="E94" i="16"/>
  <c r="D94" i="16"/>
  <c r="E93" i="16"/>
  <c r="D93" i="16"/>
  <c r="C93" i="16"/>
  <c r="M92" i="16"/>
  <c r="C92" i="16" s="1"/>
  <c r="E92" i="16"/>
  <c r="D92" i="16"/>
  <c r="M91" i="16"/>
  <c r="C91" i="16" s="1"/>
  <c r="E91" i="16"/>
  <c r="D91" i="16"/>
  <c r="M90" i="16"/>
  <c r="C90" i="16" s="1"/>
  <c r="E90" i="16"/>
  <c r="D90" i="16"/>
  <c r="E89" i="16"/>
  <c r="D89" i="16"/>
  <c r="C89" i="16"/>
  <c r="E88" i="16"/>
  <c r="D88" i="16"/>
  <c r="C88" i="16"/>
  <c r="M87" i="16"/>
  <c r="C87" i="16" s="1"/>
  <c r="E87" i="16"/>
  <c r="D87" i="16"/>
  <c r="E86" i="16"/>
  <c r="D86" i="16"/>
  <c r="C86" i="16"/>
  <c r="M85" i="16"/>
  <c r="C85" i="16" s="1"/>
  <c r="E85" i="16"/>
  <c r="D85" i="16"/>
  <c r="E84" i="16"/>
  <c r="D84" i="16"/>
  <c r="C84" i="16"/>
  <c r="M83" i="16"/>
  <c r="C83" i="16" s="1"/>
  <c r="E83" i="16"/>
  <c r="D83" i="16"/>
  <c r="M82" i="16"/>
  <c r="C82" i="16" s="1"/>
  <c r="E82" i="16"/>
  <c r="D82" i="16"/>
  <c r="M81" i="16"/>
  <c r="C81" i="16" s="1"/>
  <c r="E81" i="16"/>
  <c r="D81" i="16"/>
  <c r="E80" i="16"/>
  <c r="D80" i="16"/>
  <c r="C80" i="16"/>
  <c r="E79" i="16"/>
  <c r="D79" i="16"/>
  <c r="C79" i="16"/>
  <c r="M78" i="16"/>
  <c r="C78" i="16" s="1"/>
  <c r="E78" i="16"/>
  <c r="D78" i="16"/>
  <c r="E77" i="16"/>
  <c r="D77" i="16"/>
  <c r="C77" i="16"/>
  <c r="M76" i="16"/>
  <c r="C76" i="16" s="1"/>
  <c r="E76" i="16"/>
  <c r="D76" i="16"/>
  <c r="E75" i="16"/>
  <c r="D75" i="16"/>
  <c r="C75" i="16"/>
  <c r="M74" i="16"/>
  <c r="C74" i="16" s="1"/>
  <c r="E74" i="16"/>
  <c r="D74" i="16"/>
  <c r="M73" i="16"/>
  <c r="C73" i="16" s="1"/>
  <c r="E73" i="16"/>
  <c r="D73" i="16"/>
  <c r="M72" i="16"/>
  <c r="C72" i="16" s="1"/>
  <c r="E72" i="16"/>
  <c r="D72" i="16"/>
  <c r="E71" i="16"/>
  <c r="D71" i="16"/>
  <c r="C71" i="16"/>
  <c r="E70" i="16"/>
  <c r="D70" i="16"/>
  <c r="C70" i="16"/>
  <c r="M69" i="16"/>
  <c r="C69" i="16" s="1"/>
  <c r="E69" i="16"/>
  <c r="D69" i="16"/>
  <c r="E68" i="16"/>
  <c r="D68" i="16"/>
  <c r="C68" i="16"/>
  <c r="M67" i="16"/>
  <c r="C67" i="16" s="1"/>
  <c r="E67" i="16"/>
  <c r="D67" i="16"/>
  <c r="M66" i="16"/>
  <c r="C66" i="16" s="1"/>
  <c r="E66" i="16"/>
  <c r="D66" i="16"/>
  <c r="M65" i="16"/>
  <c r="C65" i="16" s="1"/>
  <c r="E65" i="16"/>
  <c r="D65" i="16"/>
  <c r="E64" i="16"/>
  <c r="D64" i="16"/>
  <c r="C64" i="16"/>
  <c r="M63" i="16"/>
  <c r="C63" i="16" s="1"/>
  <c r="E63" i="16"/>
  <c r="D63" i="16"/>
  <c r="E62" i="16"/>
  <c r="D62" i="16"/>
  <c r="C62" i="16"/>
  <c r="M61" i="16"/>
  <c r="C61" i="16" s="1"/>
  <c r="E61" i="16"/>
  <c r="D61" i="16"/>
  <c r="M60" i="16"/>
  <c r="C60" i="16" s="1"/>
  <c r="E60" i="16"/>
  <c r="D60" i="16"/>
  <c r="E59" i="16"/>
  <c r="D59" i="16"/>
  <c r="C59" i="16"/>
  <c r="M58" i="16"/>
  <c r="C58" i="16" s="1"/>
  <c r="E58" i="16"/>
  <c r="D58" i="16"/>
  <c r="E57" i="16"/>
  <c r="D57" i="16"/>
  <c r="C57" i="16"/>
  <c r="M56" i="16"/>
  <c r="C56" i="16" s="1"/>
  <c r="E56" i="16"/>
  <c r="D56" i="16"/>
  <c r="M55" i="16"/>
  <c r="C55" i="16" s="1"/>
  <c r="E55" i="16"/>
  <c r="D55" i="16"/>
  <c r="E54" i="16"/>
  <c r="D54" i="16"/>
  <c r="C54" i="16"/>
  <c r="M53" i="16"/>
  <c r="C53" i="16" s="1"/>
  <c r="E53" i="16"/>
  <c r="D53" i="16"/>
  <c r="E52" i="16"/>
  <c r="D52" i="16"/>
  <c r="C52" i="16"/>
  <c r="E51" i="16"/>
  <c r="D51" i="16"/>
  <c r="C51" i="16"/>
  <c r="E50" i="16"/>
  <c r="D50" i="16"/>
  <c r="C50" i="16"/>
  <c r="E49" i="16"/>
  <c r="D49" i="16"/>
  <c r="C49" i="16"/>
  <c r="E48" i="16"/>
  <c r="D48" i="16"/>
  <c r="C48" i="16"/>
  <c r="E47" i="16"/>
  <c r="D47" i="16"/>
  <c r="C47" i="16"/>
  <c r="E46" i="16"/>
  <c r="D46" i="16"/>
  <c r="C46" i="16"/>
  <c r="E45" i="16"/>
  <c r="D45" i="16"/>
  <c r="C45" i="16"/>
  <c r="E44" i="16"/>
  <c r="D44" i="16"/>
  <c r="C44" i="16"/>
  <c r="M43" i="16"/>
  <c r="C43" i="16" s="1"/>
  <c r="E43" i="16"/>
  <c r="D43" i="16"/>
  <c r="E42" i="16"/>
  <c r="D42" i="16"/>
  <c r="C42" i="16"/>
  <c r="E41" i="16"/>
  <c r="D41" i="16"/>
  <c r="C41" i="16"/>
  <c r="M40" i="16"/>
  <c r="C40" i="16" s="1"/>
  <c r="E40" i="16"/>
  <c r="D40" i="16"/>
  <c r="E39" i="16"/>
  <c r="D39" i="16"/>
  <c r="C39" i="16"/>
  <c r="E38" i="16"/>
  <c r="D38" i="16"/>
  <c r="C38" i="16"/>
  <c r="M37" i="16"/>
  <c r="C37" i="16" s="1"/>
  <c r="E37" i="16"/>
  <c r="D37" i="16"/>
  <c r="E36" i="16"/>
  <c r="D36" i="16"/>
  <c r="C36" i="16"/>
  <c r="E35" i="16"/>
  <c r="D35" i="16"/>
  <c r="C35" i="16"/>
  <c r="M34" i="16"/>
  <c r="C34" i="16" s="1"/>
  <c r="E34" i="16"/>
  <c r="D34" i="16"/>
  <c r="E33" i="16"/>
  <c r="D33" i="16"/>
  <c r="C33" i="16"/>
  <c r="E32" i="16"/>
  <c r="D32" i="16"/>
  <c r="C32" i="16"/>
  <c r="E31" i="16"/>
  <c r="D31" i="16"/>
  <c r="C31" i="16"/>
  <c r="E30" i="16"/>
  <c r="D30" i="16"/>
  <c r="C30" i="16"/>
  <c r="E29" i="16"/>
  <c r="D29" i="16"/>
  <c r="C29" i="16"/>
  <c r="E28" i="16"/>
  <c r="D28" i="16"/>
  <c r="C28" i="16"/>
  <c r="E27" i="16"/>
  <c r="D27" i="16"/>
  <c r="C27" i="16"/>
  <c r="E26" i="16"/>
  <c r="D26" i="16"/>
  <c r="C26" i="16"/>
  <c r="E25" i="16"/>
  <c r="D25" i="16"/>
  <c r="C25" i="16"/>
  <c r="E24" i="16"/>
  <c r="D24" i="16"/>
  <c r="C24" i="16"/>
  <c r="E23" i="16"/>
  <c r="D23" i="16"/>
  <c r="C23" i="16"/>
  <c r="M22" i="16"/>
  <c r="C22" i="16" s="1"/>
  <c r="E22" i="16"/>
  <c r="D22" i="16"/>
  <c r="E21" i="16"/>
  <c r="D21" i="16"/>
  <c r="E20" i="16"/>
  <c r="D20" i="16"/>
  <c r="M19" i="16"/>
  <c r="C19" i="16" s="1"/>
  <c r="E19" i="16"/>
  <c r="D19" i="16"/>
  <c r="E18" i="16"/>
  <c r="D18" i="16"/>
  <c r="E17" i="16"/>
  <c r="D17" i="16"/>
  <c r="E16" i="16"/>
  <c r="D16" i="16"/>
  <c r="E15" i="16"/>
  <c r="D15" i="16"/>
  <c r="E14" i="16"/>
  <c r="D14" i="16"/>
  <c r="E13" i="16"/>
  <c r="D13" i="16"/>
  <c r="E12" i="16"/>
  <c r="D12" i="16"/>
  <c r="E11" i="16"/>
  <c r="D11" i="16"/>
  <c r="L10" i="16"/>
  <c r="J10" i="16"/>
  <c r="I10" i="16"/>
  <c r="H10" i="16"/>
  <c r="G10" i="16"/>
  <c r="F10" i="16"/>
  <c r="E10" i="16"/>
  <c r="D10" i="16"/>
  <c r="B10" i="16"/>
  <c r="A10" i="16"/>
  <c r="J9" i="16"/>
  <c r="J4" i="16"/>
  <c r="J9" i="13" l="1"/>
  <c r="D243" i="13" l="1"/>
  <c r="D242" i="13"/>
  <c r="D241" i="13"/>
  <c r="D240" i="13"/>
  <c r="D239" i="13"/>
  <c r="D238" i="13"/>
  <c r="D632" i="13"/>
  <c r="D631" i="13"/>
  <c r="D630" i="13"/>
  <c r="E16" i="13" l="1"/>
  <c r="E15" i="13"/>
  <c r="E14" i="13"/>
  <c r="E13" i="13"/>
  <c r="E12" i="13"/>
  <c r="E11" i="13"/>
  <c r="D16" i="13"/>
  <c r="D15" i="13"/>
  <c r="D14" i="13"/>
  <c r="D13" i="13"/>
  <c r="D12" i="13"/>
  <c r="D11" i="13"/>
  <c r="C857" i="13" l="1"/>
  <c r="C856" i="13"/>
  <c r="C854" i="13"/>
  <c r="C853" i="13"/>
  <c r="C851" i="13"/>
  <c r="C850" i="13"/>
  <c r="C849" i="13"/>
  <c r="C847" i="13"/>
  <c r="C846" i="13"/>
  <c r="C844" i="13"/>
  <c r="C843" i="13"/>
  <c r="C841" i="13"/>
  <c r="C840" i="13"/>
  <c r="C839" i="13"/>
  <c r="C838" i="13"/>
  <c r="C837" i="13"/>
  <c r="C836" i="13"/>
  <c r="C835" i="13"/>
  <c r="C834" i="13"/>
  <c r="C833" i="13"/>
  <c r="C832" i="13"/>
  <c r="C831" i="13"/>
  <c r="C830" i="13"/>
  <c r="C829" i="13"/>
  <c r="C828" i="13"/>
  <c r="C827" i="13"/>
  <c r="C826" i="13"/>
  <c r="C825" i="13"/>
  <c r="C824" i="13"/>
  <c r="C823" i="13"/>
  <c r="C822" i="13"/>
  <c r="C821" i="13"/>
  <c r="C820" i="13"/>
  <c r="C819" i="13"/>
  <c r="C818" i="13"/>
  <c r="C817" i="13"/>
  <c r="C816" i="13"/>
  <c r="C815" i="13"/>
  <c r="C814" i="13"/>
  <c r="C813" i="13"/>
  <c r="C812" i="13"/>
  <c r="C811" i="13"/>
  <c r="C810" i="13"/>
  <c r="C809" i="13"/>
  <c r="C808" i="13"/>
  <c r="C807" i="13"/>
  <c r="C806" i="13"/>
  <c r="C805" i="13"/>
  <c r="C804" i="13"/>
  <c r="C803" i="13"/>
  <c r="C802" i="13"/>
  <c r="C801" i="13"/>
  <c r="C800" i="13"/>
  <c r="C799" i="13"/>
  <c r="C798" i="13"/>
  <c r="C797" i="13"/>
  <c r="C796" i="13"/>
  <c r="C795" i="13"/>
  <c r="C794" i="13"/>
  <c r="C793" i="13"/>
  <c r="C792" i="13"/>
  <c r="C791" i="13"/>
  <c r="C790" i="13"/>
  <c r="C789" i="13"/>
  <c r="C788" i="13"/>
  <c r="C787" i="13"/>
  <c r="C786" i="13"/>
  <c r="C785" i="13"/>
  <c r="C784" i="13"/>
  <c r="C783" i="13"/>
  <c r="C782" i="13"/>
  <c r="C781" i="13"/>
  <c r="C780" i="13"/>
  <c r="C779" i="13"/>
  <c r="C778" i="13"/>
  <c r="C777" i="13"/>
  <c r="C776" i="13"/>
  <c r="C775" i="13"/>
  <c r="C774" i="13"/>
  <c r="C773" i="13"/>
  <c r="C772" i="13"/>
  <c r="C771" i="13"/>
  <c r="C770" i="13"/>
  <c r="C769" i="13"/>
  <c r="C768" i="13"/>
  <c r="C767" i="13"/>
  <c r="C766" i="13"/>
  <c r="C759" i="13"/>
  <c r="C758" i="13"/>
  <c r="C757" i="13"/>
  <c r="C756" i="13"/>
  <c r="C755" i="13"/>
  <c r="C754" i="13"/>
  <c r="C753" i="13"/>
  <c r="C752" i="13"/>
  <c r="C751" i="13"/>
  <c r="C750" i="13"/>
  <c r="C749" i="13"/>
  <c r="C748" i="13"/>
  <c r="C747" i="13"/>
  <c r="C746" i="13"/>
  <c r="C745" i="13"/>
  <c r="C744" i="13"/>
  <c r="C743" i="13"/>
  <c r="C742" i="13"/>
  <c r="C741" i="13"/>
  <c r="C740" i="13"/>
  <c r="C739" i="13"/>
  <c r="C738" i="13"/>
  <c r="C737" i="13"/>
  <c r="C736" i="13"/>
  <c r="C735" i="13"/>
  <c r="C734" i="13"/>
  <c r="C733" i="13"/>
  <c r="C732" i="13"/>
  <c r="C731" i="13"/>
  <c r="C730" i="13"/>
  <c r="C729" i="13"/>
  <c r="C728" i="13"/>
  <c r="C727" i="13"/>
  <c r="C726" i="13"/>
  <c r="C725" i="13"/>
  <c r="C724" i="13"/>
  <c r="C723" i="13"/>
  <c r="C722" i="13"/>
  <c r="C721" i="13"/>
  <c r="C720" i="13"/>
  <c r="C719" i="13"/>
  <c r="C718" i="13"/>
  <c r="C717" i="13"/>
  <c r="C716" i="13"/>
  <c r="C715" i="13"/>
  <c r="C714" i="13"/>
  <c r="C713" i="13"/>
  <c r="C712" i="13"/>
  <c r="C711" i="13"/>
  <c r="C710" i="13"/>
  <c r="C709" i="13"/>
  <c r="C708" i="13"/>
  <c r="C707" i="13"/>
  <c r="C706" i="13"/>
  <c r="C705" i="13"/>
  <c r="C704" i="13"/>
  <c r="C703" i="13"/>
  <c r="C702" i="13"/>
  <c r="C701" i="13"/>
  <c r="C700" i="13"/>
  <c r="C699" i="13"/>
  <c r="C698" i="13"/>
  <c r="C697" i="13"/>
  <c r="C696" i="13"/>
  <c r="C695" i="13"/>
  <c r="C694" i="13"/>
  <c r="C693" i="13"/>
  <c r="C692" i="13"/>
  <c r="C691" i="13"/>
  <c r="C690" i="13"/>
  <c r="C689" i="13"/>
  <c r="C688" i="13"/>
  <c r="C687" i="13"/>
  <c r="C686" i="13"/>
  <c r="C685" i="13"/>
  <c r="C684" i="13"/>
  <c r="C683" i="13"/>
  <c r="C682" i="13"/>
  <c r="C681" i="13"/>
  <c r="C680" i="13"/>
  <c r="C679" i="13"/>
  <c r="C678" i="13"/>
  <c r="C677" i="13"/>
  <c r="C676" i="13"/>
  <c r="C675" i="13"/>
  <c r="C674" i="13"/>
  <c r="C673" i="13"/>
  <c r="C672" i="13"/>
  <c r="C671" i="13"/>
  <c r="C670" i="13"/>
  <c r="C669" i="13"/>
  <c r="C668" i="13"/>
  <c r="C667" i="13"/>
  <c r="C666" i="13"/>
  <c r="C665" i="13"/>
  <c r="C664" i="13"/>
  <c r="C663" i="13"/>
  <c r="C662" i="13"/>
  <c r="C661" i="13"/>
  <c r="C660" i="13"/>
  <c r="C659" i="13"/>
  <c r="C658" i="13"/>
  <c r="C657" i="13"/>
  <c r="C656" i="13"/>
  <c r="C655" i="13"/>
  <c r="C654" i="13"/>
  <c r="C653" i="13"/>
  <c r="C652" i="13"/>
  <c r="C651" i="13"/>
  <c r="C650" i="13"/>
  <c r="C649" i="13"/>
  <c r="C648" i="13"/>
  <c r="C647" i="13"/>
  <c r="C646" i="13"/>
  <c r="C645" i="13"/>
  <c r="C644" i="13"/>
  <c r="C643" i="13"/>
  <c r="C642" i="13"/>
  <c r="C641" i="13"/>
  <c r="C640" i="13"/>
  <c r="C639" i="13"/>
  <c r="C638" i="13"/>
  <c r="C637" i="13"/>
  <c r="C636" i="13"/>
  <c r="C635" i="13"/>
  <c r="C634" i="13"/>
  <c r="C633" i="13"/>
  <c r="C629" i="13"/>
  <c r="C628" i="13"/>
  <c r="C627" i="13"/>
  <c r="C626" i="13"/>
  <c r="C625" i="13"/>
  <c r="C624" i="13"/>
  <c r="C623" i="13"/>
  <c r="C622" i="13"/>
  <c r="C621" i="13"/>
  <c r="C620" i="13"/>
  <c r="C619" i="13"/>
  <c r="C618" i="13"/>
  <c r="C617" i="13"/>
  <c r="C616" i="13"/>
  <c r="C615" i="13"/>
  <c r="C614" i="13"/>
  <c r="C613" i="13"/>
  <c r="C612" i="13"/>
  <c r="C611" i="13"/>
  <c r="C610" i="13"/>
  <c r="C609" i="13"/>
  <c r="C608" i="13"/>
  <c r="C607" i="13"/>
  <c r="C606" i="13"/>
  <c r="C605" i="13"/>
  <c r="C604" i="13"/>
  <c r="C603" i="13"/>
  <c r="C602" i="13"/>
  <c r="C601" i="13"/>
  <c r="C600" i="13"/>
  <c r="C599" i="13"/>
  <c r="C598" i="13"/>
  <c r="C597" i="13"/>
  <c r="C596" i="13"/>
  <c r="C595" i="13"/>
  <c r="C594" i="13"/>
  <c r="C593" i="13"/>
  <c r="C592" i="13"/>
  <c r="C591" i="13"/>
  <c r="C590" i="13"/>
  <c r="C589" i="13"/>
  <c r="C588" i="13"/>
  <c r="C587" i="13"/>
  <c r="C586" i="13"/>
  <c r="C585" i="13"/>
  <c r="C584" i="13"/>
  <c r="C583" i="13"/>
  <c r="C582" i="13"/>
  <c r="C581" i="13"/>
  <c r="C580" i="13"/>
  <c r="C579" i="13"/>
  <c r="C578" i="13"/>
  <c r="C577" i="13"/>
  <c r="C576" i="13"/>
  <c r="C575" i="13"/>
  <c r="C574" i="13"/>
  <c r="C573" i="13"/>
  <c r="C572" i="13"/>
  <c r="C571" i="13"/>
  <c r="C570" i="13"/>
  <c r="C569" i="13"/>
  <c r="C568" i="13"/>
  <c r="C567" i="13"/>
  <c r="C566" i="13"/>
  <c r="C565" i="13"/>
  <c r="C564" i="13"/>
  <c r="C563" i="13"/>
  <c r="C562" i="13"/>
  <c r="C561" i="13"/>
  <c r="C560" i="13"/>
  <c r="C559" i="13"/>
  <c r="C558" i="13"/>
  <c r="C557" i="13"/>
  <c r="C556" i="13"/>
  <c r="C555" i="13"/>
  <c r="C554" i="13"/>
  <c r="C553" i="13"/>
  <c r="C552" i="13"/>
  <c r="C551" i="13"/>
  <c r="C550" i="13"/>
  <c r="C549" i="13"/>
  <c r="C548" i="13"/>
  <c r="C547" i="13"/>
  <c r="C546" i="13"/>
  <c r="C545" i="13"/>
  <c r="C544" i="13"/>
  <c r="C543" i="13"/>
  <c r="C542" i="13"/>
  <c r="C541" i="13"/>
  <c r="C540" i="13"/>
  <c r="C539" i="13"/>
  <c r="C538" i="13"/>
  <c r="C537" i="13"/>
  <c r="C536" i="13"/>
  <c r="C535" i="13"/>
  <c r="C534" i="13"/>
  <c r="C533" i="13"/>
  <c r="C532" i="13"/>
  <c r="C531" i="13"/>
  <c r="C525" i="13"/>
  <c r="C524" i="13"/>
  <c r="C523" i="13"/>
  <c r="C522" i="13"/>
  <c r="C521" i="13"/>
  <c r="C520" i="13"/>
  <c r="C519" i="13"/>
  <c r="C513" i="13"/>
  <c r="C512" i="13"/>
  <c r="C511" i="13"/>
  <c r="C510" i="13"/>
  <c r="C509" i="13"/>
  <c r="C508" i="13"/>
  <c r="C507" i="13"/>
  <c r="C506" i="13"/>
  <c r="C505" i="13"/>
  <c r="C504" i="13"/>
  <c r="C503" i="13"/>
  <c r="C502" i="13"/>
  <c r="C501" i="13"/>
  <c r="C500" i="13"/>
  <c r="C499" i="13"/>
  <c r="C498" i="13"/>
  <c r="C497" i="13"/>
  <c r="C496" i="13"/>
  <c r="C490" i="13"/>
  <c r="C489" i="13"/>
  <c r="C483" i="13"/>
  <c r="C482" i="13"/>
  <c r="C476" i="13"/>
  <c r="C475" i="13"/>
  <c r="C474" i="13"/>
  <c r="C473" i="13"/>
  <c r="C472" i="13"/>
  <c r="C471" i="13"/>
  <c r="C470" i="13"/>
  <c r="C469" i="13"/>
  <c r="C468" i="13"/>
  <c r="C467" i="13"/>
  <c r="C461" i="13"/>
  <c r="C460" i="13"/>
  <c r="C454" i="13"/>
  <c r="C453" i="13"/>
  <c r="C447" i="13"/>
  <c r="C446" i="13"/>
  <c r="C440" i="13"/>
  <c r="C439" i="13"/>
  <c r="C438" i="13"/>
  <c r="C437" i="13"/>
  <c r="C436" i="13"/>
  <c r="C435" i="13"/>
  <c r="C434" i="13"/>
  <c r="C433" i="13"/>
  <c r="C432" i="13"/>
  <c r="C431" i="13"/>
  <c r="C430" i="13"/>
  <c r="C429" i="13"/>
  <c r="C428" i="13"/>
  <c r="C427" i="13"/>
  <c r="C426" i="13"/>
  <c r="C425" i="13"/>
  <c r="C424" i="13"/>
  <c r="C423" i="13"/>
  <c r="C422" i="13"/>
  <c r="C421" i="13"/>
  <c r="C420" i="13"/>
  <c r="C419" i="13"/>
  <c r="C418" i="13"/>
  <c r="C417" i="13"/>
  <c r="C416" i="13"/>
  <c r="C415" i="13"/>
  <c r="C414" i="13"/>
  <c r="C413" i="13"/>
  <c r="C412" i="13"/>
  <c r="C411" i="13"/>
  <c r="C410" i="13"/>
  <c r="C409" i="13"/>
  <c r="C408" i="13"/>
  <c r="C407" i="13"/>
  <c r="C406" i="13"/>
  <c r="C405" i="13"/>
  <c r="C404" i="13"/>
  <c r="C403" i="13"/>
  <c r="C402" i="13"/>
  <c r="C401" i="13"/>
  <c r="C400" i="13"/>
  <c r="C399" i="13"/>
  <c r="C398" i="13"/>
  <c r="C397" i="13"/>
  <c r="C396" i="13"/>
  <c r="C395" i="13"/>
  <c r="C394" i="13"/>
  <c r="C393" i="13"/>
  <c r="C392" i="13"/>
  <c r="C391" i="13"/>
  <c r="C390" i="13"/>
  <c r="C389" i="13"/>
  <c r="C388" i="13"/>
  <c r="C387" i="13"/>
  <c r="C386" i="13"/>
  <c r="C385" i="13"/>
  <c r="C384" i="13"/>
  <c r="C383" i="13"/>
  <c r="C382" i="13"/>
  <c r="C381" i="13"/>
  <c r="C380" i="13"/>
  <c r="C379" i="13"/>
  <c r="C378" i="13"/>
  <c r="C377" i="13"/>
  <c r="C376" i="13"/>
  <c r="C375" i="13"/>
  <c r="C374" i="13"/>
  <c r="C373" i="13"/>
  <c r="C372" i="13"/>
  <c r="C371" i="13"/>
  <c r="C370" i="13"/>
  <c r="C369" i="13"/>
  <c r="C368" i="13"/>
  <c r="C367" i="13"/>
  <c r="C366" i="13"/>
  <c r="C365" i="13"/>
  <c r="C364" i="13"/>
  <c r="C363" i="13"/>
  <c r="C362" i="13"/>
  <c r="C361" i="13"/>
  <c r="C360" i="13"/>
  <c r="C359" i="13"/>
  <c r="C358" i="13"/>
  <c r="C357" i="13"/>
  <c r="C356" i="13"/>
  <c r="C355" i="13"/>
  <c r="C354" i="13"/>
  <c r="C353" i="13"/>
  <c r="C352" i="13"/>
  <c r="C351" i="13"/>
  <c r="C350" i="13"/>
  <c r="C349" i="13"/>
  <c r="C348" i="13"/>
  <c r="C347" i="13"/>
  <c r="C346" i="13"/>
  <c r="C345" i="13"/>
  <c r="C344" i="13"/>
  <c r="C343" i="13"/>
  <c r="C342" i="13"/>
  <c r="C341" i="13"/>
  <c r="C340" i="13"/>
  <c r="C339" i="13"/>
  <c r="C338" i="13"/>
  <c r="C337" i="13"/>
  <c r="C336" i="13"/>
  <c r="C335" i="13"/>
  <c r="C334" i="13"/>
  <c r="C333" i="13"/>
  <c r="C332" i="13"/>
  <c r="C331" i="13"/>
  <c r="C330" i="13"/>
  <c r="C329" i="13"/>
  <c r="C328" i="13"/>
  <c r="C327" i="13"/>
  <c r="C326" i="13"/>
  <c r="C325" i="13"/>
  <c r="C324" i="13"/>
  <c r="C323" i="13"/>
  <c r="C322" i="13"/>
  <c r="C321" i="13"/>
  <c r="C320" i="13"/>
  <c r="C319" i="13"/>
  <c r="C318" i="13"/>
  <c r="C317" i="13"/>
  <c r="C316" i="13"/>
  <c r="C315" i="13"/>
  <c r="C314" i="13"/>
  <c r="C313" i="13"/>
  <c r="C312" i="13"/>
  <c r="C311" i="13"/>
  <c r="C310" i="13"/>
  <c r="C309" i="13"/>
  <c r="C308" i="13"/>
  <c r="C307" i="13"/>
  <c r="C306" i="13"/>
  <c r="C305" i="13"/>
  <c r="C304" i="13"/>
  <c r="C303" i="13"/>
  <c r="C302" i="13"/>
  <c r="C301" i="13"/>
  <c r="C300" i="13"/>
  <c r="C299" i="13"/>
  <c r="C298" i="13"/>
  <c r="C297" i="13"/>
  <c r="C296" i="13"/>
  <c r="C295" i="13"/>
  <c r="C294" i="13"/>
  <c r="C293" i="13"/>
  <c r="C292" i="13"/>
  <c r="C291" i="13"/>
  <c r="C290" i="13"/>
  <c r="C289" i="13"/>
  <c r="C288" i="13"/>
  <c r="C287" i="13"/>
  <c r="C286" i="13"/>
  <c r="C285" i="13"/>
  <c r="C284" i="13"/>
  <c r="C283" i="13"/>
  <c r="C282" i="13"/>
  <c r="C281" i="13"/>
  <c r="C280" i="13"/>
  <c r="C279" i="13"/>
  <c r="C278" i="13"/>
  <c r="C277" i="13"/>
  <c r="C276" i="13"/>
  <c r="C275" i="13"/>
  <c r="C274" i="13"/>
  <c r="C273" i="13"/>
  <c r="C272" i="13"/>
  <c r="C271" i="13"/>
  <c r="C270" i="13"/>
  <c r="C269" i="13"/>
  <c r="C268" i="13"/>
  <c r="C267" i="13"/>
  <c r="C266" i="13"/>
  <c r="C265" i="13"/>
  <c r="C264" i="13"/>
  <c r="C263" i="13"/>
  <c r="C262" i="13"/>
  <c r="C261" i="13"/>
  <c r="C260" i="13"/>
  <c r="C259" i="13"/>
  <c r="C258" i="13"/>
  <c r="C257" i="13"/>
  <c r="C256" i="13"/>
  <c r="C255" i="13"/>
  <c r="C254" i="13"/>
  <c r="C253" i="13"/>
  <c r="C252" i="13"/>
  <c r="C251" i="13"/>
  <c r="C250" i="13"/>
  <c r="C249" i="13"/>
  <c r="C248" i="13"/>
  <c r="C247" i="13"/>
  <c r="C246" i="13"/>
  <c r="C245" i="13"/>
  <c r="C244" i="13"/>
  <c r="C237" i="13"/>
  <c r="C236" i="13"/>
  <c r="C235" i="13"/>
  <c r="C234" i="13"/>
  <c r="C233" i="13"/>
  <c r="C232" i="13"/>
  <c r="C231" i="13"/>
  <c r="C230" i="13"/>
  <c r="C229" i="13"/>
  <c r="C228" i="13"/>
  <c r="C227" i="13"/>
  <c r="C226" i="13"/>
  <c r="C225" i="13"/>
  <c r="C224" i="13"/>
  <c r="C223" i="13"/>
  <c r="C222" i="13"/>
  <c r="C221" i="13"/>
  <c r="C220" i="13"/>
  <c r="C219" i="13"/>
  <c r="C218" i="13"/>
  <c r="C217" i="13"/>
  <c r="C216" i="13"/>
  <c r="C215" i="13"/>
  <c r="C214" i="13"/>
  <c r="C213" i="13"/>
  <c r="C212" i="13"/>
  <c r="C211" i="13"/>
  <c r="C210" i="13"/>
  <c r="C209" i="13"/>
  <c r="C208" i="13"/>
  <c r="C207" i="13"/>
  <c r="C206" i="13"/>
  <c r="C205" i="13"/>
  <c r="C204" i="13"/>
  <c r="C203" i="13"/>
  <c r="C202" i="13"/>
  <c r="C198" i="13"/>
  <c r="C194" i="13"/>
  <c r="C193" i="13"/>
  <c r="C192" i="13"/>
  <c r="C190" i="13"/>
  <c r="C189" i="13"/>
  <c r="C188" i="13"/>
  <c r="C186" i="13"/>
  <c r="C185" i="13"/>
  <c r="C184" i="13"/>
  <c r="C182" i="13"/>
  <c r="C180" i="13"/>
  <c r="C178" i="13"/>
  <c r="C176" i="13"/>
  <c r="C175" i="13"/>
  <c r="C174" i="13"/>
  <c r="C173" i="13"/>
  <c r="C172" i="13"/>
  <c r="C171" i="13"/>
  <c r="C170" i="13"/>
  <c r="C169" i="13"/>
  <c r="C168" i="13"/>
  <c r="C167" i="13"/>
  <c r="C166" i="13"/>
  <c r="C165" i="13"/>
  <c r="C164" i="13"/>
  <c r="C163" i="13"/>
  <c r="C161" i="13"/>
  <c r="C159" i="13"/>
  <c r="C155" i="13"/>
  <c r="C154" i="13"/>
  <c r="C152" i="13"/>
  <c r="C150" i="13"/>
  <c r="C146" i="13"/>
  <c r="C145" i="13"/>
  <c r="C143" i="13"/>
  <c r="C141" i="13"/>
  <c r="C137" i="13"/>
  <c r="C136" i="13"/>
  <c r="C134" i="13"/>
  <c r="C132" i="13"/>
  <c r="C128" i="13"/>
  <c r="C127" i="13"/>
  <c r="C125" i="13"/>
  <c r="C121" i="13"/>
  <c r="C119" i="13"/>
  <c r="C116" i="13"/>
  <c r="C114" i="13"/>
  <c r="C112" i="13"/>
  <c r="C109" i="13"/>
  <c r="C107" i="13"/>
  <c r="C106" i="13"/>
  <c r="C105" i="13"/>
  <c r="C104" i="13"/>
  <c r="C103" i="13"/>
  <c r="C102" i="13"/>
  <c r="C101" i="13"/>
  <c r="C100" i="13"/>
  <c r="C99" i="13"/>
  <c r="C98" i="13"/>
  <c r="C97" i="13"/>
  <c r="C95" i="13"/>
  <c r="C93" i="13"/>
  <c r="C89" i="13"/>
  <c r="C88" i="13"/>
  <c r="C86" i="13"/>
  <c r="C84" i="13"/>
  <c r="C80" i="13"/>
  <c r="C79" i="13"/>
  <c r="C77" i="13"/>
  <c r="C75" i="13"/>
  <c r="C71" i="13"/>
  <c r="C70" i="13"/>
  <c r="C68" i="13"/>
  <c r="C64" i="13"/>
  <c r="C62" i="13"/>
  <c r="C59" i="13"/>
  <c r="C57" i="13"/>
  <c r="C54" i="13"/>
  <c r="C52" i="13"/>
  <c r="C51" i="13"/>
  <c r="C50" i="13"/>
  <c r="C49" i="13"/>
  <c r="C48" i="13"/>
  <c r="C47" i="13"/>
  <c r="C46" i="13"/>
  <c r="C45" i="13"/>
  <c r="C44" i="13"/>
  <c r="C42" i="13"/>
  <c r="C41" i="13"/>
  <c r="C39" i="13"/>
  <c r="C38" i="13"/>
  <c r="C36" i="13"/>
  <c r="C35" i="13"/>
  <c r="C33" i="13"/>
  <c r="C32" i="13"/>
  <c r="C31" i="13"/>
  <c r="C30" i="13"/>
  <c r="C29" i="13"/>
  <c r="C28" i="13"/>
  <c r="C27" i="13"/>
  <c r="C26" i="13"/>
  <c r="C25" i="13"/>
  <c r="C24" i="13"/>
  <c r="C23" i="13"/>
  <c r="M858" i="13"/>
  <c r="M855" i="13"/>
  <c r="M852" i="13"/>
  <c r="M848" i="13"/>
  <c r="M845" i="13"/>
  <c r="M842" i="13"/>
  <c r="M765" i="13"/>
  <c r="M764" i="13"/>
  <c r="C764" i="13" s="1"/>
  <c r="M763" i="13"/>
  <c r="M762" i="13"/>
  <c r="M761" i="13"/>
  <c r="M760" i="13"/>
  <c r="M530" i="13"/>
  <c r="M529" i="13"/>
  <c r="M528" i="13"/>
  <c r="M527" i="13"/>
  <c r="M526" i="13"/>
  <c r="M518" i="13"/>
  <c r="M517" i="13"/>
  <c r="M516" i="13"/>
  <c r="M515" i="13"/>
  <c r="M514" i="13"/>
  <c r="M495" i="13"/>
  <c r="M494" i="13"/>
  <c r="M493" i="13"/>
  <c r="M492" i="13"/>
  <c r="M491" i="13"/>
  <c r="M488" i="13"/>
  <c r="M487" i="13"/>
  <c r="M486" i="13"/>
  <c r="M485" i="13"/>
  <c r="M484" i="13"/>
  <c r="M481" i="13"/>
  <c r="M480" i="13"/>
  <c r="M479" i="13"/>
  <c r="M478" i="13"/>
  <c r="M477" i="13"/>
  <c r="M466" i="13"/>
  <c r="M465" i="13"/>
  <c r="M464" i="13"/>
  <c r="M463" i="13"/>
  <c r="M462" i="13"/>
  <c r="C462" i="13" s="1"/>
  <c r="M459" i="13"/>
  <c r="M458" i="13"/>
  <c r="M457" i="13"/>
  <c r="M456" i="13"/>
  <c r="M455" i="13"/>
  <c r="M452" i="13"/>
  <c r="M451" i="13"/>
  <c r="M450" i="13"/>
  <c r="M449" i="13"/>
  <c r="M448" i="13"/>
  <c r="M445" i="13"/>
  <c r="M444" i="13"/>
  <c r="M443" i="13"/>
  <c r="M442" i="13"/>
  <c r="C442" i="13" s="1"/>
  <c r="M441" i="13"/>
  <c r="M201" i="13"/>
  <c r="M200" i="13"/>
  <c r="M199" i="13"/>
  <c r="M197" i="13"/>
  <c r="M196" i="13"/>
  <c r="C196" i="13" s="1"/>
  <c r="M195" i="13"/>
  <c r="M191" i="13"/>
  <c r="M187" i="13"/>
  <c r="M183" i="13"/>
  <c r="M181" i="13"/>
  <c r="M179" i="13"/>
  <c r="M177" i="13"/>
  <c r="M162" i="13"/>
  <c r="M160" i="13"/>
  <c r="M158" i="13"/>
  <c r="M157" i="13"/>
  <c r="M156" i="13"/>
  <c r="C156" i="13" s="1"/>
  <c r="M153" i="13"/>
  <c r="M151" i="13"/>
  <c r="M149" i="13"/>
  <c r="M148" i="13"/>
  <c r="M147" i="13"/>
  <c r="M144" i="13"/>
  <c r="M142" i="13"/>
  <c r="M140" i="13"/>
  <c r="M139" i="13"/>
  <c r="M138" i="13"/>
  <c r="M135" i="13"/>
  <c r="M133" i="13"/>
  <c r="M131" i="13"/>
  <c r="M130" i="13"/>
  <c r="M129" i="13"/>
  <c r="M126" i="13"/>
  <c r="M124" i="13"/>
  <c r="M123" i="13"/>
  <c r="M122" i="13"/>
  <c r="M120" i="13"/>
  <c r="M118" i="13"/>
  <c r="M117" i="13"/>
  <c r="M115" i="13"/>
  <c r="M113" i="13"/>
  <c r="M111" i="13"/>
  <c r="M110" i="13"/>
  <c r="M108" i="13"/>
  <c r="M96" i="13"/>
  <c r="C96" i="13" s="1"/>
  <c r="M94" i="13"/>
  <c r="M92" i="13"/>
  <c r="M91" i="13"/>
  <c r="M90" i="13"/>
  <c r="M87" i="13"/>
  <c r="M85" i="13"/>
  <c r="M83" i="13"/>
  <c r="M82" i="13"/>
  <c r="M81" i="13"/>
  <c r="M78" i="13"/>
  <c r="M76" i="13"/>
  <c r="C76" i="13" s="1"/>
  <c r="M74" i="13"/>
  <c r="M73" i="13"/>
  <c r="M72" i="13"/>
  <c r="M69" i="13"/>
  <c r="M67" i="13"/>
  <c r="M66" i="13"/>
  <c r="M65" i="13"/>
  <c r="M63" i="13"/>
  <c r="M61" i="13"/>
  <c r="M60" i="13"/>
  <c r="M58" i="13"/>
  <c r="M56" i="13"/>
  <c r="C56" i="13" s="1"/>
  <c r="M55" i="13"/>
  <c r="M53" i="13"/>
  <c r="M43" i="13"/>
  <c r="M40" i="13"/>
  <c r="M37" i="13"/>
  <c r="M34" i="13"/>
  <c r="M22" i="13"/>
  <c r="M19" i="13"/>
  <c r="D1715" i="13"/>
  <c r="D1714" i="13"/>
  <c r="D1713" i="13"/>
  <c r="D1712" i="13"/>
  <c r="D1711" i="13"/>
  <c r="E1710" i="13"/>
  <c r="D1710" i="13"/>
  <c r="E1709" i="13"/>
  <c r="D1709" i="13"/>
  <c r="E1708" i="13"/>
  <c r="D1708" i="13"/>
  <c r="E1707" i="13"/>
  <c r="D1707" i="13"/>
  <c r="E1706" i="13"/>
  <c r="D1706" i="13"/>
  <c r="E1705" i="13"/>
  <c r="D1705" i="13"/>
  <c r="E1704" i="13"/>
  <c r="D1704" i="13"/>
  <c r="E1703" i="13"/>
  <c r="D1703" i="13"/>
  <c r="E1702" i="13"/>
  <c r="D1702" i="13"/>
  <c r="E1701" i="13"/>
  <c r="D1701" i="13"/>
  <c r="E1700" i="13"/>
  <c r="D1700" i="13"/>
  <c r="E1699" i="13"/>
  <c r="D1699" i="13"/>
  <c r="E1698" i="13"/>
  <c r="D1698" i="13"/>
  <c r="E1697" i="13"/>
  <c r="D1697" i="13"/>
  <c r="E1696" i="13"/>
  <c r="D1696" i="13"/>
  <c r="E1695" i="13"/>
  <c r="D1695" i="13"/>
  <c r="E1694" i="13"/>
  <c r="D1694" i="13"/>
  <c r="E1693" i="13"/>
  <c r="D1693" i="13"/>
  <c r="D1692" i="13"/>
  <c r="E1691" i="13"/>
  <c r="D1691" i="13"/>
  <c r="E1690" i="13"/>
  <c r="D1690" i="13"/>
  <c r="E1689" i="13"/>
  <c r="D1689" i="13"/>
  <c r="E1688" i="13"/>
  <c r="D1688" i="13"/>
  <c r="D1687" i="13"/>
  <c r="E1686" i="13"/>
  <c r="D1686" i="13"/>
  <c r="E1685" i="13"/>
  <c r="D1685" i="13"/>
  <c r="E1684" i="13"/>
  <c r="D1684" i="13"/>
  <c r="E1683" i="13"/>
  <c r="D1683" i="13"/>
  <c r="D1682" i="13"/>
  <c r="E1681" i="13"/>
  <c r="D1681" i="13"/>
  <c r="E1680" i="13"/>
  <c r="D1680" i="13"/>
  <c r="E1679" i="13"/>
  <c r="D1679" i="13"/>
  <c r="E1678" i="13"/>
  <c r="D1678" i="13"/>
  <c r="D1677" i="13"/>
  <c r="D1676" i="13"/>
  <c r="E1675" i="13"/>
  <c r="D1675" i="13"/>
  <c r="E1674" i="13"/>
  <c r="D1674" i="13"/>
  <c r="D1673" i="13"/>
  <c r="E1672" i="13"/>
  <c r="D1672" i="13"/>
  <c r="E1671" i="13"/>
  <c r="D1671" i="13"/>
  <c r="E1670" i="13"/>
  <c r="D1670" i="13"/>
  <c r="E1669" i="13"/>
  <c r="D1669" i="13"/>
  <c r="E1668" i="13"/>
  <c r="D1668" i="13"/>
  <c r="E1667" i="13"/>
  <c r="D1667" i="13"/>
  <c r="E1666" i="13"/>
  <c r="D1666" i="13"/>
  <c r="E1665" i="13"/>
  <c r="D1665" i="13"/>
  <c r="E1664" i="13"/>
  <c r="D1664" i="13"/>
  <c r="E1663" i="13"/>
  <c r="D1663" i="13"/>
  <c r="E1662" i="13"/>
  <c r="D1662" i="13"/>
  <c r="E1661" i="13"/>
  <c r="D1661" i="13"/>
  <c r="E1660" i="13"/>
  <c r="D1660" i="13"/>
  <c r="E1659" i="13"/>
  <c r="D1659" i="13"/>
  <c r="E1658" i="13"/>
  <c r="D1658" i="13"/>
  <c r="E1657" i="13"/>
  <c r="D1657" i="13"/>
  <c r="E1656" i="13"/>
  <c r="D1656" i="13"/>
  <c r="E1655" i="13"/>
  <c r="D1655" i="13"/>
  <c r="E1654" i="13"/>
  <c r="D1654" i="13"/>
  <c r="E1653" i="13"/>
  <c r="D1653" i="13"/>
  <c r="E1652" i="13"/>
  <c r="D1652" i="13"/>
  <c r="E1651" i="13"/>
  <c r="D1651" i="13"/>
  <c r="E1650" i="13"/>
  <c r="D1650" i="13"/>
  <c r="E1649" i="13"/>
  <c r="D1649" i="13"/>
  <c r="E1648" i="13"/>
  <c r="D1648" i="13"/>
  <c r="E1647" i="13"/>
  <c r="D1647" i="13"/>
  <c r="E1646" i="13"/>
  <c r="D1646" i="13"/>
  <c r="E1645" i="13"/>
  <c r="D1645" i="13"/>
  <c r="E1644" i="13"/>
  <c r="D1644" i="13"/>
  <c r="E1643" i="13"/>
  <c r="D1643" i="13"/>
  <c r="E1642" i="13"/>
  <c r="D1642" i="13"/>
  <c r="E1641" i="13"/>
  <c r="D1641" i="13"/>
  <c r="E1640" i="13"/>
  <c r="D1640" i="13"/>
  <c r="E1639" i="13"/>
  <c r="D1639" i="13"/>
  <c r="E1638" i="13"/>
  <c r="D1638" i="13"/>
  <c r="E1637" i="13"/>
  <c r="D1637" i="13"/>
  <c r="E1636" i="13"/>
  <c r="D1636" i="13"/>
  <c r="E1635" i="13"/>
  <c r="D1635" i="13"/>
  <c r="E1634" i="13"/>
  <c r="D1634" i="13"/>
  <c r="E1633" i="13"/>
  <c r="D1633" i="13"/>
  <c r="E1632" i="13"/>
  <c r="D1632" i="13"/>
  <c r="E1631" i="13"/>
  <c r="D1631" i="13"/>
  <c r="E1630" i="13"/>
  <c r="D1630" i="13"/>
  <c r="E1629" i="13"/>
  <c r="D1629" i="13"/>
  <c r="E1628" i="13"/>
  <c r="D1628" i="13"/>
  <c r="E1627" i="13"/>
  <c r="D1627" i="13"/>
  <c r="E1626" i="13"/>
  <c r="D1626" i="13"/>
  <c r="E1625" i="13"/>
  <c r="D1625" i="13"/>
  <c r="E1624" i="13"/>
  <c r="D1624" i="13"/>
  <c r="E1623" i="13"/>
  <c r="D1623" i="13"/>
  <c r="E1622" i="13"/>
  <c r="D1622" i="13"/>
  <c r="E1621" i="13"/>
  <c r="D1621" i="13"/>
  <c r="E1620" i="13"/>
  <c r="D1620" i="13"/>
  <c r="E1619" i="13"/>
  <c r="D1619" i="13"/>
  <c r="E1618" i="13"/>
  <c r="D1618" i="13"/>
  <c r="E1617" i="13"/>
  <c r="D1617" i="13"/>
  <c r="E1616" i="13"/>
  <c r="D1616" i="13"/>
  <c r="E1615" i="13"/>
  <c r="D1615" i="13"/>
  <c r="E1614" i="13"/>
  <c r="D1614" i="13"/>
  <c r="E1613" i="13"/>
  <c r="D1613" i="13"/>
  <c r="E1612" i="13"/>
  <c r="D1612" i="13"/>
  <c r="E1611" i="13"/>
  <c r="D1611" i="13"/>
  <c r="E1610" i="13"/>
  <c r="D1610" i="13"/>
  <c r="E1609" i="13"/>
  <c r="D1609" i="13"/>
  <c r="E1608" i="13"/>
  <c r="D1608" i="13"/>
  <c r="E1607" i="13"/>
  <c r="D1607" i="13"/>
  <c r="E1606" i="13"/>
  <c r="D1606" i="13"/>
  <c r="E1605" i="13"/>
  <c r="D1605" i="13"/>
  <c r="E1604" i="13"/>
  <c r="D1604" i="13"/>
  <c r="E1603" i="13"/>
  <c r="D1603" i="13"/>
  <c r="E1602" i="13"/>
  <c r="D1602" i="13"/>
  <c r="E1601" i="13"/>
  <c r="D1601" i="13"/>
  <c r="E1600" i="13"/>
  <c r="D1600" i="13"/>
  <c r="E1599" i="13"/>
  <c r="D1599" i="13"/>
  <c r="E1598" i="13"/>
  <c r="D1598" i="13"/>
  <c r="E1597" i="13"/>
  <c r="D1597" i="13"/>
  <c r="E1596" i="13"/>
  <c r="D1596" i="13"/>
  <c r="E1595" i="13"/>
  <c r="D1595" i="13"/>
  <c r="E1594" i="13"/>
  <c r="D1594" i="13"/>
  <c r="E1593" i="13"/>
  <c r="D1593" i="13"/>
  <c r="E1592" i="13"/>
  <c r="D1592" i="13"/>
  <c r="E1591" i="13"/>
  <c r="D1591" i="13"/>
  <c r="E1590" i="13"/>
  <c r="D1590" i="13"/>
  <c r="E1589" i="13"/>
  <c r="D1589" i="13"/>
  <c r="E1588" i="13"/>
  <c r="D1588" i="13"/>
  <c r="E1587" i="13"/>
  <c r="D1587" i="13"/>
  <c r="E1586" i="13"/>
  <c r="D1586" i="13"/>
  <c r="E1585" i="13"/>
  <c r="D1585" i="13"/>
  <c r="E1584" i="13"/>
  <c r="D1584" i="13"/>
  <c r="E1583" i="13"/>
  <c r="D1583" i="13"/>
  <c r="E1582" i="13"/>
  <c r="D1582" i="13"/>
  <c r="E1581" i="13"/>
  <c r="D1581" i="13"/>
  <c r="E1580" i="13"/>
  <c r="D1580" i="13"/>
  <c r="E1579" i="13"/>
  <c r="D1579" i="13"/>
  <c r="E1578" i="13"/>
  <c r="D1578" i="13"/>
  <c r="E1577" i="13"/>
  <c r="D1577" i="13"/>
  <c r="E1576" i="13"/>
  <c r="D1576" i="13"/>
  <c r="E1575" i="13"/>
  <c r="D1575" i="13"/>
  <c r="E1574" i="13"/>
  <c r="D1574" i="13"/>
  <c r="E1573" i="13"/>
  <c r="D1573" i="13"/>
  <c r="E1572" i="13"/>
  <c r="D1572" i="13"/>
  <c r="E1571" i="13"/>
  <c r="D1571" i="13"/>
  <c r="E1570" i="13"/>
  <c r="D1570" i="13"/>
  <c r="E1569" i="13"/>
  <c r="D1569" i="13"/>
  <c r="E1568" i="13"/>
  <c r="D1568" i="13"/>
  <c r="E1567" i="13"/>
  <c r="D1567" i="13"/>
  <c r="E1566" i="13"/>
  <c r="D1566" i="13"/>
  <c r="E1565" i="13"/>
  <c r="D1565" i="13"/>
  <c r="E1564" i="13"/>
  <c r="D1564" i="13"/>
  <c r="E1563" i="13"/>
  <c r="D1563" i="13"/>
  <c r="E1562" i="13"/>
  <c r="D1562" i="13"/>
  <c r="E1561" i="13"/>
  <c r="D1561" i="13"/>
  <c r="E1560" i="13"/>
  <c r="D1560" i="13"/>
  <c r="E1559" i="13"/>
  <c r="D1559" i="13"/>
  <c r="E1558" i="13"/>
  <c r="D1558" i="13"/>
  <c r="E1557" i="13"/>
  <c r="D1557" i="13"/>
  <c r="E1556" i="13"/>
  <c r="D1556" i="13"/>
  <c r="E1555" i="13"/>
  <c r="D1555" i="13"/>
  <c r="E1554" i="13"/>
  <c r="D1554" i="13"/>
  <c r="E1553" i="13"/>
  <c r="D1553" i="13"/>
  <c r="E1552" i="13"/>
  <c r="D1552" i="13"/>
  <c r="E1551" i="13"/>
  <c r="D1551" i="13"/>
  <c r="E1550" i="13"/>
  <c r="D1550" i="13"/>
  <c r="E1549" i="13"/>
  <c r="D1549" i="13"/>
  <c r="E1548" i="13"/>
  <c r="D1548" i="13"/>
  <c r="E1547" i="13"/>
  <c r="D1547" i="13"/>
  <c r="E1546" i="13"/>
  <c r="D1546" i="13"/>
  <c r="E1545" i="13"/>
  <c r="D1545" i="13"/>
  <c r="E1544" i="13"/>
  <c r="D1544" i="13"/>
  <c r="E1543" i="13"/>
  <c r="D1543" i="13"/>
  <c r="E1542" i="13"/>
  <c r="D1542" i="13"/>
  <c r="E1541" i="13"/>
  <c r="D1541" i="13"/>
  <c r="E1540" i="13"/>
  <c r="D1540" i="13"/>
  <c r="E1539" i="13"/>
  <c r="D1539" i="13"/>
  <c r="E1538" i="13"/>
  <c r="D1538" i="13"/>
  <c r="E1537" i="13"/>
  <c r="D1537" i="13"/>
  <c r="E1536" i="13"/>
  <c r="D1536" i="13"/>
  <c r="E1535" i="13"/>
  <c r="D1535" i="13"/>
  <c r="E1534" i="13"/>
  <c r="D1534" i="13"/>
  <c r="E1533" i="13"/>
  <c r="D1533" i="13"/>
  <c r="E1532" i="13"/>
  <c r="D1532" i="13"/>
  <c r="E1531" i="13"/>
  <c r="D1531" i="13"/>
  <c r="E1530" i="13"/>
  <c r="D1530" i="13"/>
  <c r="E1529" i="13"/>
  <c r="D1529" i="13"/>
  <c r="E1528" i="13"/>
  <c r="D1528" i="13"/>
  <c r="E1527" i="13"/>
  <c r="D1527" i="13"/>
  <c r="E1526" i="13"/>
  <c r="D1526" i="13"/>
  <c r="E1525" i="13"/>
  <c r="D1525" i="13"/>
  <c r="E1524" i="13"/>
  <c r="D1524" i="13"/>
  <c r="E1523" i="13"/>
  <c r="D1523" i="13"/>
  <c r="E1522" i="13"/>
  <c r="D1522" i="13"/>
  <c r="E1521" i="13"/>
  <c r="D1521" i="13"/>
  <c r="E1520" i="13"/>
  <c r="D1520" i="13"/>
  <c r="E1519" i="13"/>
  <c r="D1519" i="13"/>
  <c r="E1518" i="13"/>
  <c r="D1518" i="13"/>
  <c r="E1517" i="13"/>
  <c r="D1517" i="13"/>
  <c r="E1516" i="13"/>
  <c r="D1516" i="13"/>
  <c r="E1515" i="13"/>
  <c r="D1515" i="13"/>
  <c r="E1514" i="13"/>
  <c r="D1514" i="13"/>
  <c r="E1513" i="13"/>
  <c r="D1513" i="13"/>
  <c r="E1512" i="13"/>
  <c r="D1512" i="13"/>
  <c r="E1511" i="13"/>
  <c r="D1511" i="13"/>
  <c r="E1510" i="13"/>
  <c r="D1510" i="13"/>
  <c r="E1509" i="13"/>
  <c r="D1509" i="13"/>
  <c r="E1508" i="13"/>
  <c r="D1508" i="13"/>
  <c r="E1507" i="13"/>
  <c r="D1507" i="13"/>
  <c r="E1506" i="13"/>
  <c r="D1506" i="13"/>
  <c r="E1505" i="13"/>
  <c r="D1505" i="13"/>
  <c r="E1504" i="13"/>
  <c r="D1504" i="13"/>
  <c r="E1503" i="13"/>
  <c r="D1503" i="13"/>
  <c r="E1502" i="13"/>
  <c r="D1502" i="13"/>
  <c r="E1501" i="13"/>
  <c r="D1501" i="13"/>
  <c r="E1500" i="13"/>
  <c r="D1500" i="13"/>
  <c r="E1499" i="13"/>
  <c r="D1499" i="13"/>
  <c r="E1498" i="13"/>
  <c r="D1498" i="13"/>
  <c r="E1497" i="13"/>
  <c r="D1497" i="13"/>
  <c r="E1496" i="13"/>
  <c r="D1496" i="13"/>
  <c r="E1495" i="13"/>
  <c r="D1495" i="13"/>
  <c r="E1494" i="13"/>
  <c r="D1494" i="13"/>
  <c r="E1493" i="13"/>
  <c r="D1493" i="13"/>
  <c r="E1492" i="13"/>
  <c r="D1492" i="13"/>
  <c r="E1491" i="13"/>
  <c r="D1491" i="13"/>
  <c r="E1490" i="13"/>
  <c r="D1490" i="13"/>
  <c r="E1489" i="13"/>
  <c r="D1489" i="13"/>
  <c r="E1488" i="13"/>
  <c r="D1488" i="13"/>
  <c r="E1487" i="13"/>
  <c r="D1487" i="13"/>
  <c r="E1486" i="13"/>
  <c r="D1486" i="13"/>
  <c r="E1485" i="13"/>
  <c r="D1485" i="13"/>
  <c r="E1484" i="13"/>
  <c r="D1484" i="13"/>
  <c r="E1483" i="13"/>
  <c r="D1483" i="13"/>
  <c r="E1482" i="13"/>
  <c r="D1482" i="13"/>
  <c r="E1481" i="13"/>
  <c r="D1481" i="13"/>
  <c r="E1480" i="13"/>
  <c r="D1480" i="13"/>
  <c r="E1479" i="13"/>
  <c r="D1479" i="13"/>
  <c r="E1478" i="13"/>
  <c r="D1478" i="13"/>
  <c r="E1477" i="13"/>
  <c r="D1477" i="13"/>
  <c r="E1476" i="13"/>
  <c r="D1476" i="13"/>
  <c r="E1475" i="13"/>
  <c r="D1475" i="13"/>
  <c r="E1474" i="13"/>
  <c r="D1474" i="13"/>
  <c r="E1473" i="13"/>
  <c r="D1473" i="13"/>
  <c r="E1472" i="13"/>
  <c r="D1472" i="13"/>
  <c r="E1471" i="13"/>
  <c r="D1471" i="13"/>
  <c r="E1470" i="13"/>
  <c r="D1470" i="13"/>
  <c r="E1469" i="13"/>
  <c r="D1469" i="13"/>
  <c r="E1468" i="13"/>
  <c r="D1468" i="13"/>
  <c r="E1467" i="13"/>
  <c r="D1467" i="13"/>
  <c r="E1466" i="13"/>
  <c r="D1466" i="13"/>
  <c r="E1465" i="13"/>
  <c r="D1465" i="13"/>
  <c r="E1464" i="13"/>
  <c r="D1464" i="13"/>
  <c r="E1463" i="13"/>
  <c r="D1463" i="13"/>
  <c r="E1462" i="13"/>
  <c r="D1462" i="13"/>
  <c r="E1461" i="13"/>
  <c r="D1461" i="13"/>
  <c r="E1460" i="13"/>
  <c r="D1460" i="13"/>
  <c r="E1459" i="13"/>
  <c r="D1459" i="13"/>
  <c r="E1458" i="13"/>
  <c r="D1458" i="13"/>
  <c r="E1457" i="13"/>
  <c r="D1457" i="13"/>
  <c r="E1456" i="13"/>
  <c r="D1456" i="13"/>
  <c r="E1455" i="13"/>
  <c r="D1455" i="13"/>
  <c r="E1454" i="13"/>
  <c r="D1454" i="13"/>
  <c r="E1453" i="13"/>
  <c r="D1453" i="13"/>
  <c r="E1452" i="13"/>
  <c r="D1452" i="13"/>
  <c r="E1451" i="13"/>
  <c r="D1451" i="13"/>
  <c r="E1450" i="13"/>
  <c r="D1450" i="13"/>
  <c r="E1449" i="13"/>
  <c r="D1449" i="13"/>
  <c r="E1448" i="13"/>
  <c r="D1448" i="13"/>
  <c r="E1447" i="13"/>
  <c r="D1447" i="13"/>
  <c r="E1446" i="13"/>
  <c r="D1446" i="13"/>
  <c r="E1445" i="13"/>
  <c r="D1445" i="13"/>
  <c r="E1444" i="13"/>
  <c r="D1444" i="13"/>
  <c r="E1443" i="13"/>
  <c r="D1443" i="13"/>
  <c r="E1442" i="13"/>
  <c r="D1442" i="13"/>
  <c r="E1441" i="13"/>
  <c r="D1441" i="13"/>
  <c r="E1440" i="13"/>
  <c r="D1440" i="13"/>
  <c r="E1439" i="13"/>
  <c r="D1439" i="13"/>
  <c r="E1438" i="13"/>
  <c r="D1438" i="13"/>
  <c r="E1437" i="13"/>
  <c r="D1437" i="13"/>
  <c r="E1436" i="13"/>
  <c r="D1436" i="13"/>
  <c r="E1435" i="13"/>
  <c r="D1435" i="13"/>
  <c r="E1434" i="13"/>
  <c r="D1434" i="13"/>
  <c r="E1433" i="13"/>
  <c r="D1433" i="13"/>
  <c r="E1432" i="13"/>
  <c r="D1432" i="13"/>
  <c r="E1431" i="13"/>
  <c r="D1431" i="13"/>
  <c r="E1430" i="13"/>
  <c r="D1430" i="13"/>
  <c r="E1429" i="13"/>
  <c r="D1429" i="13"/>
  <c r="E1428" i="13"/>
  <c r="D1428" i="13"/>
  <c r="E1427" i="13"/>
  <c r="D1427" i="13"/>
  <c r="E1426" i="13"/>
  <c r="D1426" i="13"/>
  <c r="E1425" i="13"/>
  <c r="D1425" i="13"/>
  <c r="E1424" i="13"/>
  <c r="D1424" i="13"/>
  <c r="E1423" i="13"/>
  <c r="D1423" i="13"/>
  <c r="E1422" i="13"/>
  <c r="D1422" i="13"/>
  <c r="E1421" i="13"/>
  <c r="D1421" i="13"/>
  <c r="E1420" i="13"/>
  <c r="D1420" i="13"/>
  <c r="E1419" i="13"/>
  <c r="D1419" i="13"/>
  <c r="E1418" i="13"/>
  <c r="D1418" i="13"/>
  <c r="E1417" i="13"/>
  <c r="D1417" i="13"/>
  <c r="E1416" i="13"/>
  <c r="D1416" i="13"/>
  <c r="E1415" i="13"/>
  <c r="D1415" i="13"/>
  <c r="E1414" i="13"/>
  <c r="D1414" i="13"/>
  <c r="E1413" i="13"/>
  <c r="D1413" i="13"/>
  <c r="E1412" i="13"/>
  <c r="D1412" i="13"/>
  <c r="E1411" i="13"/>
  <c r="D1411" i="13"/>
  <c r="E1410" i="13"/>
  <c r="D1410" i="13"/>
  <c r="E1409" i="13"/>
  <c r="D1409" i="13"/>
  <c r="E1408" i="13"/>
  <c r="D1408" i="13"/>
  <c r="E1407" i="13"/>
  <c r="D1407" i="13"/>
  <c r="E1406" i="13"/>
  <c r="D1406" i="13"/>
  <c r="E1405" i="13"/>
  <c r="D1405" i="13"/>
  <c r="E1404" i="13"/>
  <c r="D1404" i="13"/>
  <c r="E1403" i="13"/>
  <c r="D1403" i="13"/>
  <c r="E1402" i="13"/>
  <c r="D1402" i="13"/>
  <c r="E1401" i="13"/>
  <c r="D1401" i="13"/>
  <c r="E1400" i="13"/>
  <c r="D1400" i="13"/>
  <c r="E1399" i="13"/>
  <c r="D1399" i="13"/>
  <c r="E1398" i="13"/>
  <c r="D1398" i="13"/>
  <c r="E1397" i="13"/>
  <c r="D1397" i="13"/>
  <c r="E1396" i="13"/>
  <c r="D1396" i="13"/>
  <c r="E1395" i="13"/>
  <c r="D1395" i="13"/>
  <c r="E1394" i="13"/>
  <c r="D1394" i="13"/>
  <c r="E1393" i="13"/>
  <c r="D1393" i="13"/>
  <c r="E1392" i="13"/>
  <c r="D1392" i="13"/>
  <c r="E1391" i="13"/>
  <c r="D1391" i="13"/>
  <c r="E1390" i="13"/>
  <c r="D1390" i="13"/>
  <c r="E1389" i="13"/>
  <c r="D1389" i="13"/>
  <c r="E1388" i="13"/>
  <c r="D1388" i="13"/>
  <c r="E1387" i="13"/>
  <c r="D1387" i="13"/>
  <c r="E1386" i="13"/>
  <c r="D1386" i="13"/>
  <c r="E1385" i="13"/>
  <c r="D1385" i="13"/>
  <c r="E1384" i="13"/>
  <c r="D1384" i="13"/>
  <c r="E1383" i="13"/>
  <c r="D1383" i="13"/>
  <c r="E1382" i="13"/>
  <c r="D1382" i="13"/>
  <c r="E1381" i="13"/>
  <c r="D1381" i="13"/>
  <c r="E1380" i="13"/>
  <c r="D1380" i="13"/>
  <c r="E1379" i="13"/>
  <c r="D1379" i="13"/>
  <c r="E1378" i="13"/>
  <c r="D1378" i="13"/>
  <c r="E1377" i="13"/>
  <c r="D1377" i="13"/>
  <c r="E1376" i="13"/>
  <c r="D1376" i="13"/>
  <c r="E1375" i="13"/>
  <c r="D1375" i="13"/>
  <c r="E1374" i="13"/>
  <c r="D1374" i="13"/>
  <c r="E1373" i="13"/>
  <c r="D1373" i="13"/>
  <c r="E1372" i="13"/>
  <c r="D1372" i="13"/>
  <c r="E1371" i="13"/>
  <c r="D1371" i="13"/>
  <c r="E1370" i="13"/>
  <c r="D1370" i="13"/>
  <c r="E1369" i="13"/>
  <c r="D1369" i="13"/>
  <c r="E1368" i="13"/>
  <c r="D1368" i="13"/>
  <c r="E1367" i="13"/>
  <c r="D1367" i="13"/>
  <c r="E1366" i="13"/>
  <c r="D1366" i="13"/>
  <c r="E1365" i="13"/>
  <c r="D1365" i="13"/>
  <c r="E1364" i="13"/>
  <c r="D1364" i="13"/>
  <c r="E1363" i="13"/>
  <c r="D1363" i="13"/>
  <c r="E1362" i="13"/>
  <c r="D1362" i="13"/>
  <c r="E1361" i="13"/>
  <c r="D1361" i="13"/>
  <c r="E1360" i="13"/>
  <c r="D1360" i="13"/>
  <c r="E1359" i="13"/>
  <c r="D1359" i="13"/>
  <c r="E1358" i="13"/>
  <c r="D1358" i="13"/>
  <c r="E1357" i="13"/>
  <c r="D1357" i="13"/>
  <c r="E1356" i="13"/>
  <c r="D1356" i="13"/>
  <c r="E1355" i="13"/>
  <c r="D1355" i="13"/>
  <c r="E1354" i="13"/>
  <c r="D1354" i="13"/>
  <c r="E1353" i="13"/>
  <c r="D1353" i="13"/>
  <c r="E1352" i="13"/>
  <c r="D1352" i="13"/>
  <c r="E1351" i="13"/>
  <c r="D1351" i="13"/>
  <c r="E1350" i="13"/>
  <c r="D1350" i="13"/>
  <c r="E1349" i="13"/>
  <c r="D1349" i="13"/>
  <c r="E1348" i="13"/>
  <c r="D1348" i="13"/>
  <c r="E1347" i="13"/>
  <c r="D1347" i="13"/>
  <c r="E1346" i="13"/>
  <c r="D1346" i="13"/>
  <c r="E1345" i="13"/>
  <c r="D1345" i="13"/>
  <c r="E1344" i="13"/>
  <c r="D1344" i="13"/>
  <c r="E1343" i="13"/>
  <c r="D1343" i="13"/>
  <c r="E1342" i="13"/>
  <c r="D1342" i="13"/>
  <c r="E1341" i="13"/>
  <c r="D1341" i="13"/>
  <c r="E1340" i="13"/>
  <c r="D1340" i="13"/>
  <c r="E1339" i="13"/>
  <c r="D1339" i="13"/>
  <c r="E1338" i="13"/>
  <c r="D1338" i="13"/>
  <c r="E1337" i="13"/>
  <c r="D1337" i="13"/>
  <c r="E1336" i="13"/>
  <c r="D1336" i="13"/>
  <c r="E1335" i="13"/>
  <c r="D1335" i="13"/>
  <c r="E1334" i="13"/>
  <c r="D1334" i="13"/>
  <c r="E1333" i="13"/>
  <c r="D1333" i="13"/>
  <c r="E1332" i="13"/>
  <c r="D1332" i="13"/>
  <c r="E1331" i="13"/>
  <c r="D1331" i="13"/>
  <c r="E1330" i="13"/>
  <c r="D1330" i="13"/>
  <c r="E1329" i="13"/>
  <c r="D1329" i="13"/>
  <c r="E1328" i="13"/>
  <c r="D1328" i="13"/>
  <c r="E1327" i="13"/>
  <c r="D1327" i="13"/>
  <c r="E1326" i="13"/>
  <c r="D1326" i="13"/>
  <c r="E1325" i="13"/>
  <c r="D1325" i="13"/>
  <c r="E1324" i="13"/>
  <c r="D1324" i="13"/>
  <c r="E1323" i="13"/>
  <c r="D1323" i="13"/>
  <c r="E1322" i="13"/>
  <c r="D1322" i="13"/>
  <c r="E1321" i="13"/>
  <c r="D1321" i="13"/>
  <c r="E1320" i="13"/>
  <c r="D1320" i="13"/>
  <c r="E1319" i="13"/>
  <c r="D1319" i="13"/>
  <c r="E1318" i="13"/>
  <c r="D1318" i="13"/>
  <c r="E1317" i="13"/>
  <c r="D1317" i="13"/>
  <c r="E1316" i="13"/>
  <c r="D1316" i="13"/>
  <c r="E1315" i="13"/>
  <c r="D1315" i="13"/>
  <c r="E1314" i="13"/>
  <c r="D1314" i="13"/>
  <c r="E1313" i="13"/>
  <c r="D1313" i="13"/>
  <c r="E1312" i="13"/>
  <c r="D1312" i="13"/>
  <c r="E1311" i="13"/>
  <c r="D1311" i="13"/>
  <c r="E1310" i="13"/>
  <c r="D1310" i="13"/>
  <c r="E1309" i="13"/>
  <c r="D1309" i="13"/>
  <c r="E1308" i="13"/>
  <c r="D1308" i="13"/>
  <c r="E1307" i="13"/>
  <c r="D1307" i="13"/>
  <c r="E1306" i="13"/>
  <c r="D1306" i="13"/>
  <c r="E1305" i="13"/>
  <c r="D1305" i="13"/>
  <c r="E1304" i="13"/>
  <c r="D1304" i="13"/>
  <c r="E1303" i="13"/>
  <c r="D1303" i="13"/>
  <c r="E1302" i="13"/>
  <c r="D1302" i="13"/>
  <c r="E1301" i="13"/>
  <c r="D1301" i="13"/>
  <c r="E1300" i="13"/>
  <c r="D1300" i="13"/>
  <c r="E1299" i="13"/>
  <c r="D1299" i="13"/>
  <c r="E1298" i="13"/>
  <c r="D1298" i="13"/>
  <c r="E1297" i="13"/>
  <c r="D1297" i="13"/>
  <c r="E1296" i="13"/>
  <c r="D1296" i="13"/>
  <c r="E1295" i="13"/>
  <c r="D1295" i="13"/>
  <c r="E1294" i="13"/>
  <c r="D1294" i="13"/>
  <c r="E1293" i="13"/>
  <c r="D1293" i="13"/>
  <c r="E1292" i="13"/>
  <c r="D1292" i="13"/>
  <c r="E1291" i="13"/>
  <c r="D1291" i="13"/>
  <c r="E1290" i="13"/>
  <c r="D1290" i="13"/>
  <c r="E1289" i="13"/>
  <c r="D1289" i="13"/>
  <c r="E1288" i="13"/>
  <c r="D1288" i="13"/>
  <c r="E1287" i="13"/>
  <c r="D1287" i="13"/>
  <c r="E1286" i="13"/>
  <c r="D1286" i="13"/>
  <c r="E1285" i="13"/>
  <c r="D1285" i="13"/>
  <c r="E1284" i="13"/>
  <c r="D1284" i="13"/>
  <c r="E1283" i="13"/>
  <c r="D1283" i="13"/>
  <c r="E1282" i="13"/>
  <c r="D1282" i="13"/>
  <c r="E1281" i="13"/>
  <c r="D1281" i="13"/>
  <c r="E1280" i="13"/>
  <c r="D1280" i="13"/>
  <c r="E1279" i="13"/>
  <c r="D1279" i="13"/>
  <c r="E1278" i="13"/>
  <c r="D1278" i="13"/>
  <c r="E1277" i="13"/>
  <c r="D1277" i="13"/>
  <c r="E1276" i="13"/>
  <c r="D1276" i="13"/>
  <c r="E1275" i="13"/>
  <c r="D1275" i="13"/>
  <c r="E1274" i="13"/>
  <c r="D1274" i="13"/>
  <c r="E1273" i="13"/>
  <c r="D1273" i="13"/>
  <c r="E1272" i="13"/>
  <c r="D1272" i="13"/>
  <c r="E1271" i="13"/>
  <c r="D1271" i="13"/>
  <c r="E1270" i="13"/>
  <c r="D1270" i="13"/>
  <c r="E1269" i="13"/>
  <c r="D1269" i="13"/>
  <c r="E1268" i="13"/>
  <c r="D1268" i="13"/>
  <c r="E1267" i="13"/>
  <c r="D1267" i="13"/>
  <c r="E1266" i="13"/>
  <c r="D1266" i="13"/>
  <c r="E1265" i="13"/>
  <c r="D1265" i="13"/>
  <c r="E1264" i="13"/>
  <c r="D1264" i="13"/>
  <c r="E1263" i="13"/>
  <c r="D1263" i="13"/>
  <c r="E1262" i="13"/>
  <c r="D1262" i="13"/>
  <c r="E1261" i="13"/>
  <c r="D1261" i="13"/>
  <c r="E1260" i="13"/>
  <c r="D1260" i="13"/>
  <c r="E1259" i="13"/>
  <c r="D1259" i="13"/>
  <c r="E1258" i="13"/>
  <c r="D1258" i="13"/>
  <c r="E1257" i="13"/>
  <c r="D1257" i="13"/>
  <c r="E1256" i="13"/>
  <c r="D1256" i="13"/>
  <c r="E1255" i="13"/>
  <c r="D1255" i="13"/>
  <c r="E1254" i="13"/>
  <c r="D1254" i="13"/>
  <c r="E1253" i="13"/>
  <c r="D1253" i="13"/>
  <c r="E1252" i="13"/>
  <c r="D1252" i="13"/>
  <c r="E1251" i="13"/>
  <c r="D1251" i="13"/>
  <c r="E1250" i="13"/>
  <c r="D1250" i="13"/>
  <c r="E1249" i="13"/>
  <c r="D1249" i="13"/>
  <c r="E1248" i="13"/>
  <c r="D1248" i="13"/>
  <c r="E1247" i="13"/>
  <c r="D1247" i="13"/>
  <c r="E1246" i="13"/>
  <c r="D1246" i="13"/>
  <c r="E1245" i="13"/>
  <c r="D1245" i="13"/>
  <c r="E1244" i="13"/>
  <c r="D1244" i="13"/>
  <c r="E1243" i="13"/>
  <c r="D1243" i="13"/>
  <c r="E1242" i="13"/>
  <c r="D1242" i="13"/>
  <c r="E1241" i="13"/>
  <c r="D1241" i="13"/>
  <c r="E1240" i="13"/>
  <c r="D1240" i="13"/>
  <c r="E1239" i="13"/>
  <c r="D1239" i="13"/>
  <c r="E1238" i="13"/>
  <c r="D1238" i="13"/>
  <c r="E1237" i="13"/>
  <c r="D1237" i="13"/>
  <c r="E1236" i="13"/>
  <c r="D1236" i="13"/>
  <c r="E1235" i="13"/>
  <c r="D1235" i="13"/>
  <c r="E1234" i="13"/>
  <c r="D1234" i="13"/>
  <c r="E1233" i="13"/>
  <c r="D1233" i="13"/>
  <c r="E1232" i="13"/>
  <c r="D1232" i="13"/>
  <c r="E1231" i="13"/>
  <c r="D1231" i="13"/>
  <c r="E1230" i="13"/>
  <c r="D1230" i="13"/>
  <c r="E1229" i="13"/>
  <c r="D1229" i="13"/>
  <c r="E1228" i="13"/>
  <c r="D1228" i="13"/>
  <c r="E1227" i="13"/>
  <c r="D1227" i="13"/>
  <c r="E1226" i="13"/>
  <c r="D1226" i="13"/>
  <c r="E1225" i="13"/>
  <c r="D1225" i="13"/>
  <c r="E1224" i="13"/>
  <c r="D1224" i="13"/>
  <c r="E1223" i="13"/>
  <c r="D1223" i="13"/>
  <c r="E1222" i="13"/>
  <c r="D1222" i="13"/>
  <c r="E1221" i="13"/>
  <c r="D1221" i="13"/>
  <c r="E1220" i="13"/>
  <c r="D1220" i="13"/>
  <c r="E1219" i="13"/>
  <c r="D1219" i="13"/>
  <c r="E1218" i="13"/>
  <c r="D1218" i="13"/>
  <c r="E1217" i="13"/>
  <c r="D1217" i="13"/>
  <c r="E1216" i="13"/>
  <c r="D1216" i="13"/>
  <c r="E1215" i="13"/>
  <c r="D1215" i="13"/>
  <c r="E1214" i="13"/>
  <c r="D1214" i="13"/>
  <c r="E1213" i="13"/>
  <c r="D1213" i="13"/>
  <c r="E1212" i="13"/>
  <c r="D1212" i="13"/>
  <c r="E1211" i="13"/>
  <c r="D1211" i="13"/>
  <c r="E1210" i="13"/>
  <c r="D1210" i="13"/>
  <c r="E1209" i="13"/>
  <c r="D1209" i="13"/>
  <c r="E1208" i="13"/>
  <c r="D1208" i="13"/>
  <c r="E1207" i="13"/>
  <c r="D1207" i="13"/>
  <c r="E1206" i="13"/>
  <c r="D1206" i="13"/>
  <c r="E1205" i="13"/>
  <c r="D1205" i="13"/>
  <c r="E1204" i="13"/>
  <c r="D1204" i="13"/>
  <c r="E1203" i="13"/>
  <c r="D1203" i="13"/>
  <c r="E1202" i="13"/>
  <c r="D1202" i="13"/>
  <c r="E1201" i="13"/>
  <c r="D1201" i="13"/>
  <c r="E1200" i="13"/>
  <c r="D1200" i="13"/>
  <c r="E1199" i="13"/>
  <c r="D1199" i="13"/>
  <c r="E1198" i="13"/>
  <c r="D1198" i="13"/>
  <c r="E1197" i="13"/>
  <c r="D1197" i="13"/>
  <c r="E1196" i="13"/>
  <c r="D1196" i="13"/>
  <c r="E1195" i="13"/>
  <c r="D1195" i="13"/>
  <c r="E1194" i="13"/>
  <c r="D1194" i="13"/>
  <c r="E1193" i="13"/>
  <c r="D1193" i="13"/>
  <c r="E1192" i="13"/>
  <c r="D1192" i="13"/>
  <c r="E1191" i="13"/>
  <c r="D1191" i="13"/>
  <c r="E1190" i="13"/>
  <c r="D1190" i="13"/>
  <c r="E1189" i="13"/>
  <c r="D1189" i="13"/>
  <c r="E1188" i="13"/>
  <c r="D1188" i="13"/>
  <c r="E1187" i="13"/>
  <c r="D1187" i="13"/>
  <c r="E1186" i="13"/>
  <c r="D1186" i="13"/>
  <c r="E1185" i="13"/>
  <c r="D1185" i="13"/>
  <c r="E1184" i="13"/>
  <c r="D1184" i="13"/>
  <c r="E1183" i="13"/>
  <c r="D1183" i="13"/>
  <c r="E1182" i="13"/>
  <c r="D1182" i="13"/>
  <c r="E1181" i="13"/>
  <c r="D1181" i="13"/>
  <c r="E1180" i="13"/>
  <c r="D1180" i="13"/>
  <c r="E1179" i="13"/>
  <c r="D1179" i="13"/>
  <c r="E1178" i="13"/>
  <c r="D1178" i="13"/>
  <c r="E1177" i="13"/>
  <c r="D1177" i="13"/>
  <c r="E1176" i="13"/>
  <c r="D1176" i="13"/>
  <c r="E1175" i="13"/>
  <c r="D1175" i="13"/>
  <c r="E1174" i="13"/>
  <c r="D1174" i="13"/>
  <c r="E1173" i="13"/>
  <c r="D1173" i="13"/>
  <c r="E1172" i="13"/>
  <c r="D1172" i="13"/>
  <c r="E1171" i="13"/>
  <c r="D1171" i="13"/>
  <c r="E1170" i="13"/>
  <c r="D1170" i="13"/>
  <c r="E1169" i="13"/>
  <c r="D1169" i="13"/>
  <c r="E1168" i="13"/>
  <c r="D1168" i="13"/>
  <c r="E1167" i="13"/>
  <c r="D1167" i="13"/>
  <c r="E1166" i="13"/>
  <c r="D1166" i="13"/>
  <c r="E1165" i="13"/>
  <c r="D1165" i="13"/>
  <c r="E1164" i="13"/>
  <c r="D1164" i="13"/>
  <c r="E1163" i="13"/>
  <c r="D1163" i="13"/>
  <c r="E1162" i="13"/>
  <c r="D1162" i="13"/>
  <c r="E1161" i="13"/>
  <c r="D1161" i="13"/>
  <c r="E1160" i="13"/>
  <c r="D1160" i="13"/>
  <c r="E1159" i="13"/>
  <c r="D1159" i="13"/>
  <c r="E1158" i="13"/>
  <c r="D1158" i="13"/>
  <c r="E1157" i="13"/>
  <c r="D1157" i="13"/>
  <c r="E1156" i="13"/>
  <c r="D1156" i="13"/>
  <c r="E1155" i="13"/>
  <c r="D1155" i="13"/>
  <c r="E1154" i="13"/>
  <c r="D1154" i="13"/>
  <c r="E1153" i="13"/>
  <c r="D1153" i="13"/>
  <c r="E1152" i="13"/>
  <c r="D1152" i="13"/>
  <c r="E1151" i="13"/>
  <c r="D1151" i="13"/>
  <c r="E1150" i="13"/>
  <c r="D1150" i="13"/>
  <c r="E1149" i="13"/>
  <c r="D1149" i="13"/>
  <c r="E1148" i="13"/>
  <c r="D1148" i="13"/>
  <c r="E1147" i="13"/>
  <c r="D1147" i="13"/>
  <c r="E1146" i="13"/>
  <c r="D1146" i="13"/>
  <c r="E1145" i="13"/>
  <c r="D1145" i="13"/>
  <c r="E1144" i="13"/>
  <c r="D1144" i="13"/>
  <c r="E1143" i="13"/>
  <c r="D1143" i="13"/>
  <c r="E1142" i="13"/>
  <c r="D1142" i="13"/>
  <c r="E1141" i="13"/>
  <c r="D1141" i="13"/>
  <c r="E1140" i="13"/>
  <c r="D1140" i="13"/>
  <c r="E1139" i="13"/>
  <c r="D1139" i="13"/>
  <c r="E1138" i="13"/>
  <c r="D1138" i="13"/>
  <c r="E1137" i="13"/>
  <c r="D1137" i="13"/>
  <c r="E1136" i="13"/>
  <c r="D1136" i="13"/>
  <c r="E1135" i="13"/>
  <c r="D1135" i="13"/>
  <c r="E1134" i="13"/>
  <c r="D1134" i="13"/>
  <c r="E1133" i="13"/>
  <c r="D1133" i="13"/>
  <c r="E1132" i="13"/>
  <c r="D1132" i="13"/>
  <c r="E1131" i="13"/>
  <c r="D1131" i="13"/>
  <c r="E1130" i="13"/>
  <c r="D1130" i="13"/>
  <c r="E1129" i="13"/>
  <c r="D1129" i="13"/>
  <c r="E1128" i="13"/>
  <c r="D1128" i="13"/>
  <c r="E1127" i="13"/>
  <c r="D1127" i="13"/>
  <c r="E1126" i="13"/>
  <c r="D1126" i="13"/>
  <c r="E1125" i="13"/>
  <c r="D1125" i="13"/>
  <c r="E1124" i="13"/>
  <c r="D1124" i="13"/>
  <c r="E1123" i="13"/>
  <c r="D1123" i="13"/>
  <c r="E1122" i="13"/>
  <c r="D1122" i="13"/>
  <c r="E1121" i="13"/>
  <c r="D1121" i="13"/>
  <c r="E1120" i="13"/>
  <c r="D1120" i="13"/>
  <c r="E1119" i="13"/>
  <c r="D1119" i="13"/>
  <c r="E1118" i="13"/>
  <c r="D1118" i="13"/>
  <c r="E1117" i="13"/>
  <c r="D1117" i="13"/>
  <c r="E1116" i="13"/>
  <c r="D1116" i="13"/>
  <c r="E1115" i="13"/>
  <c r="D1115" i="13"/>
  <c r="E1114" i="13"/>
  <c r="D1114" i="13"/>
  <c r="E1113" i="13"/>
  <c r="D1113" i="13"/>
  <c r="E1112" i="13"/>
  <c r="D1112" i="13"/>
  <c r="E1111" i="13"/>
  <c r="D1111" i="13"/>
  <c r="E1110" i="13"/>
  <c r="D1110" i="13"/>
  <c r="E1109" i="13"/>
  <c r="D1109" i="13"/>
  <c r="E1108" i="13"/>
  <c r="D1108" i="13"/>
  <c r="E1107" i="13"/>
  <c r="D1107" i="13"/>
  <c r="E1106" i="13"/>
  <c r="D1106" i="13"/>
  <c r="E1105" i="13"/>
  <c r="D1105" i="13"/>
  <c r="E1104" i="13"/>
  <c r="D1104" i="13"/>
  <c r="E1103" i="13"/>
  <c r="D1103" i="13"/>
  <c r="E1102" i="13"/>
  <c r="D1102" i="13"/>
  <c r="E1101" i="13"/>
  <c r="D1101" i="13"/>
  <c r="E1100" i="13"/>
  <c r="D1100" i="13"/>
  <c r="E1099" i="13"/>
  <c r="D1099" i="13"/>
  <c r="E1098" i="13"/>
  <c r="D1098" i="13"/>
  <c r="E1097" i="13"/>
  <c r="D1097" i="13"/>
  <c r="E1096" i="13"/>
  <c r="D1096" i="13"/>
  <c r="E1095" i="13"/>
  <c r="D1095" i="13"/>
  <c r="E1094" i="13"/>
  <c r="D1094" i="13"/>
  <c r="E1093" i="13"/>
  <c r="D1093" i="13"/>
  <c r="E1092" i="13"/>
  <c r="D1092" i="13"/>
  <c r="E1091" i="13"/>
  <c r="D1091" i="13"/>
  <c r="E1090" i="13"/>
  <c r="D1090" i="13"/>
  <c r="E1089" i="13"/>
  <c r="D1089" i="13"/>
  <c r="E1088" i="13"/>
  <c r="D1088" i="13"/>
  <c r="E1087" i="13"/>
  <c r="D1087" i="13"/>
  <c r="E1086" i="13"/>
  <c r="D1086" i="13"/>
  <c r="E1085" i="13"/>
  <c r="D1085" i="13"/>
  <c r="E1084" i="13"/>
  <c r="D1084" i="13"/>
  <c r="E1083" i="13"/>
  <c r="D1083" i="13"/>
  <c r="E1082" i="13"/>
  <c r="D1082" i="13"/>
  <c r="E1081" i="13"/>
  <c r="D1081" i="13"/>
  <c r="E1080" i="13"/>
  <c r="D1080" i="13"/>
  <c r="E1079" i="13"/>
  <c r="D1079" i="13"/>
  <c r="E1078" i="13"/>
  <c r="D1078" i="13"/>
  <c r="E1077" i="13"/>
  <c r="D1077" i="13"/>
  <c r="E1076" i="13"/>
  <c r="D1076" i="13"/>
  <c r="E1075" i="13"/>
  <c r="D1075" i="13"/>
  <c r="E1074" i="13"/>
  <c r="D1074" i="13"/>
  <c r="E1073" i="13"/>
  <c r="D1073" i="13"/>
  <c r="E1072" i="13"/>
  <c r="D1072" i="13"/>
  <c r="E1071" i="13"/>
  <c r="D1071" i="13"/>
  <c r="E1070" i="13"/>
  <c r="D1070" i="13"/>
  <c r="E1069" i="13"/>
  <c r="D1069" i="13"/>
  <c r="E1068" i="13"/>
  <c r="D1068" i="13"/>
  <c r="E1067" i="13"/>
  <c r="D1067" i="13"/>
  <c r="E1066" i="13"/>
  <c r="D1066" i="13"/>
  <c r="E1065" i="13"/>
  <c r="D1065" i="13"/>
  <c r="E1064" i="13"/>
  <c r="D1064" i="13"/>
  <c r="E1063" i="13"/>
  <c r="D1063" i="13"/>
  <c r="E1062" i="13"/>
  <c r="D1062" i="13"/>
  <c r="E1061" i="13"/>
  <c r="D1061" i="13"/>
  <c r="E1060" i="13"/>
  <c r="D1060" i="13"/>
  <c r="E1059" i="13"/>
  <c r="D1059" i="13"/>
  <c r="E1058" i="13"/>
  <c r="D1058" i="13"/>
  <c r="E1057" i="13"/>
  <c r="D1057" i="13"/>
  <c r="E1056" i="13"/>
  <c r="D1056" i="13"/>
  <c r="E1055" i="13"/>
  <c r="D1055" i="13"/>
  <c r="E1054" i="13"/>
  <c r="D1054" i="13"/>
  <c r="E1053" i="13"/>
  <c r="D1053" i="13"/>
  <c r="E1052" i="13"/>
  <c r="D1052" i="13"/>
  <c r="E1051" i="13"/>
  <c r="D1051" i="13"/>
  <c r="E1050" i="13"/>
  <c r="D1050" i="13"/>
  <c r="E1049" i="13"/>
  <c r="D1049" i="13"/>
  <c r="E1048" i="13"/>
  <c r="D1048" i="13"/>
  <c r="E1047" i="13"/>
  <c r="D1047" i="13"/>
  <c r="E1046" i="13"/>
  <c r="D1046" i="13"/>
  <c r="E1045" i="13"/>
  <c r="D1045" i="13"/>
  <c r="E1044" i="13"/>
  <c r="D1044" i="13"/>
  <c r="E1043" i="13"/>
  <c r="D1043" i="13"/>
  <c r="E1042" i="13"/>
  <c r="D1042" i="13"/>
  <c r="E1041" i="13"/>
  <c r="D1041" i="13"/>
  <c r="E1040" i="13"/>
  <c r="D1040" i="13"/>
  <c r="E1039" i="13"/>
  <c r="D1039" i="13"/>
  <c r="E1038" i="13"/>
  <c r="D1038" i="13"/>
  <c r="E1037" i="13"/>
  <c r="D1037" i="13"/>
  <c r="E1036" i="13"/>
  <c r="D1036" i="13"/>
  <c r="E1035" i="13"/>
  <c r="D1035" i="13"/>
  <c r="E1034" i="13"/>
  <c r="D1034" i="13"/>
  <c r="E1033" i="13"/>
  <c r="D1033" i="13"/>
  <c r="E1032" i="13"/>
  <c r="D1032" i="13"/>
  <c r="E1031" i="13"/>
  <c r="D1031" i="13"/>
  <c r="E1030" i="13"/>
  <c r="D1030" i="13"/>
  <c r="E1029" i="13"/>
  <c r="D1029" i="13"/>
  <c r="E1028" i="13"/>
  <c r="D1028" i="13"/>
  <c r="E1027" i="13"/>
  <c r="D1027" i="13"/>
  <c r="E1026" i="13"/>
  <c r="D1026" i="13"/>
  <c r="E1025" i="13"/>
  <c r="D1025" i="13"/>
  <c r="E1024" i="13"/>
  <c r="D1024" i="13"/>
  <c r="E1023" i="13"/>
  <c r="D1023" i="13"/>
  <c r="E1022" i="13"/>
  <c r="D1022" i="13"/>
  <c r="E1021" i="13"/>
  <c r="D1021" i="13"/>
  <c r="E1020" i="13"/>
  <c r="D1020" i="13"/>
  <c r="E1019" i="13"/>
  <c r="D1019" i="13"/>
  <c r="E1018" i="13"/>
  <c r="D1018" i="13"/>
  <c r="E1017" i="13"/>
  <c r="D1017" i="13"/>
  <c r="E1016" i="13"/>
  <c r="D1016" i="13"/>
  <c r="E1015" i="13"/>
  <c r="D1015" i="13"/>
  <c r="E1014" i="13"/>
  <c r="D1014" i="13"/>
  <c r="E1013" i="13"/>
  <c r="D1013" i="13"/>
  <c r="E1012" i="13"/>
  <c r="D1012" i="13"/>
  <c r="E1011" i="13"/>
  <c r="D1011" i="13"/>
  <c r="E1010" i="13"/>
  <c r="D1010" i="13"/>
  <c r="E1009" i="13"/>
  <c r="D1009" i="13"/>
  <c r="E1008" i="13"/>
  <c r="D1008" i="13"/>
  <c r="E1007" i="13"/>
  <c r="D1007" i="13"/>
  <c r="E1006" i="13"/>
  <c r="D1006" i="13"/>
  <c r="E1005" i="13"/>
  <c r="D1005" i="13"/>
  <c r="E1004" i="13"/>
  <c r="D1004" i="13"/>
  <c r="E1003" i="13"/>
  <c r="D1003" i="13"/>
  <c r="E1002" i="13"/>
  <c r="D1002" i="13"/>
  <c r="E1001" i="13"/>
  <c r="D1001" i="13"/>
  <c r="E1000" i="13"/>
  <c r="D1000" i="13"/>
  <c r="E999" i="13"/>
  <c r="D999" i="13"/>
  <c r="E998" i="13"/>
  <c r="D998" i="13"/>
  <c r="E997" i="13"/>
  <c r="D997" i="13"/>
  <c r="E996" i="13"/>
  <c r="D996" i="13"/>
  <c r="E995" i="13"/>
  <c r="D995" i="13"/>
  <c r="E994" i="13"/>
  <c r="D994" i="13"/>
  <c r="E993" i="13"/>
  <c r="D993" i="13"/>
  <c r="E992" i="13"/>
  <c r="D992" i="13"/>
  <c r="E991" i="13"/>
  <c r="D991" i="13"/>
  <c r="E990" i="13"/>
  <c r="D990" i="13"/>
  <c r="E989" i="13"/>
  <c r="D989" i="13"/>
  <c r="E988" i="13"/>
  <c r="D988" i="13"/>
  <c r="E987" i="13"/>
  <c r="D987" i="13"/>
  <c r="E986" i="13"/>
  <c r="D986" i="13"/>
  <c r="E985" i="13"/>
  <c r="D985" i="13"/>
  <c r="E984" i="13"/>
  <c r="D984" i="13"/>
  <c r="E983" i="13"/>
  <c r="D983" i="13"/>
  <c r="E982" i="13"/>
  <c r="D982" i="13"/>
  <c r="E981" i="13"/>
  <c r="D981" i="13"/>
  <c r="E980" i="13"/>
  <c r="D980" i="13"/>
  <c r="E979" i="13"/>
  <c r="D979" i="13"/>
  <c r="E978" i="13"/>
  <c r="D978" i="13"/>
  <c r="D977" i="13"/>
  <c r="E976" i="13"/>
  <c r="D976" i="13"/>
  <c r="E975" i="13"/>
  <c r="D975" i="13"/>
  <c r="E974" i="13"/>
  <c r="D974" i="13"/>
  <c r="E973" i="13"/>
  <c r="D973" i="13"/>
  <c r="E972" i="13"/>
  <c r="D972" i="13"/>
  <c r="E971" i="13"/>
  <c r="D971" i="13"/>
  <c r="D970" i="13"/>
  <c r="E969" i="13"/>
  <c r="D969" i="13"/>
  <c r="E968" i="13"/>
  <c r="D968" i="13"/>
  <c r="E967" i="13"/>
  <c r="D967" i="13"/>
  <c r="E966" i="13"/>
  <c r="D966" i="13"/>
  <c r="E965" i="13"/>
  <c r="D965" i="13"/>
  <c r="E964" i="13"/>
  <c r="D964" i="13"/>
  <c r="D963" i="13"/>
  <c r="D962" i="13"/>
  <c r="E961" i="13"/>
  <c r="D961" i="13"/>
  <c r="E960" i="13"/>
  <c r="D960" i="13"/>
  <c r="E959" i="13"/>
  <c r="D959" i="13"/>
  <c r="E958" i="13"/>
  <c r="D958" i="13"/>
  <c r="E957" i="13"/>
  <c r="D957" i="13"/>
  <c r="D956" i="13"/>
  <c r="E955" i="13"/>
  <c r="D955" i="13"/>
  <c r="E954" i="13"/>
  <c r="D954" i="13"/>
  <c r="E953" i="13"/>
  <c r="D953" i="13"/>
  <c r="E952" i="13"/>
  <c r="D952" i="13"/>
  <c r="E951" i="13"/>
  <c r="D951" i="13"/>
  <c r="E950" i="13"/>
  <c r="D950" i="13"/>
  <c r="D949" i="13"/>
  <c r="E948" i="13"/>
  <c r="D948" i="13"/>
  <c r="E947" i="13"/>
  <c r="D947" i="13"/>
  <c r="E946" i="13"/>
  <c r="D946" i="13"/>
  <c r="E945" i="13"/>
  <c r="D945" i="13"/>
  <c r="E944" i="13"/>
  <c r="D944" i="13"/>
  <c r="E943" i="13"/>
  <c r="D943" i="13"/>
  <c r="D942" i="13"/>
  <c r="D941" i="13"/>
  <c r="E940" i="13"/>
  <c r="D940" i="13"/>
  <c r="E939" i="13"/>
  <c r="D939" i="13"/>
  <c r="E938" i="13"/>
  <c r="D938" i="13"/>
  <c r="E937" i="13"/>
  <c r="D937" i="13"/>
  <c r="E936" i="13"/>
  <c r="D936" i="13"/>
  <c r="D935" i="13"/>
  <c r="E934" i="13"/>
  <c r="D934" i="13"/>
  <c r="E933" i="13"/>
  <c r="D933" i="13"/>
  <c r="E932" i="13"/>
  <c r="D932" i="13"/>
  <c r="E931" i="13"/>
  <c r="D931" i="13"/>
  <c r="E930" i="13"/>
  <c r="D930" i="13"/>
  <c r="E929" i="13"/>
  <c r="D929" i="13"/>
  <c r="D928" i="13"/>
  <c r="E927" i="13"/>
  <c r="D927" i="13"/>
  <c r="E926" i="13"/>
  <c r="D926" i="13"/>
  <c r="E925" i="13"/>
  <c r="D925" i="13"/>
  <c r="E924" i="13"/>
  <c r="D924" i="13"/>
  <c r="E923" i="13"/>
  <c r="D923" i="13"/>
  <c r="E922" i="13"/>
  <c r="D922" i="13"/>
  <c r="E921" i="13"/>
  <c r="D921" i="13"/>
  <c r="E920" i="13"/>
  <c r="D920" i="13"/>
  <c r="E919" i="13"/>
  <c r="D919" i="13"/>
  <c r="E918" i="13"/>
  <c r="D918" i="13"/>
  <c r="E917" i="13"/>
  <c r="D917" i="13"/>
  <c r="E916" i="13"/>
  <c r="D916" i="13"/>
  <c r="E915" i="13"/>
  <c r="D915" i="13"/>
  <c r="E914" i="13"/>
  <c r="D914" i="13"/>
  <c r="E913" i="13"/>
  <c r="D913" i="13"/>
  <c r="E912" i="13"/>
  <c r="D912" i="13"/>
  <c r="E911" i="13"/>
  <c r="D911" i="13"/>
  <c r="E910" i="13"/>
  <c r="D910" i="13"/>
  <c r="E909" i="13"/>
  <c r="D909" i="13"/>
  <c r="E908" i="13"/>
  <c r="D908" i="13"/>
  <c r="E907" i="13"/>
  <c r="D907" i="13"/>
  <c r="E906" i="13"/>
  <c r="D906" i="13"/>
  <c r="E905" i="13"/>
  <c r="D905" i="13"/>
  <c r="E904" i="13"/>
  <c r="D904" i="13"/>
  <c r="E903" i="13"/>
  <c r="D903" i="13"/>
  <c r="E902" i="13"/>
  <c r="D902" i="13"/>
  <c r="E901" i="13"/>
  <c r="D901" i="13"/>
  <c r="E900" i="13"/>
  <c r="D900" i="13"/>
  <c r="E899" i="13"/>
  <c r="D899" i="13"/>
  <c r="E898" i="13"/>
  <c r="D898" i="13"/>
  <c r="E897" i="13"/>
  <c r="D897" i="13"/>
  <c r="E896" i="13"/>
  <c r="D896" i="13"/>
  <c r="E895" i="13"/>
  <c r="D895" i="13"/>
  <c r="E894" i="13"/>
  <c r="D894" i="13"/>
  <c r="E893" i="13"/>
  <c r="D893" i="13"/>
  <c r="E892" i="13"/>
  <c r="D892" i="13"/>
  <c r="E891" i="13"/>
  <c r="D891" i="13"/>
  <c r="E890" i="13"/>
  <c r="D890" i="13"/>
  <c r="E889" i="13"/>
  <c r="D889" i="13"/>
  <c r="E888" i="13"/>
  <c r="D888" i="13"/>
  <c r="E887" i="13"/>
  <c r="D887" i="13"/>
  <c r="E886" i="13"/>
  <c r="D886" i="13"/>
  <c r="E885" i="13"/>
  <c r="D885" i="13"/>
  <c r="E884" i="13"/>
  <c r="D884" i="13"/>
  <c r="E883" i="13"/>
  <c r="D883" i="13"/>
  <c r="E882" i="13"/>
  <c r="D882" i="13"/>
  <c r="E881" i="13"/>
  <c r="D881" i="13"/>
  <c r="E880" i="13"/>
  <c r="D880" i="13"/>
  <c r="E879" i="13"/>
  <c r="D879" i="13"/>
  <c r="E878" i="13"/>
  <c r="D878" i="13"/>
  <c r="E877" i="13"/>
  <c r="D877" i="13"/>
  <c r="E876" i="13"/>
  <c r="D876" i="13"/>
  <c r="E875" i="13"/>
  <c r="D875" i="13"/>
  <c r="E874" i="13"/>
  <c r="D874" i="13"/>
  <c r="E873" i="13"/>
  <c r="D873" i="13"/>
  <c r="E872" i="13"/>
  <c r="D872" i="13"/>
  <c r="E871" i="13"/>
  <c r="D871" i="13"/>
  <c r="E870" i="13"/>
  <c r="D870" i="13"/>
  <c r="E869" i="13"/>
  <c r="D869" i="13"/>
  <c r="E868" i="13"/>
  <c r="D868" i="13"/>
  <c r="E867" i="13"/>
  <c r="D867" i="13"/>
  <c r="E866" i="13"/>
  <c r="D866" i="13"/>
  <c r="E865" i="13"/>
  <c r="D865" i="13"/>
  <c r="E864" i="13"/>
  <c r="D864" i="13"/>
  <c r="E863" i="13"/>
  <c r="D863" i="13"/>
  <c r="E862" i="13"/>
  <c r="D862" i="13"/>
  <c r="E861" i="13"/>
  <c r="D861" i="13"/>
  <c r="E860" i="13"/>
  <c r="D860" i="13"/>
  <c r="E859" i="13"/>
  <c r="D859" i="13"/>
  <c r="E858" i="13"/>
  <c r="D858" i="13"/>
  <c r="E857" i="13"/>
  <c r="D857" i="13"/>
  <c r="E856" i="13"/>
  <c r="D856" i="13"/>
  <c r="E855" i="13"/>
  <c r="D855" i="13"/>
  <c r="E854" i="13"/>
  <c r="D854" i="13"/>
  <c r="E853" i="13"/>
  <c r="D853" i="13"/>
  <c r="E852" i="13"/>
  <c r="D852" i="13"/>
  <c r="E851" i="13"/>
  <c r="D851" i="13"/>
  <c r="E850" i="13"/>
  <c r="D850" i="13"/>
  <c r="E849" i="13"/>
  <c r="D849" i="13"/>
  <c r="E848" i="13"/>
  <c r="D848" i="13"/>
  <c r="E847" i="13"/>
  <c r="D847" i="13"/>
  <c r="E846" i="13"/>
  <c r="D846" i="13"/>
  <c r="E845" i="13"/>
  <c r="D845" i="13"/>
  <c r="E844" i="13"/>
  <c r="D844" i="13"/>
  <c r="E843" i="13"/>
  <c r="D843" i="13"/>
  <c r="E842" i="13"/>
  <c r="D842" i="13"/>
  <c r="E841" i="13"/>
  <c r="D841" i="13"/>
  <c r="E840" i="13"/>
  <c r="D840" i="13"/>
  <c r="E839" i="13"/>
  <c r="D839" i="13"/>
  <c r="E838" i="13"/>
  <c r="D838" i="13"/>
  <c r="E837" i="13"/>
  <c r="D837" i="13"/>
  <c r="E836" i="13"/>
  <c r="D836" i="13"/>
  <c r="E835" i="13"/>
  <c r="D835" i="13"/>
  <c r="E834" i="13"/>
  <c r="D834" i="13"/>
  <c r="E833" i="13"/>
  <c r="D833" i="13"/>
  <c r="E832" i="13"/>
  <c r="D832" i="13"/>
  <c r="E831" i="13"/>
  <c r="D831" i="13"/>
  <c r="E830" i="13"/>
  <c r="D830" i="13"/>
  <c r="E829" i="13"/>
  <c r="D829" i="13"/>
  <c r="E828" i="13"/>
  <c r="D828" i="13"/>
  <c r="E827" i="13"/>
  <c r="D827" i="13"/>
  <c r="E826" i="13"/>
  <c r="D826" i="13"/>
  <c r="E825" i="13"/>
  <c r="D825" i="13"/>
  <c r="E824" i="13"/>
  <c r="D824" i="13"/>
  <c r="E823" i="13"/>
  <c r="D823" i="13"/>
  <c r="E822" i="13"/>
  <c r="D822" i="13"/>
  <c r="E821" i="13"/>
  <c r="D821" i="13"/>
  <c r="E820" i="13"/>
  <c r="D820" i="13"/>
  <c r="E819" i="13"/>
  <c r="D819" i="13"/>
  <c r="E818" i="13"/>
  <c r="D818" i="13"/>
  <c r="E817" i="13"/>
  <c r="D817" i="13"/>
  <c r="E816" i="13"/>
  <c r="D816" i="13"/>
  <c r="E815" i="13"/>
  <c r="D815" i="13"/>
  <c r="E814" i="13"/>
  <c r="D814" i="13"/>
  <c r="E813" i="13"/>
  <c r="D813" i="13"/>
  <c r="E812" i="13"/>
  <c r="D812" i="13"/>
  <c r="E811" i="13"/>
  <c r="D811" i="13"/>
  <c r="E810" i="13"/>
  <c r="D810" i="13"/>
  <c r="E809" i="13"/>
  <c r="D809" i="13"/>
  <c r="E808" i="13"/>
  <c r="D808" i="13"/>
  <c r="E807" i="13"/>
  <c r="D807" i="13"/>
  <c r="E806" i="13"/>
  <c r="D806" i="13"/>
  <c r="E805" i="13"/>
  <c r="D805" i="13"/>
  <c r="E804" i="13"/>
  <c r="D804" i="13"/>
  <c r="E803" i="13"/>
  <c r="D803" i="13"/>
  <c r="E802" i="13"/>
  <c r="D802" i="13"/>
  <c r="E801" i="13"/>
  <c r="D801" i="13"/>
  <c r="E800" i="13"/>
  <c r="D800" i="13"/>
  <c r="E799" i="13"/>
  <c r="D799" i="13"/>
  <c r="E798" i="13"/>
  <c r="D798" i="13"/>
  <c r="E797" i="13"/>
  <c r="D797" i="13"/>
  <c r="E796" i="13"/>
  <c r="D796" i="13"/>
  <c r="E795" i="13"/>
  <c r="D795" i="13"/>
  <c r="E794" i="13"/>
  <c r="D794" i="13"/>
  <c r="E793" i="13"/>
  <c r="D793" i="13"/>
  <c r="E792" i="13"/>
  <c r="D792" i="13"/>
  <c r="E791" i="13"/>
  <c r="D791" i="13"/>
  <c r="E790" i="13"/>
  <c r="D790" i="13"/>
  <c r="E789" i="13"/>
  <c r="D789" i="13"/>
  <c r="E788" i="13"/>
  <c r="D788" i="13"/>
  <c r="E787" i="13"/>
  <c r="D787" i="13"/>
  <c r="E786" i="13"/>
  <c r="D786" i="13"/>
  <c r="E785" i="13"/>
  <c r="D785" i="13"/>
  <c r="E784" i="13"/>
  <c r="D784" i="13"/>
  <c r="E783" i="13"/>
  <c r="D783" i="13"/>
  <c r="E782" i="13"/>
  <c r="D782" i="13"/>
  <c r="E781" i="13"/>
  <c r="D781" i="13"/>
  <c r="E780" i="13"/>
  <c r="D780" i="13"/>
  <c r="E779" i="13"/>
  <c r="D779" i="13"/>
  <c r="E778" i="13"/>
  <c r="D778" i="13"/>
  <c r="E777" i="13"/>
  <c r="D777" i="13"/>
  <c r="E776" i="13"/>
  <c r="D776" i="13"/>
  <c r="E775" i="13"/>
  <c r="D775" i="13"/>
  <c r="E774" i="13"/>
  <c r="D774" i="13"/>
  <c r="E773" i="13"/>
  <c r="D773" i="13"/>
  <c r="E772" i="13"/>
  <c r="D772" i="13"/>
  <c r="E771" i="13"/>
  <c r="D771" i="13"/>
  <c r="E770" i="13"/>
  <c r="D770" i="13"/>
  <c r="E769" i="13"/>
  <c r="D769" i="13"/>
  <c r="E768" i="13"/>
  <c r="D768" i="13"/>
  <c r="E767" i="13"/>
  <c r="D767" i="13"/>
  <c r="E766" i="13"/>
  <c r="D766" i="13"/>
  <c r="E765" i="13"/>
  <c r="D765" i="13"/>
  <c r="E764" i="13"/>
  <c r="D764" i="13"/>
  <c r="E763" i="13"/>
  <c r="D763" i="13"/>
  <c r="E762" i="13"/>
  <c r="D762" i="13"/>
  <c r="E761" i="13"/>
  <c r="D761" i="13"/>
  <c r="E760" i="13"/>
  <c r="D760" i="13"/>
  <c r="E759" i="13"/>
  <c r="D759" i="13"/>
  <c r="E758" i="13"/>
  <c r="D758" i="13"/>
  <c r="E757" i="13"/>
  <c r="D757" i="13"/>
  <c r="E756" i="13"/>
  <c r="D756" i="13"/>
  <c r="E755" i="13"/>
  <c r="D755" i="13"/>
  <c r="E754" i="13"/>
  <c r="D754" i="13"/>
  <c r="E753" i="13"/>
  <c r="D753" i="13"/>
  <c r="E752" i="13"/>
  <c r="D752" i="13"/>
  <c r="E751" i="13"/>
  <c r="D751" i="13"/>
  <c r="E750" i="13"/>
  <c r="D750" i="13"/>
  <c r="E749" i="13"/>
  <c r="D749" i="13"/>
  <c r="E748" i="13"/>
  <c r="D748" i="13"/>
  <c r="E747" i="13"/>
  <c r="D747" i="13"/>
  <c r="E746" i="13"/>
  <c r="D746" i="13"/>
  <c r="E745" i="13"/>
  <c r="D745" i="13"/>
  <c r="E744" i="13"/>
  <c r="D744" i="13"/>
  <c r="E743" i="13"/>
  <c r="D743" i="13"/>
  <c r="E742" i="13"/>
  <c r="D742" i="13"/>
  <c r="E741" i="13"/>
  <c r="D741" i="13"/>
  <c r="E740" i="13"/>
  <c r="D740" i="13"/>
  <c r="E739" i="13"/>
  <c r="D739" i="13"/>
  <c r="E738" i="13"/>
  <c r="D738" i="13"/>
  <c r="E737" i="13"/>
  <c r="D737" i="13"/>
  <c r="E736" i="13"/>
  <c r="D736" i="13"/>
  <c r="E735" i="13"/>
  <c r="D735" i="13"/>
  <c r="E734" i="13"/>
  <c r="D734" i="13"/>
  <c r="E733" i="13"/>
  <c r="D733" i="13"/>
  <c r="D732" i="13"/>
  <c r="D731" i="13"/>
  <c r="D730" i="13"/>
  <c r="D729" i="13"/>
  <c r="D728" i="13"/>
  <c r="D727" i="13"/>
  <c r="D726" i="13"/>
  <c r="D725" i="13"/>
  <c r="D724" i="13"/>
  <c r="D723" i="13"/>
  <c r="D722" i="13"/>
  <c r="D721" i="13"/>
  <c r="D720" i="13"/>
  <c r="E719" i="13"/>
  <c r="D719" i="13"/>
  <c r="E718" i="13"/>
  <c r="D718" i="13"/>
  <c r="E717" i="13"/>
  <c r="D717" i="13"/>
  <c r="E716" i="13"/>
  <c r="D716" i="13"/>
  <c r="E715" i="13"/>
  <c r="D715" i="13"/>
  <c r="E714" i="13"/>
  <c r="D714" i="13"/>
  <c r="E713" i="13"/>
  <c r="D713" i="13"/>
  <c r="E712" i="13"/>
  <c r="D712" i="13"/>
  <c r="E711" i="13"/>
  <c r="D711" i="13"/>
  <c r="E710" i="13"/>
  <c r="D710" i="13"/>
  <c r="E709" i="13"/>
  <c r="D709" i="13"/>
  <c r="E708" i="13"/>
  <c r="D708" i="13"/>
  <c r="E707" i="13"/>
  <c r="D707" i="13"/>
  <c r="E706" i="13"/>
  <c r="D706" i="13"/>
  <c r="E705" i="13"/>
  <c r="D705" i="13"/>
  <c r="E704" i="13"/>
  <c r="D704" i="13"/>
  <c r="E703" i="13"/>
  <c r="D703" i="13"/>
  <c r="E702" i="13"/>
  <c r="D702" i="13"/>
  <c r="E701" i="13"/>
  <c r="D701" i="13"/>
  <c r="E700" i="13"/>
  <c r="D700" i="13"/>
  <c r="E699" i="13"/>
  <c r="D699" i="13"/>
  <c r="E698" i="13"/>
  <c r="D698" i="13"/>
  <c r="E697" i="13"/>
  <c r="D697" i="13"/>
  <c r="E696" i="13"/>
  <c r="D696" i="13"/>
  <c r="E695" i="13"/>
  <c r="D695" i="13"/>
  <c r="E694" i="13"/>
  <c r="D694" i="13"/>
  <c r="E693" i="13"/>
  <c r="D693" i="13"/>
  <c r="E692" i="13"/>
  <c r="D692" i="13"/>
  <c r="E691" i="13"/>
  <c r="D691" i="13"/>
  <c r="E690" i="13"/>
  <c r="D690" i="13"/>
  <c r="E689" i="13"/>
  <c r="D689" i="13"/>
  <c r="E688" i="13"/>
  <c r="D688" i="13"/>
  <c r="E687" i="13"/>
  <c r="D687" i="13"/>
  <c r="E686" i="13"/>
  <c r="D686" i="13"/>
  <c r="E685" i="13"/>
  <c r="D685" i="13"/>
  <c r="E684" i="13"/>
  <c r="D684" i="13"/>
  <c r="E683" i="13"/>
  <c r="D683" i="13"/>
  <c r="E682" i="13"/>
  <c r="D682" i="13"/>
  <c r="E681" i="13"/>
  <c r="D681" i="13"/>
  <c r="E680" i="13"/>
  <c r="D680" i="13"/>
  <c r="E679" i="13"/>
  <c r="D679" i="13"/>
  <c r="E678" i="13"/>
  <c r="D678" i="13"/>
  <c r="E677" i="13"/>
  <c r="D677" i="13"/>
  <c r="E676" i="13"/>
  <c r="D676" i="13"/>
  <c r="E675" i="13"/>
  <c r="D675" i="13"/>
  <c r="E674" i="13"/>
  <c r="D674" i="13"/>
  <c r="E673" i="13"/>
  <c r="D673" i="13"/>
  <c r="E672" i="13"/>
  <c r="D672" i="13"/>
  <c r="E671" i="13"/>
  <c r="D671" i="13"/>
  <c r="E670" i="13"/>
  <c r="D670" i="13"/>
  <c r="E669" i="13"/>
  <c r="D669" i="13"/>
  <c r="E668" i="13"/>
  <c r="D668" i="13"/>
  <c r="E667" i="13"/>
  <c r="D667" i="13"/>
  <c r="E666" i="13"/>
  <c r="D666" i="13"/>
  <c r="E665" i="13"/>
  <c r="D665" i="13"/>
  <c r="E664" i="13"/>
  <c r="D664" i="13"/>
  <c r="E663" i="13"/>
  <c r="D663" i="13"/>
  <c r="E662" i="13"/>
  <c r="D662" i="13"/>
  <c r="E661" i="13"/>
  <c r="D661" i="13"/>
  <c r="E660" i="13"/>
  <c r="D660" i="13"/>
  <c r="E659" i="13"/>
  <c r="D659" i="13"/>
  <c r="E658" i="13"/>
  <c r="D658" i="13"/>
  <c r="E657" i="13"/>
  <c r="D657" i="13"/>
  <c r="E656" i="13"/>
  <c r="D656" i="13"/>
  <c r="E655" i="13"/>
  <c r="D655" i="13"/>
  <c r="E654" i="13"/>
  <c r="D654" i="13"/>
  <c r="E653" i="13"/>
  <c r="D653" i="13"/>
  <c r="E652" i="13"/>
  <c r="D652" i="13"/>
  <c r="E651" i="13"/>
  <c r="D651" i="13"/>
  <c r="E650" i="13"/>
  <c r="D650" i="13"/>
  <c r="E649" i="13"/>
  <c r="D649" i="13"/>
  <c r="E648" i="13"/>
  <c r="D648" i="13"/>
  <c r="E647" i="13"/>
  <c r="D647" i="13"/>
  <c r="E646" i="13"/>
  <c r="D646" i="13"/>
  <c r="E645" i="13"/>
  <c r="D645" i="13"/>
  <c r="E644" i="13"/>
  <c r="D644" i="13"/>
  <c r="E643" i="13"/>
  <c r="D643" i="13"/>
  <c r="E642" i="13"/>
  <c r="D642" i="13"/>
  <c r="E641" i="13"/>
  <c r="D641" i="13"/>
  <c r="E640" i="13"/>
  <c r="D640" i="13"/>
  <c r="E639" i="13"/>
  <c r="D639" i="13"/>
  <c r="E638" i="13"/>
  <c r="D638" i="13"/>
  <c r="E637" i="13"/>
  <c r="D637" i="13"/>
  <c r="E636" i="13"/>
  <c r="D636" i="13"/>
  <c r="E635" i="13"/>
  <c r="D635" i="13"/>
  <c r="E634" i="13"/>
  <c r="D634" i="13"/>
  <c r="E633" i="13"/>
  <c r="D633" i="13"/>
  <c r="D629" i="13"/>
  <c r="D628" i="13"/>
  <c r="D627" i="13"/>
  <c r="D626" i="13"/>
  <c r="D625" i="13"/>
  <c r="D624" i="13"/>
  <c r="D623" i="13"/>
  <c r="E622" i="13"/>
  <c r="D622" i="13"/>
  <c r="E621" i="13"/>
  <c r="D621" i="13"/>
  <c r="E620" i="13"/>
  <c r="D620" i="13"/>
  <c r="E619" i="13"/>
  <c r="D619" i="13"/>
  <c r="E618" i="13"/>
  <c r="D618" i="13"/>
  <c r="E617" i="13"/>
  <c r="D617" i="13"/>
  <c r="E616" i="13"/>
  <c r="D616" i="13"/>
  <c r="E615" i="13"/>
  <c r="D615" i="13"/>
  <c r="E614" i="13"/>
  <c r="D614" i="13"/>
  <c r="E613" i="13"/>
  <c r="D613" i="13"/>
  <c r="E612" i="13"/>
  <c r="D612" i="13"/>
  <c r="E611" i="13"/>
  <c r="D611" i="13"/>
  <c r="E610" i="13"/>
  <c r="D610" i="13"/>
  <c r="E609" i="13"/>
  <c r="D609" i="13"/>
  <c r="E608" i="13"/>
  <c r="D608" i="13"/>
  <c r="E607" i="13"/>
  <c r="D607" i="13"/>
  <c r="E606" i="13"/>
  <c r="D606" i="13"/>
  <c r="E605" i="13"/>
  <c r="D605" i="13"/>
  <c r="E604" i="13"/>
  <c r="D604" i="13"/>
  <c r="E603" i="13"/>
  <c r="D603" i="13"/>
  <c r="E602" i="13"/>
  <c r="D602" i="13"/>
  <c r="E601" i="13"/>
  <c r="D601" i="13"/>
  <c r="E600" i="13"/>
  <c r="D600" i="13"/>
  <c r="E599" i="13"/>
  <c r="D599" i="13"/>
  <c r="E598" i="13"/>
  <c r="D598" i="13"/>
  <c r="E597" i="13"/>
  <c r="D597" i="13"/>
  <c r="E596" i="13"/>
  <c r="D596" i="13"/>
  <c r="E595" i="13"/>
  <c r="D595" i="13"/>
  <c r="E594" i="13"/>
  <c r="D594" i="13"/>
  <c r="E593" i="13"/>
  <c r="D593" i="13"/>
  <c r="E592" i="13"/>
  <c r="D592" i="13"/>
  <c r="E591" i="13"/>
  <c r="D591" i="13"/>
  <c r="E590" i="13"/>
  <c r="D590" i="13"/>
  <c r="E589" i="13"/>
  <c r="D589" i="13"/>
  <c r="E588" i="13"/>
  <c r="D588" i="13"/>
  <c r="E587" i="13"/>
  <c r="D587" i="13"/>
  <c r="E586" i="13"/>
  <c r="D586" i="13"/>
  <c r="E585" i="13"/>
  <c r="D585" i="13"/>
  <c r="E584" i="13"/>
  <c r="D584" i="13"/>
  <c r="E583" i="13"/>
  <c r="D583" i="13"/>
  <c r="E582" i="13"/>
  <c r="D582" i="13"/>
  <c r="E581" i="13"/>
  <c r="D581" i="13"/>
  <c r="E580" i="13"/>
  <c r="D580" i="13"/>
  <c r="E579" i="13"/>
  <c r="D579" i="13"/>
  <c r="E578" i="13"/>
  <c r="D578" i="13"/>
  <c r="E577" i="13"/>
  <c r="D577" i="13"/>
  <c r="E576" i="13"/>
  <c r="D576" i="13"/>
  <c r="E575" i="13"/>
  <c r="D575" i="13"/>
  <c r="E574" i="13"/>
  <c r="D574" i="13"/>
  <c r="E573" i="13"/>
  <c r="D573" i="13"/>
  <c r="E572" i="13"/>
  <c r="D572" i="13"/>
  <c r="E571" i="13"/>
  <c r="D571" i="13"/>
  <c r="E570" i="13"/>
  <c r="D570" i="13"/>
  <c r="E569" i="13"/>
  <c r="D569" i="13"/>
  <c r="E568" i="13"/>
  <c r="D568" i="13"/>
  <c r="E567" i="13"/>
  <c r="D567" i="13"/>
  <c r="E566" i="13"/>
  <c r="D566" i="13"/>
  <c r="E565" i="13"/>
  <c r="D565" i="13"/>
  <c r="E564" i="13"/>
  <c r="D564" i="13"/>
  <c r="E563" i="13"/>
  <c r="D563" i="13"/>
  <c r="E562" i="13"/>
  <c r="D562" i="13"/>
  <c r="E561" i="13"/>
  <c r="D561" i="13"/>
  <c r="E560" i="13"/>
  <c r="D560" i="13"/>
  <c r="E559" i="13"/>
  <c r="D559" i="13"/>
  <c r="E558" i="13"/>
  <c r="D558" i="13"/>
  <c r="E557" i="13"/>
  <c r="D557" i="13"/>
  <c r="E556" i="13"/>
  <c r="D556" i="13"/>
  <c r="E555" i="13"/>
  <c r="D555" i="13"/>
  <c r="E554" i="13"/>
  <c r="D554" i="13"/>
  <c r="E553" i="13"/>
  <c r="D553" i="13"/>
  <c r="E552" i="13"/>
  <c r="D552" i="13"/>
  <c r="E551" i="13"/>
  <c r="D551" i="13"/>
  <c r="E550" i="13"/>
  <c r="D550" i="13"/>
  <c r="E549" i="13"/>
  <c r="D549" i="13"/>
  <c r="E548" i="13"/>
  <c r="D548" i="13"/>
  <c r="E547" i="13"/>
  <c r="D547" i="13"/>
  <c r="E546" i="13"/>
  <c r="D546" i="13"/>
  <c r="E545" i="13"/>
  <c r="D545" i="13"/>
  <c r="E544" i="13"/>
  <c r="D544" i="13"/>
  <c r="E543" i="13"/>
  <c r="D543" i="13"/>
  <c r="E542" i="13"/>
  <c r="D542" i="13"/>
  <c r="E541" i="13"/>
  <c r="D541" i="13"/>
  <c r="E540" i="13"/>
  <c r="D540" i="13"/>
  <c r="E539" i="13"/>
  <c r="D539" i="13"/>
  <c r="E538" i="13"/>
  <c r="D538" i="13"/>
  <c r="E537" i="13"/>
  <c r="D537" i="13"/>
  <c r="E536" i="13"/>
  <c r="D536" i="13"/>
  <c r="E535" i="13"/>
  <c r="D535" i="13"/>
  <c r="E534" i="13"/>
  <c r="D534" i="13"/>
  <c r="E533" i="13"/>
  <c r="D533" i="13"/>
  <c r="E532" i="13"/>
  <c r="D532" i="13"/>
  <c r="E531" i="13"/>
  <c r="D531" i="13"/>
  <c r="E530" i="13"/>
  <c r="D530" i="13"/>
  <c r="E529" i="13"/>
  <c r="D529" i="13"/>
  <c r="E528" i="13"/>
  <c r="D528" i="13"/>
  <c r="E527" i="13"/>
  <c r="D527" i="13"/>
  <c r="E526" i="13"/>
  <c r="D526" i="13"/>
  <c r="E525" i="13"/>
  <c r="D525" i="13"/>
  <c r="E524" i="13"/>
  <c r="D524" i="13"/>
  <c r="E523" i="13"/>
  <c r="D523" i="13"/>
  <c r="E522" i="13"/>
  <c r="D522" i="13"/>
  <c r="E521" i="13"/>
  <c r="D521" i="13"/>
  <c r="E520" i="13"/>
  <c r="D520" i="13"/>
  <c r="E519" i="13"/>
  <c r="D519" i="13"/>
  <c r="E518" i="13"/>
  <c r="D518" i="13"/>
  <c r="E517" i="13"/>
  <c r="D517" i="13"/>
  <c r="E516" i="13"/>
  <c r="D516" i="13"/>
  <c r="E515" i="13"/>
  <c r="D515" i="13"/>
  <c r="E514" i="13"/>
  <c r="D514" i="13"/>
  <c r="E513" i="13"/>
  <c r="D513" i="13"/>
  <c r="E512" i="13"/>
  <c r="D512" i="13"/>
  <c r="E511" i="13"/>
  <c r="D511" i="13"/>
  <c r="E510" i="13"/>
  <c r="D510" i="13"/>
  <c r="E509" i="13"/>
  <c r="D509" i="13"/>
  <c r="E508" i="13"/>
  <c r="D508" i="13"/>
  <c r="E507" i="13"/>
  <c r="D507" i="13"/>
  <c r="E506" i="13"/>
  <c r="D506" i="13"/>
  <c r="E505" i="13"/>
  <c r="D505" i="13"/>
  <c r="E504" i="13"/>
  <c r="D504" i="13"/>
  <c r="E503" i="13"/>
  <c r="D503" i="13"/>
  <c r="E502" i="13"/>
  <c r="D502" i="13"/>
  <c r="E501" i="13"/>
  <c r="D501" i="13"/>
  <c r="E500" i="13"/>
  <c r="D500" i="13"/>
  <c r="D499" i="13"/>
  <c r="D498" i="13"/>
  <c r="E497" i="13"/>
  <c r="D497" i="13"/>
  <c r="E496" i="13"/>
  <c r="D496" i="13"/>
  <c r="E495" i="13"/>
  <c r="D495" i="13"/>
  <c r="E494" i="13"/>
  <c r="D494" i="13"/>
  <c r="E493" i="13"/>
  <c r="D493" i="13"/>
  <c r="E492" i="13"/>
  <c r="D492" i="13"/>
  <c r="E491" i="13"/>
  <c r="D491" i="13"/>
  <c r="E490" i="13"/>
  <c r="D490" i="13"/>
  <c r="E489" i="13"/>
  <c r="D489" i="13"/>
  <c r="E488" i="13"/>
  <c r="D488" i="13"/>
  <c r="E487" i="13"/>
  <c r="D487" i="13"/>
  <c r="E486" i="13"/>
  <c r="D486" i="13"/>
  <c r="E485" i="13"/>
  <c r="D485" i="13"/>
  <c r="E484" i="13"/>
  <c r="D484" i="13"/>
  <c r="E483" i="13"/>
  <c r="D483" i="13"/>
  <c r="E482" i="13"/>
  <c r="D482" i="13"/>
  <c r="E481" i="13"/>
  <c r="D481" i="13"/>
  <c r="E480" i="13"/>
  <c r="D480" i="13"/>
  <c r="E479" i="13"/>
  <c r="D479" i="13"/>
  <c r="E478" i="13"/>
  <c r="D478" i="13"/>
  <c r="E477" i="13"/>
  <c r="D477" i="13"/>
  <c r="E476" i="13"/>
  <c r="D476" i="13"/>
  <c r="E475" i="13"/>
  <c r="D475" i="13"/>
  <c r="E474" i="13"/>
  <c r="D474" i="13"/>
  <c r="E473" i="13"/>
  <c r="D473" i="13"/>
  <c r="E472" i="13"/>
  <c r="D472" i="13"/>
  <c r="E471" i="13"/>
  <c r="D471" i="13"/>
  <c r="E470" i="13"/>
  <c r="D470" i="13"/>
  <c r="E469" i="13"/>
  <c r="D469" i="13"/>
  <c r="E468" i="13"/>
  <c r="D468" i="13"/>
  <c r="E467" i="13"/>
  <c r="D467" i="13"/>
  <c r="E466" i="13"/>
  <c r="D466" i="13"/>
  <c r="E465" i="13"/>
  <c r="D465" i="13"/>
  <c r="E464" i="13"/>
  <c r="D464" i="13"/>
  <c r="E463" i="13"/>
  <c r="D463" i="13"/>
  <c r="E462" i="13"/>
  <c r="D462" i="13"/>
  <c r="E461" i="13"/>
  <c r="D461" i="13"/>
  <c r="E460" i="13"/>
  <c r="D460" i="13"/>
  <c r="E459" i="13"/>
  <c r="D459" i="13"/>
  <c r="E458" i="13"/>
  <c r="D458" i="13"/>
  <c r="E457" i="13"/>
  <c r="D457" i="13"/>
  <c r="E456" i="13"/>
  <c r="D456" i="13"/>
  <c r="E455" i="13"/>
  <c r="D455" i="13"/>
  <c r="E454" i="13"/>
  <c r="D454" i="13"/>
  <c r="E453" i="13"/>
  <c r="D453" i="13"/>
  <c r="E452" i="13"/>
  <c r="D452" i="13"/>
  <c r="E451" i="13"/>
  <c r="D451" i="13"/>
  <c r="E450" i="13"/>
  <c r="D450" i="13"/>
  <c r="E449" i="13"/>
  <c r="D449" i="13"/>
  <c r="E448" i="13"/>
  <c r="D448" i="13"/>
  <c r="E447" i="13"/>
  <c r="D447" i="13"/>
  <c r="E446" i="13"/>
  <c r="D446" i="13"/>
  <c r="E445" i="13"/>
  <c r="D445" i="13"/>
  <c r="E444" i="13"/>
  <c r="D444" i="13"/>
  <c r="E443" i="13"/>
  <c r="D443" i="13"/>
  <c r="E442" i="13"/>
  <c r="D442" i="13"/>
  <c r="E441" i="13"/>
  <c r="D441" i="13"/>
  <c r="E440" i="13"/>
  <c r="D440" i="13"/>
  <c r="E439" i="13"/>
  <c r="D439" i="13"/>
  <c r="E438" i="13"/>
  <c r="D438" i="13"/>
  <c r="E437" i="13"/>
  <c r="D437" i="13"/>
  <c r="E436" i="13"/>
  <c r="D436" i="13"/>
  <c r="E435" i="13"/>
  <c r="D435" i="13"/>
  <c r="E434" i="13"/>
  <c r="D434" i="13"/>
  <c r="E433" i="13"/>
  <c r="D433" i="13"/>
  <c r="E432" i="13"/>
  <c r="D432" i="13"/>
  <c r="E431" i="13"/>
  <c r="D431" i="13"/>
  <c r="E430" i="13"/>
  <c r="D430" i="13"/>
  <c r="E429" i="13"/>
  <c r="D429" i="13"/>
  <c r="E428" i="13"/>
  <c r="D428" i="13"/>
  <c r="E427" i="13"/>
  <c r="D427" i="13"/>
  <c r="E426" i="13"/>
  <c r="D426" i="13"/>
  <c r="E425" i="13"/>
  <c r="D425" i="13"/>
  <c r="E424" i="13"/>
  <c r="D424" i="13"/>
  <c r="E423" i="13"/>
  <c r="D423" i="13"/>
  <c r="E422" i="13"/>
  <c r="D422" i="13"/>
  <c r="E421" i="13"/>
  <c r="D421" i="13"/>
  <c r="E420" i="13"/>
  <c r="D420" i="13"/>
  <c r="E419" i="13"/>
  <c r="D419" i="13"/>
  <c r="E418" i="13"/>
  <c r="D418" i="13"/>
  <c r="E417" i="13"/>
  <c r="D417" i="13"/>
  <c r="E416" i="13"/>
  <c r="D416" i="13"/>
  <c r="E415" i="13"/>
  <c r="D415" i="13"/>
  <c r="E414" i="13"/>
  <c r="D414" i="13"/>
  <c r="E413" i="13"/>
  <c r="D413" i="13"/>
  <c r="E412" i="13"/>
  <c r="D412" i="13"/>
  <c r="E411" i="13"/>
  <c r="D411" i="13"/>
  <c r="E410" i="13"/>
  <c r="D410" i="13"/>
  <c r="E409" i="13"/>
  <c r="D409" i="13"/>
  <c r="E408" i="13"/>
  <c r="D408" i="13"/>
  <c r="E407" i="13"/>
  <c r="D407" i="13"/>
  <c r="E406" i="13"/>
  <c r="D406" i="13"/>
  <c r="E405" i="13"/>
  <c r="D405" i="13"/>
  <c r="E404" i="13"/>
  <c r="D404" i="13"/>
  <c r="E403" i="13"/>
  <c r="D403" i="13"/>
  <c r="E402" i="13"/>
  <c r="D402" i="13"/>
  <c r="E401" i="13"/>
  <c r="D401" i="13"/>
  <c r="E400" i="13"/>
  <c r="D400" i="13"/>
  <c r="E399" i="13"/>
  <c r="D399" i="13"/>
  <c r="E398" i="13"/>
  <c r="D398" i="13"/>
  <c r="D397" i="13"/>
  <c r="E396" i="13"/>
  <c r="D396" i="13"/>
  <c r="E395" i="13"/>
  <c r="D395" i="13"/>
  <c r="E394" i="13"/>
  <c r="D394" i="13"/>
  <c r="E393" i="13"/>
  <c r="D393" i="13"/>
  <c r="E392" i="13"/>
  <c r="D392" i="13"/>
  <c r="E391" i="13"/>
  <c r="D391" i="13"/>
  <c r="E390" i="13"/>
  <c r="D390" i="13"/>
  <c r="E389" i="13"/>
  <c r="D389" i="13"/>
  <c r="E388" i="13"/>
  <c r="D388" i="13"/>
  <c r="E387" i="13"/>
  <c r="D387" i="13"/>
  <c r="E386" i="13"/>
  <c r="D386" i="13"/>
  <c r="E385" i="13"/>
  <c r="D385" i="13"/>
  <c r="E384" i="13"/>
  <c r="D384" i="13"/>
  <c r="E383" i="13"/>
  <c r="D383" i="13"/>
  <c r="E382" i="13"/>
  <c r="D382" i="13"/>
  <c r="E381" i="13"/>
  <c r="D381" i="13"/>
  <c r="E380" i="13"/>
  <c r="D380" i="13"/>
  <c r="E379" i="13"/>
  <c r="D379" i="13"/>
  <c r="E378" i="13"/>
  <c r="D378" i="13"/>
  <c r="E377" i="13"/>
  <c r="D377" i="13"/>
  <c r="E376" i="13"/>
  <c r="D376" i="13"/>
  <c r="E375" i="13"/>
  <c r="D375" i="13"/>
  <c r="E374" i="13"/>
  <c r="D374" i="13"/>
  <c r="E373" i="13"/>
  <c r="D373" i="13"/>
  <c r="E372" i="13"/>
  <c r="D372" i="13"/>
  <c r="E371" i="13"/>
  <c r="D371" i="13"/>
  <c r="E370" i="13"/>
  <c r="D370" i="13"/>
  <c r="E369" i="13"/>
  <c r="D369" i="13"/>
  <c r="E368" i="13"/>
  <c r="D368" i="13"/>
  <c r="E367" i="13"/>
  <c r="D367" i="13"/>
  <c r="E366" i="13"/>
  <c r="D366" i="13"/>
  <c r="E365" i="13"/>
  <c r="D365" i="13"/>
  <c r="E364" i="13"/>
  <c r="D364" i="13"/>
  <c r="E363" i="13"/>
  <c r="D363" i="13"/>
  <c r="E362" i="13"/>
  <c r="D362" i="13"/>
  <c r="E361" i="13"/>
  <c r="D361" i="13"/>
  <c r="E360" i="13"/>
  <c r="D360" i="13"/>
  <c r="E359" i="13"/>
  <c r="D359" i="13"/>
  <c r="E358" i="13"/>
  <c r="D358" i="13"/>
  <c r="E357" i="13"/>
  <c r="D357" i="13"/>
  <c r="E356" i="13"/>
  <c r="D356" i="13"/>
  <c r="E355" i="13"/>
  <c r="D355" i="13"/>
  <c r="E354" i="13"/>
  <c r="D354" i="13"/>
  <c r="E353" i="13"/>
  <c r="D353" i="13"/>
  <c r="E352" i="13"/>
  <c r="D352" i="13"/>
  <c r="E351" i="13"/>
  <c r="D351" i="13"/>
  <c r="E350" i="13"/>
  <c r="D350" i="13"/>
  <c r="E349" i="13"/>
  <c r="D349" i="13"/>
  <c r="E348" i="13"/>
  <c r="D348" i="13"/>
  <c r="E347" i="13"/>
  <c r="D347" i="13"/>
  <c r="E346" i="13"/>
  <c r="D346" i="13"/>
  <c r="E345" i="13"/>
  <c r="D345" i="13"/>
  <c r="E344" i="13"/>
  <c r="D344" i="13"/>
  <c r="E343" i="13"/>
  <c r="D343" i="13"/>
  <c r="E342" i="13"/>
  <c r="D342" i="13"/>
  <c r="E341" i="13"/>
  <c r="D341" i="13"/>
  <c r="E340" i="13"/>
  <c r="D340" i="13"/>
  <c r="E339" i="13"/>
  <c r="D339" i="13"/>
  <c r="E338" i="13"/>
  <c r="D338" i="13"/>
  <c r="E337" i="13"/>
  <c r="D337" i="13"/>
  <c r="E336" i="13"/>
  <c r="D336" i="13"/>
  <c r="E335" i="13"/>
  <c r="D335" i="13"/>
  <c r="E334" i="13"/>
  <c r="D334" i="13"/>
  <c r="E333" i="13"/>
  <c r="D333" i="13"/>
  <c r="E332" i="13"/>
  <c r="D332" i="13"/>
  <c r="E331" i="13"/>
  <c r="D331" i="13"/>
  <c r="E330" i="13"/>
  <c r="D330" i="13"/>
  <c r="E329" i="13"/>
  <c r="D329" i="13"/>
  <c r="E328" i="13"/>
  <c r="D328" i="13"/>
  <c r="E327" i="13"/>
  <c r="D327" i="13"/>
  <c r="E326" i="13"/>
  <c r="D326" i="13"/>
  <c r="E325" i="13"/>
  <c r="D325" i="13"/>
  <c r="E324" i="13"/>
  <c r="D324" i="13"/>
  <c r="E323" i="13"/>
  <c r="D323" i="13"/>
  <c r="E322" i="13"/>
  <c r="D322" i="13"/>
  <c r="E321" i="13"/>
  <c r="D321" i="13"/>
  <c r="E320" i="13"/>
  <c r="D320" i="13"/>
  <c r="E319" i="13"/>
  <c r="D319" i="13"/>
  <c r="E318" i="13"/>
  <c r="D318" i="13"/>
  <c r="E317" i="13"/>
  <c r="D317" i="13"/>
  <c r="E316" i="13"/>
  <c r="D316" i="13"/>
  <c r="E315" i="13"/>
  <c r="D315" i="13"/>
  <c r="E314" i="13"/>
  <c r="D314" i="13"/>
  <c r="E313" i="13"/>
  <c r="D313" i="13"/>
  <c r="E312" i="13"/>
  <c r="D312" i="13"/>
  <c r="E311" i="13"/>
  <c r="D311" i="13"/>
  <c r="E310" i="13"/>
  <c r="D310" i="13"/>
  <c r="E309" i="13"/>
  <c r="D309" i="13"/>
  <c r="E308" i="13"/>
  <c r="D308" i="13"/>
  <c r="E307" i="13"/>
  <c r="D307" i="13"/>
  <c r="E306" i="13"/>
  <c r="D306" i="13"/>
  <c r="E305" i="13"/>
  <c r="D305" i="13"/>
  <c r="E304" i="13"/>
  <c r="D304" i="13"/>
  <c r="E303" i="13"/>
  <c r="D303" i="13"/>
  <c r="E302" i="13"/>
  <c r="D302" i="13"/>
  <c r="E301" i="13"/>
  <c r="D301" i="13"/>
  <c r="E300" i="13"/>
  <c r="D300" i="13"/>
  <c r="E299" i="13"/>
  <c r="D299" i="13"/>
  <c r="E298" i="13"/>
  <c r="D298" i="13"/>
  <c r="E297" i="13"/>
  <c r="D297" i="13"/>
  <c r="E296" i="13"/>
  <c r="D296" i="13"/>
  <c r="E295" i="13"/>
  <c r="D295" i="13"/>
  <c r="E294" i="13"/>
  <c r="D294" i="13"/>
  <c r="E293" i="13"/>
  <c r="D293" i="13"/>
  <c r="E292" i="13"/>
  <c r="D292" i="13"/>
  <c r="E291" i="13"/>
  <c r="D291" i="13"/>
  <c r="E290" i="13"/>
  <c r="D290" i="13"/>
  <c r="E289" i="13"/>
  <c r="D289" i="13"/>
  <c r="E288" i="13"/>
  <c r="D288" i="13"/>
  <c r="E287" i="13"/>
  <c r="D287" i="13"/>
  <c r="E286" i="13"/>
  <c r="D286" i="13"/>
  <c r="E285" i="13"/>
  <c r="D285" i="13"/>
  <c r="E284" i="13"/>
  <c r="D284" i="13"/>
  <c r="E283" i="13"/>
  <c r="D283" i="13"/>
  <c r="E282" i="13"/>
  <c r="D282" i="13"/>
  <c r="E281" i="13"/>
  <c r="D281" i="13"/>
  <c r="E280" i="13"/>
  <c r="D280" i="13"/>
  <c r="E279" i="13"/>
  <c r="D279" i="13"/>
  <c r="E278" i="13"/>
  <c r="D278" i="13"/>
  <c r="E277" i="13"/>
  <c r="D277" i="13"/>
  <c r="E276" i="13"/>
  <c r="D276" i="13"/>
  <c r="E275" i="13"/>
  <c r="D275" i="13"/>
  <c r="E274" i="13"/>
  <c r="D274" i="13"/>
  <c r="E273" i="13"/>
  <c r="D273" i="13"/>
  <c r="E272" i="13"/>
  <c r="D272" i="13"/>
  <c r="E271" i="13"/>
  <c r="D271" i="13"/>
  <c r="E270" i="13"/>
  <c r="D270" i="13"/>
  <c r="E269" i="13"/>
  <c r="D269" i="13"/>
  <c r="E268" i="13"/>
  <c r="D268" i="13"/>
  <c r="E267" i="13"/>
  <c r="D267" i="13"/>
  <c r="E266" i="13"/>
  <c r="D266" i="13"/>
  <c r="E265" i="13"/>
  <c r="D265" i="13"/>
  <c r="E264" i="13"/>
  <c r="D264" i="13"/>
  <c r="E263" i="13"/>
  <c r="D263" i="13"/>
  <c r="E262" i="13"/>
  <c r="D262" i="13"/>
  <c r="E261" i="13"/>
  <c r="D261" i="13"/>
  <c r="E260" i="13"/>
  <c r="D260" i="13"/>
  <c r="E259" i="13"/>
  <c r="D259" i="13"/>
  <c r="E258" i="13"/>
  <c r="D258" i="13"/>
  <c r="E257" i="13"/>
  <c r="D257" i="13"/>
  <c r="E256" i="13"/>
  <c r="D256" i="13"/>
  <c r="E255" i="13"/>
  <c r="D255" i="13"/>
  <c r="E254" i="13"/>
  <c r="D254" i="13"/>
  <c r="E253" i="13"/>
  <c r="D253" i="13"/>
  <c r="E252" i="13"/>
  <c r="D252" i="13"/>
  <c r="E251" i="13"/>
  <c r="D251" i="13"/>
  <c r="E250" i="13"/>
  <c r="D250" i="13"/>
  <c r="E249" i="13"/>
  <c r="D249" i="13"/>
  <c r="E248" i="13"/>
  <c r="D248" i="13"/>
  <c r="E247" i="13"/>
  <c r="D247" i="13"/>
  <c r="E246" i="13"/>
  <c r="D246" i="13"/>
  <c r="E245" i="13"/>
  <c r="D245" i="13"/>
  <c r="E244" i="13"/>
  <c r="D244" i="13"/>
  <c r="E237" i="13"/>
  <c r="D237" i="13"/>
  <c r="E236" i="13"/>
  <c r="D236" i="13"/>
  <c r="E235" i="13"/>
  <c r="D235" i="13"/>
  <c r="E234" i="13"/>
  <c r="D234" i="13"/>
  <c r="E233" i="13"/>
  <c r="D233" i="13"/>
  <c r="E232" i="13"/>
  <c r="D232" i="13"/>
  <c r="E231" i="13"/>
  <c r="D231" i="13"/>
  <c r="E230" i="13"/>
  <c r="D230" i="13"/>
  <c r="E229" i="13"/>
  <c r="D229" i="13"/>
  <c r="E228" i="13"/>
  <c r="D228" i="13"/>
  <c r="E227" i="13"/>
  <c r="D227" i="13"/>
  <c r="E226" i="13"/>
  <c r="D226" i="13"/>
  <c r="E225" i="13"/>
  <c r="D225" i="13"/>
  <c r="E224" i="13"/>
  <c r="D224" i="13"/>
  <c r="E223" i="13"/>
  <c r="D223" i="13"/>
  <c r="E222" i="13"/>
  <c r="D222" i="13"/>
  <c r="E221" i="13"/>
  <c r="D221" i="13"/>
  <c r="E220" i="13"/>
  <c r="D220" i="13"/>
  <c r="E219" i="13"/>
  <c r="D219" i="13"/>
  <c r="E218" i="13"/>
  <c r="D218" i="13"/>
  <c r="E217" i="13"/>
  <c r="D217" i="13"/>
  <c r="E216" i="13"/>
  <c r="D216" i="13"/>
  <c r="E215" i="13"/>
  <c r="D215" i="13"/>
  <c r="E214" i="13"/>
  <c r="D214" i="13"/>
  <c r="E213" i="13"/>
  <c r="D213" i="13"/>
  <c r="E212" i="13"/>
  <c r="D212" i="13"/>
  <c r="E211" i="13"/>
  <c r="D211" i="13"/>
  <c r="E210" i="13"/>
  <c r="D210" i="13"/>
  <c r="E209" i="13"/>
  <c r="D209" i="13"/>
  <c r="E208" i="13"/>
  <c r="D208" i="13"/>
  <c r="E207" i="13"/>
  <c r="D207" i="13"/>
  <c r="E206" i="13"/>
  <c r="D206" i="13"/>
  <c r="E205" i="13"/>
  <c r="D205" i="13"/>
  <c r="E204" i="13"/>
  <c r="D204" i="13"/>
  <c r="E203" i="13"/>
  <c r="D203" i="13"/>
  <c r="E202" i="13"/>
  <c r="D202" i="13"/>
  <c r="E201" i="13"/>
  <c r="D201" i="13"/>
  <c r="E200" i="13"/>
  <c r="D200" i="13"/>
  <c r="E199" i="13"/>
  <c r="D199" i="13"/>
  <c r="E198" i="13"/>
  <c r="D198" i="13"/>
  <c r="E197" i="13"/>
  <c r="D197" i="13"/>
  <c r="E196" i="13"/>
  <c r="D196" i="13"/>
  <c r="E195" i="13"/>
  <c r="D195" i="13"/>
  <c r="E194" i="13"/>
  <c r="D194" i="13"/>
  <c r="E193" i="13"/>
  <c r="D193" i="13"/>
  <c r="E192" i="13"/>
  <c r="D192" i="13"/>
  <c r="E191" i="13"/>
  <c r="D191" i="13"/>
  <c r="E190" i="13"/>
  <c r="D190" i="13"/>
  <c r="E189" i="13"/>
  <c r="D189" i="13"/>
  <c r="E188" i="13"/>
  <c r="D188" i="13"/>
  <c r="E187" i="13"/>
  <c r="D187" i="13"/>
  <c r="E186" i="13"/>
  <c r="D186" i="13"/>
  <c r="E185" i="13"/>
  <c r="D185" i="13"/>
  <c r="E184" i="13"/>
  <c r="D184" i="13"/>
  <c r="E183" i="13"/>
  <c r="D183" i="13"/>
  <c r="E182" i="13"/>
  <c r="D182" i="13"/>
  <c r="E181" i="13"/>
  <c r="D181" i="13"/>
  <c r="E180" i="13"/>
  <c r="D180" i="13"/>
  <c r="E179" i="13"/>
  <c r="D179" i="13"/>
  <c r="E178" i="13"/>
  <c r="D178" i="13"/>
  <c r="E177" i="13"/>
  <c r="D177" i="13"/>
  <c r="E176" i="13"/>
  <c r="D176" i="13"/>
  <c r="E175" i="13"/>
  <c r="D175" i="13"/>
  <c r="E174" i="13"/>
  <c r="D174" i="13"/>
  <c r="E173" i="13"/>
  <c r="D173" i="13"/>
  <c r="E172" i="13"/>
  <c r="D172" i="13"/>
  <c r="E171" i="13"/>
  <c r="D171" i="13"/>
  <c r="E170" i="13"/>
  <c r="D170" i="13"/>
  <c r="E169" i="13"/>
  <c r="D169" i="13"/>
  <c r="E168" i="13"/>
  <c r="D168" i="13"/>
  <c r="E167" i="13"/>
  <c r="D167" i="13"/>
  <c r="E166" i="13"/>
  <c r="D166" i="13"/>
  <c r="E165" i="13"/>
  <c r="D165" i="13"/>
  <c r="E164" i="13"/>
  <c r="D164" i="13"/>
  <c r="E163" i="13"/>
  <c r="D163" i="13"/>
  <c r="E162" i="13"/>
  <c r="D162" i="13"/>
  <c r="E161" i="13"/>
  <c r="D161" i="13"/>
  <c r="E160" i="13"/>
  <c r="D160" i="13"/>
  <c r="E159" i="13"/>
  <c r="D159" i="13"/>
  <c r="E158" i="13"/>
  <c r="D158" i="13"/>
  <c r="E157" i="13"/>
  <c r="D157" i="13"/>
  <c r="E156" i="13"/>
  <c r="D156" i="13"/>
  <c r="E155" i="13"/>
  <c r="D155" i="13"/>
  <c r="E154" i="13"/>
  <c r="D154" i="13"/>
  <c r="E153" i="13"/>
  <c r="D153" i="13"/>
  <c r="E152" i="13"/>
  <c r="D152" i="13"/>
  <c r="E151" i="13"/>
  <c r="D151" i="13"/>
  <c r="E150" i="13"/>
  <c r="D150" i="13"/>
  <c r="E149" i="13"/>
  <c r="D149" i="13"/>
  <c r="E148" i="13"/>
  <c r="D148" i="13"/>
  <c r="E147" i="13"/>
  <c r="D147" i="13"/>
  <c r="E146" i="13"/>
  <c r="D146" i="13"/>
  <c r="E145" i="13"/>
  <c r="D145" i="13"/>
  <c r="E144" i="13"/>
  <c r="D144" i="13"/>
  <c r="E143" i="13"/>
  <c r="D143" i="13"/>
  <c r="E142" i="13"/>
  <c r="D142" i="13"/>
  <c r="E141" i="13"/>
  <c r="D141" i="13"/>
  <c r="E140" i="13"/>
  <c r="D140" i="13"/>
  <c r="E139" i="13"/>
  <c r="D139" i="13"/>
  <c r="E138" i="13"/>
  <c r="D138" i="13"/>
  <c r="E137" i="13"/>
  <c r="D137" i="13"/>
  <c r="E136" i="13"/>
  <c r="D136" i="13"/>
  <c r="E135" i="13"/>
  <c r="D135" i="13"/>
  <c r="E134" i="13"/>
  <c r="D134" i="13"/>
  <c r="E133" i="13"/>
  <c r="D133" i="13"/>
  <c r="E132" i="13"/>
  <c r="D132" i="13"/>
  <c r="E131" i="13"/>
  <c r="D131" i="13"/>
  <c r="E130" i="13"/>
  <c r="D130" i="13"/>
  <c r="E129" i="13"/>
  <c r="D129" i="13"/>
  <c r="E128" i="13"/>
  <c r="D128" i="13"/>
  <c r="E127" i="13"/>
  <c r="D127" i="13"/>
  <c r="E126" i="13"/>
  <c r="D126" i="13"/>
  <c r="E125" i="13"/>
  <c r="D125" i="13"/>
  <c r="E124" i="13"/>
  <c r="D124" i="13"/>
  <c r="E123" i="13"/>
  <c r="D123" i="13"/>
  <c r="E122" i="13"/>
  <c r="D122" i="13"/>
  <c r="E121" i="13"/>
  <c r="D121" i="13"/>
  <c r="E120" i="13"/>
  <c r="D120" i="13"/>
  <c r="E119" i="13"/>
  <c r="D119" i="13"/>
  <c r="E118" i="13"/>
  <c r="D118" i="13"/>
  <c r="E117" i="13"/>
  <c r="D117" i="13"/>
  <c r="E116" i="13"/>
  <c r="D116" i="13"/>
  <c r="E115" i="13"/>
  <c r="D115" i="13"/>
  <c r="E114" i="13"/>
  <c r="D114" i="13"/>
  <c r="E113" i="13"/>
  <c r="D113" i="13"/>
  <c r="E112" i="13"/>
  <c r="D112" i="13"/>
  <c r="E111" i="13"/>
  <c r="D111" i="13"/>
  <c r="E110" i="13"/>
  <c r="D110" i="13"/>
  <c r="E109" i="13"/>
  <c r="D109" i="13"/>
  <c r="E108" i="13"/>
  <c r="D108" i="13"/>
  <c r="E107" i="13"/>
  <c r="D107" i="13"/>
  <c r="E106" i="13"/>
  <c r="D106" i="13"/>
  <c r="E105" i="13"/>
  <c r="D105" i="13"/>
  <c r="E104" i="13"/>
  <c r="D104" i="13"/>
  <c r="E103" i="13"/>
  <c r="D103" i="13"/>
  <c r="E102" i="13"/>
  <c r="D102" i="13"/>
  <c r="E101" i="13"/>
  <c r="D101" i="13"/>
  <c r="E100" i="13"/>
  <c r="D100" i="13"/>
  <c r="E99" i="13"/>
  <c r="D99" i="13"/>
  <c r="E98" i="13"/>
  <c r="D98" i="13"/>
  <c r="E97" i="13"/>
  <c r="D97" i="13"/>
  <c r="E96" i="13"/>
  <c r="D96" i="13"/>
  <c r="E95" i="13"/>
  <c r="D95" i="13"/>
  <c r="E94" i="13"/>
  <c r="D94" i="13"/>
  <c r="E93" i="13"/>
  <c r="D93" i="13"/>
  <c r="E92" i="13"/>
  <c r="D92" i="13"/>
  <c r="E91" i="13"/>
  <c r="D91" i="13"/>
  <c r="E90" i="13"/>
  <c r="D90" i="13"/>
  <c r="E89" i="13"/>
  <c r="D89" i="13"/>
  <c r="E88" i="13"/>
  <c r="D88" i="13"/>
  <c r="E87" i="13"/>
  <c r="D87" i="13"/>
  <c r="E86" i="13"/>
  <c r="D86" i="13"/>
  <c r="E85" i="13"/>
  <c r="D85" i="13"/>
  <c r="E84" i="13"/>
  <c r="D84" i="13"/>
  <c r="E83" i="13"/>
  <c r="D83" i="13"/>
  <c r="E82" i="13"/>
  <c r="D82" i="13"/>
  <c r="E81" i="13"/>
  <c r="D81" i="13"/>
  <c r="E80" i="13"/>
  <c r="D80" i="13"/>
  <c r="E79" i="13"/>
  <c r="D79" i="13"/>
  <c r="E78" i="13"/>
  <c r="D78" i="13"/>
  <c r="E77" i="13"/>
  <c r="D77" i="13"/>
  <c r="E76" i="13"/>
  <c r="D76" i="13"/>
  <c r="E75" i="13"/>
  <c r="D75" i="13"/>
  <c r="E74" i="13"/>
  <c r="D74" i="13"/>
  <c r="E73" i="13"/>
  <c r="D73" i="13"/>
  <c r="E72" i="13"/>
  <c r="D72" i="13"/>
  <c r="E71" i="13"/>
  <c r="D71" i="13"/>
  <c r="E70" i="13"/>
  <c r="D70" i="13"/>
  <c r="E69" i="13"/>
  <c r="D69" i="13"/>
  <c r="E68" i="13"/>
  <c r="D68" i="13"/>
  <c r="E67" i="13"/>
  <c r="D67" i="13"/>
  <c r="E66" i="13"/>
  <c r="D66" i="13"/>
  <c r="E65" i="13"/>
  <c r="D65" i="13"/>
  <c r="E64" i="13"/>
  <c r="D64" i="13"/>
  <c r="E63" i="13"/>
  <c r="D63" i="13"/>
  <c r="E62" i="13"/>
  <c r="D62" i="13"/>
  <c r="E61" i="13"/>
  <c r="D61" i="13"/>
  <c r="E60" i="13"/>
  <c r="D60" i="13"/>
  <c r="E59" i="13"/>
  <c r="D59" i="13"/>
  <c r="E58" i="13"/>
  <c r="D58" i="13"/>
  <c r="E57" i="13"/>
  <c r="D57" i="13"/>
  <c r="E56" i="13"/>
  <c r="D56" i="13"/>
  <c r="E55" i="13"/>
  <c r="D55" i="13"/>
  <c r="E54" i="13"/>
  <c r="D54" i="13"/>
  <c r="E53" i="13"/>
  <c r="D53" i="13"/>
  <c r="E52" i="13"/>
  <c r="D52" i="13"/>
  <c r="E51" i="13"/>
  <c r="D51" i="13"/>
  <c r="E50" i="13"/>
  <c r="D50" i="13"/>
  <c r="E49" i="13"/>
  <c r="D49" i="13"/>
  <c r="E48" i="13"/>
  <c r="D48" i="13"/>
  <c r="E47" i="13"/>
  <c r="D47" i="13"/>
  <c r="E46" i="13"/>
  <c r="D46" i="13"/>
  <c r="E45" i="13"/>
  <c r="D45" i="13"/>
  <c r="E44" i="13"/>
  <c r="D44" i="13"/>
  <c r="E43" i="13"/>
  <c r="D43" i="13"/>
  <c r="E42" i="13"/>
  <c r="D42" i="13"/>
  <c r="E41" i="13"/>
  <c r="D41" i="13"/>
  <c r="E40" i="13"/>
  <c r="D40" i="13"/>
  <c r="E39" i="13"/>
  <c r="D39" i="13"/>
  <c r="E38" i="13"/>
  <c r="D38" i="13"/>
  <c r="E37" i="13"/>
  <c r="D37" i="13"/>
  <c r="E36" i="13"/>
  <c r="D36" i="13"/>
  <c r="E35" i="13"/>
  <c r="D35" i="13"/>
  <c r="E34" i="13"/>
  <c r="D34" i="13"/>
  <c r="E33" i="13"/>
  <c r="D33" i="13"/>
  <c r="E32" i="13"/>
  <c r="D32" i="13"/>
  <c r="E31" i="13"/>
  <c r="D31" i="13"/>
  <c r="E30" i="13"/>
  <c r="D30" i="13"/>
  <c r="E29" i="13"/>
  <c r="D29" i="13"/>
  <c r="E28" i="13"/>
  <c r="D28" i="13"/>
  <c r="E27" i="13"/>
  <c r="D27" i="13"/>
  <c r="E26" i="13"/>
  <c r="D26" i="13"/>
  <c r="E25" i="13"/>
  <c r="D25" i="13"/>
  <c r="E24" i="13"/>
  <c r="D24" i="13"/>
  <c r="E23" i="13"/>
  <c r="D23" i="13"/>
  <c r="E22" i="13"/>
  <c r="D22" i="13"/>
  <c r="E21" i="13"/>
  <c r="D21" i="13"/>
  <c r="E20" i="13"/>
  <c r="D20" i="13"/>
  <c r="E19" i="13"/>
  <c r="D19" i="13"/>
  <c r="E18" i="13"/>
  <c r="D18" i="13"/>
  <c r="E17" i="13"/>
  <c r="D17" i="13"/>
  <c r="L10" i="13"/>
  <c r="J10" i="13"/>
  <c r="I10" i="13"/>
  <c r="H10" i="13"/>
  <c r="G10" i="13"/>
  <c r="F10" i="13"/>
  <c r="E10" i="13"/>
  <c r="D10" i="13"/>
  <c r="B10" i="13"/>
  <c r="A10" i="13"/>
  <c r="J4" i="13"/>
  <c r="C19" i="13" l="1"/>
  <c r="C122" i="13"/>
  <c r="C157" i="13"/>
  <c r="C445" i="13"/>
  <c r="C481" i="13"/>
  <c r="C530" i="13"/>
  <c r="C34" i="13"/>
  <c r="C81" i="13"/>
  <c r="C124" i="13"/>
  <c r="C160" i="13"/>
  <c r="C449" i="13"/>
  <c r="C485" i="13"/>
  <c r="C761" i="13"/>
  <c r="C37" i="13"/>
  <c r="C82" i="13"/>
  <c r="C126" i="13"/>
  <c r="C162" i="13"/>
  <c r="C450" i="13"/>
  <c r="C486" i="13"/>
  <c r="C762" i="13"/>
  <c r="C123" i="13"/>
  <c r="C40" i="13"/>
  <c r="C83" i="13"/>
  <c r="C129" i="13"/>
  <c r="C177" i="13"/>
  <c r="C451" i="13"/>
  <c r="C487" i="13"/>
  <c r="C763" i="13"/>
  <c r="C43" i="13"/>
  <c r="C85" i="13"/>
  <c r="C130" i="13"/>
  <c r="C179" i="13"/>
  <c r="C452" i="13"/>
  <c r="C488" i="13"/>
  <c r="C22" i="13"/>
  <c r="C53" i="13"/>
  <c r="C87" i="13"/>
  <c r="C131" i="13"/>
  <c r="C181" i="13"/>
  <c r="C455" i="13"/>
  <c r="C491" i="13"/>
  <c r="C765" i="13"/>
  <c r="C55" i="13"/>
  <c r="C90" i="13"/>
  <c r="C133" i="13"/>
  <c r="C183" i="13"/>
  <c r="C456" i="13"/>
  <c r="C492" i="13"/>
  <c r="C842" i="13"/>
  <c r="C91" i="13"/>
  <c r="C135" i="13"/>
  <c r="C187" i="13"/>
  <c r="C457" i="13"/>
  <c r="C493" i="13"/>
  <c r="C845" i="13"/>
  <c r="C760" i="13"/>
  <c r="C58" i="13"/>
  <c r="C92" i="13"/>
  <c r="C138" i="13"/>
  <c r="C191" i="13"/>
  <c r="C458" i="13"/>
  <c r="C494" i="13"/>
  <c r="C848" i="13"/>
  <c r="C60" i="13"/>
  <c r="C94" i="13"/>
  <c r="C139" i="13"/>
  <c r="C195" i="13"/>
  <c r="C459" i="13"/>
  <c r="C495" i="13"/>
  <c r="C852" i="13"/>
  <c r="C484" i="13"/>
  <c r="C61" i="13"/>
  <c r="C140" i="13"/>
  <c r="C514" i="13"/>
  <c r="C855" i="13"/>
  <c r="C78" i="13"/>
  <c r="C63" i="13"/>
  <c r="C108" i="13"/>
  <c r="C142" i="13"/>
  <c r="C197" i="13"/>
  <c r="C463" i="13"/>
  <c r="C515" i="13"/>
  <c r="C858" i="13"/>
  <c r="C448" i="13"/>
  <c r="C65" i="13"/>
  <c r="C110" i="13"/>
  <c r="C144" i="13"/>
  <c r="C199" i="13"/>
  <c r="C464" i="13"/>
  <c r="C516" i="13"/>
  <c r="C158" i="13"/>
  <c r="C66" i="13"/>
  <c r="C111" i="13"/>
  <c r="C147" i="13"/>
  <c r="C200" i="13"/>
  <c r="C465" i="13"/>
  <c r="C517" i="13"/>
  <c r="C67" i="13"/>
  <c r="C113" i="13"/>
  <c r="C148" i="13"/>
  <c r="C201" i="13"/>
  <c r="C466" i="13"/>
  <c r="C518" i="13"/>
  <c r="C69" i="13"/>
  <c r="C115" i="13"/>
  <c r="C149" i="13"/>
  <c r="C441" i="13"/>
  <c r="C477" i="13"/>
  <c r="C526" i="13"/>
  <c r="C72" i="13"/>
  <c r="C117" i="13"/>
  <c r="C151" i="13"/>
  <c r="C478" i="13"/>
  <c r="C527" i="13"/>
  <c r="C73" i="13"/>
  <c r="C118" i="13"/>
  <c r="C153" i="13"/>
  <c r="C443" i="13"/>
  <c r="C479" i="13"/>
  <c r="C528" i="13"/>
  <c r="C74" i="13"/>
  <c r="C120" i="13"/>
  <c r="C444" i="13"/>
  <c r="C480" i="13"/>
  <c r="C529" i="13"/>
</calcChain>
</file>

<file path=xl/sharedStrings.xml><?xml version="1.0" encoding="utf-8"?>
<sst xmlns="http://schemas.openxmlformats.org/spreadsheetml/2006/main" count="36606" uniqueCount="17072">
  <si>
    <t xml:space="preserve">Per cortesia selezionare la lingua prescelta: I - GB - D - E - F - PL:        
</t>
  </si>
  <si>
    <t xml:space="preserve">Please select the choosen language from the  following options: I - GB - D - E - F - PL                                                                                                                          </t>
  </si>
  <si>
    <t xml:space="preserve">Bitte die gewünschte Sprache auswählen: I - GB - D - E - F -                                                                                                                                                                                       </t>
  </si>
  <si>
    <t xml:space="preserve">Seleccione el idioma elegido entre las siguientes opciones: I - GB - D - E - F - PL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</si>
  <si>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Veuillez sélectionner la langue choisie: I - GB - D - E - F - PL</t>
  </si>
  <si>
    <t xml:space="preserve">Prosimy wybrać język z listy: I - GB - D - E - F - PL                                                                                                                                                                                                                     
</t>
  </si>
  <si>
    <t>NEXIT</t>
  </si>
  <si>
    <t>NX2108A5101</t>
  </si>
  <si>
    <t>NX2108A5401</t>
  </si>
  <si>
    <t>NX2112A5101</t>
  </si>
  <si>
    <t>NX2112A5401</t>
  </si>
  <si>
    <t>NX21HG5101</t>
  </si>
  <si>
    <t>NX21HG5401</t>
  </si>
  <si>
    <t>NX21HH5101</t>
  </si>
  <si>
    <t>NX21HH5401</t>
  </si>
  <si>
    <t>NX21SE5101</t>
  </si>
  <si>
    <t>NX21SE5401</t>
  </si>
  <si>
    <t>NX3208A5101</t>
  </si>
  <si>
    <t>NX3208A5401</t>
  </si>
  <si>
    <t>NX3212A5101</t>
  </si>
  <si>
    <t>NX3212A5401</t>
  </si>
  <si>
    <t>NX3217A5101</t>
  </si>
  <si>
    <t>NX3217A5401</t>
  </si>
  <si>
    <t>NX3222A5101</t>
  </si>
  <si>
    <t>NX3222A5401</t>
  </si>
  <si>
    <t>NX32HG5101</t>
  </si>
  <si>
    <t>NX32HG5401</t>
  </si>
  <si>
    <t>NX32HH5101</t>
  </si>
  <si>
    <t>NX32HH5401</t>
  </si>
  <si>
    <t>NX32SE5101</t>
  </si>
  <si>
    <t>NX32SE5401</t>
  </si>
  <si>
    <t>NX4308A5101</t>
  </si>
  <si>
    <t>NX4308A5401</t>
  </si>
  <si>
    <t>NX4308C5101</t>
  </si>
  <si>
    <t>NX4308C5401</t>
  </si>
  <si>
    <t>NX4312A5101</t>
  </si>
  <si>
    <t>NX4312A5401</t>
  </si>
  <si>
    <t>NX4312C5101</t>
  </si>
  <si>
    <t>NX4312C5401</t>
  </si>
  <si>
    <t>NX4312P5101</t>
  </si>
  <si>
    <t>NX4312P5401</t>
  </si>
  <si>
    <t>NX4317B5101</t>
  </si>
  <si>
    <t>NX4317A5401</t>
  </si>
  <si>
    <t>NX4317D5101</t>
  </si>
  <si>
    <t>NX4317C5401</t>
  </si>
  <si>
    <t>NX4317S5101</t>
  </si>
  <si>
    <t>NX4317P5401</t>
  </si>
  <si>
    <t>NX4322B5101</t>
  </si>
  <si>
    <t>NX4322A5401</t>
  </si>
  <si>
    <t>NX4322D5101</t>
  </si>
  <si>
    <t>NX4322C5401</t>
  </si>
  <si>
    <t>NX4322S5101</t>
  </si>
  <si>
    <t>NX4322P5401</t>
  </si>
  <si>
    <t>NX4322U5101</t>
  </si>
  <si>
    <t>NX4322V5401</t>
  </si>
  <si>
    <t>NX4327B5101</t>
  </si>
  <si>
    <t>NX4327A5401</t>
  </si>
  <si>
    <t>NX4327D5101</t>
  </si>
  <si>
    <t>NX4327C5401</t>
  </si>
  <si>
    <t>NX4327S5101</t>
  </si>
  <si>
    <t>NX4327P5401</t>
  </si>
  <si>
    <t>NX4327U5101</t>
  </si>
  <si>
    <t>NX4327V5401</t>
  </si>
  <si>
    <t>NX4332B5101</t>
  </si>
  <si>
    <t>NX4332A5401</t>
  </si>
  <si>
    <t>NX4332D5101</t>
  </si>
  <si>
    <t>NX4332C5401</t>
  </si>
  <si>
    <t>NX4332S5101</t>
  </si>
  <si>
    <t>NX4332P5401</t>
  </si>
  <si>
    <t>NX4332U5101</t>
  </si>
  <si>
    <t>NX4332V5401</t>
  </si>
  <si>
    <t>NX43CR5101</t>
  </si>
  <si>
    <t>NX43CR5401</t>
  </si>
  <si>
    <t>NX43HG5101</t>
  </si>
  <si>
    <t>NX43HG5401</t>
  </si>
  <si>
    <t>NX43SE5101</t>
  </si>
  <si>
    <t>NX43SE5401</t>
  </si>
  <si>
    <t>NX6408A5101</t>
  </si>
  <si>
    <t>NX6408A5401</t>
  </si>
  <si>
    <t>NX6408C5101</t>
  </si>
  <si>
    <t>NX6408C5401</t>
  </si>
  <si>
    <t>NX6408P5101</t>
  </si>
  <si>
    <t>NX6408P5401</t>
  </si>
  <si>
    <t>NX6412A5101</t>
  </si>
  <si>
    <t>NX6412A5401</t>
  </si>
  <si>
    <t>NX6412C5101</t>
  </si>
  <si>
    <t>NX6412C5401</t>
  </si>
  <si>
    <t>NX6412P5101</t>
  </si>
  <si>
    <t>NX6412P5401</t>
  </si>
  <si>
    <t>NX6417B5101</t>
  </si>
  <si>
    <t>NX6417A5401</t>
  </si>
  <si>
    <t>NX6417D5101</t>
  </si>
  <si>
    <t>NX6417C5401</t>
  </si>
  <si>
    <t>NX6417S5101</t>
  </si>
  <si>
    <t>NX6417P5401</t>
  </si>
  <si>
    <t>NX6422B5101</t>
  </si>
  <si>
    <t>NX6422A5401</t>
  </si>
  <si>
    <t>NX6422D5101</t>
  </si>
  <si>
    <t>NX6422C5401</t>
  </si>
  <si>
    <t>NX6422S5101</t>
  </si>
  <si>
    <t>NX6422P5401</t>
  </si>
  <si>
    <t>NX6422U5101</t>
  </si>
  <si>
    <t>NX6422V5401</t>
  </si>
  <si>
    <t>NX6427B5101</t>
  </si>
  <si>
    <t>NX6427B5401</t>
  </si>
  <si>
    <t>NX6427D5101</t>
  </si>
  <si>
    <t>NX6427D5401</t>
  </si>
  <si>
    <t>NX6427S5101</t>
  </si>
  <si>
    <t>NX6427S5401</t>
  </si>
  <si>
    <t>NX6427U5101</t>
  </si>
  <si>
    <t>NX6427U5401</t>
  </si>
  <si>
    <t>NX6432B5101</t>
  </si>
  <si>
    <t>NX6432B5401</t>
  </si>
  <si>
    <t>NX6432D5101</t>
  </si>
  <si>
    <t>NX6432D5401</t>
  </si>
  <si>
    <t>NX6432S5101</t>
  </si>
  <si>
    <t>NX6432S5401</t>
  </si>
  <si>
    <t>NX6432U5101</t>
  </si>
  <si>
    <t>NX6432U5401</t>
  </si>
  <si>
    <t>NX6442B5101</t>
  </si>
  <si>
    <t>NX6442B5401</t>
  </si>
  <si>
    <t>NX6442D5101</t>
  </si>
  <si>
    <t>NX6442D5401</t>
  </si>
  <si>
    <t>NX6442S5101</t>
  </si>
  <si>
    <t>NX6442S5401</t>
  </si>
  <si>
    <t>NX6442U5101</t>
  </si>
  <si>
    <t>NX6442U5401</t>
  </si>
  <si>
    <t>NX64CR5101</t>
  </si>
  <si>
    <t>NX64CR5401</t>
  </si>
  <si>
    <t>NX64CV5101</t>
  </si>
  <si>
    <t>NX64CV5401</t>
  </si>
  <si>
    <t>NX64HG5101</t>
  </si>
  <si>
    <t>NX64HG5401</t>
  </si>
  <si>
    <t>NX64SE5101</t>
  </si>
  <si>
    <t>NX64SE5401</t>
  </si>
  <si>
    <t>NXWC43226896</t>
  </si>
  <si>
    <t>NXWC43276896</t>
  </si>
  <si>
    <t>NXWC43326896</t>
  </si>
  <si>
    <t>NXWC64226896</t>
  </si>
  <si>
    <t>NXWC64276896</t>
  </si>
  <si>
    <t>NXWC64326896</t>
  </si>
  <si>
    <t>NXWC64426896</t>
  </si>
  <si>
    <t>LHTYT</t>
  </si>
  <si>
    <t>ATHENA LIGHT</t>
  </si>
  <si>
    <t>AL6422A5101</t>
  </si>
  <si>
    <t>AL6422A5207</t>
  </si>
  <si>
    <t>AL6422A5401</t>
  </si>
  <si>
    <t>AL6422A5900</t>
  </si>
  <si>
    <t>AL6422B5101</t>
  </si>
  <si>
    <t>AL6422B5207</t>
  </si>
  <si>
    <t>AL6422B5900</t>
  </si>
  <si>
    <t>AL6422S5101</t>
  </si>
  <si>
    <t>AL6422S5207</t>
  </si>
  <si>
    <t>AL6422S5900</t>
  </si>
  <si>
    <t>ATHENA</t>
  </si>
  <si>
    <t>AT2115A5101</t>
  </si>
  <si>
    <t>AT2115A5207</t>
  </si>
  <si>
    <t>AT2115A5401</t>
  </si>
  <si>
    <t>AT2115A5900</t>
  </si>
  <si>
    <t>AT3212A5101</t>
  </si>
  <si>
    <t>AT3212A5207</t>
  </si>
  <si>
    <t>AT3212A5401</t>
  </si>
  <si>
    <t>AT3212A5900</t>
  </si>
  <si>
    <t>AT3217A5101</t>
  </si>
  <si>
    <t>AT3217A5207</t>
  </si>
  <si>
    <t>AT3217A5401</t>
  </si>
  <si>
    <t>AT3217A5900</t>
  </si>
  <si>
    <t>AT32HG5101</t>
  </si>
  <si>
    <t>AT32HG5207</t>
  </si>
  <si>
    <t>AT32HG5401</t>
  </si>
  <si>
    <t>AT32HG5900</t>
  </si>
  <si>
    <t>AT4305A5101</t>
  </si>
  <si>
    <t>AT4305A5207</t>
  </si>
  <si>
    <t>AT4305A5401</t>
  </si>
  <si>
    <t>AT4305A5900</t>
  </si>
  <si>
    <t>AT4308A5101</t>
  </si>
  <si>
    <t>AT4308A5207</t>
  </si>
  <si>
    <t>AT4308A5401</t>
  </si>
  <si>
    <t>AT4308A5900</t>
  </si>
  <si>
    <t>AT4312A5101</t>
  </si>
  <si>
    <t>AT4312A5207</t>
  </si>
  <si>
    <t>AT4312A5401</t>
  </si>
  <si>
    <t>AT4312A5900</t>
  </si>
  <si>
    <t>AT4312C5101</t>
  </si>
  <si>
    <t>AT4312C5207</t>
  </si>
  <si>
    <t>AT4312C5401</t>
  </si>
  <si>
    <t>AT4312C5900</t>
  </si>
  <si>
    <t>AT4312H5101</t>
  </si>
  <si>
    <t>AT4312H5207</t>
  </si>
  <si>
    <t>AT4312H5401</t>
  </si>
  <si>
    <t>AT4312H5900</t>
  </si>
  <si>
    <t>AT4317A5101</t>
  </si>
  <si>
    <t>AT4317A5207</t>
  </si>
  <si>
    <t>AT4317A5401</t>
  </si>
  <si>
    <t>AT4317A5900</t>
  </si>
  <si>
    <t>AT4317C5101</t>
  </si>
  <si>
    <t>AT4317C5207</t>
  </si>
  <si>
    <t>AT4317C5401</t>
  </si>
  <si>
    <t>AT4317C5900</t>
  </si>
  <si>
    <t>AT4322A5101</t>
  </si>
  <si>
    <t>AT4322A5207</t>
  </si>
  <si>
    <t>AT4322A5401</t>
  </si>
  <si>
    <t>AT4322A5900</t>
  </si>
  <si>
    <t>AT4322AISO</t>
  </si>
  <si>
    <t>AT4322B5101</t>
  </si>
  <si>
    <t>AT4322B5207</t>
  </si>
  <si>
    <t>AT4322B5900</t>
  </si>
  <si>
    <t>AT4322D5101</t>
  </si>
  <si>
    <t>AT4322D5207</t>
  </si>
  <si>
    <t>AT4322D5900</t>
  </si>
  <si>
    <t>AT4332A5101</t>
  </si>
  <si>
    <t>AT4332A5207</t>
  </si>
  <si>
    <t>AT4332A5401</t>
  </si>
  <si>
    <t>AT4332A5900</t>
  </si>
  <si>
    <t>AT4332B5101</t>
  </si>
  <si>
    <t>AT4332B5207</t>
  </si>
  <si>
    <t>AT4332B5900</t>
  </si>
  <si>
    <t>AT43HG5101</t>
  </si>
  <si>
    <t>AT43HG5207</t>
  </si>
  <si>
    <t>AT43HG5401</t>
  </si>
  <si>
    <t>AT43HG5900</t>
  </si>
  <si>
    <t>AT43HGISO</t>
  </si>
  <si>
    <t>AT43S15207</t>
  </si>
  <si>
    <t>AT43S15407</t>
  </si>
  <si>
    <t>AT43S25207</t>
  </si>
  <si>
    <t>AT43S25407</t>
  </si>
  <si>
    <t>AT43S45207</t>
  </si>
  <si>
    <t>AT43S45407</t>
  </si>
  <si>
    <t>AT43SE5101</t>
  </si>
  <si>
    <t>AT43SE5207</t>
  </si>
  <si>
    <t>AT43SE5401</t>
  </si>
  <si>
    <t>AT43SE5900</t>
  </si>
  <si>
    <t>AT43SL5101</t>
  </si>
  <si>
    <t>AT43SL5207</t>
  </si>
  <si>
    <t>AT43SL5900</t>
  </si>
  <si>
    <t>AT6408A5101</t>
  </si>
  <si>
    <t>AT6408A5207</t>
  </si>
  <si>
    <t>AT6408A5401</t>
  </si>
  <si>
    <t>AT6408A5900</t>
  </si>
  <si>
    <t>AT6412A5101</t>
  </si>
  <si>
    <t>AT6412A5207</t>
  </si>
  <si>
    <t>AT6412A5401</t>
  </si>
  <si>
    <t>AT6412A5900</t>
  </si>
  <si>
    <t>AT6412AISO</t>
  </si>
  <si>
    <t>AT6412C5101</t>
  </si>
  <si>
    <t>AT6412C5207</t>
  </si>
  <si>
    <t>AT6412C5401</t>
  </si>
  <si>
    <t>AT6412C5900</t>
  </si>
  <si>
    <t>AT6412G5101</t>
  </si>
  <si>
    <t>AT6412G5207</t>
  </si>
  <si>
    <t>AT6412G5401</t>
  </si>
  <si>
    <t>AT6412G5900</t>
  </si>
  <si>
    <t>AT6412H5101</t>
  </si>
  <si>
    <t>AT6412H5207</t>
  </si>
  <si>
    <t>AT6412H5401</t>
  </si>
  <si>
    <t>AT6412H5900</t>
  </si>
  <si>
    <t>AT6417A5101</t>
  </si>
  <si>
    <t>AT6417A5207</t>
  </si>
  <si>
    <t>AT6417A5401</t>
  </si>
  <si>
    <t>AT6417A5900</t>
  </si>
  <si>
    <t>AT6417C5101</t>
  </si>
  <si>
    <t>AT6417C5207</t>
  </si>
  <si>
    <t>AT6417C5401</t>
  </si>
  <si>
    <t>AT6417C5900</t>
  </si>
  <si>
    <t>AT6422A5101</t>
  </si>
  <si>
    <t>AT6422A5207</t>
  </si>
  <si>
    <t>AT6422A5401</t>
  </si>
  <si>
    <t>AT6422A5900</t>
  </si>
  <si>
    <t>AT6422AISO</t>
  </si>
  <si>
    <t>AT6422B5101</t>
  </si>
  <si>
    <t>AT6422B5207</t>
  </si>
  <si>
    <t>AT6422B5900</t>
  </si>
  <si>
    <t>AT6422D5101</t>
  </si>
  <si>
    <t>AT6422D5207</t>
  </si>
  <si>
    <t>AT6422D5900</t>
  </si>
  <si>
    <t>AT6422S5101</t>
  </si>
  <si>
    <t>AT6422S5207</t>
  </si>
  <si>
    <t>AT6422S5900</t>
  </si>
  <si>
    <t>AT6428A5101</t>
  </si>
  <si>
    <t>AT6428A5207</t>
  </si>
  <si>
    <t>AT6428A5401</t>
  </si>
  <si>
    <t>AT6428A5900</t>
  </si>
  <si>
    <t>AT6428B5101</t>
  </si>
  <si>
    <t>AT6428B5207</t>
  </si>
  <si>
    <t>AT6428B5900</t>
  </si>
  <si>
    <t>AT6428D5101</t>
  </si>
  <si>
    <t>AT6428D5207</t>
  </si>
  <si>
    <t>AT6428D5900</t>
  </si>
  <si>
    <t>AT6432A5101</t>
  </si>
  <si>
    <t>AT6432A5207</t>
  </si>
  <si>
    <t>AT6432A5401</t>
  </si>
  <si>
    <t>AT6432A5900</t>
  </si>
  <si>
    <t>AT6432AISO</t>
  </si>
  <si>
    <t>AT6432B5101</t>
  </si>
  <si>
    <t>AT6432B5207</t>
  </si>
  <si>
    <t>AT6432B5900</t>
  </si>
  <si>
    <t>AT6432D5101</t>
  </si>
  <si>
    <t>AT6432D5207</t>
  </si>
  <si>
    <t>AT6432D5900</t>
  </si>
  <si>
    <t>AT6432R5101</t>
  </si>
  <si>
    <t>AT6432R5207</t>
  </si>
  <si>
    <t>AT6432R5900</t>
  </si>
  <si>
    <t>AT6443B5101</t>
  </si>
  <si>
    <t>AT6443B5207</t>
  </si>
  <si>
    <t>AT6443B5900</t>
  </si>
  <si>
    <t>AT6443R5101</t>
  </si>
  <si>
    <t>AT6443R5207</t>
  </si>
  <si>
    <t>AT6443R5900</t>
  </si>
  <si>
    <t>AT6443U5101</t>
  </si>
  <si>
    <t>AT6443U5207</t>
  </si>
  <si>
    <t>AT6443U5900</t>
  </si>
  <si>
    <t>AT6443V5101</t>
  </si>
  <si>
    <t>AT6443V5207</t>
  </si>
  <si>
    <t>AT6443V5900</t>
  </si>
  <si>
    <t>AT64HG5101</t>
  </si>
  <si>
    <t>AT64HG5207</t>
  </si>
  <si>
    <t>AT64HG5401</t>
  </si>
  <si>
    <t>AT64HG5900</t>
  </si>
  <si>
    <t>AT64HGISO</t>
  </si>
  <si>
    <t>AT64S05207</t>
  </si>
  <si>
    <t>AT64S05407</t>
  </si>
  <si>
    <t>AT64S15207</t>
  </si>
  <si>
    <t>AT64S15407</t>
  </si>
  <si>
    <t>AT64S25207</t>
  </si>
  <si>
    <t>AT64S25407</t>
  </si>
  <si>
    <t>AT64S45207</t>
  </si>
  <si>
    <t>AT64S45407</t>
  </si>
  <si>
    <t>AT64SE5101</t>
  </si>
  <si>
    <t>AT64SE5207</t>
  </si>
  <si>
    <t>AT64SE5401</t>
  </si>
  <si>
    <t>AT64SE5900</t>
  </si>
  <si>
    <t>AT8612C5101</t>
  </si>
  <si>
    <t>AT8612C5207</t>
  </si>
  <si>
    <t>AT8612C5401</t>
  </si>
  <si>
    <t>AT8612C5900</t>
  </si>
  <si>
    <t>AT8617C5101</t>
  </si>
  <si>
    <t>AT8617C5207</t>
  </si>
  <si>
    <t>AT8617C5401</t>
  </si>
  <si>
    <t>AT8617C5900</t>
  </si>
  <si>
    <t>AT8622C5101</t>
  </si>
  <si>
    <t>AT8622C5207</t>
  </si>
  <si>
    <t>AT8622C5401</t>
  </si>
  <si>
    <t>AT8622C5900</t>
  </si>
  <si>
    <t>AT8632C5101</t>
  </si>
  <si>
    <t>AT8632C5207</t>
  </si>
  <si>
    <t>AT8632C5401</t>
  </si>
  <si>
    <t>AT8632C5900</t>
  </si>
  <si>
    <t>AT8643C5101</t>
  </si>
  <si>
    <t>AT8643C5207</t>
  </si>
  <si>
    <t>AT8643C5401</t>
  </si>
  <si>
    <t>AT8643C5900</t>
  </si>
  <si>
    <t>AT86SE5101</t>
  </si>
  <si>
    <t>AT86SE5207</t>
  </si>
  <si>
    <t>AT86SE5401</t>
  </si>
  <si>
    <t>AT86SE5900</t>
  </si>
  <si>
    <t>ATDI170199</t>
  </si>
  <si>
    <t>ATDI220199</t>
  </si>
  <si>
    <t>ATFEET5101</t>
  </si>
  <si>
    <t>ATFEET5207</t>
  </si>
  <si>
    <t>ATFEET5401</t>
  </si>
  <si>
    <t>ATFEET5900</t>
  </si>
  <si>
    <t>ATLH435107</t>
  </si>
  <si>
    <t>ATLH645107</t>
  </si>
  <si>
    <t>ATLID46896</t>
  </si>
  <si>
    <t>ATLID66896</t>
  </si>
  <si>
    <t xml:space="preserve">ATHENA/ATHENA LIGHT  </t>
  </si>
  <si>
    <t>ATLOCK8113</t>
  </si>
  <si>
    <t>ATRUNN5101</t>
  </si>
  <si>
    <t>ATRUNN5207</t>
  </si>
  <si>
    <t>ATRUNN5401</t>
  </si>
  <si>
    <t>ATRUNN5900</t>
  </si>
  <si>
    <t>ATWHBT125</t>
  </si>
  <si>
    <t>ATWHCF125</t>
  </si>
  <si>
    <t>ATWNBT100</t>
  </si>
  <si>
    <t>ATWNBT125</t>
  </si>
  <si>
    <t>ATWNCF100</t>
  </si>
  <si>
    <t>ATWNCF125</t>
  </si>
  <si>
    <t>ATWRBT100</t>
  </si>
  <si>
    <t>ATWRBT125</t>
  </si>
  <si>
    <t>ATWRCF100</t>
  </si>
  <si>
    <t>ATWRCF125</t>
  </si>
  <si>
    <t>ATWRCT100</t>
  </si>
  <si>
    <t>ATWRCT125</t>
  </si>
  <si>
    <t>SERVIZI</t>
  </si>
  <si>
    <t>BARCODE</t>
  </si>
  <si>
    <t>TAPPETI</t>
  </si>
  <si>
    <t>CA0101A4105</t>
  </si>
  <si>
    <t>CA0101A4207</t>
  </si>
  <si>
    <t>CA0401A4105</t>
  </si>
  <si>
    <t>CA0401A4207</t>
  </si>
  <si>
    <t>CA0804A4101</t>
  </si>
  <si>
    <t>CA0804A4106</t>
  </si>
  <si>
    <t>CA0804A4107</t>
  </si>
  <si>
    <t>CA0804A4207</t>
  </si>
  <si>
    <t>CA0804B4101</t>
  </si>
  <si>
    <t>CA0804B4106</t>
  </si>
  <si>
    <t>CA0804B4107</t>
  </si>
  <si>
    <t>CACLIP</t>
  </si>
  <si>
    <t>COMPAT</t>
  </si>
  <si>
    <t>CDC0030099</t>
  </si>
  <si>
    <t>CDC0037107</t>
  </si>
  <si>
    <t>CDC0040099</t>
  </si>
  <si>
    <t>CDC0040199</t>
  </si>
  <si>
    <t>CDC0047107</t>
  </si>
  <si>
    <t>CDC3A20099</t>
  </si>
  <si>
    <t>CDC3A27107</t>
  </si>
  <si>
    <t>CDC4A20099</t>
  </si>
  <si>
    <t>CDC4A50099</t>
  </si>
  <si>
    <t>CDC4A57107</t>
  </si>
  <si>
    <t>CDZ0050099</t>
  </si>
  <si>
    <t>CDZ3L50099</t>
  </si>
  <si>
    <t>CDZ3L57107</t>
  </si>
  <si>
    <t>CDZ5P40099</t>
  </si>
  <si>
    <t>CONTAINER</t>
  </si>
  <si>
    <t>CN1006FJ4001</t>
  </si>
  <si>
    <t>CN1006FJ4007</t>
  </si>
  <si>
    <t>CN1006R1J4001</t>
  </si>
  <si>
    <t>CN1006R2J4001</t>
  </si>
  <si>
    <t>CN1107FJ4001</t>
  </si>
  <si>
    <t>CN1107FJ4007</t>
  </si>
  <si>
    <t>CN1107R1J4001</t>
  </si>
  <si>
    <t>CN1107R2J4001</t>
  </si>
  <si>
    <t>CN1107SJ4001</t>
  </si>
  <si>
    <t>CN1107SJ4007</t>
  </si>
  <si>
    <t>CN1210BJ4001</t>
  </si>
  <si>
    <t>COVER</t>
  </si>
  <si>
    <t>CNCV104001</t>
  </si>
  <si>
    <t>CNCV114001</t>
  </si>
  <si>
    <t>CNCV124001</t>
  </si>
  <si>
    <t>CNHAND480001</t>
  </si>
  <si>
    <t>CNHAND670001</t>
  </si>
  <si>
    <t>COC0015101</t>
  </si>
  <si>
    <t>COC0015102</t>
  </si>
  <si>
    <t>COC0015103</t>
  </si>
  <si>
    <t>COC0015104</t>
  </si>
  <si>
    <t>COC0015105</t>
  </si>
  <si>
    <t>COC0015207</t>
  </si>
  <si>
    <t>COC0015401</t>
  </si>
  <si>
    <t>COC0025101</t>
  </si>
  <si>
    <t>COC0025102</t>
  </si>
  <si>
    <t>COC0025103</t>
  </si>
  <si>
    <t>COC0025104</t>
  </si>
  <si>
    <t>COC0025105</t>
  </si>
  <si>
    <t>COC0025207</t>
  </si>
  <si>
    <t>COC0025401</t>
  </si>
  <si>
    <t>COC0035101</t>
  </si>
  <si>
    <t>COC0035102</t>
  </si>
  <si>
    <t>COC0035103</t>
  </si>
  <si>
    <t>COC0035104</t>
  </si>
  <si>
    <t>COC0035105</t>
  </si>
  <si>
    <t>COC0035207</t>
  </si>
  <si>
    <t>COC0035401</t>
  </si>
  <si>
    <t>COC0045101</t>
  </si>
  <si>
    <t>COC0045102</t>
  </si>
  <si>
    <t>COC0045103</t>
  </si>
  <si>
    <t>COC0045104</t>
  </si>
  <si>
    <t>COC0045105</t>
  </si>
  <si>
    <t>COC0045207</t>
  </si>
  <si>
    <t>COC0045401</t>
  </si>
  <si>
    <t>COC1S25207</t>
  </si>
  <si>
    <t>COC1S25407</t>
  </si>
  <si>
    <t>COC1S45207</t>
  </si>
  <si>
    <t>COC1S45407</t>
  </si>
  <si>
    <t>COC2S25207</t>
  </si>
  <si>
    <t>COC2S25407</t>
  </si>
  <si>
    <t>COC2S45207</t>
  </si>
  <si>
    <t>COC2S45407</t>
  </si>
  <si>
    <t>COC3A25101</t>
  </si>
  <si>
    <t>COC3A25102</t>
  </si>
  <si>
    <t>COC3A25103</t>
  </si>
  <si>
    <t>COC3A25104</t>
  </si>
  <si>
    <t>COC3A25105</t>
  </si>
  <si>
    <t>COC3A25207</t>
  </si>
  <si>
    <t>COC3A25401</t>
  </si>
  <si>
    <t>COC4A25101</t>
  </si>
  <si>
    <t>COC4A25102</t>
  </si>
  <si>
    <t>COC4A25103</t>
  </si>
  <si>
    <t>COC4A25104</t>
  </si>
  <si>
    <t>COC4A25105</t>
  </si>
  <si>
    <t>COC4A55101</t>
  </si>
  <si>
    <t>COC4A55102</t>
  </si>
  <si>
    <t>COC4A55103</t>
  </si>
  <si>
    <t>COC4A55104</t>
  </si>
  <si>
    <t>COC4A55105</t>
  </si>
  <si>
    <t>COLOUR</t>
  </si>
  <si>
    <t>COZ0005101</t>
  </si>
  <si>
    <t>COZ0005102</t>
  </si>
  <si>
    <t>COZ0005103</t>
  </si>
  <si>
    <t>COZ0005104</t>
  </si>
  <si>
    <t>COZ0005105</t>
  </si>
  <si>
    <t>COZ0005207</t>
  </si>
  <si>
    <t>COZ0015101</t>
  </si>
  <si>
    <t>COZ0015102</t>
  </si>
  <si>
    <t>COZ0015103</t>
  </si>
  <si>
    <t>COZ0015104</t>
  </si>
  <si>
    <t>COZ0015105</t>
  </si>
  <si>
    <t>COZ0055101</t>
  </si>
  <si>
    <t>COZ0055102</t>
  </si>
  <si>
    <t>COZ0055103</t>
  </si>
  <si>
    <t>COZ0055104</t>
  </si>
  <si>
    <t>COZ0055105</t>
  </si>
  <si>
    <t>COZ3L55101</t>
  </si>
  <si>
    <t>COZ3L55102</t>
  </si>
  <si>
    <t>COZ3L55103</t>
  </si>
  <si>
    <t>COZ3L55104</t>
  </si>
  <si>
    <t>COZ3L55105</t>
  </si>
  <si>
    <t>COZ5P45101</t>
  </si>
  <si>
    <t>COZ5P45102</t>
  </si>
  <si>
    <t>COZ5P45103</t>
  </si>
  <si>
    <t>COZ5P45104</t>
  </si>
  <si>
    <t>COZ5P45105</t>
  </si>
  <si>
    <t>CSZ0050199</t>
  </si>
  <si>
    <t>CSZ5P40199</t>
  </si>
  <si>
    <t>CV1208SC5107</t>
  </si>
  <si>
    <t>CV1210SH5107</t>
  </si>
  <si>
    <t>CWC0036896</t>
  </si>
  <si>
    <t>CWC0046896</t>
  </si>
  <si>
    <t>CWC3A26896</t>
  </si>
  <si>
    <t>CWC4A56896</t>
  </si>
  <si>
    <t>DELTA</t>
  </si>
  <si>
    <t>DE6417A5101</t>
  </si>
  <si>
    <t>DE6417I5101</t>
  </si>
  <si>
    <t>DE6417Z5101</t>
  </si>
  <si>
    <t>DE6422A5101</t>
  </si>
  <si>
    <t>DE6422I5101</t>
  </si>
  <si>
    <t>DE6422Z5101</t>
  </si>
  <si>
    <t>DE6427A5101</t>
  </si>
  <si>
    <t>DE6427I5101</t>
  </si>
  <si>
    <t>DE6427Z5101</t>
  </si>
  <si>
    <t>DE6432A5101</t>
  </si>
  <si>
    <t>DE6432I5101</t>
  </si>
  <si>
    <t>DE6432Z5101</t>
  </si>
  <si>
    <t>DE6442A5101</t>
  </si>
  <si>
    <t>DE6442I5101</t>
  </si>
  <si>
    <t>DE6442Z5101</t>
  </si>
  <si>
    <t>DELTA/MOTION</t>
  </si>
  <si>
    <t>DE64SE5101</t>
  </si>
  <si>
    <t>DESEAL5113</t>
  </si>
  <si>
    <t>ATHENA/NEXIT</t>
  </si>
  <si>
    <t>DI25512246801</t>
  </si>
  <si>
    <t>DI255125207</t>
  </si>
  <si>
    <t>DI25518246801</t>
  </si>
  <si>
    <t>DI25522246801</t>
  </si>
  <si>
    <t>DI255185207</t>
  </si>
  <si>
    <t>DI25545246801</t>
  </si>
  <si>
    <t>DI255455207</t>
  </si>
  <si>
    <t>DI25570246801</t>
  </si>
  <si>
    <t>DI255705207</t>
  </si>
  <si>
    <t>DI25590246801</t>
  </si>
  <si>
    <t>DI255905207</t>
  </si>
  <si>
    <t>DI35512246801</t>
  </si>
  <si>
    <t>DI355125207</t>
  </si>
  <si>
    <t>DI35518246801</t>
  </si>
  <si>
    <t>DI35522246801</t>
  </si>
  <si>
    <t>DI355185207</t>
  </si>
  <si>
    <t>DI35545246801</t>
  </si>
  <si>
    <t>DI355455207</t>
  </si>
  <si>
    <t>DI35570246801</t>
  </si>
  <si>
    <t>DI355705207</t>
  </si>
  <si>
    <t>DI35590246801</t>
  </si>
  <si>
    <t>DI355905207</t>
  </si>
  <si>
    <t>DI43SHT5101</t>
  </si>
  <si>
    <t>DI43SHT5207</t>
  </si>
  <si>
    <t>DI55512246801</t>
  </si>
  <si>
    <t>DI555125207</t>
  </si>
  <si>
    <t>DI55518246801</t>
  </si>
  <si>
    <t>DI55522246801</t>
  </si>
  <si>
    <t>DI555185207</t>
  </si>
  <si>
    <t>DI55545246801</t>
  </si>
  <si>
    <t>DI555455207</t>
  </si>
  <si>
    <t>DI55570246801</t>
  </si>
  <si>
    <t>DI555705207</t>
  </si>
  <si>
    <t>DI55590246801</t>
  </si>
  <si>
    <t>DI555905207</t>
  </si>
  <si>
    <t>DI64SHT5101</t>
  </si>
  <si>
    <t>DI64SHT5207</t>
  </si>
  <si>
    <t>MEGAMINIPRINT</t>
  </si>
  <si>
    <t>ESD4323M5207</t>
  </si>
  <si>
    <t>ESD4323P5207</t>
  </si>
  <si>
    <t>ESD4323U5207</t>
  </si>
  <si>
    <t>ESD4333M5207</t>
  </si>
  <si>
    <t>ESD4333P5207</t>
  </si>
  <si>
    <t>ESD4333U5207</t>
  </si>
  <si>
    <t>ESD6453M5207</t>
  </si>
  <si>
    <t>ESD6453P5207</t>
  </si>
  <si>
    <t>ESD6453U5207</t>
  </si>
  <si>
    <t>ESDFIX07</t>
  </si>
  <si>
    <t>ESDFR2513</t>
  </si>
  <si>
    <t>ESDFR2533</t>
  </si>
  <si>
    <t>ESDFR3523</t>
  </si>
  <si>
    <t>ESDFR3525</t>
  </si>
  <si>
    <t>ESDFR3553</t>
  </si>
  <si>
    <t>ESDFR3595</t>
  </si>
  <si>
    <t>ESDMEGA435207</t>
  </si>
  <si>
    <t>ESDMEGA645207</t>
  </si>
  <si>
    <t>ESDMIDD355207</t>
  </si>
  <si>
    <t>ESDMINI435207</t>
  </si>
  <si>
    <t>ESDMINI645207</t>
  </si>
  <si>
    <t>ESDPLAT325207</t>
  </si>
  <si>
    <t>ESDRAIL15</t>
  </si>
  <si>
    <t>ESDRAIL25</t>
  </si>
  <si>
    <t>ESDRAIL35</t>
  </si>
  <si>
    <t>ESDRAIL55</t>
  </si>
  <si>
    <t>ESDSIDE255207</t>
  </si>
  <si>
    <t>ESDSIDE355207</t>
  </si>
  <si>
    <t>ECOSETUP</t>
  </si>
  <si>
    <t>FOODSETUP</t>
  </si>
  <si>
    <t>ESDSETUP</t>
  </si>
  <si>
    <t>HOTCLICHE</t>
  </si>
  <si>
    <t>HOTMOBILE</t>
  </si>
  <si>
    <t>HOTSETUP</t>
  </si>
  <si>
    <t>HOTSTAMP</t>
  </si>
  <si>
    <t>KLT</t>
  </si>
  <si>
    <t>KL14215127</t>
  </si>
  <si>
    <t>KL31475127</t>
  </si>
  <si>
    <t>KL31155207</t>
  </si>
  <si>
    <t>KL321551IG</t>
  </si>
  <si>
    <t>KL41475127</t>
  </si>
  <si>
    <t>KL40475207</t>
  </si>
  <si>
    <t>KL42805127</t>
  </si>
  <si>
    <t>KL40805207</t>
  </si>
  <si>
    <t>KL431551IG</t>
  </si>
  <si>
    <t>KL41155207</t>
  </si>
  <si>
    <t>KL432951IG</t>
  </si>
  <si>
    <t>KL41295207</t>
  </si>
  <si>
    <t>KL61475127</t>
  </si>
  <si>
    <t>KL60475207</t>
  </si>
  <si>
    <t>KL62805127</t>
  </si>
  <si>
    <t>KL60805207</t>
  </si>
  <si>
    <t>KL641551IG</t>
  </si>
  <si>
    <t>KL61155207</t>
  </si>
  <si>
    <t>KL642951IG</t>
  </si>
  <si>
    <t>KL61295207</t>
  </si>
  <si>
    <t>KLLI355127</t>
  </si>
  <si>
    <t>KLLI3551IG</t>
  </si>
  <si>
    <t>KLLI315207</t>
  </si>
  <si>
    <t>KLLI455127</t>
  </si>
  <si>
    <t>KLLI4551IG</t>
  </si>
  <si>
    <t>KLLI415207</t>
  </si>
  <si>
    <t>KLLI655127</t>
  </si>
  <si>
    <t>KLLI6551IG</t>
  </si>
  <si>
    <t>KLLI615207</t>
  </si>
  <si>
    <t>KLPROT5100</t>
  </si>
  <si>
    <t>KRONOS</t>
  </si>
  <si>
    <t>KRPLUG5101</t>
  </si>
  <si>
    <t>KRSEAL5113</t>
  </si>
  <si>
    <t>KR4322B5101</t>
  </si>
  <si>
    <t>KR43HG51XL</t>
  </si>
  <si>
    <t>KR6422B5101</t>
  </si>
  <si>
    <t>KR6432B5101</t>
  </si>
  <si>
    <t>KR6442B5101</t>
  </si>
  <si>
    <t>KR64HG51XL</t>
  </si>
  <si>
    <t>KR8442B5101</t>
  </si>
  <si>
    <t>KR84HG51XL</t>
  </si>
  <si>
    <t>PRACTIBOX</t>
  </si>
  <si>
    <t>LB035100901</t>
  </si>
  <si>
    <t>LB053150601</t>
  </si>
  <si>
    <t>LB080220501</t>
  </si>
  <si>
    <t>RK</t>
  </si>
  <si>
    <t>LB080242401</t>
  </si>
  <si>
    <t>LB080280401</t>
  </si>
  <si>
    <t>LB081421201</t>
  </si>
  <si>
    <t>LB104331601</t>
  </si>
  <si>
    <t>LB121241601</t>
  </si>
  <si>
    <t>LB121340301</t>
  </si>
  <si>
    <t>LB121440801</t>
  </si>
  <si>
    <t>LB121500201</t>
  </si>
  <si>
    <t>LB127391001</t>
  </si>
  <si>
    <t>LB145810425</t>
  </si>
  <si>
    <t>ZEUS</t>
  </si>
  <si>
    <t>LB182920301</t>
  </si>
  <si>
    <t>COMPAT/ZEUS</t>
  </si>
  <si>
    <t>LB189850301</t>
  </si>
  <si>
    <t>LB200430601</t>
  </si>
  <si>
    <t>LB210810325</t>
  </si>
  <si>
    <t>LB49118001</t>
  </si>
  <si>
    <t>LB75203601</t>
  </si>
  <si>
    <t>LB77311801</t>
  </si>
  <si>
    <t>LB77421201</t>
  </si>
  <si>
    <t>HOLDER</t>
  </si>
  <si>
    <t>LHA413MI</t>
  </si>
  <si>
    <t>LHA414MF</t>
  </si>
  <si>
    <t>LHA414MI</t>
  </si>
  <si>
    <t>LHA414RA</t>
  </si>
  <si>
    <t>LHA414RS</t>
  </si>
  <si>
    <t>LHA500MI</t>
  </si>
  <si>
    <t>LHA500RA</t>
  </si>
  <si>
    <t>LHA500RS</t>
  </si>
  <si>
    <t>LHA700RA</t>
  </si>
  <si>
    <t>LHC0000099</t>
  </si>
  <si>
    <t>LHZ0000099</t>
  </si>
  <si>
    <t>MINERVA</t>
  </si>
  <si>
    <t>MI6420B5101</t>
  </si>
  <si>
    <t>MI6420B5900</t>
  </si>
  <si>
    <t>MI6420S5101</t>
  </si>
  <si>
    <t>MI6420S5900</t>
  </si>
  <si>
    <t>MI6430B5101</t>
  </si>
  <si>
    <t>MI6430B5900</t>
  </si>
  <si>
    <t>MI6430S5101</t>
  </si>
  <si>
    <t>MI6430S5900</t>
  </si>
  <si>
    <t>MI6440B5101</t>
  </si>
  <si>
    <t>MI6440B5900</t>
  </si>
  <si>
    <t>MI6440S5101</t>
  </si>
  <si>
    <t>MI6440S5900</t>
  </si>
  <si>
    <t>MI64SE5101</t>
  </si>
  <si>
    <t>MI64SE5900</t>
  </si>
  <si>
    <t>MILOCK0099</t>
  </si>
  <si>
    <t>MLDCLE43</t>
  </si>
  <si>
    <t>MLDCLE64</t>
  </si>
  <si>
    <t>MLDCLE86</t>
  </si>
  <si>
    <t>MLDFST32</t>
  </si>
  <si>
    <t>MLDFST43</t>
  </si>
  <si>
    <t>MLDFST64</t>
  </si>
  <si>
    <t>MLDFST86</t>
  </si>
  <si>
    <t>MLDLOGO</t>
  </si>
  <si>
    <t>MLDSETUP</t>
  </si>
  <si>
    <t>MLDVER32</t>
  </si>
  <si>
    <t>MLDVER43</t>
  </si>
  <si>
    <t>MLDVER64</t>
  </si>
  <si>
    <t>MLDVER86</t>
  </si>
  <si>
    <t>MOTION</t>
  </si>
  <si>
    <t>MO64TP5107</t>
  </si>
  <si>
    <t>MOHELM</t>
  </si>
  <si>
    <t>ODETTE</t>
  </si>
  <si>
    <t>OD32SE5105</t>
  </si>
  <si>
    <t>OD43SE5105</t>
  </si>
  <si>
    <t>OD49005105</t>
  </si>
  <si>
    <t>OD49105105</t>
  </si>
  <si>
    <t>OD49305105</t>
  </si>
  <si>
    <t>OD49505105</t>
  </si>
  <si>
    <t>OD64SE5105</t>
  </si>
  <si>
    <t>ODBEAM0099</t>
  </si>
  <si>
    <t>PALLET</t>
  </si>
  <si>
    <t>PA0806AM5107</t>
  </si>
  <si>
    <t>PA1208AM5107</t>
  </si>
  <si>
    <t>PA1208EK5107</t>
  </si>
  <si>
    <t>PA1208FJ5100</t>
  </si>
  <si>
    <t>PA1208HJ5100</t>
  </si>
  <si>
    <t>PA1208LJ5100</t>
  </si>
  <si>
    <t>PA1208LM5107</t>
  </si>
  <si>
    <t>PA1210AM5107</t>
  </si>
  <si>
    <t>PA1210FJ5100</t>
  </si>
  <si>
    <t>PA1210HJ5100</t>
  </si>
  <si>
    <t>PA1210IK5107</t>
  </si>
  <si>
    <t>PA1210LJ5100</t>
  </si>
  <si>
    <t>PA1210LM5107</t>
  </si>
  <si>
    <t>PR23530001</t>
  </si>
  <si>
    <t>PR32400001</t>
  </si>
  <si>
    <t>PR42060001</t>
  </si>
  <si>
    <t>PR51640001</t>
  </si>
  <si>
    <t>PR61120001</t>
  </si>
  <si>
    <t>PR90770001</t>
  </si>
  <si>
    <t>PRC0000401</t>
  </si>
  <si>
    <t>PRC00L5001</t>
  </si>
  <si>
    <t>PRC00L7001</t>
  </si>
  <si>
    <t>PRC31L1927401</t>
  </si>
  <si>
    <t>PRC31L7401</t>
  </si>
  <si>
    <t>PRC32L3805401</t>
  </si>
  <si>
    <t>PRC32L5401</t>
  </si>
  <si>
    <t>PRC33L3445401</t>
  </si>
  <si>
    <t>PRC33L5401</t>
  </si>
  <si>
    <t>PRC41L5401</t>
  </si>
  <si>
    <t>PRC41L7205401</t>
  </si>
  <si>
    <t>PRC42L4807401</t>
  </si>
  <si>
    <t>PRC42L7401</t>
  </si>
  <si>
    <t>PRC51L7401</t>
  </si>
  <si>
    <t>PRC51L9007401</t>
  </si>
  <si>
    <t>PRD0500001</t>
  </si>
  <si>
    <t>PRD0500150301</t>
  </si>
  <si>
    <t>PRD1500001</t>
  </si>
  <si>
    <t>PRD1500580501</t>
  </si>
  <si>
    <t>PRD1500780101</t>
  </si>
  <si>
    <t>PRD1501140201</t>
  </si>
  <si>
    <t>PRD1750001</t>
  </si>
  <si>
    <t>PRD1750570301</t>
  </si>
  <si>
    <t>PRD1750620501</t>
  </si>
  <si>
    <t>PRD1751120301</t>
  </si>
  <si>
    <t>PRD1950001</t>
  </si>
  <si>
    <t>PRD1950610301</t>
  </si>
  <si>
    <t>PRD1950660501</t>
  </si>
  <si>
    <t>PRD1951170401</t>
  </si>
  <si>
    <t>PRDBAS0001</t>
  </si>
  <si>
    <t>PRF0300001</t>
  </si>
  <si>
    <t>PRF0300100101</t>
  </si>
  <si>
    <t>PRF0300210201</t>
  </si>
  <si>
    <t>PRF0300360101</t>
  </si>
  <si>
    <t>PRF0500001</t>
  </si>
  <si>
    <t>PRF0500150301</t>
  </si>
  <si>
    <t>PRF0500360201</t>
  </si>
  <si>
    <t>PRF0500540101</t>
  </si>
  <si>
    <t>PRF0650001</t>
  </si>
  <si>
    <t>PRF0650280201</t>
  </si>
  <si>
    <t>PRF0650390201</t>
  </si>
  <si>
    <t>PRF0650720101</t>
  </si>
  <si>
    <t>PRF1000001</t>
  </si>
  <si>
    <t>PRF1000290401</t>
  </si>
  <si>
    <t>PRF1000540101</t>
  </si>
  <si>
    <t>PRF1000840201</t>
  </si>
  <si>
    <t>PRF1500001</t>
  </si>
  <si>
    <t>PRF1500640501</t>
  </si>
  <si>
    <t>PRF1500840101</t>
  </si>
  <si>
    <t>PRF1501230201</t>
  </si>
  <si>
    <t>PRF1750001</t>
  </si>
  <si>
    <t>PRF1750660501</t>
  </si>
  <si>
    <t>PRF1750990201</t>
  </si>
  <si>
    <t>PRF1751320201</t>
  </si>
  <si>
    <t>PRF1950001</t>
  </si>
  <si>
    <t>PRF1950430401</t>
  </si>
  <si>
    <t>PRF1951000301</t>
  </si>
  <si>
    <t>PRF1951440201</t>
  </si>
  <si>
    <t>PRFIX0099</t>
  </si>
  <si>
    <t>PRR1610001</t>
  </si>
  <si>
    <t>PRR1860001</t>
  </si>
  <si>
    <t>PRR1862600401</t>
  </si>
  <si>
    <t>PRR2060001</t>
  </si>
  <si>
    <t>PRST230099</t>
  </si>
  <si>
    <t>PRST320099</t>
  </si>
  <si>
    <t>PRST420099</t>
  </si>
  <si>
    <t>PRST510099</t>
  </si>
  <si>
    <t>PRST610099</t>
  </si>
  <si>
    <t>PRST900099</t>
  </si>
  <si>
    <t>PRTBOX5104</t>
  </si>
  <si>
    <t>RK30125104</t>
  </si>
  <si>
    <t>RK30125207</t>
  </si>
  <si>
    <t>RK30125401</t>
  </si>
  <si>
    <t>RK30165104</t>
  </si>
  <si>
    <t>RK30165207</t>
  </si>
  <si>
    <t>RK30165401</t>
  </si>
  <si>
    <t>RK40125104</t>
  </si>
  <si>
    <t>RK40125207</t>
  </si>
  <si>
    <t>RK40125401</t>
  </si>
  <si>
    <t>RK40165104</t>
  </si>
  <si>
    <t>RK40165207</t>
  </si>
  <si>
    <t>RK40165401</t>
  </si>
  <si>
    <t>RK40245104</t>
  </si>
  <si>
    <t>RK40245207</t>
  </si>
  <si>
    <t>RK40245401</t>
  </si>
  <si>
    <t>RK43145104</t>
  </si>
  <si>
    <t>RK50125104</t>
  </si>
  <si>
    <t>RK50125207</t>
  </si>
  <si>
    <t>RK50125401</t>
  </si>
  <si>
    <t>RK50165104</t>
  </si>
  <si>
    <t>RK50165207</t>
  </si>
  <si>
    <t>RK50165401</t>
  </si>
  <si>
    <t>RK50245104</t>
  </si>
  <si>
    <t>RK50245207</t>
  </si>
  <si>
    <t>RK50245401</t>
  </si>
  <si>
    <t>RK60165104</t>
  </si>
  <si>
    <t>RK60165207</t>
  </si>
  <si>
    <t>RK60165401</t>
  </si>
  <si>
    <t>RK65165207</t>
  </si>
  <si>
    <t>RKBX300001</t>
  </si>
  <si>
    <t>RKBX315104</t>
  </si>
  <si>
    <t>RKBX325104</t>
  </si>
  <si>
    <t>RKBX335104</t>
  </si>
  <si>
    <t>RKBX400001</t>
  </si>
  <si>
    <t>RKBX415104</t>
  </si>
  <si>
    <t>RKBX425104</t>
  </si>
  <si>
    <t>RKBX435104</t>
  </si>
  <si>
    <t>RKBX445104</t>
  </si>
  <si>
    <t>RKBX455104</t>
  </si>
  <si>
    <t>RKBX465104</t>
  </si>
  <si>
    <t>RKBX475104</t>
  </si>
  <si>
    <t>RKBX500001</t>
  </si>
  <si>
    <t>RKBX515104</t>
  </si>
  <si>
    <t>RKBX525104</t>
  </si>
  <si>
    <t>RKBX535104</t>
  </si>
  <si>
    <t>RKBX545104</t>
  </si>
  <si>
    <t>RKBX555104</t>
  </si>
  <si>
    <t>RKBX565104</t>
  </si>
  <si>
    <t>RKBX575104</t>
  </si>
  <si>
    <t>RKBX600001</t>
  </si>
  <si>
    <t>RKBX615104</t>
  </si>
  <si>
    <t>RKD1205207</t>
  </si>
  <si>
    <t>RKD1206896</t>
  </si>
  <si>
    <t>RKD1406896</t>
  </si>
  <si>
    <t>RKD1605207</t>
  </si>
  <si>
    <t>RKD1606896</t>
  </si>
  <si>
    <t>RKD2405207</t>
  </si>
  <si>
    <t>RKD2406896</t>
  </si>
  <si>
    <t>RKD3000099</t>
  </si>
  <si>
    <t>RKD4000099</t>
  </si>
  <si>
    <t>RKD5000099</t>
  </si>
  <si>
    <t>RKD6000099</t>
  </si>
  <si>
    <t>RKF3000001</t>
  </si>
  <si>
    <t>RKF4000001</t>
  </si>
  <si>
    <t>RKF5000001</t>
  </si>
  <si>
    <t>RKF6000001</t>
  </si>
  <si>
    <t>RKH1205104</t>
  </si>
  <si>
    <t>RKH1205207</t>
  </si>
  <si>
    <t>RKH1205401</t>
  </si>
  <si>
    <t>RKH1605104</t>
  </si>
  <si>
    <t>RKH1605207</t>
  </si>
  <si>
    <t>RKH1605401</t>
  </si>
  <si>
    <t>RKH2405104</t>
  </si>
  <si>
    <t>RKH2405207</t>
  </si>
  <si>
    <t>RKH2405401</t>
  </si>
  <si>
    <t>RKRL30099</t>
  </si>
  <si>
    <t>RKRL40099</t>
  </si>
  <si>
    <t>RKRL50099</t>
  </si>
  <si>
    <t>RKRL60099</t>
  </si>
  <si>
    <t>RKS5000099</t>
  </si>
  <si>
    <t>SAFELID</t>
  </si>
  <si>
    <t>SL08065107</t>
  </si>
  <si>
    <t>SL12085107</t>
  </si>
  <si>
    <t>SL12105107</t>
  </si>
  <si>
    <t>ATHENA/ATHENA LIGHT/MINERVA</t>
  </si>
  <si>
    <t>SPRING0099</t>
  </si>
  <si>
    <t>ZEZ0025101</t>
  </si>
  <si>
    <t>ZEZ0025102</t>
  </si>
  <si>
    <t>ZEZ0025103</t>
  </si>
  <si>
    <t>ZEZ0025104</t>
  </si>
  <si>
    <t>ZEZ0025105</t>
  </si>
  <si>
    <t>ZEZ0025207</t>
  </si>
  <si>
    <t>ZEZ0045101</t>
  </si>
  <si>
    <t>ZEZ0045102</t>
  </si>
  <si>
    <t>ZEZ0045103</t>
  </si>
  <si>
    <t>ZEZ0045104</t>
  </si>
  <si>
    <t>ZEZ0045105</t>
  </si>
  <si>
    <t>ZEZ0045207</t>
  </si>
  <si>
    <t>ZEZ0055101</t>
  </si>
  <si>
    <t>ZEZ0055102</t>
  </si>
  <si>
    <t>ZEZ0055103</t>
  </si>
  <si>
    <t>ZEZ0055104</t>
  </si>
  <si>
    <t>ZEZ0055105</t>
  </si>
  <si>
    <t>ZEZ3A25101</t>
  </si>
  <si>
    <t>ZEZ3A25102</t>
  </si>
  <si>
    <t>ZEZ3A25103</t>
  </si>
  <si>
    <t>ZEZ3A25104</t>
  </si>
  <si>
    <t>ZEZ3A25105</t>
  </si>
  <si>
    <t>ZEZ3A25207</t>
  </si>
  <si>
    <t>ZEZ4A25101</t>
  </si>
  <si>
    <t>ZEZ4A25102</t>
  </si>
  <si>
    <t>ZEZ4A25103</t>
  </si>
  <si>
    <t>ZEZ4A25104</t>
  </si>
  <si>
    <t>ZEZ4A25105</t>
  </si>
  <si>
    <t>ZEZ4A25207</t>
  </si>
  <si>
    <t>ZEZ4A55101</t>
  </si>
  <si>
    <t>ZEZ4A55102</t>
  </si>
  <si>
    <t>ZEZ4A55103</t>
  </si>
  <si>
    <t>ZEZ4A55104</t>
  </si>
  <si>
    <t>ZEZ4A55105</t>
  </si>
  <si>
    <t>ZEZ7015101</t>
  </si>
  <si>
    <t>ZEZ7015102</t>
  </si>
  <si>
    <t>ZEZ7015103</t>
  </si>
  <si>
    <t>ZEZ7015104</t>
  </si>
  <si>
    <t>ZEZ7015105</t>
  </si>
  <si>
    <t>ZEZ7015207</t>
  </si>
  <si>
    <t>ZEZ7025101</t>
  </si>
  <si>
    <t>ZEZ7025102</t>
  </si>
  <si>
    <t>ZEZ7025103</t>
  </si>
  <si>
    <t>ZEZ7025104</t>
  </si>
  <si>
    <t>ZEZ7025105</t>
  </si>
  <si>
    <t>ZEZ7025207</t>
  </si>
  <si>
    <t>FOX</t>
  </si>
  <si>
    <t>FXT001995101</t>
  </si>
  <si>
    <t>FXT001995102</t>
  </si>
  <si>
    <t>FXT001995103</t>
  </si>
  <si>
    <t>FXT001995104</t>
  </si>
  <si>
    <t>FXT001995105</t>
  </si>
  <si>
    <t>FXT001995401</t>
  </si>
  <si>
    <t>FXT002695101</t>
  </si>
  <si>
    <t>FXT002695102</t>
  </si>
  <si>
    <t>FXT002695103</t>
  </si>
  <si>
    <t>FXT002695104</t>
  </si>
  <si>
    <t>FXT002695105</t>
  </si>
  <si>
    <t>FXT002695401</t>
  </si>
  <si>
    <t>FXT003495101</t>
  </si>
  <si>
    <t>FXT003495102</t>
  </si>
  <si>
    <t>FXT003495103</t>
  </si>
  <si>
    <t>FXT003495104</t>
  </si>
  <si>
    <t>FXT003495105</t>
  </si>
  <si>
    <t>FXT003495401</t>
  </si>
  <si>
    <t>FXT3A2495101</t>
  </si>
  <si>
    <t>FXT3A2495102</t>
  </si>
  <si>
    <t>FXT3A2495103</t>
  </si>
  <si>
    <t>FXT3A2495104</t>
  </si>
  <si>
    <t>FXT3A2495105</t>
  </si>
  <si>
    <t>FXT3A2495401</t>
  </si>
  <si>
    <t>FXT001665101</t>
  </si>
  <si>
    <t>FXT001665102</t>
  </si>
  <si>
    <t>FXT001665103</t>
  </si>
  <si>
    <t>FXT001665104</t>
  </si>
  <si>
    <t>FXT001665105</t>
  </si>
  <si>
    <t>FXT001665401</t>
  </si>
  <si>
    <t>FXT002465101</t>
  </si>
  <si>
    <t>FXT002465102</t>
  </si>
  <si>
    <t>FXT002465103</t>
  </si>
  <si>
    <t>FXT002465104</t>
  </si>
  <si>
    <t>FXT002465105</t>
  </si>
  <si>
    <t>FXT002465401</t>
  </si>
  <si>
    <t>FXT003365101</t>
  </si>
  <si>
    <t>FXT003365102</t>
  </si>
  <si>
    <t>FXT003365103</t>
  </si>
  <si>
    <t>FXT003365104</t>
  </si>
  <si>
    <t>FXT003365105</t>
  </si>
  <si>
    <t>FXT003365401</t>
  </si>
  <si>
    <t>FXT3A2365101</t>
  </si>
  <si>
    <t>FXT3A2365102</t>
  </si>
  <si>
    <t>FXT3A2365103</t>
  </si>
  <si>
    <t>FXT3A2365104</t>
  </si>
  <si>
    <t>FXT3A2365105</t>
  </si>
  <si>
    <t>FXT3A2365401</t>
  </si>
  <si>
    <t>FX001995101</t>
  </si>
  <si>
    <t>FX001995102</t>
  </si>
  <si>
    <t>FX001995103</t>
  </si>
  <si>
    <t>FX001995104</t>
  </si>
  <si>
    <t>FX001995105</t>
  </si>
  <si>
    <t>FX001995401</t>
  </si>
  <si>
    <t>FX002695101</t>
  </si>
  <si>
    <t>FX002695102</t>
  </si>
  <si>
    <t>FX002695103</t>
  </si>
  <si>
    <t>FX002695104</t>
  </si>
  <si>
    <t>FX002695105</t>
  </si>
  <si>
    <t>FX002695401</t>
  </si>
  <si>
    <t>FX003495101</t>
  </si>
  <si>
    <t>FX003495102</t>
  </si>
  <si>
    <t>FX003495103</t>
  </si>
  <si>
    <t>FX003495104</t>
  </si>
  <si>
    <t>FX003495105</t>
  </si>
  <si>
    <t>FX003495401</t>
  </si>
  <si>
    <t>FX3A2495101</t>
  </si>
  <si>
    <t>FX3A2495102</t>
  </si>
  <si>
    <t>FX3A2495103</t>
  </si>
  <si>
    <t>FX3A2495104</t>
  </si>
  <si>
    <t>FX3A2495105</t>
  </si>
  <si>
    <t>FX3A2495401</t>
  </si>
  <si>
    <t>FX001665101</t>
  </si>
  <si>
    <t>FX001665102</t>
  </si>
  <si>
    <t>FX001665103</t>
  </si>
  <si>
    <t>FX001665104</t>
  </si>
  <si>
    <t>FX001665105</t>
  </si>
  <si>
    <t>FX001665401</t>
  </si>
  <si>
    <t>FX002465101</t>
  </si>
  <si>
    <t>FX002465102</t>
  </si>
  <si>
    <t>FX002465103</t>
  </si>
  <si>
    <t>FX002465104</t>
  </si>
  <si>
    <t>FX002465105</t>
  </si>
  <si>
    <t>FX002465401</t>
  </si>
  <si>
    <t>FX003365101</t>
  </si>
  <si>
    <t>FX003365102</t>
  </si>
  <si>
    <t>FX003365103</t>
  </si>
  <si>
    <t>FX003365104</t>
  </si>
  <si>
    <t>FX003365105</t>
  </si>
  <si>
    <t>FX003365401</t>
  </si>
  <si>
    <t>FX3A2365101</t>
  </si>
  <si>
    <t>FX3A2365102</t>
  </si>
  <si>
    <t>FX3A2365103</t>
  </si>
  <si>
    <t>FX3A2365104</t>
  </si>
  <si>
    <t>FX3A2365105</t>
  </si>
  <si>
    <t>FX3A2365401</t>
  </si>
  <si>
    <t>FXT3212A395101</t>
  </si>
  <si>
    <t>FXT3212A395401</t>
  </si>
  <si>
    <t>FXT3217A395101</t>
  </si>
  <si>
    <t>FXT3217A395401</t>
  </si>
  <si>
    <t>FXT3212A495101</t>
  </si>
  <si>
    <t>FXT3212A495401</t>
  </si>
  <si>
    <t>FXT3217A495101</t>
  </si>
  <si>
    <t>FXT3217A495401</t>
  </si>
  <si>
    <t>FXT4312A295101</t>
  </si>
  <si>
    <t>FXT4312A295401</t>
  </si>
  <si>
    <t>FXT4317A295101</t>
  </si>
  <si>
    <t>FXT4317A295401</t>
  </si>
  <si>
    <t>FXT4322A295101</t>
  </si>
  <si>
    <t>FXT4322A295401</t>
  </si>
  <si>
    <t>FXT4312A395101</t>
  </si>
  <si>
    <t>FXT4312A395401</t>
  </si>
  <si>
    <t>FXT4317A395101</t>
  </si>
  <si>
    <t>FXT4317A395401</t>
  </si>
  <si>
    <t>FXT4322A395101</t>
  </si>
  <si>
    <t>FXT4322A395401</t>
  </si>
  <si>
    <t>FXT6412A295101</t>
  </si>
  <si>
    <t>FXT6412A295401</t>
  </si>
  <si>
    <t>FXT6417A295101</t>
  </si>
  <si>
    <t>FXT6417A295401</t>
  </si>
  <si>
    <t>FXT6422A295101</t>
  </si>
  <si>
    <t>FXT6422A295401</t>
  </si>
  <si>
    <t>FXT8612C195101</t>
  </si>
  <si>
    <t>FXT8612C195401</t>
  </si>
  <si>
    <t>FXT8617C195101</t>
  </si>
  <si>
    <t>FXT8617C195401</t>
  </si>
  <si>
    <t>FXT8622C195101</t>
  </si>
  <si>
    <t>FXT8622C195401</t>
  </si>
  <si>
    <t>FX3212A395101</t>
  </si>
  <si>
    <t>FX3212A395401</t>
  </si>
  <si>
    <t>FX3217A395101</t>
  </si>
  <si>
    <t>FX3217A395401</t>
  </si>
  <si>
    <t>FX3212A495101</t>
  </si>
  <si>
    <t>FX3212A495401</t>
  </si>
  <si>
    <t>FX3217A495101</t>
  </si>
  <si>
    <t>FX3217A495401</t>
  </si>
  <si>
    <t>FX4312A295101</t>
  </si>
  <si>
    <t>FX4312A295401</t>
  </si>
  <si>
    <t>FX4317A295101</t>
  </si>
  <si>
    <t>FX4317A295401</t>
  </si>
  <si>
    <t>FX4322A295101</t>
  </si>
  <si>
    <t>FX4322A295401</t>
  </si>
  <si>
    <t>FX4312A395101</t>
  </si>
  <si>
    <t>FX4312A395401</t>
  </si>
  <si>
    <t>FX4317A395101</t>
  </si>
  <si>
    <t>FX4317A395401</t>
  </si>
  <si>
    <t>FX4322A395101</t>
  </si>
  <si>
    <t>FX4322A395401</t>
  </si>
  <si>
    <t>FX6412A295101</t>
  </si>
  <si>
    <t>FX6412A295401</t>
  </si>
  <si>
    <t>FX6417A295101</t>
  </si>
  <si>
    <t>FX6417A295401</t>
  </si>
  <si>
    <t>FX6422A295101</t>
  </si>
  <si>
    <t>FX6422A295401</t>
  </si>
  <si>
    <t>FX8612C195101</t>
  </si>
  <si>
    <t>FX8612C195401</t>
  </si>
  <si>
    <t>FX8617C195101</t>
  </si>
  <si>
    <t>FX8617C195401</t>
  </si>
  <si>
    <t>FX8622C195101</t>
  </si>
  <si>
    <t>FX8622C195401</t>
  </si>
  <si>
    <t>FXT3212A265101</t>
  </si>
  <si>
    <t>FXT3212A265401</t>
  </si>
  <si>
    <t>FXT3217A265101</t>
  </si>
  <si>
    <t>FXT3217A265401</t>
  </si>
  <si>
    <t>FXT4312A265101</t>
  </si>
  <si>
    <t>FXT4312A265401</t>
  </si>
  <si>
    <t>FXT4317A265101</t>
  </si>
  <si>
    <t>FXT4317A265401</t>
  </si>
  <si>
    <t>FXT4322A265101</t>
  </si>
  <si>
    <t>FXT4322A265401</t>
  </si>
  <si>
    <t>FXT6412A165101</t>
  </si>
  <si>
    <t>FXT6412A165401</t>
  </si>
  <si>
    <t>FXT6417A165101</t>
  </si>
  <si>
    <t>FXT6417A165401</t>
  </si>
  <si>
    <t>FXT6422A165101</t>
  </si>
  <si>
    <t>FXT6422A165401</t>
  </si>
  <si>
    <t>FX3212A265101</t>
  </si>
  <si>
    <t>FX3212A265401</t>
  </si>
  <si>
    <t>FX3217A265101</t>
  </si>
  <si>
    <t>FX3217A265401</t>
  </si>
  <si>
    <t>FX4312A265101</t>
  </si>
  <si>
    <t>FX4312A265401</t>
  </si>
  <si>
    <t>FX4317A265101</t>
  </si>
  <si>
    <t>FX4317A265401</t>
  </si>
  <si>
    <t>FX4322A265101</t>
  </si>
  <si>
    <t>FX4322A265401</t>
  </si>
  <si>
    <t>FX6412A165101</t>
  </si>
  <si>
    <t>FX6412A165401</t>
  </si>
  <si>
    <t>FX6417A165101</t>
  </si>
  <si>
    <t>FX6417A165401</t>
  </si>
  <si>
    <t>FX6422A165101</t>
  </si>
  <si>
    <t>FX6422A165401</t>
  </si>
  <si>
    <t>FXTPR9</t>
  </si>
  <si>
    <t>FXTPR6</t>
  </si>
  <si>
    <t>FXTPR5</t>
  </si>
  <si>
    <t>FXTPR4</t>
  </si>
  <si>
    <t>FXTPR3</t>
  </si>
  <si>
    <t>FXRAIL12</t>
  </si>
  <si>
    <t>FXRAIL28</t>
  </si>
  <si>
    <t>FXT3212A39N101</t>
  </si>
  <si>
    <t>FXT3212A39N401</t>
  </si>
  <si>
    <t>FXT3217A39N101</t>
  </si>
  <si>
    <t>FXT3217A39N401</t>
  </si>
  <si>
    <t>FXT3212A49N101</t>
  </si>
  <si>
    <t>FXT3212A49N401</t>
  </si>
  <si>
    <t>FXT3217A49N101</t>
  </si>
  <si>
    <t>FXT3217A49N401</t>
  </si>
  <si>
    <t>FXT4312A29N101</t>
  </si>
  <si>
    <t>FXT4312A29N401</t>
  </si>
  <si>
    <t>FXT4317B29N101</t>
  </si>
  <si>
    <t>FXT4317B29N401</t>
  </si>
  <si>
    <t>FXT4322B29N101</t>
  </si>
  <si>
    <t>FXT4322B29N401</t>
  </si>
  <si>
    <t>FXT4312A39N101</t>
  </si>
  <si>
    <t>FXT4312A39N401</t>
  </si>
  <si>
    <t>FXT4317B39N101</t>
  </si>
  <si>
    <t>FXT4317B39N401</t>
  </si>
  <si>
    <t>FXT4322B39N101</t>
  </si>
  <si>
    <t>FXT4322B39N401</t>
  </si>
  <si>
    <t>FXT6412A29N101</t>
  </si>
  <si>
    <t>FXT6412A29N401</t>
  </si>
  <si>
    <t>FXT6417B29N101</t>
  </si>
  <si>
    <t>FXT6417B29N401</t>
  </si>
  <si>
    <t>FXT6422B29N101</t>
  </si>
  <si>
    <t>FXT6422B29N401</t>
  </si>
  <si>
    <t>FX3212A39N101</t>
  </si>
  <si>
    <t>FX3212A39N401</t>
  </si>
  <si>
    <t>FX3217A39N101</t>
  </si>
  <si>
    <t>FX3217A39N401</t>
  </si>
  <si>
    <t>FX3212A49N101</t>
  </si>
  <si>
    <t>FX3212A49N401</t>
  </si>
  <si>
    <t>FX3217A49N101</t>
  </si>
  <si>
    <t>FX3217A49N401</t>
  </si>
  <si>
    <t>FX4312A29N101</t>
  </si>
  <si>
    <t>FX4312A29N401</t>
  </si>
  <si>
    <t>FX4317B29N101</t>
  </si>
  <si>
    <t>FX4317B29N401</t>
  </si>
  <si>
    <t>FX4322B29N101</t>
  </si>
  <si>
    <t>FX4322B29N401</t>
  </si>
  <si>
    <t>FX4312A39N101</t>
  </si>
  <si>
    <t>FX4312A39N401</t>
  </si>
  <si>
    <t>FX4317B39N101</t>
  </si>
  <si>
    <t>FX4317B39N401</t>
  </si>
  <si>
    <t>FX4322B39N101</t>
  </si>
  <si>
    <t>FX4322B39N401</t>
  </si>
  <si>
    <t>FX6412A29N101</t>
  </si>
  <si>
    <t>FX6412A29N401</t>
  </si>
  <si>
    <t>FX6417B29N101</t>
  </si>
  <si>
    <t>FX6417B29N401</t>
  </si>
  <si>
    <t>FX6422B29N101</t>
  </si>
  <si>
    <t>FX6422B29N401</t>
  </si>
  <si>
    <t>FXT3212A26N101</t>
  </si>
  <si>
    <t>FXT3212A26N401</t>
  </si>
  <si>
    <t>FXT3217A26N101</t>
  </si>
  <si>
    <t>FXT3217A26N401</t>
  </si>
  <si>
    <t>FXT4312A26N101</t>
  </si>
  <si>
    <t>FXT4312A26N401</t>
  </si>
  <si>
    <t>FXT4317B26N101</t>
  </si>
  <si>
    <t>FXT4317B26N401</t>
  </si>
  <si>
    <t>FXT4322B26N101</t>
  </si>
  <si>
    <t>FXT4322B26N401</t>
  </si>
  <si>
    <t>FXT6412A16N101</t>
  </si>
  <si>
    <t>FXT6412A16N401</t>
  </si>
  <si>
    <t>FXT6417B16N101</t>
  </si>
  <si>
    <t>FXT6417B16N401</t>
  </si>
  <si>
    <t>FXT6422B16N101</t>
  </si>
  <si>
    <t>FXT6422B16N401</t>
  </si>
  <si>
    <t>FX3212A26N101</t>
  </si>
  <si>
    <t>FX3212A26N401</t>
  </si>
  <si>
    <t>FX3217A26N101</t>
  </si>
  <si>
    <t>FX3217A26N401</t>
  </si>
  <si>
    <t>FX4312A26N101</t>
  </si>
  <si>
    <t>FX4312A26N401</t>
  </si>
  <si>
    <t>FX4317B26N101</t>
  </si>
  <si>
    <t>FX4317B26N401</t>
  </si>
  <si>
    <t>FX4322B26N101</t>
  </si>
  <si>
    <t>FX4322B26N401</t>
  </si>
  <si>
    <t>FX6412A16N101</t>
  </si>
  <si>
    <t>FX6412A16N401</t>
  </si>
  <si>
    <t>FX6417B16N101</t>
  </si>
  <si>
    <t>FX6417B16N401</t>
  </si>
  <si>
    <t>FX6422B16N101</t>
  </si>
  <si>
    <t>FX6422B16N401</t>
  </si>
  <si>
    <t>QUICK</t>
  </si>
  <si>
    <t>QUR001995101</t>
  </si>
  <si>
    <t>QUR001995102</t>
  </si>
  <si>
    <t>QUR001995103</t>
  </si>
  <si>
    <t>QUR001995104</t>
  </si>
  <si>
    <t>QUR001995105</t>
  </si>
  <si>
    <t>QUR001995401</t>
  </si>
  <si>
    <t>QUR002695101</t>
  </si>
  <si>
    <t>QUR002695102</t>
  </si>
  <si>
    <t>QUR002695103</t>
  </si>
  <si>
    <t>QUR002695104</t>
  </si>
  <si>
    <t>QUR002695105</t>
  </si>
  <si>
    <t>QUR002695401</t>
  </si>
  <si>
    <t>QUR003495101</t>
  </si>
  <si>
    <t>QUR003495102</t>
  </si>
  <si>
    <t>QUR003495103</t>
  </si>
  <si>
    <t>QUR003495104</t>
  </si>
  <si>
    <t>QUR003495105</t>
  </si>
  <si>
    <t>QUR003495401</t>
  </si>
  <si>
    <t>QUR3A2495101</t>
  </si>
  <si>
    <t>QUR3A2495102</t>
  </si>
  <si>
    <t>QUR3A2495103</t>
  </si>
  <si>
    <t>QUR3A2495104</t>
  </si>
  <si>
    <t>QUR3A2495105</t>
  </si>
  <si>
    <t>QUR3A2495401</t>
  </si>
  <si>
    <t>QUE001995101</t>
  </si>
  <si>
    <t>QUE001995102</t>
  </si>
  <si>
    <t>QUE001995103</t>
  </si>
  <si>
    <t>QUE001995104</t>
  </si>
  <si>
    <t>QUE001995105</t>
  </si>
  <si>
    <t>QUE001995401</t>
  </si>
  <si>
    <t>QUE002695101</t>
  </si>
  <si>
    <t>QUE002695102</t>
  </si>
  <si>
    <t>QUE002695103</t>
  </si>
  <si>
    <t>QUE002695104</t>
  </si>
  <si>
    <t>QUE002695105</t>
  </si>
  <si>
    <t>QUE002695401</t>
  </si>
  <si>
    <t>QUE003495101</t>
  </si>
  <si>
    <t>QUE003495102</t>
  </si>
  <si>
    <t>QUE003495103</t>
  </si>
  <si>
    <t>QUE003495104</t>
  </si>
  <si>
    <t>QUE003495105</t>
  </si>
  <si>
    <t>QUE003495401</t>
  </si>
  <si>
    <t>QUE3A2495101</t>
  </si>
  <si>
    <t>QUE3A2495102</t>
  </si>
  <si>
    <t>QUE3A2495103</t>
  </si>
  <si>
    <t>QUE3A2495104</t>
  </si>
  <si>
    <t>QUE3A2495105</t>
  </si>
  <si>
    <t>QUE3A2495401</t>
  </si>
  <si>
    <t>QU2R001995101</t>
  </si>
  <si>
    <t>QU2R001995102</t>
  </si>
  <si>
    <t>QU2R001995103</t>
  </si>
  <si>
    <t>QU2R001995104</t>
  </si>
  <si>
    <t>QU2R001995105</t>
  </si>
  <si>
    <t>QU2R001995401</t>
  </si>
  <si>
    <t>QU2R002695101</t>
  </si>
  <si>
    <t>QU2R002695102</t>
  </si>
  <si>
    <t>QU2R002695103</t>
  </si>
  <si>
    <t>QU2R002695104</t>
  </si>
  <si>
    <t>QU2R002695105</t>
  </si>
  <si>
    <t>QU2R002695401</t>
  </si>
  <si>
    <t>QU2R003495101</t>
  </si>
  <si>
    <t>QU2R003495102</t>
  </si>
  <si>
    <t>QU2R003495103</t>
  </si>
  <si>
    <t>QU2R003495104</t>
  </si>
  <si>
    <t>QU2R003495105</t>
  </si>
  <si>
    <t>QU2R003495401</t>
  </si>
  <si>
    <t>QU2R3A2495101</t>
  </si>
  <si>
    <t>QU2R3A2495102</t>
  </si>
  <si>
    <t>QU2R3A2495103</t>
  </si>
  <si>
    <t>QU2R3A2495104</t>
  </si>
  <si>
    <t>QU2R3A2495105</t>
  </si>
  <si>
    <t>QU2R3A2495401</t>
  </si>
  <si>
    <t>QU2E001995101</t>
  </si>
  <si>
    <t>QU2E001995102</t>
  </si>
  <si>
    <t>QU2E001995103</t>
  </si>
  <si>
    <t>QU2E001995104</t>
  </si>
  <si>
    <t>QU2E001995105</t>
  </si>
  <si>
    <t>QU2E001995401</t>
  </si>
  <si>
    <t>QU2E002695101</t>
  </si>
  <si>
    <t>QU2E002695102</t>
  </si>
  <si>
    <t>QU2E002695103</t>
  </si>
  <si>
    <t>QU2E002695104</t>
  </si>
  <si>
    <t>QU2E002695105</t>
  </si>
  <si>
    <t>QU2E002695401</t>
  </si>
  <si>
    <t>QU2E003495101</t>
  </si>
  <si>
    <t>QU2E003495102</t>
  </si>
  <si>
    <t>QU2E003495103</t>
  </si>
  <si>
    <t>QU2E003495104</t>
  </si>
  <si>
    <t>QU2E003495105</t>
  </si>
  <si>
    <t>QU2E003495401</t>
  </si>
  <si>
    <t>QU2E3A2495101</t>
  </si>
  <si>
    <t>QU2E3A2495102</t>
  </si>
  <si>
    <t>QU2E3A2495103</t>
  </si>
  <si>
    <t>QU2E3A2495104</t>
  </si>
  <si>
    <t>QU2E3A2495105</t>
  </si>
  <si>
    <t>QU2E3A2495401</t>
  </si>
  <si>
    <t>QU001995101</t>
  </si>
  <si>
    <t>QU001995102</t>
  </si>
  <si>
    <t>QU001995103</t>
  </si>
  <si>
    <t>QU001995104</t>
  </si>
  <si>
    <t>QU001995105</t>
  </si>
  <si>
    <t>QU001995401</t>
  </si>
  <si>
    <t>QU002695101</t>
  </si>
  <si>
    <t>QU002695102</t>
  </si>
  <si>
    <t>QU002695103</t>
  </si>
  <si>
    <t>QU002695104</t>
  </si>
  <si>
    <t>QU002695105</t>
  </si>
  <si>
    <t>QU002695401</t>
  </si>
  <si>
    <t>QU003495101</t>
  </si>
  <si>
    <t>QU003495102</t>
  </si>
  <si>
    <t>QU003495103</t>
  </si>
  <si>
    <t>QU003495104</t>
  </si>
  <si>
    <t>QU003495105</t>
  </si>
  <si>
    <t>QU003495401</t>
  </si>
  <si>
    <t>QU3A2495101</t>
  </si>
  <si>
    <t>QU3A2495102</t>
  </si>
  <si>
    <t>QU3A2495103</t>
  </si>
  <si>
    <t>QU3A2495104</t>
  </si>
  <si>
    <t>QU3A2495105</t>
  </si>
  <si>
    <t>QU3A2495401</t>
  </si>
  <si>
    <t>QUR3212A395101</t>
  </si>
  <si>
    <t>QUR3212A395401</t>
  </si>
  <si>
    <t>QUR3217A395101</t>
  </si>
  <si>
    <t>QUR3217A395401</t>
  </si>
  <si>
    <t>QUR3212A495101</t>
  </si>
  <si>
    <t>QUR3212A495401</t>
  </si>
  <si>
    <t>QUR3217A495101</t>
  </si>
  <si>
    <t>QUR3217A495401</t>
  </si>
  <si>
    <t>QUR4312A295101</t>
  </si>
  <si>
    <t>QUR4312A295401</t>
  </si>
  <si>
    <t>QUR4317A295101</t>
  </si>
  <si>
    <t>QUR4317A295401</t>
  </si>
  <si>
    <t>QUR4322A295101</t>
  </si>
  <si>
    <t>QUR4322A295401</t>
  </si>
  <si>
    <t>QUR4312A395101</t>
  </si>
  <si>
    <t>QUR4312A395401</t>
  </si>
  <si>
    <t>QUR4317A395101</t>
  </si>
  <si>
    <t>QUR4317A395401</t>
  </si>
  <si>
    <t>QUR4322A395101</t>
  </si>
  <si>
    <t>QUR4322A395401</t>
  </si>
  <si>
    <t>QUR6412A295101</t>
  </si>
  <si>
    <t>QUR6412A295401</t>
  </si>
  <si>
    <t>QUR6417A295101</t>
  </si>
  <si>
    <t>QUR6417A295401</t>
  </si>
  <si>
    <t>QUR6422A295101</t>
  </si>
  <si>
    <t>QUR6422A295401</t>
  </si>
  <si>
    <t>QUR8612C195101</t>
  </si>
  <si>
    <t>QUR8612C195401</t>
  </si>
  <si>
    <t>QUR8617C195101</t>
  </si>
  <si>
    <t>QUR8617C195401</t>
  </si>
  <si>
    <t>QUR8622C195101</t>
  </si>
  <si>
    <t>QUR8622C195401</t>
  </si>
  <si>
    <t>QUE3212A395101</t>
  </si>
  <si>
    <t>QUE3212A395401</t>
  </si>
  <si>
    <t>QUE3217A395101</t>
  </si>
  <si>
    <t>QUE3217A395401</t>
  </si>
  <si>
    <t>QUE3212A495101</t>
  </si>
  <si>
    <t>QUE3212A495401</t>
  </si>
  <si>
    <t>QUE3217A495101</t>
  </si>
  <si>
    <t>QUE3217A495401</t>
  </si>
  <si>
    <t>QUE4312A295101</t>
  </si>
  <si>
    <t>QUE4312A295401</t>
  </si>
  <si>
    <t>QUE4317A295101</t>
  </si>
  <si>
    <t>QUE4317A295401</t>
  </si>
  <si>
    <t>QUE4322A295101</t>
  </si>
  <si>
    <t>QUE4322A295401</t>
  </si>
  <si>
    <t>QUE4312A395101</t>
  </si>
  <si>
    <t>QUE4312A395401</t>
  </si>
  <si>
    <t>QUE4317A395101</t>
  </si>
  <si>
    <t>QUE4317A395401</t>
  </si>
  <si>
    <t>QUE4322A395101</t>
  </si>
  <si>
    <t>QUE4322A395401</t>
  </si>
  <si>
    <t>QUE6412A295101</t>
  </si>
  <si>
    <t>QUE6412A295401</t>
  </si>
  <si>
    <t>QUE6417A295101</t>
  </si>
  <si>
    <t>QUE6417A295401</t>
  </si>
  <si>
    <t>QUE6422A295101</t>
  </si>
  <si>
    <t>QUE6422A295401</t>
  </si>
  <si>
    <t>QUE8612C195101</t>
  </si>
  <si>
    <t>QUE8612C195401</t>
  </si>
  <si>
    <t>QUE8617C195101</t>
  </si>
  <si>
    <t>QUE8617C195401</t>
  </si>
  <si>
    <t>QUE8622C195101</t>
  </si>
  <si>
    <t>QUE8622C195401</t>
  </si>
  <si>
    <t>QU2R3212A395101</t>
  </si>
  <si>
    <t>QU2R3212A395401</t>
  </si>
  <si>
    <t>QU2R3217A395101</t>
  </si>
  <si>
    <t>QU2R3217A395401</t>
  </si>
  <si>
    <t>QU2R3212A495101</t>
  </si>
  <si>
    <t>QU2R3212A495401</t>
  </si>
  <si>
    <t>QU2R3217A495101</t>
  </si>
  <si>
    <t>QU2R3217A495401</t>
  </si>
  <si>
    <t>QU2R4312A295101</t>
  </si>
  <si>
    <t>QU2R4312A295401</t>
  </si>
  <si>
    <t>QU2R4317A295101</t>
  </si>
  <si>
    <t>QU2R4317A295401</t>
  </si>
  <si>
    <t>QU2R4322A295101</t>
  </si>
  <si>
    <t>QU2R4322A295401</t>
  </si>
  <si>
    <t>QU2R4312A395101</t>
  </si>
  <si>
    <t>QU2R4312A395401</t>
  </si>
  <si>
    <t>QU2R4317A395101</t>
  </si>
  <si>
    <t>QU2R4317A395401</t>
  </si>
  <si>
    <t>QU2R4322A395101</t>
  </si>
  <si>
    <t>QU2R4322A395401</t>
  </si>
  <si>
    <t>QU2R6412A295101</t>
  </si>
  <si>
    <t>QU2R6412A295401</t>
  </si>
  <si>
    <t>QU2R6417A295101</t>
  </si>
  <si>
    <t>QU2R6417A295401</t>
  </si>
  <si>
    <t>QU2R6422A295101</t>
  </si>
  <si>
    <t>QU2R6422A295401</t>
  </si>
  <si>
    <t>QU2R8612C195101</t>
  </si>
  <si>
    <t>QU2R8612C195401</t>
  </si>
  <si>
    <t>QU2R8617C195101</t>
  </si>
  <si>
    <t>QU2R8617C195401</t>
  </si>
  <si>
    <t>QU2R8622C195101</t>
  </si>
  <si>
    <t>QU2R8622C195401</t>
  </si>
  <si>
    <t>QU2E3212A395101</t>
  </si>
  <si>
    <t>QU2E3212A395401</t>
  </si>
  <si>
    <t>QU2E3217A395101</t>
  </si>
  <si>
    <t>QU2E3217A395401</t>
  </si>
  <si>
    <t>QU2E3212A495101</t>
  </si>
  <si>
    <t>QU2E3212A495401</t>
  </si>
  <si>
    <t>QU2E3217A495101</t>
  </si>
  <si>
    <t>QU2E3217A495401</t>
  </si>
  <si>
    <t>QU2E4312A295101</t>
  </si>
  <si>
    <t>QU2E4312A295401</t>
  </si>
  <si>
    <t>QU2E4317A295101</t>
  </si>
  <si>
    <t>QU2E4317A295401</t>
  </si>
  <si>
    <t>QU2E4322A295101</t>
  </si>
  <si>
    <t>QU2E4322A295401</t>
  </si>
  <si>
    <t>QU2E4312A395101</t>
  </si>
  <si>
    <t>QU2E4312A395401</t>
  </si>
  <si>
    <t>QU2E4317A395101</t>
  </si>
  <si>
    <t>QU2E4317A395401</t>
  </si>
  <si>
    <t>QU2E4322A395101</t>
  </si>
  <si>
    <t>QU2E4322A395401</t>
  </si>
  <si>
    <t>QU2E6412A295101</t>
  </si>
  <si>
    <t>QU2E6412A295401</t>
  </si>
  <si>
    <t>QU2E6417A295101</t>
  </si>
  <si>
    <t>QU2E6417A295401</t>
  </si>
  <si>
    <t>QU2E6422A295101</t>
  </si>
  <si>
    <t>QU2E6422A295401</t>
  </si>
  <si>
    <t>QU2E8612C195101</t>
  </si>
  <si>
    <t>QU2E8612C195401</t>
  </si>
  <si>
    <t>QU2E8617C195101</t>
  </si>
  <si>
    <t>QU2E8617C195401</t>
  </si>
  <si>
    <t>QU2E8622C195101</t>
  </si>
  <si>
    <t>QU2E8622C195401</t>
  </si>
  <si>
    <t>QU3212A395101</t>
  </si>
  <si>
    <t>QU3212A395401</t>
  </si>
  <si>
    <t>QU3217A395101</t>
  </si>
  <si>
    <t>QU3217A395401</t>
  </si>
  <si>
    <t>QU3212A495101</t>
  </si>
  <si>
    <t>QU3212A495401</t>
  </si>
  <si>
    <t>QU3217A495101</t>
  </si>
  <si>
    <t>QU3217A495401</t>
  </si>
  <si>
    <t>QU4312A295101</t>
  </si>
  <si>
    <t>QU4312A295401</t>
  </si>
  <si>
    <t>QU4317A295101</t>
  </si>
  <si>
    <t>QU4317A295401</t>
  </si>
  <si>
    <t>QU4322A295101</t>
  </si>
  <si>
    <t>QU4322A295401</t>
  </si>
  <si>
    <t>QU4312A395101</t>
  </si>
  <si>
    <t>QU4312A395401</t>
  </si>
  <si>
    <t>QU4317A395101</t>
  </si>
  <si>
    <t>QU4317A395401</t>
  </si>
  <si>
    <t>QU4322A395101</t>
  </si>
  <si>
    <t>QU4322A395401</t>
  </si>
  <si>
    <t>QU6412A295101</t>
  </si>
  <si>
    <t>QU6412A295401</t>
  </si>
  <si>
    <t>QU6417A295101</t>
  </si>
  <si>
    <t>QU6417A295401</t>
  </si>
  <si>
    <t>QU6422A295101</t>
  </si>
  <si>
    <t>QU6422A295401</t>
  </si>
  <si>
    <t>QU8612C195101</t>
  </si>
  <si>
    <t>QU8612C195401</t>
  </si>
  <si>
    <t>QU8617C195101</t>
  </si>
  <si>
    <t>QU8617C195401</t>
  </si>
  <si>
    <t>QU8622C195101</t>
  </si>
  <si>
    <t>QU8622C195401</t>
  </si>
  <si>
    <t>QUR3212A39N101</t>
  </si>
  <si>
    <t>QUR3212A39N401</t>
  </si>
  <si>
    <t>QUR3217A39N101</t>
  </si>
  <si>
    <t>QUR3217A39N401</t>
  </si>
  <si>
    <t>QUR3212A49N101</t>
  </si>
  <si>
    <t>QUR3212A49N401</t>
  </si>
  <si>
    <t>QUR3217A49N101</t>
  </si>
  <si>
    <t>QUR3217A49N401</t>
  </si>
  <si>
    <t>QUR4312A29N101</t>
  </si>
  <si>
    <t>QUR4312A29N401</t>
  </si>
  <si>
    <t>QUR4317B29N101</t>
  </si>
  <si>
    <t>QUR4317B29N401</t>
  </si>
  <si>
    <t>QUR4322B29N101</t>
  </si>
  <si>
    <t>QUR4322B29N401</t>
  </si>
  <si>
    <t>QUR4312A39N101</t>
  </si>
  <si>
    <t>QUR4312A39N401</t>
  </si>
  <si>
    <t>QUR4317B39N101</t>
  </si>
  <si>
    <t>QUR4317B39N401</t>
  </si>
  <si>
    <t>QUR4322B39N101</t>
  </si>
  <si>
    <t>QUR4322B39N401</t>
  </si>
  <si>
    <t>QUR6412A29N101</t>
  </si>
  <si>
    <t>QUR6412A29N401</t>
  </si>
  <si>
    <t>QUR6417B29N101</t>
  </si>
  <si>
    <t>QUR6417B29N401</t>
  </si>
  <si>
    <t>QUR6422B29N101</t>
  </si>
  <si>
    <t>QUR6422B29N401</t>
  </si>
  <si>
    <t>QUE3212A39N101</t>
  </si>
  <si>
    <t>QUE3212A39N401</t>
  </si>
  <si>
    <t>QUE3217A39N101</t>
  </si>
  <si>
    <t>QUE3217A39N401</t>
  </si>
  <si>
    <t>QUE3212A49N101</t>
  </si>
  <si>
    <t>QUE3212A49N401</t>
  </si>
  <si>
    <t>QUE3217A49N101</t>
  </si>
  <si>
    <t>QUE3217A49N401</t>
  </si>
  <si>
    <t>QUE4312A29N101</t>
  </si>
  <si>
    <t>QUE4312A29N401</t>
  </si>
  <si>
    <t>QUE4317B29N101</t>
  </si>
  <si>
    <t>QUE4317B29N401</t>
  </si>
  <si>
    <t>QUE4322B29N101</t>
  </si>
  <si>
    <t>QUE4322B29N401</t>
  </si>
  <si>
    <t>QUE4312A39N101</t>
  </si>
  <si>
    <t>QUE4312A39N401</t>
  </si>
  <si>
    <t>QUE4317B39N101</t>
  </si>
  <si>
    <t>QUE4317B39N401</t>
  </si>
  <si>
    <t>QUE4322B39N101</t>
  </si>
  <si>
    <t>QUE4322B39N401</t>
  </si>
  <si>
    <t>QUE6412A29N101</t>
  </si>
  <si>
    <t>QUE6412A29N401</t>
  </si>
  <si>
    <t>QUE6417B29N101</t>
  </si>
  <si>
    <t>QUE6417B29N401</t>
  </si>
  <si>
    <t>QUE6422B29N101</t>
  </si>
  <si>
    <t>QUE6422B29N401</t>
  </si>
  <si>
    <t>QU2R3212A39N101</t>
  </si>
  <si>
    <t>QU2R3212A39N401</t>
  </si>
  <si>
    <t>QU2R3217A39N101</t>
  </si>
  <si>
    <t>QU2R3217A39N401</t>
  </si>
  <si>
    <t>QU2R3212A49N101</t>
  </si>
  <si>
    <t>QU2R3212A49N401</t>
  </si>
  <si>
    <t>QU2R3217A49N101</t>
  </si>
  <si>
    <t>QU2R3217A49N401</t>
  </si>
  <si>
    <t>QU2R4312A29N101</t>
  </si>
  <si>
    <t>QU2R4312A29N401</t>
  </si>
  <si>
    <t>QU2R4317B29N101</t>
  </si>
  <si>
    <t>QU2R4317B29N401</t>
  </si>
  <si>
    <t>QU2R4322B29N101</t>
  </si>
  <si>
    <t>QU2R4322B29N401</t>
  </si>
  <si>
    <t>QU2R4312A39N101</t>
  </si>
  <si>
    <t>QU2R4312A39N401</t>
  </si>
  <si>
    <t>QU2R4317B39N101</t>
  </si>
  <si>
    <t>QU2R4317B39N401</t>
  </si>
  <si>
    <t>QU2R4322B39N101</t>
  </si>
  <si>
    <t>QU2R4322B39N401</t>
  </si>
  <si>
    <t>QU2R6412A29N101</t>
  </si>
  <si>
    <t>QU2R6412A29N401</t>
  </si>
  <si>
    <t>QU2R6417B29N101</t>
  </si>
  <si>
    <t>QU2R6417B29N401</t>
  </si>
  <si>
    <t>QU2R6422B29N101</t>
  </si>
  <si>
    <t>QU2R6422B29N401</t>
  </si>
  <si>
    <t>QU2E3212A39N101</t>
  </si>
  <si>
    <t>QU2E3212A39N401</t>
  </si>
  <si>
    <t>QU2E3217A39N101</t>
  </si>
  <si>
    <t>QU2E3217A39N401</t>
  </si>
  <si>
    <t>QU2E3212A49N101</t>
  </si>
  <si>
    <t>QU2E3212A49N401</t>
  </si>
  <si>
    <t>QU2E3217A49N101</t>
  </si>
  <si>
    <t>QU2E3217A49N401</t>
  </si>
  <si>
    <t>QU2E4312A29N101</t>
  </si>
  <si>
    <t>QU2E4312A29N401</t>
  </si>
  <si>
    <t>QU2E4317B29N101</t>
  </si>
  <si>
    <t>QU2E4317B29N401</t>
  </si>
  <si>
    <t>QU2E4322B29N101</t>
  </si>
  <si>
    <t>QU2E4322B29N401</t>
  </si>
  <si>
    <t>QU2E4312A39N101</t>
  </si>
  <si>
    <t>QU2E4312A39N401</t>
  </si>
  <si>
    <t>QU2E4317B39N101</t>
  </si>
  <si>
    <t>QU2E4317B39N401</t>
  </si>
  <si>
    <t>QU2E4322B39N101</t>
  </si>
  <si>
    <t>QU2E4322B39N401</t>
  </si>
  <si>
    <t>QU2E6412A29N101</t>
  </si>
  <si>
    <t>QU2E6412A29N401</t>
  </si>
  <si>
    <t>QU2E6417B29N101</t>
  </si>
  <si>
    <t>QU2E6417B29N401</t>
  </si>
  <si>
    <t>QU2E6422B29N101</t>
  </si>
  <si>
    <t>QU2E6422B29N401</t>
  </si>
  <si>
    <t>QU3212A39N101</t>
  </si>
  <si>
    <t>QU3212A39N401</t>
  </si>
  <si>
    <t>QU3217A39N101</t>
  </si>
  <si>
    <t>QU3217A39N401</t>
  </si>
  <si>
    <t>QU3212A49N101</t>
  </si>
  <si>
    <t>QU3212A49N401</t>
  </si>
  <si>
    <t>QU3217A49N101</t>
  </si>
  <si>
    <t>QU3217A49N401</t>
  </si>
  <si>
    <t>QU4312A29N101</t>
  </si>
  <si>
    <t>QU4312A29N401</t>
  </si>
  <si>
    <t>QU4317B29N101</t>
  </si>
  <si>
    <t>QU4317B29N401</t>
  </si>
  <si>
    <t>QU4322B29N101</t>
  </si>
  <si>
    <t>QU4322B29N401</t>
  </si>
  <si>
    <t>QU4312A39N101</t>
  </si>
  <si>
    <t>QU4312A39N401</t>
  </si>
  <si>
    <t>QU4317B39N101</t>
  </si>
  <si>
    <t>QU4317B39N401</t>
  </si>
  <si>
    <t>QU4322B39N101</t>
  </si>
  <si>
    <t>QU4322B39N401</t>
  </si>
  <si>
    <t>QU6412A29N101</t>
  </si>
  <si>
    <t>QU6412A29N401</t>
  </si>
  <si>
    <t>QU6417B29N101</t>
  </si>
  <si>
    <t>QU6417B29N401</t>
  </si>
  <si>
    <t>QU6422B29N101</t>
  </si>
  <si>
    <t>QU6422B29N401</t>
  </si>
  <si>
    <t>FRAME</t>
  </si>
  <si>
    <t>FR2004099</t>
  </si>
  <si>
    <t>FRE2004099</t>
  </si>
  <si>
    <t>FRCROSS</t>
  </si>
  <si>
    <t>FR1004099</t>
  </si>
  <si>
    <t>FRE1004099</t>
  </si>
  <si>
    <t>FRRAIL40</t>
  </si>
  <si>
    <t>FRFIX</t>
  </si>
  <si>
    <t>FR2006099</t>
  </si>
  <si>
    <t>FRE2006099</t>
  </si>
  <si>
    <t>FR1006099</t>
  </si>
  <si>
    <t>FRE1006099</t>
  </si>
  <si>
    <t>FRRAIL60</t>
  </si>
  <si>
    <t>FR2003599</t>
  </si>
  <si>
    <t>FRE2003599</t>
  </si>
  <si>
    <t>FR1003599</t>
  </si>
  <si>
    <t>FRE1003599</t>
  </si>
  <si>
    <t>FRRAIL35</t>
  </si>
  <si>
    <t>FR2005099</t>
  </si>
  <si>
    <t>FRE2005099</t>
  </si>
  <si>
    <t>FR1005099</t>
  </si>
  <si>
    <t>FRE1005099</t>
  </si>
  <si>
    <t>FRRAIL50</t>
  </si>
  <si>
    <t>PICK</t>
  </si>
  <si>
    <t>PK1000104</t>
  </si>
  <si>
    <t>PK1001104</t>
  </si>
  <si>
    <t>PK1000204</t>
  </si>
  <si>
    <t>PK1001204</t>
  </si>
  <si>
    <t>PK1000304</t>
  </si>
  <si>
    <t>PK1001304</t>
  </si>
  <si>
    <t>PK1000004</t>
  </si>
  <si>
    <t>PK1001004</t>
  </si>
  <si>
    <t>PK1650104</t>
  </si>
  <si>
    <t>PK1651104</t>
  </si>
  <si>
    <t>PK1651204</t>
  </si>
  <si>
    <t>PK1650004</t>
  </si>
  <si>
    <t>PK1651004</t>
  </si>
  <si>
    <t>PK2000104</t>
  </si>
  <si>
    <t>PK2001104</t>
  </si>
  <si>
    <t>PK2001204</t>
  </si>
  <si>
    <t>PK2000004</t>
  </si>
  <si>
    <t>PK2001004</t>
  </si>
  <si>
    <t>PKFIX</t>
  </si>
  <si>
    <t>PKFR1601</t>
  </si>
  <si>
    <t>PKFR2001</t>
  </si>
  <si>
    <t>PKSHELF</t>
  </si>
  <si>
    <t>PKSTOP</t>
  </si>
  <si>
    <t>SQUARE</t>
  </si>
  <si>
    <t>SQ16003</t>
  </si>
  <si>
    <t>SQ28003</t>
  </si>
  <si>
    <t>SQ12004</t>
  </si>
  <si>
    <t>SQ20004</t>
  </si>
  <si>
    <t>SQ30004</t>
  </si>
  <si>
    <t>SQ204A5</t>
  </si>
  <si>
    <t>SQ06005</t>
  </si>
  <si>
    <t>SQ09005</t>
  </si>
  <si>
    <t>SQB1023</t>
  </si>
  <si>
    <t>SQC1023</t>
  </si>
  <si>
    <t>SQW1023</t>
  </si>
  <si>
    <t>SQB1763</t>
  </si>
  <si>
    <t>SQC1763</t>
  </si>
  <si>
    <t>SQW1773</t>
  </si>
  <si>
    <t>SQB1074</t>
  </si>
  <si>
    <t>SQC1074</t>
  </si>
  <si>
    <t>SQW1074</t>
  </si>
  <si>
    <t>SQB1764</t>
  </si>
  <si>
    <t>SQC1764</t>
  </si>
  <si>
    <t>SQW1774</t>
  </si>
  <si>
    <t>SQB1126</t>
  </si>
  <si>
    <t>SQC1126</t>
  </si>
  <si>
    <t>SQC1666</t>
  </si>
  <si>
    <t>SQB1676</t>
  </si>
  <si>
    <t>X</t>
  </si>
  <si>
    <t>CODICE ARTICOLO iMilani</t>
  </si>
  <si>
    <t>FAMIGLIA</t>
  </si>
  <si>
    <t>Codice Articolo catalogo FAMI CCTII28000</t>
  </si>
  <si>
    <t>Codice Articolo catalogo FAMI CCT26400</t>
  </si>
  <si>
    <t>Descrizione riga 1</t>
  </si>
  <si>
    <t>Descrizione riga 2</t>
  </si>
  <si>
    <t>Descrizione riga 1 Inglese</t>
  </si>
  <si>
    <t>descrizione riga 2 inglese</t>
  </si>
  <si>
    <t>descrizione riga 1 tedesco</t>
  </si>
  <si>
    <t>descrizione riga 2 tedesco</t>
  </si>
  <si>
    <t>descrizione riga 1 Francese</t>
  </si>
  <si>
    <t>descrizione riga 2 Francese</t>
  </si>
  <si>
    <t>Descrizione riga 1 Spagnolo</t>
  </si>
  <si>
    <t>Descrizione riga 2 Spagnolo</t>
  </si>
  <si>
    <t>Descrizione riga 1 Polacco</t>
  </si>
  <si>
    <t>Descrizione riga 2 Polacco</t>
  </si>
  <si>
    <t>CASSETTA NEXIT IN PP – FONDO LISCIO – MANIGLIE CHIUSE - DIM. 200X150X75H MM – COLORE GRIGIO 01</t>
  </si>
  <si>
    <t>***FORNITO IN MULTIPLI DI 32/1152 PZ***</t>
  </si>
  <si>
    <t>PP BOX NEXIT  – SOLID BASE – CLOSED HANDGRIPS – DIM. 200X150X75H MM – COLOR GREY 01</t>
  </si>
  <si>
    <t>***SUPPLIED IN MULTIPLES OF 32/1152 PCS***</t>
  </si>
  <si>
    <t>KUNSTSTOFFKASTEN AUS PP NEXIT – GESCHLOSSENEN BODEN – GESCHLOSSENEN GRIFFE – DIM. 200X150X75H MM – FARBE:GRAU 01</t>
  </si>
  <si>
    <t>***VERKAUFSEINHEIT = 32/1152 STK***</t>
  </si>
  <si>
    <t>CAISSE EN PP NEXIT – FOND PLEIN – POIGNÉES FERMÉES – DIM. 200X150X75H MM – COULEUR: GRIS 01</t>
  </si>
  <si>
    <t>***FOURNI EN MULTIPLES DE 32/1152 PIÈCES***</t>
  </si>
  <si>
    <t>CAJONES DE PP NEXIT – FONDO CERRADO – MANIJAS CERRADAS – DIM. 200X150X75H MM – COLOR: GRIS 01</t>
  </si>
  <si>
    <t>***SUMINISTRADO EN MULTIPLES DE 32/1152 PIEZAS***</t>
  </si>
  <si>
    <t>SKRZYNKA PP NEXIT – DNO PEŁNE – UCHWYTY MUSZLOWE – DIM. 200X150X75H MM – KOLOR:  SZARY POPIELATY 01</t>
  </si>
  <si>
    <t>***DOSTRACZANE W OPAKOWANIACH 32/1152 SZT.</t>
  </si>
  <si>
    <t>CASSETTA NEXIT IN PP – FONDO LISCIO – MANIGLIE CHIUSE - DIM. 200X150X120H MM – COLORE GRIGIO 01</t>
  </si>
  <si>
    <t>***FORNITO IN MULTIPLI DI 24/672 PZ***</t>
  </si>
  <si>
    <t>PP BOX NEXIT  – SOLID BASE – CLOSED HANDGRIPS – DIM. 200X150X120H MM – COLOR GREY 01</t>
  </si>
  <si>
    <t>***SUPPLIED IN MULTIPLES OF 24/672 PCS***</t>
  </si>
  <si>
    <t>KUNSTSTOFFKASTEN AUS PP NEXIT – GESCHLOSSENEN BODEN – GESCHLOSSENEN GRIFFE – DIM. 200X150X120H MM – FARBE:GRAU 01</t>
  </si>
  <si>
    <t>***VERKAUFSEINHEIT = 24/672 STK***</t>
  </si>
  <si>
    <t>CAISSE EN PP NEXIT – FOND PLEIN – POIGNÉES FERMÉES – DIM. 200X150X120H MM – COULEUR: GRIS 01</t>
  </si>
  <si>
    <t>***FOURNI EN MULTIPLES DE 24/672 PIÈCES***</t>
  </si>
  <si>
    <t>CAJONES DE PP NEXIT – FONDO CERRADO – MANIJAS CERRADAS – DIM. 200X150X120H MM – COLOR: GRIS 01</t>
  </si>
  <si>
    <t>***SUMINISTRADO EN MULTIPLES DE 24/672 PIEZAS***</t>
  </si>
  <si>
    <t>SKRZYNKA PP NEXIT – DNO PEŁNE – UCHWYTY MUSZLOWE – DIM. 200X150X120H MM – KOLOR:  SZARY POPIELATY 01</t>
  </si>
  <si>
    <t>***DOSTRACZANE W OPAKOWANIACH 24/672 SZT.</t>
  </si>
  <si>
    <t>COPERCHIO IN PP A CERNIERA PER CASSETTE NEXIT - DIM. MM  L=200 P=150 - COLORE GRIGIO 01</t>
  </si>
  <si>
    <t>***FORNITO IN MULTIPLI DI 1/1920 PZ***</t>
  </si>
  <si>
    <t>PP HINGED LID FOR BOX SERIES NEXIT - DIM. MM  W=200 D=150 - COLOR: GREY 01</t>
  </si>
  <si>
    <t>***SUPPLIED IN MULTIPLES OF 1/1920 PCS***</t>
  </si>
  <si>
    <t>CHARNIERDECKEL AUS PP FÜR KÄSTEN SERIE NEXIT - ABM. MM  B=200 T=150 - FARBE: GRAU 01</t>
  </si>
  <si>
    <t>***VERKAUFSEINHEIT = 1/1920 STK***</t>
  </si>
  <si>
    <t>COUVERCLE À CHARNIÈRE EN PP POUR CAISSES SÉRIE NEXIT - DIM. MM  L=200 P=150 - COULEUR: GRIS 01</t>
  </si>
  <si>
    <t>***FOURNI EN MULTIPLES DE 1/1920 PIÈCES***</t>
  </si>
  <si>
    <t>TAPA DE PP CON BISAGRA PARA CAJAS SERIE NEXIT - DIM. MM  L=200 P=150 - COLOR: GRIS 01</t>
  </si>
  <si>
    <t>***SUMINISTRADO EN MULTIPLES DE 1/1920 PIEZAS***</t>
  </si>
  <si>
    <t>POKRYWA NA ZAWIASACH PP DLA SKRZYNEK SERIA NEXIT - WYM. MM  S=200 G=150 - KOLOR: SZARY POPIELATY 01</t>
  </si>
  <si>
    <t>***DOSTRACZANE W OPAKOWANIACH 1/1920 SZT.***</t>
  </si>
  <si>
    <t>COPERCHIO IN PP A CERNIERA CON CHIUSURA A SCATTO PER CASSETTE NEXIT - DIM. MM  L=200 P=150 - COLORE GRIGIO 01</t>
  </si>
  <si>
    <t>PP HINGED LID WITH SNAP CLOSURE FOR BOX SERIES NEXIT - DIM. MM  W=200 D=150 - COLOR: GREY 01</t>
  </si>
  <si>
    <t>SCHARNIERTER PP-DECKEL MIT SCHNAPPVERSCHLUSS  FÜR KÄSTEN SERIE NEXIT - ABM. MM  B=200 T=150 - FARBE: GRAU 01</t>
  </si>
  <si>
    <t>COUVERCLE À CHARNIÈRE EN PP AVEC FERMETURE À PRESSION POUR CAISSES SÉRIE NEXIT - DIM. MM  L=200 P=150 - COULEUR: GRIS 01</t>
  </si>
  <si>
    <t>TAPA DE PP CON BISAGRAS CON CIERRE A PRESIÓN PARA CAJAS SERIE NEXIT - DIM. MM  L=200 P=150 - COLOR: GRIS 01</t>
  </si>
  <si>
    <t>POKRYWA Z ZAWIASAMI Z PP Z ZAMKNIĘCIEM NA ZATRZASK DLA SKRZYNEK SERIA NEXIT - WYM. MM  S=200 G=150 - KOLOR: SZARY POPIELATY 01</t>
  </si>
  <si>
    <t>COPERCHIO IN PP CON MANIGLIE PER CASSETTE SERIE NEXIT - DIM. MM  L=200 P=150 - COLORE GRIGIO 01</t>
  </si>
  <si>
    <t>PP LID WITH HANDLES FOR BOX SERIES NEXIT - DIM. MM  W=200 D=150 - COLOR: GREY 01</t>
  </si>
  <si>
    <t>DECKEL AUS PP MIT GRIFFEN FÜR KÄSTEN SERIE NEXIT - ABM. MM  B=200 T=150 - FARBE: GRAU 01</t>
  </si>
  <si>
    <t>COUVERCLE EN PP AVEC POIGNÉES POUR CAISSES SÉRIE NEXIT - DIM. MM  L=200 P=150 - COULEUR: GRIS 01</t>
  </si>
  <si>
    <t>TAPA DE PP CON MANILLAS PARA CAJAS SERIE NEXIT - DIM. MM  L=200 P=150 - COLOR: GRIS 01</t>
  </si>
  <si>
    <t>POKRYWA PP Z UCHWATAMI DLA SKRZYNEK SERIA NEXIT - WYM. MM  S=200 G=150 - KOLOR: SZARY POPIELATY 01</t>
  </si>
  <si>
    <t>CASSETTA NEXIT IN PP – FONDO LISCIO – MANIGLIE CHIUSE - DIM. 300X200X75H MM – COLORE GRIGIO 01</t>
  </si>
  <si>
    <t>***FORNITO IN MULTIPLI DI 20/560 PZ***</t>
  </si>
  <si>
    <t>PP BOX NEXIT  – SOLID BASE – CLOSED HANDGRIPS – 300X200X75H MM – COLOR GREY 01</t>
  </si>
  <si>
    <t>***SUPPLIED IN MULTIPLES OF 20/560 PCS***</t>
  </si>
  <si>
    <t>KUNSTSTOFFKASTEN AUS PP NEXIT – GESCHLOSSENEN BODEN – GESCHLOSSENEN GRIFFE – DIM. 300X200X75H MM – FARBE:GRAU 01</t>
  </si>
  <si>
    <t>***VERKAUFSEINHEIT = 20/560 STK***</t>
  </si>
  <si>
    <t>CAISSE EN PP NEXIT – FOND PLEIN – POIGNÉES FERMÉES – DIM. 300X200X75H MM – COULEUR: GRIS 01</t>
  </si>
  <si>
    <t>***FOURNI EN MULTIPLES DE 20/560 PIÈCES***</t>
  </si>
  <si>
    <t>CAJONES DE PP NEXIT – FONDO CERRADO – MANIJAS CERRADAS – DIM. 300X200X75H MM – COLOR: GRIS 01</t>
  </si>
  <si>
    <t>***SUMINISTRADO EN MULTIPLES DE 20/560 PIEZAS***</t>
  </si>
  <si>
    <t>SKRZYNKA PP NEXIT – DNO PEŁNE – UCHWYTY MUSZLOWE – DIM. 300X200X75H MM– KOLOR:  SZARY POPIELATY 01</t>
  </si>
  <si>
    <t>***DOSTRACZANE W OPAKOWANIACH 20/560 SZT.***</t>
  </si>
  <si>
    <t>CASSETTA NEXIT IN PP – FONDO LISCIO – MANIGLIE CHIUSE - DIM. 300X200X120H MM – COLORE GRIGIO 01</t>
  </si>
  <si>
    <t>***FORNITO IN MULTIPLI DI 16/320 PZ***</t>
  </si>
  <si>
    <t>PP BOX NEXIT  – SOLID BASE – CLOSED HANDGRIPS – DIM. 300X200X120H MM – COLOR GREY 01</t>
  </si>
  <si>
    <t>***SUPPLIED IN MULTIPLES OF 16/320 PCS***</t>
  </si>
  <si>
    <t>KUNSTSTOFFKASTEN AUS PP NEXIT – GESCHLOSSENEN BODEN – GESCHLOSSENEN GRIFFE – DIM. 300X200X120H MM – FARBE:GRAU 01</t>
  </si>
  <si>
    <t>CAISSE EN PP NEXIT – FOND PLEIN – POIGNÉES FERMÉES – DIM. 300X200X120H MM – COULEUR: GRIS 01</t>
  </si>
  <si>
    <t>CAJONES DE PP NEXIT – FONDO CERRADO – MANIJAS CERRADAS – DIM. 300X200X120H MM – COLOR: GRIS 01</t>
  </si>
  <si>
    <t>***SUMINISTRADO EN MULTIPLES DE 16/320 PIEZAS***</t>
  </si>
  <si>
    <t>SKRZYNKA PP NEXIT – DNO PEŁNE – UCHWYTY MUSZLOWE – DIM. 300X200X120H MM – KOLOR:  SZARY POPIELATY 01</t>
  </si>
  <si>
    <t>***DOSTRACZANE W OPAKOWANIACH 16/320 SZT.***</t>
  </si>
  <si>
    <t>CASSETTA NEXIT IN PP – FONDO LISCIO – MANIGLIE CHIUSE - DIM. 300X200X170H MM – COLORE GRIGIO 01</t>
  </si>
  <si>
    <t>***FORNITO IN MULTIPLI DI 12/240 PZ***</t>
  </si>
  <si>
    <t>PP BOX NEXIT – SOLID BASE – CLOSED HANDGRIPS – DIM. 300X200X170H MM – COLOR GREY 01</t>
  </si>
  <si>
    <t>***SUPPLIED IN MULTIPLES OF 12/240 PCS***</t>
  </si>
  <si>
    <t>KUNSTSTOFFKASTEN AUS PP NEXIT – GESCHLOSSENEN BODEN – GESCHLOSSENEN GRIFFE – DIM. 300X200X170H MM – FARBE:GRAU 01</t>
  </si>
  <si>
    <t>***VERKAUFSEINHEIT = 12/240 STK***</t>
  </si>
  <si>
    <t>CAISSE EN PP NEXIT – FOND PLEIN – POIGNÉES FERMÉES – DIM. 300X200X170H MM – COULEUR: GRIS 01</t>
  </si>
  <si>
    <t>***FOURNI EN MULTIPLES DE 12/240 PIÈCES***</t>
  </si>
  <si>
    <t>CAJONES DE PP NEXIT – FONDO CERRADO – MANIJAS CERRADAS  – DIM. 300X200X170H MM – COLOR: GRIS 01</t>
  </si>
  <si>
    <t>***SUMINISTRADO EN MULTIPLES DE 12/240 PIEZAS***</t>
  </si>
  <si>
    <t>SKRZYNKA PP NEXIT – DNO PEŁNE – UCHWYTY MUSZLOWE – DIM. 300X200X170H MM – KOLOR:  SZARY POPIELATY 01</t>
  </si>
  <si>
    <t>***DOSTRACZANE W OPAKOWANIACH 12/240 SZT.***</t>
  </si>
  <si>
    <t>CASSETTA NEXIT IN PP – FONDO LISCIO – MANIGLIE CHIUSE - DIM. 300X200X220H MM – COLORE GRIGIO 01</t>
  </si>
  <si>
    <t>***FORNITO IN MULTIPLI DI 8/160 PZ***</t>
  </si>
  <si>
    <t>PP BOX NEXIT  – SOLID BASE – CLOSED HANDGRIPS – DIM. 300X200X220H MM – COLOR GREY 01</t>
  </si>
  <si>
    <t>***SUPPLIED IN MULTIPLES OF 8/160 PCS***</t>
  </si>
  <si>
    <t>KUNSTSTOFFKASTEN AUS PP NEXIT – GESCHLOSSENEN BODEN – GESCHLOSSENEN GRIFFE – DIM. 300X200X220H MM – FARBE:GRAU 01</t>
  </si>
  <si>
    <t>***VERKAUFSEINHEIT = 8/160 STK***</t>
  </si>
  <si>
    <t>CAISSE EN PP NEXIT – FOND PLEIN – POIGNÉES FERMÉES – DIM. 300X200X220H MM – COULEUR: GRIS 01</t>
  </si>
  <si>
    <t>***FOURNI EN MULTIPLES DE 8/160 PIÈCES***</t>
  </si>
  <si>
    <t>CAJONES DE PP NEXIT – FONDO CERRADO – MANIJAS CERRADAS – DIM. 300X200X220H MM – COLOR: GRIS 01</t>
  </si>
  <si>
    <t>***SUMINISTRADO EN MULTIPLES DE 8/160 PIEZAS***</t>
  </si>
  <si>
    <t>SKRZYNKA PP NEXIT – DNO PEŁNE – UCHWYTY MUSZLOWE – DIM. 300X200X220H MM – KOLOR:  SZARY POPIELATY 01</t>
  </si>
  <si>
    <t>***DOSTRACZANE W OPAKOWANIACH 8/160 SZT.***</t>
  </si>
  <si>
    <t>COPERCHIO IN PP A CERNIERA PER CASSETTE NEXIT - DIM. MM  L=300 P=200 - COLORE GRIGIO 01</t>
  </si>
  <si>
    <t>**FORNITO IN MULTIPLI DI 1/1120 PZ***</t>
  </si>
  <si>
    <t>PP HINGED LID FOR BOX SERIES NEXIT - DIM. MM  W=300 D=200 - COLOR: GREY 01</t>
  </si>
  <si>
    <t>***SUPPLIED IN MULTIPLES OF 1/1120 PCS***</t>
  </si>
  <si>
    <t>CHARNIERDECKEL AUS PP FÜR KÄSTEN SERIE NEXIT - ABM. MM  B=300 T=200 - FARBE: GRAU 01</t>
  </si>
  <si>
    <t>***VERKAUFSEINHEIT = 1/1120 STK***</t>
  </si>
  <si>
    <t>COUVERCLE À CHARNIÈRE EN PP POUR CAISSES SÉRIE NEXIT - DIM. MM  L=300 P=200 - COULEUR: GRIS 01</t>
  </si>
  <si>
    <t>***FOURNI EN MULTIPLES DE 1/1120 PIÈCES***</t>
  </si>
  <si>
    <t>TAPA DE PP CON BISAGRA PARA CAJAS SERIE NEXIT - DIM. MM  L=300 P=200 - COLOR: GRIS 01</t>
  </si>
  <si>
    <t>***SUMINISTRADO EN MULTIPLES DE 1/1120 PIEZAS***</t>
  </si>
  <si>
    <t>POKRYWA NA ZAWIASACH PP DLA SKRZYNEK SERIA NEXIT - WYM. MM  S=300 G=200 - KOLOR: SZARY POPIELATY 01</t>
  </si>
  <si>
    <t>***DOSTRACZANE W OPAKOWANIACH 1/1120 SZT.***</t>
  </si>
  <si>
    <t>COPERCHIO IN PP A CERNIERA CON CHIUSURA A SCATTO PER CASSETTE NEXIT - DIM. MM  L=300 P=200 - COLORE GRIGIO 01</t>
  </si>
  <si>
    <t>***FORNITO IN MULTIPLI DI 1/1120 PZ***</t>
  </si>
  <si>
    <t>PP HINGED LID WITH SNAP CLOSURE FOR BOX SERIES NEXIT - DIM. MM  W=300 D=200 - COLOR: GREY 01</t>
  </si>
  <si>
    <t>SCHARNIERTER PP-DECKEL MIT SCHNAPPVERSCHLUSS  FÜR KÄSTEN SERIE NEXIT - ABM. MM  B=300 T=200 - FARBE: GRAU 01</t>
  </si>
  <si>
    <t>COUVERCLE À CHARNIÈRE EN PP AVEC FERMETURE À PRESSION POUR CAISSES SÉRIE NEXIT - DIM. MM  L=300 P=200 - COULEUR: GRIS 01</t>
  </si>
  <si>
    <t>TAPA DE PP CON BISAGRAS CON CIERRE A PRESIÓN PARA CAJAS SERIE NEXIT - DIM. MM  L=300 P=200 - COLOR: GRIS 01</t>
  </si>
  <si>
    <t>POKRYWA Z ZAWIASAMI Z PP Z ZAMKNIĘCIEM NA ZATRZASK DLA SKRZYNEK SERIA NEXIT - WYM. MM  S=300 G=200 - KOLOR: SZARY POPIELATY 01</t>
  </si>
  <si>
    <t>COPERCHIO IN PP CON MANIGLIE PER CASSETTE SERIE NEXIT - DIM. MM  L=300 P=200 - COLORE GRIGIO 01</t>
  </si>
  <si>
    <t>PP LID WITH HANDLES FOR BOX SERIES NEXIT - DIM. MM  W=300 D=200 - COLOR: GREY 01</t>
  </si>
  <si>
    <t>DECKEL AUS PP MIT GRIFFEN FÜR KÄSTEN SERIE NEXIT - ABM. MM  B=300 T=200 - FARBE: GRAU 01</t>
  </si>
  <si>
    <t>COUVERCLE EN PP AVEC POIGNÉES POUR CAISSES SÉRIE NEXIT - DIM. MM  L=300 P=200 - COULEUR: GRIS 01</t>
  </si>
  <si>
    <t>TAPA DE PP CON MANILLAS PARA CAJAS SERIE NEXIT - DIM. MM  L=300 P=200 - COLOR: GRIS 01</t>
  </si>
  <si>
    <t>POKRYWA PP Z UCHWATAMI DLA SKRZYNEK SERIA NEXIT - WYM. MM  S=300 G=200 - KOLOR: SZARY POPIELATY 01</t>
  </si>
  <si>
    <t>CASSETTA NEXIT IN PP – FONDO LISCIO – MANIGLIE CHIUSE - DIM. 400X300X75H MM – COLORE GRIGIO 01</t>
  </si>
  <si>
    <t>***FORNITO IN MULTIPLI DI 14/280 PZ***</t>
  </si>
  <si>
    <t>PP BOX NEXIT  – SOLID BASE – CLOSED HANDGRIPS  – DIM. 400X300X075H MM – COLOR GREY 01</t>
  </si>
  <si>
    <t>***SUPPLIED IN MULTIPLES OF 14/280 PCS***</t>
  </si>
  <si>
    <t>KUNSTSTOFFKASTEN AUS PP NEXIT – GESCHLOSSENEN BODEN – GESCHLOSSENEN GRIFFE  – DIM. 400X300X075H MM – FARBE:GRAU 01</t>
  </si>
  <si>
    <t>***VERKAUFSEINHEIT = 14/280 STK***</t>
  </si>
  <si>
    <t>CAISSE EN PP NEXIT – FOND PLEIN – POIGNÉES FERMÉES – DIM. 400X300X075H MM – COULEUR: GRIS 01</t>
  </si>
  <si>
    <t>***FOURNI EN MULTIPLES DE 14/280 PIÈCES***</t>
  </si>
  <si>
    <t>CAJONES DE PP NEXIT – FONDO CERRADO – MANIJAS CERRADAS  – DIM. 400X300X075H MM – COLOR: GRIS 01</t>
  </si>
  <si>
    <t>***SUMINISTRADO EN MULTIPLES DE 14/280 PIEZAS***</t>
  </si>
  <si>
    <t>SKRZYNKA PP NEXIT – DNO PEŁNE – UCHWYTY MUSZLOWE – DIM. 400X300X075H MM – KOLOR:  SZARY POPIELATY 01</t>
  </si>
  <si>
    <t>***DOSTRACZANE W OPAKOWANIACH 14/280 SZT.***</t>
  </si>
  <si>
    <t>CASSETTA NEXIT IN PP – FONDO RINFORZATO – MANIGLIE CHIUSE – DIM. 400X300X75H MM – COLORE GRIGIO 01</t>
  </si>
  <si>
    <t>PP BOX NEXIT  – REINFORCED BASE – CLOSED HANDGRIPS – DIM. 400X300X075H MM – COLOR GREY 01</t>
  </si>
  <si>
    <t>KUNSTSTOFFKASTEN AUS PP NEXIT – VERSTÄRKTEM BODEN – GESCHLOSSENEN GRIFFE – DIM. 400X300X075H MM – FARBE: GRAU 01</t>
  </si>
  <si>
    <t>CAISSE EN PP NEXIT – FOND RENFORCÉ – POIGNÉES FERMÉES – DIM. 400X300X075H MM – COULEUR: GRIS 01</t>
  </si>
  <si>
    <t>CAJONES DE PP NEXIT – FONDO REFORZADO – MANIJAS CERRADAS – DIM. 400X300X075H MM – COLOR: GRIS 01</t>
  </si>
  <si>
    <t>SKRZYNKA PP NEXIT – DNO WZMOCNIONE – UCHWYTY MUSZLOWE – DIM. 400X300X075H MM – KOLOR: SZARY POPIELATY 01</t>
  </si>
  <si>
    <t>CASSETTA NEXIT IN PP – FONDO LISCIO – MANIGLIE CHIUSE - DIM. 400X300X120H MM – COLORE GRIGIO 01</t>
  </si>
  <si>
    <t>PP BOX NEXIT  – SOLID BASE – CLOSED HANDGRIPS – DIM. 400X300X120H MM – COLOR GREY 01</t>
  </si>
  <si>
    <t>KUNSTSTOFFKASTEN AUS PP NEXIT – GESCHLOSSENEN BODEN – GESCHLOSSENEN GRIFFE – DIM. 400X300X120H MM – FARBE:GRAU 01</t>
  </si>
  <si>
    <t>CAISSE EN PP NEXIT – FOND PLEIN – POIGNÉES FERMÉES – DIM. 400X300X120H MM – COULEUR: GRIS 01</t>
  </si>
  <si>
    <t>CAJONES DE PP NEXIT – FONDO CERRADO – MANIJAS CERRADAS – DIM. 400X300X120H MM – COLOR: GRIS 01</t>
  </si>
  <si>
    <t>SKRZYNKA PP NEXIT – DNO PEŁNE – UCHWYTY MUSZLOWE – DIM. 400X300X120H MM – KOLOR:  SZARY POPIELATY 01</t>
  </si>
  <si>
    <t>CASSETTA NEXIT IN PP – FONDO RINFORZATO – MANIGLIE CHIUSE - DIM. 400X300X120H MM – COLORE GRIGIO 01</t>
  </si>
  <si>
    <t>PP BOX NEXIT  – REINFORCED BASE – CLOSED HANDGRIPS – DIM. 400X300X120H MM – COLOR GREY 01</t>
  </si>
  <si>
    <t>KUNSTSTOFFKASTEN AUS PP NEXIT – VERSTÄRKTEM BODEN – GESCHLOSSENEN GRIFFE – DIM. 400X300X120H MM – FARBE: GRAU 01</t>
  </si>
  <si>
    <t>CAISSE EN PP NEXIT – FOND RENFORCÉ – POIGNÉES FERMÉES – DIM. 400X300X120H MM – COULEUR: GRIS 01</t>
  </si>
  <si>
    <t>CAJONES DE PP NEXIT – FONDO REFORZADO – MANIJAS CERRADAS – DIM. 400X300X120H MM – COLOR: GRIS 01</t>
  </si>
  <si>
    <t>SKRZYNKA PP NEXIT – DNO WZMOCNIONE – UCHWYTY MUSZLOWE – DIM. 400X300X120H MM – KOLOR: SZARY POPIELATY 01</t>
  </si>
  <si>
    <t>CASSETTA NEXIT IN PP – PARETI FORATE, FONDO FORATO E RINFORZATO – MANIGLIE CHIUSE - DIM. 400X300X120H MM – COLORE GRIGIO 01</t>
  </si>
  <si>
    <t>PP BOX NEXIT  – PERFORATED SIDES AND BASE – REINFORCED BASE – CLOSED HANDGRIPS – DIM. 400X300X120H MM – COLOR GREY 01</t>
  </si>
  <si>
    <t>KUNSTSTOFFKASTEN AUS PP NEXIT – GELOCHTE WÄNDE UND BODEN - VERSTÄRKTER BODEN – GESCHLOSSENEN GRIFFE – DIM. 400X300X120H MM – FARBE: GRAU 01</t>
  </si>
  <si>
    <t>CAISSE EN PP NEXIT – FOND PERFORÉ ET RENFORCÉ – POIGNÉES FERMÉES – DIM. 400X300X120H MM – COULEUR: GRIS 01</t>
  </si>
  <si>
    <t>CAJONES DE PP NEXIT – PAREDES Y FONDO PERFORADOS - FONDO REFORZADO – MANIJAS CERRADAS – DIM. 400X300X120H MM – COLOR: GRIS 01</t>
  </si>
  <si>
    <t>SKRZYNKA PP NEXIT – PERFOROWANE ŚCIANY I DNO – DNO WZMOCNIONE - UCHWYTY MUSZLOWE – DIM. 400X300X120H MM – KOLOR: SZARY POPIELATY 01</t>
  </si>
  <si>
    <t>CASSETTA NEXIT IN PP – FONDO LISCIO – MANIGLIE APERTE/CHIUSE – DIM. 400X300X170H MM – COLORE GRIGIO 01</t>
  </si>
  <si>
    <t>***FORNITO IN MULTIPLI DI 6/120 PZ***</t>
  </si>
  <si>
    <t>PP BOX NEXIT  – SOLID BASE – OPEN/CLOSED HANDGRIPS – DIM. 400X300X170H MM – COLOR GREY 01</t>
  </si>
  <si>
    <t>***SUPPLIED IN MULTIPLES OF 6/120 PCS***</t>
  </si>
  <si>
    <t>KUNSTSTOFFKASTEN AUS PP NEXIT – OFFENEN/GESCHLOSSENEN BODEN – GESCHLOSSENEN GRIFFE – DIM. 400X300X170H MM – FARBE:GRAU 01</t>
  </si>
  <si>
    <t>***VERKAUFSEINHEIT = 6/120 STK***</t>
  </si>
  <si>
    <t>CAISSE EN PP NEXIT – FOND PLEIN – POIGNÉES OUVERTES/FERMÉES – DIM. 400X300X170H MM – COULEUR: GRIS 01</t>
  </si>
  <si>
    <t>***FOURNI EN MULTIPLES DE 6/120 PIÈCES***</t>
  </si>
  <si>
    <t>CAJONES DE PP NEXIT – FONDO CERRADO – MANIJAS ABIERTAS/CERRADAS – DIM. 400X300X170H MM – COLOR: GRIS 01</t>
  </si>
  <si>
    <t>***SUMINISTRADO EN MULTIPLES DE 6/120 PIEZAS***</t>
  </si>
  <si>
    <t>SKRZYNKA PP NEXIT – DNO PEŁNE – UCHWYTY PRZELOTOWE/MUSZLOWE – DIM. 400X300X170H MM – KOLOR:  SZARY POPIELATY 01</t>
  </si>
  <si>
    <t>***DOSTRACZANE W OPAKOWANIACH 6/120 SZT.***</t>
  </si>
  <si>
    <t>CASSETTA NEXIT IN PP – FONDO RINFORZATO – MANIGLIE APERTE/CHIUSE – DIM. 400X300X170H MM – COLORE GRIGIO 01</t>
  </si>
  <si>
    <t>PP BOX NEXIT  – REINFORCED BASE – OPEN/CLOSED HANDGRIPS – DIM. 400X300X170H MM – COLOR GREY 01</t>
  </si>
  <si>
    <t>KUNSTSTOFFKASTEN AUS PP NEXIT – VERSTÄRKTEM BODEN – OFFENEN/GESCHLOSSENEN GRIFFE – DIM. 400X300X170H MM – FARBE: GRAU 01</t>
  </si>
  <si>
    <t>CAISSE EN PP NEXIT – FOND RENFORCÉ – POIGNÉES OUVERTES/FERMÉES – DIM. 400X300X170H MM – COULEUR: GRIS 01</t>
  </si>
  <si>
    <t>CAJONES DE PP NEXIT – FONDO REFORZADO – MANIJAS ABIERTAS/CERRADAS – DIM. 400X300X170H MM – COLOR: GRIS 01</t>
  </si>
  <si>
    <t>SKRZYNKA PP NEXIT – DNO WZMOCNIONE – UCHWYTY PRZELOTOWE/MUSZLOWE – DIM. 400X300X170H MM – KOLOR: SZARY POPIELATY 01</t>
  </si>
  <si>
    <t>CASSETTA NEXIT IN PP – PARETI FORATE, FONDO FORATO E RINFORZATO – MANIGLIE APERTE/CHIUSE - DIM. 400X300X170H MM – COLORE GRIGIO 01</t>
  </si>
  <si>
    <t>PP BOX NEXIT  – PERFORATED SIDES AND BASE – REINFORCED BASE – OPEN/CLOSED HANDGRIPS – DIM. 400X300X170H MM – COLOR GREY 01</t>
  </si>
  <si>
    <t>KUNSTSTOFFKASTEN AUS PP NEXIT – GELOCHTE WÄNDE UND BODEN - VERSTÄRKTER BODEN – OFFENEN/GESCHLOSSENEN GRIFFE – DIM. 400X300X170H MM – FARBE: GRAU 01</t>
  </si>
  <si>
    <t>CAISSE EN PP NEXIT – FOND PERFORÉ ET RENFORCÉ –  POIGNÉES OUVERTES/FERMÉES – DIM. 400X300X170H MM – COULEUR: GRIS 01</t>
  </si>
  <si>
    <t>CAJONES DE PP NEXIT – PAREDES Y FONDO PERFORADOS - FONDO REFORZADO – MANIJAS ABIERTAS/CERRADAS – DIM. 400X300X170H MM – COLOR: GRIS 01</t>
  </si>
  <si>
    <t>SKRZYNKA PP NEXIT – PERFOROWANE ŚCIANY I DNO – DNO WZMOCNIONE - UCHWYTY PRZELOTOWE/MUSZLOWE – DIM. 400X300X170H MM – KOLOR: SZARY POPIELATY 01</t>
  </si>
  <si>
    <t>CASSETTA NEXIT IN PP – FONDO LISCIO – MANIGLIE APERTE/CHIUSE - DIM. 400X300X220H MM – COLORE GRIGIO 01</t>
  </si>
  <si>
    <t>***FORNITO IN MULTIPLI DI 4/80 PZ***</t>
  </si>
  <si>
    <t>PP BOX NEXIT  – SOLID BASE – OPEN/CLOSED HANDGRIPS – DIM. 400X300X220H MM – COLOR GREY 01</t>
  </si>
  <si>
    <t>***SUPPLIED IN MULTIPLES OF 4/80 PCS***</t>
  </si>
  <si>
    <t>KUNSTSTOFFKASTEN AUS PP NEXIT – OFFENEN/GESCHLOSSENEN BODEN – GESCHLOSSENEN GRIFFE –  DIM. 400X300X220H MM – FARBE:GRAU 01</t>
  </si>
  <si>
    <t>***VERKAUFSEINHEIT = 4/80 STK***</t>
  </si>
  <si>
    <t>CAISSE EN PP NEXIT – FOND PLEIN – POIGNÉES OUVERTES/FERMÉES – DIM. 400X300X220H MM – COULEUR: GRIS 01</t>
  </si>
  <si>
    <t>***FOURNI EN MULTIPLES DE 4/80 PIÈCES***</t>
  </si>
  <si>
    <t>CAJONES DE PP NEXIT – FONDO CERRADO – MANIJAS ABIERTAS/CERRADAS – DIM. 400X300X220H MM – COLOR: GRIS 01</t>
  </si>
  <si>
    <t>***SUMINISTRADO EN MULTIPLES DE 4/80 PIEZAS***</t>
  </si>
  <si>
    <t>SKRZYNKA PP NEXIT – DNO PEŁNE – UCHWYTY PRZELOTOWE/MUSZLOWE – DIM. 400X300X220H MM – KOLOR:  SZARY POPIELATY 01</t>
  </si>
  <si>
    <t>***DOSTRACZANE W OPAKOWANIACH 4/80 SZT.***</t>
  </si>
  <si>
    <t>CASSETTA NEXIT IN PP – FONDO RINFORZATO – MANIGLIE APERTE/CHIUSE - DIM. 400X300X220H MM – COLORE GRIGIO 01</t>
  </si>
  <si>
    <t>PP BOX NEXIT  – REINFORCED BASE – OPEN/CLOSED HANDGRIPS – DIM. 400X300X220H MM – COLOR GREY 01</t>
  </si>
  <si>
    <t>KUNSTSTOFFKASTEN AUS PP NEXIT – VERSTÄRKTEM BODEN – OFFENEN/GESCHLOSSENEN GRIFFE – DIM. 400X300X220H MM – FARBE: GRAU 01</t>
  </si>
  <si>
    <t>CAISSE EN PP NEXIT – FOND RENFORCÉ – POIGNÉES OUVERTES/FERMÉES – DIM. 400X300X220H MM – COULEUR: GRIS 01</t>
  </si>
  <si>
    <t>CAJONES DE PP NEXIT – FONDO REFORZADO – MANIJAS ABIERTAS/CERRADAS – DIM. 400X300X220H MM – COLOR: GRIS 01</t>
  </si>
  <si>
    <t>SKRZYNKA PP NEXIT – DNO WZMOCNIONE – UCHWYTY PRZELOTOWE/MUSZLOWE –  DIM. 400X300X220H MM – KOLOR: SZARY POPIELATY 01</t>
  </si>
  <si>
    <t>CASSETTA NEXIT IN PP – PARETI FORATE, FONDO FORATO E RINFORZATO – MANIGLIE APERTE/CHIUSE - DIM. 400X300X220H MM – COLORE GRIGIO 01</t>
  </si>
  <si>
    <t>PP BOX NEXIT  – PERFORATED SIDES AND BASE – REINFORCED BASE – OPEN/CLOSED HANDGRIPS – DIM. 400X300X220H MM – COLOR GREY 01</t>
  </si>
  <si>
    <t>KUNSTSTOFFKASTEN AUS PP NEXIT – GELOCHTE WÄNDE UND BODEN - VERSTÄRKTER BODEN – OFFENEN/GESCHLOSSENEN GRIFFE – DIM. 400X300X220H MM – FARBE: GRAU 01</t>
  </si>
  <si>
    <t>CAISSE EN PP NEXIT – FOND PERFORÉ ET RENFORCÉ –  POIGNÉES OUVERTES/FERMÉES – DIM. 400X300X220H MM – COULEUR: GRIS 01</t>
  </si>
  <si>
    <t>CAJONES DE PP NEXIT – PAREDES Y FONDO PERFORADOS - FONDO REFORZADO – MANIJAS ABIERTAS/CERRADAS – DIM. 400X300X220H MM – COLOR: GRIS 01</t>
  </si>
  <si>
    <t>SKRZYNKA PP NEXIT – PERFOROWANE ŚCIANY I DNO – DNO WZMOCNIONE - UCHWYTY PRZELOTOWE/MUSZLOWE – DIM. 400X300X220H MM – KOLOR: SZARY POPIELATY 01</t>
  </si>
  <si>
    <t>CASSETTA NEXIT IN PP – FONDO LISCIO – MANIGLIA APERTA/CHIUSA - PICKING 202X106H MM - DIM. 400X300X220H MM – COLORE GRIGIO 01</t>
  </si>
  <si>
    <t>PP BOX NEXIT  – SOLID BASE – OPEN/CLOSED HANDGRIPS - FRONT PICKING 202X106H MM – DIM. 400X300X220H MM – COLOR GREY 01</t>
  </si>
  <si>
    <t>KUNSTSTOFFKASTEN AUS PP NEXIT – GESCHLOSSENEN BODEN – OFFENEN/GESCHLOSSENEN GRIFFE - FRONT PICKING 202X106H MM – DIM. 400X300X220H MM – FARBE: GRAU 01</t>
  </si>
  <si>
    <t>CAISSE EN PP NEXIT – FOND PLEIN – POIGNÉES OUVERTES/FERMÉES -  FRONT PICKING 202X106H MM – DIM. 400X300X220H MM – COULEUR: GRIS 01</t>
  </si>
  <si>
    <t>CAJONES DE PP NEXIT – FONDO CERRADO – MANIJAS ABIERTAS/CERRADAS -  FRONT PICKING 202X106H MM – DIM. 400X300X220H MM – COLOR: GRIS 01</t>
  </si>
  <si>
    <t>SKRZYNKA PP NEXIT – DNO PELNE – UCHWYTY PRZELOTOWE/MUSZLOWE -  FRONT PICKING 202X106H MM – DIM. 400X300X220H MM – KOLOR: SZARY POPIELATY 01</t>
  </si>
  <si>
    <t>CASSETTA NEXIT IN PP – FONDO LISCIO – MANIGLIE APERTE/CHIUSE - DIM. 400X300X270H MM – COLORE GRIGIO 01</t>
  </si>
  <si>
    <t>***FORNITO IN MULTIPLI DI 4/64 PZ***</t>
  </si>
  <si>
    <t>PP BOX NEXIT  – SOLID BASE – OPEN/CLOSED HANDGRIPS – DIM. 400X300X270H MM – COLOR GREY 01</t>
  </si>
  <si>
    <t>***SUPPLIED IN MULTIPLES OF 4/64 PCS***</t>
  </si>
  <si>
    <t>KUNSTSTOFFKASTEN AUS PP NEXIT – OFFENEN/GESCHLOSSENEN BODEN – GESCHLOSSENEN GRIFFE –  DIM. 400X300X270H MM – FARBE:GRAU 01</t>
  </si>
  <si>
    <t>***VERKAUFSEINHEIT = 4/64 STK***</t>
  </si>
  <si>
    <t>CAISSE EN PP NEXIT – FOND PLEIN – POIGNÉES OUVERTES/FERMÉES – DIM. 400X300X270H MM – COULEUR: GRIS 01</t>
  </si>
  <si>
    <t>***FOURNI EN MULTIPLES DE 4/64 PIÈCES***</t>
  </si>
  <si>
    <t>CAJONES DE PP NEXIT – FONDO CERRADO – MANIJAS ABIERTAS/CERRADAS – DIM. 400X300X270H MM – COLOR: GRIS 01</t>
  </si>
  <si>
    <t>***SUMINISTRADO EN MULTIPLES DE 4/64 PIEZAS***</t>
  </si>
  <si>
    <t>SKRZYNKA PP NEXIT – DNO PEŁNE – UCHWYTY PRZELOTOWE/MUSZLOWE – DIM. 400X300X270H MM – KOLOR:  SZARY POPIELATY 01</t>
  </si>
  <si>
    <t>***DOSTRACZANE W OPAKOWANIACH 4/64 SZT.***</t>
  </si>
  <si>
    <t>CASSETTA NEXIT IN PP – FONDO RINFORZATO – MANIGLIE APERTE/CHIUSE - DIM. 400X300X270H MM – COLORE GRIGIO 01</t>
  </si>
  <si>
    <t>PP BOX NEXIT  – REINFORCED BASE – OPEN/CLOSED HANDGRIPS – DIM. 400X300X270H MM – COLOR GREY 01</t>
  </si>
  <si>
    <t>KUNSTSTOFFKASTEN AUS PP NEXIT – VERSTÄRKTEM BODEN – OFFENEN/GESCHLOSSENEN GRIFFE – DIM. 400X300X270H MM – FARBE: GRAU 01</t>
  </si>
  <si>
    <t>CAISSE EN PP NEXIT – FOND RENFORCÉ – POIGNÉES OUVERTES/FERMÉES – DIM. 400X300X270H MM – COULEUR: GRIS 01</t>
  </si>
  <si>
    <t>CAJONES DE PP NEXIT – FONDO REFORZADO – MANIJAS ABIERTAS/CERRADAS – DIM. 400X300X270H MM – COLOR: GRIS 01</t>
  </si>
  <si>
    <t>SKRZYNKA PP NEXIT – DNO WZMOCNIONE – UCHWYTY PRZELOTOWE/MUSZLOWE –  DIM. 400X300X270H MM –KOLOR:  SZARY POPIELATY 01</t>
  </si>
  <si>
    <t>CASSETTA NEXIT IN PP – PARETI FORATE, FONDO FORATO E RINFORZATO – MANIGLIE APERTE/CHIUSE - DIM. 400X300X270H MM – COLORE GRIGIO 01</t>
  </si>
  <si>
    <t>PP BOX NEXIT  – PERFORATED SIDES AND BASE – REINFORCED BASE – OPEN/CLOSED HANDGRIPS – DIM. 400X300X270H MM – COLOR GREY 01</t>
  </si>
  <si>
    <t>KUNSTSTOFFKASTEN AUS PP NEXIT – GELOCHTE WÄNDE UND BODEN - VERSTÄRKTER BODEN – OFFENEN/GESCHLOSSENEN GRIFFE – DIM. 400X300X270H MM – FARBE: GRAU 01</t>
  </si>
  <si>
    <t>CAISSE EN PP NEXIT – FOND PERFORÉ ET RENFORCÉ –  POIGNÉES OUVERTES/FERMÉES – DIM. 400X300X270H MM – COULEUR: GRIS 01</t>
  </si>
  <si>
    <t>CAJONES DE PP NEXIT – PAREDES Y FONDO PERFORADOS - FONDO REFORZADO – MANIJAS ABIERTAS/CERRADAS – DIM. 400X300X270H MM – COLOR: GRIS 01</t>
  </si>
  <si>
    <t>SKRZYNKA PP NEXIT – PERFOROWANE ŚCIANY I DNO – DNO WZMOCNIONE - UCHWYTY PRZELOTOWE/MUSZLOWE – DIM. 400X300X270H MM – KOLOR: SZARY POPIELATY 01</t>
  </si>
  <si>
    <t>CASSETTA NEXIT IN PP – FONDO LISCIO – MANIGLIE APERTE/CHIUSE - PICKING 202X131H MM - DIM. 400X300X270H MM – COLORE GRIGIO 01</t>
  </si>
  <si>
    <t>PP BOX NEXIT  – SOLID BASE – OPEN/CLOSED HANDGRIPS - FRONT PICKING 202X131H MM – DIM. 400X300X270H MM – COLOR GREY 01</t>
  </si>
  <si>
    <t>KUNSTSTOFFKASTEN AUS PP NEXIT – GESCHLOSSENEN BODEN – OFFENEN/GESCHLOSSENEN GRIFFE - FRONT PICKING 202X131H MM – DIM. 400X300X270H MM – FARBE: GRAU 01</t>
  </si>
  <si>
    <t>CAISSE EN PP NEXIT – FOND PLEIN – POIGNÉES OUVERTES/FERMÉES -  FRONT PICKING 202X131H MM – DIM. 400X300X270H MM – COULEUR: GRIS 01</t>
  </si>
  <si>
    <t>CAJONES DE PP NEXIT – FONDO CERRADO – MANIJAS ABIERTAS/CERRADAS -  FRONT PICKING 202X131H MM – DIM. 400X300X270H MM – COLOR: GRIS 01</t>
  </si>
  <si>
    <t>SKRZYNKA PP NEXIT – DNO PELNE – UCHWYTY PRZELOTOWE/MUSZLOWE -  FRONT PICKING 202X131H MM – DIM. 400X300X270H MM – KOLOR: SZARY POPIELATY 01</t>
  </si>
  <si>
    <t>CASSETTA NEXIT IN PP – FONDO LISCIO – MANIGLIE APERTE/CHIUSE - DIM. 400X300X320H MM – COLORE GRIGIO 01</t>
  </si>
  <si>
    <t>***FORNITO IN MULTIPLI DI 2/56 PZ***</t>
  </si>
  <si>
    <t>PP BOX NEXIT  – SOLID BASE – OPEN/CLOSED HANDGRIPS – DIM. 400X300X320H MM – COLOR GREY 01</t>
  </si>
  <si>
    <t>***SUPPLIED IN MULTIPLES OF 2/56 PCS***</t>
  </si>
  <si>
    <t>KUNSTSTOFFKASTEN AUS PP NEXIT – OFFENEN/GESCHLOSSENEN BODEN – GESCHLOSSENEN GRIFFE –  DIM. 400X300X320H MM – FARBE:GRAU 01</t>
  </si>
  <si>
    <t>CAISSE EN PP NEXIT – FOND PLEIN – POIGNÉES OUVERTES/FERMÉES – DIM. 400X300X320H MM – COULEUR: GRIS 01</t>
  </si>
  <si>
    <t>CAJONES DE PP NEXIT – FONDO CERRADO – MANIJAS ABIERTAS/CERRADAS – DIM. 400X300X320H MM – COLOR: GRIS 01</t>
  </si>
  <si>
    <t>SKRZYNKA PP NEXIT – DNO PEŁNE – UCHWYTY PRZELOTOWE/MUSZLOWE – DIM. 400X300X320H MM – KOLOR:  SZARY POPIELATY 01</t>
  </si>
  <si>
    <t>CASSETTA NEXIT IN PP – FONDO RINFORZATO – MANIGLIE APERTE/CHIUSE - DIM. 400X300X320H MM – COLORE GRIGIO 01</t>
  </si>
  <si>
    <t>PP BOX NEXIT  – REINFORCED BASE – OPEN/CLOSED HANDGRIPS – DIM. 400X300X320H MM – COLOR GREY 01</t>
  </si>
  <si>
    <t>KUNSTSTOFFKASTEN AUS PP NEXIT – VERSTÄRKTEM BODEN – OFFENEN/GESCHLOSSENEN GRIFFE – DIM. 400X300X320H MM – FARBE: GRAU 01</t>
  </si>
  <si>
    <t>CAISSE EN PP NEXIT – FOND RENFORCÉ – POIGNÉES OUVERTES/FERMÉES – DIM. 400X300X320H MM – COULEUR: GRIS 01</t>
  </si>
  <si>
    <t>CAJONES DE PP NEXIT – FONDO REFORZADO – MANIJAS ABIERTAS/CERRADAS – DIM. 400X300X320H MM – COLOR: GRIS 01</t>
  </si>
  <si>
    <t>SKRZYNKA PP NEXIT – DNO WZMOCNIONE – UCHWYTY PRZELOTOWE/MUSZLOWE –  DIM. 400X300X320H MM – KOLOR: SZARY POPIELATY 01</t>
  </si>
  <si>
    <t>CASSETTA NEXIT IN PP – PARETI FORATE, FONDO FORATO E RINFORZATO – MANIGLIE APERTE/CHIUSE - DIM. 400X300X320H MM – COLORE GRIGIO 01</t>
  </si>
  <si>
    <t>PP BOX NEXIT  – PERFORATED SIDES AND BASE – REINFORCED BASE – OPEN/CLOSED HANDGRIPS – DIM. 400X300X320H MM – COLOR GREY 01</t>
  </si>
  <si>
    <t>KUNSTSTOFFKASTEN AUS PP NEXIT – GELOCHTE WÄNDE UND BODEN - VERSTÄRKTER BODEN – OFFENEN/GESCHLOSSENEN GRIFFE – DIM. 400X300X320H MM – FARBE: GRAU 01</t>
  </si>
  <si>
    <t>CAISSE EN PP NEXIT – FOND PERFORÉ ET RENFORCÉ –  POIGNÉES OUVERTES/FERMÉES – DIM. 400X300X320H MM – COULEUR: GRIS 01</t>
  </si>
  <si>
    <t>CAJONES DE PP NEXIT – PAREDES Y FONDO PERFORADOS - FONDO REFORZADO – MANIJAS ABIERTAS/CERRADAS – DIM. 400X300X320H MM – COLOR: GRIS 01</t>
  </si>
  <si>
    <t>SKRZYNKA PP NEXIT – PERFOROWANE ŚCIANY I DNO – DNO WZMOCNIONE - UCHWYTY PRZELOTOWE/MUSZLOWE – DIM. 400X300X320H MM – KOLOR: SZARY POPIELATY 01</t>
  </si>
  <si>
    <t>CASSETTA NEXIT IN PP – FONDO LISCIO – MANIGLIE APERTE/CHIUSE - PICKING 202X156H MM - DIM. 400X300X320H MM – COLORE GRIGIO 01</t>
  </si>
  <si>
    <t>PP BOX NEXIT  – SOLID BASE – OPEN/CLOSED HANDGRIPS - FRONT PICKING 202X156H MM – DIM. 400X300X320H MM – COLOR GREY 01</t>
  </si>
  <si>
    <t>KUNSTSTOFFKASTEN AUS PP NEXIT – GESCHLOSSENEN BODEN – OFFENEN/GESCHLOSSENEN GRIFFE - FRONT PICKING 202X156H MM – DIM. 400X300X320H MM – FARBE: GRAU 01</t>
  </si>
  <si>
    <t>CAISSE EN PP NEXIT – FOND PLEIN – POIGNÉES OUVERTES/FERMÉES -  FRONT PICKING 202X156H MM – DIM. 400X300X320H MM – COULEUR: GRIS 01</t>
  </si>
  <si>
    <t>CAJONES DE PP NEXIT – FONDO CERRADO – MANIJAS ABIERTAS/CERRADAS -  FRONT PICKING 202X156H MM – DIM. 400X300X320H MM – COLOR: GRIS 01</t>
  </si>
  <si>
    <t>SKRZYNKA PP NEXIT – DNO PELNE – UCHWYTY PRZELOTOWE/MUSZLOWE -  FRONT PICKING 202X156H MM – DIM. 400X300X320H MM – KOLOR: SZARY POPIELATY 01</t>
  </si>
  <si>
    <t>COPERCHIO A 2 FALDE IN PP COMPLETO DI CERNIERE PER CASSETTE NEXIT DIM.MM 400X300 - COLORE GRIGIO 01</t>
  </si>
  <si>
    <t>***FORNITO IN MULTIPLI DI 1/480 PZ***</t>
  </si>
  <si>
    <t>PP TWO-PARTS LID WITH HINGES - DIM. MM  W=400 D=300 - COLOR: GREY 01</t>
  </si>
  <si>
    <t>***SUPPLIED IN MULTIPLES OF 1/480 PCS***</t>
  </si>
  <si>
    <t>ZWEI-EISEN-DECKEL AUS PP FÜR KÄSTEN SERIE NEXIT - ABM. MM  B=400 T=300 - FARBE: GRAU 01</t>
  </si>
  <si>
    <t>***VERKAUFSEINHEIT = 1/480 STK***</t>
  </si>
  <si>
    <t>COUVERCLE À DEUX VOLETS EN PP POUR CAISSES SÉRIE NEXIT - DIM. MM  L=400 P=300 - COULEUR: GRIS 01</t>
  </si>
  <si>
    <t>***FOURNI EN MULTIPLES DE 1/480 PIÈCES***</t>
  </si>
  <si>
    <t>TAPA DE PP DE DOS PIEZAS PARA CAJAS SERIE NEXIT - DIM. MM  L=400 P=300 - COLOR: GRIS 01</t>
  </si>
  <si>
    <t>***SUMINISTRADO EN MULTIPLES DE 1/480 PIEZAS***</t>
  </si>
  <si>
    <t>DWUCZĘŚCIOWA POKRYWA PP DLA SKRZYNEK SERIA NEXIT - WYM. MM  S=400 G=300 - KOLOR: SZARY POPIELATY 01</t>
  </si>
  <si>
    <t>***DOSTRACZANE W OPAKOWANIACH 1/480 SZT.***</t>
  </si>
  <si>
    <t>COPERCHIO IN PP A CERNIERA PER CASSETTE NEXIT - DIM. MM  L=400 P=300 - COLORE GRIGIO 01</t>
  </si>
  <si>
    <t>PP HINGED LID FOR BOX SERIES NEXIT - DIM. MM  W=400 D=300 - COLOR: GREY 01</t>
  </si>
  <si>
    <t>CHARNIERDECKEL AUS PP FÜR KÄSTEN SERIE NEXIT - ABM. MM  B=400 T=300 - FARBE: GRAU 01</t>
  </si>
  <si>
    <t>COUVERCLE À CHARNIÈRE EN PP POUR CAISSES SÉRIE NEXIT - DIM. MM  L=400 P=300 - COULEUR: GRIS 01</t>
  </si>
  <si>
    <t>TAPA DE PP CON BISAGRA PARA CAJAS SERIE NEXIT - DIM. MM  L=400 P=300 - COLOR: GRIS 01</t>
  </si>
  <si>
    <t>POKRYWA NA ZAWIASACH PP DLA SKRZYNEK SERIA NEXIT - WYM. MM  S=400 G=300 - KOLOR: SZARY POPIELATY 01</t>
  </si>
  <si>
    <t>COPERCHIO IN PP CON MANIGLIE PER CASSETTE SERIE NEXIT - DIM. MM  L=400 P=300 - COLORE GRIGIO 01</t>
  </si>
  <si>
    <t>POLYPROPYLENE LID WITH HANDLES FOR BOX SERIES NEXIT - DIM. MM  W=400 D=300 - COLOR: GREY 01</t>
  </si>
  <si>
    <t>DECKEL AUS POLYPROPYLEN MIT GRIFFEN FÜR KÄSTEN SERIE NEXIT - ABM. MM  B=400 T=300 - FARBE: GRAU 01</t>
  </si>
  <si>
    <t>COUVERCLE EN POLYPROPYLÈNE AVEC POIGNÉES POUR CAISSES SÉRIE NEXIT - DIM. MM  L=400 P=300 - COULEUR: GRIS 01</t>
  </si>
  <si>
    <t>TAPA DE POLIPROPILENO CON MANILLAS PARA CAJAS SERIE NEXIT - DIM. MM  L=400 P=300 - COLOR: GRIS 01</t>
  </si>
  <si>
    <t>POKRYWA POLIPROPYLENOWA Z UCHWATAMI DLA SKRZYNEK SERIA NEXIT - WYM. MM  S=400 G=300 - KOLOR: SZARY POPIELATY 01</t>
  </si>
  <si>
    <t>CASSETTA NEXIT IN PP – FONDO LISCIO – MANIGLIE CHIUSE - DIM. 600X400X75H MM – COLORE GRIGIO 01</t>
  </si>
  <si>
    <t>***FORNITO IN MULTIPLI DI 7/140 PZ***</t>
  </si>
  <si>
    <t>PP BOX NEXIT  – SOLID BASE – CLOSED HANDGRIPS – DIM. 600X400X075H MM – COLOR GREY 01</t>
  </si>
  <si>
    <t>***SUPPLIED IN MULTIPLES OF 7/140 PCS***</t>
  </si>
  <si>
    <t>KUNSTSTOFFKASTEN AUS PP NEXIT – GESCHLOSSENEN BODEN – GESCHLOSSENEN GRIFFE – DIM. 600X400X075H MM – FARBE:GRAU 01</t>
  </si>
  <si>
    <t>***VERKAUFSEINHEIT = 7/140 STK***</t>
  </si>
  <si>
    <t>CAISSE EN PP NEXIT – FOND PLEIN – POIGNÉES FERMÉES – DIM. 600X400X075H MM – COULEUR: GRIS 01</t>
  </si>
  <si>
    <t>***FOURNI EN MULTIPLES DE 7/140 PIÈCES***</t>
  </si>
  <si>
    <t>CAJONES DE PP NEXIT – FONDO CERRADO – MANIJAS CERRADAS – DIM. 600X400X075H MM – COLOR: GRIS 01</t>
  </si>
  <si>
    <t>***SUMINISTRADO EN MULTIPLES DE 7/140 PIEZAS***</t>
  </si>
  <si>
    <t>SKRZYNKA PP NEXIT – DNO PEŁNE – UCHWYTY MUSZLOWE – DIM. 600X400X075H MM – KOLOR:  SZARY POPIELATY 01</t>
  </si>
  <si>
    <t>***DOSTRACZANE W OPAKOWANIACH 7/140 SZT.***</t>
  </si>
  <si>
    <t>CASSETTA NEXIT IN PP – FONDO RINFORZATO – MANIGLIE CHIUSE - DIM. 600X400X075H MM – COLORE GRIGIO 01</t>
  </si>
  <si>
    <t>PP BOX NEXIT  – REINFORCED BASE – CLOSED HANDGRIPS – DIM. 600X400X075H MM – COLOR GREY 01</t>
  </si>
  <si>
    <t>KUNSTSTOFFKASTEN AUS PP NEXIT – VERSTÄRKTEM BODEN – GESCHLOSSENEN GRIFFE – DIM. 600X400X075H MM – FARBE: GRAU 01</t>
  </si>
  <si>
    <t>CAISSE EN PP NEXIT – FOND RENFORCÉ – POIGNÉES FERMÉES – DIM. 600X400X075H MM – COULEUR: GRIS 01</t>
  </si>
  <si>
    <t>CAJONES DE PP NEXIT – FONDO REFORZADO – MANIJAS CERRADAS – DIM. 600X400X075H MM – COLOR: GRIS 01</t>
  </si>
  <si>
    <t>SKRZYNKA PP NEXIT – DNO WZMOCNIONE – UCHWYTY MUSZLOWE – DIM. 600X400X075H MM – KOLOR: SZARY POPIELATY 01</t>
  </si>
  <si>
    <t>CASSETTA NEXIT IN PP – PARETI FORATE, FONDO FORATO E RINFORZATO – MANIGLIE CHIUSE - DIM. 600X400X75H MM – COLORE GRIGIO 01</t>
  </si>
  <si>
    <t>PP BOX NEXIT  – PERFORATED SIDES AND BASE – REINFORCED BASE – CLOSED HANDGRIPS – DIM. 600X400X075H MM – COLOR GREY 01</t>
  </si>
  <si>
    <t>KUNSTSTOFFKASTEN AUS PP NEXIT – GELOCHTE WÄNDE UND BODEN - VERSTÄRKTER BODEN – GESCHLOSSENEN GRIFFE – DIM. 600X400X075H MM – FARBE: GRAU 01</t>
  </si>
  <si>
    <t>CAISSE EN PP NEXIT – FOND PERFORÉ ET RENFORCÉ – POIGNÉES FERMÉES – DIM. 600X400X075H MM – COULEUR: GRIS 01</t>
  </si>
  <si>
    <t>CAJONES DE PP NEXIT – PAREDES Y FONDO PERFORADOS - FONDO REFORZADO – MANIJAS CERRADAS – DIM. 600X400X075H MM – COLOR: GRIS 01</t>
  </si>
  <si>
    <t>SKRZYNKA PP NEXIT – PERFOROWANE ŚCIANY I DNO – DNO WZMOCNIONE - UCHWYTY MUSZLOWE – DIM. 600X400X075H MM – KOLOR: SZARY POPIELATY 01</t>
  </si>
  <si>
    <t>CASSETTA NEXIT IN PP – FONDO LISCIO – MANIGLIE CHIUSE - DIM. 600X400X120H MM – COLORE GRIGIO 01</t>
  </si>
  <si>
    <t>PP BOX NEXIT  – SOLID BASE – CLOSED HANDGRIPS – DIM. 600X400X120H MM – COLOR GREY 01</t>
  </si>
  <si>
    <t>KUNSTSTOFFKASTEN AUS PP NEXIT – GESCHLOSSENEN BODEN – GESCHLOSSENEN GRIFFE – DIM. 600X400X120H MM – FARBE:GRAU 01</t>
  </si>
  <si>
    <t>CAISSE EN PP NEXIT – FOND PLEIN – POIGNÉES FERMÉES – DIM. 600X400X120H MM – COULEUR: GRIS 01</t>
  </si>
  <si>
    <t>CAJONES DE PP NEXIT – FONDO CERRADO – MANIJAS CERRADAS – DIM. 600X400X120H MM – COLOR: GRIS 01</t>
  </si>
  <si>
    <t>SKRZYNKA PP NEXIT – DNO PEŁNE – UCHWYTY MUSZLOWE – DIM. 600X400X120H MM – KOLOR:  SZARY POPIELATY 01</t>
  </si>
  <si>
    <t>CASSETTA NEXIT IN PP – FONDO RINFORZATO – MANIGLIE CHIUSE - DIM. 600X400X120H MM – COLORE GRIGIO 01</t>
  </si>
  <si>
    <t>PP BOX NEXIT  – REINFORCED BASE – CLOSED HANDGRIPS – DIM. 600X400X120H MM – COLOR GREY 01</t>
  </si>
  <si>
    <t>KUNSTSTOFFKASTEN AUS PP NEXIT – VERSTÄRKTEM BODEN – GESCHLOSSENEN GRIFFE – DIM. 600X400X120H MM – FARBE: GRAU 01</t>
  </si>
  <si>
    <t>CAISSE EN PP NEXIT – FOND RENFORCÉ – POIGNÉES FERMÉES – DIM. 600X400X120H MM – COULEUR: GRIS 01</t>
  </si>
  <si>
    <t>CAJONES DE PP NEXIT – FONDO REFORZADO – MANIJAS CERRADAS – DIM. 600X400X120H MM – COLOR: GRIS 01</t>
  </si>
  <si>
    <t>SKRZYNKA PP NEXIT – DNO WZMOCNIONE – UCHWYTY MUSZLOWE – DIM. 600X400X120H MM – KOLOR: SZARY POPIELATY 01</t>
  </si>
  <si>
    <t>CASSETTA NEXIT IN PP – PARETI FORATE, FONDO FORATO E RINFORZATO – MANIGLIE CHIUSE - DIM. 600X400X120H MM – COLORE GRIGIO 01</t>
  </si>
  <si>
    <t>PP BOX NEXIT  – PERFORATED SIDES AND BASE – REINFORCED BASE – CLOSED HANDGRIPS – DIM. 600X400X120H MM – COLOR GREY 01</t>
  </si>
  <si>
    <t>KUNSTSTOFFKASTEN AUS PP NEXIT – GELOCHTE WÄNDE UND BODEN - VERSTÄRKTER BODEN – GESCHLOSSENEN GRIFFE – DIM. 600X400X120H MM – FARBE: GRAU 01</t>
  </si>
  <si>
    <t>CAISSE EN PP NEXIT – FOND PERFORÉ ET RENFORCÉ – POIGNÉES FERMÉES – DIM. 600X400X120H MM – COULEUR: GRIS 01</t>
  </si>
  <si>
    <t>CAJONES DE PP NEXIT – PAREDES Y FONDO PERFORADOS - FONDO REFORZADO – MANIJAS CERRADAS – DIM. 600X400X120H MM – COLOR: GRIS 01</t>
  </si>
  <si>
    <t>SKRZYNKA PP NEXIT – PERFOROWANE ŚCIANY I DNO – DNO WZMOCNIONE - UCHWYTY MUSZLOWE – DIM. 600X400X120H MM – KOLOR: SZARY POPIELATY 01</t>
  </si>
  <si>
    <t>CASSETTA NEXIT IN PP – FONDO LISCIO – MANIGLIE APERTE/CHIUSE – DIM. 600X400X170H MM – COLORE GRIGIO 01</t>
  </si>
  <si>
    <t>***FORNITO IN MULTIPLI DI 3/60 PZ***</t>
  </si>
  <si>
    <t>PP BOX NEXIT  – SOLID BASE – OPEN/CLOSED HANDGRIPS – DIM. 600X400X170H MM – COLOR GREY 01</t>
  </si>
  <si>
    <t>***SUPPLIED IN MULTIPLES OF 3/60 PCS***</t>
  </si>
  <si>
    <t>KUNSTSTOFFKASTEN AUS PP NEXIT – GESCHLOSSENEN BODEN – OFFENEN/GESCHLOSSENEN GRIFFE – DIM. 600X400X170H MM – FARBE:GRAU 01</t>
  </si>
  <si>
    <t>***VERKAUFSEINHEIT = 3/60 STK***</t>
  </si>
  <si>
    <t>CAISSE EN PP NEXIT – FOND PLEIN – POIGNÉES OUVERTES/FERMÉES – DIM. 600X400X170H MM – COULEUR: GRIS 01</t>
  </si>
  <si>
    <t>***FOURNI EN MULTIPLES DE 3/60 PIÈCES***</t>
  </si>
  <si>
    <t>CAJONES DE PP NEXIT – FONDO CERRADO – MANIJAS ABIERTAS/CERRADAS – DIM. 600X400X170H MM – COLOR: GRIS 01</t>
  </si>
  <si>
    <t>***SUMINISTRADO EN MULTIPLES DE 3/60 PIEZAS***</t>
  </si>
  <si>
    <t>SKRZYNKA PP NEXIT – DNO PEŁNE – UCHWYTY PRZELOTOWE/MUSZLOWE – DIM. 600X400X170H MM – KOLOR:  SZARY POPIELATY 01</t>
  </si>
  <si>
    <t>***DOSTRACZANE W OPAKOWANIACH 3/60 SZT.***</t>
  </si>
  <si>
    <t>CASSETTA NEXIT IN PP – FONDO RINFORZATO – MANIGLIE APERTE/CHIUSE – DIM. 600X400X170H MM – COLORE GRIGIO 01</t>
  </si>
  <si>
    <t>PP BOX NEXIT  – REINFORCED BASE – OPEN/CLOSED HANDGRIPS – DIM. 600X400X170H MM – COLOR GREY 01</t>
  </si>
  <si>
    <t>KUNSTSTOFFKASTEN AUS PP NEXIT – VERSTÄRKTEM BODEN – OFFENEN/GESCHLOSSENEN GRIFFE – DIM. 600X400X170H MM – FARBE: GRAU 01</t>
  </si>
  <si>
    <t>CAISSE EN PP NEXIT – FOND RENFORCÉ – POIGNÉES OUVERTES/FERMÉES – DIM. 600X400X170H MM – COULEUR: GRIS 01</t>
  </si>
  <si>
    <t>CAJONES DE PP NEXIT – FONDO REFORZADO – MANIJAS ABIERTAS/CERRADAS – DIM. 600X400X170H MM – COLOR: GRIS 01</t>
  </si>
  <si>
    <t>SKRZYNKA PP NEXIT – DNO WZMOCNIONE – UCHWYTY PRZELOTOWE/MUSZLOWE – DIM. 600X400X170H MM – KOLOR: SZARY POPIELATY 01</t>
  </si>
  <si>
    <t>CASSETTA NEXIT IN PP – PARETI FORATE, FONDO FORATO E RINFORZATO – MANIGLIE APERTE/CHIUSE - DIM. 600X400X170H MM – COLORE GRIGIO 01</t>
  </si>
  <si>
    <t>PP BOX NEXIT  – PERFORATED SIDES AND BASE – REINFORCED BASE – OPEN/CLOSED HANDGRIPS – DIM. 600X400X170H MM – COLOR GREY 01</t>
  </si>
  <si>
    <t>KUNSTSTOFFKASTEN AUS PP NEXIT – GELOCHTE WÄNDE UND BODEN - VERSTÄRKTER BODEN – OFFENEN/GESCHLOSSENEN GRIFFE – DIM. 600X400X170H MM – FARBE: GRAU 01</t>
  </si>
  <si>
    <t>CAISSE EN PP NEXIT – FOND PERFORÉ ET RENFORCÉ –  POIGNÉES OUVERTES/FERMÉES – DIM. 600X400X170H MM – COULEUR: GRIS 01</t>
  </si>
  <si>
    <t>CAJONES DE PP NEXIT – PAREDES Y FONDO PERFORADOS - FONDO REFORZADO – MANIJAS ABIERTAS/CERRADAS – DIM. 600X400X170H MM – COLOR: GRIS 01</t>
  </si>
  <si>
    <t>SKRZYNKA PP NEXIT – PERFOROWANE ŚCIANY I DNO – DNO WZMOCNIONE - UCHWYTY PRZELOTOWE/MUSZLOWE – DIM. 600X400X170H MM – KOLOR: SZARY POPIELATY 01</t>
  </si>
  <si>
    <t>CASSETTA NEXIT IN PP – FONDO LISCIO – MANIGLIE APERTE/CHIUSE - DIM. 600X400X220H MM – COLORE GRIGIO 01</t>
  </si>
  <si>
    <t>***FORNITO IN MULTIPLI DI 2/40 PZ***</t>
  </si>
  <si>
    <t>PP BOX NEXIT  – SOLID BASE – OPEN/CLOSED HANDGRIPS – DIM. 600X400X220H MM – COLOR GREY 01</t>
  </si>
  <si>
    <t>***SUPPLIED IN MULTIPLES OF 2/40 PCS***</t>
  </si>
  <si>
    <t>KUNSTSTOFFKASTEN AUS PP NEXIT – GESCHLOSSENEN BODEN – OFFENEN/GESCHLOSSENEN GRIFFE – DIM. 600X400X220H MM – FARBE:GRAU 01</t>
  </si>
  <si>
    <t>***VERKAUFSEINHEIT = 2/40 STK***</t>
  </si>
  <si>
    <t>CAISSE EN PP NEXIT – FOND PLEIN – POIGNÉES OUVERTES/FERMÉES – DIM. 600X400X220H MM – COULEUR: GRIS 01</t>
  </si>
  <si>
    <t>***FOURNI EN MULTIPLES DE 2/40 PIÈCES***</t>
  </si>
  <si>
    <t>CAJONES DE PP NEXIT – FONDO CERRADO – MANIJAS ABIERTAS/CERRADAS – DIM. 600X400X220H MM – COLOR: GRIS 01</t>
  </si>
  <si>
    <t>***SUMINISTRADO EN MULTIPLES DE 2/40 PIEZAS***</t>
  </si>
  <si>
    <t>SKRZYNKA PP NEXIT – DNO PEŁNE – UCHWYTY PRZELOTOWE/MUSZLOWE – DIM. 600X400X220H MM – KOLOR:  SZARY POPIELATY 01</t>
  </si>
  <si>
    <t>***DOSTRACZANE W OPAKOWANIACH 2/40 SZT.***</t>
  </si>
  <si>
    <t>CASSETTA NEXIT IN PP – FONDO RINFORZATO – MANIGLIE APERTE/CHIUSE - DIM. 600X400X220H MM – COLORE GRIGIO 01</t>
  </si>
  <si>
    <t>PP BOX NEXIT  – REINFORCED BASE – OPEN/CLOSED HANDGRIPS – DIM. 600X400X220H MM – COLOR GREY 01</t>
  </si>
  <si>
    <t>KUNSTSTOFFKASTEN AUS PP NEXIT – VERSTÄRKTEM BODEN – OFFENEN/GESCHLOSSENEN GRIFFE – DIM. 600X400X220H MM – FARBE: GRAU 01</t>
  </si>
  <si>
    <t>CAISSE EN PP NEXIT – FOND RENFORCÉ – POIGNÉES OUVERTES/FERMÉES – DIM. 600X400X220H MM – COULEUR: GRIS 01</t>
  </si>
  <si>
    <t>CAJONES DE PP NEXIT – FONDO REFORZADO – MANIJAS ABIERTAS/CERRADAS – DIM. 600X400X220H MM – COLOR: GRIS 01</t>
  </si>
  <si>
    <t>SKRZYNKA PP NEXIT – DNO WZMOCNIONE – UCHWYTY PRZELOTOWE/MUSZLOWE – DIM. 600X400X220H MM – KOLOR: SZARY POPIELATY 01</t>
  </si>
  <si>
    <t>CASSETTA NEXIT IN PP – PARETI FORATE, FONDO FORATO E RINFORZATO – MANIGLIE APERTE/CHIUSE - DIM. 600X400X220H MM – COLORE GRIGIO 01</t>
  </si>
  <si>
    <t>PP BOX NEXIT  – PERFORATED SIDES AND BASE – REINFORCED BASE – OPEN/CLOSED HANDGRIPS – DIM. 600X400X220H MM – COLOR GREY 01</t>
  </si>
  <si>
    <t>KUNSTSTOFFKASTEN AUS PP NEXIT – GELOCHTE WÄNDE UND BODEN - VERSTÄRKTER BODEN – OFFENEN/GESCHLOSSENEN GRIFFE – DIM. 600X400X220H MM – FARBE: GRAU 01</t>
  </si>
  <si>
    <t>CAISSE EN PP NEXIT – FOND PERFORÉ ET RENFORCÉ –  POIGNÉES OUVERTES/FERMÉES – DIM. 600X400X220H MM – COULEUR: GRIS 01</t>
  </si>
  <si>
    <t>CAJONES DE PP NEXIT – PAREDES Y FONDO PERFORADOS - FONDO REFORZADO – MANIJAS ABIERTAS/CERRADAS – DIM. 600X400X220H MM – COLOR: GRIS 01</t>
  </si>
  <si>
    <t>SKRZYNKA PP NEXIT – PERFOROWANE ŚCIANY I DNO – DNO WZMOCNIONE - UCHWYTY PRZELOTOWE/MUSZLOWE – DIM. 600X400X220H MM – KOLOR: SZARY POPIELATY 01</t>
  </si>
  <si>
    <t>CASSETTA NEXIT IN PP – FONDO LISCIO – MANIGLIE APERTE/CHIUSE - PICKING 294X106H MM - DIM. 600X400X220H MM – COLORE GRIGIO 01</t>
  </si>
  <si>
    <t>PP BOX NEXIT  – SOLID BASE – OPEN/CLOSED HANDGRIPS - FRONT PICKING 294X106H MM – DIM. 600X400X220H MM – COLOR GREY 01</t>
  </si>
  <si>
    <t>KUNSTSTOFFKASTEN AUS PP NEXIT – GESCHLOSSENEN BODEN – OFFENEN/GESCHLOSSENEN GRIFFE - FRONT PICKING 294X106H MM – DIM. 600X400X220H MM – FARBE: GRAU 01</t>
  </si>
  <si>
    <t>CAISSE EN PP NEXIT – FOND PLEIN – POIGNÉES OUVERTES/FERMÉES -  FRONT PICKING 294X106H MM – DIM. 600X400X220H MM – COULEUR: GRIS 01</t>
  </si>
  <si>
    <t>CAJONES DE PP NEXIT – FONDO CERRADO – MANIJAS ABIERTAS/CERRADAS -  FRONT PICKING 294X106H MM – DIM. 600X400X220H MM – COLOR: GRIS 01</t>
  </si>
  <si>
    <t>SKRZYNKA PP NEXIT – DNO PELNE – UCHWYTY PRZELOTOWE/MUSZLOWE -  FRONT PICKING 294X106H MM – DIM. 600X400X220H MM – KOLOR: SZARY POPIELATY 01</t>
  </si>
  <si>
    <t>CASSETTA NEXIT IN PP – FONDO LISCIO – MANIGLIE APERTE/CHIUSE - DIM. 600X400X270H MM – COLORE GRIGIO 01</t>
  </si>
  <si>
    <t>***FORNITO IN MULTIPLI DI 2/32 PZ***</t>
  </si>
  <si>
    <t>PP BOX NEXIT  – SOLID BASE – OPEN/CLOSED HANDGRIPS – DIM. 600X400X270H MM – COLOR GREY 01</t>
  </si>
  <si>
    <t>***SUPPLIED IN MULTIPLES OF 2/32 PCS***</t>
  </si>
  <si>
    <t>KUNSTSTOFFKASTEN AUS PP NEXIT – GESCHLOSSENEN BODEN – OFFENEN/GESCHLOSSENEN GRIFFE – DIM. 600X400X270H MM – FARBE:GRAU 01</t>
  </si>
  <si>
    <t>***VERKAUFSEINHEIT = 2/32 STK***</t>
  </si>
  <si>
    <t>CAISSE EN PP NEXIT – FOND PLEIN – POIGNÉES OUVERTES/FERMÉES – DIM. 600X400X270H MM – COULEUR: GRIS 01</t>
  </si>
  <si>
    <t>***FOURNI EN MULTIPLES DE 2/32 PIÈCES***</t>
  </si>
  <si>
    <t>CAJONES DE PP NEXIT – FONDO CERRADO – MANIJAS ABIERTAS/CERRADAS – DIM. 600X400X270H MM – COLOR: GRIS 01</t>
  </si>
  <si>
    <t>***SUMINISTRADO EN MULTIPLES DE 2/32 PIEZAS***</t>
  </si>
  <si>
    <t>SKRZYNKA PP NEXIT – DNO PEŁNE – UCHWYTY PRZELOTOWE/MUSZLOWE – DIM. 600X400X270H MM – KOLOR:  SZARY POPIELATY 01</t>
  </si>
  <si>
    <t>***DOSTRACZANE W OPAKOWANIACH 2/32 SZT.***</t>
  </si>
  <si>
    <t>CASSETTA NEXIT IN PP – FONDO RINFORZATO – MANIGLIE APERTE/CHIUSE - DIM. 600X400X270H MM – COLORE GRIGIO 01</t>
  </si>
  <si>
    <t>PP BOX NEXIT  – REINFORCED BASE – OPEN/CLOSED HANDGRIPS – DIM. 600X400X270H MM – COLOR GREY 01</t>
  </si>
  <si>
    <t>KUNSTSTOFFKASTEN AUS PP NEXIT – VERSTÄRKTEM BODEN – OFFENEN/GESCHLOSSENEN GRIFFE – DIM. 600X400X270H MM – FARBE: GRAU 01</t>
  </si>
  <si>
    <t>CAISSE EN PP NEXIT – FOND RENFORCÉ – POIGNÉES OUVERTES/FERMÉES – DIM. 600X400X270H MM – COULEUR: GRIS 01</t>
  </si>
  <si>
    <t>CAJONES DE PP NEXIT – FONDO REFORZADO – MANIJAS ABIERTAS/CERRADAS – DIM. 600X400X270H MM – COLOR: GRIS 01</t>
  </si>
  <si>
    <t>SKRZYNKA PP NEXIT – DNO WZMOCNIONE – UCHWYTY PRZELOTOWE/MUSZLOWE – DIM. 600X400X270H MM – KOLOR: SZARY POPIELATY 01</t>
  </si>
  <si>
    <t>CASSETTA NEXIT IN PP – PARETI FORATE, FONDO FORATO E RINFORZATO – MANIGLIE APERTE/CHIUSE - DIM. 600X400X270H MM – COLORE GRIGIO 01</t>
  </si>
  <si>
    <t>PP BOX NEXIT  – PERFORATED SIDES AND BASE – REINFORCED BASE – OPEN/CLOSED HANDGRIPS – DIM. 600X400X270H MM – COLOR GREY 01</t>
  </si>
  <si>
    <t>KUNSTSTOFFKASTEN AUS PP NEXIT – GELOCHTE WÄNDE UND BODEN - VERSTÄRKTER BODEN – OFFENEN/GESCHLOSSENEN GRIFFE – DIM. 600X400X270H MM – FARBE: GRAU 01</t>
  </si>
  <si>
    <t>CAISSE EN PP NEXIT – FOND PERFORÉ ET RENFORCÉ –  POIGNÉES OUVERTES/FERMÉES – DIM. 600X400X270H MM – COULEUR: GRIS 01</t>
  </si>
  <si>
    <t>CAJONES DE PP NEXIT – PAREDES Y FONDO PERFORADOS - FONDO REFORZADO – MANIJAS ABIERTAS/CERRADAS – DIM. 600X400X270H MM – COLOR: GRIS 01</t>
  </si>
  <si>
    <t>SKRZYNKA PP NEXIT – PERFOROWANE ŚCIANY I DNO – DNO WZMOCNIONE - UCHWYTY PRZELOTOWE/MUSZLOWE – DIM. 600X400X270H MM – KOLOR: SZARY POPIELATY 01</t>
  </si>
  <si>
    <t>CASSETTA NEXIT IN PP – FONDO LISCIO – MANIGLIE APERTE/CHIUSE - PICKING 294X131H MM - DIM. 600X400X270H MM – COLORE GRIGIO 01</t>
  </si>
  <si>
    <t>PP BOX NEXIT  – SOLID BASE – OPEN/CLOSED HANDGRIPS - FRONT PICKING 294X131H MM – DIM. 600X400X270H MM – COLOR GREY 01</t>
  </si>
  <si>
    <t>KUNSTSTOFFKASTEN AUS PP NEXIT – GESCHLOSSENEN BODEN – OFFENEN/GESCHLOSSENEN GRIFFE - FRONT PICKING 294X131H MM – DIM. 600X400X270H MM – FARBE: GRAU 01</t>
  </si>
  <si>
    <t>CAISSE EN PP NEXIT – FOND PLEIN – POIGNÉES OUVERTES/FERMÉES -  FRONT PICKING 294X131H MM – DIM. 600X400X270H MM – COULEUR: GRIS 01</t>
  </si>
  <si>
    <t>CAJONES DE PP NEXIT – FONDO CERRADO – MANIJAS ABIERTAS/CERRADAS -  FRONT PICKING 294X131H MM – DIM. 600X400X270H MM – COLOR: GRIS 01</t>
  </si>
  <si>
    <t>SKRZYNKA PP NEXIT – DNO PELNE – UCHWYTY PRZELOTOWE/MUSZLOWE -  FRONT PICKING 294X131H MM – DIM. 600X400X270H MM – KOLOR: SZARY POPIELATY 01</t>
  </si>
  <si>
    <t>CASSETTA NEXIT IN PP – FONDO LISCIO – MANIGLIE APERTE/CHIUSE - DIM. 600X400X320H MM – COLORE GRIGIO 01</t>
  </si>
  <si>
    <t>***FORNITO IN MULTIPLI DI 3/40 PZ***</t>
  </si>
  <si>
    <t>PP BOX NEXIT  – SOLID BASE – OPEN/CLOSED HANDGRIPS – DIM. 600X400X320H MM – COLOR GREY 01</t>
  </si>
  <si>
    <t>***SUPPLIED IN MULTIPLES OF 3/40 PCS***</t>
  </si>
  <si>
    <t>KUNSTSTOFFKASTEN AUS PP NEXIT – GESCHLOSSENEN BODEN – OFFENEN/GESCHLOSSENEN GRIFFE – DIM. 600X400X320H MM – FARBE:GRAU 01</t>
  </si>
  <si>
    <t>***VERKAUFSEINHEIT = 3/40 STK***</t>
  </si>
  <si>
    <t>CAISSE EN PP NEXIT – FOND PLEIN – POIGNÉES OUVERTES/FERMÉES – DIM. 600X400X320H MM – COULEUR: GRIS 01</t>
  </si>
  <si>
    <t>***FOURNI EN MULTIPLES DE 3/40 PIÈCES***</t>
  </si>
  <si>
    <t>CAJONES DE PP NEXIT – FONDO CERRADO – MANIJAS ABIERTAS/CERRADAS – DIM. 600X400X320H MM – COLOR: GRIS 01</t>
  </si>
  <si>
    <t>***SUMINISTRADO EN MULTIPLES DE 3/40 PIEZAS***</t>
  </si>
  <si>
    <t>SKRZYNKA PP NEXIT – DNO PEŁNE – UCHWYTY PRZELOTOWE/MUSZLOWE – DIM. 600X400X320H MM – KOLOR:  SZARY POPIELATY 01</t>
  </si>
  <si>
    <t>***DOSTRACZANE W OPAKOWANIACH 3/40 SZT.***</t>
  </si>
  <si>
    <t>CASSETTA NEXIT IN PP – FONDO RINFORZATO – MANIGLIE APERTE/CHIUSE - DIM. 600X400X320H MM – COLORE GRIGIO 01</t>
  </si>
  <si>
    <t>PP BOX NEXIT  – REINFORCED BASE – OPEN/CLOSED HANDGRIPS – DIM. 600X400X320H MM – COLOR GREY 01</t>
  </si>
  <si>
    <t>KUNSTSTOFFKASTEN AUS PP NEXIT – VERSTÄRKTEM BODEN – OFFENEN/GESCHLOSSENEN GRIFFE – DIM. 600X400X320H MM – FARBE: GRAU 01</t>
  </si>
  <si>
    <t>CAISSE EN PP NEXIT – FOND RENFORCÉ – POIGNÉES OUVERTES/FERMÉES – DIM. 600X400X320H MM – COULEUR: GRIS 01</t>
  </si>
  <si>
    <t>CAJONES DE PP NEXIT – FONDO REFORZADO – MANIJAS ABIERTAS/CERRADAS – DIM. 600X400X320H MM – COLOR: GRIS 01</t>
  </si>
  <si>
    <t>SKRZYNKA PP NEXIT – DNO WZMOCNIONE – UCHWYTY PRZELOTOWE/MUSZLOWE – DIM. 600X400X320H MM – KOLOR: SZARY POPIELATY 01</t>
  </si>
  <si>
    <t>CASSETTA NEXIT IN PP – PARETI FORATE, FONDO FORATO E RINFORZATO – MANIGLIE APERTE/CHIUSE - DIM. 600X400X320H MM – COLORE GRIGIO 01</t>
  </si>
  <si>
    <t>PP BOX NEXIT  – PERFORATED SIDES AND BASE – REINFORCED BASE – OPEN/CLOSED HANDGRIPS – DIM. 600X400X320H MM – COLOR GREY 01</t>
  </si>
  <si>
    <t>KUNSTSTOFFKASTEN AUS PP NEXIT – GELOCHTE WÄNDE UND BODEN - VERSTÄRKTER BODEN – OFFENEN/GESCHLOSSENEN GRIFFE – DIM. 600X400X320H MM – FARBE: GRAU 01</t>
  </si>
  <si>
    <t>CAISSE EN PP NEXIT – FOND PERFORÉ ET RENFORCÉ –  POIGNÉES OUVERTES/FERMÉES – DIM. 600X400X320H MM – COULEUR: GRIS 01</t>
  </si>
  <si>
    <t>CAJONES DE PP NEXIT – PAREDES Y FONDO PERFORADOS - FONDO REFORZADO – MANIJAS ABIERTAS/CERRADAS – DIM. 600X400X320H MM – COLOR: GRIS 01</t>
  </si>
  <si>
    <t>SKRZYNKA PP NEXIT – PERFOROWANE ŚCIANY I DNO – DNO WZMOCNIONE - UCHWYTY PRZELOTOWE/MUSZLOWE – DIM. 600X400X320H MM – KOLOR: SZARY POPIELATY 01</t>
  </si>
  <si>
    <t>CASSETTA NEXIT IN PP – FONDO LISCIO – MANIGLIE APERTE/CHIUSE - PICKING 294X156H MM - DIM. 600X400X320H MM – COLORE GRIGIO 01</t>
  </si>
  <si>
    <t>PP BOX NEXIT  – SOLID BASE – OPEN/CLOSED HANDGRIPS - FRONT PICKING 294X156H MM – DIM. 600X400X320H MM – COLOR GREY 01</t>
  </si>
  <si>
    <t>KUNSTSTOFFKASTEN AUS PP NEXIT – GESCHLOSSENEN BODEN – OFFENEN/GESCHLOSSENEN GRIFFE - FRONT PICKING 294X156H MM – DIM. 600X400X320H MM – FARBE: GRAU 01</t>
  </si>
  <si>
    <t>CAISSE EN PP NEXIT – FOND PLEIN – POIGNÉES OUVERTES/FERMÉES -  FRONT PICKING 294X156H MM – DIM. 600X400X320H MM – COULEUR: GRIS 01</t>
  </si>
  <si>
    <t>CAJONES DE PP NEXIT – FONDO CERRADO – MANIJAS ABIERTAS/CERRADAS -  FRONT PICKING 294X156H MM – DIM. 600X400X320H MM – COLOR: GRIS 01</t>
  </si>
  <si>
    <t>SKRZYNKA PP NEXIT – DNO PELNE – UCHWYTY PRZELOTOWE/MUSZLOWE -  FRONT PICKING 294X156H MM – DIM. 600X400X320H MM – KOLOR: SZARY POPIELATY 01</t>
  </si>
  <si>
    <t>CASSETTA NEXIT IN PP – FONDO LISCIO – MANIGLIE APERTE/CHIUSE - DIM. 600X400X420H MM – COLORE GRIGIO 01</t>
  </si>
  <si>
    <t>***FORNITO IN MULTIPLI DI 1/20 PZ***</t>
  </si>
  <si>
    <t>PP BOX NEXIT  – SOLID BASE – OPEN/CLOSED HANDGRIPS – DIM. 600X400X420H MM – COLOR GREY 01</t>
  </si>
  <si>
    <t>***SUPPLIED IN MULTIPLES OF 1/20 PCS***</t>
  </si>
  <si>
    <t>KUNSTSTOFFKASTEN AUS PP NEXIT – GESCHLOSSENEN BODEN – OFFENEN/GESCHLOSSENEN GRIFFE – DIM. 600X400X420H MM – FARBE:GRAU 01</t>
  </si>
  <si>
    <t>***VERKAUFSEINHEIT = 1/20 STK***</t>
  </si>
  <si>
    <t>CAISSE EN PP NEXIT – FOND PLEIN – POIGNÉES OUVERTES/FERMÉES – DIM. 600X400X420H MM – COULEUR: GRIS 01</t>
  </si>
  <si>
    <t>***FOURNI EN MULTIPLES DE 1/20 PIÈCES***</t>
  </si>
  <si>
    <t>CAJONES DE PP NEXIT – FONDO CERRADO – MANIJAS ABIERTAS/CERRADAS – DIM. 600X400X420H MM – COLOR: GRIS 01</t>
  </si>
  <si>
    <t>***SUMINISTRADO EN MULTIPLES DE 1/20 PIEZAS***</t>
  </si>
  <si>
    <t>SKRZYNKA PP NEXIT – DNO PEŁNE – UCHWYTY PRZELOTOWE/MUSZLOWE – DIM. 600X400X420H MM – KOLOR:  SZARY POPIELATY 01</t>
  </si>
  <si>
    <t>***DOSTRACZANE W OPAKOWANIACH 1/20 SZT.***</t>
  </si>
  <si>
    <t>CASSETTA NEXIT IN PP – FONDO RINFORZATO – MANIGLIE APERTE/CHIUSE - DIM. 600X400X420H MM – COLORE GRIGIO 01</t>
  </si>
  <si>
    <t>PP BOX NEXIT  – REINFORCED BASE – OPEN/CLOSED HANDGRIPS – DIM. 600X400X420H MM – COLOR GREY 01</t>
  </si>
  <si>
    <t>KUNSTSTOFFKASTEN AUS PP NEXIT – VERSTÄRKTEM BODEN – OFFENEN/GESCHLOSSENEN GRIFFE – DIM. 600X400X420H MM – FARBE: GRAU 01</t>
  </si>
  <si>
    <t>CAISSE EN PP NEXIT – FOND RENFORCÉ – POIGNÉES OUVERTES/FERMÉES – DIM. 600X400X420H MM – COULEUR: GRIS 01</t>
  </si>
  <si>
    <t>CAJONES DE PP NEXIT – FONDO REFORZADO – MANIJAS ABIERTAS/CERRADAS – DIM. 600X400X420H MM – COLOR: GRIS 01</t>
  </si>
  <si>
    <t>SKRZYNKA PP NEXIT – DNO WZMOCNIONE – UCHWYTY PRZELOTOWE/MUSZLOWE – DIM. 600X400X420H MM – KOLOR: SZARY POPIELATY 01</t>
  </si>
  <si>
    <t>CASSETTA NEXIT IN PP – PARETI FORATE, FONDO FORATO E RINFORZATO – MANIGLIE APERTE/CHIUSE - DIM. 600X400X420H MM – COLORE GRIGIO 01</t>
  </si>
  <si>
    <t>PP BOX NEXIT  – PERFORATED SIDES AND BASE – REINFORCED BASE – OPEN/CLOSED HANDGRIPS – DIM. 600X400X420H MM – COLOR GREY 01</t>
  </si>
  <si>
    <t>KUNSTSTOFFKASTEN AUS PP NEXIT – GELOCHTE WÄNDE UND BODEN - VERSTÄRKTER BODEN – OFFENEN/GESCHLOSSENEN GRIFFE – DIM. 600X400X420H MM – FARBE: GRAU 01</t>
  </si>
  <si>
    <t>CAISSE EN PP NEXIT – FOND PERFORÉ ET RENFORCÉ –  POIGNÉES OUVERTES/FERMÉES – DIM. 600X400X420H MM – COULEUR: GRIS 01</t>
  </si>
  <si>
    <t>CAJONES DE PP NEXIT – PAREDES Y FONDO PERFORADOS - FONDO REFORZADO – MANIJAS ABIERTAS/CERRADAS – DIM. 600X400X420H MM – COLOR: GRIS 01</t>
  </si>
  <si>
    <t>SKRZYNKA PP NEXIT – PERFOROWANE ŚCIANY I DNO – DNO WZMOCNIONE - UCHWYTY PRZELOTOWE/MUSZLOWE – DIM. 600X400X420H MM – KOLOR: SZARY POPIELATY 01</t>
  </si>
  <si>
    <t>CASSETTA NEXIT IN PP – FONDO LISCIO – MANIGLIE APERTE/CHIUSE - PICKING 294X206H MM - DIM. 600X400X420H MM – COLORE GRIGIO 01</t>
  </si>
  <si>
    <t>PP BOX NEXIT  – SOLID BASE – OPEN/CLOSED HANDGRIPS - FRONT PICKING 294X206H MM – DIM. 600X400X420H MM – COLOR GREY 01</t>
  </si>
  <si>
    <t>KUNSTSTOFFKASTEN AUS PP NEXIT – GESCHLOSSENEN BODEN – OFFENEN/GESCHLOSSENEN GRIFFE - FRONT PICKING 294X206H MM – DIM. 600X400X420H MM – FARBE: GRAU 01</t>
  </si>
  <si>
    <t>CAISSE EN PP NEXIT – FOND PLEIN – POIGNÉES OUVERTES/FERMÉES -  FRONT PICKING 294X206H MM – DIM. 600X400X420H MM – COULEUR: GRIS 01</t>
  </si>
  <si>
    <t>CAJONES DE PP NEXIT – FONDO CERRADO – MANIJAS ABIERTAS/CERRADAS -  FRONT PICKING 294X206H MM – DIM. 600X400X420H MM – COLOR: GRIS 01</t>
  </si>
  <si>
    <t>SKRZYNKA PP NEXIT – DNO PELNE – UCHWYTY PRZELOTOWE/MUSZLOWE -  FRONT PICKING 294X206H MM – DIM. 600X400X420H MM – KOLOR: SZARY POPIELATY 01</t>
  </si>
  <si>
    <t>COPERCHIO A 2 FALDE IN PP COMPLETO DI CERNIERE PER CASSETTE NEXIT DIM.MM 600X400 - COLORE GRIGIO 01</t>
  </si>
  <si>
    <t>***FORNITO IN MULTIPLI DI 1/176 PZ***</t>
  </si>
  <si>
    <t>PP TWO-PARTS LID WITH HINGES - DIM. MM  W=600 D=400 - COLOR: GREY 01</t>
  </si>
  <si>
    <t>ZWEI-EISEN-DECKEL AUS PP FÜR KÄSTEN SERIE NEXIT - ABM. MM  B=600 T=400 - FARBE: GRAU 01</t>
  </si>
  <si>
    <t>COUVERCLE À DEUX VOLETS EN PP POUR CAISSES SÉRIE NEXIT - DIM. MM  L=600 P=400 - COULEUR: GRIS 01</t>
  </si>
  <si>
    <t>TAPA DE PP DE DOS PIEZAS PARA CAJAS SERIE NEXIT - DIM. MM  L=600 P=400 - COLOR: GRIS 01</t>
  </si>
  <si>
    <t>DWUCZĘŚCIOWA POKRYWA PP DLA SKRZYNEK SERIA NEXIT - WYM. MM  S=600 G=400 - KOLOR: SZARY POPIELATY 01</t>
  </si>
  <si>
    <t xml:space="preserve">COPERCHIO INTEGRALE IN PP PER CASSETTE SERIE NEXIT - DIM. MM L=600 P=400 - COLORE GRIGIO 01 </t>
  </si>
  <si>
    <t>POLYPROPYLENE COVER LID FOR BOX SERIES NEXIT - DIM. MM  W=600 D=400 - COLOR: GREY 01</t>
  </si>
  <si>
    <t>***SUPPLIED IN MULTIPLES OF 1/176 PCS***</t>
  </si>
  <si>
    <t>COVER DECKEL AUS POLYPROPYLEN FÜR KÄSTEN SERIE NEXIT - ABM. MM  B=600 T=400 - FARBE: GRAU 01</t>
  </si>
  <si>
    <t>***VERKAUFSEINHEIT = 1/176 STK***</t>
  </si>
  <si>
    <t>BLÉ COMPLET COUVERCLE EN POLYPROPYLÈNE POUR CAISSES SÉRIE NEXIT - DIM. MM  L=600 P=400 - COULEUR: GRIS 01</t>
  </si>
  <si>
    <t>***FOURNI EN MULTIPLES DE 1/176 PIÈCES***</t>
  </si>
  <si>
    <t>TAPA INTEGRAL DE POLIPROPILENO PARA CAJAS SERIE NEXIT - DIM. MM  L=600 P=400 - COLOR: GRIS 01</t>
  </si>
  <si>
    <t>***SUMINISTRADO EN MULTIPLES DE 1/176 PIEZAS***</t>
  </si>
  <si>
    <t>ZINTEGROWANA POKRYWA Z PP DO PUDEŁ SERII NEXIT - WYM. MM S = 600 D = 400 - KOLOR: SZARY SZARY 01</t>
  </si>
  <si>
    <t>***DOSTRACZANE W OPAKOWANIACH 1/176 SZT.***</t>
  </si>
  <si>
    <t>COPERCHIO IN PP A CERNIERA PER CASSETTE NEXIT - DIM. MM  L=600 P=400 - COLORE GRIGIO 01</t>
  </si>
  <si>
    <t>PP HINGED LID FOR BOX SERIES NEXIT - DIM. MM  W=600 D=400 - COLOR: GREY 01</t>
  </si>
  <si>
    <t>CHARNIERDECKEL AUS PP FÜR KÄSTEN SERIE NEXIT - ABM. MM  B=600 T=400 - FARBE: GRAU 01</t>
  </si>
  <si>
    <t>COUVERCLE À CHARNIÈRE EN PP POUR CAISSES SÉRIE NEXIT - DIM. MM  L=600 P=400 - COULEUR: GRIS 01</t>
  </si>
  <si>
    <t>TAPA DE PP CON BISAGRA PARA CAJAS SERIE NEXIT - DIM. MM  L=600 P=400 - COLOR: GRIS 01</t>
  </si>
  <si>
    <t>POKRYWA NA ZAWIASACH PP DLA SKRZYNEK SERIA NEXIT - WYM. MM  S=600 G=400 - KOLOR: SZARY POPIELATY 01</t>
  </si>
  <si>
    <t>COPERCHIO IN PP CON MANIGLIE PER CASSETTE SERIE NEXIT - DIM. MM  L=600 P=400 - COLORE GRIGIO 01</t>
  </si>
  <si>
    <t>POLYPROPYLENE LID WITH HANDLES FOR BOX SERIES NEXIT - DIM. MM  W=600 D=400 - COLOR: GREY 01</t>
  </si>
  <si>
    <t>DECKEL AUS POLYPROPYLEN MIT GRIFFEN FÜR KÄSTEN SERIE NEXIT - ABM. MM  B=600 T=400 - FARBE: GRAU 01</t>
  </si>
  <si>
    <t>COUVERCLE EN POLYPROPYLÈNE AVEC POIGNÉES POUR CAISSES SÉRIE NEXIT - DIM. MM  L=600 P=400 - COULEUR: GRIS 01</t>
  </si>
  <si>
    <t>TAPA DE POLIPROPILENO CON MANILLAS PARA CAJAS SERIE NEXIT - DIM. MM  L=600 P=400 - COLOR: GRIS 01</t>
  </si>
  <si>
    <t>POKRYWA POLIPROPYLENOWA Z UCHWATAMI DLA SKRZYNEK SERIA NEXIT - WYM. MM  S=600 G=400 - KOLOR: SZARY POPIELATY 01</t>
  </si>
  <si>
    <t xml:space="preserve">FINESTRA PICKING PER NX4322 IN PLASTICA TRASPARENTE </t>
  </si>
  <si>
    <t>***FORNITO IN MULTIPLI DI 1 PZ***</t>
  </si>
  <si>
    <t>TRANSPARENT PLASTIC PICKING DOOR FOR NX4322</t>
  </si>
  <si>
    <t>***SUPPLIED IN MULTIPLES OF 1 PC***</t>
  </si>
  <si>
    <t>TRANSPARENTE KUNSTSTOFF-KOMMISSIONIERTÜR FÜR NX4322</t>
  </si>
  <si>
    <t>***VERKAUFSEINHEIT = 1 STK***</t>
  </si>
  <si>
    <t>PORTE DE PICKING EN PLASTIQUE TRANSPARENTE POUR NX4322</t>
  </si>
  <si>
    <t>***FOURNI EN MULTIPLES DE 1 PIÈCE***</t>
  </si>
  <si>
    <t>PUERTA DE PICKING DE PLÁSTICO TRANSPARENTE PARA NX4322</t>
  </si>
  <si>
    <t>***SUMINISTRADO EN MULTIPLES DE 1 PIEZA***</t>
  </si>
  <si>
    <t>PRZEZROCZYSTE PLASTIKOWE DRZWICZKI DO NX4322</t>
  </si>
  <si>
    <t>***DOSTRACZANE W OPAKOWANIACH 1 SZT.***</t>
  </si>
  <si>
    <t xml:space="preserve">FINESTRA PICKING PER NX4327 IN PLASTICA TRASPARENTE </t>
  </si>
  <si>
    <t>TRANSPARENT PLASTIC PICKING DOOR FOR NX4327</t>
  </si>
  <si>
    <t>TRANSPARENTE KUNSTSTOFF-KOMMISSIONIERTÜR FÜR NX4327</t>
  </si>
  <si>
    <t>PORTE DE PICKING EN PLASTIQUE TRANSPARENTE POUR NX4327</t>
  </si>
  <si>
    <t>PUERTA DE PICKING DE PLÁSTICO TRANSPARENTE PARA NX4327</t>
  </si>
  <si>
    <t>PRZEZROCZYSTE PLASTIKOWE DRZWICZKI DO NX4327</t>
  </si>
  <si>
    <t xml:space="preserve">FINESTRA PICKING PER NX4332 IN PLASTICA TRASPARENTE </t>
  </si>
  <si>
    <t>TRANSPARENT PLASTIC PICKING DOOR FOR NX4332</t>
  </si>
  <si>
    <t>TRANSPARENTE KUNSTSTOFF-KOMMISSIONIERTÜR FÜR NX4332</t>
  </si>
  <si>
    <t>PORTE DE PICKING EN PLASTIQUE TRANSPARENTE POUR NX4332</t>
  </si>
  <si>
    <t>PUERTA DE PICKING DE PLÁSTICO TRANSPARENTE PARA NX4332</t>
  </si>
  <si>
    <t>PRZEZROCZYSTE PLASTIKOWE DRZWICZKI DO NX4332</t>
  </si>
  <si>
    <t xml:space="preserve">FINESTRA PICKING PER NX6422 IN PLASTICA TRASPARENTE </t>
  </si>
  <si>
    <t>TRANSPARENT PLASTIC PICKING DOOR FOR NX6422</t>
  </si>
  <si>
    <t>TRANSPARENTE KUNSTSTOFF-KOMMISSIONIERTÜR FÜR NX6422</t>
  </si>
  <si>
    <t>PORTE DE PICKING EN PLASTIQUE TRANSPARENTE POUR NX6422</t>
  </si>
  <si>
    <t>PUERTA DE PICKING DE PLÁSTICO TRANSPARENTE PARA NX6422</t>
  </si>
  <si>
    <t>PRZEZROCZYSTE PLASTIKOWE DRZWICZKI DO NX6422</t>
  </si>
  <si>
    <t xml:space="preserve">FINESTRA PICKING PER NX6427 IN PLASTICA TRASPARENTE </t>
  </si>
  <si>
    <t>TRANSPARENT PLASTIC PICKING DOOR FOR NX6427</t>
  </si>
  <si>
    <t>TRANSPARENTE KUNSTSTOFF-KOMMISSIONIERTÜR FÜR NX6427</t>
  </si>
  <si>
    <t>PORTE DE PICKING EN PLASTIQUE TRANSPARENTE POUR NX6427</t>
  </si>
  <si>
    <t>PUERTA DE PICKING DE PLÁSTICO TRANSPARENTE PARA NX6427</t>
  </si>
  <si>
    <t>PRZEZROCZYSTE PLASTIKOWE DRZWICZKI DO NX6427</t>
  </si>
  <si>
    <t xml:space="preserve">FINESTRA PICKING PER NX6432 IN PLASTICA TRASPARENTE </t>
  </si>
  <si>
    <t>TRANSPARENT PLASTIC PICKING DOOR FOR NX6432</t>
  </si>
  <si>
    <t>TRANSPARENTE KUNSTSTOFF-KOMMISSIONIERTÜR FÜR NX6432</t>
  </si>
  <si>
    <t>PORTE DE PICKING EN PLASTIQUE TRANSPARENTE POUR NX6432</t>
  </si>
  <si>
    <t>PUERTA DE PICKING DE PLÁSTICO TRANSPARENTE PARA NX6432</t>
  </si>
  <si>
    <t>PRZEZROCZYSTE PLASTIKOWE DRZWICZKI DO NX6432</t>
  </si>
  <si>
    <t xml:space="preserve">FINESTRA PICKING PER NX6442 IN PLASTICA TRASPARENTE </t>
  </si>
  <si>
    <t>TRANSPARENT PLASTIC PICKING DOOR FOR NX6442</t>
  </si>
  <si>
    <t>TRANSPARENTE KUNSTSTOFF-KOMMISSIONIERTÜR FÜR NX6442</t>
  </si>
  <si>
    <t>PORTE DE PICKING EN PLASTIQUE TRANSPARENTE POUR NX6442</t>
  </si>
  <si>
    <t>PUERTA DE PICKING DE PLÁSTICO TRANSPARENTE PARA NX6442</t>
  </si>
  <si>
    <t>PRZEZROCZYSTE PLASTIKOWE DRZWICZKI DO NX6442</t>
  </si>
  <si>
    <t>NXPLUG005114</t>
  </si>
  <si>
    <t>CARTER DI CHIUSURA IN PP PER FORO MANIGLIA CASSETTA NEXIT 43/64 - COLORE: VERDE IMILANI 382C - 14</t>
  </si>
  <si>
    <t>PP CLOSING CARTER FOR NEXIT 43/64 BOX HANDLE HOLE - COLOR: GREEN IMILANI 382C - 14</t>
  </si>
  <si>
    <t>PP-VERSCHLUSSKARTE FÜR NEXIT 43/64 KASTENGRIFFLOCH - FARBE: GRÜN IMILANI 382C - 14</t>
  </si>
  <si>
    <t>CARTER DE FERMETURE EN PP POUR TROU DE POIGNÉE DE BOÎTE NEXIT 43/64 - COULEUR : VERT IMILANI 382C - 14</t>
  </si>
  <si>
    <t>CARTER DE CIERRE PP PARA CAJA NEXIT 43/64 AGUJERO MANILLA - COLOR: VERDE IMILANI 382C - 14</t>
  </si>
  <si>
    <t>UDEŁKO ZAMYKAJĄCE PP DO NEXIT 43/64 OTWÓR NA UCHWYT - KOLOR: ZIELONY IMILANI 382C - 14</t>
  </si>
  <si>
    <t>SIGILLO MONOUSO IN POLIPROPILENE PER CASSETTA NEXIT 200X150 300X200 - COLORE: BIANCO</t>
  </si>
  <si>
    <t xml:space="preserve">***FORNITO IN MULTIPLI DI 500 PZ*** </t>
  </si>
  <si>
    <t>POLYPROPYLENE DISPOSABLE SEAL FOR NEXIT BOXES 200X150 300X200: WHITE</t>
  </si>
  <si>
    <t>***SUPPLIED IN MULTIPLES OF 500 PCS***</t>
  </si>
  <si>
    <t>EINMALSIEGEL AUS POLYPROPYLEN FÜR NEXIT KASTEN 200X150 300X200 - FARBE: WEIß</t>
  </si>
  <si>
    <t>***VERKAUFSEINHEIT = 500 STK***</t>
  </si>
  <si>
    <t>JOINT JETABLE EN POLYPROPYLÈNE POUR LES BOITES NEXIT 200X150 300X200 - COULEUR: BLANC</t>
  </si>
  <si>
    <t>***FOURNI EN MULTIPLES DE 500 PIÈCES***</t>
  </si>
  <si>
    <t>SELLO DESECHABLE DE POLIPROPILENO PARA CAJAS NEXIT 200X150 300X200 - COLOR: BLANCO</t>
  </si>
  <si>
    <t>***SUMINISTRADO EN MULTIPLES DE 500 PIEZAS***</t>
  </si>
  <si>
    <t>JEDNORAZOWA USZCZELKA POLIPROPYLENOWA DO KASETY NEXIT 200X150 300X200 - KOLOR: BIAŁY</t>
  </si>
  <si>
    <t>***DOSTRACZANE W OPAKOWANIACH 500 SZT.***</t>
  </si>
  <si>
    <t>SIGILLO MONOUSO IN POLIPROPILENE PER CASSETTA NEXIT 400X300 E 600X400 - COLORE: BIANCO</t>
  </si>
  <si>
    <t>POLYPROPYLENE DISPOSABLE SEAL FOR NEXIT BOXES 400X300 600X400: WHITE</t>
  </si>
  <si>
    <t>EINMALSIEGEL AUS POLYPROPYLEN FÜR NEXIT KASTEN 400X300 600X400 - FARBE: WEIß</t>
  </si>
  <si>
    <t>JOINT JETABLE EN POLYPROPYLÈNE POUR LES BOITES NEXIT 400X300 600X400 - COULEUR: BLANC</t>
  </si>
  <si>
    <t>SELLO DESECHABLE DE POLIPROPILENO PARA CAJAS NEXIT 400X300 600X400 - COLOR: BLANCO</t>
  </si>
  <si>
    <t>JEDNORAZOWA USZCZELKA POLIPROPYLENOWA DO KASETY NEXIT 400X300 600X400 - KOLOR: BIAŁY</t>
  </si>
  <si>
    <t>PORTA ETICHETTE IN PP INCOLORE - DIM.210X16,4X66H MM</t>
  </si>
  <si>
    <t>***FORNITO IN MULTIPLI DI 10 PZ***</t>
  </si>
  <si>
    <t>PP LABEL HOLDER - DIM.210X16,4X66H MM</t>
  </si>
  <si>
    <t>***SUPPLIED IN MULTIPLES OF 10 PC***</t>
  </si>
  <si>
    <t>ETIKETTENHALTER AUS PP  - ABM.210X16,4X66H MM</t>
  </si>
  <si>
    <t>***VERKAUFSEINHEIT = 10 STK***</t>
  </si>
  <si>
    <t>PORTE-ÉTIQUETTES EN PP - DIM.210X16,4X66H MM</t>
  </si>
  <si>
    <t>***FOURNI EN MULTIPLES DE 10 PIÈCE***</t>
  </si>
  <si>
    <t>PORTAETIQUETAS DE PP - DIM.210X16,4X66H MM</t>
  </si>
  <si>
    <t>***SUMINISTRADO EN MULTIPLES DE 10 PIEZA***</t>
  </si>
  <si>
    <t>RAMKA Z PP NA ETYKIETY WYM.210X16,4X66H MM</t>
  </si>
  <si>
    <t>***DOSTRACZANE W OPAKOWANIACH 10 SZT.***</t>
  </si>
  <si>
    <t>FPA2251A001</t>
  </si>
  <si>
    <t>FPAT2115A005101</t>
  </si>
  <si>
    <t>CASSETTA IN POLIPROPILENE ATHENA 2115A-CAPACITA Lt=3 - DIM. MM  L=200 P=150 A=150 - COLORE: GRIGIO SCURO</t>
  </si>
  <si>
    <t>CON MANIGLIE CHIUSE, PARETI E FONDO CHIUSI  ***FORNITO IN MULTIPLI DI 24/480 PZ***</t>
  </si>
  <si>
    <t>POLYPROPYLENE BOXES ATHENA 2115A - DIM. MM  W=200 D=150 H=150 - COLOR: GREY</t>
  </si>
  <si>
    <t>WITH CLOSED HANDGRIPS, CLOSED SIDES, SOLID BASE***SUPPLIED IN MULTIPLES OF 24/480 PCS***</t>
  </si>
  <si>
    <t>KUNSTSTOFFKASTEN AUS POLYPROPILEN ATHENA 2115A - ABM. MM  B=200 T=150 H=150 - FARBE: GRAU</t>
  </si>
  <si>
    <t>MIT GESCHLOSSENEN GRIFFE, WÄNDE UND BODEN***VERKAUFSEINHEIT = 24/480 STK***</t>
  </si>
  <si>
    <t>CAISSE EN POLYPROPYLÈNE ATHENA 2115A - DIM. MM  L=200 P=150 H=150 - COULEUR: GRIS</t>
  </si>
  <si>
    <t>AVEC POIGNÉES FERMÉES, PAROIS FERMÉES ET FOND PLEIN***FOURNI EN MULTIPLES DE 32/224/480 PIÈCES***</t>
  </si>
  <si>
    <t>CAJONES DE POLIPROPILENO ATHENA 2115A - DIM. MM  L=200 P=150 A=150 - COLOR: GRIS</t>
  </si>
  <si>
    <t>CON MANIJAS CERRADAS, PAREDES Y LA PARTE INFERIOR CERRADAS  ***SUMINISTRADO EN MULTIPLES DE 24/480 PIEZAS***</t>
  </si>
  <si>
    <t>SKRZYNKA POLIPROPYLENOWA ATHENA 2115A - WYM. MM  S=200 G=150 W=150 - KOLOR: SZARY POPIELATY</t>
  </si>
  <si>
    <t>UCHWYTY MUSZLOWE, ŚCIANKI I DNO PEŁNE***DOSTRACZANE W OPAKOWANIACH 24/480 SZT.***</t>
  </si>
  <si>
    <t>AT2115A51XB</t>
  </si>
  <si>
    <t>FPA2251A0XB</t>
  </si>
  <si>
    <t>FPAT2115A0051XB</t>
  </si>
  <si>
    <t>CASSETTA IN POLIPROPILENE ATHENA 2115A-CAPACITA Lt=3 - DIM. MM  L=200 P=150 A=150 - COLORE: CIANO/TURCHESE</t>
  </si>
  <si>
    <t>POLYPROPYLENE BOXES ATHENA 2115A - DIM. MM  W=200 D=150 H=150 - COLOR: TURQUOISE</t>
  </si>
  <si>
    <t>KUNSTSTOFFKASTEN AUS POLYPROPILEN ATHENA 2115A - ABM. MM  B=200 T=150 H=150 - FARBE: TÜRKIS</t>
  </si>
  <si>
    <t>CAISSE EN POLYPROPYLÈNE ATHENA 2115A - DIM. MM  L=200 P=150 H=150 - COULEUR: TURQUOISE</t>
  </si>
  <si>
    <t>CAJONES DE POLIPROPILENO ATHENA 2115A - DIM. MM  L=200 P=150 A=150 - COLOR: TURQUESA</t>
  </si>
  <si>
    <t>SKRZYNKA POLIPROPYLENOWA ATHENA 2115A - WYM. MM  S=200 G=150 W=150 - KOLOR: TURKUS</t>
  </si>
  <si>
    <t>FPA2252A007</t>
  </si>
  <si>
    <t>FPAT2115A005207</t>
  </si>
  <si>
    <t>CASSETTA IN POLIPROPILENE CONDUTTIVO ATHENA 2115A-CAPACITA Lt=3 - DIM. MM  L=200 P=150 A=150 - COLORE: NERO</t>
  </si>
  <si>
    <t>CONDUCTIVE PP BOXES ATHENA 2115A - DIM. MM  W=200 D=150 H=150 - COLOR: BLACK</t>
  </si>
  <si>
    <t>LEITFÄHIGER PP KASTEN ATHENA 2115A - ABM. MM  B=200 T=150 H=150 - FARBE: SCHWARZ</t>
  </si>
  <si>
    <t>CAISSE EN POLYPROPYLÈNE CONDUCTIF ATHENA 2115A - DIM. MM  L=200 P=150 H=150 - COULEUR: NOIR</t>
  </si>
  <si>
    <t>CAJA DE POLIPROPILENO CONDUCTIVO ATHENA 2115A - DIM. MM  L=200 P=150 A=150 - COLOR: NEGRO</t>
  </si>
  <si>
    <t>SKRZYNKA Z POLIPROPYLENU PRZEWODZĄCEGO ATHENA 2115A - WYM. MM  S=200 G=150 W=150 - KOLOR: CZARNY</t>
  </si>
  <si>
    <t>FPA2254A001</t>
  </si>
  <si>
    <t>FPAT2115A005401</t>
  </si>
  <si>
    <t>SKRZYNKA Z ECOGRREN ATHENA 2115A - WYM. MM  S=200 G=150 W=150 - KOLOR: SZARY POPIELATY</t>
  </si>
  <si>
    <t>FPA2259A000</t>
  </si>
  <si>
    <t>FPAT2115A005900</t>
  </si>
  <si>
    <t>CASSETTA IN POLIPROPILENE PER ALIMENTI ATHENA 2115A-CAPACITA Lt=3 - DIM. MM  L=200 P=150 A=150</t>
  </si>
  <si>
    <t>POLYPROPYLENE FOOD-GRADE BOX ATHENA 2115A - DIM. MM  W=200 D=150 H=150</t>
  </si>
  <si>
    <t>KASTEN AUS POLYPROPYLEN FÜR LEBENSMITTEL ATHENA 2115A - ABM. MM  B=200 T=150 H=150</t>
  </si>
  <si>
    <t>CAISSE EN POLYPROPYLÈNE POUR ALIMENTS ATHENA 2115A - DIM. MM  L=200 P=150 H=150</t>
  </si>
  <si>
    <t>CAJA EN POLIPROPILENO PARA ALIMENTOS ATHENA 2115A - DIM. MM  L=200 P=150 A=150</t>
  </si>
  <si>
    <t>SKRZYNKA POLIPROPYLENOWA DLA PRZEMYSŁU SPOŻYWCZEGO ATHENA 2115A - WYM. MM  S=200 G=150 W=150</t>
  </si>
  <si>
    <t>FPA2451A001</t>
  </si>
  <si>
    <t>FPAT3212A005101</t>
  </si>
  <si>
    <t>CASSETTA IN POLIPROPILENE ATHENA 3212A-CAPACITA Lt=5 - DIM. MM  L=300 P=200 A=120 - COLORE: GRIGIO SCURO</t>
  </si>
  <si>
    <t xml:space="preserve">CON MANIGLIE CHIUSE, PARETI E FONDO CHIUSI ***FORNITO IN MULTIPLI DI 16/320 PZ*** </t>
  </si>
  <si>
    <t>POLYPROPYLENE BOXES ATHENA 3212A - DIM. MM  W=300 D=200 H=120 - COLOR: GREY</t>
  </si>
  <si>
    <t>WITH CLOSED HANDGRIPS, CLOSED SIDES, SOLID BASE***SUPPLIED IN MULTIPLES OF 16/320 PCS***</t>
  </si>
  <si>
    <t>KUNSTSTOFFKASTEN AUS POLYPROPILEN ATHENA 3212A - ABM. MM  B=300 T=200 H=120 - FARBE: GRAU</t>
  </si>
  <si>
    <t>MIT GESCHLOSSENEN GRIFFE, WÄNDE UND BODEN***VERKAUFSEINHEIT = 16/320 STK***</t>
  </si>
  <si>
    <t>CAISSE EN POLYPROPYLÈNE ATHENA 3212A - DIM. MM  L=300 P=200 H=120 - COULEUR: GRIS</t>
  </si>
  <si>
    <t>AVEC POIGNÉES FERMÉES, PAROIS FERMÉES ET FOND PLEIN***FOURNI EN MULTIPLES DE 16/320 PIÈCES***</t>
  </si>
  <si>
    <t>CAJONES DE POLIPROPILENO ATHENA 3212A - DIM. MM  L=300 P=200 A=120 - COLOR: GRIS</t>
  </si>
  <si>
    <t>CON MANIJAS CERRADAS, PAREDES Y LA PARTE INFERIOR CERRADAS***SUMINISTRADO EN MULTIPLES DE 16/320 PIEZAS***</t>
  </si>
  <si>
    <t>SKRZYNKA POLIPROPYLENOWA ATHENA 3212A - WYM. MM  S=300 G=200 W=120 - KOLOR: SZARY POPIELATY</t>
  </si>
  <si>
    <t>UCHWYTY MUSZLOWE, ŚCIANKI I DNO PEŁNE***DOSTRACZANE W OPAKOWANIACH 16/320 SZT.***</t>
  </si>
  <si>
    <t>AT3212A51XB</t>
  </si>
  <si>
    <t>FPA2451A0XB</t>
  </si>
  <si>
    <t>FPAT3212A0051XB</t>
  </si>
  <si>
    <t>CASSETTA IN POLIPROPILENE ATHENA 3212A-CAPACITA Lt=5 - DIM. MM  L=300 P=200 A=120 - COLORE: CIANO/TURCHESE</t>
  </si>
  <si>
    <t>POLYPROPYLENE BOXES ATHENA 3212A - DIM. MM  W=300 D=200 H=120 - COLOR: TURQUOISE</t>
  </si>
  <si>
    <t>KUNSTSTOFFKASTEN AUS POLYPROPILEN ATHENA 3212A - ABM. MM  B=300 T=200 H=120 - FARBE: TÜRKIS</t>
  </si>
  <si>
    <t>CAISSE EN POLYPROPYLÈNE ATHENA 3212A - DIM. MM  L=300 P=200 H=120 - COULEUR: TURQUOISE</t>
  </si>
  <si>
    <t>CAJONES DE POLIPROPILENO ATHENA 3212A - DIM. MM  L=300 P=200 A=120 - COLOR: TURQUESA</t>
  </si>
  <si>
    <t>SKRZYNKA POLIPROPYLENOWA ATHENA 3212A - WYM. MM  S=300 G=200 W=120 - KOLOR: TURKUS</t>
  </si>
  <si>
    <t>FPA2452A007</t>
  </si>
  <si>
    <t>FPAT3212A005207</t>
  </si>
  <si>
    <t>CASSETTA IN POLIPROPILENE CONDUTTIVO ATHENA 3212A-CAPACITA Lt=5 - DIM. MM  L=300 P=200 A=120 - COLORE: NERO</t>
  </si>
  <si>
    <t>CONDUCTIVE PP BOXES ATHENA 3212A - DIM. MM  W=300 D=200 H=120 - COLOR: BLACK</t>
  </si>
  <si>
    <t>LEITFÄHIGER PP KASTEN ATHENA 3212A - ABM. MM  B=300 T=200 H=120 - FARBE: SCHWARZ</t>
  </si>
  <si>
    <t>CAISSE EN POLYPROPYLÈNE CONDUCTIF ATHENA 3212A - DIM. MM  L=300 P=200 H=120 - COULEUR: NOIR</t>
  </si>
  <si>
    <t>CAJA DE POLIPROPILENO CONDUCTIVO ATHENA 3212A - DIM. MM  L=300 P=200 A=120 - COLOR: NEGRO</t>
  </si>
  <si>
    <t>SKRZYNKA Z POLIPROPYLENU PRZEWODZĄCEGO ATHENA 3212A - WYM. MM  S=300 G=200 W=120 - KOLOR: CZARNY</t>
  </si>
  <si>
    <t>FPA2454A001</t>
  </si>
  <si>
    <t>FPAT3212A005401</t>
  </si>
  <si>
    <t>SKRZYNKA Z ECOGRREN ATHENA 3212A - WYM. MM  S=300 G=200 W=120 - KOLOR: SZARY POPIELATY</t>
  </si>
  <si>
    <t>FPA2459A000</t>
  </si>
  <si>
    <t>FPAT3212A005900</t>
  </si>
  <si>
    <t>CASSETTA IN POLIPROPILENE PER ALIMENTI ATHENA 3212A-CAPACITA Lt=5 - DIM. MM  L=300 P=200 A=120</t>
  </si>
  <si>
    <t>POLYPROPYLENE FOOD-GRADE BOX ATHENA 3212A - DIM. MM  W=300 D=200 H=120</t>
  </si>
  <si>
    <t>KASTEN AUS POLYPROPYLEN FÜR LEBENSMITTEL ATHENA 3212A - ABM. MM  B=300 T=200 H=120</t>
  </si>
  <si>
    <t>CAISSE EN POLYPROPYLÈNE POUR ALIMENTS ATHENA 3212A - DIM. MM  L=300 P=200 H=120</t>
  </si>
  <si>
    <t>CAJA EN POLIPROPILENO PARA ALIMENTOS ATHENA 3212A - DIM. MM  L=300 P=200 A=120</t>
  </si>
  <si>
    <t>SKRZYNKA POLIPROPYLENOWA DLA PRZEMYSŁU SPOŻYWCZEGO ATHENA 3212A - WYM. MM  S=300 G=200 W=120</t>
  </si>
  <si>
    <t>FPA2851A001</t>
  </si>
  <si>
    <t>FPAT3217A005101</t>
  </si>
  <si>
    <t>CASSETTA IN POLIPROPILENE ATHENA 3217A-CAPACITA Lt=7 - DIM. MM  L=300 P=200 A=170 - COLORE: GRIGIO SCURO</t>
  </si>
  <si>
    <t xml:space="preserve">CON MANIGLIE CHIUSE, PARETI E FONDO CHIUSI ***FORNITO IN MULTIPLI DI 12/224 PZ*** </t>
  </si>
  <si>
    <t>POLYPROPYLENE BOXES ATHENA 3217A - DIM. MM  W=300 D=200 H=170 - COLOR: GREY</t>
  </si>
  <si>
    <t>WITH CLOSED HANDGRIPS, CLOSED SIDES, SOLID BASE***SUPPLIED IN MULTIPLES OF 12/224 PCS***</t>
  </si>
  <si>
    <t>KUNSTSTOFFKASTEN AUS POLYPROPILEN ATHENA 3217A - ABM. MM  B=300 T=200 H=170 - FARBE: GRAU</t>
  </si>
  <si>
    <t>MIT GESCHLOSSENEN GRIFFE, WÄNDE UND BODEN***VERKAUFSEINHEIT = 12/224 STK***</t>
  </si>
  <si>
    <t>CAISSE EN POLYPROPYLÈNE ATHENA 3217A - DIM. MM  L=300 P=200 H=170 - COULEUR: GRIS</t>
  </si>
  <si>
    <t>AVEC POIGNÉES FERMÉES, PAROIS FERMÉES ET FOND PLEIN***FOURNI EN MULTIPLES DE 12/224 PIÈCES***</t>
  </si>
  <si>
    <t>CAJONES DE POLIPROPILENO ATHENA 3217A - DIM. MM  L=300 P=200 A=170 - COLOR: GRIS</t>
  </si>
  <si>
    <t>CON MANIJAS CERRADAS, PAREDES Y LA PARTE INFERIOR CERRADAS***SUMINISTRADO EN MULTIPLES DE 12/224 PIEZAS***</t>
  </si>
  <si>
    <t>SKRZYNKA POLIPROPYLENOWA ATHENA 3217A - WYM. MM  S=300 G=200 W=170 - KOLOR: SZARY POPIELATY</t>
  </si>
  <si>
    <t>UCHWYTY MUSZLOWE, ŚCIANKI I DNO PEŁNE***DOSTRACZANE W OPAKOWANIACH 12/224 SZT.***</t>
  </si>
  <si>
    <t>AT3217A51XB</t>
  </si>
  <si>
    <t>FPA2851A0XB</t>
  </si>
  <si>
    <t>FPAT3217A0051XB</t>
  </si>
  <si>
    <t>CASSETTA IN POLIPROPILENE ATHENA 3217A-CAPACITA Lt=7 - DIM. MM  L=300 P=200 A=170 - COLORE: CIANO/TURCHESE</t>
  </si>
  <si>
    <t>POLYPROPYLENE BOXES ATHENA 3217A - DIM. MM  W=300 D=200 H=170 - COLOR: TURQUOISE</t>
  </si>
  <si>
    <t>KUNSTSTOFFKASTEN AUS POLYPROPILEN ATHENA 3217A - ABM. MM  B=300 T=200 H=170 - FARBE: TÜRKIS</t>
  </si>
  <si>
    <t>CAISSE EN POLYPROPYLÈNE ATHENA 3217A - DIM. MM  L=300 P=200 H=170 - COULEUR: TURQUOISE</t>
  </si>
  <si>
    <t>CAJONES DE POLIPROPILENO ATHENA 3217A - DIM. MM  L=300 P=200 A=170 - COLOR: TURQUESA</t>
  </si>
  <si>
    <t>SKRZYNKA POLIPROPYLENOWA ATHENA 3217A - WYM. MM  S=300 G=200 W=170 - KOLOR: TURKUS</t>
  </si>
  <si>
    <t>FPA2852A007</t>
  </si>
  <si>
    <t>FPAT3217A005207</t>
  </si>
  <si>
    <t>CASSETTA IN POLIPROPILENE CONDUTTIVO ATHENA 3217A-CAPACITA Lt=7 - DIM. MM  L=300 P=200 A=170 - COLORE: NERO</t>
  </si>
  <si>
    <t>CONDUCTIVE PP BOXES ATHENA 3217A - DIM. MM  W=300 D=200 H=170 - COLOR: BLACK</t>
  </si>
  <si>
    <t>LEITFÄHIGER PP KASTEN ATHENA 3217A - ABM. MM  B=300 T=200 H=170 - FARBE: SCHWARZ</t>
  </si>
  <si>
    <t>CAISSE EN POLYPROPYLÈNE CONDUCTIF ATHENA 3217A - DIM. MM  L=300 P=200 H=170 - COULEUR: NOIR</t>
  </si>
  <si>
    <t>CAJA DE POLIPROPILENO CONDUCTIVO ATHENA 3217A - DIM. MM  L=300 P=200 A=170 - COLOR: NEGRO</t>
  </si>
  <si>
    <t>SKRZYNKA Z POLIPROPYLENU PRZEWODZĄCEGO ATHENA 3217A - WYM. MM  S=300 G=200 W=170 - KOLOR: CZARNY</t>
  </si>
  <si>
    <t>FPA2854A001</t>
  </si>
  <si>
    <t>FPAT3217A005401</t>
  </si>
  <si>
    <t>SKRZYNKA Z ECOGRREN ATHENA 3217A - WYM. MM  S=300 G=200 W=170 - KOLOR: SZARY POPIELATY</t>
  </si>
  <si>
    <t>FPA2859A000</t>
  </si>
  <si>
    <t>FPAT3217A005900</t>
  </si>
  <si>
    <t>CASSETTA IN POLIPROPILENE PER ALIMENTI ATHENA 3217A-CAPACITA Lt=7 - DIM. MM  L=300 P=200 A=170</t>
  </si>
  <si>
    <t>POLYPROPYLENE FOOD-GRADE BOX ATHENA 3217A - DIM. MM  W=300 D=200 H=170</t>
  </si>
  <si>
    <t>KASTEN AUS POLYPROPYLEN FÜR LEBENSMITTEL ATHENA 3217A - ABM. MM  B=300 T=200 H=170</t>
  </si>
  <si>
    <t>CAISSE EN POLYPROPYLÈNE POUR ALIMENTS ATHENA 3217A - DIM. MM  L=300 P=200 H=170</t>
  </si>
  <si>
    <t>CAJA EN POLIPROPILENO PARA ALIMENTOS ATHENA 3217A - DIM. MM  L=300 P=200 A=170</t>
  </si>
  <si>
    <t>SKRZYNKA POLIPROPYLENOWA DLA PRZEMYSŁU SPOŻYWCZEGO ATHENA 3217A - WYM. MM  S=300 G=200 W=170</t>
  </si>
  <si>
    <t>FPA03510001</t>
  </si>
  <si>
    <t>FPAT32HG0005101</t>
  </si>
  <si>
    <t>COPERCHIO IN PP A CERNIERA PER CASSETTE SERIE ATHENA - DIM. MM  L=300 P=200 - COLORE: GRIGIO SCURO</t>
  </si>
  <si>
    <t xml:space="preserve">***FORNITO IN MULTIPLI DI 10/2560 PZ*** </t>
  </si>
  <si>
    <t>POLYPROPILENE HINGED LID FOR BOXES SERIES ATHENA - DIM. MM  W=300 D=200 - COLOR: GREY</t>
  </si>
  <si>
    <t>***SUPPLIED IN MULTIPLES OF 10/2560 PCS***</t>
  </si>
  <si>
    <t>CHARNIERDECKEL AUS POLYPROPILEN FÜR KÄSTEN SERIE ATHENA - ABM. MM  B=300 T=200 - FARBE: GRAU</t>
  </si>
  <si>
    <t>***VERKAUFSEINHEIT = 10/2560 STK***</t>
  </si>
  <si>
    <t>COUVERCLE À CHARNIÈRE EN POLYPROPYLÈNE POUR CAISSES SÉRIE ATHENA - DIM. MM  L=300 P=200 - COULEUR: GRIS</t>
  </si>
  <si>
    <t>***FOURNI EN MULTIPLES DE 10/2560 PIÈCES***</t>
  </si>
  <si>
    <t>TAPA DE POLIPROPILENO CON BISAGRA PARA CAJAS SERIE ATHENA - DIM. MM  L=300 P=200 - COLOR: GRIS</t>
  </si>
  <si>
    <t>***SUMINISTRADO EN MULTIPLES DE 10/2560 PIEZAS***</t>
  </si>
  <si>
    <t>POKRYWA NA ZAWIASACH POLIPROPYLENOWA DLA SKRZYNEK SERIA ATHENA - WYM. MM  S=300 G=200 - KOLOR: SZARY POPIELATY</t>
  </si>
  <si>
    <t>***DOSTRACZANE W OPAKOWANIACH 10/2560 SZT.***</t>
  </si>
  <si>
    <t>AT32HG51XB</t>
  </si>
  <si>
    <t>FPA035100XB</t>
  </si>
  <si>
    <t>FPAT32HG00051XB</t>
  </si>
  <si>
    <t>COPERCHIO IN PP A CERNIERA PER CASSETTE SERIE ATHENA - DIM. MM  L=300 P=200 - COLORE: CIANO/TURCHESE</t>
  </si>
  <si>
    <t>POLYPROPILENE HINGED LID FOR BOXES SERIES ATHENA - DIM. MM  W=300 D=200 - COLOR: TURQUOISE</t>
  </si>
  <si>
    <t>CHARNIERDECKEL AUS POLYPROPILEN FÜR KÄSTEN SERIE ATHENA - ABM. MM  B=300 T=200 - FARBE: TÜRKIS</t>
  </si>
  <si>
    <t>COUVERCLE À CHARNIÈRE EN POLYPROPYLÈNE POUR CAISSES SÉRIE ATHENA - DIM. MM  L=300 P=200 - COULEUR: TURQUOISE</t>
  </si>
  <si>
    <t>TAPA DE POLIPROPILENO CON BISAGRA PARA CAJAS SERIE ATHENA - DIM. MM  L=300 P=200 - COLOR: TURQUESA</t>
  </si>
  <si>
    <t>POKRYWA NA ZAWIASACH POLIPROPYLENOWA DLA SKRZYNEK SERIA ATHENA - WYM. MM  S=300 G=200 - KOLOR: TURKUS</t>
  </si>
  <si>
    <t>FPA03520007</t>
  </si>
  <si>
    <t>FPAT32HG0005207</t>
  </si>
  <si>
    <t>COPERCHIO IN PP A CERNIERA PER CASSETTE SERIE ATHENA IN POLIPROPILENE CONDUTTIVO - DIM. MM  L=300 P=200 - COLORE: NERO</t>
  </si>
  <si>
    <t>POLYPROPILENE HINGED LID FOR BOXES SERIES ATHENA MADE OF CONDUCTIVE POLYPROPYLENE - DIM. MM  W=300 D=200 - COLOR: BLACK</t>
  </si>
  <si>
    <t>CHARNIERDECKEL AUS POLYPROPILEN FÜR KÄSTEN SERIE ATHENA AUS LEITFÄHIGEM POLYPROPILEN - ABM. MM  B=300 T=200 - FARBE: SCHWARZ</t>
  </si>
  <si>
    <t>COUVERCLE À CHARNIÈRE EN POLYPROPYLÈNE POUR CAISSES SÉRIE ATHENA EN POLYPROPILENE CONDUCTIVE - DIM. MM  L=300 P=200 - COULEUR: NOIR</t>
  </si>
  <si>
    <t>TAPA DE POLIPROPILENO CON BISAGRA PARA CAJAS SERIE ATHENA DE POLIPROPILENO CONDUCTIVO - DIM. MM  L=300 P=200 - COLOR: NEGRO</t>
  </si>
  <si>
    <t>POKRYWA NA ZAWIASACH POLIPROPYLENOWA DLA SKRZYNEK SERIA ATHENA Z POLIPROPYLENU PRZEWODZĄCEGO - WYM. MM  S=300 G=200 - KOLOR: CZARNY</t>
  </si>
  <si>
    <t>FPA03540001</t>
  </si>
  <si>
    <t>FPAT32HG0005401</t>
  </si>
  <si>
    <t>POKRYWA NA ZAWIASACH Z ECOGRREN DLA SKRZYNEK SERIA ATHENA - WYM. MM  S=300 G=200 - KOLOR: SZARY POPIELATY</t>
  </si>
  <si>
    <t>FPA03590000</t>
  </si>
  <si>
    <t>FPAT32HG0005900</t>
  </si>
  <si>
    <t>COPERCHIO IN PP PER ALIMENTI A CERNIERA PER CASSETTE SERIE ATHENA - DIM. MM  L=300 P=200</t>
  </si>
  <si>
    <t>HINGED POLYPROPYLENE FOOD-GRADE LID FOR BOXES SERIES ATHENA - DIM. MM  W=300 D=200</t>
  </si>
  <si>
    <t>KLAPPDECKEL AUS POLYPROPYLEN FÜR LEBENSMITTEL FÜR KÄSTEN SERIE ATHENA - ABM. MM  B=300 T=200</t>
  </si>
  <si>
    <t>COUVERCLE EN POLYPROPYLÈNE POUR ALIMENTS À CHARNIÈRE POUR CAISSES SÉRIE ATHENA - DIM. MM  L=300 P=200</t>
  </si>
  <si>
    <t>TAPA CON BISAGRA DE POLIPROPILENO PARA ALIMENTOS PARA CAJAS SERIE ATHENA - DIM. MM  L=300 P=200</t>
  </si>
  <si>
    <t>POKRYWA POLIPROPYLENOWA NA ZAWIASACH DLA PRZEMYSŁU SPOŻYWCZE DLA SKRZYNEK SERIA ATHENA - WYM. MM  S=300 G=200</t>
  </si>
  <si>
    <t>FPA3251A001</t>
  </si>
  <si>
    <t>FPAT4305A005101</t>
  </si>
  <si>
    <t>CASSETTA IN POLIPROPILENE ATHENA 4305A-CAPACITA Lt=3.8 - DIM. MM  L=400 P=300 A=55 - COLORE: GRIGIO SCURO</t>
  </si>
  <si>
    <t xml:space="preserve">CON MANIGLIE CHIUSE, PARETI E FONDO CHIUSI ***FORNITO IN MULTIPLI DI 20/400 PZ*** </t>
  </si>
  <si>
    <t>POLYPROPYLENE BOXES ATHENA 4305A - DIM. MM  W=400 D=300 H=55 - COLOR: GREY</t>
  </si>
  <si>
    <t>WITH CLOSED HANDGRIPS, CLOSED SIDES, SOLID BASE***SUPPLIED IN MULTIPLES OF 20/400 PCS***</t>
  </si>
  <si>
    <t>KUNSTSTOFFKASTEN AUS POLYPROPILEN ATHENA 4305A - ABM. MM  B=400 T=300 H=55 - FARBE: GRAU</t>
  </si>
  <si>
    <t>MIT GESCHLOSSENEN GRIFFE, WÄNDE UND BODEN***VERKAUFSEINHEIT = 20/400 STK***</t>
  </si>
  <si>
    <t>CAISSE EN POLYPROPYLÈNE ATHENA 4305A - DIM. MM  L=400 P=300 H=55 - COULEUR: GRIS</t>
  </si>
  <si>
    <t>AVEC POIGNÉES FERMÉES, PAROIS FERMÉES ET FOND PLEIN***FOURNI EN MULTIPLES DE 20/400 PIÈCES***</t>
  </si>
  <si>
    <t>CAJONES DE POLIPROPILENO ATHENA 4305A - DIM. MM  L=400 P=300 A=55 - COLOR: GRIS</t>
  </si>
  <si>
    <t>CON MANIJAS CERRADAS, PAREDES Y LA PARTE INFERIOR CERRADAS***SUMINISTRADO EN MULTIPLES DE 20/400 PIEZAS***</t>
  </si>
  <si>
    <t>SKRZYNKA POLIPROPYLENOWA ATHENA 4305A - WYM. MM  S=400 G=300 W=55 - KOLOR: SZARY POPIELATY</t>
  </si>
  <si>
    <t>UCHWYTY MUSZLOWE, ŚCIANKI I DNO PEŁNE***DOSTRACZANE W OPAKOWANIACH 20/400 SZT.***</t>
  </si>
  <si>
    <t>AT4305A51XB</t>
  </si>
  <si>
    <t>FPA3251A0XB</t>
  </si>
  <si>
    <t>FPAT4305A0051XB</t>
  </si>
  <si>
    <t>CASSETTA IN POLIPROPILENE ATHENA 4305A-CAPACITA Lt=3.8 - DIM. MM  L=400 P=300 A=55 - COLORE: CIANO/TURCHESE</t>
  </si>
  <si>
    <t>POLYPROPYLENE BOXES ATHENA 4305A - DIM. MM  W=400 D=300 H=55 - COLOR: TURQUOISE</t>
  </si>
  <si>
    <t>KUNSTSTOFFKASTEN AUS POLYPROPILEN ATHENA 4305A - ABM. MM  B=400 T=300 H=55 - FARBE: TÜRKIS</t>
  </si>
  <si>
    <t>CAISSE EN POLYPROPYLÈNE ATHENA 4305A - DIM. MM  L=400 P=300 H=55 - COULEUR: TURQUOISE</t>
  </si>
  <si>
    <t>CAJONES DE POLIPROPILENO ATHENA 4305A - DIM. MM  L=400 P=300 A=55 - COLOR: TURQUESA</t>
  </si>
  <si>
    <t>SKRZYNKA POLIPROPYLENOWA ATHENA 4305A - WYM. MM  S=400 G=300 W=55 - KOLOR: TURKUS</t>
  </si>
  <si>
    <t>FPA3252A007</t>
  </si>
  <si>
    <t>FPAT4305A005207</t>
  </si>
  <si>
    <t>CASSETTA IN POLIPROPILENE CONDUTTIVO ATHENA 4305A-CAPACITA Lt=3.8 - DIM. MM  L=400 P=300 A=55 - COLORE: NERO</t>
  </si>
  <si>
    <t>CONDUCTIVE PP BOXES ATHENA 4305A - DIM. MM  W=400 D=300 H=55 - COLOR: BLACK</t>
  </si>
  <si>
    <t>LEITFÄHIGER PP KASTEN ATHENA 4305A - ABM. MM  B=400 T=300 H=55 - FARBE: SCHWARZ</t>
  </si>
  <si>
    <t>CAISSE EN POLYPROPYLÈNE CONDUCTIF ATHENA 4305A - DIM. MM  L=400 P=300 H=55 - COULEUR: NOIR</t>
  </si>
  <si>
    <t>CAJA DE POLIPROPILENO CONDUCTIVO ATHENA 4305A - DIM. MM  L=400 P=300 A=55 - COLOR: NEGRO</t>
  </si>
  <si>
    <t>SKRZYNKA Z POLIPROPYLENU PRZEWODZĄCEGO ATHENA 4305A - WYM. MM  S=400 G=300 W=55 - KOLOR: CZARNY</t>
  </si>
  <si>
    <t>FPA3254A001</t>
  </si>
  <si>
    <t>FPAT4305A005401</t>
  </si>
  <si>
    <t>SKRZYNKA Z ECOGRREN ATHENA 4305A - WYM. MM  S=400 G=300 W=55 - KOLOR: SZARY POPIELATY</t>
  </si>
  <si>
    <t>FPA3259A000</t>
  </si>
  <si>
    <t>FPAT4305A005900</t>
  </si>
  <si>
    <t>CASSETTA IN POLIPROPILENE PER ALIMENTI ATHENA 4305A-CAPACITA Lt=3.8 - DIM. MM  L=400 P=300 A=55</t>
  </si>
  <si>
    <t>POLYPROPYLENE FOOD-GRADE BOX ATHENA 4305A - DIM. MM  W=400 D=300 H=55</t>
  </si>
  <si>
    <t>KASTEN AUS POLYPROPYLEN FÜR LEBENSMITTEL ATHENA 4305A - ABM. MM  B=400 T=300 H=55</t>
  </si>
  <si>
    <t>CAISSE EN POLYPROPYLÈNE POUR ALIMENTS ATHENA 4305A - DIM. MM  L=400 P=300 H=55</t>
  </si>
  <si>
    <t>CAJA EN POLIPROPILENO PARA ALIMENTOS ATHENA 4305A - DIM. MM  L=400 P=300 A=55</t>
  </si>
  <si>
    <t>SKRZYNKA POLIPROPYLENOWA DLA PRZEMYSŁU SPOŻYWCZEGO ATHENA 4305A - WYM. MM  S=400 G=300 W=55</t>
  </si>
  <si>
    <t>FPA3651A001</t>
  </si>
  <si>
    <t>FPAT4308A005101</t>
  </si>
  <si>
    <t>CASSETTA IN POLIPROPILENE ATHENA 4308A-CAPACITA Lt=6 - DIM. MM  L=400 P=300 A=75 - COLORE: GRIGIO SCURO</t>
  </si>
  <si>
    <t xml:space="preserve">CON MANIGLIE CHIUSE, PARETI E FONDO CHIUSI ***FORNITO IN MULTIPLI DI 14/280 PZ*** </t>
  </si>
  <si>
    <t>POLYPROPYLENE BOXES ATHENA 4308A - DIM. MM  W=400 D=300 H=75 - COLOR: GREY</t>
  </si>
  <si>
    <t>WITH CLOSED HANDGRIPS, CLOSED SIDES, SOLID BASE***SUPPLIED IN MULTIPLES OF 14/280 PCS***</t>
  </si>
  <si>
    <t>KUNSTSTOFFKASTEN AUS POLYPROPILEN ATHENA 4308A - ABM. MM  B=400 T=300 H=75 - FARBE: GRAU</t>
  </si>
  <si>
    <t>MIT GESCHLOSSENEN GRIFFE, WÄNDE UND BODEN***VERKAUFSEINHEIT = 14/280 STK***</t>
  </si>
  <si>
    <t>CAISSE EN POLYPROPYLÈNE ATHENA 4308A - DIM. MM  L=400 P=300 H=75 - COULEUR: GRIS</t>
  </si>
  <si>
    <t>AVEC POIGNÉES FERMÉES, PAROIS FERMÉES ET FOND PLEIN***FOURNI EN MULTIPLES DE 14/280 PIÈCES***</t>
  </si>
  <si>
    <t>CAJONES DE POLIPROPILENO ATHENA 4308A - DIM. MM  L=400 P=300 A=75 - COLOR: GRIS</t>
  </si>
  <si>
    <t>CON MANIJAS CERRADAS, PAREDES Y LA PARTE INFERIOR CERRADAS***SUMINISTRADO EN MULTIPLES DE 14/280 PIEZAS***</t>
  </si>
  <si>
    <t>SKRZYNKA POLIPROPYLENOWA ATHENA 4308A - WYM. MM  S=400 G=300 W=75 - KOLOR: SZARY POPIELATY</t>
  </si>
  <si>
    <t>UCHWYTY MUSZLOWE, ŚCIANKI I DNO PEŁNE***DOSTRACZANE W OPAKOWANIACH 14/280 SZT.***</t>
  </si>
  <si>
    <t>AT4308A51XB</t>
  </si>
  <si>
    <t>FPA3651A0XB</t>
  </si>
  <si>
    <t>FPAT4308A0051XB</t>
  </si>
  <si>
    <t>CASSETTA IN POLIPROPILENE ATHENA 4308A-CAPACITA Lt=6 - DIM. MM  L=400 P=300 A=75 - COLORE: CIANO/TURCHESE</t>
  </si>
  <si>
    <t>POLYPROPYLENE BOXES ATHENA 4308A - DIM. MM  W=400 D=300 H=75 - COLOR: TURQUOISE</t>
  </si>
  <si>
    <t>KUNSTSTOFFKASTEN AUS POLYPROPILEN ATHENA 4308A - ABM. MM  B=400 T=300 H=75 - FARBE: TÜRKIS</t>
  </si>
  <si>
    <t>CAISSE EN POLYPROPYLÈNE ATHENA 4308A - DIM. MM  L=400 P=300 H=75 - COULEUR: TURQUOISE</t>
  </si>
  <si>
    <t>CAJONES DE POLIPROPILENO ATHENA 4308A - DIM. MM  L=400 P=300 A=75 - COLOR: TURQUESA</t>
  </si>
  <si>
    <t>SKRZYNKA POLIPROPYLENOWA ATHENA 4308A - WYM. MM  S=400 G=300 W=75 - KOLOR: TURKUS</t>
  </si>
  <si>
    <t>FPA3652A007</t>
  </si>
  <si>
    <t>FPAT4308A005207</t>
  </si>
  <si>
    <t>CASSETTA IN POLIPROPILENE CONDUTTIVO ATHENA 4308A-CAPACITA Lt=6 - DIM. MM  L=400 P=300 A=75 - COLORE: NERO</t>
  </si>
  <si>
    <t>CONDUCTIVE PP BOXES ATHENA 4308A - DIM. MM  W=400 D=300 H=75 - COLOR: BLACK</t>
  </si>
  <si>
    <t>LEITFÄHIGER PP KASTEN ATHENA 4308A - ABM. MM  B=400 T=300 H=75 - FARBE: SCHWARZ</t>
  </si>
  <si>
    <t>CAISSE EN POLYPROPYLÈNE CONDUCTIF ATHENA 4308A - DIM. MM  L=400 P=300 H=75 - COULEUR: NOIR</t>
  </si>
  <si>
    <t>CAJA DE POLIPROPILENO CONDUCTIVO ATHENA 4308A - DIM. MM  L=400 P=300 A=75 - COLOR: NEGRO</t>
  </si>
  <si>
    <t>SKRZYNKA Z POLIPROPYLENU PRZEWODZĄCEGO ATHENA 4308A - WYM. MM  S=400 G=300 W=75 - KOLOR: CZARNY</t>
  </si>
  <si>
    <t>FPA3654A001</t>
  </si>
  <si>
    <t>FPAT4308A005401</t>
  </si>
  <si>
    <t>SKRZYNKA Z ECOGRREN ATHENA 4308A - WYM. MM  S=400 G=300 W=75 - KOLOR: SZARY POPIELATY</t>
  </si>
  <si>
    <t>FPA3659A000</t>
  </si>
  <si>
    <t>FPAT4308A005900</t>
  </si>
  <si>
    <t>CASSETTA IN POLIPROPILENE PER ALIMENTI ATHENA 4308A-CAPACITA Lt=6 - DIM. MM  L=400 P=300 A=75</t>
  </si>
  <si>
    <t>POLYPROPYLENE FOOD-GRADE BOX ATHENA 4308A - DIM. MM  W=400 D=300 H=75</t>
  </si>
  <si>
    <t>KASTEN AUS POLYPROPYLEN FÜR LEBENSMITTEL ATHENA 4308A - ABM. MM  B=400 T=300 H=75</t>
  </si>
  <si>
    <t>CAISSE EN POLYPROPYLÈNE POUR ALIMENTS ATHENA 4308A - DIM. MM  L=400 P=300 H=75</t>
  </si>
  <si>
    <t>CAJA EN POLIPROPILENO PARA ALIMENTOS ATHENA 4308A - DIM. MM  L=400 P=300 A=75</t>
  </si>
  <si>
    <t>SKRZYNKA POLIPROPYLENOWA DLA PRZEMYSŁU SPOŻYWCZEGO ATHENA 4308A - WYM. MM  S=400 G=300 W=75</t>
  </si>
  <si>
    <t>FPA4051A001</t>
  </si>
  <si>
    <t>FPAT4312A005101</t>
  </si>
  <si>
    <t>CASSETTA IN POLIPROPILENE ATHENA 4312A-CAPACITA Lt=10 - DIM. MM  L=400 P=300 A=120 - COLORE: GRIGIO SCURO</t>
  </si>
  <si>
    <t xml:space="preserve">CON MANIGLIE CHIUSE, PARETI E FONDO CHIUSI ***FORNITO IN MULTIPLI DI 8/160 PZ*** </t>
  </si>
  <si>
    <t>POLYPROPYLENE BOXES ATHENA 4312A - DIM. MM  W=400 D=300 H=120 - COLOR: GREY</t>
  </si>
  <si>
    <t>WITH CLOSED HANDGRIPS, CLOSED SIDES, SOLID BASE***SUPPLIED IN MULTIPLES OF 8/160 PCS***</t>
  </si>
  <si>
    <t>KUNSTSTOFFKASTEN AUS POLYPROPILEN ATHENA 4312A - ABM. MM  B=400 T=300 H=120 - FARBE: GRAU</t>
  </si>
  <si>
    <t>MIT GESCHLOSSENEN GRIFFE, WÄNDE UND BODEN***VERKAUFSEINHEIT = 8/160 STK***</t>
  </si>
  <si>
    <t>CAISSE EN POLYPROPYLÈNE ATHENA 4312A - DIM. MM  L=400 P=300 H=120 - COULEUR: GRIS</t>
  </si>
  <si>
    <t>AVEC POIGNÉES FERMÉES, PAROIS FERMÉES ET FOND PLEIN***FOURNI EN MULTIPLES DE 8/160 PIÈCES***</t>
  </si>
  <si>
    <t>CAJONES DE POLIPROPILENO ATHENA 4312A - DIM. MM  L=400 P=300 A=120 - COLOR: GRIS</t>
  </si>
  <si>
    <t>CON MANIJAS CERRADAS, PAREDES Y LA PARTE INFERIOR CERRADAS***SUMINISTRADO EN MULTIPLES DE 8/160 PIEZAS***</t>
  </si>
  <si>
    <t>SKRZYNKA POLIPROPYLENOWA ATHENA 4312A - WYM. MM  S=400 G=300 W=120 - KOLOR: SZARY POPIELATY</t>
  </si>
  <si>
    <t>UCHWYTY MUSZLOWE, ŚCIANKI I DNO PEŁNE***DOSTRACZANE W OPAKOWANIACH 8/160 SZT.***</t>
  </si>
  <si>
    <t>AT4312A51XB</t>
  </si>
  <si>
    <t>FPA4051A0XB</t>
  </si>
  <si>
    <t>FPAT4312A0051XB</t>
  </si>
  <si>
    <t>CASSETTA IN POLIPROPILENE ATHENA 4312A-CAPACITA Lt=10 - DIM. MM  L=400 P=300 A=120 - COLORE: CIANO/TURCHESE</t>
  </si>
  <si>
    <t>POLYPROPYLENE BOXES ATHENA 4312A - DIM. MM  W=400 D=300 H=120 - COLOR: TURQUOISE</t>
  </si>
  <si>
    <t>KUNSTSTOFFKASTEN AUS POLYPROPILEN ATHENA 4312A - ABM. MM  B=400 T=300 H=120 - FARBE: TÜRKIS</t>
  </si>
  <si>
    <t>CAISSE EN POLYPROPYLÈNE ATHENA 4312A - DIM. MM  L=400 P=300 H=120 - COULEUR: TURQUOISE</t>
  </si>
  <si>
    <t>CAJONES DE POLIPROPILENO ATHENA 4312A - DIM. MM  L=400 P=300 A=120 - COLOR: TURQUESA</t>
  </si>
  <si>
    <t>SKRZYNKA POLIPROPYLENOWA ATHENA 4312A - WYM. MM  S=400 G=300 W=120 - KOLOR: TURKUS</t>
  </si>
  <si>
    <t>FPA4052A007</t>
  </si>
  <si>
    <t>FPAT4312A005207</t>
  </si>
  <si>
    <t>CASSETTA IN POLIPROPILENE CONDUTTIVO ATHENA 4312A-CAPACITA Lt=10 - DIM. MM  L=400 P=300 A=120 - COLORE: NERO</t>
  </si>
  <si>
    <t>CONDUCTIVE PP BOXES ATHENA 4312A - DIM. MM  W=400 D=300 H=120 - COLOR: BLACK</t>
  </si>
  <si>
    <t>LEITFÄHIGER PP KASTEN ATHENA 4312A - ABM. MM  B=400 T=300 H=120 - FARBE: SCHWARZ</t>
  </si>
  <si>
    <t>CAISSE EN POLYPROPYLÈNE CONDUCTIF ATHENA 4312A - DIM. MM  L=400 P=300 H=120 - COULEUR: NOIR</t>
  </si>
  <si>
    <t>CAJA DE POLIPROPILENO CONDUCTIVO ATHENA 4312A - DIM. MM  L=400 P=300 A=120 - COLOR: NEGRO</t>
  </si>
  <si>
    <t>SKRZYNKA Z POLIPROPYLENU PRZEWODZĄCEGO ATHENA 4312A - WYM. MM  S=400 G=300 W=120 - KOLOR: CZARNY</t>
  </si>
  <si>
    <t>FPA4054A001</t>
  </si>
  <si>
    <t>FPAT4312A005401</t>
  </si>
  <si>
    <t>SKRZYNKA Z ECOGRREN ATHENA 4312A - WYM. MM  S=400 G=300 W=120 - KOLOR: SZARY POPIELATY</t>
  </si>
  <si>
    <t>FPA4059A000</t>
  </si>
  <si>
    <t>FPAT4312A005900</t>
  </si>
  <si>
    <t>CASSETTA IN POLIPROPILENE PER ALIMENTI ATHENA 4312A-CAPACITA Lt=10 - DIM. MM  L=400 P=300 A=120</t>
  </si>
  <si>
    <t>POLYPROPYLENE FOOD-GRADE BOX ATHENA 4312A - DIM. MM  W=400 D=300 H=120</t>
  </si>
  <si>
    <t>KASTEN AUS POLYPROPYLEN FÜR LEBENSMITTEL ATHENA 4312A - ABM. MM  B=400 T=300 H=120</t>
  </si>
  <si>
    <t>CAISSE EN POLYPROPYLÈNE POUR ALIMENTS ATHENA 4312A - DIM. MM  L=400 P=300 H=120</t>
  </si>
  <si>
    <t>CAJA EN POLIPROPILENO PARA ALIMENTOS ATHENA 4312A - DIM. MM  L=400 P=300 A=120</t>
  </si>
  <si>
    <t>SKRZYNKA POLIPROPYLENOWA DLA PRZEMYSŁU SPOŻYWCZEGO ATHENA 4312A - WYM. MM  S=400 G=300 W=120</t>
  </si>
  <si>
    <t>FPA4151A001</t>
  </si>
  <si>
    <t>FPAT4312C005101</t>
  </si>
  <si>
    <t>CASSETTA IN POLIPROPILENE ATHENA 4312C-CAPACITA Lt=10 - DIM. MM  L=400 P=300 A=120 - COLORE: GRIGIO SCURO</t>
  </si>
  <si>
    <t xml:space="preserve">CON MANIGLIE CHIUSE, PARETI CHIUSE E FONDO RINFORZATO ***FORNITO IN MULTIPLI DI 8/160 PZ*** </t>
  </si>
  <si>
    <t>POLYPROPYLENE BOXES ATHENA 4312C - DIM. MM  W=400 D=300 H=120 - COLOR: GREY</t>
  </si>
  <si>
    <t>WITH CLOSED HANDGRIPS, CLOSED SIDES, REINFORCED BASE***SUPPLIED IN MULTIPLES OF 8/160 PCS***</t>
  </si>
  <si>
    <t>KUNSTSTOFFKASTEN AUS POLYPROPILEN ATHENA 4312C - ABM. MM  B=400 T=300 H=120 - FARBE: GRAU</t>
  </si>
  <si>
    <t>MIT GESCHLOSSENEN GRIFFE UND WÄNDE UND VERSTÄRKTEM BODEN***VERKAUFSEINHEIT = 8/160 STK***</t>
  </si>
  <si>
    <t>CAISSE EN POLYPROPYLÈNE ATHENA 4312C - DIM. MM  L=400 P=300 H=120 - COULEUR: GRIS</t>
  </si>
  <si>
    <t>AVEC POIGNÉES FERMÉES, PAROIS FERMÉES ET FOND RENFORCÉ***FOURNI EN MULTIPLES DE 8/160 PIÈCES***</t>
  </si>
  <si>
    <t>CAJONES DE POLIPROPILENO ATHENA 4312C - DIM. MM  L=400 P=300 A=120 - COLOR: GRIS</t>
  </si>
  <si>
    <t>CON MANIJAS CERRADAS, PAREDES CERRADAS Y LA PARTE INFERIOR REFORZADA***SUMINISTRADO EN MULTIPLES DE 8/160 PIEZAS***</t>
  </si>
  <si>
    <t>SKRZYNKA POLIPROPYLENOWA ATHENA 4312C - WYM. MM  S=400 G=300 W=120 - KOLOR: SZARY POPIELATY</t>
  </si>
  <si>
    <t>UCHWYTY MUSZLOWE, ŚCIANKI PEŁNE, DNO WZMOCNIONE***DOSTRACZANE W OPAKOWANIACH 8/160 SZT.***</t>
  </si>
  <si>
    <t>AT4312C51XB</t>
  </si>
  <si>
    <t>FPA4151A0XB</t>
  </si>
  <si>
    <t>FPAT4312C0051XB</t>
  </si>
  <si>
    <t>CASSETTA IN POLIPROPILENE ATHENA 4312C-CAPACITA Lt=10 - DIM. MM  L=400 P=300 A=120 - COLORE: CIANO/TURCHESE</t>
  </si>
  <si>
    <t>POLYPROPYLENE BOXES ATHENA 4312C - DIM. MM  W=400 D=300 H=120 - COLOR: TURQUOISE</t>
  </si>
  <si>
    <t>KUNSTSTOFFKASTEN AUS POLYPROPILEN ATHENA 4312C - ABM. MM  B=400 T=300 H=120 - FARBE: TÜRKIS</t>
  </si>
  <si>
    <t>CAISSE EN POLYPROPYLÈNE ATHENA 4312C - DIM. MM  L=400 P=300 H=120 - COULEUR: TURQUOISE</t>
  </si>
  <si>
    <t>CAJONES DE POLIPROPILENO ATHENA 4312C - DIM. MM  L=400 P=300 A=120 - COLOR: TURQUESA</t>
  </si>
  <si>
    <t>SKRZYNKA POLIPROPYLENOWA ATHENA 4312C - WYM. MM  S=400 G=300 W=120 - KOLOR: TURKUS</t>
  </si>
  <si>
    <t>FPA4152A007</t>
  </si>
  <si>
    <t>FPAT4312C005207</t>
  </si>
  <si>
    <t>CASSETTA IN POLIPROPILENE CONDUTTIVO ATHENA 4312C-CAPACITA Lt=10 - DIM. MM  L=400 P=300 A=120 - COLORE: NERO</t>
  </si>
  <si>
    <t>CONDUCTIVE PP BOXES ATHENA 4312C - DIM. MM  W=400 D=300 H=120 - COLOR: BLACK</t>
  </si>
  <si>
    <t>LEITFÄHIGER PP KASTEN ATHENA 4312C - ABM. MM  B=400 T=300 H=120 - FARBE: SCHWARZ</t>
  </si>
  <si>
    <t>CAISSE EN POLYPROPYLÈNE CONDUCTIF ATHENA 4312C - DIM. MM  L=400 P=300 H=120 - COULEUR: NOIR</t>
  </si>
  <si>
    <t>CAJA DE POLIPROPILENO CONDUCTIVO ATHENA 4312C - DIM. MM  L=400 P=300 A=120 - COLOR: NEGRO</t>
  </si>
  <si>
    <t>SKRZYNKA Z POLIPROPYLENU PRZEWODZĄCEGO ATHENA 4312C - WYM. MM  S=400 G=300 W=120 - KOLOR: CZARNY</t>
  </si>
  <si>
    <t>FPA4154A001</t>
  </si>
  <si>
    <t>FPAT4312C005401</t>
  </si>
  <si>
    <t>SKRZYNKA Z ECOGRREN ATHENA 4312C - WYM. MM  S=400 G=300 W=120 - KOLOR: SZARY POPIELATY</t>
  </si>
  <si>
    <t>FPA4159A000</t>
  </si>
  <si>
    <t>FPAT4312C005900</t>
  </si>
  <si>
    <t>CASSETTA IN POLIPROPILENE PER ALIMENTI ATHENA 4312C-CAPACITA Lt=10 - DIM. MM  L=400 P=300 A=120</t>
  </si>
  <si>
    <t>POLYPROPYLENE FOOD-GRADE BOX ATHENA 4312C - DIM. MM  W=400 D=300 H=120</t>
  </si>
  <si>
    <t>KASTEN AUS POLYPROPYLEN FÜR LEBENSMITTEL ATHENA 4312C - ABM. MM  B=400 T=300 H=120</t>
  </si>
  <si>
    <t>CAISSE EN POLYPROPYLÈNE POUR ALIMENTS ATHENA 4312C - DIM. MM  L=400 P=300 H=120</t>
  </si>
  <si>
    <t>CAJA EN POLIPROPILENO PARA ALIMENTOS ATHENA 4312C - DIM. MM  L=400 P=300 A=120</t>
  </si>
  <si>
    <t>SKRZYNKA POLIPROPYLENOWA DLA PRZEMYSŁU SPOŻYWCZEGO ATHENA 4312C - WYM. MM  S=400 G=300 W=120</t>
  </si>
  <si>
    <t>FPA4051E001</t>
  </si>
  <si>
    <t>FPAT4312H005101</t>
  </si>
  <si>
    <t>CASSETTA IN POLIPROPILENE ATHENA 4312H-CAPACITA Lt=10 - DIM. MM  L=400 P=300 A=120 - COLORE: GRIGIO SCURO</t>
  </si>
  <si>
    <t xml:space="preserve">CON MANIGLIE CHIUSE, PARETI LUNGHE FORATE, PARETI CORTE CHIUSE E FONDO FORATO ***FORNITO IN MULTIPLI DI 8/160 PZ*** </t>
  </si>
  <si>
    <t>POLYPROPYLENE BOXES ATHENA 4312H - DIM. MM  W=400 D=300 H=120 - COLOR: GREY</t>
  </si>
  <si>
    <t>WITH CLOSED HANDGRIPS, PERFORATED LONG SIDES, CLOSED SHORT SIDES, PERFORATED BASE***SUPPLIED IN MULTIPLES OF 8/160 PCS***</t>
  </si>
  <si>
    <t>KUNSTSTOFFKASTEN AUS POLYPROPILEN ATHENA 4312H - ABM. MM  B=400 T=300 H=120 - FARBE: GRAU</t>
  </si>
  <si>
    <t>MIT GESCHLOSSENEN GRIFFE, LANGEN DURCHGEBROCHENEN WÄNDE, KURZEN GESCHLOSSENEN WÄNDE UND DURCHGEBROCHENEM BODEN***VERKAUFSEINHEIT = 8/160 STK***</t>
  </si>
  <si>
    <t>CAISSE EN POLYPROPYLÈNE ATHENA 4312H - DIM. MM  L=400 P=300 H=120 - COULEUR: GRIS</t>
  </si>
  <si>
    <t>AVEC POIGNÉES FERMÉES, PAROIS LONGUES PERFORÉES, PAROIS COURTES FERMÉES ET FOND PERFORÉ***FOURNI EN MULTIPLES DE 8/160 PIÈCES***</t>
  </si>
  <si>
    <t>CAJONES DE POLIPROPILENO ATHENA 4312H - DIM. MM  L=400 P=300 A=120 - COLOR: GRIS</t>
  </si>
  <si>
    <t>CON MANIJAS CERRADAS, PAREDES LARGAS PERFORADAS, PAREDES CORTAS CERRADAS Y LA PARTE INFERIOR PERFORADA***SUMINISTRADO EN MULTIPLES DE 8/160 PIEZAS***</t>
  </si>
  <si>
    <t>SKRZYNKA POLIPROPYLENOWA ATHENA 4312H - WYM. MM  S=400 G=300 W=120 - KOLOR: SZARY POPIELATY</t>
  </si>
  <si>
    <t>UCHWYTY MUSZLOWE, ŚCIANKI DŁUGIE PERFOROWANE, ŚCIANKI KRÓTKIE I DNO PEŁNE***DOSTRACZANE W OPAKOWANIACH 8/160 SZT.***</t>
  </si>
  <si>
    <t>AT4312H51XB</t>
  </si>
  <si>
    <t>FPA4051E0XB</t>
  </si>
  <si>
    <t>FPAT4312H0051XB</t>
  </si>
  <si>
    <t>CASSETTA IN POLIPROPILENE ATHENA 4312H-CAPACITA Lt=10 - DIM. MM  L=400 P=300 A=120 - COLORE: CIANO/TURCHESE</t>
  </si>
  <si>
    <t>POLYPROPYLENE BOXES ATHENA 4312H - DIM. MM  W=400 D=300 H=120 - COLOR: TURQUOISE</t>
  </si>
  <si>
    <t>KUNSTSTOFFKASTEN AUS POLYPROPILEN ATHENA 4312H - ABM. MM  B=400 T=300 H=120 - FARBE: TÜRKIS</t>
  </si>
  <si>
    <t>CAISSE EN POLYPROPYLÈNE ATHENA 4312H - DIM. MM  L=400 P=300 H=120 - COULEUR: TURQUOISE</t>
  </si>
  <si>
    <t>CAJONES DE POLIPROPILENO ATHENA 4312H - DIM. MM  L=400 P=300 A=120 - COLOR: TURQUESA</t>
  </si>
  <si>
    <t>SKRZYNKA POLIPROPYLENOWA ATHENA 4312H - WYM. MM  S=400 G=300 W=120 - KOLOR: TURKUS</t>
  </si>
  <si>
    <t>FPA4052E007</t>
  </si>
  <si>
    <t>FPAT4312H005207</t>
  </si>
  <si>
    <t>CASSETTA IN POLIPROPILENE CONDUTTIVO ATHENA 4312H-CAPACITA Lt=10 - DIM. MM  L=400 P=300 A=120 - COLORE: NERO</t>
  </si>
  <si>
    <t>CONDUCTIVE PP BOXES ATHENA 4312H - DIM. MM  W=400 D=300 H=120 - COLOR: BLACK</t>
  </si>
  <si>
    <t>LEITFÄHIGER PP KASTEN ATHENA 4312H - ABM. MM  B=400 T=300 H=120 - FARBE: SCHWARZ</t>
  </si>
  <si>
    <t>CAISSE EN POLYPROPYLÈNE CONDUCTIF ATHENA 4312H - DIM. MM  L=400 P=300 H=120 - COULEUR: NOIR</t>
  </si>
  <si>
    <t>CAJA DE POLIPROPILENO CONDUCTIVO ATHENA 4312H - DIM. MM  L=400 P=300 A=120 - COLOR: NEGRO</t>
  </si>
  <si>
    <t>SKRZYNKA Z POLIPROPYLENU PRZEWODZĄCEGO ATHENA 4312H - WYM. MM  S=400 G=300 W=120 - KOLOR: CZARNY</t>
  </si>
  <si>
    <t>FPA4054E001</t>
  </si>
  <si>
    <t>FPAT4312H005401</t>
  </si>
  <si>
    <t>SKRZYNKA Z ECOGRREN ATHENA 4312H - WYM. MM  S=400 G=300 W=120 - KOLOR: SZARY POPIELATY</t>
  </si>
  <si>
    <t>FPA4059E000</t>
  </si>
  <si>
    <t>FPAT4312H005900</t>
  </si>
  <si>
    <t>CASSETTA IN POLIPROPILENE PER ALIMENTI ATHENA 4312H-CAPACITA Lt=10 - DIM. MM  L=400 P=300 A=120</t>
  </si>
  <si>
    <t>POLYPROPYLENE FOOD-GRADE BOX ATHENA 4312H - DIM. MM  W=400 D=300 H=120</t>
  </si>
  <si>
    <t>KASTEN AUS POLYPROPYLEN FÜR LEBENSMITTEL ATHENA 4312H - ABM. MM  B=400 T=300 H=120</t>
  </si>
  <si>
    <t>CAISSE EN POLYPROPYLÈNE POUR ALIMENTS ATHENA 4312H - DIM. MM  L=400 P=300 H=120</t>
  </si>
  <si>
    <t>CAJA EN POLIPROPILENO PARA ALIMENTOS ATHENA 4312H - DIM. MM  L=400 P=300 A=120</t>
  </si>
  <si>
    <t>SKRZYNKA POLIPROPYLENOWA DLA PRZEMYSŁU SPOŻYWCZEGO ATHENA 4312H - WYM. MM  S=400 G=300 W=120</t>
  </si>
  <si>
    <t>FPA4451A001</t>
  </si>
  <si>
    <t>FPAT4317A005101</t>
  </si>
  <si>
    <t>CASSETTA IN POLIPROPILENE ATHENA 4317A-CAPACITA Lt=15 - DIM. MM  L=400 P=300 A=170 - COLORE: GRIGIO SCURO</t>
  </si>
  <si>
    <t xml:space="preserve">CON MANIGLIE CHIUSE, PARETI E FONDO CHIUSI ***FORNITO IN MULTIPLI DI 6/112 PZ*** </t>
  </si>
  <si>
    <t>POLYPROPYLENE BOXES ATHENA 4317A - DIM. MM  W=400 D=300 H=170 - COLOR: GREY</t>
  </si>
  <si>
    <t>WITH CLOSED HANDGRIPS, CLOSED SIDES, SOLID BASE***SUPPLIED IN MULTIPLES OF 6/112 PCS***</t>
  </si>
  <si>
    <t>KUNSTSTOFFKASTEN AUS POLYPROPILEN ATHENA 4317A - ABM. MM  B=400 T=300 H=170 - FARBE: GRAU</t>
  </si>
  <si>
    <t>MIT GESCHLOSSENEN GRIFFE, WÄNDE UND BODEN***VERKAUFSEINHEIT = 6/112 STK***</t>
  </si>
  <si>
    <t>CAISSE EN POLYPROPYLÈNE ATHENA 4317A - DIM. MM  L=400 P=300 H=170 - COULEUR: GRIS</t>
  </si>
  <si>
    <t>AVEC POIGNÉES FERMÉES, PAROIS FERMÉES ET FOND PLEIN***FOURNI EN MULTIPLES DE 6/112 PIÈCES***</t>
  </si>
  <si>
    <t>CAJONES DE POLIPROPILENO ATHENA 4317A - DIM. MM  L=400 P=300 A=170 - COLOR: GRIS</t>
  </si>
  <si>
    <t>CON MANIJAS CERRADAS, PAREDES Y LA PARTE INFERIOR CERRADAS***SUMINISTRADO EN MULTIPLES DE 6/112 PIEZAS***</t>
  </si>
  <si>
    <t>SKRZYNKA POLIPROPYLENOWA ATHENA 4317A - WYM. MM  S=400 G=300 W=170 - KOLOR: SZARY POPIELATY</t>
  </si>
  <si>
    <t>UCHWYTY MUSZLOWE, ŚCIANKI I DNO PEŁNE***DOSTRACZANE W OPAKOWANIACH 6/112 SZT.***</t>
  </si>
  <si>
    <t>AT4317A51XB</t>
  </si>
  <si>
    <t>FPA4451A0XB</t>
  </si>
  <si>
    <t>FPAT4317A0051XB</t>
  </si>
  <si>
    <t>CASSETTA IN POLIPROPILENE ATHENA 4317A-CAPACITA Lt=15 - DIM. MM  L=400 P=300 A=170 - COLORE: CIANO/TURCHESE</t>
  </si>
  <si>
    <t>POLYPROPYLENE BOXES ATHENA 4317A - DIM. MM  W=400 D=300 H=170 - COLOR: TURQUOISE</t>
  </si>
  <si>
    <t>KUNSTSTOFFKASTEN AUS POLYPROPILEN ATHENA 4317A - ABM. MM  B=400 T=300 H=170 - FARBE: TÜRKIS</t>
  </si>
  <si>
    <t>CAISSE EN POLYPROPYLÈNE ATHENA 4317A - DIM. MM  L=400 P=300 H=170 - COULEUR: TURQUOISE</t>
  </si>
  <si>
    <t>CAJONES DE POLIPROPILENO ATHENA 4317A - DIM. MM  L=400 P=300 A=170 - COLOR: TURQUESA</t>
  </si>
  <si>
    <t>SKRZYNKA POLIPROPYLENOWA ATHENA 4317A - WYM. MM  S=400 G=300 W=170 - KOLOR: TURKUS</t>
  </si>
  <si>
    <t>FPA4452A007</t>
  </si>
  <si>
    <t>FPAT4317A005207</t>
  </si>
  <si>
    <t>CASSETTA IN POLIPROPILENE CONDUTTIVO ATHENA 4317A-CAPACITA Lt=15 - DIM. MM  L=400 P=300 A=170 - COLORE: NERO</t>
  </si>
  <si>
    <t>CONDUCTIVE PP BOXES ATHENA 4317A - DIM. MM  W=400 D=300 H=170 - COLOR: BLACK</t>
  </si>
  <si>
    <t>LEITFÄHIGER PP KASTEN ATHENA 4317A - ABM. MM  B=400 T=300 H=170 - FARBE: SCHWARZ</t>
  </si>
  <si>
    <t>CAISSE EN POLYPROPYLÈNE CONDUCTIF ATHENA 4317A - DIM. MM  L=400 P=300 H=170 - COULEUR: NOIR</t>
  </si>
  <si>
    <t>CAJA DE POLIPROPILENO CONDUCTIVO ATHENA 4317A - DIM. MM  L=400 P=300 A=170 - COLOR: NEGRO</t>
  </si>
  <si>
    <t>SKRZYNKA Z POLIPROPYLENU PRZEWODZĄCEGO ATHENA 4317A - WYM. MM  S=400 G=300 W=170 - KOLOR: CZARNY</t>
  </si>
  <si>
    <t>FPA4454A001</t>
  </si>
  <si>
    <t>FPAT4317A005401</t>
  </si>
  <si>
    <t>SKRZYNKA Z ECOGRREN ATHENA 4317A - WYM. MM  S=400 G=300 W=170 - KOLOR: SZARY POPIELATY</t>
  </si>
  <si>
    <t>FPA4459A000</t>
  </si>
  <si>
    <t>FPAT4317A005900</t>
  </si>
  <si>
    <t>CASSETTA IN POLIPROPILENE PER ALIMENTI ATHENA 4317A-CAPACITA Lt=15 - DIM. MM  L=400 P=300 A=170</t>
  </si>
  <si>
    <t>POLYPROPYLENE FOOD-GRADE BOX ATHENA 4317A - DIM. MM  W=400 D=300 H=170</t>
  </si>
  <si>
    <t>KASTEN AUS POLYPROPYLEN FÜR LEBENSMITTEL ATHENA 4317A - ABM. MM  B=400 T=300 H=170</t>
  </si>
  <si>
    <t>CAISSE EN POLYPROPYLÈNE POUR ALIMENTS ATHENA 4317A - DIM. MM  L=400 P=300 H=170</t>
  </si>
  <si>
    <t>CAJA EN POLIPROPILENO PARA ALIMENTOS ATHENA 4317A - DIM. MM  L=400 P=300 A=170</t>
  </si>
  <si>
    <t>SKRZYNKA POLIPROPYLENOWA DLA PRZEMYSŁU SPOŻYWCZEGO ATHENA 4317A - WYM. MM  S=400 G=300 W=170</t>
  </si>
  <si>
    <t>FPA4551A001</t>
  </si>
  <si>
    <t>FPAT4317C005101</t>
  </si>
  <si>
    <t>CASSETTA IN POLIPROPILENE ATHENA 4317C-CAPACITA Lt=15 - DIM. MM  L=400 P=300 A=170 - COLORE: GRIGIO SCURO</t>
  </si>
  <si>
    <t xml:space="preserve">CON MANIGLIE CHIUSE, PARETI CHIUSE E FONDO RINFORZATO ***FORNITO IN MULTIPLI DI 6/112 PZ*** </t>
  </si>
  <si>
    <t>POLYPROPYLENE BOXES ATHENA 4317C - DIM. MM  W=400 D=300 H=170 - COLOR: GREY</t>
  </si>
  <si>
    <t>WITH CLOSED HANDGRIPS, CLOSED SIDES, REINFORCED BASE***SUPPLIED IN MULTIPLES OF 6/112 PCS***</t>
  </si>
  <si>
    <t>KUNSTSTOFFKASTEN AUS POLYPROPILEN ATHENA 4317C - ABM. MM  B=400 T=300 H=170 - FARBE: GRAU</t>
  </si>
  <si>
    <t>MIT GESCHLOSSENEN GRIFFE UND WÄNDE UND VERSTÄRKTEM BODEN***VERKAUFSEINHEIT = 6/112 STK***</t>
  </si>
  <si>
    <t>CAISSE EN POLYPROPYLÈNE ATHENA 4317C - DIM. MM  L=400 P=300 H=170 - COULEUR: GRIS</t>
  </si>
  <si>
    <t>AVEC POIGNÉES FERMÉES, PAROIS FERMÉES ET FOND RENFORCÉ***FOURNI EN MULTIPLES DE 6/112 PIÈCES***</t>
  </si>
  <si>
    <t>CAJONES DE POLIPROPILENO ATHENA 4317C - DIM. MM  L=400 P=300 A=170 - COLOR: GRIS</t>
  </si>
  <si>
    <t>CON MANIJAS CERRADAS, PAREDES CERRADAS Y LA PARTE INFERIOR REFORZADA***SUMINISTRADO EN MULTIPLES DE 6/112 PIEZAS***</t>
  </si>
  <si>
    <t>SKRZYNKA POLIPROPYLENOWA ATHENA 4317C - WYM. MM  S=400 G=300 W=170 - KOLOR: SZARY POPIELATY</t>
  </si>
  <si>
    <t>UCHWYTY MUSZLOWE, ŚCIANKI PEŁNE, DNO WZMOCNIONE***DOSTRACZANE W OPAKOWANIACH 6/112 SZT.***</t>
  </si>
  <si>
    <t>AT4317C51XB</t>
  </si>
  <si>
    <t>FPA4551A0XB</t>
  </si>
  <si>
    <t>FPAT4317C0051XB</t>
  </si>
  <si>
    <t>CASSETTA IN POLIPROPILENE ATHENA 4317C-CAPACITA Lt=15 - DIM. MM  L=400 P=300 A=170 - COLORE: CIANO/TURCHESE</t>
  </si>
  <si>
    <t>POLYPROPYLENE BOXES ATHENA 4317C - DIM. MM  W=400 D=300 H=170 - COLOR: TURQUOISE</t>
  </si>
  <si>
    <t>KUNSTSTOFFKASTEN AUS POLYPROPILEN ATHENA 4317C - ABM. MM  B=400 T=300 H=170 - FARBE: TÜRKIS</t>
  </si>
  <si>
    <t>CAISSE EN POLYPROPYLÈNE ATHENA 4317C - DIM. MM  L=400 P=300 H=170 - COULEUR: TURQUOISE</t>
  </si>
  <si>
    <t>CAJONES DE POLIPROPILENO ATHENA 4317C - DIM. MM  L=400 P=300 A=170 - COLOR: TURQUESA</t>
  </si>
  <si>
    <t>SKRZYNKA POLIPROPYLENOWA ATHENA 4317C - WYM. MM  S=400 G=300 W=170 - KOLOR: TURKUS</t>
  </si>
  <si>
    <t>FPA4552A007</t>
  </si>
  <si>
    <t>FPAT4317C005207</t>
  </si>
  <si>
    <t>CASSETTA IN POLIPROPILENE CONDUTTIVO ATHENA 4317C-CAPACITA Lt=15 - DIM. MM  L=400 P=300 A=170 - COLORE: NERO</t>
  </si>
  <si>
    <t>CONDUCTIVE PP BOXES ATHENA 4317C - DIM. MM  W=400 D=300 H=170 - COLOR: BLACK</t>
  </si>
  <si>
    <t>LEITFÄHIGER PP KASTEN ATHENA 4317C - ABM. MM  B=400 T=300 H=170 - FARBE: SCHWARZ</t>
  </si>
  <si>
    <t>CAISSE EN POLYPROPYLÈNE CONDUCTIF ATHENA 4317C - DIM. MM  L=400 P=300 H=170 - COULEUR: NOIR</t>
  </si>
  <si>
    <t>CAJA DE POLIPROPILENO CONDUCTIVO ATHENA 4317C - DIM. MM  L=400 P=300 A=170 - COLOR: NEGRO</t>
  </si>
  <si>
    <t>SKRZYNKA Z POLIPROPYLENU PRZEWODZĄCEGO ATHENA 4317C - WYM. MM  S=400 G=300 W=170 - KOLOR: CZARNY</t>
  </si>
  <si>
    <t>FPA4554A001</t>
  </si>
  <si>
    <t>FPAT4317C005401</t>
  </si>
  <si>
    <t>SKRZYNKA Z ECOGRREN ATHENA 4317C - WYM. MM  S=400 G=300 W=170 - KOLOR: SZARY POPIELATY</t>
  </si>
  <si>
    <t>FPA4559A000</t>
  </si>
  <si>
    <t>FPAT4317C005900</t>
  </si>
  <si>
    <t>CASSETTA IN POLIPROPILENE PER ALIMENTI ATHENA 4317C-CAPACITA Lt=15 - DIM. MM  L=400 P=300 A=170</t>
  </si>
  <si>
    <t>POLYPROPYLENE FOOD-GRADE BOX ATHENA 4317C - DIM. MM  W=400 D=300 H=170</t>
  </si>
  <si>
    <t>KASTEN AUS POLYPROPYLEN FÜR LEBENSMITTEL ATHENA 4317C - ABM. MM  B=400 T=300 H=170</t>
  </si>
  <si>
    <t>CAISSE EN POLYPROPYLÈNE POUR ALIMENTS ATHENA 4317C - DIM. MM  L=400 P=300 H=170</t>
  </si>
  <si>
    <t>CAJA EN POLIPROPILENO PARA ALIMENTOS ATHENA 4317C - DIM. MM  L=400 P=300 A=170</t>
  </si>
  <si>
    <t>SKRZYNKA POLIPROPYLENOWA DLA PRZEMYSŁU SPOŻYWCZEGO ATHENA 4317C - WYM. MM  S=400 G=300 W=170</t>
  </si>
  <si>
    <t>FPA4851A001</t>
  </si>
  <si>
    <t>FPAT4322A005101</t>
  </si>
  <si>
    <t>CASSETTA IN POLIPROPILENE ATHENA 4322A-CAPACITA Lt=20 - DIM. MM  L=400 P=300 A=220 - COLORE: GRIGIO SCURO</t>
  </si>
  <si>
    <t xml:space="preserve">CON MANIGLIE CHIUSE, PARETI E FONDO CHIUSI ***FORNITO IN MULTIPLI DI 4/80 PZ*** </t>
  </si>
  <si>
    <t>POLYPROPYLENE BOXES ATHENA 4322A - DIM. MM  W=400 D=300 H=220 - COLOR: GREY</t>
  </si>
  <si>
    <t>WITH CLOSED HANDGRIPS, CLOSED SIDES, SOLID BASE***SUPPLIED IN MULTIPLES OF 4/80 PCS***</t>
  </si>
  <si>
    <t>KUNSTSTOFFKASTEN AUS POLYPROPILEN ATHENA 4322A - ABM. MM  B=400 T=300 H=220 - FARBE: GRAU</t>
  </si>
  <si>
    <t>MIT GESCHLOSSENEN GRIFFE, WÄNDE UND BODEN***VERKAUFSEINHEIT = 4/80 STK***</t>
  </si>
  <si>
    <t>CAISSE EN POLYPROPYLÈNE ATHENA 4322A - DIM. MM  L=400 P=300 H=220 - COULEUR: GRIS</t>
  </si>
  <si>
    <t>AVEC POIGNÉES FERMÉES, PAROIS FERMÉES ET FOND PLEIN***FOURNI EN MULTIPLES DE 4/80 PIÈCES***</t>
  </si>
  <si>
    <t>CAJONES DE POLIPROPILENO ATHENA 4322A - DIM. MM  L=400 P=300 A=220 - COLOR: GRIS</t>
  </si>
  <si>
    <t>CON MANIJAS CERRADAS, PAREDES Y LA PARTE INFERIOR CERRADAS***SUMINISTRADO EN MULTIPLES DE 4/80 PIEZAS***</t>
  </si>
  <si>
    <t>SKRZYNKA POLIPROPYLENOWA ATHENA 4322A - WYM. MM  S=400 G=300 W=220 - KOLOR: SZARY POPIELATY</t>
  </si>
  <si>
    <t>UCHWYTY MUSZLOWE, ŚCIANKI I DNO PEŁNE***DOSTRACZANE W OPAKOWANIACH 4/80 SZT.***</t>
  </si>
  <si>
    <t>-</t>
  </si>
  <si>
    <t>SPAT4322A0015103</t>
  </si>
  <si>
    <t>CASSETTA IN POLIPROPILENE ATHENA 4322A ISO - CAPACITA Lt=20 - DIM. MM  L=400 P=300 A=220 - COLORE: ROSSO</t>
  </si>
  <si>
    <t>POLYPROPYLENE BOXES ATHENA 4322A ISO - DIM. MM  W=400 D=300 H=220 - COLOR: RED</t>
  </si>
  <si>
    <t>KUNSTSTOFFKASTEN AUS POLYPROPILEN ATHENA 4322A ISO - ABM. MM  B=400 T=300 H=220 - FARBE: ROJO</t>
  </si>
  <si>
    <t>CAISSE EN POLYPROPYLÈNE ATHENA 4322A ISO - DIM. MM  L=400 P=300 H=220 - COULEUR: ROUGE</t>
  </si>
  <si>
    <t>CAJONES DE POLIPROPILENO ATHENA 4322A ISO - DIM. MM  L=400 P=300 A=220 - COLOR: ROJO</t>
  </si>
  <si>
    <t>SKRZYNKA POLIPROPYLENOWA ATHENA 4322A ISO - WYM. MM  S=400 G=300 W=220 - KOLOR: CZERWONY</t>
  </si>
  <si>
    <t>AT4322A51XB</t>
  </si>
  <si>
    <t>FPA4851A0XB</t>
  </si>
  <si>
    <t>FPAT4322A0051XB</t>
  </si>
  <si>
    <t>CASSETTA IN POLIPROPILENE ATHENA 4322A-CAPACITA Lt=20 - DIM. MM  L=400 P=300 A=220 - COLORE: CIANO/TURCHESE</t>
  </si>
  <si>
    <t>POLYPROPYLENE BOXES ATHENA 4322A - DIM. MM  W=400 D=300 H=220 - COLOR: TURQUOISE</t>
  </si>
  <si>
    <t>KUNSTSTOFFKASTEN AUS POLYPROPILEN ATHENA 4322A - ABM. MM  B=400 T=300 H=220 - FARBE: TÜRKIS</t>
  </si>
  <si>
    <t>CAISSE EN POLYPROPYLÈNE ATHENA 4322A - DIM. MM  L=400 P=300 H=220 - COULEUR: TURQUOISE</t>
  </si>
  <si>
    <t>CAJONES DE POLIPROPILENO ATHENA 4322A - DIM. MM  L=400 P=300 A=220 - COLOR: TURQUESA</t>
  </si>
  <si>
    <t>SKRZYNKA POLIPROPYLENOWA ATHENA 4322A - WYM. MM  S=400 G=300 W=220 - KOLOR: TURKUS</t>
  </si>
  <si>
    <t>FPA4852A007</t>
  </si>
  <si>
    <t>FPAT4322A005207</t>
  </si>
  <si>
    <t>CASSETTA IN POLIPROPILENE CONDUTTIVO ATHENA 4322A-CAPACITA Lt=20 - DIM. MM  L=400 P=300 A=220 - COLORE: NERO</t>
  </si>
  <si>
    <t>CONDUCTIVE PP BOXES ATHENA 4322A - DIM. MM  W=400 D=300 H=220 - COLOR: BLACK</t>
  </si>
  <si>
    <t>LEITFÄHIGER PP KASTEN ATHENA 4322A - ABM. MM  B=400 T=300 H=220 - FARBE: SCHWARZ</t>
  </si>
  <si>
    <t>CAISSE EN POLYPROPYLÈNE CONDUCTIF ATHENA 4322A - DIM. MM  L=400 P=300 H=220 - COULEUR: NOIR</t>
  </si>
  <si>
    <t>CAJA DE POLIPROPILENO CONDUCTIVO ATHENA 4322A - DIM. MM  L=400 P=300 A=220 - COLOR: NEGRO</t>
  </si>
  <si>
    <t>SKRZYNKA Z POLIPROPYLENU PRZEWODZĄCEGO ATHENA 4322A - WYM. MM  S=400 G=300 W=220 - KOLOR: CZARNY</t>
  </si>
  <si>
    <t>FPA4854A001</t>
  </si>
  <si>
    <t>FPAT4322A005401</t>
  </si>
  <si>
    <t>SKRZYNKA Z ECOGRREN ATHENA 4322A - WYM. MM  S=400 G=300 W=220 - KOLOR: SZARY POPIELATY</t>
  </si>
  <si>
    <t>FPA4859A000</t>
  </si>
  <si>
    <t>FPAT4322A005900</t>
  </si>
  <si>
    <t>CASSETTA IN POLIPROPILENE PER ALIMENTI ATHENA 4322A-CAPACITA Lt=20 - DIM. MM  L=400 P=300 A=220</t>
  </si>
  <si>
    <t>POLYPROPYLENE FOOD-GRADE BOX ATHENA 4322A - DIM. MM  W=400 D=300 H=220</t>
  </si>
  <si>
    <t>KASTEN AUS POLYPROPYLEN FÜR LEBENSMITTEL ATHENA 4322A - ABM. MM  B=400 T=300 H=220</t>
  </si>
  <si>
    <t>CAISSE EN POLYPROPYLÈNE POUR ALIMENTS ATHENA 4322A - DIM. MM  L=400 P=300 H=220</t>
  </si>
  <si>
    <t>CAJA EN POLIPROPILENO PARA ALIMENTOS ATHENA 4322A - DIM. MM  L=400 P=300 A=220</t>
  </si>
  <si>
    <t>SKRZYNKA POLIPROPYLENOWA DLA PRZEMYSŁU SPOŻYWCZEGO ATHENA 4322A - WYM. MM  S=400 G=300 W=220</t>
  </si>
  <si>
    <t>FPA4851B001</t>
  </si>
  <si>
    <t>FPAT4322B005101</t>
  </si>
  <si>
    <t>CASSETTA IN POLIPROPILENE ATHENA 4322B-CAPACITA Lt=20 - DIM. MM  L=400 P=300 A=220 - COLORE: GRIGIO SCURO</t>
  </si>
  <si>
    <t xml:space="preserve">CON MANIGLIE APERTE, PARETI E FONDO CHIUSI ***FORNITO IN MULTIPLI DI 4/80 PZ*** </t>
  </si>
  <si>
    <t>POLYPROPYLENE BOXES ATHENA 4322B - DIM. MM  W=400 D=300 H=220 - COLOR: GREY</t>
  </si>
  <si>
    <t>WITH OPENED HANDGRIPS, CLOSED SIDES, SOLID BASE***SUPPLIED IN MULTIPLES OF 4/80 PCS***</t>
  </si>
  <si>
    <t>KUNSTSTOFFKASTEN AUS POLYPROPILEN ATHENA 4322B - ABM. MM  B=400 T=300 H=220 - FARBE: GRAU</t>
  </si>
  <si>
    <t>MIT OFFENEN GRIFFE, GESCHLOSSENEN WÄNDE UND BODEN***VERKAUFSEINHEIT = 4/80 STK***</t>
  </si>
  <si>
    <t>CAISSE EN POLYPROPYLÈNE ATHENA 4322B - DIM. MM  L=400 P=300 H=220 - COULEUR: GRIS</t>
  </si>
  <si>
    <t>AVEC POIGNÉES OUVERTES, PAROIS FERMÉES ET FOND PLEIN***FOURNI EN MULTIPLES DE 4/80 PIÈCES***</t>
  </si>
  <si>
    <t>CAJONES DE POLIPROPILENO ATHENA 4322B - DIM. MM  L=400 P=300 A=220 - COLOR: GRIS</t>
  </si>
  <si>
    <t>CON MANIJAS ABIERTAS, PAREDES  Y LA PARTE INFERIOR CERRADA***SUMINISTRADO EN MULTIPLES DE 4/80 PIEZAS***</t>
  </si>
  <si>
    <t>SKRZYNKA POLIPROPYLENOWA ATHENA 4322B - WYM. MM  S=400 G=300 W=220 - KOLOR: SZARY POPIELATY</t>
  </si>
  <si>
    <t>UCHWYTY PRZELOTOWE, ŚCIANKI I DNO PEŁNE***DOSTRACZANE W OPAKOWANIACH 4/80 SZT.***</t>
  </si>
  <si>
    <t>AT4322B51XB</t>
  </si>
  <si>
    <t>FPA4851B0XB</t>
  </si>
  <si>
    <t>FPAT4322B0051XB</t>
  </si>
  <si>
    <t>CASSETTA IN POLIPROPILENE ATHENA 4322B-CAPACITA Lt=20 - DIM. MM  L=400 P=300 A=220 - COLORE: CIANO/TURCHESE</t>
  </si>
  <si>
    <t>POLYPROPYLENE BOXES ATHENA 4322B - DIM. MM  W=400 D=300 H=220 - COLOR: TURQUOISE</t>
  </si>
  <si>
    <t>KUNSTSTOFFKASTEN AUS POLYPROPILEN ATHENA 4322B - ABM. MM  B=400 T=300 H=220 - FARBE: TÜRKIS</t>
  </si>
  <si>
    <t>CAISSE EN POLYPROPYLÈNE ATHENA 4322B - DIM. MM  L=400 P=300 H=220 - COULEUR: TURQUOISE</t>
  </si>
  <si>
    <t>CAJONES DE POLIPROPILENO ATHENA 4322B - DIM. MM  L=400 P=300 A=220 - COLOR: TURQUESA</t>
  </si>
  <si>
    <t>SKRZYNKA POLIPROPYLENOWA ATHENA 4322B - WYM. MM  S=400 G=300 W=220 - KOLOR: TURKUS</t>
  </si>
  <si>
    <t>FPA4852B007</t>
  </si>
  <si>
    <t>FPAT4322B005207</t>
  </si>
  <si>
    <t>CASSETTA IN POLIPROPILENE CONDUTTIVO ATHENA 4322B-CAPACITA Lt=20 - DIM. MM  L=400 P=300 A=220 - COLORE: NERO</t>
  </si>
  <si>
    <t>CONDUCTIVE PP BOXES ATHENA 4322B - DIM. MM  W=400 D=300 H=220 - COLOR: BLACK</t>
  </si>
  <si>
    <t>LEITFÄHIGER PP KASTEN ATHENA 4322B - ABM. MM  B=400 T=300 H=220 - FARBE: SCHWARZ</t>
  </si>
  <si>
    <t>CAISSE EN POLYPROPYLÈNE CONDUCTIF ATHENA 4322B - DIM. MM  L=400 P=300 H=220 - COULEUR: NOIR</t>
  </si>
  <si>
    <t>CAJA DE POLIPROPILENO CONDUCTIVO ATHENA 4322B - DIM. MM  L=400 P=300 A=220 - COLOR: NEGRO</t>
  </si>
  <si>
    <t>SKRZYNKA Z POLIPROPYLENU PRZEWODZĄCEGO ATHENA 4322B - WYM. MM  S=400 G=300 W=220 - KOLOR: CZARNY</t>
  </si>
  <si>
    <t>FPA4859B000</t>
  </si>
  <si>
    <t>FPAT4322B005900</t>
  </si>
  <si>
    <t>CASSETTA IN POLIPROPILENE PER ALIMENTI ATHENA 4322B-CAPACITA Lt=20 - DIM. MM  L=400 P=300 A=220</t>
  </si>
  <si>
    <t>POLYPROPYLENE FOOD-GRADE BOX ATHENA 4322B - DIM. MM  W=400 D=300 H=220</t>
  </si>
  <si>
    <t>KASTEN AUS POLYPROPYLEN FÜR LEBENSMITTEL ATHENA 4322B - ABM. MM  B=400 T=300 H=220</t>
  </si>
  <si>
    <t>CAISSE EN POLYPROPYLÈNE POUR ALIMENTS ATHENA 4322B - DIM. MM  L=400 P=300 H=220</t>
  </si>
  <si>
    <t>CAJA EN POLIPROPILENO PARA ALIMENTOS ATHENA 4322B - DIM. MM  L=400 P=300 A=220</t>
  </si>
  <si>
    <t>SKRZYNKA POLIPROPYLENOWA DLA PRZEMYSŁU SPOŻYWCZEGO ATHENA 4322B - WYM. MM  S=400 G=300 W=220</t>
  </si>
  <si>
    <t>FPA4951B001</t>
  </si>
  <si>
    <t>FPAT4322D005101</t>
  </si>
  <si>
    <t>CASSETTA IN POLIPROPILENE ATHENA 4322D-CAPACITA Lt=20 - DIM. MM  L=400 P=300 A=220 - COLORE: GRIGIO SCURO</t>
  </si>
  <si>
    <t xml:space="preserve">CON MANIGLIE APERTE, PARETI CHIUSE E FONDO RINFORZATO ***FORNITO IN MULTIPLI DI 4/80 PZ*** </t>
  </si>
  <si>
    <t>POLYPROPYLENE BOXES ATHENA 4322D - DIM. MM  W=400 D=300 H=220 - COLOR: GREY</t>
  </si>
  <si>
    <t>WITH OPENED HANDGRIPS, CLOSED SIDES, REINFORCED BASE***SUPPLIED IN MULTIPLES OF 4/80 PCS***</t>
  </si>
  <si>
    <t>KUNSTSTOFFKASTEN AUS POLYPROPILEN ATHENA 4322D - ABM. MM  B=400 T=300 H=220 - FARBE: GRAU</t>
  </si>
  <si>
    <t>MIT OFFENEN GRIFFE, GESCHLOSSENEN WÄNDE UND VERSTÄRKTEM BODEN***VERKAUFSEINHEIT = 4/80 STK***</t>
  </si>
  <si>
    <t>CAISSE EN POLYPROPYLÈNE ATHENA 4322D - DIM. MM  L=400 P=300 H=220 - COULEUR: GRIS</t>
  </si>
  <si>
    <t>AVEC POIGNÉES OUVERTES, PAROIS FERMÉES ET FOND RENFORCÉ***FOURNI EN MULTIPLES DE 4/80 PIÈCES***</t>
  </si>
  <si>
    <t>CAJONES DE POLIPROPILENO ATHENA 4322D - DIM. MM  L=400 P=300 A=220 - COLOR: GRIS</t>
  </si>
  <si>
    <t>CON MANIJAS ABIERTAS, PAREDES CERRADAS Y LA PARTE INFERIOR REFORZADA***SUMINISTRADO EN MULTIPLES DE 4/80 PIEZAS***</t>
  </si>
  <si>
    <t>SKRZYNKA POLIPROPYLENOWA ATHENA 4322D - WYM. MM  S=400 G=300 W=220 - KOLOR: SZARY POPIELATY</t>
  </si>
  <si>
    <t>UCHWYTY PRZELOTOWE , ŚCIANKI I DNO PEŁNE***DOSTRACZANE W OPAKOWANIACH 4/80 SZT.***</t>
  </si>
  <si>
    <t>AT4322D51XB</t>
  </si>
  <si>
    <t>FPA4951B0XB</t>
  </si>
  <si>
    <t>FPAT4322D0051XB</t>
  </si>
  <si>
    <t>CASSETTA IN POLIPROPILENE ATHENA 4322D-CAPACITA Lt=20 - DIM. MM  L=400 P=300 A=220 - COLORE: CIANO/TURCHESE</t>
  </si>
  <si>
    <t>POLYPROPYLENE BOXES ATHENA 4322D - DIM. MM  W=400 D=300 H=220 - COLOR: TURQUOISE</t>
  </si>
  <si>
    <t>KUNSTSTOFFKASTEN AUS POLYPROPILEN ATHENA 4322D - ABM. MM  B=400 T=300 H=220 - FARBE: TÜRKIS</t>
  </si>
  <si>
    <t>CAISSE EN POLYPROPYLÈNE ATHENA 4322D - DIM. MM  L=400 P=300 H=220 - COULEUR: TURQUOISE</t>
  </si>
  <si>
    <t>CAJONES DE POLIPROPILENO ATHENA 4322D - DIM. MM  L=400 P=300 A=220 - COLOR: TURQUESA</t>
  </si>
  <si>
    <t>SKRZYNKA POLIPROPYLENOWA ATHENA 4322D - WYM. MM  S=400 G=300 W=220 - KOLOR: TURKUS</t>
  </si>
  <si>
    <t>FPA4952B007</t>
  </si>
  <si>
    <t>FPAT4322D005207</t>
  </si>
  <si>
    <t>CASSETTA IN POLIPROPILENE CONDUTTIVO ATHENA 4322D-CAPACITA Lt=20 - DIM. MM  L=400 P=300 A=220 - COLORE: NERO</t>
  </si>
  <si>
    <t>CONDUCTIVE PP BOXES ATHENA 4322D - DIM. MM  W=400 D=300 H=220 - COLOR: BLACK</t>
  </si>
  <si>
    <t>LEITFÄHIGER PP KASTEN ATHENA 4322D - ABM. MM  B=400 T=300 H=220 - FARBE: SCHWARZ</t>
  </si>
  <si>
    <t>CAISSE EN POLYPROPYLÈNE CONDUCTIF ATHENA 4322D - DIM. MM  L=400 P=300 H=220 - COULEUR: NOIR</t>
  </si>
  <si>
    <t>CAJA DE POLIPROPILENO CONDUCTIVO ATHENA 4322D - DIM. MM  L=400 P=300 A=220 - COLOR: NEGRO</t>
  </si>
  <si>
    <t>SKRZYNKA Z POLIPROPYLENU PRZEWODZĄCEGO ATHENA 4322D - WYM. MM  S=400 G=300 W=220 - KOLOR: CZARNY</t>
  </si>
  <si>
    <t>FPA4959B000</t>
  </si>
  <si>
    <t>FPAT4322D005900</t>
  </si>
  <si>
    <t>CASSETTA IN POLIPROPILENE PER ALIMENTI ATHENA 4322D-CAPACITA Lt=20 - DIM. MM  L=400 P=300 A=220</t>
  </si>
  <si>
    <t>POLYPROPYLENE FOOD-GRADE BOX ATHENA 4322D - DIM. MM  W=400 D=300 H=220</t>
  </si>
  <si>
    <t>KASTEN AUS POLYPROPYLEN FÜR LEBENSMITTEL ATHENA 4322D - ABM. MM  B=400 T=300 H=220</t>
  </si>
  <si>
    <t>CAISSE EN POLYPROPYLÈNE POUR ALIMENTS ATHENA 4322D - DIM. MM  L=400 P=300 H=220</t>
  </si>
  <si>
    <t>CAJA EN POLIPROPILENO PARA ALIMENTOS ATHENA 4322D - DIM. MM  L=400 P=300 A=220</t>
  </si>
  <si>
    <t>SKRZYNKA POLIPROPYLENOWA DLA PRZEMYSŁU SPOŻYWCZEGO ATHENA 4322D - WYM. MM  S=400 G=300 W=220</t>
  </si>
  <si>
    <t>FPA5251A001</t>
  </si>
  <si>
    <t>FPAT4332A005101</t>
  </si>
  <si>
    <t>CASSETTA IN POLIPROPILENE ATHENA 4332A-CAPACITA Lt=30 - DIM. MM  L=400 P=300 A=325 - COLORE: GRIGIO SCURO</t>
  </si>
  <si>
    <t xml:space="preserve">CON MANIGLIE CHIUSE, PARETI E FONDO CHIUSI ***FORNITO IN MULTIPLI DI 2/56 PZ*** </t>
  </si>
  <si>
    <t>POLYPROPYLENE BOXES ATHENA 4332A - DIM. MM  W=400 D=300 H=325 - COLOR: GREY</t>
  </si>
  <si>
    <t>WITH CLOSED HANDGRIPS, CLOSED SIDES, SOLID BASE***SUPPLIED IN MULTIPLES OF 2/56 PCS***</t>
  </si>
  <si>
    <t>KUNSTSTOFFKASTEN AUS POLYPROPILEN ATHENA 4332A - ABM. MM  B=400 T=300 H=325 - FARBE: GRAU</t>
  </si>
  <si>
    <t>MIT GESCHLOSSENEN GRIFFE, WÄNDE UND BODEN***VERKAUFSEINHEIT = 2/56 STK***</t>
  </si>
  <si>
    <t>CAISSE EN POLYPROPYLÈNE ATHENA 4332A - DIM. MM  L=400 P=300 H=325 - COULEUR: GRIS</t>
  </si>
  <si>
    <t>AVEC POIGNÉES FERMÉES, PAROIS FERMÉES ET FOND PLEIN***FOURNI EN MULTIPLES DE 2/56 PIÈCES***</t>
  </si>
  <si>
    <t>CAJONES DE POLIPROPILENO ATHENA 4332A - DIM. MM  L=400 P=300 A=325 - COLOR: GRIS</t>
  </si>
  <si>
    <t>CON MANIJAS CERRADAS, PAREDES Y LA PARTE INFERIOR CERRADAS***SUMINISTRADO EN MULTIPLES DE 2/56 PIEZAS***</t>
  </si>
  <si>
    <t>SKRZYNKA POLIPROPYLENOWA ATHENA 4332A - WYM. MM  S=400 G=300 W=325 - KOLOR: SZARY POPIELATY</t>
  </si>
  <si>
    <t>UCHWYTY MUSZLOWE, ŚCIANKI I DNO PEŁNE***DOSTRACZANE W OPAKOWANIACH 2/56 SZT.***</t>
  </si>
  <si>
    <t>AT4332A51XB</t>
  </si>
  <si>
    <t>FPA5251A0XB</t>
  </si>
  <si>
    <t>FPAT4332A0051XB</t>
  </si>
  <si>
    <t>CASSETTA IN POLIPROPILENE ATHENA 4332A-CAPACITA Lt=30 - DIM. MM  L=400 P=300 A=325 - COLORE: CIANO/TURCHESE</t>
  </si>
  <si>
    <t>POLYPROPYLENE BOXES ATHENA 4332A - DIM. MM  W=400 D=300 H=325 - COLOR: TURQUOISE</t>
  </si>
  <si>
    <t>KUNSTSTOFFKASTEN AUS POLYPROPILEN ATHENA 4332A - ABM. MM  B=400 T=300 H=325 - FARBE: TÜRKIS</t>
  </si>
  <si>
    <t>CAISSE EN POLYPROPYLÈNE ATHENA 4332A - DIM. MM  L=400 P=300 H=325 - COULEUR: TURQUOISE</t>
  </si>
  <si>
    <t>CAJONES DE POLIPROPILENO ATHENA 4332A - DIM. MM  L=400 P=300 A=325 - COLOR: TURQUESA</t>
  </si>
  <si>
    <t>SKRZYNKA POLIPROPYLENOWA ATHENA 4332A - WYM. MM  S=400 G=300 W=325 - KOLOR: TURKUS</t>
  </si>
  <si>
    <t>FPA5252A007</t>
  </si>
  <si>
    <t>FPAT4332A005207</t>
  </si>
  <si>
    <t>CASSETTA IN POLIPROPILENE CONDUTTIVO ATHENA 4332A-CAPACITA Lt=30 - DIM. MM  L=400 P=300 A=325 - COLORE: NERO</t>
  </si>
  <si>
    <t>CONDUCTIVE PP BOXES ATHENA 4332A - DIM. MM  W=400 D=300 H=325 - COLOR: BLACK</t>
  </si>
  <si>
    <t>LEITFÄHIGER PP KASTEN ATHENA 4332A - ABM. MM  B=400 T=300 H=325 - FARBE: SCHWARZ</t>
  </si>
  <si>
    <t>CAISSE EN POLYPROPYLÈNE CONDUCTIF ATHENA 4332A - DIM. MM  L=400 P=300 H=325 - COULEUR: NOIR</t>
  </si>
  <si>
    <t>CAJA DE POLIPROPILENO CONDUCTIVO ATHENA 4332A - DIM. MM  L=400 P=300 A=325 - COLOR: NEGRO</t>
  </si>
  <si>
    <t>SKRZYNKA Z POLIPROPYLENU PRZEWODZĄCEGO ATHENA 4332A - WYM. MM  S=400 G=300 W=325 - KOLOR: CZARNY</t>
  </si>
  <si>
    <t>FPA5254A001</t>
  </si>
  <si>
    <t>FPAT4332A005401</t>
  </si>
  <si>
    <t>SKRZYNKA Z ECOGRREN ATHENA 4332A - WYM. MM  S=400 G=300 W=325 - KOLOR: SZARY POPIELATY</t>
  </si>
  <si>
    <t>FPA5259A000</t>
  </si>
  <si>
    <t>FPAT4332A005900</t>
  </si>
  <si>
    <t>CASSETTA IN POLIPROPILENE PER ALIMENTI ATHENA 4332A-CAPACITA Lt=30 - DIM. MM  L=400 P=300 A=325</t>
  </si>
  <si>
    <t>POLYPROPYLENE FOOD-GRADE BOX ATHENA 4332A - DIM. MM  W=400 D=300 H=325</t>
  </si>
  <si>
    <t>KASTEN AUS POLYPROPYLEN FÜR LEBENSMITTEL ATHENA 4332A - ABM. MM  B=400 T=300 H=325</t>
  </si>
  <si>
    <t>CAISSE EN POLYPROPYLÈNE POUR ALIMENTS ATHENA 4332A - DIM. MM  L=400 P=300 H=325</t>
  </si>
  <si>
    <t>CAJA EN POLIPROPILENO PARA ALIMENTOS ATHENA 4332A - DIM. MM  L=400 P=300 A=325</t>
  </si>
  <si>
    <t>SKRZYNKA POLIPROPYLENOWA DLA PRZEMYSŁU SPOŻYWCZEGO ATHENA 4332A - WYM. MM  S=400 G=300 W=325</t>
  </si>
  <si>
    <t>FPA5251B001</t>
  </si>
  <si>
    <t>FPAT4332B005101</t>
  </si>
  <si>
    <t>CASSETTA IN POLIPROPILENE ATHENA 4332B-CAPACITA Lt=30 - DIM. MM  L=400 P=300 A=325 - COLORE: GRIGIO SCURO</t>
  </si>
  <si>
    <t xml:space="preserve">CON MANIGLIE APERTE, PARETI E FONDO CHIUSI ***FORNITO IN MULTIPLI DI 2/56 PZ*** </t>
  </si>
  <si>
    <t>POLYPROPYLENE BOXES ATHENA 4332B - DIM. MM  W=400 D=300 H=325 - COLOR: GREY</t>
  </si>
  <si>
    <t>WITH OPENED HANDGRIPS, CLOSED SIDES, SOLID BASE***SUPPLIED IN MULTIPLES OF 2/56 PCS***</t>
  </si>
  <si>
    <t>KUNSTSTOFFKASTEN AUS POLYPROPILEN ATHENA 4332B - ABM. MM  B=400 T=300 H=325 - FARBE: GRAU</t>
  </si>
  <si>
    <t>MIT OFFENEN GRIFFE, GESCHLOSSENEN WÄNDE UND BODEN***VERKAUFSEINHEIT = 2/56 STK***</t>
  </si>
  <si>
    <t>CAISSE EN POLYPROPYLÈNE ATHENA 4332B - DIM. MM  L=400 P=300 H=325 - COULEUR: GRIS</t>
  </si>
  <si>
    <t>AVEC POIGNÉES OUVERTES, PAROIS FERMÉES ET FOND PLEIN***FOURNI EN MULTIPLES DE 2/56 PIÈCES***</t>
  </si>
  <si>
    <t>CAJONES DE POLIPROPILENO ATHENA 4332B - DIM. MM  L=400 P=300 A=325 - COLOR: GRIS</t>
  </si>
  <si>
    <t>CON MANIJAS ABIERTAS, PAREDES  Y LA PARTE INFERIOR CERRADA***SUMINISTRADO EN MULTIPLES DE 2/56 PIEZAS***</t>
  </si>
  <si>
    <t>SKRZYNKA POLIPROPYLENOWA ATHENA 4332B - WYM. MM  S=400 G=300 W=325 - KOLOR: SZARY POPIELATY</t>
  </si>
  <si>
    <t>UCHWYTY PRZELOTOWE, ŚCIANKI I DNO PEŁNE***DOSTRACZANE W OPAKOWANIACH 2/56 SZT.***</t>
  </si>
  <si>
    <t>AT4332B51XB</t>
  </si>
  <si>
    <t>FPA5251B0XB</t>
  </si>
  <si>
    <t>FPAT4332B0051XB</t>
  </si>
  <si>
    <t>CASSETTA IN POLIPROPILENE ATHENA 4332B-CAPACITA Lt=30 - DIM. MM  L=400 P=300 A=325 - COLORE: CIANO/TURCHESE</t>
  </si>
  <si>
    <t>POLYPROPYLENE BOXES ATHENA 4332B - DIM. MM  W=400 D=300 H=325 - COLOR: TURQUOISE</t>
  </si>
  <si>
    <t>KUNSTSTOFFKASTEN AUS POLYPROPILEN ATHENA 4332B - ABM. MM  B=400 T=300 H=325 - FARBE: TÜRKIS</t>
  </si>
  <si>
    <t>CAISSE EN POLYPROPYLÈNE ATHENA 4332B - DIM. MM  L=400 P=300 H=325 - COULEUR: TURQUOISE</t>
  </si>
  <si>
    <t>CAJONES DE POLIPROPILENO ATHENA 4332B - DIM. MM  L=400 P=300 A=325 - COLOR: TURQUESA</t>
  </si>
  <si>
    <t>SKRZYNKA POLIPROPYLENOWA ATHENA 4332B - WYM. MM  S=400 G=300 W=325 - KOLOR: TURKUS</t>
  </si>
  <si>
    <t>FPA5252B007</t>
  </si>
  <si>
    <t>FPAT4332B005207</t>
  </si>
  <si>
    <t>CASSETTA IN POLIPROPILENE CONDUTTIVO ATHENA 4332B-CAPACITA Lt=30 - DIM. MM  L=400 P=300 A=325 - COLORE: NERO</t>
  </si>
  <si>
    <t>CONDUCTIVE PP BOXES ATHENA 4332B - DIM. MM  W=400 D=300 H=325 - COLOR: BLACK</t>
  </si>
  <si>
    <t>LEITFÄHIGER PP KASTEN ATHENA 4332B - ABM. MM  B=400 T=300 H=325 - FARBE: SCHWARZ</t>
  </si>
  <si>
    <t>CAISSE EN POLYPROPYLÈNE CONDUCTIF ATHENA 4332B - DIM. MM  L=400 P=300 H=325 - COULEUR: NOIR</t>
  </si>
  <si>
    <t>CAJA DE POLIPROPILENO CONDUCTIVO ATHENA 4332B - DIM. MM  L=400 P=300 A=325 - COLOR: NEGRO</t>
  </si>
  <si>
    <t>SKRZYNKA Z POLIPROPYLENU PRZEWODZĄCEGO ATHENA 4332B - WYM. MM  S=400 G=300 W=325 - KOLOR: CZARNY</t>
  </si>
  <si>
    <t>FPA5259B000</t>
  </si>
  <si>
    <t>FPAT4332B005900</t>
  </si>
  <si>
    <t>CASSETTA IN POLIPROPILENE PER ALIMENTI ATHENA 4332B-CAPACITA Lt=30 - DIM. MM  L=400 P=300 A=325</t>
  </si>
  <si>
    <t>POLYPROPYLENE FOOD-GRADE BOX ATHENA 4332B - DIM. MM  W=400 D=300 H=325</t>
  </si>
  <si>
    <t>KASTEN AUS POLYPROPYLEN FÜR LEBENSMITTEL ATHENA 4332B - ABM. MM  B=400 T=300 H=325</t>
  </si>
  <si>
    <t>CAISSE EN POLYPROPYLÈNE POUR ALIMENTS ATHENA 4332B - DIM. MM  L=400 P=300 H=325</t>
  </si>
  <si>
    <t>CAJA EN POLIPROPILENO PARA ALIMENTOS ATHENA 4332B - DIM. MM  L=400 P=300 A=325</t>
  </si>
  <si>
    <t>SKRZYNKA POLIPROPYLENOWA DLA PRZEMYSŁU SPOŻYWCZEGO ATHENA 4332B - WYM. MM  S=400 G=300 W=325</t>
  </si>
  <si>
    <t>FPA06510001</t>
  </si>
  <si>
    <t>FPAT43HG0005101</t>
  </si>
  <si>
    <t>COPERCHIO IN PP A CERNIERA PER CASSETTE SERIE ATHENA - DIM. MM  L=400 P=300 - COLORE: GRIGIO SCURO</t>
  </si>
  <si>
    <t xml:space="preserve">***FORNITO IN MULTIPLI DI 10/640 PZ*** </t>
  </si>
  <si>
    <t>POLYPROPILENE HINGED LID FOR BOXES SERIES ATHENA - DIM. MM  W=400 D=300 - COLOR: GREY</t>
  </si>
  <si>
    <t>***SUPPLIED IN MULTIPLES OF 10/640 PCS***</t>
  </si>
  <si>
    <t>CHARNIERDECKEL AUS POLYPROPILEN FÜR KÄSTEN SERIE ATHENA - ABM. MM  B=400 T=300 - FARBE: GRAU</t>
  </si>
  <si>
    <t>***VERKAUFSEINHEIT = 10/640 STK***</t>
  </si>
  <si>
    <t>COUVERCLE À CHARNIÈRE EN POLYPROPYLÈNE POUR CAISSES SÉRIE ATHENA - DIM. MM  L=400 P=300 - COULEUR: GRIS</t>
  </si>
  <si>
    <t>***FOURNI EN MULTIPLES DE 10/640 PIÈCES***</t>
  </si>
  <si>
    <t>TAPA DE POLIPROPILENO CON BISAGRA PARA CAJAS SERIE ATHENA - DIM. MM  L=400 P=300 - COLOR: GRIS</t>
  </si>
  <si>
    <t>***SUMINISTRADO EN MULTIPLES DE 10/640 PIEZAS***</t>
  </si>
  <si>
    <t>POKRYWA NA ZAWIASACH POLIPROPYLENOWA DLA SKRZYNEK SERIA ATHENA - WYM. MM  S=400 G=300 - KOLOR: SZARY POPIELATY</t>
  </si>
  <si>
    <t>***DOSTRACZANE W OPAKOWANIACH 10/640 SZT.***</t>
  </si>
  <si>
    <t>FPAT43HG0005103</t>
  </si>
  <si>
    <t>COPERCHIO IN PP A CERNIERA PER CASSETTE SERIE ATHENA ISO - DIM. MM  L=400 P=300 - COLORE: ROSSO</t>
  </si>
  <si>
    <t>POLYPROPILENE HINGED LID FOR BOXES SERIES ATHENA ISO - DIM. MM  W=400 D=300 - COLOR: RED</t>
  </si>
  <si>
    <t>CHARNIERDECKEL AUS POLYPROPILEN FÜR KÄSTEN SERIE ATHENA ISO - ABM. MM  B=400 T=300 - FARBE: ROT</t>
  </si>
  <si>
    <t>COUVERCLE À CHARNIÈRE EN POLYPROPYLÈNE POUR CAISSES SÉRIE ATHENA ISO - DIM. MM  L=400 P=300 - COULEUR: ROUGE</t>
  </si>
  <si>
    <t>TAPA DE POLIPROPILENO CON BISAGRA PARA CAJAS SERIE ATHENA ISO - DIM. MM  L=400 P=300 - COLOR: ROJO</t>
  </si>
  <si>
    <t>POKRYWA NA ZAWIASACH POLIPROPYLENOWA DLA SKRZYNEK SERIA ATHENA ISO - WYM. MM  S=400 G=300 - KOLOR: CZERWONY</t>
  </si>
  <si>
    <t>AT43HG51XB</t>
  </si>
  <si>
    <t>FPA065100XB</t>
  </si>
  <si>
    <t>FPAT43HG00051XB</t>
  </si>
  <si>
    <t>COPERCHIO IN PP A CERNIERA PER CASSETTE SERIE ATHENA - DIM. MM  L=400 P=300 - COLORE: CIANO/TURCHESE</t>
  </si>
  <si>
    <t>POLYPROPILENE HINGED LID FOR BOXES SERIES ATHENA - DIM. MM  W=400 D=300 - COLOR: TURQUOISE</t>
  </si>
  <si>
    <t>CHARNIERDECKEL AUS POLYPROPILEN FÜR KÄSTEN SERIE ATHENA - ABM. MM  B=400 T=300 - FARBE: TÜRKIS</t>
  </si>
  <si>
    <t>COUVERCLE À CHARNIÈRE EN POLYPROPYLÈNE POUR CAISSES SÉRIE ATHENA - DIM. MM  L=400 P=300 - COULEUR: TURQUOISE</t>
  </si>
  <si>
    <t>TAPA DE POLIPROPILENO CON BISAGRA PARA CAJAS SERIE ATHENA - DIM. MM  L=400 P=300 - COLOR: TURQUESA</t>
  </si>
  <si>
    <t>POKRYWA NA ZAWIASACH POLIPROPYLENOWA DLA SKRZYNEK SERIA ATHENA - WYM. MM  S=400 G=300 - KOLOR: TURKUS</t>
  </si>
  <si>
    <t>FPA06520007</t>
  </si>
  <si>
    <t>FPAT43HG0005207</t>
  </si>
  <si>
    <t>COPERCHIO IN PP CONDUTTIVO PER CASSETTE SERIE ATHENA - DIM. MM  L=400 P=300 - COLORE: NERO</t>
  </si>
  <si>
    <t>CONDUCTIVE POLYPROPYLENE LID FOR BOXES SERIES ATHENA - DIM. MM  W=400 D=300 - COLOR: BLACK</t>
  </si>
  <si>
    <t>DECKEL AUS LEITFÄHIGEM POLYPROPYLEN FÜR KÄSTEN SERIE ATHENA - ABM. MM  B=400 T=300 - FARBE: SCHWARZ</t>
  </si>
  <si>
    <t>COUVERCLE EN POLYPROPYLÈNE CONDUCTEUR POUR CAISSES SÉRIE ATHENA - DIM. MM  L=400 P=300 - COULEUR: NOIR</t>
  </si>
  <si>
    <t>TAPA EN POLIPROPILENO ESD PARA CAJAS SERIE ATHENA - DIM. MM  L=400 P=300 - COLOR: NEGRO</t>
  </si>
  <si>
    <t>POKRYWA Z POLIPROPYLENU PRZEWODZĄCEGO DLA SKRZYNEK SERIA ATHENA - WYM. MM  S=400 G=300 - KOLOR: CZARNY</t>
  </si>
  <si>
    <t>FPA06540001</t>
  </si>
  <si>
    <t>FPAT43HG0005401</t>
  </si>
  <si>
    <t>POKRYWA NA ZAWIASACH Z ECOGRREN DLA SKRZYNEK SERIA ATHENA - WYM. MM  S=400 G=300 - KOLOR: SZARY POPIELATY</t>
  </si>
  <si>
    <t>FPA06590000</t>
  </si>
  <si>
    <t>FPAT43HG0005900</t>
  </si>
  <si>
    <t>COPERCHIO IN PP PER ALIMENTI A CERNIERA PER CASSETTE SERIE ATHENA - DIM. MM  L=400 P=300</t>
  </si>
  <si>
    <t>HINGED POLYPROPYLENE FOOD-GRADE LID FOR BOXES SERIES ATHENA - DIM. MM  W=400 D=300</t>
  </si>
  <si>
    <t>KLAPPDECKEL AUS POLYPROPYLEN FÜR LEBENSMITTEL FÜR KÄSTEN SERIE ATHENA - ABM. MM  B=400 T=300</t>
  </si>
  <si>
    <t>COUVERCLE EN POLYPROPYLÈNE POUR ALIMENTS À CHARNIÈRE POUR CAISSES SÉRIE ATHENA - DIM. MM  L=400 P=300</t>
  </si>
  <si>
    <t>TAPA CON BISAGRA DE POLIPROPILENO PARA ALIMENTOS PARA CAJAS SERIE ATHENA - DIM. MM  L=400 P=300</t>
  </si>
  <si>
    <t>POKRYWA POLIPROPYLENOWA NA ZAWIASACH DLA PRZEMYSŁU SPOŻYWCZE DLA SKRZYNEK SERIA ATHENA - WYM. MM  S=400 G=300</t>
  </si>
  <si>
    <t>FPP40520007</t>
  </si>
  <si>
    <t>FPAT43S10005207</t>
  </si>
  <si>
    <t>CASSETTA DIVISORIO CONDUTTIVA PER CASSETTE SERIE ATHENA 1 SCOMPARTO - DIM. MM  L=256 P=178 A=90 - COLORE: NERO</t>
  </si>
  <si>
    <t xml:space="preserve">***FORNITO IN MULTIPLI DI 20/320 PZ*** </t>
  </si>
  <si>
    <t>CONDUCTIVE PLASTIC BOX FOR BOXES SERIES ATHENA 1 COMPARTMENT - DIM. MM  W=256 D=178 H=90 - COLOR: BLACK</t>
  </si>
  <si>
    <t>***SUPPLIED IN MULTIPLES OF 20/320 PCS***</t>
  </si>
  <si>
    <t>LEITFÄHIGER EINSATZKASTEN FÜR KÄSTEN SERIE ATHENA 1 ABTEIL - ABM. MM  B=256 T=178 H=90 - FARBE: SCHWARZ</t>
  </si>
  <si>
    <t>***VERKAUFSEINHEIT = 20/320 STK***</t>
  </si>
  <si>
    <t>CAISSE DE SÉPARATION CONDUCTRICE POUR CAISSES SÉRIE ATHENA AVEC 1 COMPARTIMENT - DIM. MM  L=256 P=178 H=90 - COULEUR: NOIR</t>
  </si>
  <si>
    <t>***FOURNI EN MULTIPLES DE 20/320 PIÈCES***</t>
  </si>
  <si>
    <t>CAJA DIVISORIA CONDUCTIVA PARA CAJAS SERIE ATHENA 1 COMPARTIMIENTO - DIM. MM  L=256 P=178 A=90 - COLOR: NEGRO</t>
  </si>
  <si>
    <t>***SUMINISTRADO EN MULTIPLES DE 20/320 PIEZAS***</t>
  </si>
  <si>
    <t>SKRZYNKA PRZEGRODOWA PRZEWODZĄCA DLA SKRZYNEK SERIA ATHENA 1 PODZIAŁ - WYM. MM  S=256 G=178 W=90 - KOLOR: CZARNY</t>
  </si>
  <si>
    <t>***DOSTRACZANE W OPAKOWANIACH 20/320 SZT.***</t>
  </si>
  <si>
    <t>FPP45520007</t>
  </si>
  <si>
    <t>FPAT43S20005207</t>
  </si>
  <si>
    <t>CASSETTA DIVISORIO CONDUTTIVA PER CASSETTE SERIE ATHENA 2 SCOMPARTI - DIM. MM  L=256 P=178 A=90 - COLORE: NERO</t>
  </si>
  <si>
    <t>CONDUCTIVE PLASTIC BOX FOR BOXES SERIES ATHENA WITH 2 COMPARTMENTS - DIM. MM  W=256 D=178 H=90 - COLOR: BLACK</t>
  </si>
  <si>
    <t>LEITFÄHIGER EINSATZKASTEN FÜR KÄSTEN SERIE ATHENA MIT 2 FÄCHERN - ABM. MM  B=256 T=178 H=90 - FARBE: SCHWARZ</t>
  </si>
  <si>
    <t>CAISSE DE SÉPARATION CONDUCTRICE POUR CAISSES SÉRIE ATHENA AVEC 2 COMPARTIMENTS - DIM. MM  L=256 P=178 H=90 - COULEUR: NOIR</t>
  </si>
  <si>
    <t>CAJA DIVISORIA CONDUCTIVA PARA CAJAS SERIE ATHENA 2 COMPARTIMIENTOS - DIM. MM  L=256 P=178 A=90 - COLOR: NEGRO</t>
  </si>
  <si>
    <t>SKRZYNKA PRZEGRODOWA PRZEWODZĄCA DLA SKRZYNEK SERIA ATHENA 2 PODZIAŁY - WYM. MM  S=256 G=178 W=90 - KOLOR: CZARNY</t>
  </si>
  <si>
    <t>FPP50520007</t>
  </si>
  <si>
    <t>FPAT43S40005207</t>
  </si>
  <si>
    <t>CASSETTA DIVISORIO IN POLIPROPILENE CONDUTTIVO PER CASSETTE SERIE ATHENA 4 SCOMPARTI - DIM. MM  L=256 P=178 A=90 - COLORE: NERO</t>
  </si>
  <si>
    <t>DIVIDER BOX IN CONDUCTIVE POLYPROPYLENE FOR BOXES SERIES ATHENA WITH 4 COMPARTMENTS - DIM. MM  W=256 D=178 H=90 - COLOR: BLACK</t>
  </si>
  <si>
    <t>TRENNKASTEN AUS LEITFÄHIGEM POLYPROPYLEN FÜR KÄSTEN SERIE ATHENA MIT 4 FÄCHERN - ABM. MM  B=256 T=178 H=90 - FARBE: SCHWARZ</t>
  </si>
  <si>
    <t>COMPARTIMENT DE SÉPARATION EN POLYPROPYLÈNE CONDUCTEUR POUR CAISSES SÉRIE ATHENA AVEC 4 COMPARTIMENTS - DIM. MM  L=256 P=178 H=90 - COULEUR: NOIR</t>
  </si>
  <si>
    <t>CONTENEDOR DIVISORIO POLIPROPILENO ESD PARA CAJAS SERIE ATHENA 4 COMPARTIMIENTOS - DIM. MM  L=256 P=178 A=90 - COLOR: NEGRO</t>
  </si>
  <si>
    <t>SKRZYNKA PRZEGRODOWA Z POLIPROPYLENU PRZEWODZĄCEGO DLA SKRZYNEK SERIA ATHENA 4 PODZIAŁY - WYM. MM  S=256 G=178 W=90 - KOLOR: CZARNY</t>
  </si>
  <si>
    <t>FPA1B510001</t>
  </si>
  <si>
    <t>FPAT43SE0005101</t>
  </si>
  <si>
    <t>COPERCHIO IN PP CON MANIGLIE PER CASSETTE SERIE ATHENA - DIM. MM  L=400 P=300 - COLORE: GRIGIO SCURO</t>
  </si>
  <si>
    <t xml:space="preserve">***FORNITO IN MULTIPLI DI 10/480 PZ*** </t>
  </si>
  <si>
    <t>POLYPROPYLENE LID WITH HANDLES FOR BOXES SERIES ATHENA - DIM. MM  W=400 D=300 - COLOR: GREY</t>
  </si>
  <si>
    <t>***SUPPLIED IN MULTIPLES OF 10/480 PCS***</t>
  </si>
  <si>
    <t>DECKEL AUS POLYPROPYLEN MIT GRIFFEN FÜR KÄSTEN SERIE ATHENA - ABM. MM  B=400 T=300 - FARBE: GRAU</t>
  </si>
  <si>
    <t>***VERKAUFSEINHEIT = 10/480 STK***</t>
  </si>
  <si>
    <t>COUVERCLE EN POLYPROPYLÈNE AVEC POIGNÉES POUR CAISSES SÉRIE ATHENA - DIM. MM  L=400 P=300 - COULEUR: GRIS</t>
  </si>
  <si>
    <t>***FOURNI EN MULTIPLES DE 10/480 PIÈCES***</t>
  </si>
  <si>
    <t>TAPA DE POLIPROPILENO CON MANILLAS PARA CAJAS SERIE ATHENA - DIM. MM  L=400 P=300 - COLOR: GRIS</t>
  </si>
  <si>
    <t>***SUMINISTRADO EN MULTIPLES DE 10/480 PIEZAS***</t>
  </si>
  <si>
    <t>POKRYWA POLIPROPYLENOWA Z UCHWATAMI DLA SKRZYNEK SERIA ATHENA - WYM. MM  S=400 G=300 - KOLOR: SZARY POPIELATY</t>
  </si>
  <si>
    <t>***DOSTRACZANE W OPAKOWANIACH 10/480 SZT.***</t>
  </si>
  <si>
    <t>AT43SE51XB</t>
  </si>
  <si>
    <t>FPA1B5100XB</t>
  </si>
  <si>
    <t>FPAT43SE00051XB</t>
  </si>
  <si>
    <t>COPERCHIO IN PP CON MANIGLIE PER CASSETTE SERIE ATHENA - DIM. MM  L=400 P=300 - COLORE: CIANO/TURCHESE</t>
  </si>
  <si>
    <t>POLYPROPYLENE LID WITH HANDLES FOR BOXES SERIES ATHENA - DIM. MM  W=400 D=300 - COLOR: TURQUOISE</t>
  </si>
  <si>
    <t>DECKEL AUS POLYPROPYLEN MIT GRIFFEN FÜR KÄSTEN SERIE ATHENA - ABM. MM  B=400 T=300 - FARBE: TÜRKIS</t>
  </si>
  <si>
    <t>COUVERCLE EN POLYPROPYLÈNE AVEC POIGNÉES POUR CAISSES SÉRIE ATHENA - DIM. MM  L=400 P=300 - COULEUR: TURQUOISE</t>
  </si>
  <si>
    <t>TAPA DE POLIPROPILENO CON MANILLAS PARA CAJAS SERIE ATHENA - DIM. MM  L=400 P=300 - COLOR: TURQUESA</t>
  </si>
  <si>
    <t>POKRYWA POLIPROPYLENOWA Z UCHWATAMI DLA SKRZYNEK SERIA ATHENA - WYM. MM  S=400 G=300 - KOLOR: TURKUS</t>
  </si>
  <si>
    <t>FPA1B520007</t>
  </si>
  <si>
    <t>FPAT43SE0005207</t>
  </si>
  <si>
    <t>FPA1B540001</t>
  </si>
  <si>
    <t>FPAT43SE0005401</t>
  </si>
  <si>
    <t>FPA1B590000</t>
  </si>
  <si>
    <t>FPAT43SE0005900</t>
  </si>
  <si>
    <t>COPERCHIO IN PP PER ALIMENTI CON MANIGLIE PER CASSETTE SERIE ATHENA - DIM. MM  L=400 P=300</t>
  </si>
  <si>
    <t>POLYPROPYLENE FOOD-GRADE LID WITH HANDLES FOR BOXES SERIES ATHENA - DIM. MM  W=400 D=300</t>
  </si>
  <si>
    <t>DECKEL AUS POLYPROPYLEN MIT GRIFFEN FÜR LEBENSMITTEL FÜR KÄSTEN SERIE ATHENA - ABM. MM  B=400 T=300</t>
  </si>
  <si>
    <t>COUVERCLE EN POLYPROPYLÈNE POUR ALIMENTS AVEC POIGNÉES POUR CAISSES SÉRIE ATHENA - DIM. MM  L=400 P=300</t>
  </si>
  <si>
    <t>TAPA CON MANILLAS DE POLIPROPILENO PARA ALIMENTOS PARA CAJAS SERIE ATHENA - DIM. MM  L=400 P=300</t>
  </si>
  <si>
    <t>POKRYWA POLIPROPYENOWA Z UCHWYTAMI DLA PRZEMYSŁU SPOŻYWCZEGO DO SKRZYNEK SERII ATHENA - WYM. MM  S=400 G=300</t>
  </si>
  <si>
    <t>FPA16510001</t>
  </si>
  <si>
    <t>FPAT43SL0005101</t>
  </si>
  <si>
    <t>COPERCHIO IN PP SCORREVOLE PER CASSETTE SERIE ATHENA - DIM. MM  L=400 P=300 - COLORE: GRIGIO SCURO</t>
  </si>
  <si>
    <t>POLYPROPYLENE SLIDING LID FOR BOXES SERIES ATHENA - DIM. MM  W=400 D=300 - COLOR: GREY</t>
  </si>
  <si>
    <t>SCHIEBEDECKEL AUS POLYPROPYLEN FÜR KÄSTEN SERIE ATHENA - ABM. MM  B=400 T=300 - FARBE: GRAU</t>
  </si>
  <si>
    <t>COUVERCLE EN POLYPROPYLÈNE COULISSANT POUR CAISSES SÉRIE ATHENA - DIM. MM  L=400 P=300 - COULEUR: GRIS</t>
  </si>
  <si>
    <t>TAPA CON CORREDERA DE POLIPROPILENO PARA CAJAS SERIE ATHENA - DIM. MM  L=400 P=300 - COLOR: GRIS</t>
  </si>
  <si>
    <t>POKRYWA POLIPROPYLENOWA PRZESUWNA DLA SKRZYNEK SERIA ATHENA - WYM. MM  S=400 G=300 - KOLOR: SZARY POPIELATY</t>
  </si>
  <si>
    <t>AT43SL51XB</t>
  </si>
  <si>
    <t>FPA165100XB</t>
  </si>
  <si>
    <t>FPAT43SL00051XB</t>
  </si>
  <si>
    <t>COPERCHIO IN PP SCORREVOLE PER CASSETTE SERIE ATHENA - DIM. MM  L=400 P=300 - COLORE: CIANO/TURCHESE</t>
  </si>
  <si>
    <t>POLYPROPYLENE SLIDING LID FOR BOXES SERIES ATHENA - DIM. MM  W=400 D=300 - COLOR: TURQUOISE</t>
  </si>
  <si>
    <t>SCHIEBEDECKEL AUS POLYPROPYLEN FÜR KÄSTEN SERIE ATHENA - ABM. MM  B=400 T=300 - FARBE: TÜRKIS</t>
  </si>
  <si>
    <t>COUVERCLE EN POLYPROPYLÈNE COULISSANT POUR CAISSES SÉRIE ATHENA - DIM. MM  L=400 P=300 - COULEUR: TURQUOISE</t>
  </si>
  <si>
    <t>TAPA CON CORREDERA DE POLIPROPILENO PARA CAJAS SERIE ATHENA - DIM. MM  L=400 P=300 - COLOR: TURQUESA</t>
  </si>
  <si>
    <t>POKRYWA POLIPROPYLENOWA PRZESUWNA DLA SKRZYNEK SERIA ATHENA - WYM. MM  S=400 G=300 - KOLOR: TURKUS</t>
  </si>
  <si>
    <t>FPA16520007</t>
  </si>
  <si>
    <t>FPAT43SL0005207</t>
  </si>
  <si>
    <t>FPA16590000</t>
  </si>
  <si>
    <t>FPAT43SL0005900</t>
  </si>
  <si>
    <t>COPERCHIO IN PP PER ALIMENTI SCORREVOLE PER CASSETTE SERIE ATHENA - DIM. MM  L=400 P=300</t>
  </si>
  <si>
    <t>SLIDING POLYPROPYLENE FOOD-GRADE LID FOR BOXES SERIES ATHENA - DIM. MM  W=400 D=300</t>
  </si>
  <si>
    <t>SCHIEBEDECKEL AUS POLYPROPYLEN FÜR LEBENSMITTEL FÜR KÄSTEN SERIE ATHENA - ABM. MM  B=400 T=300</t>
  </si>
  <si>
    <t>COUVERCLE EN POLYPROPYLÈNE POUR ALIMENTS COULISSANT POUR CAISSES SÉRIE ATHENA - DIM. MM  L=400 P=300</t>
  </si>
  <si>
    <t>TAPA CON CORREDERA DE POLIPROPILENO PARA ALIMENTOS PARA CAJAS SERIE ATHENA - DIM. MM  L=400 P=300</t>
  </si>
  <si>
    <t>POKRYWA POLIPROPYLENOWA PRZESUWNA DLA PRZEMYSŁU SPOŻYWCZEGO DLA SKRZYNEK SERIA ATHENA - WYM. MM  S=400 G=300</t>
  </si>
  <si>
    <t>FPA5651A001</t>
  </si>
  <si>
    <t>FPAT6408A005101</t>
  </si>
  <si>
    <t>CASSETTA IN POLIPROPILENE ATHENA 6408A-CAPACITA Lt=10 - DIM. MM  L=600 P=400 A=75 - COLORE: GRIGIO SCURO</t>
  </si>
  <si>
    <t xml:space="preserve">CON MANIGLIE CHIUSE, PARETI E FONDO CHIUSI ***FORNITO IN MULTIPLI DI 7/140 PZ*** </t>
  </si>
  <si>
    <t>POLYPROPYLENE BOXES ATHENA 6408A - DIM. MM  W=600 D=400 H=75 - COLOR: GREY</t>
  </si>
  <si>
    <t>WITH CLOSED HANDGRIPS, CLOSED SIDES, SOLID BASE***SUPPLIED IN MULTIPLES OF 7/140 PCS***</t>
  </si>
  <si>
    <t>KUNSTSTOFFKASTEN AUS POLYPROPILEN ATHENA 6408A - ABM. MM  B=600 T=400 H=75 - FARBE: GRAU</t>
  </si>
  <si>
    <t>MIT GESCHLOSSENEN GRIFFE, WÄNDE UND BODEN***VERKAUFSEINHEIT = 7/140 STK***</t>
  </si>
  <si>
    <t>CAISSE EN POLYPROPYLÈNE ATHENA 6408A - DIM. MM  L=600 P=400 H=75 - COULEUR: GRIS</t>
  </si>
  <si>
    <t>AVEC POIGNÉES FERMÉES, PAROIS FERMÉES ET FOND PLEIN***FOURNI EN MULTIPLES DE 7/140 PIÈCES***</t>
  </si>
  <si>
    <t>CAJONES DE POLIPROPILENO ATHENA 6408A - DIM. MM  L=600 P=400 A=75 - COLOR: GRIS</t>
  </si>
  <si>
    <t>CON MANIJAS CERRADAS, PAREDES Y LA PARTE INFERIOR CERRADAS***SUMINISTRADO EN MULTIPLES DE 7/140 PIEZAS***</t>
  </si>
  <si>
    <t>SKRZYNKA POLIPROPYLENOWA ATHENA 6408A - WYM. MM  S=600 G=400 W=75 - KOLOR: SZARY POPIELATY</t>
  </si>
  <si>
    <t>UCHWYTY MUSZLOWE, ŚCIANKI I DNO PEŁNE***DOSTRACZANE W OPAKOWANIACH 7/140 SZT.***</t>
  </si>
  <si>
    <t>AT6408A51XB</t>
  </si>
  <si>
    <t>FPA5651A0XB</t>
  </si>
  <si>
    <t>FPAT6408A0051XB</t>
  </si>
  <si>
    <t>CASSETTA IN POLIPROPILENE ATHENA 6408A-CAPACITA Lt=10 - DIM. MM  L=600 P=400 A=75 - COLORE: CIANO/TURCHESE</t>
  </si>
  <si>
    <t>POLYPROPYLENE BOXES ATHENA 6408A - DIM. MM  W=600 D=400 H=75 - COLOR: TURQUOISE</t>
  </si>
  <si>
    <t>KUNSTSTOFFKASTEN AUS POLYPROPILEN ATHENA 6408A - ABM. MM  B=600 T=400 H=75 - FARBE: TÜRKIS</t>
  </si>
  <si>
    <t>CAISSE EN POLYPROPYLÈNE ATHENA 6408A - DIM. MM  L=600 P=400 H=75 - COULEUR: TURQUOISE</t>
  </si>
  <si>
    <t>CAJONES DE POLIPROPILENO ATHENA 6408A - DIM. MM  L=600 P=400 A=75 - COLOR: TURQUESA</t>
  </si>
  <si>
    <t>SKRZYNKA POLIPROPYLENOWA ATHENA 6408A - WYM. MM  S=600 G=400 W=75 - KOLOR: TURKUS</t>
  </si>
  <si>
    <t>FPA5652A007</t>
  </si>
  <si>
    <t>FPAT6408A005207</t>
  </si>
  <si>
    <t>CASSETTA IN POLIPROPILENE CONDUTTIVO ATHENA 6408A-CAPACITA Lt=10 - DIM. MM  L=600 P=400 A=75 - COLORE: NERO</t>
  </si>
  <si>
    <t>CONDUCTIVE PP BOXES ATHENA 6408A - DIM. MM  W=600 D=400 H=75 - COLOR: BLACK</t>
  </si>
  <si>
    <t>LEITFÄHIGER PP KASTEN ATHENA 6408A - ABM. MM  B=600 T=400 H=75 - FARBE: SCHWARZ</t>
  </si>
  <si>
    <t>CAISSE EN POLYPROPYLÈNE CONDUCTIF ATHENA 6408A - DIM. MM  L=600 P=400 H=75 - COULEUR: NOIR</t>
  </si>
  <si>
    <t>CAJA DE POLIPROPILENO CONDUCTIVO ATHENA 6408A - DIM. MM  L=600 P=400 A=75 - COLOR: NEGRO</t>
  </si>
  <si>
    <t>SKRZYNKA Z POLIPROPYLENU PRZEWODZĄCEGO ATHENA 6408A - WYM. MM  S=600 G=400 W=75 - KOLOR: CZARNY</t>
  </si>
  <si>
    <t>FPA5654A001</t>
  </si>
  <si>
    <t>FPAT6408A005401</t>
  </si>
  <si>
    <t>SKRZYNKA Z ECOGRREN ATHENA 6408A - WYM. MM  S=600 G=400 W=75 - KOLOR: SZARY POPIELATY</t>
  </si>
  <si>
    <t>FPA5659A000</t>
  </si>
  <si>
    <t>FPAT6408A005900</t>
  </si>
  <si>
    <t>CASSETTA IN POLIPROPILENE PER ALIMENTI ATHENA 6408A-CAPACITA Lt=10 - DIM. MM  L=600 P=400 A=75</t>
  </si>
  <si>
    <t>POLYPROPYLENE FOOD-GRADE BOX ATHENA 6408A - DIM. MM  W=600 D=400 H=75</t>
  </si>
  <si>
    <t>KASTEN AUS POLYPROPYLEN FÜR LEBENSMITTEL ATHENA 6408A - ABM. MM  B=600 T=400 H=75</t>
  </si>
  <si>
    <t>CAISSE EN POLYPROPYLÈNE POUR ALIMENTS ATHENA 6408A - DIM. MM  L=600 P=400 H=75</t>
  </si>
  <si>
    <t>CAJA EN POLIPROPILENO PARA ALIMENTOS ATHENA 6408A - DIM. MM  L=600 P=400 A=75</t>
  </si>
  <si>
    <t>SKRZYNKA POLIPROPYLENOWA DLA PRZEMYSŁU SPOŻYWCZEGO ATHENA 6408A - WYM. MM  S=600 G=400 W=75</t>
  </si>
  <si>
    <t>FPA6051A001</t>
  </si>
  <si>
    <t>FPAT6412A005101</t>
  </si>
  <si>
    <t>CASSETTA IN POLIPROPILENE ATHENA 6412A-CAPACITA Lt=20 - DIM. MM  L=600 P=400 A=120 - COLORE: GRIGIO SCURO</t>
  </si>
  <si>
    <t>POLYPROPYLENE BOXES ATHENA 6412A - DIM. MM  W=600 D=400 H=120 - COLOR: GREY</t>
  </si>
  <si>
    <t>KUNSTSTOFFKASTEN AUS POLYPROPILEN ATHENA 6412A - ABM. MM  B=600 T=400 H=120 - FARBE: GRAU</t>
  </si>
  <si>
    <t>CAISSE EN POLYPROPYLÈNE ATHENA 6412A - DIM. MM  L=600 P=400 H=120 - COULEUR: GRIS</t>
  </si>
  <si>
    <t>CAJONES DE POLIPROPILENO ATHENA 6412A - DIM. MM  L=600 P=400 A=120 - COLOR: GRIS</t>
  </si>
  <si>
    <t>SKRZYNKA POLIPROPYLENOWA ATHENA 6412A - WYM. MM  S=600 G=400 W=120 - KOLOR: SZARY POPIELATY</t>
  </si>
  <si>
    <t>SPAT6412A0015103</t>
  </si>
  <si>
    <t>CASSETTA IN POLIPROPILENE ATHENA 6412A ISO-CAPACITA Lt=20 - DIM. MM  L=600 P=400 A=120 - COLORE: ROSSO</t>
  </si>
  <si>
    <t>POLYPROPYLENE BOXES ATHENA 6412A ISO - DIM. MM  W=600 D=400 H=120 - COLOR: RED</t>
  </si>
  <si>
    <t>KUNSTSTOFFKASTEN AUS POLYPROPILEN ATHENA 6412A ISO - ABM. MM  B=600 T=400 H=120 - FARBE: ROT</t>
  </si>
  <si>
    <t>CAISSE EN POLYPROPYLÈNE ATHENA 6412A ISO - DIM. MM  L=600 P=400 H=120 - COULEUR: ROUGE</t>
  </si>
  <si>
    <t>CAJONES DE POLIPROPILENO ATHENA 6412A ISO - DIM. MM  L=600 P=400 A=120 - COLOR: ROJO</t>
  </si>
  <si>
    <t>SKRZYNKA POLIPROPYLENOWA ATHENA 6412A ISO - WYM. MM  S=600 G=400 W=120 - KOLOR: CZERWONY</t>
  </si>
  <si>
    <t>AT6412A51XB</t>
  </si>
  <si>
    <t>FPA6051A0XB</t>
  </si>
  <si>
    <t>FPAT6412A0051XB</t>
  </si>
  <si>
    <t>CASSETTA IN POLIPROPILENE ATHENA 6412A-CAPACITA Lt=20 - DIM. MM  L=600 P=400 A=120 - COLORE: CIANO/TURCHESE</t>
  </si>
  <si>
    <t>POLYPROPYLENE BOXES ATHENA 6412A - DIM. MM  W=600 D=400 H=120 - COLOR: TURQUOISE</t>
  </si>
  <si>
    <t>KUNSTSTOFFKASTEN AUS POLYPROPILEN ATHENA 6412A - ABM. MM  B=600 T=400 H=120 - FARBE: TÜRKIS</t>
  </si>
  <si>
    <t>CAISSE EN POLYPROPYLÈNE ATHENA 6412A - DIM. MM  L=600 P=400 H=120 - COULEUR: TURQUOISE</t>
  </si>
  <si>
    <t>CAJONES DE POLIPROPILENO ATHENA 6412A - DIM. MM  L=600 P=400 A=120 - COLOR: TURQUESA</t>
  </si>
  <si>
    <t>SKRZYNKA POLIPROPYLENOWA ATHENA 6412A - WYM. MM  S=600 G=400 W=120 - KOLOR: TURKUS</t>
  </si>
  <si>
    <t>FPA6052A007</t>
  </si>
  <si>
    <t>FPAT6412A005207</t>
  </si>
  <si>
    <t>CASSETTA IN POLIPROPILENE CONDUTTIVO ATHENA 6412A-CAPACITA Lt=20 - DIM. MM  L=600 P=400 A=120 - COLORE: NERO</t>
  </si>
  <si>
    <t>CONDUCTIVE PP BOXES ATHENA 6412A - DIM. MM  W=600 D=400 H=120 - COLOR: BLACK</t>
  </si>
  <si>
    <t>LEITFÄHIGER PP KASTEN ATHENA 6412A - ABM. MM  B=600 T=400 H=120 - FARBE: SCHWARZ</t>
  </si>
  <si>
    <t>CAISSE EN POLYPROPYLÈNE CONDUCTIF ATHENA 6412A - DIM. MM  L=600 P=400 H=120 - COULEUR: NOIR</t>
  </si>
  <si>
    <t>CAJA DE POLIPROPILENO CONDUCTIVO ATHENA 6412A - DIM. MM  L=600 P=400 A=120 - COLOR: NEGRO</t>
  </si>
  <si>
    <t>SKRZYNKA Z POLIPROPYLENU PRZEWODZĄCEGO ATHENA 6412A - WYM. MM  S=600 G=400 W=120 - KOLOR: CZARNY</t>
  </si>
  <si>
    <t>FPA6054A001</t>
  </si>
  <si>
    <t>FPAT6412A005401</t>
  </si>
  <si>
    <t>SKRZYNKA Z ECOGRREN ATHENA 6412A - WYM. MM  S=600 G=400 W=120 - KOLOR: SZARY POPIELATY</t>
  </si>
  <si>
    <t>FPA6059A000</t>
  </si>
  <si>
    <t>FPAT6412A005900</t>
  </si>
  <si>
    <t>CASSETTA IN POLIPROPILENE PER ALIMENTI ATHENA 6412A-CAPACITA Lt=20 - DIM. MM  L=600 P=400 A=120</t>
  </si>
  <si>
    <t>POLYPROPYLENE FOOD-GRADE BOX ATHENA 6412A - DIM. MM  W=600 D=400 H=120</t>
  </si>
  <si>
    <t>KASTEN AUS POLYPROPYLEN FÜR LEBENSMITTEL ATHENA 6412A - ABM. MM  B=600 T=400 H=120</t>
  </si>
  <si>
    <t>CAISSE EN POLYPROPYLÈNE POUR ALIMENTS ATHENA 6412A - DIM. MM  L=600 P=400 H=120</t>
  </si>
  <si>
    <t>CAJA EN POLIPROPILENO PARA ALIMENTOS ATHENA 6412A - DIM. MM  L=600 P=400 A=120</t>
  </si>
  <si>
    <t>SKRZYNKA POLIPROPYLENOWA DLA PRZEMYSŁU SPOŻYWCZEGO ATHENA 6412A - WYM. MM  S=600 G=400 W=120</t>
  </si>
  <si>
    <t>FPA6151A001</t>
  </si>
  <si>
    <t>FPAT6412C005101</t>
  </si>
  <si>
    <t>CASSETTA IN POLIPROPILENE ATHENA 6412C-CAPACITA Lt=20 - DIM. MM  L=600 P=400 A=120 - COLORE: GRIGIO SCURO</t>
  </si>
  <si>
    <t xml:space="preserve">CON MANIGLIE CHIUSE, PARETI CHIUSE E FONDO RINFORZATO ***FORNITO IN MULTIPLI DI 4/80 PZ***  </t>
  </si>
  <si>
    <t>POLYPROPYLENE BOXES ATHENA 6412C - DIM. MM  W=600 D=400 H=120 - COLOR: GREY</t>
  </si>
  <si>
    <t>WITH CLOSED HANDGRIPS, CLOSED SIDES, REINFORCED BASE***SUPPLIED IN MULTIPLES OF 4/80 PCS***</t>
  </si>
  <si>
    <t>KUNSTSTOFFKASTEN AUS POLYPROPILEN ATHENA 6412C - ABM. MM  B=600 T=400 H=120 - FARBE: GRAU</t>
  </si>
  <si>
    <t>MIT GESCHLOSSENEN GRIFFE UND WÄNDE UND VERSTÄRKTEM BODEN***VERKAUFSEINHEIT = 4/80 STK***</t>
  </si>
  <si>
    <t>CAISSE EN POLYPROPYLÈNE ATHENA 6412C - DIM. MM  L=600 P=400 H=120 - COULEUR: GRIS</t>
  </si>
  <si>
    <t>AVEC POIGNÉES FERMÉES, PAROIS FERMÉES ET FOND RENFORCÉ***FOURNI EN MULTIPLES DE 4/80 PIÈCES***</t>
  </si>
  <si>
    <t>CAJONES DE POLIPROPILENO ATHENA 6412C - DIM. MM  L=600 P=400 A=120 - COLOR: GRIS</t>
  </si>
  <si>
    <t>CON MANIJAS CERRADAS, PAREDES CERRADAS Y LA PARTE INFERIOR REFORZADA***SUMINISTRADO EN MULTIPLES DE 4/80 PIEZAS***</t>
  </si>
  <si>
    <t>SKRZYNKA POLIPROPYLENOWA ATHENA 6412C - WYM. MM  S=600 G=400 W=120 - KOLOR: SZARY POPIELATY</t>
  </si>
  <si>
    <t>UCHWYTY MUSZLOWE, ŚCIANKI PEŁNE, DNO WZMOCNIONE***DOSTRACZANE W OPAKOWANIACH 4/80 SZT.***</t>
  </si>
  <si>
    <t>AT6412C51XB</t>
  </si>
  <si>
    <t>FPA6151A0XB</t>
  </si>
  <si>
    <t>FPAT6412C0051XB</t>
  </si>
  <si>
    <t>CASSETTA IN POLIPROPILENE ATHENA 6412C-CAPACITA Lt=20 - DIM. MM  L=600 P=400 A=120 - COLORE: CIANO/TURCHESE</t>
  </si>
  <si>
    <t>POLYPROPYLENE BOXES ATHENA 6412C - DIM. MM  W=600 D=400 H=120 - COLOR: TURQUOISE</t>
  </si>
  <si>
    <t>KUNSTSTOFFKASTEN AUS POLYPROPILEN ATHENA 6412C - ABM. MM  B=600 T=400 H=120 - FARBE: TÜRKIS</t>
  </si>
  <si>
    <t>CAISSE EN POLYPROPYLÈNE ATHENA 6412C - DIM. MM  L=600 P=400 H=120 - COULEUR: TURQUOISE</t>
  </si>
  <si>
    <t>CAJONES DE POLIPROPILENO ATHENA 6412C - DIM. MM  L=600 P=400 A=120 - COLOR: TURQUESA</t>
  </si>
  <si>
    <t>SKRZYNKA POLIPROPYLENOWA ATHENA 6412C - WYM. MM  S=600 G=400 W=120 - KOLOR: TURKUS</t>
  </si>
  <si>
    <t>FPA6152A007</t>
  </si>
  <si>
    <t>FPAT6412C005207</t>
  </si>
  <si>
    <t>CASSETTA IN POLIPROPILENE CONDUTTIVO ATHENA 6412C-CAPACITA Lt=20 - DIM. MM  L=600 P=400 A=120 - COLORE: NERO</t>
  </si>
  <si>
    <t>CONDUCTIVE PP BOXES ATHENA 6412C - DIM. MM  W=600 D=400 H=120 - COLOR: BLACK</t>
  </si>
  <si>
    <t>LEITFÄHIGER PP KASTEN ATHENA 6412C - ABM. MM  B=600 T=400 H=120 - FARBE: SCHWARZ</t>
  </si>
  <si>
    <t>CAISSE EN POLYPROPYLÈNE CONDUCTIF ATHENA 6412C - DIM. MM  L=600 P=400 H=120 - COULEUR: NOIR</t>
  </si>
  <si>
    <t>CAJA DE POLIPROPILENO CONDUCTIVO ATHENA 6412C - DIM. MM  L=600 P=400 A=120 - COLOR: NEGRO</t>
  </si>
  <si>
    <t>SKRZYNKA Z POLIPROPYLENU PRZEWODZĄCEGO ATHENA 6412C - WYM. MM  S=600 G=400 W=120 - KOLOR: CZARNY</t>
  </si>
  <si>
    <t>FPA6154A001</t>
  </si>
  <si>
    <t>FPAT6412C005401</t>
  </si>
  <si>
    <t>SKRZYNKA Z ECOGRREN ATHENA 6412C - WYM. MM  S=600 G=400 W=120 - KOLOR: SZARY POPIELATY</t>
  </si>
  <si>
    <t>FPA6159A000</t>
  </si>
  <si>
    <t>FPAT6412C005900</t>
  </si>
  <si>
    <t>CASSETTA IN POLIPROPILENE PER ALIMENTI ATHENA 6412C-CAPACITA Lt=20 - DIM. MM  L=600 P=400 A=120</t>
  </si>
  <si>
    <t>POLYPROPYLENE FOOD-GRADE BOX ATHENA 6412C - DIM. MM  W=600 D=400 H=120</t>
  </si>
  <si>
    <t>KASTEN AUS POLYPROPYLEN FÜR LEBENSMITTEL ATHENA 6412C - ABM. MM  B=600 T=400 H=120</t>
  </si>
  <si>
    <t>CAISSE EN POLYPROPYLÈNE POUR ALIMENTS ATHENA 6412C - DIM. MM  L=600 P=400 H=120</t>
  </si>
  <si>
    <t>CAJA EN POLIPROPILENO PARA ALIMENTOS ATHENA 6412C - DIM. MM  L=600 P=400 A=120</t>
  </si>
  <si>
    <t>SKRZYNKA POLIPROPYLENOWA DLA PRZEMYSŁU SPOŻYWCZEGO ATHENA 6412C - WYM. MM  S=600 G=400 W=120</t>
  </si>
  <si>
    <t>FPA6051C001</t>
  </si>
  <si>
    <t>FPAT6412G005101</t>
  </si>
  <si>
    <t>CASSETTA IN POLIPROPILENE ATHENA 6412G-CAPACITA Lt=20 - DIM. MM  L=600 P=400 A=120 - COLORE: GRIGIO SCURO</t>
  </si>
  <si>
    <t>CON MANIGLIE CHIUSE, PARETI LUNGHE FORATE, PARETI CORTE E FONDO CHIUSI  ***FORNITO IN MULTIPLI DI 4/80 PZ***</t>
  </si>
  <si>
    <t>POLYPROPYLENE BOXES ATHENA 6412G - DIM. MM  W=600 D=400 H=120 - COLOR: GREY</t>
  </si>
  <si>
    <t>WITH CLOSED HANDGRIPS, PERFORATED LONG SIDES, CLOSED SHORT SIDES, SOLID BASE***SUPPLIED IN MULTIPLES OF 4/80 PCS***</t>
  </si>
  <si>
    <t>KUNSTSTOFFKASTEN AUS POLYPROPILEN ATHENA 6412G - ABM. MM  B=600 T=400 H=120 - FARBE: GRAU</t>
  </si>
  <si>
    <t>MIT GESCHLOSSENEN GRIFFE, LANGEN DURCHGEBROCHENEN WÄNDE, KURZEN GESCHLOSSENEN WÄNDE UND BODEN***VERKAUFSEINHEIT = 4/80 STK***</t>
  </si>
  <si>
    <t>CAISSE EN POLYPROPYLÈNE ATHENA 6412G - DIM. MM  L=600 P=400 H=120 - COULEUR: GRIS</t>
  </si>
  <si>
    <t>AVEC POIGNÉES FERMÉES, PAROIS LONGUES PERFORÉES, PAROIS COURTES FERMÉES ET FOND PLEIN***FOURNI EN MULTIPLES DE 4/80 PIÈCES***</t>
  </si>
  <si>
    <t>CAJONES DE POLIPROPILENO ATHENA 6412G - DIM. MM  L=600 P=400 A=120 - COLOR: GRIS</t>
  </si>
  <si>
    <t>CON MANIJAS CERRADAS, PAREDES LARGAS PERFORADAS, PAREDES CORTAS Y PARTE INFERIOR CERRADAS***SUMINISTRADO EN MULTIPLES DE 4/80 PIEZAS***</t>
  </si>
  <si>
    <t>SKRZYNKA POLIPROPYLENOWA ATHENA 6412G - WYM. MM  S=600 G=400 W=120 - KOLOR: SZARY POPIELATY</t>
  </si>
  <si>
    <t>UCHWYTY MUSZLOWE, ŚCIANKI DŁUGIE PERFOROWANE, ŚCIANKI KRÓTKIE I DNO PEŁNE***DOSTRACZANE W OPAKOWANIACH 4/80 SZT.***</t>
  </si>
  <si>
    <t>AT6412G51XB</t>
  </si>
  <si>
    <t>FPA6051C0XB</t>
  </si>
  <si>
    <t>FPAT6412G0051XB</t>
  </si>
  <si>
    <t>CASSETTA IN POLIPROPILENE ATHENA 6412G-CAPACITA Lt=20 - DIM. MM  L=600 P=400 A=120 - COLORE: CIANO/TURCHESE</t>
  </si>
  <si>
    <t>POLYPROPYLENE BOXES ATHENA 6412G - DIM. MM  W=600 D=400 H=120 - COLOR: TURQUOISE</t>
  </si>
  <si>
    <t>KUNSTSTOFFKASTEN AUS POLYPROPILEN ATHENA 6412G - ABM. MM  B=600 T=400 H=120 - FARBE: TÜRKIS</t>
  </si>
  <si>
    <t>CAISSE EN POLYPROPYLÈNE ATHENA 6412G - DIM. MM  L=600 P=400 H=120 - COULEUR: TURQUOISE</t>
  </si>
  <si>
    <t>CAJONES DE POLIPROPILENO ATHENA 6412G - DIM. MM  L=600 P=400 A=120 - COLOR: TURQUESA</t>
  </si>
  <si>
    <t>SKRZYNKA POLIPROPYLENOWA ATHENA 6412G - WYM. MM  S=600 G=400 W=120 - KOLOR: TURKUS</t>
  </si>
  <si>
    <t>FPA6052C007</t>
  </si>
  <si>
    <t>FPAT6412G005207</t>
  </si>
  <si>
    <t>CASSETTA IN POLIPROPILENE CONDUTTIVO ATHENA 6412G-CAPACITA Lt=20 - DIM. MM  L=600 P=400 A=120 - COLORE: NERO</t>
  </si>
  <si>
    <t>CONDUCTIVE PP BOXES ATHENA 6412G - DIM. MM  W=600 D=400 H=120 - COLOR: BLACK</t>
  </si>
  <si>
    <t>LEITFÄHIGER PP KASTEN ATHENA 6412G - ABM. MM  B=600 T=400 H=120 - FARBE: SCHWARZ</t>
  </si>
  <si>
    <t>CAISSE EN POLYPROPYLÈNE CONDUCTIF ATHENA 6412G - DIM. MM  L=600 P=400 H=120 - COULEUR: NOIR</t>
  </si>
  <si>
    <t>CAJA DE POLIPROPILENO CONDUCTIVO ATHENA 6412G - DIM. MM  L=600 P=400 A=120 - COLOR: NEGRO</t>
  </si>
  <si>
    <t>SKRZYNKA Z POLIPROPYLENU PRZEWODZĄCEGO ATHENA 6412G - WYM. MM  S=600 G=400 W=120 - KOLOR: CZARNY</t>
  </si>
  <si>
    <t>FPA6054C001</t>
  </si>
  <si>
    <t>FPAT6412G005401</t>
  </si>
  <si>
    <t>SKRZYNKA Z ECOGRREN ATHENA 6412G - WYM. MM  S=600 G=400 W=120 - KOLOR: SZARY POPIELATY</t>
  </si>
  <si>
    <t>FPA6059C000</t>
  </si>
  <si>
    <t>FPAT6412G005900</t>
  </si>
  <si>
    <t>CASSETTA IN POLIPROPILENE PER ALIMENTI ATHENA 6412G-CAPACITA Lt=20 - DIM. MM  L=600 P=400 A=120</t>
  </si>
  <si>
    <t>POLYPROPYLENE FOOD-GRADE BOX ATHENA 6412G - DIM. MM  W=600 D=400 H=120</t>
  </si>
  <si>
    <t>KASTEN AUS POLYPROPYLEN FÜR LEBENSMITTEL ATHENA 6412G - ABM. MM  B=600 T=400 H=120</t>
  </si>
  <si>
    <t>CAISSE EN POLYPROPYLÈNE POUR ALIMENTS ATHENA 6412G - DIM. MM  L=600 P=400 H=120</t>
  </si>
  <si>
    <t>CAJA EN POLIPROPILENO PARA ALIMENTOS ATHENA 6412G - DIM. MM  L=600 P=400 A=120</t>
  </si>
  <si>
    <t>SKRZYNKA POLIPROPYLENOWA DLA PRZEMYSŁU SPOŻYWCZEGO ATHENA 6412G - WYM. MM  S=600 G=400 W=120</t>
  </si>
  <si>
    <t>FPA6051E001</t>
  </si>
  <si>
    <t>FPAT6412H005101</t>
  </si>
  <si>
    <t>CASSETTA IN POLIPROPILENE ATHENA 6412H-CAPACITA Lt=20 - DIM. MM  L=600 P=400 A=120 - COLORE: GRIGIO SCURO</t>
  </si>
  <si>
    <t xml:space="preserve">CON MANIGLIE CHIUSE, PARETI LUNGHE FORATE, PARETI CORTE CHIUSE E FONDO FORATO ***FORNITO IN MULTIPLI DI 4/80 PZ*** </t>
  </si>
  <si>
    <t>POLYPROPYLENE BOXES ATHENA 6412H - DIM. MM  W=600 D=400 H=120 - COLOR: GREY</t>
  </si>
  <si>
    <t>WITH CLOSED HANDGRIPS, PERFORATED LONG SIDES, CLOSED SHORT SIDES, PERFORATED BASE***SUPPLIED IN MULTIPLES OF 4/80 PCS***</t>
  </si>
  <si>
    <t>KUNSTSTOFFKASTEN AUS POLYPROPILEN ATHENA 6412H - ABM. MM  B=600 T=400 H=120 - FARBE: GRAU</t>
  </si>
  <si>
    <t>MIT GESCHLOSSENEN GRIFFE, LANGEN DURCHGEBROCHENEN WÄNDE, KURZEN GESCHLOSSENEN WÄNDE UND DURCHGEBROCHENEM BODEN***VERKAUFSEINHEIT = 4/80 STK***</t>
  </si>
  <si>
    <t>CAISSE EN POLYPROPYLÈNE ATHENA 6412H - DIM. MM  L=600 P=400 H=120 - COULEUR: GRIS</t>
  </si>
  <si>
    <t>AVEC POIGNÉES FERMÉES, PAROIS LONGUES PERFORÉES, PAROIS COURTES FERMÉES ET FOND PERFORÉ***FOURNI EN MULTIPLES DE 4/80 PIÈCES***</t>
  </si>
  <si>
    <t>CAJONES DE POLIPROPILENO ATHENA 6412H - DIM. MM  L=600 P=400 A=120 - COLOR: GRIS</t>
  </si>
  <si>
    <t>CON MANIJAS CERRADAS, PAREDES LARGAS PERFORADAS, PAREDES CORTAS CERRADAS Y LA PARTE INFERIOR PERFORADA***SUMINISTRADO EN MULTIPLES DE 4/80 PIEZAS***</t>
  </si>
  <si>
    <t>SKRZYNKA POLIPROPYLENOWA ATHENA 6412H - WYM. MM  S=600 G=400 W=120 - KOLOR: SZARY POPIELATY</t>
  </si>
  <si>
    <t>AT6412H51XB</t>
  </si>
  <si>
    <t>FPA6051E0XB</t>
  </si>
  <si>
    <t>FPAT6412H0051XB</t>
  </si>
  <si>
    <t>CASSETTA IN POLIPROPILENE ATHENA 6412H-CAPACITA Lt=20 - DIM. MM  L=600 P=400 A=120 - COLORE: CIANO/TURCHESE</t>
  </si>
  <si>
    <t>POLYPROPYLENE BOXES ATHENA 6412H - DIM. MM  W=600 D=400 H=120 - COLOR: TURQUOISE</t>
  </si>
  <si>
    <t>KUNSTSTOFFKASTEN AUS POLYPROPILEN ATHENA 6412H - ABM. MM  B=600 T=400 H=120 - FARBE: TÜRKIS</t>
  </si>
  <si>
    <t>CAISSE EN POLYPROPYLÈNE ATHENA 6412H - DIM. MM  L=600 P=400 H=120 - COULEUR: TURQUOISE</t>
  </si>
  <si>
    <t>CAJONES DE POLIPROPILENO ATHENA 6412H - DIM. MM  L=600 P=400 A=120 - COLOR: TURQUESA</t>
  </si>
  <si>
    <t>SKRZYNKA POLIPROPYLENOWA ATHENA 6412H - WYM. MM  S=600 G=400 W=120 - KOLOR: TURKUS</t>
  </si>
  <si>
    <t>FPA6052E007</t>
  </si>
  <si>
    <t>FPAT6412H005207</t>
  </si>
  <si>
    <t>CASSETTA IN POLIPROPILENE CONDUTTIVO ATHENA 6412H-CAPACITA Lt=20 - DIM. MM  L=600 P=400 A=120 - COLORE: NERO</t>
  </si>
  <si>
    <t>CONDUCTIVE PP BOXES ATHENA 6412H - DIM. MM  W=600 D=400 H=120 - COLOR: BLACK</t>
  </si>
  <si>
    <t>LEITFÄHIGER PP KASTEN ATHENA 6412H - ABM. MM  B=600 T=400 H=120 - FARBE: SCHWARZ</t>
  </si>
  <si>
    <t>CAISSE EN POLYPROPYLÈNE CONDUCTIF ATHENA 6412H - DIM. MM  L=600 P=400 H=120 - COULEUR: NOIR</t>
  </si>
  <si>
    <t>CAJA DE POLIPROPILENO CONDUCTIVO ATHENA 6412H - DIM. MM  L=600 P=400 A=120 - COLOR: NEGRO</t>
  </si>
  <si>
    <t>SKRZYNKA Z POLIPROPYLENU PRZEWODZĄCEGO ATHENA 6412H - WYM. MM  S=600 G=400 W=120 - KOLOR: CZARNY</t>
  </si>
  <si>
    <t>FPA6054E001</t>
  </si>
  <si>
    <t>FPAT6412H005401</t>
  </si>
  <si>
    <t>SKRZYNKA Z ECOGRREN ATHENA 6412H - WYM. MM  S=600 G=400 W=120 - KOLOR: SZARY POPIELATY</t>
  </si>
  <si>
    <t>FPA6059E000</t>
  </si>
  <si>
    <t>FPAT6412H005900</t>
  </si>
  <si>
    <t>CASSETTA IN POLIPROPILENE PER ALIMENTI ATHENA 6412H-CAPACITA Lt=20 - DIM. MM  L=600 P=400 A=120</t>
  </si>
  <si>
    <t>POLYPROPYLENE FOOD-GRADE BOX ATHENA 6412H - DIM. MM  W=600 D=400 H=120</t>
  </si>
  <si>
    <t>KASTEN AUS POLYPROPYLEN FÜR LEBENSMITTEL ATHENA 6412H - ABM. MM  B=600 T=400 H=120</t>
  </si>
  <si>
    <t>CAISSE EN POLYPROPYLÈNE POUR ALIMENTS ATHENA 6412H - DIM. MM  L=600 P=400 H=120</t>
  </si>
  <si>
    <t>CAJA EN POLIPROPILENO PARA ALIMENTOS ATHENA 6412H - DIM. MM  L=600 P=400 A=120</t>
  </si>
  <si>
    <t>SKRZYNKA POLIPROPYLENOWA DLA PRZEMYSŁU SPOŻYWCZEGO ATHENA 6412H - WYM. MM  S=600 G=400 W=120</t>
  </si>
  <si>
    <t>FPA6451A001</t>
  </si>
  <si>
    <t>FPAT6417A005101</t>
  </si>
  <si>
    <t>CASSETTA IN POLIPROPILENE ATHENA 6417A-CAPACITA Lt=30 - DIM. MM  L=600 P=400 A=170 - COLORE: GRIGIO SCURO</t>
  </si>
  <si>
    <t xml:space="preserve">CON MANIGLIE CHIUSE, PARETI E FONDO CHIUSI ***FORNITO IN MULTIPLI DI 3/56 PZ*** </t>
  </si>
  <si>
    <t>POLYPROPYLENE BOXES ATHENA 6417A - DIM. MM  W=600 D=400 H=170 - COLOR: GREY</t>
  </si>
  <si>
    <t>WITH CLOSED HANDGRIPS, CLOSED SIDES, SOLID BASE***SUPPLIED IN MULTIPLES OF 3/56 PCS***</t>
  </si>
  <si>
    <t>KUNSTSTOFFKASTEN AUS POLYPROPILEN ATHENA 6417A - ABM. MM  B=600 T=400 H=170 - FARBE: GRAU</t>
  </si>
  <si>
    <t>MIT GESCHLOSSENEN GRIFFE, WÄNDE UND BODEN***VERKAUFSEINHEIT = 3/56 STK***</t>
  </si>
  <si>
    <t>CAISSE EN POLYPROPYLÈNE ATHENA 6417A - DIM. MM  L=600 P=400 H=170 - COULEUR: GRIS</t>
  </si>
  <si>
    <t>AVEC POIGNÉES FERMÉES, PAROIS FERMÉES ET FOND PLEIN***FOURNI EN MULTIPLES DE 3/56 PIÈCES***</t>
  </si>
  <si>
    <t>CAJONES DE POLIPROPILENO ATHENA 6417A - DIM. MM  L=600 P=400 A=170 - COLOR: GRIS</t>
  </si>
  <si>
    <t>CON MANIJAS CERRADAS, PAREDES Y LA PARTE INFERIOR CERRADAS***SUMINISTRADO EN MULTIPLES DE 3/56 PIEZAS***</t>
  </si>
  <si>
    <t>SKRZYNKA POLIPROPYLENOWA ATHENA 6417A - WYM. MM  S=600 G=400 W=170 - KOLOR: SZARY POPIELATY</t>
  </si>
  <si>
    <t>UCHWYTY MUSZLOWE, ŚCIANKI I DNO PEŁNE***DOSTRACZANE W OPAKOWANIACH 3/56 SZT.***</t>
  </si>
  <si>
    <t>AT6417A51XB</t>
  </si>
  <si>
    <t>FPA6451A0XB</t>
  </si>
  <si>
    <t>FPAT6417A0051XB</t>
  </si>
  <si>
    <t>CASSETTA IN POLIPROPILENE ATHENA 6417A-CAPACITA Lt=30 - DIM. MM  L=600 P=400 A=170 - COLORE: CIANO/TURCHESE</t>
  </si>
  <si>
    <t>POLYPROPYLENE BOXES ATHENA 6417A - DIM. MM  W=600 D=400 H=170 - COLOR: TURQUOISE</t>
  </si>
  <si>
    <t>KUNSTSTOFFKASTEN AUS POLYPROPILEN ATHENA 6417A - ABM. MM  B=600 T=400 H=170 - FARBE: TÜRKIS</t>
  </si>
  <si>
    <t>CAISSE EN POLYPROPYLÈNE ATHENA 6417A - DIM. MM  L=600 P=400 H=170 - COULEUR: TURQUOISE</t>
  </si>
  <si>
    <t>CAJONES DE POLIPROPILENO ATHENA 6417A - DIM. MM  L=600 P=400 A=170 - COLOR: TURQUESA</t>
  </si>
  <si>
    <t>SKRZYNKA POLIPROPYLENOWA ATHENA 6417A - WYM. MM  S=600 G=400 W=170 - KOLOR: TURKUS</t>
  </si>
  <si>
    <t>FPA6452A007</t>
  </si>
  <si>
    <t>FPAT6417A005207</t>
  </si>
  <si>
    <t>CASSETTA IN POLIPROPILENE CONDUTTIVO ATHENA 6417A-CAPACITA Lt=30 - DIM. MM  L=600 P=400 A=170 - COLORE: NERO</t>
  </si>
  <si>
    <t>CONDUCTIVE PP BOXES ATHENA 6417A - DIM. MM  W=600 D=400 H=170 - COLOR: BLACK</t>
  </si>
  <si>
    <t>LEITFÄHIGER PP KASTEN ATHENA 6417A - ABM. MM  B=600 T=400 H=170 - FARBE: SCHWARZ</t>
  </si>
  <si>
    <t>CAISSE EN POLYPROPYLÈNE CONDUCTIF ATHENA 6417A - DIM. MM  L=600 P=400 H=170 - COULEUR: NOIR</t>
  </si>
  <si>
    <t>CAJA DE POLIPROPILENO CONDUCTIVO ATHENA 6417A - DIM. MM  L=600 P=400 A=170 - COLOR: NEGRO</t>
  </si>
  <si>
    <t>SKRZYNKA Z POLIPROPYLENU PRZEWODZĄCEGO ATHENA 6417A - WYM. MM  S=600 G=400 W=170 - KOLOR: CZARNY</t>
  </si>
  <si>
    <t>FPA6454A001</t>
  </si>
  <si>
    <t>FPAT6417A005401</t>
  </si>
  <si>
    <t>SKRZYNKA Z ECOGRREN ATHENA 6417A - WYM. MM  S=600 G=400 W=170 - KOLOR: SZARY POPIELATY</t>
  </si>
  <si>
    <t>FPA6459A000</t>
  </si>
  <si>
    <t>FPAT6417A005900</t>
  </si>
  <si>
    <t>CASSETTA IN POLIPROPILENE PER ALIMENTI ATHENA 6417A-CAPACITA Lt=20 - DIM. MM  L=600 P=400 A=170</t>
  </si>
  <si>
    <t>POLYPROPYLENE FOOD-GRADE BOX ATHENA 6417A - DIM. MM  W=600 D=400 H=170</t>
  </si>
  <si>
    <t>KASTEN AUS POLYPROPYLEN FÜR LEBENSMITTEL ATHENA 6417A - ABM. MM  B=600 T=400 H=170</t>
  </si>
  <si>
    <t>CAISSE EN POLYPROPYLÈNE POUR ALIMENTS ATHENA 6417A - DIM. MM  L=600 P=400 H=170</t>
  </si>
  <si>
    <t>CAJA EN POLIPROPILENO PARA ALIMENTOS ATHENA 6417A - DIM. MM  L=600 P=400 A=170</t>
  </si>
  <si>
    <t>SKRZYNKA POLIPROPYLENOWA DLA PRZEMYSŁU SPOŻYWCZEGO ATHENA 6417A - WYM. MM  S=600 G=400 W=170</t>
  </si>
  <si>
    <t>FPA6551A001</t>
  </si>
  <si>
    <t>FPAT6417C005101</t>
  </si>
  <si>
    <t>CASSETTA IN POLIPROPILENE ATHENA 6417C-CAPACITA Lt=30 - DIM. MM  L=600 P=400 A=170 - COLORE: GRIGIO SCURO</t>
  </si>
  <si>
    <t xml:space="preserve">CON MANIGLIE CHIUSE, PARETI CHIUSE E FONDO RINFORZATO ***FORNITO IN MULTIPLI DI 3/56 PZ***  </t>
  </si>
  <si>
    <t>POLYPROPYLENE BOXES ATHENA 6417C - DIM. MM  W=600 D=400 H=170 - COLOR: GREY</t>
  </si>
  <si>
    <t>WITH CLOSED HANDGRIPS, CLOSED SIDES, REINFORCED BASE***SUPPLIED IN MULTIPLES OF 3/56 PCS***</t>
  </si>
  <si>
    <t>KUNSTSTOFFKASTEN AUS POLYPROPILEN ATHENA 6417C - ABM. MM  B=600 T=400 H=170 - FARBE: GRAU</t>
  </si>
  <si>
    <t>MIT GESCHLOSSENEN GRIFFE UND WÄNDE UND VERSTÄRKTEM BODEN***VERKAUFSEINHEIT = 3/56 STK***</t>
  </si>
  <si>
    <t>CAISSE EN POLYPROPYLÈNE ATHENA 6417C - DIM. MM  L=600 P=400 H=170 - COULEUR: GRIS</t>
  </si>
  <si>
    <t>AVEC POIGNÉES FERMÉES, PAROIS FERMÉES ET FOND RENFORCÉ***FOURNI EN MULTIPLES DE 3/56 PIÈCES***</t>
  </si>
  <si>
    <t>CAJONES DE POLIPROPILENO ATHENA 6417C - DIM. MM  L=600 P=400 A=170 - COLOR: GRIS</t>
  </si>
  <si>
    <t>CON MANIJAS CERRADAS, PAREDES CERRADAS Y LA PARTE INFERIOR REFORZADA***SUMINISTRADO EN MULTIPLES DE 3/56 PIEZAS***</t>
  </si>
  <si>
    <t>SKRZYNKA POLIPROPYLENOWA ATHENA 6417C - WYM. MM  S=600 G=400 W=170 - KOLOR: SZARY POPIELATY</t>
  </si>
  <si>
    <t>UCHWYTY MUSZLOWE, ŚCIANKI PEŁNE, DNO WZMOCNIONE***DOSTRACZANE W OPAKOWANIACH 3/56 SZT.***</t>
  </si>
  <si>
    <t>AT6417C51XB</t>
  </si>
  <si>
    <t>FPA6551A0XB</t>
  </si>
  <si>
    <t>FPAT6417C0051XB</t>
  </si>
  <si>
    <t>CASSETTA IN POLIPROPILENE ATHENA 6417C-CAPACITA Lt=30 - DIM. MM  L=600 P=400 A=170 - COLORE: CIANO/TURCHESE</t>
  </si>
  <si>
    <t>POLYPROPYLENE BOXES ATHENA 6417C - DIM. MM  W=600 D=400 H=170 - COLOR: TURQUOISE</t>
  </si>
  <si>
    <t>KUNSTSTOFFKASTEN AUS POLYPROPILEN ATHENA 6417C - ABM. MM  B=600 T=400 H=170 - FARBE: TÜRKIS</t>
  </si>
  <si>
    <t>CAISSE EN POLYPROPYLÈNE ATHENA 6417C - DIM. MM  L=600 P=400 H=170 - COULEUR: TURQUOISE</t>
  </si>
  <si>
    <t>CAJONES DE POLIPROPILENO ATHENA 6417C - DIM. MM  L=600 P=400 A=170 - COLOR: TURQUESA</t>
  </si>
  <si>
    <t>SKRZYNKA POLIPROPYLENOWA ATHENA 6417C - WYM. MM  S=600 G=400 W=170 - KOLOR: TURKUS</t>
  </si>
  <si>
    <t>FPA6552A007</t>
  </si>
  <si>
    <t>FPAT6417C005207</t>
  </si>
  <si>
    <t>FPA6554A001</t>
  </si>
  <si>
    <t>FPAT6417C005401</t>
  </si>
  <si>
    <t>SKRZYNKA Z ECOGRREN ATHENA 6417C - WYM. MM  S=600 G=400 W=170 - KOLOR: SZARY POPIELATY</t>
  </si>
  <si>
    <t>FPA6559A000</t>
  </si>
  <si>
    <t>FPAT6417C005900</t>
  </si>
  <si>
    <t>CASSETTA IN POLIPROPILENE PER ALIMENTI ATHENA 6417C-CAPACITA Lt=30 - DIM. MM  L=600 P=400 A=170</t>
  </si>
  <si>
    <t>POLYPROPYLENE FOOD-GRADE BOX ATHENA 6417C - DIM. MM  W=600 D=400 H=170</t>
  </si>
  <si>
    <t>KASTEN AUS POLYPROPYLEN FÜR LEBENSMITTEL ATHENA 6417C - ABM. MM  B=600 T=400 H=170</t>
  </si>
  <si>
    <t>CAISSE EN POLYPROPYLÈNE POUR ALIMENTS ATHENA 6417C - DIM. MM  L=600 P=400 H=170</t>
  </si>
  <si>
    <t>CAJA EN POLIPROPILENO PARA ALIMENTOS ATHENA 6417C - DIM. MM  L=600 P=400 A=170</t>
  </si>
  <si>
    <t>SKRZYNKA POLIPROPYLENOWA DLA PRZEMYSŁU SPOŻYWCZEGO ATHENA 6417C - WYM. MM  S=600 G=400 W=170</t>
  </si>
  <si>
    <t>FPA6851A001</t>
  </si>
  <si>
    <t>FPAT6422A005101</t>
  </si>
  <si>
    <t>CASSETTA IN POLIPROPILENE ATHENA 6422A-CAPACITA Lt=40 - DIM. MM  L=600 P=400 A=220 - COLORE: GRIGIO SCURO</t>
  </si>
  <si>
    <t xml:space="preserve">CON MANIGLIE CHIUSE, PARETI E FONDO CHIUSI ***FORNITO IN MULTIPLI DI 2/40 PZ*** </t>
  </si>
  <si>
    <t>POLYPROPYLENE BOXES ATHENA 6422A - DIM. MM  W=600 D=400 H=220 - COLOR: GREY</t>
  </si>
  <si>
    <t>WITH CLOSED HANDGRIPS, CLOSED SIDES, SOLID BASE***SUPPLIED IN MULTIPLES OF 2/40 PCS***</t>
  </si>
  <si>
    <t>KUNSTSTOFFKASTEN AUS POLYPROPILEN ATHENA 6422A - ABM. MM  B=600 T=400 H=220 - FARBE: GRAU</t>
  </si>
  <si>
    <t>MIT GESCHLOSSENEN GRIFFE, WÄNDE UND BODEN***VERKAUFSEINHEIT = 2/40 STK***</t>
  </si>
  <si>
    <t>CAISSE EN POLYPROPYLÈNE ATHENA 6422A - DIM. MM  L=600 P=400 H=220 - COULEUR: GRIS</t>
  </si>
  <si>
    <t>AVEC POIGNÉES FERMÉES, PAROIS FERMÉES ET FOND PLEIN***FOURNI EN MULTIPLES DE 2/40 PIÈCES***</t>
  </si>
  <si>
    <t>CAJONES DE POLIPROPILENO ATHENA 6422A - DIM. MM  L=600 P=400 A=220 - COLOR: GRIS</t>
  </si>
  <si>
    <t>CON MANIJAS CERRADAS, PAREDES Y LA PARTE INFERIOR CERRADAS***SUMINISTRADO EN MULTIPLES DE 2/40 PIEZAS***</t>
  </si>
  <si>
    <t>SKRZYNKA POLIPROPYLENOWA ATHENA 6422A - WYM. MM  S=600 G=400 W=220 - KOLOR: SZARY POPIELATY</t>
  </si>
  <si>
    <t>UCHWYTY MUSZLOWE, ŚCIANKI I DNO PEŁNE***DOSTRACZANE W OPAKOWANIACH 2/40 SZT.***</t>
  </si>
  <si>
    <t>SPAT6422A0015103</t>
  </si>
  <si>
    <t>CASSETTA IN POLIPROPILENE ATHENA 6422A ISO-CAPACITA Lt=40 - DIM. MM  L=600 P=400 A=220 - COLORE: ROSSO</t>
  </si>
  <si>
    <t>POLYPROPYLENE BOXES ATHENA 6422A ISO - DIM. MM  W=600 D=400 H=220 - COLOR: RED</t>
  </si>
  <si>
    <t>KUNSTSTOFFKASTEN AUS POLYPROPILEN ATHENA 6422A ISO - ABM. MM  B=600 T=400 H=220 - FARBE: ROT</t>
  </si>
  <si>
    <t>CAISSE EN POLYPROPYLÈNE ATHENA 6422A ISO - DIM. MM  L=600 P=400 H=220 - COULEUR: ROUGE</t>
  </si>
  <si>
    <t>CAJONES DE POLIPROPILENO ATHENA 6422A ISO - DIM. MM  L=600 P=400 A=220 - COLOR: ROJO</t>
  </si>
  <si>
    <t>SKRZYNKA POLIPROPYLENOWA ATHENA 6422A ISO - WYM. MM  S=600 G=400 W=220 - KOLOR: CZERWONY</t>
  </si>
  <si>
    <t>AT6422A51XB</t>
  </si>
  <si>
    <t>FPA6851A0XB</t>
  </si>
  <si>
    <t>FPAT6422A0051XB</t>
  </si>
  <si>
    <t>CASSETTA IN POLIPROPILENE ATHENA 6422A-CAPACITA Lt=40 - DIM. MM  L=600 P=400 A=220 - COLORE: CIANO/TURCHESE</t>
  </si>
  <si>
    <t>POLYPROPYLENE BOXES ATHENA 6422A - DIM. MM  W=600 D=400 H=220 - COLOR: TURQUOISE</t>
  </si>
  <si>
    <t>KUNSTSTOFFKASTEN AUS POLYPROPILEN ATHENA 6422A - ABM. MM  B=600 T=400 H=220 - FARBE: TÜRKIS</t>
  </si>
  <si>
    <t>CAISSE EN POLYPROPYLÈNE ATHENA 6422A - DIM. MM  L=600 P=400 H=220 - COULEUR: TURQUOISE</t>
  </si>
  <si>
    <t>CAJONES DE POLIPROPILENO ATHENA 6422A - DIM. MM  L=600 P=400 A=220 - COLOR: TURQUESA</t>
  </si>
  <si>
    <t>SKRZYNKA POLIPROPYLENOWA ATHENA 6422A - WYM. MM  S=600 G=400 W=220 - KOLOR: TURKUS</t>
  </si>
  <si>
    <t>FPA6852A007</t>
  </si>
  <si>
    <t>CASSETTA IN POLIPROPILENE CONDUTTIVO ATHENA 6422A-CAPACITA Lt=40 - DIM. MM  L=600 P=400 A=220 - COLORE: NERO</t>
  </si>
  <si>
    <t>CONDUCTIVE PP BOXES ATHENA 6422A - DIM. MM  W=600 D=400 H=220 - COLOR: BLACK</t>
  </si>
  <si>
    <t>LEITFÄHIGER PP KASTEN ATHENA 6422A - ABM. MM  B=600 T=400 H=220 - FARBE: SCHWARZ</t>
  </si>
  <si>
    <t>CAISSE EN POLYPROPYLÈNE CONDUCTIF ATHENA 6422A - DIM. MM  L=600 P=400 H=220 - COULEUR: NOIR</t>
  </si>
  <si>
    <t>CAJA DE POLIPROPILENO CONDUCTIVO ATHENA 6422A - DIM. MM  L=600 P=400 A=220 - COLOR: NEGRO</t>
  </si>
  <si>
    <t>SKRZYNKA Z POLIPROPYLENU PRZEWODZĄCEGO ATHENA 6422A - WYM. MM  S=600 G=400 W=220 - KOLOR: CZARNY</t>
  </si>
  <si>
    <t>FPA6854A001</t>
  </si>
  <si>
    <t>FPAT6422A005401</t>
  </si>
  <si>
    <t>SKRZYNKA Z ECOGRREN ATHENA 6422A - WYM. MM  S=600 G=400 W=220 - KOLOR: SZARY POPIELATY</t>
  </si>
  <si>
    <t>FPA6859A000</t>
  </si>
  <si>
    <t>FPAT6422A005900</t>
  </si>
  <si>
    <t>CASSETTA IN POLIPROPILENE PER ALIMENTI ATHENA 6422A-CAPACITA Lt=40 - DIM. MM  L=600 P=400 A=220</t>
  </si>
  <si>
    <t>POLYPROPYLENE FOOD-GRADE BOX ATHENA 6422A - DIM. MM  W=600 D=400 H=220</t>
  </si>
  <si>
    <t>KASTEN AUS POLYPROPYLEN FÜR LEBENSMITTEL ATHENA 6422A - ABM. MM  B=600 T=400 H=220</t>
  </si>
  <si>
    <t>CAISSE EN POLYPROPYLÈNE POUR ALIMENTS ATHENA 6422A - DIM. MM  L=600 P=400 H=220</t>
  </si>
  <si>
    <t>CAJA EN POLIPROPILENO PARA ALIMENTOS ATHENA 6422A - DIM. MM  L=600 P=400 A=220</t>
  </si>
  <si>
    <t>SKRZYNKA POLIPROPYLENOWA DLA PRZEMYSŁU SPOŻYWCZEGO ATHENA 6422A - WYM. MM  S=600 G=400 W=220</t>
  </si>
  <si>
    <t>FPA6851B001</t>
  </si>
  <si>
    <t>FPAT6422B005101</t>
  </si>
  <si>
    <t>CASSETTA IN POLIPROPILENE ATHENA 6422B-CAPACITA Lt=40 - DIM. MM  L=600 P=400 A=220 - COLORE: GRIGIO SCURO</t>
  </si>
  <si>
    <t xml:space="preserve">CON MANIGLIE APERTE, PARETI E FONDO CHIUSI ***FORNITO IN MULTIPLI DI 2/40 PZ*** </t>
  </si>
  <si>
    <t>POLYPROPYLENE BOXES ATHENA 6422B - DIM. MM  W=600 D=400 H=220 - COLOR: GREY</t>
  </si>
  <si>
    <t>WITH OPENED HANDGRIPS, CLOSED SIDES, SOLID BASE***SUPPLIED IN MULTIPLES OF 2/40 PCS***</t>
  </si>
  <si>
    <t>KUNSTSTOFFKASTEN AUS POLYPROPILEN ATHENA 6422B - ABM. MM  B=600 T=400 H=220 - FARBE: GRAU</t>
  </si>
  <si>
    <t>MIT OFFENEN GRIFFE, GESCHLOSSENEN WÄNDE UND BODEN***VERKAUFSEINHEIT = 2/40 STK***</t>
  </si>
  <si>
    <t>CAISSE EN POLYPROPYLÈNE ATHENA 6422B - DIM. MM  L=600 P=400 H=220 - COULEUR: GRIS</t>
  </si>
  <si>
    <t>AVEC POIGNÉES OUVERTES, PAROIS FERMÉES ET FOND PLEIN***FOURNI EN MULTIPLES DE 2/40 PIÈCES***</t>
  </si>
  <si>
    <t>CAJONES DE POLIPROPILENO ATHENA 6422B - DIM. MM  L=600 P=400 A=220 - COLOR: GRIS</t>
  </si>
  <si>
    <t>CON MANIJAS ABIERTAS, PAREDES  Y LA PARTE INFERIOR CERRADA***SUMINISTRADO EN MULTIPLES DE 2/40 PIEZAS***</t>
  </si>
  <si>
    <t>SKRZYNKA POLIPROPYLENOWA ATHENA 6422B - WYM. MM  S=600 G=400 W=220 - KOLOR: SZARY POPIELATY</t>
  </si>
  <si>
    <t>UCHWYTY PRZELOTOWE, ŚCIANKI I DNO PEŁNE***DOSTRACZANE W OPAKOWANIACH 2/40 SZT.***</t>
  </si>
  <si>
    <t>AT6422B51XB</t>
  </si>
  <si>
    <t>FPA6851B0XB</t>
  </si>
  <si>
    <t>FPAT6422B0051XB</t>
  </si>
  <si>
    <t>CASSETTA IN POLIPROPILENE ATHENA 6422B-CAPACITA Lt=40 - DIM. MM  L=600 P=400 A=220 - COLORE: CIANO/TURCHESE</t>
  </si>
  <si>
    <t>POLYPROPYLENE BOXES ATHENA 6422B - DIM. MM  W=600 D=400 H=220 - COLOR: TURQUOISE</t>
  </si>
  <si>
    <t>KUNSTSTOFFKASTEN AUS POLYPROPILEN ATHENA 6422B - ABM. MM  B=600 T=400 H=220 - FARBE: TÜRKIS</t>
  </si>
  <si>
    <t>CAISSE EN POLYPROPYLÈNE ATHENA 6422B - DIM. MM  L=600 P=400 H=220 - COULEUR: TURQUOISE</t>
  </si>
  <si>
    <t>CAJONES DE POLIPROPILENO ATHENA 6422B - DIM. MM  L=600 P=400 A=220 - COLOR: TURQUESA</t>
  </si>
  <si>
    <t>SKRZYNKA POLIPROPYLENOWA ATHENA 6422B - WYM. MM  S=600 G=400 W=220 - KOLOR: TURKUS</t>
  </si>
  <si>
    <t>FPA6852B007</t>
  </si>
  <si>
    <t>FPAT6422B005207</t>
  </si>
  <si>
    <t>CASSETTA IN POLIPROPILENE CONDUTTIVO ATHENA 6422B-CAPACITA Lt=40 - DIM. MM  L=600 P=400 A=220 - COLORE: NERO</t>
  </si>
  <si>
    <t>CONDUCTIVE PP BOXES ATHENA 6422B - DIM. MM  W=600 D=400 H=220 - COLOR: BLACK</t>
  </si>
  <si>
    <t>LEITFÄHIGER PP KASTEN ATHENA 6422B - ABM. MM  B=600 T=400 H=220 - FARBE: SCHWARZ</t>
  </si>
  <si>
    <t>CAISSE EN POLYPROPYLÈNE CONDUCTIF ATHENA 6422B - DIM. MM  L=600 P=400 H=220 - COULEUR: NOIR</t>
  </si>
  <si>
    <t>CAJA DE POLIPROPILENO CONDUCTIVO ATHENA 6422B - DIM. MM  L=600 P=400 A=220 - COLOR: NEGRO</t>
  </si>
  <si>
    <t>SKRZYNKA Z POLIPROPYLENU PRZEWODZĄCEGO ATHENA 6422B - WYM. MM  S=600 G=400 W=220 - KOLOR: CZARNY</t>
  </si>
  <si>
    <t>FPA6859B000</t>
  </si>
  <si>
    <t>FPAT6422B005900</t>
  </si>
  <si>
    <t>CASSETTA IN POLIPROPILENE PER ALIMENTI ATHENA 6422B-CAPACITA Lt=40 - DIM. MM  L=600 P=400 A=220</t>
  </si>
  <si>
    <t>POLYPROPYLENE FOOD-GRADE BOX ATHENA 6422B - DIM. MM  W=600 D=400 H=220</t>
  </si>
  <si>
    <t>KASTEN AUS POLYPROPYLEN FÜR LEBENSMITTEL ATHENA 6422B - ABM. MM  B=600 T=400 H=220</t>
  </si>
  <si>
    <t>CAISSE EN POLYPROPYLÈNE POUR ALIMENTS ATHENA 6422B - DIM. MM  L=600 P=400 H=220</t>
  </si>
  <si>
    <t>CAJA EN POLIPROPILENO PARA ALIMENTOS ATHENA 6422B - DIM. MM  L=600 P=400 A=220</t>
  </si>
  <si>
    <t>SKRZYNKA POLIPROPYLENOWA DLA PRZEMYSŁU SPOŻYWCZEGO ATHENA 6422B - WYM. MM  S=600 G=400 W=220</t>
  </si>
  <si>
    <t>FPA6951B001</t>
  </si>
  <si>
    <t>FPAT6422D005101</t>
  </si>
  <si>
    <t>CASSETTA IN POLIPROPILENE ATHENA 6422D-CAPACITA Lt=40 - DIM. MM  L=600 P=400 A=220 - COLORE: GRIGIO SCURO</t>
  </si>
  <si>
    <t xml:space="preserve">CON MANIGLIE APERTE, PARETI CHIUSE E FONDO RINFORZATO ***FORNITO IN MULTIPLI DI 2/40 PZ*** </t>
  </si>
  <si>
    <t>POLYPROPYLENE BOXES ATHENA 6422D - DIM. MM  W=600 D=400 H=220 - COLOR: GREY</t>
  </si>
  <si>
    <t>WITH OPENED HANDGRIPS, CLOSED SIDES, REINFORCED BASE***SUPPLIED IN MULTIPLES OF 2/40 PCS***</t>
  </si>
  <si>
    <t>KUNSTSTOFFKASTEN AUS POLYPROPILEN ATHENA 6422D - ABM. MM  B=600 T=400 H=220 - FARBE: GRAU</t>
  </si>
  <si>
    <t>MIT OFFENEN GRIFFE, GESCHLOSSENEN WÄNDE UND VERSTÄRKTEM BODEN***VERKAUFSEINHEIT = 2/40 STK***</t>
  </si>
  <si>
    <t>CAISSE EN POLYPROPYLÈNE ATHENA 6422D - DIM. MM  L=600 P=400 H=220 - COULEUR: GRIS</t>
  </si>
  <si>
    <t>AVEC POIGNÉES OUVERTES, PAROIS FERMÉES ET FOND RENFORCÉ***FOURNI EN MULTIPLES DE 2/40 PIÈCES***</t>
  </si>
  <si>
    <t>CAJONES DE POLIPROPILENO ATHENA 6422D - DIM. MM  L=600 P=400 A=220 - COLOR: GRIS</t>
  </si>
  <si>
    <t>CON MANIJAS ABIERTAS, PAREDES CERRADAS Y LA PARTE INFERIOR REFORZADA***SUMINISTRADO EN MULTIPLES DE 2/40 PIEZAS***</t>
  </si>
  <si>
    <t>SKRZYNKA POLIPROPYLENOWA ATHENA 6422D - WYM. MM  S=600 G=400 W=220 - KOLOR: SZARY POPIELATY</t>
  </si>
  <si>
    <t>UCHWYTY PRZELOTOWE , ŚCIANKI I DNO PEŁNE***DOSTRACZANE W OPAKOWANIACH 2/40 SZT.***</t>
  </si>
  <si>
    <t>AT6422D51XB</t>
  </si>
  <si>
    <t>FPA6951B0XB</t>
  </si>
  <si>
    <t>FPAT6422D0051XB</t>
  </si>
  <si>
    <t>CASSETTA IN POLIPROPILENE ATHENA 6422D-CAPACITA Lt=40 - DIM. MM  L=600 P=400 A=220 - COLORE: CIANO/TURCHESE</t>
  </si>
  <si>
    <t>POLYPROPYLENE BOXES ATHENA 6422D - DIM. MM  W=600 D=400 H=220 - COLOR: TURQUOISE</t>
  </si>
  <si>
    <t>KUNSTSTOFFKASTEN AUS POLYPROPILEN ATHENA 6422D - ABM. MM  B=600 T=400 H=220 - FARBE: TÜRKIS</t>
  </si>
  <si>
    <t>CAISSE EN POLYPROPYLÈNE ATHENA 6422D - DIM. MM  L=600 P=400 H=220 - COULEUR: TURQUOISE</t>
  </si>
  <si>
    <t>CAJONES DE POLIPROPILENO ATHENA 6422D - DIM. MM  L=600 P=400 A=220 - COLOR: TURQUESA</t>
  </si>
  <si>
    <t>SKRZYNKA POLIPROPYLENOWA ATHENA 6422D - WYM. MM  S=600 G=400 W=220 - KOLOR: TURKUS</t>
  </si>
  <si>
    <t>FPA6952B007</t>
  </si>
  <si>
    <t>FPAT6422D005207</t>
  </si>
  <si>
    <t>CASSETTA IN POLIPROPILENE CONDUTTIVO ATHENA 6422D-CAPACITA Lt=40 - DIM. MM  L=600 P=400 A=220 - COLORE: NERO</t>
  </si>
  <si>
    <t>CONDUCTIVE PP BOXES ATHENA 6422D - DIM. MM  W=600 D=400 H=220 - COLOR: BLACK</t>
  </si>
  <si>
    <t>LEITFÄHIGER PP KASTEN ATHENA 6422D - ABM. MM  B=600 T=400 H=220 - FARBE: SCHWARZ</t>
  </si>
  <si>
    <t>CAISSE EN POLYPROPYLÈNE CONDUCTIF ATHENA 6422D - DIM. MM  L=600 P=400 H=220 - COULEUR: NOIR</t>
  </si>
  <si>
    <t>CAJA DE POLIPROPILENO CONDUCTIVO ATHENA 6422D - DIM. MM  L=600 P=400 A=220 - COLOR: NEGRO</t>
  </si>
  <si>
    <t>SKRZYNKA Z POLIPROPYLENU PRZEWODZĄCEGO ATHENA 6422D - WYM. MM  S=600 G=400 W=220 - KOLOR: CZARNY</t>
  </si>
  <si>
    <t>FPA6959B000</t>
  </si>
  <si>
    <t>FPAT6422D005900</t>
  </si>
  <si>
    <t>CASSETTA IN POLIPROPILENE PER ALIMENTI ATHENA 6422D-CAPACITA Lt=40 - DIM. MM  L=600 P=400 A=220</t>
  </si>
  <si>
    <t>POLYPROPYLENE FOOD-GRADE BOX ATHENA 6422D - DIM. MM  W=600 D=400 H=220</t>
  </si>
  <si>
    <t>KASTEN AUS POLYPROPYLEN FÜR LEBENSMITTEL ATHENA 6422D - ABM. MM  B=600 T=400 H=220</t>
  </si>
  <si>
    <t>CAISSE EN POLYPROPYLÈNE POUR ALIMENTS ATHENA 6422D - DIM. MM  L=600 P=400 H=220</t>
  </si>
  <si>
    <t>CAJA EN POLIPROPILENO PARA ALIMENTOS ATHENA 6422D - DIM. MM  L=600 P=400 A=220</t>
  </si>
  <si>
    <t>SKRZYNKA POLIPROPYLENOWA DLA PRZEMYSŁU SPOŻYWCZEGO ATHENA 6422D - WYM. MM  S=600 G=400 W=220</t>
  </si>
  <si>
    <t>FPA6851F001</t>
  </si>
  <si>
    <t>FPAT6422S005101</t>
  </si>
  <si>
    <t>CASSETTA IN POLIPROPILENE ATHENA 6422S-CAPACITA Lt=40 - DIM. MM  L=600 P=400 A=220 - COLORE: GRIGIO SCURO</t>
  </si>
  <si>
    <t xml:space="preserve">CON MANIGLIE APERTE, PARETI E FONDO FORATI ***FORNITO IN MULTIPLI DI 2/40 PZ*** </t>
  </si>
  <si>
    <t>POLYPROPYLENE BOXES ATHENA 6422S - DIM. MM  W=600 D=400 H=220 - COLOR: GREY</t>
  </si>
  <si>
    <t>WITH OPENED HANDGRIPS, PERFORATED SIDES, PERFORATED BASE***SUPPLIED IN MULTIPLES OF 2/40 PCS***</t>
  </si>
  <si>
    <t>KUNSTSTOFFKASTEN AUS POLYPROPILEN ATHENA 6422S - ABM. MM  B=600 T=400 H=220 - FARBE: GRAU</t>
  </si>
  <si>
    <t>MIT OFFENEN GRIFFE, DURCHGEBROCHENEN WÄNDE UND BODEN***VERKAUFSEINHEIT = 2/40 STK***</t>
  </si>
  <si>
    <t>CAISSE EN POLYPROPYLÈNE ATHENA 6422S - DIM. MM  L=600 P=400 H=220 - COULEUR: GRIS</t>
  </si>
  <si>
    <t>AVEC POIGNÉES OUVERTES, PAROIS ET FOND PERFORÉS***FOURNI EN MULTIPLES DE 2/40 PIÈCES***</t>
  </si>
  <si>
    <t>CAJONES DE POLIPROPILENO ATHENA 6422S - DIM. MM  L=600 P=400 A=220 - COLOR: GRIS</t>
  </si>
  <si>
    <t>CON MANIJAS ABIERTAS, PAREDES  Y LA PARTE INFERIOR PERFORADOS***SUMINISTRADO EN MULTIPLES DE 2/40 PIEZAS***</t>
  </si>
  <si>
    <t>SKRZYNKA POLIPROPYLENOWA ATHENA 6422S - WYM. MM  S=600 G=400 W=220 - KOLOR: SZARY POPIELATY</t>
  </si>
  <si>
    <t>UCHWYTY PRZELOTOWE, ŚCIANKI I DNO PERFOROWANE***DOSTRACZANE W OPAKOWANIACH 2/40 SZT.***</t>
  </si>
  <si>
    <t>AT6422S51XB</t>
  </si>
  <si>
    <t>FPA6851F0XB</t>
  </si>
  <si>
    <t>FPAT6422S0051XB</t>
  </si>
  <si>
    <t>CASSETTA IN POLIPROPILENE ATHENA 6422S-CAPACITA Lt=40 - DIM. MM  L=600 P=400 A=220 - COLORE: CIANO/TURCHESE</t>
  </si>
  <si>
    <t>POLYPROPYLENE BOXES ATHENA 6422S - DIM. MM  W=600 D=400 H=220 - COLOR: TURQUOISE</t>
  </si>
  <si>
    <t>KUNSTSTOFFKASTEN AUS POLYPROPILEN ATHENA 6422S - ABM. MM  B=600 T=400 H=220 - FARBE: TÜRKIS</t>
  </si>
  <si>
    <t>CAISSE EN POLYPROPYLÈNE ATHENA 6422S - DIM. MM  L=600 P=400 H=220 - COULEUR: TURQUOISE</t>
  </si>
  <si>
    <t>CAJONES DE POLIPROPILENO ATHENA 6422S - DIM. MM  L=600 P=400 A=220 - COLOR: TURQUESA</t>
  </si>
  <si>
    <t>SKRZYNKA POLIPROPYLENOWA ATHENA 6422S - WYM. MM  S=600 G=400 W=220 - KOLOR: TURKUS</t>
  </si>
  <si>
    <t>FPA6852F007</t>
  </si>
  <si>
    <t>FPAT6422S005207</t>
  </si>
  <si>
    <t>CASSETTA IN POLIPROPILENE CONDUTTIVO ATHENA 6422S-CAPACITA Lt=40 - DIM. MM  L=600 P=400 A=220 - COLORE: NERO</t>
  </si>
  <si>
    <t>CONDUCTIVE PP BOXES ATHENA 6422S - DIM. MM  W=600 D=400 H=220 - COLOR: BLACK</t>
  </si>
  <si>
    <t>LEITFÄHIGER PP KASTEN ATHENA 6422S - ABM. MM  B=600 T=400 H=220 - FARBE: SCHWARZ</t>
  </si>
  <si>
    <t>CAISSE EN POLYPROPYLÈNE CONDUCTIF ATHENA 6422S - DIM. MM  L=600 P=400 H=220 - COULEUR: NOIR</t>
  </si>
  <si>
    <t>CAJA DE POLIPROPILENO CONDUCTIVO ATHENA 6422S - DIM. MM  L=600 P=400 A=220 - COLOR: NEGRO</t>
  </si>
  <si>
    <t>SKRZYNKA Z POLIPROPYLENU PRZEWODZĄCEGO ATHENA 6422S - WYM. MM  S=600 G=400 W=220 - KOLOR: CZARNY</t>
  </si>
  <si>
    <t>FPA6859F000</t>
  </si>
  <si>
    <t>FPAT6422S005900</t>
  </si>
  <si>
    <t>CASSETTA IN POLIPROPILENE PER ALIMENTI ATHENA 6422S-CAPACITA Lt=40 - DIM. MM  L=600 P=400 A=220</t>
  </si>
  <si>
    <t>POLYPROPYLENE FOOD-GRADE BOX ATHENA 6422S - DIM. MM  W=600 D=400 H=220</t>
  </si>
  <si>
    <t>KASTEN AUS POLYPROPYLEN FÜR LEBENSMITTEL ATHENA 6422S - ABM. MM  B=600 T=400 H=220</t>
  </si>
  <si>
    <t>CAISSE EN POLYPROPYLÈNE POUR ALIMENTS ATHENA 6422S - DIM. MM  L=600 P=400 H=220</t>
  </si>
  <si>
    <t>CAJA EN POLIPROPILENO PARA ALIMENTOS ATHENA 6422S - DIM. MM  L=600 P=400 A=220</t>
  </si>
  <si>
    <t>SKRZYNKA POLIPROPYLENOWA DLA PRZEMYSŁU SPOŻYWCZEGO ATHENA 6422S - WYM. MM  S=600 G=400 W=220</t>
  </si>
  <si>
    <t>FPA7251A001</t>
  </si>
  <si>
    <t>FPAT6428A005101</t>
  </si>
  <si>
    <t>CASSETTA IN POLIPROPILENE ATHENA 6428A-CAPACITA Lt=53 - DIM. MM  L=600 P=400 A=285 - COLORE: GRIGIO SCURO</t>
  </si>
  <si>
    <t xml:space="preserve">CON MANIGLIE CHIUSE, PARETI E FONDO CHIUSI ***FORNITO IN MULTIPLI DI 2/32 PZ*** </t>
  </si>
  <si>
    <t>POLYPROPYLENE BOXES ATHENA 6428A - DIM. MM  W=600 D=400 H=285 - COLOR: GREY</t>
  </si>
  <si>
    <t>WITH CLOSED HANDGRIPS, CLOSED SIDES, SOLID BASE***SUPPLIED IN MULTIPLES OF 2/32 PCS***</t>
  </si>
  <si>
    <t>KUNSTSTOFFKASTEN AUS POLYPROPILEN ATHENA 6428A - ABM. MM  B=600 T=400 H=285 - FARBE: GRAU</t>
  </si>
  <si>
    <t>MIT GESCHLOSSENEN GRIFFE, WÄNDE UND BODEN***VERKAUFSEINHEIT = 2/32 STK***</t>
  </si>
  <si>
    <t>CAISSE EN POLYPROPYLÈNE ATHENA 6428A - DIM. MM  L=600 P=400 H=285 - COULEUR: GRIS</t>
  </si>
  <si>
    <t>AVEC POIGNÉES FERMÉES, PAROIS FERMÉES ET FOND PLEIN***FOURNI EN MULTIPLES DE 2/32 PIÈCES***</t>
  </si>
  <si>
    <t>CAJONES DE POLIPROPILENO ATHENA 6428A - DIM. MM  L=600 P=400 A=285 - COLOR: GRIS</t>
  </si>
  <si>
    <t>CON MANIJAS CERRADAS, PAREDES Y LA PARTE INFERIOR CERRADAS***SUMINISTRADO EN MULTIPLES DE 2/32 PIEZAS***</t>
  </si>
  <si>
    <t>SKRZYNKA POLIPROPYLENOWA ATHENA 6428A - WYM. MM  S=600 G=400 W=285 - KOLOR: SZARY POPIELATY</t>
  </si>
  <si>
    <t>UCHWYTY MUSZLOWE, ŚCIANKI I DNO PEŁNE***DOSTRACZANE W OPAKOWANIACH 2/32 SZT.***</t>
  </si>
  <si>
    <t>AT6428A51XB</t>
  </si>
  <si>
    <t>FPA7251A0XB</t>
  </si>
  <si>
    <t>FPAT6428A0051XB</t>
  </si>
  <si>
    <t>CASSETTA IN POLIPROPILENE ATHENA 6428A-CAPACITA Lt=53 - DIM. MM  L=600 P=400 A=285 - COLORE: CIANO/TURCHESE</t>
  </si>
  <si>
    <t>POLYPROPYLENE BOXES ATHENA 6428A - DIM. MM  W=600 D=400 H=285 - COLOR: TURQUOISE</t>
  </si>
  <si>
    <t>KUNSTSTOFFKASTEN AUS POLYPROPILEN ATHENA 6428A - ABM. MM  B=600 T=400 H=285 - FARBE: TÜRKIS</t>
  </si>
  <si>
    <t>CAISSE EN POLYPROPYLÈNE ATHENA 6428A - DIM. MM  L=600 P=400 H=285 - COULEUR: TURQUOISE</t>
  </si>
  <si>
    <t>CAJONES DE POLIPROPILENO ATHENA 6428A - DIM. MM  L=600 P=400 A=285 - COLOR: TURQUESA</t>
  </si>
  <si>
    <t>SKRZYNKA POLIPROPYLENOWA ATHENA 6428A - WYM. MM  S=600 G=400 W=285 - KOLOR: TURKUS</t>
  </si>
  <si>
    <t>FPA7252A007</t>
  </si>
  <si>
    <t>FPAT6428A005207</t>
  </si>
  <si>
    <t>CASSETTA IN POLIPROPILENE CONDUTTIVO ATHENA 6428A-CAPACITA Lt=53 - DIM. MM  L=600 P=400 A=285 - COLORE: NERO</t>
  </si>
  <si>
    <t>CONDUCTIVE PP BOXES ATHENA 6428A - DIM. MM  W=600 D=400 H=285 - COLOR: BLACK</t>
  </si>
  <si>
    <t>LEITFÄHIGER PP KASTEN ATHENA 6428A - ABM. MM  B=600 T=400 H=285 - FARBE: SCHWARZ</t>
  </si>
  <si>
    <t>CAISSE EN POLYPROPYLÈNE CONDUCTIF ATHENA 6428A - DIM. MM  L=600 P=400 H=285 - COULEUR: NOIR</t>
  </si>
  <si>
    <t>CAJA DE POLIPROPILENO CONDUCTIVO ATHENA 6428A - DIM. MM  L=600 P=400 A=285 - COLOR: NEGRO</t>
  </si>
  <si>
    <t>SKRZYNKA Z POLIPROPYLENU PRZEWODZĄCEGO ATHENA 6428A - WYM. MM  S=600 G=400 W=285 - KOLOR: CZARNY</t>
  </si>
  <si>
    <t>FPA7254A001</t>
  </si>
  <si>
    <t>FPAT6428A005401</t>
  </si>
  <si>
    <t>SKRZYNKA Z ECOGRREN ATHENA 6428A - WYM. MM  S=600 G=400 W=285 - KOLOR: SZARY POPIELATY</t>
  </si>
  <si>
    <t>FPA7259A000</t>
  </si>
  <si>
    <t>FPAT6428A005900</t>
  </si>
  <si>
    <t>CASSETTA IN POLIPROPILENE PER ALIMENTI ATHENA 6428A-CAPACITA Lt=53 - DIM. MM  L=600 P=400 A=285</t>
  </si>
  <si>
    <t>POLYPROPYLENE FOOD-GRADE BOX ATHENA 6428A - DIM. MM  W=600 D=400 H=285</t>
  </si>
  <si>
    <t>KASTEN AUS POLYPROPYLEN FÜR LEBENSMITTEL ATHENA 6428A - ABM. MM  B=600 T=400 H=285</t>
  </si>
  <si>
    <t>CAISSE EN POLYPROPYLÈNE POUR ALIMENTS ATHENA 6428A - DIM. MM  L=600 P=400 H=285</t>
  </si>
  <si>
    <t>CAJA EN POLIPROPILENO PARA ALIMENTOS ATHENA 6428A - DIM. MM  L=600 P=400 A=285</t>
  </si>
  <si>
    <t>SKRZYNKA POLIPROPYLENOWA DLA PRZEMYSŁU SPOŻYWCZEGO ATHENA 6428A - WYM. MM  S=600 G=400 W=285</t>
  </si>
  <si>
    <t>FPA7251B001</t>
  </si>
  <si>
    <t>FPAT6428B005101</t>
  </si>
  <si>
    <t>CASSETTA IN POLIPROPILENE ATHENA 6428B-CAPACITA Lt=53 - DIM. MM  L=600 P=400 A=285 - COLORE: GRIGIO SCURO</t>
  </si>
  <si>
    <t xml:space="preserve">CON MANIGLIE APERTE, PARETI E FONDO CHIUSI ***FORNITO IN MULTIPLI DI 2/32 PZ*** </t>
  </si>
  <si>
    <t>POLYPROPYLENE BOXES ATHENA 6428B - DIM. MM  W=600 D=400 H=285 - COLOR: GREY</t>
  </si>
  <si>
    <t>WITH OPENED HANDGRIPS, CLOSED SIDES, SOLID BASE***SUPPLIED IN MULTIPLES OF 2/32 PCS***</t>
  </si>
  <si>
    <t>KUNSTSTOFFKASTEN AUS POLYPROPILEN ATHENA 6428B - ABM. MM  B=600 T=400 H=285 - FARBE: GRAU</t>
  </si>
  <si>
    <t>MIT OFFENEN GRIFFE, GESCHLOSSENEN WÄNDE UND BODEN***VERKAUFSEINHEIT = 2/32 STK***</t>
  </si>
  <si>
    <t>CAISSE EN POLYPROPYLÈNE ATHENA 6428B - DIM. MM  L=600 P=400 H=285 - COULEUR: GRIS</t>
  </si>
  <si>
    <t>AVEC POIGNÉES OUVERTES, PAROIS FERMÉES ET FOND PLEIN***FOURNI EN MULTIPLES DE 2/32 PIÈCES***</t>
  </si>
  <si>
    <t>CAJONES DE POLIPROPILENO ATHENA 6428B - DIM. MM  L=600 P=400 A=285 - COLOR: GRIS</t>
  </si>
  <si>
    <t>CON MANIJAS ABIERTAS, PAREDES  Y LA PARTE INFERIOR CERRADA***SUMINISTRADO EN MULTIPLES DE 2/32 PIEZAS***</t>
  </si>
  <si>
    <t>SKRZYNKA POLIPROPYLENOWA ATHENA 6428B - WYM. MM  S=600 G=400 W=285 - KOLOR: SZARY POPIELATY</t>
  </si>
  <si>
    <t>UCHWYTY PRZELOTOWE, ŚCIANKI I DNO PEŁNE***DOSTRACZANE W OPAKOWANIACH 2/32 SZT.***</t>
  </si>
  <si>
    <t>AT6428B51XB</t>
  </si>
  <si>
    <t>CASSETTA IN POLIPROPILENE ATHENA 6428B-CAPACITA Lt=53 - DIM. MM  L=600 P=400 A=285 - COLORE: CIANO/TURCHESE</t>
  </si>
  <si>
    <t>POLYPROPYLENE BOXES ATHENA 6428B - DIM. MM  W=600 D=400 H=285 - COLOR: TURQUOISE</t>
  </si>
  <si>
    <t>WITH OPENED HANDGRIPS, CLOSED SIDES, SOLID BASE***SUPPLIED IN MULTIPLES OF 3/40 PCS***</t>
  </si>
  <si>
    <t>KUNSTSTOFFKASTEN AUS POLYPROPILEN ATHENA 6428B - ABM. MM  B=600 T=400 H=285 - FARBE: TÜRKIS</t>
  </si>
  <si>
    <t>MIT OFFENEN GRIFFE, GESCHLOSSENEN WÄNDE UND BODEN***VERKAUFSEINHEIT = 3/40 STK***</t>
  </si>
  <si>
    <t>CAISSE EN POLYPROPYLÈNE ATHENA 6428B - DIM. MM  L=600 P=400 H=285 - COULEUR: TURQUOISE</t>
  </si>
  <si>
    <t>AVEC POIGNÉES OUVERTES, PAROIS FERMÉES ET FOND PLEIN***FOURNI EN MULTIPLES DE 3/40 PIÈCES***</t>
  </si>
  <si>
    <t>CAJONES DE POLIPROPILENO ATHENA 6428B - DIM. MM  L=600 P=400 A=285 - COLOR: TURQUESA</t>
  </si>
  <si>
    <t>CON MANIJAS ABIERTAS, PAREDES  Y LA PARTE INFERIOR CERRADA***SUMINISTRADO EN MULTIPLES DE 3/40 PIEZAS***</t>
  </si>
  <si>
    <t>SKRZYNKA POLIPROPYLENOWA ATHENA 6428B - WYM. MM  S=600 G=400 W=285 - KOLOR: TURKUS</t>
  </si>
  <si>
    <t>UCHWYTY PRZELOTOWE, ŚCIANKI I DNO PEŁNE***DOSTRACZANE W OPAKOWANIACH 3/40 SZT.***</t>
  </si>
  <si>
    <t>CASSETTA IN POLIPROPILENE CONDUTTIVO ATHENA 6428B-CAPACITA Lt=53 - DIM. MM  L=600 P=400 A=285 - COLORE: NERO</t>
  </si>
  <si>
    <t>CONDUCTIVE PP BOXES ATHENA 6428B - DIM. MM  W=600 D=400 H=285 - COLOR: BLACK</t>
  </si>
  <si>
    <t>LEITFÄHIGER PP KASTEN ATHENA 6428B - ABM. MM  B=600 T=400 H=285 - FARBE: SCHWARZ</t>
  </si>
  <si>
    <t>CAISSE EN POLYPROPYLÈNE CONDUCTIF ATHENA 6428B - DIM. MM  L=600 P=400 H=285 - COULEUR: NOIR</t>
  </si>
  <si>
    <t>CAJA DE POLIPROPILENO CONDUCTIVO ATHENA 6428B - DIM. MM  L=600 P=400 A=285 - COLOR: NEGRO</t>
  </si>
  <si>
    <t>SKRZYNKA Z POLIPROPYLENU PRZEWODZĄCEGO ATHENA 6428B - WYM. MM  S=600 G=400 W=285 - KOLOR: CZARNY</t>
  </si>
  <si>
    <t>CASSETTA IN POLIPROPILENE PER ALIMENTI ATHENA 6428B-CAPACITA Lt=53 - DIM. MM  L=600 P=400 A=285</t>
  </si>
  <si>
    <t>POLYPROPYLENE FOOD-GRADE BOX ATHENA 6428B - DIM. MM  W=600 D=400 H=285</t>
  </si>
  <si>
    <t>KASTEN AUS POLYPROPYLEN FÜR LEBENSMITTEL ATHENA 6428B - ABM. MM  B=600 T=400 H=285</t>
  </si>
  <si>
    <t>CAISSE EN POLYPROPYLÈNE POUR ALIMENTS ATHENA 6428B - DIM. MM  L=600 P=400 H=285</t>
  </si>
  <si>
    <t>CAJA EN POLIPROPILENO PARA ALIMENTOS ATHENA 6428B - DIM. MM  L=600 P=400 A=285</t>
  </si>
  <si>
    <t>SKRZYNKA POLIPROPYLENOWA DLA PRZEMYSŁU SPOŻYWCZEGO ATHENA 6428B - WYM. MM  S=600 G=400 W=285</t>
  </si>
  <si>
    <t>FPA7351B001</t>
  </si>
  <si>
    <t>FPAT6428D005101</t>
  </si>
  <si>
    <t>CASSETTA IN POLIPROPILENE ATHENA 6428D-CAPACITA Lt=53 - DIM. MM  L=600 P=400 A=285 - COLORE: GRIGIO SCURO</t>
  </si>
  <si>
    <t xml:space="preserve">CON MANIGLIE APERTE, PARETI CHIUSE E FONDO RINFORZATO ***FORNITO IN MULTIPLI DI 2/32 PZ*** </t>
  </si>
  <si>
    <t>POLYPROPYLENE BOXES ATHENA 6428D - DIM. MM  W=600 D=400 H=285 - COLOR: GREY</t>
  </si>
  <si>
    <t>WITH OPENED HANDGRIPS, CLOSED SIDES, REINFORCED BASE***SUPPLIED IN MULTIPLES OF 2/32 PCS***</t>
  </si>
  <si>
    <t>KUNSTSTOFFKASTEN AUS POLYPROPILEN ATHENA 6428D - ABM. MM  B=600 T=400 H=285 - FARBE: GRAU</t>
  </si>
  <si>
    <t>MIT OFFENEN GRIFFE, GESCHLOSSENEN WÄNDE UND VERSTÄRKTEM BODEN***VERKAUFSEINHEIT = 2/32 STK***</t>
  </si>
  <si>
    <t>CAISSE EN POLYPROPYLÈNE ATHENA 6428D - DIM. MM  L=600 P=400 H=285 - COULEUR: GRIS</t>
  </si>
  <si>
    <t>AVEC POIGNÉES OUVERTES, PAROIS FERMÉES ET FOND RENFORCÉ***FOURNI EN MULTIPLES DE 2/32 PIÈCES***</t>
  </si>
  <si>
    <t>CAJONES DE POLIPROPILENO ATHENA 6428D - DIM. MM  L=600 P=400 A=285 - COLOR: GRIS</t>
  </si>
  <si>
    <t>CON MANIJAS ABIERTAS, PAREDES CERRADAS Y LA PARTE INFERIOR REFORZADA***SUMINISTRADO EN MULTIPLES DE 2/32 PIEZAS***</t>
  </si>
  <si>
    <t>SKRZYNKA POLIPROPYLENOWA ATHENA 6428D - WYM. MM  S=600 G=400 W=285 - KOLOR: SZARY POPIELATY</t>
  </si>
  <si>
    <t>UCHWYTY PRZELOTOWE , ŚCIANKI I DNO PEŁNE***DOSTRACZANE W OPAKOWANIACH 2/32 SZT.***</t>
  </si>
  <si>
    <t>AT6428D51XB</t>
  </si>
  <si>
    <t>FPA7351B0XB</t>
  </si>
  <si>
    <t>FPAT6428D0051XB</t>
  </si>
  <si>
    <t>CASSETTA IN POLIPROPILENE ATHENA 6428D-CAPACITA Lt=53 - DIM. MM  L=600 P=400 A=285 - COLORE: CIANO/TURCHESE</t>
  </si>
  <si>
    <t>POLYPROPYLENE BOXES ATHENA 6428D - DIM. MM  W=600 D=400 H=285 - COLOR: TURQUOISE</t>
  </si>
  <si>
    <t>KUNSTSTOFFKASTEN AUS POLYPROPILEN ATHENA 6428D - ABM. MM  B=600 T=400 H=285 - FARBE: TÜRKIS</t>
  </si>
  <si>
    <t>CAISSE EN POLYPROPYLÈNE ATHENA 6428D - DIM. MM  L=600 P=400 H=285 - COULEUR: TURQUOISE</t>
  </si>
  <si>
    <t>CAJONES DE POLIPROPILENO ATHENA 6428D - DIM. MM  L=600 P=400 A=285 - COLOR: TURQUESA</t>
  </si>
  <si>
    <t>SKRZYNKA POLIPROPYLENOWA ATHENA 6428D - WYM. MM  S=600 G=400 W=285 - KOLOR: TURKUS</t>
  </si>
  <si>
    <t>FPA7352B007</t>
  </si>
  <si>
    <t>FPAT6428D005207</t>
  </si>
  <si>
    <t>CASSETTA IN POLIPROPILENE CONDUTTIVO ATHENA 6428D-CAPACITA Lt=53 - DIM. MM  L=600 P=400 A=285 - COLORE: NERO</t>
  </si>
  <si>
    <t>CONDUCTIVE PP BOXES ATHENA 6428D - DIM. MM  W=600 D=400 H=285 - COLOR: BLACK</t>
  </si>
  <si>
    <t>LEITFÄHIGER PP KASTEN ATHENA 6428D - ABM. MM  B=600 T=400 H=285 - FARBE: SCHWARZ</t>
  </si>
  <si>
    <t>CAISSE EN POLYPROPYLÈNE CONDUCTIF ATHENA 6428D - DIM. MM  L=600 P=400 H=285 - COULEUR: NOIR</t>
  </si>
  <si>
    <t>CAJA DE POLIPROPILENO CONDUCTIVO ATHENA 6428D - DIM. MM  L=600 P=400 A=285 - COLOR: NEGRO</t>
  </si>
  <si>
    <t>SKRZYNKA Z POLIPROPYLENU PRZEWODZĄCEGO ATHENA 6428D - WYM. MM  S=600 G=400 W=285 - KOLOR: CZARNY</t>
  </si>
  <si>
    <t>FPA7359B000</t>
  </si>
  <si>
    <t>FPAT6428D005900</t>
  </si>
  <si>
    <t>CASSETTA IN POLIPROPILENE PER ALIMENTI ATHENA 6428D-CAPACITA Lt=53 - DIM. MM  L=600 P=400 A=285</t>
  </si>
  <si>
    <t>POLYPROPYLENE FOOD-GRADE BOX ATHENA 6428D - DIM. MM  W=600 D=400 H=285</t>
  </si>
  <si>
    <t>KASTEN AUS POLYPROPYLEN FÜR LEBENSMITTEL ATHENA 6428D - ABM. MM  B=600 T=400 H=285</t>
  </si>
  <si>
    <t>CAISSE EN POLYPROPYLÈNE POUR ALIMENTS ATHENA 6428D - DIM. MM  L=600 P=400 H=285</t>
  </si>
  <si>
    <t>CAJA EN POLIPROPILENO PARA ALIMENTOS ATHENA 6428D - DIM. MM  L=600 P=400 A=285</t>
  </si>
  <si>
    <t>SKRZYNKA POLIPROPYLENOWA DLA PRZEMYSŁU SPOŻYWCZEGO ATHENA 6428D - WYM. MM  S=600 G=400 W=285</t>
  </si>
  <si>
    <t>FPA7651A001</t>
  </si>
  <si>
    <t>FPAT6432A005101</t>
  </si>
  <si>
    <t>CASSETTA IN POLIPROPILENE ATHENA 6432A-CAPACITA Lt=60 - DIM. MM  L=600 P=400 A=325 - COLORE: GRIGIO SCURO</t>
  </si>
  <si>
    <t xml:space="preserve">CON MANIGLIE CHIUSE, PARETI E FONDO CHIUSI ***FORNITO IN MULTIPLI DI 3/40 PZ*** </t>
  </si>
  <si>
    <t>POLYPROPYLENE BOXES ATHENA 6432A - DIM. MM  W=600 D=400 H=325 - COLOR: GREY</t>
  </si>
  <si>
    <t>WITH CLOSED HANDGRIPS, CLOSED SIDES, SOLID BASE***SUPPLIED IN MULTIPLES OF 3/40 PCS***</t>
  </si>
  <si>
    <t>KUNSTSTOFFKASTEN AUS POLYPROPILEN ATHENA 6432A - ABM. MM  B=600 T=400 H=325 - FARBE: GRAU</t>
  </si>
  <si>
    <t>MIT GESCHLOSSENEN GRIFFE, WÄNDE UND BODEN***VERKAUFSEINHEIT = 3/40 STK***</t>
  </si>
  <si>
    <t>CAISSE EN POLYPROPYLÈNE ATHENA 6432A - DIM. MM  L=600 P=400 H=325 - COULEUR: GRIS</t>
  </si>
  <si>
    <t>AVEC POIGNÉES FERMÉES, PAROIS FERMÉES ET FOND PLEIN***FOURNI EN MULTIPLES DE 3/40 PIÈCES***</t>
  </si>
  <si>
    <t>CAJONES DE POLIPROPILENO ATHENA 6432A - DIM. MM  L=600 P=400 A=325 - COLOR: GRIS</t>
  </si>
  <si>
    <t>CON MANIJAS CERRADAS, PAREDES Y LA PARTE INFERIOR CERRADAS***SUMINISTRADO EN MULTIPLES DE 3/40 PIEZAS***</t>
  </si>
  <si>
    <t>SKRZYNKA POLIPROPYLENOWA ATHENA 6432A - WYM. MM  S=600 G=400 W=325 - KOLOR: SZARY POPIELATY</t>
  </si>
  <si>
    <t>UCHWYTY MUSZLOWE, ŚCIANKI I DNO PEŁNE***DOSTRACZANE W OPAKOWANIACH 3/40 SZT.***</t>
  </si>
  <si>
    <t>SPAT6432A0015103</t>
  </si>
  <si>
    <t>CASSETTA IN POLIPROPILENE ATHENA 6432A ISO-CAPACITA Lt=60 - DIM. MM  L=600 P=400 A=325 - COLORE: ROSSO</t>
  </si>
  <si>
    <t>POLYPROPYLENE BOXES ATHENA 6432A ISO - DIM. MM  W=600 D=400 H=325 - COLOR: RED</t>
  </si>
  <si>
    <t>KUNSTSTOFFKASTEN AUS POLYPROPILEN ATHENA 6432A ISO - ABM. MM  B=600 T=400 H=325 - FARBE: ROT</t>
  </si>
  <si>
    <t>CAISSE EN POLYPROPYLÈNE ATHENA 6432A ISO - DIM. MM  L=600 P=400 H=325 - COULEUR: ROUGE</t>
  </si>
  <si>
    <t>CAJONES DE POLIPROPILENO ATHENA 6432A ISO - DIM. MM  L=600 P=400 A=325 - COLOR: ROJO</t>
  </si>
  <si>
    <t>SKRZYNKA POLIPROPYLENOWA ATHENA 6432A ISO - WYM. MM  S=600 G=400 W=325 - KOLOR: CZERWONY</t>
  </si>
  <si>
    <t>AT6432A51XB</t>
  </si>
  <si>
    <t>FPA7651A0XB</t>
  </si>
  <si>
    <t>FPAT6432A0051XB</t>
  </si>
  <si>
    <t>CASSETTA IN POLIPROPILENE ATHENA 6432A-CAPACITA Lt=60 - DIM. MM  L=600 P=400 A=325 - COLORE: CIANO/TURCHESE</t>
  </si>
  <si>
    <t>POLYPROPYLENE BOXES ATHENA 6432A - DIM. MM  W=600 D=400 H=325 - COLOR: TURQUOISE</t>
  </si>
  <si>
    <t>KUNSTSTOFFKASTEN AUS POLYPROPILEN ATHENA 6432A - ABM. MM  B=600 T=400 H=325 - FARBE: TÜRKIS</t>
  </si>
  <si>
    <t>CAISSE EN POLYPROPYLÈNE ATHENA 6432A - DIM. MM  L=600 P=400 H=325 - COULEUR: TURQUOISE</t>
  </si>
  <si>
    <t>CAJONES DE POLIPROPILENO ATHENA 6432A - DIM. MM  L=600 P=400 A=325 - COLOR: TURQUESA</t>
  </si>
  <si>
    <t>SKRZYNKA POLIPROPYLENOWA ATHENA 6432A - WYM. MM  S=600 G=400 W=325 - KOLOR: TURKUS</t>
  </si>
  <si>
    <t>FPA7652A007</t>
  </si>
  <si>
    <t>FPAT6432A005207</t>
  </si>
  <si>
    <t>CASSETTA IN POLIPROPILENE CONDUTTIVO ATHENA 6432A-CAPACITA Lt=60 - DIM. MM  L=600 P=400 A=325 - COLORE: NERO</t>
  </si>
  <si>
    <t>CONDUCTIVE PP BOXES ATHENA 6432A - DIM. MM  W=600 D=400 H=325 - COLOR: BLACK</t>
  </si>
  <si>
    <t>LEITFÄHIGER PP KASTEN ATHENA 6432A - ABM. MM  B=600 T=400 H=325 - FARBE: SCHWARZ</t>
  </si>
  <si>
    <t>CAISSE EN POLYPROPYLÈNE CONDUCTIF ATHENA 6432A - DIM. MM  L=600 P=400 H=325 - COULEUR: NOIR</t>
  </si>
  <si>
    <t>CAJA DE POLIPROPILENO CONDUCTIVO ATHENA 6432A - DIM. MM  L=600 P=400 A=325 - COLOR: NEGRO</t>
  </si>
  <si>
    <t>SKRZYNKA Z POLIPROPYLENU PRZEWODZĄCEGO ATHENA 6432A - WYM. MM  S=600 G=400 W=325 - KOLOR: CZARNY</t>
  </si>
  <si>
    <t>FPA7654A001</t>
  </si>
  <si>
    <t>FPAT6432A005401</t>
  </si>
  <si>
    <t>SKRZYNKA Z ECOGRREN ATHENA 6432A - WYM. MM  S=600 G=400 W=325 - KOLOR: SZARY POPIELATY</t>
  </si>
  <si>
    <t>FPA7659A000</t>
  </si>
  <si>
    <t>FPAT6432A005900</t>
  </si>
  <si>
    <t>CASSETTA IN POLIPROPILENE PER ALIMENTI ATHENA 6432A-CAPACITA Lt=60 - DIM. MM  L=600 P=400 A=325</t>
  </si>
  <si>
    <t>POLYPROPYLENE FOOD-GRADE BOX ATHENA 6432A - DIM. MM  W=600 D=400 H=325</t>
  </si>
  <si>
    <t>KASTEN AUS POLYPROPYLEN FÜR LEBENSMITTEL ATHENA 6432A - ABM. MM  B=600 T=400 H=325</t>
  </si>
  <si>
    <t>CAISSE EN POLYPROPYLÈNE POUR ALIMENTS ATHENA 6432A - DIM. MM  L=600 P=400 H=325</t>
  </si>
  <si>
    <t>CAJA EN POLIPROPILENO PARA ALIMENTOS ATHENA 6432A - DIM. MM  L=600 P=400 A=325</t>
  </si>
  <si>
    <t>SKRZYNKA POLIPROPYLENOWA DLA PRZEMYSŁU SPOŻYWCZEGO ATHENA 6432A - WYM. MM  S=600 G=400 W=325</t>
  </si>
  <si>
    <t>FPA7651B001</t>
  </si>
  <si>
    <t>FPAT6432B005101</t>
  </si>
  <si>
    <t>CASSETTA IN POLIPROPILENE ATHENA 6432B-CAPACITA Lt=60 - DIM. MM  L=600 P=400 A=325 - COLORE: GRIGIO SCURO</t>
  </si>
  <si>
    <t xml:space="preserve">CON MANIGLIE APERTE, PARETI E FONDO CHIUSI ***FORNITO IN MULTIPLI DI 3/40 PZ*** </t>
  </si>
  <si>
    <t>POLYPROPYLENE BOXES ATHENA 6432B - DIM. MM  W=600 D=400 H=325 - COLOR: GREY</t>
  </si>
  <si>
    <t>KUNSTSTOFFKASTEN AUS POLYPROPILEN ATHENA 6432B - ABM. MM  B=600 T=400 H=325 - FARBE: GRAU</t>
  </si>
  <si>
    <t>CAISSE EN POLYPROPYLÈNE ATHENA 6432B - DIM. MM  L=600 P=400 H=325 - COULEUR: GRIS</t>
  </si>
  <si>
    <t>CAJONES DE POLIPROPILENO ATHENA 6432B - DIM. MM  L=600 P=400 A=325 - COLOR: GRIS</t>
  </si>
  <si>
    <t>SKRZYNKA POLIPROPYLENOWA ATHENA 6432B - WYM. MM  S=600 G=400 W=325 - KOLOR: SZARY POPIELATY</t>
  </si>
  <si>
    <t>AT6432B51XB</t>
  </si>
  <si>
    <t>FPA7651B0XB</t>
  </si>
  <si>
    <t>FPAT6432B0051XB</t>
  </si>
  <si>
    <t>CASSETTA IN POLIPROPILENE ATHENA 6432B-CAPACITA Lt=60 - DIM. MM  L=600 P=400 A=325 - COLORE: CIANO/TURCHESE</t>
  </si>
  <si>
    <t>POLYPROPYLENE BOXES ATHENA 6432B - DIM. MM  W=600 D=400 H=325 - COLOR: TURQUOISE</t>
  </si>
  <si>
    <t>KUNSTSTOFFKASTEN AUS POLYPROPILEN ATHENA 6432B - ABM. MM  B=600 T=400 H=325 - FARBE: TÜRKIS</t>
  </si>
  <si>
    <t>CAISSE EN POLYPROPYLÈNE ATHENA 6432B - DIM. MM  L=600 P=400 H=325 - COULEUR: TURQUOISE</t>
  </si>
  <si>
    <t>CAJONES DE POLIPROPILENO ATHENA 6432B - DIM. MM  L=600 P=400 A=325 - COLOR: TURQUESA</t>
  </si>
  <si>
    <t>SKRZYNKA POLIPROPYLENOWA ATHENA 6432B - WYM. MM  S=600 G=400 W=325 - KOLOR: TURKUS</t>
  </si>
  <si>
    <t>FPA7652B007</t>
  </si>
  <si>
    <t>FPAT6432B005207</t>
  </si>
  <si>
    <t>CASSETTA IN POLIPROPILENE CONDUTTIVO ATHENA 6432B-CAPACITA Lt=60 - DIM. MM  L=600 P=400 A=325 - COLORE: NERO</t>
  </si>
  <si>
    <t>CONDUCTIVE PP BOXES ATHENA 6432B - DIM. MM  W=600 D=400 H=325 - COLOR: BLACK</t>
  </si>
  <si>
    <t>LEITFÄHIGER PP KASTEN ATHENA 6432B - ABM. MM  B=600 T=400 H=325 - FARBE: SCHWARZ</t>
  </si>
  <si>
    <t>CAISSE EN POLYPROPYLÈNE CONDUCTIF ATHENA 6432B - DIM. MM  L=600 P=400 H=325 - COULEUR: NOIR</t>
  </si>
  <si>
    <t>CAJA DE POLIPROPILENO CONDUCTIVO ATHENA 6432B - DIM. MM  L=600 P=400 A=325 - COLOR: NEGRO</t>
  </si>
  <si>
    <t>SKRZYNKA Z POLIPROPYLENU PRZEWODZĄCEGO ATHENA 6432B - WYM. MM  S=600 G=400 W=325 - KOLOR: CZARNY</t>
  </si>
  <si>
    <t>FPA7659B000</t>
  </si>
  <si>
    <t>FPAT6432B005900</t>
  </si>
  <si>
    <t>CASSETTA IN POLIPROPILENE PER ALIMENTI ATHENA 6432B-CAPACITA Lt=60 - DIM. MM  L=600 P=400 A=325</t>
  </si>
  <si>
    <t>POLYPROPYLENE FOOD-GRADE BOX ATHENA 6432B - DIM. MM  W=600 D=400 H=325</t>
  </si>
  <si>
    <t>KASTEN AUS POLYPROPYLEN FÜR LEBENSMITTEL ATHENA 6432B - ABM. MM  B=600 T=400 H=325</t>
  </si>
  <si>
    <t>CAISSE EN POLYPROPYLÈNE POUR ALIMENTS ATHENA 6432B - DIM. MM  L=600 P=400 H=325</t>
  </si>
  <si>
    <t>CAJA EN POLIPROPILENO PARA ALIMENTOS ATHENA 6432B - DIM. MM  L=600 P=400 A=325</t>
  </si>
  <si>
    <t>SKRZYNKA POLIPROPYLENOWA DLA PRZEMYSŁU SPOŻYWCZEGO ATHENA 6432B - WYM. MM  S=600 G=400 W=325</t>
  </si>
  <si>
    <t>FPA7751B001</t>
  </si>
  <si>
    <t>FPAT6432D005101</t>
  </si>
  <si>
    <t>CASSETTA IN POLIPROPILENE ATHENA 6432D-CAPACITA Lt=60 - DIM. MM  L=600 P=400 A=325 - COLORE: GRIGIO SCURO</t>
  </si>
  <si>
    <t xml:space="preserve">CON MANIGLIE APERTE, PARETI CHIUSE E FONDO RINFORZATO ***FORNITO IN MULTIPLI DI 3/40 PZ*** </t>
  </si>
  <si>
    <t>POLYPROPYLENE BOXES ATHENA 6432D - DIM. MM  W=600 D=400 H=325 - COLOR: GREY</t>
  </si>
  <si>
    <t>WITH OPENED HANDGRIPS, CLOSED SIDES, REINFORCED BASE***SUPPLIED IN MULTIPLES OF 3/40 PCS***</t>
  </si>
  <si>
    <t>KUNSTSTOFFKASTEN AUS POLYPROPILEN ATHENA 6432D - ABM. MM  B=600 T=400 H=325 - FARBE: GRAU</t>
  </si>
  <si>
    <t>MIT OFFENEN GRIFFE, GESCHLOSSENEN WÄNDE UND VERSTÄRKTEM BODEN***VERKAUFSEINHEIT = 3/40 STK***</t>
  </si>
  <si>
    <t>CAISSE EN POLYPROPYLÈNE ATHENA 6432D - DIM. MM  L=600 P=400 H=325 - COULEUR: GRIS</t>
  </si>
  <si>
    <t>AVEC POIGNÉES OUVERTES, PAROIS FERMÉES ET FOND RENFORCÉ***FOURNI EN MULTIPLES DE 3/40 PIÈCES***</t>
  </si>
  <si>
    <t>CAJONES DE POLIPROPILENO ATHENA 6432D - DIM. MM  L=600 P=400 A=325 - COLOR: GRIS</t>
  </si>
  <si>
    <t>CON MANIJAS ABIERTAS, PAREDES CERRADAS Y LA PARTE INFERIOR REFORZADA***SUMINISTRADO EN MULTIPLES DE 3/40 PIEZAS***</t>
  </si>
  <si>
    <t>SKRZYNKA POLIPROPYLENOWA ATHENA 6432D - WYM. MM  S=600 G=400 W=325 - KOLOR: SZARY POPIELATY</t>
  </si>
  <si>
    <t>UCHWYTY PRZELOTOWE , ŚCIANKI I DNO PEŁNE***DOSTRACZANE W OPAKOWANIACH 3/40 SZT.***</t>
  </si>
  <si>
    <t>AT6432D51XB</t>
  </si>
  <si>
    <t>FPA7751B0XB</t>
  </si>
  <si>
    <t>FPAT6432D0051XB</t>
  </si>
  <si>
    <t>CASSETTA IN POLIPROPILENE ATHENA 6432D-CAPACITA Lt=60 - DIM. MM  L=600 P=400 A=325 - COLORE: CIANO/TURCHESE</t>
  </si>
  <si>
    <t>POLYPROPYLENE BOXES ATHENA 6432D - DIM. MM  W=600 D=400 H=325 - COLOR: TURQUOISE</t>
  </si>
  <si>
    <t>KUNSTSTOFFKASTEN AUS POLYPROPILEN ATHENA 6432D - ABM. MM  B=600 T=400 H=325 - FARBE: TÜRKIS</t>
  </si>
  <si>
    <t>CAISSE EN POLYPROPYLÈNE ATHENA 6432D - DIM. MM  L=600 P=400 H=325 - COULEUR: TURQUOISE</t>
  </si>
  <si>
    <t>CAJONES DE POLIPROPILENO ATHENA 6432D - DIM. MM  L=600 P=400 A=325 - COLOR: TURQUESA</t>
  </si>
  <si>
    <t>SKRZYNKA POLIPROPYLENOWA ATHENA 6432D - WYM. MM  S=600 G=400 W=325 - KOLOR: TURKUS</t>
  </si>
  <si>
    <t>FPA7752B007</t>
  </si>
  <si>
    <t>FPAT6432D005207</t>
  </si>
  <si>
    <t>CASSETTA IN POLIPROPILENE CONDUTTIVO ATHENA 6432D-CAPACITA Lt=60 - DIM. MM  L=600 P=400 A=325 - COLORE: NERO</t>
  </si>
  <si>
    <t>CONDUCTIVE PP BOXES ATHENA 6432D - DIM. MM  W=600 D=400 H=325 - COLOR: BLACK</t>
  </si>
  <si>
    <t>LEITFÄHIGER PP KASTEN ATHENA 6432D - ABM. MM  B=600 T=400 H=325 - FARBE: SCHWARZ</t>
  </si>
  <si>
    <t>CAISSE EN POLYPROPYLÈNE CONDUCTIF ATHENA 6432D - DIM. MM  L=600 P=400 H=325 - COULEUR: NOIR</t>
  </si>
  <si>
    <t>CAJA DE POLIPROPILENO CONDUCTIVO ATHENA 6432D - DIM. MM  L=600 P=400 A=325 - COLOR: NEGRO</t>
  </si>
  <si>
    <t>SKRZYNKA Z POLIPROPYLENU PRZEWODZĄCEGO ATHENA 6432D - WYM. MM  S=600 G=400 W=325 - KOLOR: CZARNY</t>
  </si>
  <si>
    <t>FPA7759B000</t>
  </si>
  <si>
    <t>FPAT6432D005900</t>
  </si>
  <si>
    <t>CASSETTA IN POLIPROPILENE PER ALIMENTI ATHENA 6432D-CAPACITA Lt=60 - DIM. MM  L=600 P=400 A=325</t>
  </si>
  <si>
    <t>POLYPROPYLENE FOOD-GRADE BOX ATHENA 6432D - DIM. MM  W=600 D=400 H=325</t>
  </si>
  <si>
    <t>KASTEN AUS POLYPROPYLEN FÜR LEBENSMITTEL ATHENA 6432D - ABM. MM  B=600 T=400 H=325</t>
  </si>
  <si>
    <t>CAISSE EN POLYPROPYLÈNE POUR ALIMENTS ATHENA 6432D - DIM. MM  L=600 P=400 H=325</t>
  </si>
  <si>
    <t>CAJA EN POLIPROPILENO PARA ALIMENTOS ATHENA 6432D - DIM. MM  L=600 P=400 A=325</t>
  </si>
  <si>
    <t>SKRZYNKA POLIPROPYLENOWA DLA PRZEMYSŁU SPOŻYWCZEGO ATHENA 6432D - WYM. MM  S=600 G=400 W=325</t>
  </si>
  <si>
    <t>FPA7651D001</t>
  </si>
  <si>
    <t>FPAT6432R005101</t>
  </si>
  <si>
    <t>CASSETTA IN POLIPROPILENE ATHENA 6432R-CAPACITA Lt=60 - DIM. MM  L=600 P=400 A=325 - COLORE: GRIGIO SCURO</t>
  </si>
  <si>
    <t xml:space="preserve">CON MANIGLIE APERTE, PARETI FORATE E FONDO CHIUSO ***FORNITO IN MULTIPLI DI 3/40 PZ*** </t>
  </si>
  <si>
    <t>POLYPROPYLENE BOXES ATHENA 6432R - DIM. MM  W=600 D=400 H=325 - COLOR: GREY</t>
  </si>
  <si>
    <t>WITH OPENED HANDGRIPS, PERFORATED SIDES, SOLID BASE***SUPPLIED IN MULTIPLES OF 3/40 PCS***</t>
  </si>
  <si>
    <t>KUNSTSTOFFKASTEN AUS POLYPROPILEN ATHENA 6432R - ABM. MM  B=600 T=400 H=325 - FARBE: GRAU</t>
  </si>
  <si>
    <t>MIT OFFENEN GRIFFE, DURCHGEBROCHENEN WÄNDE UND GESCHLOSSENEM BODEN***VERKAUFSEINHEIT = 3/40 STK***</t>
  </si>
  <si>
    <t>CAISSE EN POLYPROPYLÈNE ATHENA 6432R - DIM. MM  L=600 P=400 H=325 - COULEUR: GRIS</t>
  </si>
  <si>
    <t>AVEC POIGNÉES OUVERTES, PAROIS PERFORÉES ET FOND PLEIN***FOURNI EN MULTIPLES DE 3/40 PIÈCES***</t>
  </si>
  <si>
    <t>CAJONES DE POLIPROPILENO ATHENA 6432R - DIM. MM  L=600 P=400 A=325 - COLOR: GRIS</t>
  </si>
  <si>
    <t>CON MANIJAS ABIERTAS, PAREDES  PERFORADAS Y LA PARTE INFERIOR CERRADA***SUMINISTRADO EN MULTIPLES DE 3/40 PIEZAS***</t>
  </si>
  <si>
    <t>SKRZYNKA POLIPROPYLENOWA ATHENA 6432R - WYM. MM  S=600 G=400 W=325 - KOLOR: SZARY POPIELATY</t>
  </si>
  <si>
    <t>UCHWYTY PRZELOTOWE, ŚCIANKI PERFOROWANE, DNO PEŁNE***DOSTRACZANE W OPAKOWANIACH 3/40 SZT.***</t>
  </si>
  <si>
    <t>AT6432R51XB</t>
  </si>
  <si>
    <t>FPA7651D0XB</t>
  </si>
  <si>
    <t>FPAT6432R0051XB</t>
  </si>
  <si>
    <t>CASSETTA IN POLIPROPILENE ATHENA 6432R-CAPACITA Lt=60 - DIM. MM  L=600 P=400 A=325 - COLORE: CIANO/TURCHESE</t>
  </si>
  <si>
    <t>POLYPROPYLENE BOXES ATHENA 6432R - DIM. MM  W=600 D=400 H=325 - COLOR: TURQUOISE</t>
  </si>
  <si>
    <t>KUNSTSTOFFKASTEN AUS POLYPROPILEN ATHENA 6432R - ABM. MM  B=600 T=400 H=325 - FARBE: TÜRKIS</t>
  </si>
  <si>
    <t>CAISSE EN POLYPROPYLÈNE ATHENA 6432R - DIM. MM  L=600 P=400 H=325 - COULEUR: TURQUOISE</t>
  </si>
  <si>
    <t>CAJONES DE POLIPROPILENO ATHENA 6432R - DIM. MM  L=600 P=400 A=325 - COLOR: TURQUESA</t>
  </si>
  <si>
    <t>SKRZYNKA POLIPROPYLENOWA ATHENA 6432R - WYM. MM  S=600 G=400 W=325 - KOLOR: TURKUS</t>
  </si>
  <si>
    <t>FPA7652D007</t>
  </si>
  <si>
    <t>FPAT6432R005207</t>
  </si>
  <si>
    <t>CASSETTA IN POLIPROPILENE CONDUTTIVO ATHENA 6432R-CAPACITA Lt=60 - DIM. MM  L=600 P=400 A=325 - COLORE: NERO</t>
  </si>
  <si>
    <t>CONDUCTIVE PP BOXES ATHENA 6432R - DIM. MM  W=600 D=400 H=325 - COLOR: BLACK</t>
  </si>
  <si>
    <t>LEITFÄHIGER PP KASTEN ATHENA 6432R - ABM. MM  B=600 T=400 H=325 - FARBE: SCHWARZ</t>
  </si>
  <si>
    <t>CAISSE EN POLYPROPYLÈNE CONDUCTIF ATHENA 6432R - DIM. MM  L=600 P=400 H=325 - COULEUR: NOIR</t>
  </si>
  <si>
    <t>CAJA DE POLIPROPILENO CONDUCTIVO ATHENA 6432R - DIM. MM  L=600 P=400 A=325 - COLOR: NEGRO</t>
  </si>
  <si>
    <t>SKRZYNKA Z POLIPROPYLENU PRZEWODZĄCEGO ATHENA 6432R - WYM. MM  S=600 G=400 W=325 - KOLOR: CZARNY</t>
  </si>
  <si>
    <t>FPA7659D000</t>
  </si>
  <si>
    <t>FPAT6432R005900</t>
  </si>
  <si>
    <t>CASSETTA IN POLIPROPILENE PER ALIMENTI ATHENA 6432R-CAPACITA Lt=60 - DIM. MM  L=600 P=400 A=325</t>
  </si>
  <si>
    <t>POLYPROPYLENE FOOD-GRADE BOX ATHENA 6432R - DIM. MM  W=600 D=400 H=325</t>
  </si>
  <si>
    <t>KASTEN AUS POLYPROPYLEN FÜR LEBENSMITTEL ATHENA 6432R - ABM. MM  B=600 T=400 H=325</t>
  </si>
  <si>
    <t>CAISSE EN POLYPROPYLÈNE POUR ALIMENTS ATHENA 6432R - DIM. MM  L=600 P=400 H=325</t>
  </si>
  <si>
    <t>CAJA EN POLIPROPILENO PARA ALIMENTOS ATHENA 6432R - DIM. MM  L=600 P=400 A=325</t>
  </si>
  <si>
    <t>SKRZYNKA POLIPROPYLENOWA DLA PRZEMYSŁU SPOŻYWCZEGO ATHENA 6432R - WYM. MM  S=600 G=400 W=325</t>
  </si>
  <si>
    <t>FPA8051B001</t>
  </si>
  <si>
    <t>FPAT6443B005101</t>
  </si>
  <si>
    <t>CASSETTA IN POLIPROPILENE ATHENA 6443B-CAPACITA Lt=90 - DIM. MM  L=600 P=400 A=430 - COLORE: GRIGIO SCURO</t>
  </si>
  <si>
    <t>CON MANIGLIE APERTE, PARETI E FONDO CHIUSI ***FORNITO IN MULTIPLI DI 1/20 PZ***</t>
  </si>
  <si>
    <t>POLYPROPYLENE BOXES ATHENA 6443B - DIM. MM  W=600 D=400 H=430 - COLOR: GREY</t>
  </si>
  <si>
    <t>WITH OPENED HANDGRIPS, CLOSED SIDES, SOLID BASE***SUPPLIED IN MULTIPLES OF 1/20 PCS***</t>
  </si>
  <si>
    <t>KUNSTSTOFFKASTEN AUS POLYPROPILEN ATHENA 6443B - ABM. MM  B=600 T=400 H=430 - FARBE: GRAU</t>
  </si>
  <si>
    <t>MIT OFFENEN GRIFFE, GESCHLOSSENEN WÄNDE UND BODEN***VERKAUFSEINHEIT = 1/20 STK***</t>
  </si>
  <si>
    <t>CAISSE EN POLYPROPYLÈNE ATHENA 6443B - DIM. MM  L=600 P=400 H=430 - COULEUR: GRIS</t>
  </si>
  <si>
    <t>AVEC POIGNÉES OUVERTES, PAROIS FERMÉES ET FOND PLEIN***FOURNI EN MULTIPLES DE 1/20 PIÈCES***</t>
  </si>
  <si>
    <t>CAJONES DE POLIPROPILENO ATHENA 6443B - DIM. MM  L=600 P=400 A=430 - COLOR: GRIS</t>
  </si>
  <si>
    <t>CON MANIJAS ABIERTAS, PAREDES  Y LA PARTE INFERIOR CERRADA***SUMINISTRADO EN MULTIPLES DE 1/20 PIEZAS***</t>
  </si>
  <si>
    <t>SKRZYNKA POLIPROPYLENOWA ATHENA 6443B - WYM. MM  S=600 G=400 W=430 - KOLOR: SZARY POPIELATY</t>
  </si>
  <si>
    <t>UCHWYTY PRZELOTOWE, ŚCIANKI I DNO PEŁNE***DOSTRACZANE W OPAKOWANIACH 1/20 SZT.***</t>
  </si>
  <si>
    <t>AT6443B51XB</t>
  </si>
  <si>
    <t>FPA8051B0XB</t>
  </si>
  <si>
    <t>FPAT6443B0051XB</t>
  </si>
  <si>
    <t>CASSETTA IN POLIPROPILENE ATHENA 6443B-CAPACITA Lt=90 - DIM. MM  L=600 P=400 A=430 - COLORE: CIANO/TURCHESE</t>
  </si>
  <si>
    <t>POLYPROPYLENE BOXES ATHENA 6443B - DIM. MM  W=600 D=400 H=430 - COLOR: TURQUOISE</t>
  </si>
  <si>
    <t>KUNSTSTOFFKASTEN AUS POLYPROPILEN ATHENA 6443B - ABM. MM  B=600 T=400 H=430 - FARBE: TÜRKIS</t>
  </si>
  <si>
    <t>CAISSE EN POLYPROPYLÈNE ATHENA 6443B - DIM. MM  L=600 P=400 H=430 - COULEUR: TURQUOISE</t>
  </si>
  <si>
    <t>CAJONES DE POLIPROPILENO ATHENA 6443B - DIM. MM  L=600 P=400 A=430 - COLOR: TURQUESA</t>
  </si>
  <si>
    <t>SKRZYNKA POLIPROPYLENOWA ATHENA 6443B - WYM. MM  S=600 G=400 W=430 - KOLOR: TURKUS</t>
  </si>
  <si>
    <t>FPA8052B007</t>
  </si>
  <si>
    <t>FPAT6443B005207</t>
  </si>
  <si>
    <t>CASSETTA IN POLIPROPILENE CONDUTTIVO ATHENA 6443B-CAPACITA Lt=90 - DIM. MM  L=600 P=400 A=430 - COLORE: NERO</t>
  </si>
  <si>
    <t>CONDUCTIVE PP BOXES ATHENA 6443B - DIM. MM  W=600 D=400 H=430 - COLOR: BLACK</t>
  </si>
  <si>
    <t>LEITFÄHIGER PP KASTEN ATHENA 6443B - ABM. MM  B=600 T=400 H=430 - FARBE: SCHWARZ</t>
  </si>
  <si>
    <t>CAISSE EN POLYPROPYLÈNE CONDUCTIF ATHENA 6443B - DIM. MM  L=600 P=400 H=430 - COULEUR: NOIR</t>
  </si>
  <si>
    <t>CAJA DE POLIPROPILENO CONDUCTIVO ATHENA 6443B - DIM. MM  L=600 P=400 A=430 - COLOR: NEGRO</t>
  </si>
  <si>
    <t>SKRZYNKA Z POLIPROPYLENU PRZEWODZĄCEGO ATHENA 6443B - WYM. MM  S=600 G=400 W=430 - KOLOR: CZARNY</t>
  </si>
  <si>
    <t>FPA8059B000</t>
  </si>
  <si>
    <t>FPAT6443B005900</t>
  </si>
  <si>
    <t>CASSETTA IN POLIPROPILENE PER ALIMENTI ATHENA 6443B-CAPACITA Lt=90 - DIM. MM  L=600 P=400 A=430</t>
  </si>
  <si>
    <t>POLYPROPYLENE FOOD-GRADE BOX ATHENA 6443B - DIM. MM  W=600 D=400 H=430</t>
  </si>
  <si>
    <t>KASTEN AUS POLYPROPYLEN FÜR LEBENSMITTEL ATHENA 6443B - ABM. MM  B=600 T=400 H=430</t>
  </si>
  <si>
    <t>CAISSE EN POLYPROPYLÈNE POUR ALIMENTS ATHENA 6443B - DIM. MM  L=600 P=400 H=430</t>
  </si>
  <si>
    <t>CAJA EN POLIPROPILENO PARA ALIMENTOS ATHENA 6443B - DIM. MM  L=600 P=400 A=430</t>
  </si>
  <si>
    <t>SKRZYNKA POLIPROPYLENOWA DLA PRZEMYSŁU SPOŻYWCZEGO ATHENA 6443B - WYM. MM  S=600 G=400 W=430</t>
  </si>
  <si>
    <t>FPA8051D001</t>
  </si>
  <si>
    <t>FPAT6443R005101</t>
  </si>
  <si>
    <t>CASSETTA IN POLIPROPILENE ATHENA 6443R-CAPACITA Lt=90 - DIM. MM  L=600 P=400 A=430 - COLORE: GRIGIO SCURO</t>
  </si>
  <si>
    <t>CON MANIGLIE APERTE, PARETI FORATE E FONDO CHIUSO ***FORNITO IN MULTIPLI DI 1/20 PZ***</t>
  </si>
  <si>
    <t>POLYPROPYLENE BOXES ATHENA 6443R - DIM. MM  W=600 D=400 H=430 - COLOR: GREY</t>
  </si>
  <si>
    <t>WITH OPENED HANDGRIPS, PERFORATED SIDES, SOLID BASE***SUPPLIED IN MULTIPLES OF 1/20 PCS***</t>
  </si>
  <si>
    <t>KUNSTSTOFFKASTEN AUS POLYPROPILEN ATHENA 6443R - ABM. MM  B=600 T=400 H=430 - FARBE: GRAU</t>
  </si>
  <si>
    <t>MIT OFFENEN GRIFFE, DURCHGEBROCHENEN WÄNDE UND GESCHLOSSENEM BODEN***VERKAUFSEINHEIT = 1/20 STK***</t>
  </si>
  <si>
    <t>CAISSE EN POLYPROPYLÈNE ATHENA 6443R - DIM. MM  L=600 P=400 H=430 - COULEUR: GRIS</t>
  </si>
  <si>
    <t>AVEC POIGNÉES OUVERTES, PAROIS PERFORÉES ET FOND PLEIN***FOURNI EN MULTIPLES DE 1/20 PIÈCES***</t>
  </si>
  <si>
    <t>CAJONES DE POLIPROPILENO ATHENA 6443R - DIM. MM  L=600 P=400 A=430 - COLOR: GRIS</t>
  </si>
  <si>
    <t>CON MANIJAS ABIERTAS, PAREDES  PERFORADAS Y LA PARTE INFERIOR CERRADA***SUMINISTRADO EN MULTIPLES DE 1/20 PIEZAS***</t>
  </si>
  <si>
    <t>SKRZYNKA POLIPROPYLENOWA ATHENA 6443R - WYM. MM  S=600 G=400 W=430 - KOLOR: SZARY POPIELATY</t>
  </si>
  <si>
    <t>UCHWYTY PRZELOTOWE, ŚCIANKI PERFOROWANE, DNO PEŁNE***DOSTRACZANE W OPAKOWANIACH 1/20 SZT.***</t>
  </si>
  <si>
    <t>AT6443R51XB</t>
  </si>
  <si>
    <t>FPA8051D0XB</t>
  </si>
  <si>
    <t>FPAT6443R0051XB</t>
  </si>
  <si>
    <t>CASSETTA IN POLIPROPILENE ATHENA 6443R-CAPACITA Lt=90 - DIM. MM  L=600 P=400 A=430 - COLORE: CIANO/TURCHESE</t>
  </si>
  <si>
    <t>POLYPROPYLENE BOXES ATHENA 6443R - DIM. MM  W=600 D=400 H=430 - COLOR: TURQUOISE</t>
  </si>
  <si>
    <t>KUNSTSTOFFKASTEN AUS POLYPROPILEN ATHENA 6443R - ABM. MM  B=600 T=400 H=430 - FARBE: TÜRKIS</t>
  </si>
  <si>
    <t>CAISSE EN POLYPROPYLÈNE ATHENA 6443R - DIM. MM  L=600 P=400 H=430 - COULEUR: TURQUOISE</t>
  </si>
  <si>
    <t>CAJONES DE POLIPROPILENO ATHENA 6443R - DIM. MM  L=600 P=400 A=430 - COLOR: TURQUESA</t>
  </si>
  <si>
    <t>SKRZYNKA POLIPROPYLENOWA ATHENA 6443R - WYM. MM  S=600 G=400 W=430 - KOLOR: TURKUS</t>
  </si>
  <si>
    <t>FPA8052D007</t>
  </si>
  <si>
    <t>FPAT6443R005207</t>
  </si>
  <si>
    <t>CASSETTA IN POLIPROPILENE CONDUTTIVO ATHENA 6443R-CAPACITA Lt=90 - DIM. MM  L=600 P=400 A=430 - COLORE: NERO</t>
  </si>
  <si>
    <t>CONDUCTIVE PP BOXES ATHENA 6443R - DIM. MM  W=600 D=400 H=430 - COLOR: BLACK</t>
  </si>
  <si>
    <t>LEITFÄHIGER PP KASTEN ATHENA 6443R - ABM. MM  B=600 T=400 H=430 - FARBE: SCHWARZ</t>
  </si>
  <si>
    <t>CAISSE EN POLYPROPYLÈNE CONDUCTIF ATHENA 6443R - DIM. MM  L=600 P=400 H=430 - COULEUR: NOIR</t>
  </si>
  <si>
    <t>CAJA DE POLIPROPILENO CONDUCTIVO ATHENA 6443R - DIM. MM  L=600 P=400 A=430 - COLOR: NEGRO</t>
  </si>
  <si>
    <t>SKRZYNKA Z POLIPROPYLENU PRZEWODZĄCEGO ATHENA 6443R - WYM. MM  S=600 G=400 W=430 - KOLOR: CZARNY</t>
  </si>
  <si>
    <t>FPA8059D000</t>
  </si>
  <si>
    <t>FPAT6443R005900</t>
  </si>
  <si>
    <t>CASSETTA IN POLIPROPILENE PER ALIMENTI ATHENA 6443R-CAPACITA Lt=90 - DIM. MM  L=600 P=400 A=430</t>
  </si>
  <si>
    <t>POLYPROPYLENE FOOD-GRADE BOX ATHENA 6443R - DIM. MM  W=600 D=400 H=430</t>
  </si>
  <si>
    <t>KASTEN AUS POLYPROPYLEN FÜR LEBENSMITTEL ATHENA 6443R - ABM. MM  B=600 T=400 H=430</t>
  </si>
  <si>
    <t>CAISSE EN POLYPROPYLÈNE POUR ALIMENTS ATHENA 6443R - DIM. MM  L=600 P=400 H=430</t>
  </si>
  <si>
    <t>CAJA EN POLIPROPILENO PARA ALIMENTOS ATHENA 6443R - DIM. MM  L=600 P=400 A=430</t>
  </si>
  <si>
    <t>SKRZYNKA POLIPROPYLENOWA DLA PRZEMYSŁU SPOŻYWCZEGO ATHENA 6443R - WYM. MM  S=600 G=400 W=430</t>
  </si>
  <si>
    <t>FPA8051R001</t>
  </si>
  <si>
    <t>FPAT6443U005101</t>
  </si>
  <si>
    <t>CASSETTA IN POLIPROPILENE ATHENA 6443U-CAPACITA Lt=90 - DIM. MM  L=600 P=400 A=430 - COLORE: GRIGIO SCURO</t>
  </si>
  <si>
    <t>CON MANIGLIE APERTE, 1 PARETE CORTA CHIUSA, 1 PARETE CORTA CON FINESTRA, PARETI LUNGHE E FONDO CHIUSI ***FORNITO IN MULTIPLI DI 1/20 PZ***</t>
  </si>
  <si>
    <t>POLYPROPYLENE BOXES ATHENA 6443U - DIM. MM  W=600 D=400 H=430 - COLOR: GREY</t>
  </si>
  <si>
    <t>WITH OPENED HANDGRIPS, ONE CLOSED SHORT SIDE, 1 SHORT SIDE PICK OPENING, CLOSED LONG SIDES, SOLID BASE***SUPPLIED IN MULTIPLES OF 1/20 PCS***</t>
  </si>
  <si>
    <t>KUNSTSTOFFKASTEN AUS POLYPROPILEN ATHENA 6443U - ABM. MM  B=600 T=400 H=430 - FARBE: GRAU</t>
  </si>
  <si>
    <t>MIT OFFENEN GRIFFE, 1 KURZER GESCHLOSSENER WAND,  1 KURZER WAND MIT FENSTER, LANGEN GESCHLOSSENEN WÄNDE UND BODEN ***VERKAUFSEINHEIT = 1/20 STK***</t>
  </si>
  <si>
    <t>CAISSE EN POLYPROPYLÈNE ATHENA 6443U - DIM. MM  L=600 P=400 H=430 - COULEUR: GRIS</t>
  </si>
  <si>
    <t>AVEC POIGNÉES OUVERTES, 1 PAROI COURTE FERMÉE, 1 PAROI COURTE AVEC FENÊTRE, PAROIS LONGUES FERMÉES ET FOND PLEIN***FOURNI EN MULTIPLES DE 1/20 PIÈCES***</t>
  </si>
  <si>
    <t>CAJONES DE POLIPROPILENO ATHENA 6443U - DIM. MM  L=600 P=400 A=430 - COLOR: GRIS</t>
  </si>
  <si>
    <t>CON MANIJAS ABIERTAS, 1 PARED CORTA CERRADA, 1 PARED CORTA CON VENTANA, PAREDES LARGAS Y LA PARTE INFERIOR CERRADA***SUMINISTRADO EN MULTIPLES DE 1/20 PIEZAS***</t>
  </si>
  <si>
    <t>SKRZYNKA POLIPROPYLENOWA ATHENA 6443U - WYM. MM  S=600 G=400 W=430 - KOLOR: SZARY POPIELATY</t>
  </si>
  <si>
    <t>UCHWYTY PRZELOTOWE, 1 ŚCIANKA KRÓTKA PEŁNA, 1 ŚCIANKA KRÓTKA Z OKIENKIEM, ŚCIANKI DŁUGIE I DNO PEŁNE***DOSTRACZANE W OPAKOWANIACH 1/20 SZT.***</t>
  </si>
  <si>
    <t>AT6443U51XB</t>
  </si>
  <si>
    <t>FPA8051R0XB</t>
  </si>
  <si>
    <t>FPAT6443U0051XB</t>
  </si>
  <si>
    <t>CASSETTA IN POLIPROPILENE ATHENA 6443U-CAPACITA Lt=90 - DIM. MM  L=600 P=400 A=430 - COLORE: CIANO/TURCHESE</t>
  </si>
  <si>
    <t>POLYPROPYLENE BOXES ATHENA 6443U - DIM. MM  W=600 D=400 H=430 - COLOR: TURQUOISE</t>
  </si>
  <si>
    <t>KUNSTSTOFFKASTEN AUS POLYPROPILEN ATHENA 6443U - ABM. MM  B=600 T=400 H=430 - FARBE: TÜRKIS</t>
  </si>
  <si>
    <t>CAISSE EN POLYPROPYLÈNE ATHENA 6443U - DIM. MM  L=600 P=400 H=430 - COULEUR: TURQUOISE</t>
  </si>
  <si>
    <t>CAJONES DE POLIPROPILENO ATHENA 6443U - DIM. MM  L=600 P=400 A=430 - COLOR: TURQUESA</t>
  </si>
  <si>
    <t>SKRZYNKA POLIPROPYLENOWA ATHENA 6443U - WYM. MM  S=600 G=400 W=430 - KOLOR: TURKUS</t>
  </si>
  <si>
    <t>FPA8052R007</t>
  </si>
  <si>
    <t>FPAT6443U005207</t>
  </si>
  <si>
    <t>CASSETTA IN POLIPROPILENE CONDUTTIVO ATHENA 6443U-CAPACITA Lt=90 - DIM. MM  L=600 P=400 A=430 - COLORE: NERO</t>
  </si>
  <si>
    <t>CONDUCTIVE PP BOXES ATHENA 6443U - DIM. MM  W=600 D=400 H=430 - COLOR: BLACK</t>
  </si>
  <si>
    <t>LEITFÄHIGER PP KASTEN ATHENA 6443U - ABM. MM  B=600 T=400 H=430 - FARBE: SCHWARZ</t>
  </si>
  <si>
    <t>CAISSE EN POLYPROPYLÈNE CONDUCTIF ATHENA 6443U - DIM. MM  L=600 P=400 H=430 - COULEUR: NOIR</t>
  </si>
  <si>
    <t>CAJA DE POLIPROPILENO CONDUCTIVO ATHENA 6443U - DIM. MM  L=600 P=400 A=430 - COLOR: NEGRO</t>
  </si>
  <si>
    <t>SKRZYNKA Z POLIPROPYLENU PRZEWODZĄCEGO ATHENA 6443U - WYM. MM  S=600 G=400 W=430 - KOLOR: CZARNY</t>
  </si>
  <si>
    <t>FPA8059R000</t>
  </si>
  <si>
    <t>FPAT6443U005900</t>
  </si>
  <si>
    <t>CASSETTA IN POLIPROPILENE PER ALIMENTI ATHENA 6443U-CAPACITA Lt=90 - DIM. MM  L=600 P=400 A=430</t>
  </si>
  <si>
    <t>POLYPROPYLENE FOOD-GRADE BOX ATHENA 6443U - DIM. MM  W=600 D=400 H=430</t>
  </si>
  <si>
    <t>KASTEN AUS POLYPROPYLEN FÜR LEBENSMITTEL ATHENA 6443U - ABM. MM  B=600 T=400 H=430</t>
  </si>
  <si>
    <t>CAISSE EN POLYPROPYLÈNE POUR ALIMENTS ATHENA 6443U - DIM. MM  L=600 P=400 H=430</t>
  </si>
  <si>
    <t>CAJA EN POLIPROPILENO PARA ALIMENTOS ATHENA 6443U - DIM. MM  L=600 P=400 A=430</t>
  </si>
  <si>
    <t>SKRZYNKA POLIPROPYLENOWA DLA PRZEMYSŁU SPOŻYWCZEGO ATHENA 6443U - WYM. MM  S=600 G=400 W=430</t>
  </si>
  <si>
    <t>FPA8051S001</t>
  </si>
  <si>
    <t>FPAT6443V005101</t>
  </si>
  <si>
    <t>CASSETTA IN POLIPROPILENE ATHENA 6443V-CAPACITA Lt=90 - DIM. MM  L=600 P=400 A=430 - COLORE: GRIGIO SCURO</t>
  </si>
  <si>
    <t>CON MANIGLIE APERTE, PARETI CORTE CHIUSE, 1 PARETE LUNGA CHIUSA,  1 PARETE LUNGA CON FINESTRA E FONDO CHIUSO ***FORNITO IN MULTIPLI DI 1/20 PZ***</t>
  </si>
  <si>
    <t>POLYPROPYLENE BOXES ATHENA 6443V - DIM. MM  W=600 D=400 H=430 - COLOR: GREY</t>
  </si>
  <si>
    <t>WITH OPENED HANDGRIPS, ONE CLOSED LONG SIDE, 1 LONG SIDE PICK OPENING, CLOSED SHORT SIDES, SOLID BASE***SUPPLIED IN MULTIPLES OF 1/20 PCS***</t>
  </si>
  <si>
    <t>KUNSTSTOFFKASTEN AUS POLYPROPILEN ATHENA 6443V - ABM. MM  B=600 T=400 H=430 - FARBE: GRAU</t>
  </si>
  <si>
    <t>MIT OFFENEN GRIFFE, KURZEN GESCHLOSSENEN WÄNDE, 1 LANGER GESCHLOSSENER WAND, 1 LANGER WAND MIT FENSTER UND GESCHLOSSENEM BODEN***VERKAUFSEINHEIT = 1/20 STK***</t>
  </si>
  <si>
    <t>CAISSE EN POLYPROPYLÈNE ATHENA 6443V - DIM. MM  L=600 P=400 H=430 - COULEUR: GRIS</t>
  </si>
  <si>
    <t>AVEC POIGNÉES OUVERTES, PAROIS COURTES FERMÉES, 1 PAROI LONGUE FERMÉE, 1 PAROI LONGUE AVEC FENÊTRE ET FOND PLEIN***FOURNI EN MULTIPLES DE 1/20 PIÈCES***</t>
  </si>
  <si>
    <t>CAJONES DE POLIPROPILENO ATHENA 6443V - DIM. MM  L=600 P=400 A=430 - COLOR: GRIS</t>
  </si>
  <si>
    <t>CON MANIJAS ABIERTAS, PAREDES CORTAS CERRADAS, 1 PARED LARGA CERRADAS, 1 PARED LARGA CON VENTANA Y LA PARTE INFERIOR CERRADA***SUMINISTRADO EN MULTIPLES DE 1/20 PIEZAS***</t>
  </si>
  <si>
    <t>SKRZYNKA POLIPROPYLENOWA ATHENA 6443V - WYM. MM  S=600 G=400 W=430 - KOLOR: SZARY POPIELATY</t>
  </si>
  <si>
    <t>UCHWYTY PRZELOTOWE , ŚCIANKI KRÓTKIE PEŁNE, 1 ŚCIANKA DŁUGA Z OKIENKIEM, 1 ŚCIANKA DŁUGA  I DNO PEŁNE***DOSTRACZANE W OPAKOWANIACH 1/20 SZT.***</t>
  </si>
  <si>
    <t>AT6443V51XB</t>
  </si>
  <si>
    <t>FPA8051S0XB</t>
  </si>
  <si>
    <t>FPAT6443V0051XB</t>
  </si>
  <si>
    <t>CASSETTA IN POLIPROPILENE ATHENA 6443V-CAPACITA Lt=90 - DIM. MM  L=600 P=400 A=430 - COLORE: CIANO/TURCHESE</t>
  </si>
  <si>
    <t>POLYPROPYLENE BOXES ATHENA 6443V - DIM. MM  W=600 D=400 H=430 - COLOR: TURQUOISE</t>
  </si>
  <si>
    <t>KUNSTSTOFFKASTEN AUS POLYPROPILEN ATHENA 6443V - ABM. MM  B=600 T=400 H=430 - FARBE: TÜRKIS</t>
  </si>
  <si>
    <t>CAISSE EN POLYPROPYLÈNE ATHENA 6443V - DIM. MM  L=600 P=400 H=430 - COULEUR: TURQUOISE</t>
  </si>
  <si>
    <t>CAJONES DE POLIPROPILENO ATHENA 6443V - DIM. MM  L=600 P=400 A=430 - COLOR: TURQUESA</t>
  </si>
  <si>
    <t>SKRZYNKA POLIPROPYLENOWA ATHENA 6443V - WYM. MM  S=600 G=400 W=430 - KOLOR: TURKUS</t>
  </si>
  <si>
    <t>FPA8052S007</t>
  </si>
  <si>
    <t>FPAT6443V005207</t>
  </si>
  <si>
    <t>CASSETTA IN POLIPROPILENE CONDUTTIVO ATHENA 6443V-CAPACITA Lt=90 - DIM. MM  L=600 P=400 A=430 - COLORE: NERO</t>
  </si>
  <si>
    <t>CONDUCTIVE PP BOXES ATHENA 6443V - DIM. MM  W=600 D=400 H=430 - COLOR: BLACK</t>
  </si>
  <si>
    <t>LEITFÄHIGER PP KASTEN ATHENA 6443V - ABM. MM  B=600 T=400 H=430 - FARBE: SCHWARZ</t>
  </si>
  <si>
    <t>CAISSE EN POLYPROPYLÈNE CONDUCTIF ATHENA 6443V - DIM. MM  L=600 P=400 H=430 - COULEUR: NOIR</t>
  </si>
  <si>
    <t>CAJA DE POLIPROPILENO CONDUCTIVO ATHENA 6443V - DIM. MM  L=600 P=400 A=430 - COLOR: NEGRO</t>
  </si>
  <si>
    <t>SKRZYNKA Z POLIPROPYLENU PRZEWODZĄCEGO ATHENA 6443V - WYM. MM  S=600 G=400 W=430 - KOLOR: CZARNY</t>
  </si>
  <si>
    <t>FPA8059S000</t>
  </si>
  <si>
    <t>FPAT6443V005900</t>
  </si>
  <si>
    <t>CASSETTA IN POLIPROPILENE PER ALIMENTI ATHENA 6443V-CAPACITA Lt=90 - DIM. MM  L=600 P=400 A=430</t>
  </si>
  <si>
    <t>POLYPROPYLENE FOOD-GRADE BOX ATHENA 6443V - DIM. MM  W=600 D=400 H=430</t>
  </si>
  <si>
    <t>KASTEN AUS POLYPROPYLEN FÜR LEBENSMITTEL ATHENA 6443V - ABM. MM  B=600 T=400 H=430</t>
  </si>
  <si>
    <t>CAISSE EN POLYPROPYLÈNE POUR ALIMENTS ATHENA 6443V - DIM. MM  L=600 P=400 H=430</t>
  </si>
  <si>
    <t>CAJA EN POLIPROPILENO PARA ALIMENTOS ATHENA 6443V - DIM. MM  L=600 P=400 A=430</t>
  </si>
  <si>
    <t>SKRZYNKA POLIPROPYLENOWA DLA PRZEMYSŁU SPOŻYWCZEGO ATHENA 6443V - WYM. MM  S=600 G=400 W=430</t>
  </si>
  <si>
    <t>FPA09510001</t>
  </si>
  <si>
    <t>FPAT64HG0005101</t>
  </si>
  <si>
    <t>COPERCHIO IN PP A CERNIERA PER CASSETTE SERIE ATHENA - THEMA - DIM. MM  L=600 P=400 - COLORE: GRIGIO SCURO</t>
  </si>
  <si>
    <t>***FORNITO IN MULTIPLI DI 10/320 PZ***</t>
  </si>
  <si>
    <t>POLYPROPILENE HINGED LID FOR BOXES SERIES ATHENA-ATHENA LIGHT - DIM. MM  W=600 D=400 - COLOR: GREY</t>
  </si>
  <si>
    <t>***SUPPLIED IN MULTIPLES OF 10/320 PCS***</t>
  </si>
  <si>
    <t>CHARNIERDECKEL AUS POLYPROPILEN FÜR KÄSTEN SERIE ATHENA-ATHENA LIGHT - ABM. MM  B=600 T=400 - FARBE: GRAU</t>
  </si>
  <si>
    <t>***VERKAUFSEINHEIT =  10/320 STK***</t>
  </si>
  <si>
    <t>COUVERCLE À CHARNIÈRE EN POLYPROPYLÈNE POUR CAISSES SÉRIE ATHENA - ATHENA LIGHT - DIM. MM  L=600 P=400 - COULEUR: GRIS</t>
  </si>
  <si>
    <t>***FOURNI EN MULTIPLES DE 10/320 PIÈCES***</t>
  </si>
  <si>
    <t>TAPA DE POLIPROPILENO CON BISAGRA PARA CAJAS SERIE ATHENA - ATHENA LIGHT - DIM. MM  L=600 P=400 - COLOR: GRIS</t>
  </si>
  <si>
    <t>***SUMINISTRADO EN MULTIPLES DE 10/320 PIEZAS***</t>
  </si>
  <si>
    <t>POKRYWA NA ZAWIASACH POLIPROPYLENOWA DLA SKRZYNEK SERIA ATHENA-ATHENA LIGHT - WYM. MM  S=600 G=400 - KOLOR: SZARY POPIELATY</t>
  </si>
  <si>
    <t>***DOSTRACZANE W OPAKOWANIACH 10/320 SZT.***</t>
  </si>
  <si>
    <t>FPAT64HG0005103</t>
  </si>
  <si>
    <t>COPERCHIO IN PP A CERNIERA PER CASSETTE SERIE ATHENA ISO - DIM. MM  L=600 P=400 - COLORE: ROSSO</t>
  </si>
  <si>
    <t>POLYPROPILENE HINGED LID FOR BOXES SERIES ATHENA ISO - DIM. MM  W=600 D=400 - COLOR: RED</t>
  </si>
  <si>
    <t>CHARNIERDECKEL AUS POLYPROPILEN FÜR KÄSTEN SERIE ATHENA ISO - ABM. MM  B=600 T=400 - FARBE: ROT</t>
  </si>
  <si>
    <t>COUVERCLE À CHARNIÈRE EN POLYPROPYLÈNE POUR CAISSES SÉRIE ATHENA ISO - DIM. MM  L=600 P=400 - COULEUR: ROUGE</t>
  </si>
  <si>
    <t>TAPA DE POLIPROPILENO CON BISAGRA PARA CAJAS SERIE ATHENA ISO - DIM. MM  L=600 P=400 - COLOR: ROJO</t>
  </si>
  <si>
    <t>POKRYWA NA ZAWIASACH POLIPROPYLENOWA DLA SKRZYNEK SERIA ATHENA ISO - WYM. MM  S=600 G=400 - KOLOR: CZERWONY</t>
  </si>
  <si>
    <t>AT64HG51XB</t>
  </si>
  <si>
    <t>FPA095100XB</t>
  </si>
  <si>
    <t>FPAT64HG00051XB</t>
  </si>
  <si>
    <t>COPERCHIO IN PP A CERNIERA PER CASSETTE SERIE ATHENA - THEMA - DIM. MM  L=600 P=400 - COLORE: CIANO/TURCHESE</t>
  </si>
  <si>
    <t>POLYPROPILENE HINGED LID FOR BOXES SERIES ATHENA-ATHENA LIGHT - DIM. MM  W=600 D=400 - COLOR: TURQUOISE</t>
  </si>
  <si>
    <t>CHARNIERDECKEL AUS POLYPROPILEN FÜR KÄSTEN SERIE ATHENA-ATHENA LIGHT - ABM. MM  B=600 T=400 - FARBE: TÜRKIS</t>
  </si>
  <si>
    <t>COUVERCLE À CHARNIÈRE EN POLYPROPYLÈNE POUR CAISSES SÉRIE ATHENA - ATHENA LIGHT - DIM. MM  L=600 P=400 - COULEUR: TURQUOISE</t>
  </si>
  <si>
    <t>TAPA DE POLIPROPILENO CON BISAGRA PARA CAJAS SERIE ATHENA - ATHENA LIGHT - DIM. MM  L=600 P=400 - COLOR: TURQUESA</t>
  </si>
  <si>
    <t>POKRYWA NA ZAWIASACH POLIPROPYLENOWA DLA SKRZYNEK SERIA ATHENA-ATHENA LIGHT - WYM. MM  S=600 G=400 - KOLOR: TURKUS</t>
  </si>
  <si>
    <t>FPA09520007</t>
  </si>
  <si>
    <t>FPAT64HG0005207</t>
  </si>
  <si>
    <t>COPERCHIO IN PP CONDUTTIVO A CERNIERA PER CASSETTE SERIE ATHENA - DIM. MM  L=600 P=400 - COLORE: NERO</t>
  </si>
  <si>
    <t>CONDUCTIVE POLYPROPYLENE LID FOR BOXES SERIES ATHENA - DIM. MM  W=600 D=400 - COLOR: BLACK</t>
  </si>
  <si>
    <t>DECKEL AUS LEITFÄHIGEM POLYPROPYLEN KLAPPBAR FÜR KÄSTEN SERIE ATHENA - ABM. MM  B=600 T=400 - FARBE: SCHWARZ</t>
  </si>
  <si>
    <t>COUVERCLE EN POLYPROPYLÈNE CONDUCTEUR POUR CAISSES SÉRIE ATHENA - DIM. MM  L=600 P=400 - COULEUR: NOIR</t>
  </si>
  <si>
    <t>TAPA EN POLIPROPILENO ESD CON BISAGRA PARA CAJAS SERIE ATHENA - DIM. MM  L=600 P=400 - COLOR: NEGRO</t>
  </si>
  <si>
    <t>POKRYWA Z POLIPROPYLENU PRZEWODZĄCEGO DO SKRZYNEK SERII ATHENA - WYM. MM  S=600 G=400 - KOLOR: CZARNY</t>
  </si>
  <si>
    <t>FPA09540001</t>
  </si>
  <si>
    <t>FPAT64HG0005401</t>
  </si>
  <si>
    <t>POKRYWA NA ZAWIASACH Z ECOGRREN DLA SKRZYNEK SERIA ATHENA - WYM. MM  S=600 G=400 - KOLOR: SZARY POPIELATY</t>
  </si>
  <si>
    <t>FPA09590000</t>
  </si>
  <si>
    <t>FPAT64HG0005900</t>
  </si>
  <si>
    <t>COPERCHIO IN PP PER ALIMENTI A CERNIERA PER CASSETTE SERIE ATHENA - DIM. MM  L=600 P=400</t>
  </si>
  <si>
    <t>HINGED POLYPROPYLENE FOOD-GRADE LID FOR BOXES SERIES ATHENA - DIM. MM  W=600 D=400</t>
  </si>
  <si>
    <t>KLAPPDECKEL AUS POLYPROPYLEN FÜR LEBENSMITTEL FÜR KÄSTEN SERIE ATHENA - ABM. MM  B=600 T=400</t>
  </si>
  <si>
    <t>COUVERCLE EN POLYPROPYLÈNE POUR ALIMENTS À CHARNIÈRE POUR CAISSES SÉRIE ATHENA - DIM. MM  L=600 P=400</t>
  </si>
  <si>
    <t>TAPA CON BISAGRA DE POLIPROPILENO PARA ALIMENTOS PARA CAJAS SERIE ATHENA - DIM. MM  L=600 P=400</t>
  </si>
  <si>
    <t>POKRYWA POLIPROPYLENOWA NA ZAWIASACH DLA PRZEMYSŁU SPOŻYWCZE DLA SKRZYNEK SERIA ATHENA - WYM. MM  S=600 G=400</t>
  </si>
  <si>
    <t>FPP55520007</t>
  </si>
  <si>
    <t>FPAT64S00005207</t>
  </si>
  <si>
    <t>CASSETTA DIVISORIO CONDUTTIVA PER CASSETTE SERIE ATHENA 1 SCOMPARTO - DIM. MM  L=277 P=177 A=99 - COLORE: NERO</t>
  </si>
  <si>
    <t>***FORNITO IN MULTIPLI DI 20/320 PZ***</t>
  </si>
  <si>
    <t>CONDUCTIVE PLASTIC BOX FOR BOXES SERIES ATHENA 1 COMPARTMENT - DIM. MM  W=277 D=177 H=99 - COLOR: BLACK</t>
  </si>
  <si>
    <t>LEITFÄHIGER EINSATZKASTEN FÜR KÄSTEN SERIE ATHENA 1 ABTEIL - ABM. MM  B=277 T=177 H=99 - FARBE: SCHWARZ</t>
  </si>
  <si>
    <t>CAISSE DE SÉPARATION CONDUCTRICE POUR CAISSES SÉRIE ATHENA AVEC 1 COMPARTIMENT - DIM. MM  L=277 P=177 H=99 - COULEUR: NOIR</t>
  </si>
  <si>
    <t>CAJA DIVISORIA CONDUCTIVA PARA CAJAS SERIE ATHENA 1 COMPARTIMIENTO - DIM. MM  L=277 P=177 A=99 - COLOR: NEGRO</t>
  </si>
  <si>
    <t>SKRZYNKA PRZEGRODOWA PRZEWODZĄCA DLA SKRZYNEK SERIA ATHENA 1 PODZIAŁ - WYM. MM  S=277 G=177 W=99 - KOLOR: CZARNY</t>
  </si>
  <si>
    <t>FPP60520007</t>
  </si>
  <si>
    <t>FPAT64S10005207</t>
  </si>
  <si>
    <t>CASSETTA DIVISORIO CONDUTTIVA PER CASSETTE SERIE ATHENA 1 SCOMPARTO - DIM. MM  L=357 P=278 A=90 - COLORE: NERO</t>
  </si>
  <si>
    <t xml:space="preserve">***FORNITO IN MULTIPLI DI 10/160 PZ*** </t>
  </si>
  <si>
    <t>CONDUCTIVE PLASTIC BOX FOR BOXES SERIES ATHENA 1 COMPARTMENT - DIM. MM  W=357 D=278 H=90 - COLOR: BLACK</t>
  </si>
  <si>
    <t>***SUPPLIED IN MULTIPLES OF 10/160 PCS***</t>
  </si>
  <si>
    <t>LEITFÄHIGER EINSATZKASTEN FÜR KÄSTEN SERIE ATHENA 1 ABTEIL - ABM. MM  B=357 T=278 H=90 - FARBE: SCHWARZ</t>
  </si>
  <si>
    <t>***VERKAUFSEINHEIT = 10/160 STK***</t>
  </si>
  <si>
    <t>CAISSE DE SÉPARATION CONDUCTRICE POUR CAISSES SÉRIE ATHENA AVEC 1 COMPARTIMENT - DIM. MM  L=357 P=278 H=90 - COULEUR: NOIR</t>
  </si>
  <si>
    <t>***FOURNI EN MULTIPLES DE 10/160 PIÈCES***</t>
  </si>
  <si>
    <t>CAJA DIVISORIA CONDUCTIVA PARA CAJAS SERIE ATHENA 1 COMPARTIMIENTO - DIM. MM  L=357 P=278 A=90 - COLOR: NEGRO</t>
  </si>
  <si>
    <t>***SUMINISTRADO EN MULTIPLES DE 10/160 PIEZAS***</t>
  </si>
  <si>
    <t>SKRZYNKA PRZEGRODOWA PRZEWODZĄCA DLA SKRZYNEK SERIA ATHENA 1 PODZIAŁ - WYM. MM  S=357 G=278 W=90 - KOLOR: CZARNY</t>
  </si>
  <si>
    <t>***DOSTRACZANE W OPAKOWANIACH 10/160 SZT.***</t>
  </si>
  <si>
    <t>FPP65520007</t>
  </si>
  <si>
    <t>FPAT64S20005207</t>
  </si>
  <si>
    <t>CASSETTA IN POLIPROPILENE CONDUTTIVO PER CASSETTE SERIE ATHENA 2 SCOMPARTI - DIM. MM  L=357 P=278 A=90 - COLORE: NERO</t>
  </si>
  <si>
    <t>CONDUCTIVE PLASTIC BOX FOR BOXES SERIES ATHENA WITH 2 COMPARTMENTS - DIM. MM  W=357 D=278 H=90 - COLOR: BLACK</t>
  </si>
  <si>
    <t>LEITFÄHIGER EINSATZKASTEN FÜR KÄSTEN SERIE ATHENA MIT 2 FÄCHERN - ABM. MM  B=357 T=278 H=90 - FARBE: SCHWARZ</t>
  </si>
  <si>
    <t>CAISSE DE SÉPARATION CONDUCTRICE POUR CAISSES SÉRIE ATHENA AVEC 2 COMPARTIMENTS - DIM. MM  L=357 P=278 H=90 - COULEUR: NOIR</t>
  </si>
  <si>
    <t>CAJA DIVISORIA CONDUCTIVA PARA CAJAS SERIE ATHENA 2 COMPARTIMIENTOS - DIM. MM  L=357 P=278 A=90 - COLOR: NEGRO</t>
  </si>
  <si>
    <t>SKRZYNKA PRZEGRODOWA PRZEWODZĄCA DLA SKRZYNEK SERIA ATHENA 2 PODZIAŁY - WYM. MM  S=357 G=278 W=90 - KOLOR: CZARNY</t>
  </si>
  <si>
    <t>FPP70520007</t>
  </si>
  <si>
    <t>FPAT64S40005207</t>
  </si>
  <si>
    <t>CASSETTA IN POLIPROPILENE CONDUTTIVO PER CASSETTE SERIE ATHENA 4 SCOMPARTI - DIM. MM  L=357 P=278 A=90 - COLORE: NERO</t>
  </si>
  <si>
    <t>CONDUCTIVE PLASTIC BOX FOR BOXES SERIES ATHENA WITH 4 COMPARTMENTS - DIM. MM  W=357 D=278 H=90 - COLOR: BLACK</t>
  </si>
  <si>
    <t>LEITFÄHIGER EINSATZKASTEN FÜR KÄSTEN SERIE ATHENA MIT 4 FÄCHERN - ABM. MM  B=357 T=278 H=90 - FARBE: SCHWARZ</t>
  </si>
  <si>
    <t>CAISSE DE SÉPARATION CONDUCTRICE POUR CAISSES SÉRIE ATHENA AVEC 4 COMPARTIMENTS - DIM. MM  L=357 P=278 H=90 - COULEUR: NOIR</t>
  </si>
  <si>
    <t>CAJA DIVISORIA CONDUCTIVA PARA CAJAS SERIE ATHENA 4 COMPARTIMIENTOS - DIM. MM  L=357 P=278 A=90 - COLOR: NEGRO</t>
  </si>
  <si>
    <t>SKRZYNKA PRZEGRODOWA PRZEWODZĄCA DLA SKRZYNEK SERIA ATHENA 4 PODZIAŁY - WYM. MM  S=357 G=278 W=90 - KOLOR: CZARNY</t>
  </si>
  <si>
    <t>FPA1C510001</t>
  </si>
  <si>
    <t>FPAT64SE0005101</t>
  </si>
  <si>
    <t>COPERCHIO IN PP CON MANIGLIE PER CASSETTE SERIE ATHENA - DIM. MM  L=600 P=400 - COLORE: GRIGIO SCURO</t>
  </si>
  <si>
    <t xml:space="preserve">***FORNITO IN MULTIPLI DI 10/240 PZ*** </t>
  </si>
  <si>
    <t>POLYPROPYLENE LID WITH HANDLES FOR BOXES SERIES ATHENA - DIM. MM  W=600 D=400 - COLOR: GREY</t>
  </si>
  <si>
    <t>***SUPPLIED IN MULTIPLES OF 10/240 PCS***</t>
  </si>
  <si>
    <t>DECKEL AUS POLYPROPYLEN MIT GRIFFEN FÜR KÄSTEN SERIE ATHENA - ABM. MM  B=600 T=400 - FARBE: GRAU</t>
  </si>
  <si>
    <t>***VERKAUFSEINHEIT =  10/240 STK***</t>
  </si>
  <si>
    <t>COUVERCLE EN POLYPROPYLÈNE AVEC POIGNÉES POUR CAISSES SÉRIE ATHENA - DIM. MM  L=600 P=400 - COULEUR: GRIS</t>
  </si>
  <si>
    <t>***FOURNI EN MULTIPLES DE 10/240 PIÈCES***</t>
  </si>
  <si>
    <t>TAPA DE POLIPROPILENO CON MANILLAS PARA CAJAS SERIE ATHENA - DIM. MM  L=600 P=400 - COLOR: GRIS</t>
  </si>
  <si>
    <t>***SUMINISTRADO EN MULTIPLES DE 10/240 PIEZAS***</t>
  </si>
  <si>
    <t>POKRYWA POLIPROPYLENOWA Z UCHWATAMI DLA SKRZYNEK SERIA ATHENA - WYM. MM  S=600 G=400 - KOLOR: SZARY POPIELATY</t>
  </si>
  <si>
    <t>***DOSTRACZANE W OPAKOWANIACH 10/240 SZT.***</t>
  </si>
  <si>
    <t>AT64SE51XB</t>
  </si>
  <si>
    <t>FPA1C5100XB</t>
  </si>
  <si>
    <t>FPAT64SE00051XB</t>
  </si>
  <si>
    <t>COPERCHIO IN PP CON MANIGLIE PER CASSETTE SERIE ATHENA - DIM. MM  L=600 P=400 - COLORE: CIANO/TURCHESE</t>
  </si>
  <si>
    <t>POLYPROPYLENE LID WITH HANDLES FOR BOXES SERIES ATHENA - DIM. MM  W=600 D=400 - COLOR: TURQUOISE</t>
  </si>
  <si>
    <t>DECKEL AUS POLYPROPYLEN MIT GRIFFEN FÜR KÄSTEN SERIE ATHENA - ABM. MM  B=600 T=400 - FARBE: TÜRKIS</t>
  </si>
  <si>
    <t>COUVERCLE EN POLYPROPYLÈNE AVEC POIGNÉES POUR CAISSES SÉRIE ATHENA - DIM. MM  L=600 P=400 - COULEUR: TURQUOISE</t>
  </si>
  <si>
    <t>TAPA DE POLIPROPILENO CON MANILLAS PARA CAJAS SERIE ATHENA - DIM. MM  L=600 P=400 - COLOR: TURQUESA</t>
  </si>
  <si>
    <t>POKRYWA POLIPROPYLENOWA Z UCHWATAMI DLA SKRZYNEK SERIA ATHENA - WYM. MM  S=600 G=400 - KOLOR: TURKUS</t>
  </si>
  <si>
    <t>FPA1C520007</t>
  </si>
  <si>
    <t>FPAT64SE0005207</t>
  </si>
  <si>
    <t>COPERCHIO IN PP CON MANIGLIE PER CASSETTE SERIE ATHENA IN POLIPROPILENE CONDUTTIVO - DIM. MM  L=600 P=400 - COLORE: NERO</t>
  </si>
  <si>
    <t>POLYPROPYLENE LID WITH HANDLES FOR BOXES SERIES ATHENA MADE OF CONDUCTIVE POLYPROPYLENE - DIM. MM  W=600 D=400 - COLOR: BLACK</t>
  </si>
  <si>
    <t>DECKEL AUS POLYPROPYLEN MIT GRIFFEN FÜR KÄSTEN SERIE ATHENA AUS LEITFÄHIGEM POLYPROPILEN - ABM. MM  B=600 T=400 - FARBE: SCHWARZ</t>
  </si>
  <si>
    <t>COUVERCLE EN POLYPROPYLÈNE AVEC POIGNÉES POUR CAISSES SÉRIE ATHENA EN POLYPROPILENE CONDUCTIVE - DIM. MM  L=600 P=400 - COULEUR: NOIR</t>
  </si>
  <si>
    <t>TAPA DE POLIPROPILENO CON MANILLAS PARA CAJAS SERIE ATHENA DE POLIPROPILENO CONDUCTIVO - DIM. MM  L=600 P=400 - COLOR: NEGRO</t>
  </si>
  <si>
    <t>POKRYWA POLIPROPYLENOWA Z UCHWATAMI DLA SKRZYNEK SERIA ATHENA Z POLIPROPYLENU PRZEWODZĄCEGO - WYM. MM  S=600 G=400 - KOLOR: CZARNY</t>
  </si>
  <si>
    <t>FPA1C540001</t>
  </si>
  <si>
    <t>FPAT64SE0005401</t>
  </si>
  <si>
    <t>FPA1C590000</t>
  </si>
  <si>
    <t>FPAT64SE0005900</t>
  </si>
  <si>
    <t>COPERCHIO IN PP PER ALIMENTI CON MANIGLIE PER CASSETTE SERIE ATHENA - DIM. MM  L=600 P=400</t>
  </si>
  <si>
    <t>POLYPROPYLENE FOOD-GRADE LID WITH HANDLES FOR BOXES SERIES ATHENA - DIM. MM  W=600 D=400</t>
  </si>
  <si>
    <t>DECKEL AUS POLYPROPYLEN MIT GRIFFEN FÜR LEBENSMITTEL FÜR KÄSTEN SERIE ATHENA - ABM. MM  B=600 T=400</t>
  </si>
  <si>
    <t>COUVERCLE EN POLYPROPYLÈNE POUR ALIMENTS AVEC POIGNÉES POUR CAISSES SÉRIE ATHENA - DIM. MM  L=600 P=400</t>
  </si>
  <si>
    <t>TAPA CON MANILLAS DE POLIPROPILENO PARA ALIMENTOS PARA CAJAS SERIE ATHENA - DIM. MM  L=600 P=400</t>
  </si>
  <si>
    <t>POKRYWA POLIPROPYENOWA Z UCHWYTAMI DLA PRZEMYSŁU SPOŻYWCZEGO DLA SKRZYNEK SERIA ATHENA - WYM. MM  S=600 G=400</t>
  </si>
  <si>
    <t>FPA8551A001</t>
  </si>
  <si>
    <t>FPAT8612C005101</t>
  </si>
  <si>
    <t>CASSETTA IN POLIPROPILENE ATHENA 8612C-CAPACITA Lt=49 - DIM. MM  L=800 P=600 A=120 - COLORE: GRIGIO SCURO</t>
  </si>
  <si>
    <t xml:space="preserve">CON MANIGLIE CHIUSE, PARETI CHIUSE E FONDO RINFORZATO ***FORNITO IN MULTIPLI DI 4/40 PZ*** </t>
  </si>
  <si>
    <t>POLYPROPYLENE BOXES ATHENA 8612C - DIM. MM  W=800 D=600 H=120 - COLOR: GREY</t>
  </si>
  <si>
    <t>WITH CLOSED HANDGRIPS, CLOSED SIDES, REINFORCED BASE***SUPPLIED IN MULTIPLES OF 4/40 PCS***</t>
  </si>
  <si>
    <t>KUNSTSTOFFKASTEN AUS POLYPROPILEN ATHENA 8612C - ABM. MM  B=800 T=600 H=120 - FARBE: GRAU</t>
  </si>
  <si>
    <t>MIT GESCHLOSSENEN GRIFFE UND WÄNDE UND VERSTÄRKTEM BODEN***VERKAUFSEINHEIT = 4/40 STK***</t>
  </si>
  <si>
    <t>CAISSE EN POLYPROPYLÈNE ATHENA 8612C - DIM. MM  L=800 P=600 H=120 - COULEUR: GRIS</t>
  </si>
  <si>
    <t>AVEC POIGNÉES FERMÉES, PAROIS FERMÉES ET FOND RENFORCÉ***FOURNI EN MULTIPLES DE 4/40 PIÈCES***</t>
  </si>
  <si>
    <t>CAJONES DE POLIPROPILENO ATHENA 8612C - DIM. MM  L=800 P=600 A=120 - COLOR: GRIS</t>
  </si>
  <si>
    <t>CON MANIJAS CERRADAS, PAREDES CERRADAS Y LA PARTE INFERIOR REFORZADA***SUMINISTRADO EN MULTIPLES DE 4/40 PIEZAS***</t>
  </si>
  <si>
    <t>SKRZYNKA POLIPROPYLENOWA ATHENA 8612C - WYM. MM  S=800 G=600 W=120 - KOLOR: SZARY POPIELATY</t>
  </si>
  <si>
    <t>UCHWYTY MUSZLOWE, ŚCIANKI PEŁNE, DNO WZMOCNIONE***DOSTRACZANE W OPAKOWANIACH 4/40 SZT.***</t>
  </si>
  <si>
    <t>AT8612C51XB</t>
  </si>
  <si>
    <t>FPA8551A0XB</t>
  </si>
  <si>
    <t>FPAT8612C0051XB</t>
  </si>
  <si>
    <t>CASSETTA IN POLIPROPILENE ATHENA 8612C-CAPACITA Lt=49 - DIM. MM  L=800 P=600 A=120 - COLORE: CIANO/TURCHESE</t>
  </si>
  <si>
    <t>POLYPROPYLENE BOXES ATHENA 8612C - DIM. MM  W=800 D=600 H=120 - COLOR: TURQUOISE</t>
  </si>
  <si>
    <t>KUNSTSTOFFKASTEN AUS POLYPROPILEN ATHENA 8612C - ABM. MM  B=800 T=600 H=120 - FARBE: TÜRKIS</t>
  </si>
  <si>
    <t>CAISSE EN POLYPROPYLÈNE ATHENA 8612C - DIM. MM  L=800 P=600 H=120 - COULEUR: TURQUOISE</t>
  </si>
  <si>
    <t>CAJONES DE POLIPROPILENO ATHENA 8612C - DIM. MM  L=800 P=600 A=120 - COLOR: TURQUESA</t>
  </si>
  <si>
    <t>SKRZYNKA POLIPROPYLENOWA ATHENA 8612C - WYM. MM  S=800 G=600 W=120 - KOLOR: TURKUS</t>
  </si>
  <si>
    <t>FPA8552A007</t>
  </si>
  <si>
    <t>FPAT8612C005207</t>
  </si>
  <si>
    <t>CASSETTA IN POLIPROPILENE CONDUTTIVO ATHENA 8612C-CAPACITA Lt=49 - DIM. MM  L=800 P=600 A=120 - COLORE: NERO</t>
  </si>
  <si>
    <t>CONDUCTIVE PP BOXES ATHENA 8612C - DIM. MM  W=800 D=600 H=120 - COLOR: BLACK</t>
  </si>
  <si>
    <t>LEITFÄHIGER PP KASTEN ATHENA 8612C - ABM. MM  B=800 T=600 H=120 - FARBE: SCHWARZ</t>
  </si>
  <si>
    <t>CAISSE EN POLYPROPYLÈNE CONDUCTIF ATHENA 8612C - DIM. MM  L=800 P=600 H=120 - COULEUR: NOIR</t>
  </si>
  <si>
    <t>CAJA DE POLIPROPILENO CONDUCTIVO ATHENA 8612C - DIM. MM  L=800 P=600 A=120 - COLOR: NEGRO</t>
  </si>
  <si>
    <t>SKRZYNKA Z POLIPROPYLENU PRZEWODZĄCEGO ATHENA 8612C - WYM. MM  S=800 G=600 W=120 - KOLOR: CZARNY</t>
  </si>
  <si>
    <t>FPA8554A001</t>
  </si>
  <si>
    <t>FPAT8612C005401</t>
  </si>
  <si>
    <t>SKRZYNKA Z ECOGRREN ATHENA 8612C - WYM. MM  S=800 G=600 W=120 - KOLOR: SZARY POPIELATY</t>
  </si>
  <si>
    <t>FPA8559A000</t>
  </si>
  <si>
    <t>FPAT8612C005900</t>
  </si>
  <si>
    <t>CASSETTA IN POLIPROPILENE PER ALIMENTI ATHENA 8612C-CAPACITA Lt=49 - DIM. MM  L=800 P=600 A=120</t>
  </si>
  <si>
    <t>POLYPROPYLENE FOOD-GRADE BOX ATHENA 8612C - DIM. MM  W=800 D=600 H=120</t>
  </si>
  <si>
    <t>KASTEN AUS POLYPROPYLEN FÜR LEBENSMITTEL ATHENA 8612C - ABM. MM  B=800 T=600 H=120</t>
  </si>
  <si>
    <t>CAISSE EN POLYPROPYLÈNE POUR ALIMENTS ATHENA 8612C - DIM. MM  L=800 P=600 H=120</t>
  </si>
  <si>
    <t>CAJA EN POLIPROPILENO PARA ALIMENTOS ATHENA 8612C - DIM. MM  L=800 P=600 A=120</t>
  </si>
  <si>
    <t>SKRZYNKA POLIPROPYLENOWA DLA PRZEMYSŁU SPOŻYWCZEGO ATHENA 8612C - WYM. MM  S=800 G=600 W=120</t>
  </si>
  <si>
    <t>FPA8751A001</t>
  </si>
  <si>
    <t>FPAT8617C005101</t>
  </si>
  <si>
    <t>CASSETTA IN POLIPROPILENE ATHENA 8617C-CAPACITA Lt=69 - DIM. MM  L=800 P=600 A=170 - COLORE: GRIGIO SCURO</t>
  </si>
  <si>
    <t xml:space="preserve">CON MANIGLIE CHIUSE, PARETI CHIUSE E FONDO RINFORZATO ***FORNITO IN MULTIPLI DI 3/28 PZ*** </t>
  </si>
  <si>
    <t>POLYPROPYLENE BOXES ATHENA 8617C - DIM. MM  W=800 D=600 H=170 - COLOR: GREY</t>
  </si>
  <si>
    <t>WITH CLOSED HANDGRIPS, CLOSED SIDES, REINFORCED BASE***SUPPLIED IN MULTIPLES OF 3/28 PCS***</t>
  </si>
  <si>
    <t>KUNSTSTOFFKASTEN AUS POLYPROPILEN ATHENA 8617C - ABM. MM  B=800 T=600 H=170 - FARBE: GRAU</t>
  </si>
  <si>
    <t>MIT GESCHLOSSENEN GRIFFE UND WÄNDE UND VERSTÄRKTEM BODEN***VERKAUFSEINHEIT = 3/28 STK***</t>
  </si>
  <si>
    <t>CAISSE EN POLYPROPYLÈNE ATHENA 8617C - DIM. MM  L=800 P=600 H=170 - COULEUR: GRIS</t>
  </si>
  <si>
    <t>AVEC POIGNÉES FERMÉES, PAROIS FERMÉES ET FOND RENFORCÉ***FOURNI EN MULTIPLES DE 3/28 PIÈCES***</t>
  </si>
  <si>
    <t>CAJONES DE POLIPROPILENO ATHENA 8617C - DIM. MM  L=800 P=600 A=170 - COLOR: GRIS</t>
  </si>
  <si>
    <t>CON MANIJAS CERRADAS, PAREDES CERRADAS Y LA PARTE INFERIOR REFORZADA***SUMINISTRADO EN MULTIPLES DE 3/28 PIEZAS***</t>
  </si>
  <si>
    <t>SKRZYNKA POLIPROPYLENOWA ATHENA 8617C - WYM. MM  S=800 G=600 W=170 - KOLOR: SZARY POPIELATY</t>
  </si>
  <si>
    <t>UCHWYTY MUSZLOWE, ŚCIANKI PEŁNE, DNO WZMOCNIONE***DOSTRACZANE W OPAKOWANIACH 3/28 SZT.***</t>
  </si>
  <si>
    <t>AT8617C51XB</t>
  </si>
  <si>
    <t>FPA8751A0XB</t>
  </si>
  <si>
    <t>FPAT8617C0051XB</t>
  </si>
  <si>
    <t>CASSETTA IN POLIPROPILENE ATHENA 8617C-CAPACITA Lt=69 - DIM. MM  L=800 P=600 A=170 - COLORE: CIANO/TURCHESE</t>
  </si>
  <si>
    <t>POLYPROPYLENE BOXES ATHENA 8617C - DIM. MM  W=800 D=600 H=170 - COLOR: TURQUOISE</t>
  </si>
  <si>
    <t>KUNSTSTOFFKASTEN AUS POLYPROPILEN ATHENA 8617C - ABM. MM  B=800 T=600 H=170 - FARBE: TÜRKIS</t>
  </si>
  <si>
    <t>CAISSE EN POLYPROPYLÈNE ATHENA 8617C - DIM. MM  L=800 P=600 H=170 - COULEUR: TURQUOISE</t>
  </si>
  <si>
    <t>CAJONES DE POLIPROPILENO ATHENA 8617C - DIM. MM  L=800 P=600 A=170 - COLOR: TURQUESA</t>
  </si>
  <si>
    <t>SKRZYNKA POLIPROPYLENOWA ATHENA 8617C - WYM. MM  S=800 G=600 W=170 - KOLOR: TURKUS</t>
  </si>
  <si>
    <t>FPA8752A007</t>
  </si>
  <si>
    <t>FPAT8617C005207</t>
  </si>
  <si>
    <t>CASSETTA IN POLIPROPILENE CONDUTTIVO ATHENA 8617C-CAPACITA Lt=69 - DIM. MM  L=800 P=600 A=170 - COLORE: NERO</t>
  </si>
  <si>
    <t>CONDUCTIVE PP BOXES ATHENA 8617C - DIM. MM  W=800 D=600 H=170 - COLOR: BLACK</t>
  </si>
  <si>
    <t>LEITFÄHIGER PP KASTEN ATHENA 8617C - ABM. MM  B=800 T=600 H=170 - FARBE: SCHWARZ</t>
  </si>
  <si>
    <t>CAISSE EN POLYPROPYLÈNE CONDUCTIF ATHENA 8617C - DIM. MM  L=800 P=600 H=170 - COULEUR: NOIR</t>
  </si>
  <si>
    <t>CAJA DE POLIPROPILENO CONDUCTIVO ATHENA 8617C - DIM. MM  L=800 P=600 A=170 - COLOR: NEGRO</t>
  </si>
  <si>
    <t>SKRZYNKA Z POLIPROPYLENU PRZEWODZĄCEGO ATHENA 8617C - WYM. MM  S=800 G=600 W=170 - KOLOR: CZARNY</t>
  </si>
  <si>
    <t>FPA8754A001</t>
  </si>
  <si>
    <t>FPAT8617C005401</t>
  </si>
  <si>
    <t>SKRZYNKA Z ECOGRREN ATHENA 8617C - WYM. MM  S=800 G=600 W=170 - KOLOR: SZARY POPIELATY</t>
  </si>
  <si>
    <t>FPA8759A001</t>
  </si>
  <si>
    <t>FPAT8617C005900</t>
  </si>
  <si>
    <t>CASSETTA IN POLIPROPILENE PER ALIMENTI ATHENA 8617C-CAPACITA Lt=69 - DIM. MM  L=800 P=600 A=170</t>
  </si>
  <si>
    <t>POLYPROPYLENE FOOD-GRADE BOX ATHENA 8617C - DIM. MM  W=800 D=600 H=170</t>
  </si>
  <si>
    <t>KASTEN AUS POLYPROPYLEN FÜR LEBENSMITTEL ATHENA 8617C - ABM. MM  B=800 T=600 H=170</t>
  </si>
  <si>
    <t>CAISSE EN POLYPROPYLÈNE POUR ALIMENTS ATHENA 8617C - DIM. MM  L=800 P=600 H=170</t>
  </si>
  <si>
    <t>CAJA EN POLIPROPILENO PARA ALIMENTOS ATHENA 8617C - DIM. MM  L=800 P=600 A=170</t>
  </si>
  <si>
    <t>SKRZYNKA POLIPROPYLENOWA DLA PRZEMYSŁU SPOŻYWCZEGO ATHENA 8617C - WYM. MM  S=800 G=600 W=170</t>
  </si>
  <si>
    <t>FPA8951A001</t>
  </si>
  <si>
    <t>FPAT8622C005101</t>
  </si>
  <si>
    <t>CASSETTA IN POLIPROPILENE ATHENA 8622C-CAPACITA Lt=90 - DIM. MM  L=800 P=600 A=220 - COLORE: GRIGIO SCURO</t>
  </si>
  <si>
    <t xml:space="preserve">CON MANIGLIE CHIUSE, PARETI CHIUSE E FONDO RINFORZATO ***FORNITO IN MULTIPLI DI 2/20 PZ*** </t>
  </si>
  <si>
    <t>POLYPROPYLENE BOXES ATHENA 8622C - DIM. MM  W=800 D=600 H=220 - COLOR: GREY</t>
  </si>
  <si>
    <t>WITH CLOSED HANDGRIPS, CLOSED SIDES, REINFORCED BASE***SUPPLIED IN MULTIPLES OF 2/20 PCS***</t>
  </si>
  <si>
    <t>KUNSTSTOFFKASTEN AUS POLYPROPILEN ATHENA 8622C - ABM. MM  B=800 T=600 H=220 - FARBE: GRAU</t>
  </si>
  <si>
    <t>MIT GESCHLOSSENEN GRIFFE UND WÄNDE UND VERSTÄRKTEM BODEN***VERKAUFSEINHEIT = 2/20 STK***</t>
  </si>
  <si>
    <t>CAISSE EN POLYPROPYLÈNE ATHENA 8622C - DIM. MM  L=800 P=600 H=220 - COULEUR: GRIS</t>
  </si>
  <si>
    <t>AVEC POIGNÉES FERMÉES, PAROIS FERMÉES ET FOND RENFORCÉ***FOURNI EN MULTIPLES DE 2/20 PIÈCES***</t>
  </si>
  <si>
    <t>CAJONES DE POLIPROPILENO ATHENA 8622C - DIM. MM  L=800 P=600 A=220 - COLOR: GRIS</t>
  </si>
  <si>
    <t>CON MANIJAS CERRADAS, PAREDES CERRADAS Y LA PARTE INFERIOR REFORZADA***SUMINISTRADO EN MULTIPLES DE 2/20 PIEZAS***</t>
  </si>
  <si>
    <t>SKRZYNKA POLIPROPYLENOWA ATHENA 8622C - WYM. MM  S=800 G=600 W=220 - KOLOR: SZARY POPIELATY</t>
  </si>
  <si>
    <t>UCHWYTY MUSZLOWE, ŚCIANKI PEŁNE, DNO WZMOCNIONE***DOSTRACZANE W OPAKOWANIACH 2/20 SZT.***</t>
  </si>
  <si>
    <t>AT8622C51XB</t>
  </si>
  <si>
    <t>FPA8951A0XB</t>
  </si>
  <si>
    <t>FPAT8622C0051XB</t>
  </si>
  <si>
    <t>CASSETTA IN POLIPROPILENE ATHENA 8622C-CAPACITA Lt=90 - DIM. MM  L=800 P=600 A=220 - COLORE: CIANO/TURCHESE</t>
  </si>
  <si>
    <t>POLYPROPYLENE BOXES ATHENA 8622C - DIM. MM  W=800 D=600 H=220 - COLOR: TURQUOISE</t>
  </si>
  <si>
    <t>KUNSTSTOFFKASTEN AUS POLYPROPILEN ATHENA 8622C - ABM. MM  B=800 T=600 H=220 - FARBE: TÜRKIS</t>
  </si>
  <si>
    <t>CAISSE EN POLYPROPYLÈNE ATHENA 8622C - DIM. MM  L=800 P=600 H=220 - COULEUR: TURQUOISE</t>
  </si>
  <si>
    <t>CAJONES DE POLIPROPILENO ATHENA 8622C - DIM. MM  L=800 P=600 A=220 - COLOR: TURQUESA</t>
  </si>
  <si>
    <t>SKRZYNKA POLIPROPYLENOWA ATHENA 8622C - WYM. MM  S=800 G=600 W=220 - KOLOR: TURKUS</t>
  </si>
  <si>
    <t>FPA8952A007</t>
  </si>
  <si>
    <t>FPAT8622C005207</t>
  </si>
  <si>
    <t>CASSETTA IN POLIPROPILENE CONDUTTIVO ATHENA 8622C-CAPACITA Lt=90 - DIM. MM  L=800 P=600 A=220 - COLORE: NERO</t>
  </si>
  <si>
    <t>CONDUCTIVE PP BOXES ATHENA 8622C - DIM. MM  W=800 D=600 H=220 - COLOR: BLACK</t>
  </si>
  <si>
    <t>LEITFÄHIGER PP KASTEN ATHENA 8622C - ABM. MM  B=800 T=600 H=220 - FARBE: SCHWARZ</t>
  </si>
  <si>
    <t>CAISSE EN POLYPROPYLÈNE CONDUCTIF ATHENA 8622C - DIM. MM  L=800 P=600 H=220 - COULEUR: NOIR</t>
  </si>
  <si>
    <t>CAJA DE POLIPROPILENO CONDUCTIVO ATHENA 8622C - DIM. MM  L=800 P=600 A=220 - COLOR: NEGRO</t>
  </si>
  <si>
    <t>SKRZYNKA Z POLIPROPYLENU PRZEWODZĄCEGO ATHENA 8622C - WYM. MM  S=800 G=600 W=220 - KOLOR: CZARNY</t>
  </si>
  <si>
    <t>FPA8954A001</t>
  </si>
  <si>
    <t>FPAT8622C005401</t>
  </si>
  <si>
    <t>SKRZYNKA Z ECOGRREN ATHENA 8622C - WYM. MM  S=800 G=600 W=220 - KOLOR: SZARY POPIELATY</t>
  </si>
  <si>
    <t>FPA8959A000</t>
  </si>
  <si>
    <t>FPAT8622C005900</t>
  </si>
  <si>
    <t>CASSETTA IN POLIPROPILENE PER ALIMENTI ATHENA 8622C-CAPACITA Lt=90 - DIM. MM  L=800 P=600 A=220</t>
  </si>
  <si>
    <t>POLYPROPYLENE FOOD-GRADE BOX ATHENA 8622C - DIM. MM  W=800 D=600 H=220</t>
  </si>
  <si>
    <t>KASTEN AUS POLYPROPYLEN FÜR LEBENSMITTEL ATHENA 8622C - ABM. MM  B=800 T=600 H=220</t>
  </si>
  <si>
    <t>CAISSE EN POLYPROPYLÈNE POUR ALIMENTS ATHENA 8622C - DIM. MM  L=800 P=600 H=220</t>
  </si>
  <si>
    <t>CAJA EN POLIPROPILENO PARA ALIMENTOS ATHENA 8622C - DIM. MM  L=800 P=600 A=220</t>
  </si>
  <si>
    <t>SKRZYNKA POLIPROPYLENOWA DLA PRZEMYSŁU SPOŻYWCZEGO ATHENA 8622C - WYM. MM  S=800 G=600 W=220</t>
  </si>
  <si>
    <t>FPA9351A001</t>
  </si>
  <si>
    <t>FPAT8632C005101</t>
  </si>
  <si>
    <t>CASSETTA IN POLIPROPILENE ATHENA 8632C CON FONDO RINFORZATO-CAPACITA Lt=130 - DIM. MM  L=800 P=600 A=325 - COLORE: GRIGIO SCURO</t>
  </si>
  <si>
    <t xml:space="preserve">CON MANIGLIE CHIUSE, PARETI CHIUSE E FONDO RINFORZATO***FORNITO IN MULTIPLI DI 2/14 PZ*** </t>
  </si>
  <si>
    <t>POLYPROPYLENE BOXES ATHENA 8632C WITH REINFORCED BOTTOM - DIM. MM  W=800 D=600 H=325 - COLOR: GREY</t>
  </si>
  <si>
    <t>***SUPPLIED IN MULTIPLES OF 2/14 PCS***</t>
  </si>
  <si>
    <t>KUNSTSTOFFKASTEN AUS POLYPROPILEN ATHENA 8632C MIT VERSTÄRKTEM BODEN - ABM. MM  B=800 T=600 H=325 - FARBE: GRAU</t>
  </si>
  <si>
    <t>***VERKAUFSEINHEIT = 2/14 STK***</t>
  </si>
  <si>
    <t>CAISSE EN POLYPROPYLÈNE ATHENA 8632C AVEC FOND RENFORCÉ - DIM. MM  L=800 P=600 H=325 - COULEUR: GRIS</t>
  </si>
  <si>
    <t>***FOURNI EN MULTIPLES DE 2/14 PIÈCES***</t>
  </si>
  <si>
    <t>CAJONES DE POLIPROPILENO ATHENA 8632C CON FONDO REFORZADO - DIM. MM  L=800 P=600 A=325 - COLOR: GRIS</t>
  </si>
  <si>
    <t>***SUMINISTRADO EN MULTIPLES DE 2/14 PIEZAS***</t>
  </si>
  <si>
    <t>SKRZYNKA POLIPROPYLENOWA ATHENA 8632C ZE WZMOCNIONYM DNEM - WYM. MM  S=800 G=600 W=325 - KOLOR: SZARY POPIELATY</t>
  </si>
  <si>
    <t>***DOSTRACZANE W OPAKOWANIACH 2/14 SZT.***</t>
  </si>
  <si>
    <t>AT8632C51XB</t>
  </si>
  <si>
    <t>FPA9351A0XB</t>
  </si>
  <si>
    <t>FPAT8632C0051XB</t>
  </si>
  <si>
    <t>CASSETTA IN POLIPROPILENE ATHENA 8632C CON FONDO RINFORZATO-CAPACITA Lt=130 - DIM. MM  L=800 P=600 A=325 - COLORE: CIANO/TURCHESE</t>
  </si>
  <si>
    <t>POLYPROPYLENE BOXES ATHENA 8632C WITH REINFORCED BOTTOM - DIM. MM  W=800 D=600 H=325 - COLOR: TURQUOISE</t>
  </si>
  <si>
    <t>TURQUOISE COLOUR***SUPPLIED IN MULTIPLES OF 2/14 PCS***</t>
  </si>
  <si>
    <t>KUNSTSTOFFKASTEN AUS POLYPROPILEN ATHENA 8632C MIT VERSTÄRKTEM BODEN - ABM. MM  B=800 T=600 H=325 - FARBE: TÜRKIS</t>
  </si>
  <si>
    <t>TÜRKIS FARBE***VERKAUFSEINHEIT = 2/14 STK***</t>
  </si>
  <si>
    <t>CAISSE EN POLYPROPYLÈNE ATHENA 8632C AVEC FOND RENFORCÉ - DIM. MM  L=800 P=600 H=325 - COULEUR: TURQUOISE</t>
  </si>
  <si>
    <t>COULEUR TURQUOISE***FOURNI EN MULTIPLES DE 2/14 PIÈCES***</t>
  </si>
  <si>
    <t>CAJONES DE POLIPROPILENO ATHENA 8632C CON FONDO REFORZADO - DIM. MM  L=800 P=600 A=325 - COLOR: TURQUESA</t>
  </si>
  <si>
    <t>COLOR TURQUESA***SUMINISTRADO EN MULTIPLES DE 2/14 PIEZAS***</t>
  </si>
  <si>
    <t>SKRZYNKA POLIPROPYLENOWA ATHENA 8632C ZE WZMOCNIONYM DNEM - WYM. MM  S=800 G=600 W=325 - KOLOR: TURKUS</t>
  </si>
  <si>
    <t>KOLOR TURKUSOWY***DOSTRACZANE W OPAKOWANIACH 2/14 SZT.***</t>
  </si>
  <si>
    <t>FPA9352A007</t>
  </si>
  <si>
    <t>FPAT8632C005207</t>
  </si>
  <si>
    <t>CASSETTA IN POLIPROPILENE CONDUTTIVO ATHENA 8632C CON FONDO RINFORZATO-CAPACITA Lt=130 - DIM. MM  L=800 P=600 A=325 - COLORE: NERO</t>
  </si>
  <si>
    <t>CONDUCTIVE PP BOXES ATHENA 8632C WITH REINFORCED BOTTOM - DIM. MM  W=800 D=600 H=325 - COLOR: BLACK</t>
  </si>
  <si>
    <t>LEITFÄHIGER PP KASTEN ATHENA 8632C MIT VERSTÄRKTEM BODEN - ABM. MM  B=800 T=600 H=325 - FARBE: SCHWARZ</t>
  </si>
  <si>
    <t>CAISSE EN POLYPROPYLÈNE CONDUCTIF ATHENA 8632C AVEC FOND RENFORCÉ - DIM. MM  L=800 P=600 H=325 - COULEUR: NOIR</t>
  </si>
  <si>
    <t>CAJA DE POLIPROPILENO CONDUCTIVO ATHENA 8632C CON FONDO REFORZADO - DIM. MM  L=800 P=600 A=325 - COLOR: NEGRO</t>
  </si>
  <si>
    <t>SKRZYNKA Z POLIPROPYLENU PRZEWODZĄCEGO ATHENA 8632C ZE WZMOCNIONYM DNEM - WYM. MM  S=800 G=600 W=325 - KOLOR: CZARNY</t>
  </si>
  <si>
    <t>FPA9354A001</t>
  </si>
  <si>
    <t>FPAT8632C005401</t>
  </si>
  <si>
    <t>SKRZYNKA Z ECOGRREN ATHENA 8632C ZE WZMOCNIONYM DNEM - WYM. MM  S=800 G=600 W=325 - KOLOR: SZARY POPIELATY</t>
  </si>
  <si>
    <t>FPA9359A000</t>
  </si>
  <si>
    <t>FPAT8632C005900</t>
  </si>
  <si>
    <t>CASSETTA IN POLIPROPILENE PER ALIMENTI ATHENA 8632C CON FONDO RINFORZATO-CAPACITA Lt=130 - DIM. MM  L=800 P=600 A=325</t>
  </si>
  <si>
    <t>POLYPROPYLENE FOOD-GRADE BOX ATHENA 8632C WITH REINFORCED BOTTOM - DIM. MM  W=800 D=600 H=325</t>
  </si>
  <si>
    <t>KASTEN AUS POLYPROPYLEN FÜR LEBENSMITTEL ATHENA 8632C MIT VERSTÄRKTEM BODEN - ABM. MM  B=800 T=600 H=325</t>
  </si>
  <si>
    <t>CAISSE EN POLYPROPYLÈNE POUR ALIMENTS ATHENA 8632C AVEC FOND RENFORCÉ - DIM. MM  L=800 P=600 H=325</t>
  </si>
  <si>
    <t>CAJA EN POLIPROPILENO PARA ALIMENTOS ATHENA 8632C CON FONDO REFORZADO - DIM. MM  L=800 P=600 A=325</t>
  </si>
  <si>
    <t>SKRZYNKA POLIPROPYLENOWA DLA PRZEMYSŁU SPOŻYWCZEGO ATHENA 8632C ZE WZMOCNIONYM DNEM - WYM. MM  S=800 G=600 W=325</t>
  </si>
  <si>
    <t>FPA9751A001</t>
  </si>
  <si>
    <t>FPAT8643C005101</t>
  </si>
  <si>
    <t>CASSETTA IN POLIPROPILENE ATHENA 8643C CON FONDO RINFORZATO-CAPACITA Lt=175 - DIM. MM  L=800 P=600 A=430 - COLORE: GRIGIO SCURO</t>
  </si>
  <si>
    <t xml:space="preserve">CON MANIGLIE CHIUSE, PARETI CHIUSE E FONDO RINFORZATO***FORNITO IN MULTIPLI DI 1/10 PZ*** </t>
  </si>
  <si>
    <t>POLYPROPYLENE BOXES ATHENA 8643C WITH REINFORCED BOTTOM - DIM. MM  W=800 D=600 H=430 - COLOR: GREY</t>
  </si>
  <si>
    <t>***SUPPLIED IN MULTIPLES OF 1/10 PCS***</t>
  </si>
  <si>
    <t>KUNSTSTOFFKASTEN AUS POLYPROPILEN ATHENA 8643C MIT VERSTÄRKTEM BODEN - ABM. MM  B=800 T=600 H=430 - FARBE: GRAU</t>
  </si>
  <si>
    <t>***VERKAUFSEINHEIT = 1/10 STK***</t>
  </si>
  <si>
    <t>CAISSE EN POLYPROPYLÈNE ATHENA 8643C AVEC FOND RENFORCÉ - DIM. MM  L=800 P=600 H=430 - COULEUR: GRIS</t>
  </si>
  <si>
    <t>***FOURNI EN MULTIPLES DE 1/10 PIÈCES***</t>
  </si>
  <si>
    <t>CAJONES DE POLIPROPILENO ATHENA 8643C CON FONDO REFORZADO - DIM. MM  L=800 P=600 A=430 - COLOR: GRIS</t>
  </si>
  <si>
    <t>***SUMINISTRADO EN MULTIPLES DE 1/10 PIEZAS***</t>
  </si>
  <si>
    <t>SKRZYNKA POLIPROPYLENOWA ATHENA 8643C ZE WZMOCNIONYM DNEM - WYM. MM  S=800 G=600 W=430 - KOLOR: SZARY POPIELATY</t>
  </si>
  <si>
    <t>***DOSTRACZANE W OPAKOWANIACH 1/10 SZT.***</t>
  </si>
  <si>
    <t>AT8643C51XB</t>
  </si>
  <si>
    <t>FPA9751A0XB</t>
  </si>
  <si>
    <t>FPAT8643C0051XB</t>
  </si>
  <si>
    <t>CASSETTA IN POLIPROPILENE ATHENA 8643C CON FONDO RINFORZATO-CAPACITA Lt=175 - DIM. MM  L=800 P=600 A=430 - COLORE: CIANO/TURCHESE</t>
  </si>
  <si>
    <t>POLYPROPYLENE BOXES ATHENA 8643C WITH REINFORCED BOTTOM - DIM. MM  W=800 D=600 H=430 - COLOR: TURQUOISE</t>
  </si>
  <si>
    <t>TURQUOISE COLOUR***SUPPLIED IN MULTIPLES OF 1/10 PCS***</t>
  </si>
  <si>
    <t>KUNSTSTOFFKASTEN AUS POLYPROPILEN ATHENA 8643C MIT VERSTÄRKTEM BODEN - ABM. MM  B=800 T=600 H=430 - FARBE: TÜRKIS</t>
  </si>
  <si>
    <t>TÜRKIS FARBE***VERKAUFSEINHEIT = 1/10 STK***</t>
  </si>
  <si>
    <t>CAISSE EN POLYPROPYLÈNE ATHENA 8643C AVEC FOND RENFORCÉ - DIM. MM  L=800 P=600 H=430 - COULEUR: TURQUOISE</t>
  </si>
  <si>
    <t>COULEUR TURQUOISE***FOURNI EN MULTIPLES DE 1/10 PIÈCES***</t>
  </si>
  <si>
    <t>CAJONES DE POLIPROPILENO ATHENA 8643C CON FONDO REFORZADO - DIM. MM  L=800 P=600 A=430 - COLOR: TURQUESA</t>
  </si>
  <si>
    <t>COLOR TURQUESA***SUMINISTRADO EN MULTIPLES DE 1/10 PIEZAS***</t>
  </si>
  <si>
    <t>SKRZYNKA POLIPROPYLENOWA ATHENA 8643C ZE WZMOCNIONYM DNEM - WYM. MM  S=800 G=600 W=430 - KOLOR: TURKUS</t>
  </si>
  <si>
    <t>KOLOR TURKUSOWY***DOSTRACZANE W OPAKOWANIACH 1/10 SZT.***</t>
  </si>
  <si>
    <t>FPA9752A007</t>
  </si>
  <si>
    <t>FPAT8643C005207</t>
  </si>
  <si>
    <t>CASSETTA IN POLIPROPILENE CONDUTTIVO ATHENA 8643C CON FONDO RINFORZATO-CAPACITA Lt=175 - DIM. MM  L=800 P=600 A=430 - COLORE: NERO</t>
  </si>
  <si>
    <t>CONDUCTIVE PP BOXES ATHENA 8643C WITH REINFORCED BOTTOM - DIM. MM  W=800 D=600 H=430 - COLOR: BLACK</t>
  </si>
  <si>
    <t>LEITFÄHIGER PP KASTEN ATHENA 8643C MIT VERSTÄRKTEM BODEN - ABM. MM  B=800 T=600 H=430 - FARBE: SCHWARZ</t>
  </si>
  <si>
    <t>CAISSE EN POLYPROPYLÈNE CONDUCTIF ATHENA 8643C AVEC FOND RENFORCÉ - DIM. MM  L=800 P=600 H=430 - COULEUR: NOIR</t>
  </si>
  <si>
    <t>CAJA DE POLIPROPILENO CONDUCTIVO ATHENA 8643C CON FONDO REFORZADO - DIM. MM  L=800 P=600 A=430 - COLOR: NEGRO</t>
  </si>
  <si>
    <t>SKRZYNKA Z POLIPROPYLENU PRZEWODZĄCEGO ATHENA 8643C ZE WZMOCNIONYM DNEM - WYM. MM  S=800 G=600 W=430 - KOLOR: CZARNY</t>
  </si>
  <si>
    <t>FPA9754A001</t>
  </si>
  <si>
    <t>FPAT8643C005401</t>
  </si>
  <si>
    <t>SKRZYNKA Z ECOGRREN ATHENA 8643C ZE WZMOCNIONYM DNEM - WYM. MM  S=800 G=600 W=430 - KOLOR: SZARY POPIELATY</t>
  </si>
  <si>
    <t>FPA9759A000</t>
  </si>
  <si>
    <t>FPAT8643C005900</t>
  </si>
  <si>
    <t>CASSETTA IN POLIPROPILENE PER ALIMENTI ATHENA 8643C CON FONDO RINFORZATO-CAPACITA Lt=175 - DIM. MM  L=800 P=600 A=430</t>
  </si>
  <si>
    <t>POLYPROPYLENE FOOD-GRADE BOX ATHENA 8643C WITH REINFORCED BOTTOM - DIM. MM  W=800 D=600 H=430</t>
  </si>
  <si>
    <t>KASTEN AUS POLYPROPYLEN FÜR LEBENSMITTEL ATHENA 8643C MIT VERSTÄRKTEM BODEN - ABM. MM  B=800 T=600 H=430</t>
  </si>
  <si>
    <t>CAISSE EN POLYPROPYLÈNE POUR ALIMENTS ATHENA 8643C AVEC FOND RENFORCÉ - DIM. MM  L=800 P=600 H=430</t>
  </si>
  <si>
    <t>CAJA EN POLIPROPILENO PARA ALIMENTOS ATHENA 8643C CON FONDO REFORZADO - DIM. MM  L=800 P=600 A=430</t>
  </si>
  <si>
    <t>SKRZYNKA POLIPROPYLENOWA DLA PRZEMYSŁU SPOŻYWCZEGO ATHENA 8643C ZE WZMOCNIONYM DNEM - WYM. MM  S=800 G=600 W=430</t>
  </si>
  <si>
    <t>FPA12510101</t>
  </si>
  <si>
    <t>FPAT86SE0005101</t>
  </si>
  <si>
    <t>COPERCHIO IN PP CON MANIGLIE PER CASSETTE SERIE ATHENA - DIM. MM  L=800 P=600 - COLORE: GRIGIO SCURO</t>
  </si>
  <si>
    <t xml:space="preserve">***FORNITO IN MULTIPLI DI 5/60 PZ*** </t>
  </si>
  <si>
    <t>POLYPROPYLENE LID WITH HANDLES FOR BOXES SERIES ATHENA - DIM. MM  W=800 D=600 - COLOR: GREY</t>
  </si>
  <si>
    <t>***SUPPLIED IN MULTIPLES OF 5/60 PCS***</t>
  </si>
  <si>
    <t>DECKEL AUS POLYPROPYLEN MIT GRIFFEN FÜR KÄSTEN SERIE ATHENA - ABM. MM  B=800 T=600 - FARBE: GRAU</t>
  </si>
  <si>
    <t>***VERKAUFSEINHEIT = 5/60 STK***</t>
  </si>
  <si>
    <t>COUVERCLE EN POLYPROPYLÈNE AVEC POIGNÉES POUR CAISSES SÉRIE ATHENA - DIM. MM  L=800 P=600 - COULEUR: GRIS</t>
  </si>
  <si>
    <t>***FOURNI EN MULTIPLES DE 5/60 PIÈCES***</t>
  </si>
  <si>
    <t>TAPA DE POLIPROPILENO CON MANILLAS PARA CAJAS SERIE ATHENA - DIM. MM  L=800 P=600 - COLOR: GRIS</t>
  </si>
  <si>
    <t>***SUMINISTRADO EN MULTIPLES DE 5/60 PIEZAS***</t>
  </si>
  <si>
    <t>POKRYWA POLIPROPYLENOWA Z UCHWATAMI DLA SKRZYNEK SERIA ATHENA - WYM. MM  S=800 G=600 - KOLOR: SZARY POPIELATY</t>
  </si>
  <si>
    <t>***DOSTRACZANE W OPAKOWANIACH 5/60 SZT.***</t>
  </si>
  <si>
    <t>AT86SE51XB</t>
  </si>
  <si>
    <t>FPA125101XB</t>
  </si>
  <si>
    <t>FPAT86SE00051XB</t>
  </si>
  <si>
    <t>COPERCHIO IN PP CON MANIGLIE PER CASSETTE SERIE ATHENA - DIM. MM  L=800 P=600 - COLORE: CIANO/TURCHESE</t>
  </si>
  <si>
    <t>POLYPROPYLENE LID WITH HANDLES FOR BOXES SERIES ATHENA - DIM. MM  W=800 D=600 - COLOR: TURQUOISE</t>
  </si>
  <si>
    <t>DECKEL AUS POLYPROPYLEN MIT GRIFFEN FÜR KÄSTEN SERIE ATHENA - ABM. MM  B=800 T=600 - FARBE: TÜRKIS</t>
  </si>
  <si>
    <t>COUVERCLE EN POLYPROPYLÈNE AVEC POIGNÉES POUR CAISSES SÉRIE ATHENA - DIM. MM  L=800 P=600 - COULEUR: TURQUOISE</t>
  </si>
  <si>
    <t>TAPA DE POLIPROPILENO CON MANILLAS PARA CAJAS SERIE ATHENA - DIM. MM  L=800 P=600 - COLOR: TURQUESA</t>
  </si>
  <si>
    <t>POKRYWA POLIPROPYLENOWA Z UCHWATAMI DLA SKRZYNEK SERIA ATHENA - WYM. MM  S=800 G=600 - KOLOR: TURKUS</t>
  </si>
  <si>
    <t>FPA12520107</t>
  </si>
  <si>
    <t>FPAT86SE0005207</t>
  </si>
  <si>
    <t>COPERCHIO IN POLIPROPILENE PER CASSETTE SERIE ATHENA IN POLIPROPILENE CONDUTTIVO - DIM. MM  L=800 P=600 - COLORE: NERO</t>
  </si>
  <si>
    <t>POLYPROPYLENE LID FOR BOXES SERIES ATHENA MADE OF CONDUCTIVE POLYPROPYLENE - DIM. MM  W=800 D=600 - COLOR: BLACK</t>
  </si>
  <si>
    <t>DECKEL AUS POLYPROPILEN FÜR KÄSTEN SERIE ATHENA AUS LEITFÄHIGEM POLYPROPILEN - ABM. MM  B=800 T=600 - FARBE: SCHWARZ</t>
  </si>
  <si>
    <t>COUVERCLE EN POLYPROPYLÈNE POUR CAISSES SÉRIE ATHENA EN POLYPROPILENE CONDUCTIVE - DIM. MM  L=800 P=600 - COULEUR: NOIR</t>
  </si>
  <si>
    <t>TAPA DE POLIPROPILENO PARA CAJAS SERIE ATHENA DE POLIPROPILENO CONDUCTIVO - DIM. MM  L=800 P=600 - COLOR: NEGRO</t>
  </si>
  <si>
    <t>POKRYWA POLIPROPYLENOWA DLA SKRZYNEK SERIA ATHENA Z POLIPROPYLENU PRZEWODZĄCEGO - WYM. MM  S=800 G=600 - KOLOR: CZARNY</t>
  </si>
  <si>
    <t>FPA12540101</t>
  </si>
  <si>
    <t>FPAT86SE0005401</t>
  </si>
  <si>
    <t>FPA12590100</t>
  </si>
  <si>
    <t>FPAT86SE0005900</t>
  </si>
  <si>
    <t>COPERCHIO IN PP PER ALIMENTI CON MANIGLIE PER CASSETTE SERIE ATHENA - DIM. MM  L=800 P=600</t>
  </si>
  <si>
    <t>POLYPROPYLENE FOOD-GRADE LID WITH HANDLES FOR BOXES SERIES ATHENA - DIM. MM  W=800 D=600</t>
  </si>
  <si>
    <t>DECKEL AUS POLYPROPYLEN MIT GRIFFEN FÜR LEBENSMITTEL FÜR KÄSTEN SERIE ATHENA - ABM. MM  B=800 T=600</t>
  </si>
  <si>
    <t>COUVERCLE EN POLYPROPYLÈNE POUR ALIMENTS AVEC POIGNÉES POUR CAISSES SÉRIE ATHENA - DIM. MM  L=800 P=600</t>
  </si>
  <si>
    <t>TAPA CON MANILLAS DE POLIPROPILENO PARA ALIMENTOS PARA CAJAS SERIE ATHENA - DIM. MM  L=800 P=600</t>
  </si>
  <si>
    <t>POKRYWA POLIPROPYENOWA Z UCHWYTAMI DLA PRZEMYSŁU SPOŻYWCZEGO DLA SKRZYNEK SERIA ATHENA - WYM. MM  S=800 G=600</t>
  </si>
  <si>
    <t>FPZ87510101</t>
  </si>
  <si>
    <t>PIEDINO IN POLIPROPILENE SERIE ATHENA - COMPLETO DI VITI - COLORE: GRIGIO SCURO</t>
  </si>
  <si>
    <t xml:space="preserve">***FORNITO IN MULTIPLI DI 1 PZ*** </t>
  </si>
  <si>
    <t>FOOT MADE FROM POLYPROPILENE SERIES ATHENA - INCLUDED SCREWS - COLOR: GREY -</t>
  </si>
  <si>
    <r>
      <t>FÜ</t>
    </r>
    <r>
      <rPr>
        <sz val="11"/>
        <color theme="1"/>
        <rFont val="Calibri"/>
        <family val="2"/>
      </rPr>
      <t>ß</t>
    </r>
    <r>
      <rPr>
        <sz val="11"/>
        <color theme="1"/>
        <rFont val="Calibri"/>
        <family val="2"/>
        <scheme val="minor"/>
      </rPr>
      <t xml:space="preserve"> AUS POLYPROPILEN SERIE ATHENA - MIT SCHRAUBEN - FARBE: GRAU </t>
    </r>
  </si>
  <si>
    <t>PIED EN POLYPROPILENE SÉRIE ATHENA - VIS INCLUSES - COULEUR: GRIS</t>
  </si>
  <si>
    <t>PIE DE POLIPROPILENO SERIE ATHENA - TORNILLOS INCLUIDOS - COLOR: GRIS</t>
  </si>
  <si>
    <r>
      <t xml:space="preserve">STOPEK WYKONANE Z POLIPROPYLENU SERII ATHENA - W TIM </t>
    </r>
    <r>
      <rPr>
        <sz val="11"/>
        <color theme="1"/>
        <rFont val="Calibri"/>
        <family val="2"/>
      </rPr>
      <t>Ś</t>
    </r>
    <r>
      <rPr>
        <sz val="11"/>
        <color theme="1"/>
        <rFont val="Calibri"/>
        <family val="2"/>
        <scheme val="minor"/>
      </rPr>
      <t>RUBY - KOLOR: SZARY POPIELATY</t>
    </r>
  </si>
  <si>
    <t>ATFEET51XB</t>
  </si>
  <si>
    <t>FPZ875101XB</t>
  </si>
  <si>
    <t>PIEDINO IN POLIPROPILENE SERIE ATHENA - COMPLETO DI VITI - COLORE: CIANO/TURCHESE</t>
  </si>
  <si>
    <t xml:space="preserve">FOOT MADE FROM POLYPROPILENE SERIES ATHENA - INCLUDED SCREWS - COLOR: TURQUOISE </t>
  </si>
  <si>
    <r>
      <t>FÜ</t>
    </r>
    <r>
      <rPr>
        <sz val="11"/>
        <color theme="1"/>
        <rFont val="Calibri"/>
        <family val="2"/>
      </rPr>
      <t>ß</t>
    </r>
    <r>
      <rPr>
        <sz val="11"/>
        <color theme="1"/>
        <rFont val="Calibri"/>
        <family val="2"/>
        <scheme val="minor"/>
      </rPr>
      <t xml:space="preserve"> AUS POLYPROPILEN SERIE ATHENA - MIT SCHRAUBEN - FARBE: TÜRKIS </t>
    </r>
  </si>
  <si>
    <t>PIED EN POLYPROPILENE SÉRIE ATHENA - VIS INCLUSES - COULEUR: TURQUOISE</t>
  </si>
  <si>
    <t>PIE DE POLIPROPILENO SERIE ATHENA - TORNILLOS INCLUIDOS - COLOR: TURQUESA</t>
  </si>
  <si>
    <t>STOPEK WYKONANE Z POLIPROPYLENU SERII ATHENA - W TIM ŚRUBY - KOLOR: TURKUS</t>
  </si>
  <si>
    <t>PIEDINO IN POLIPROPILENE CONDUTTIVO SERIE ATHENA - COMPLETO DI VITI - COLORE: NERO</t>
  </si>
  <si>
    <t xml:space="preserve">FOOT MADE FROM CONDUCTIVE POLYPROPILENE SERIES ATHENA - INCLUDED SCREWS - COLOR: BLACK </t>
  </si>
  <si>
    <r>
      <t>FÜ</t>
    </r>
    <r>
      <rPr>
        <sz val="11"/>
        <color theme="1"/>
        <rFont val="Calibri"/>
        <family val="2"/>
      </rPr>
      <t>ß</t>
    </r>
    <r>
      <rPr>
        <sz val="11"/>
        <color theme="1"/>
        <rFont val="Calibri"/>
        <family val="2"/>
        <scheme val="minor"/>
      </rPr>
      <t xml:space="preserve"> AUS LEITFÄHIGER POLYPROPILEN SERIE ATHENA - MIT SCHRAUBEN - FARBE: SCHWARZ </t>
    </r>
  </si>
  <si>
    <t>PIED EN POLYPROPILENE CONDUCTIF SÉRIE ATHENA - VIS INCLUSES - COULEUR: NOIRE</t>
  </si>
  <si>
    <t>PIE DE POLIPROPILENO CONDUCTIVO SERIE ATHENA - TORNILLOS INCLUIDOS - COLOR: NEGRO</t>
  </si>
  <si>
    <t>STOPEK WYKONANE Z POLIPROPYLENU PRZEWODZĄCEGO SERII ATHENA - W TIM ŚRUBY - KOLOR: CZARNY</t>
  </si>
  <si>
    <t>PIEDINO IN POLIPROPILENE PER ALIMENTI SERIE ATHENA - COMPLETO DI VITI</t>
  </si>
  <si>
    <t>FOOT MADE FROM POLYPROPILENE FOOD-GRADE SERIES ATHENA - INCLUDED SCREWS</t>
  </si>
  <si>
    <r>
      <t>FÜ</t>
    </r>
    <r>
      <rPr>
        <sz val="11"/>
        <color theme="1"/>
        <rFont val="Calibri"/>
        <family val="2"/>
      </rPr>
      <t>ß</t>
    </r>
    <r>
      <rPr>
        <sz val="11"/>
        <color theme="1"/>
        <rFont val="Calibri"/>
        <family val="2"/>
        <scheme val="minor"/>
      </rPr>
      <t xml:space="preserve"> AUS LEBENSMITTEL POLYPROPILEN SERIE ATHENA - MIT SCHRAUBEN </t>
    </r>
  </si>
  <si>
    <t xml:space="preserve">PIED EN POLYPROPILENE  POUR ALIMENTS SÉRIE ATHENA - VIS INCLUSES </t>
  </si>
  <si>
    <t>PIE DE POLIPROPILENO PARA ALIMENTOS SERIE ATHENA - TORNILLOS INCLUIDOS</t>
  </si>
  <si>
    <t>STOPEK WYKONANE Z POLIPROPYLENU DLA PRZEMYSŁU SPOŻYWCZEGO SERII ATHENA - W TIM ŚRUBY</t>
  </si>
  <si>
    <t>FPZ95510007</t>
  </si>
  <si>
    <t>PORTA ETICHETTE PER CASSETTE SERIE ATHENA - DIM. MM  L=150 A=85 - COLORE: NERO</t>
  </si>
  <si>
    <t xml:space="preserve">***FORNITO IN MULTIPLI DI 10 PZ*** </t>
  </si>
  <si>
    <t>LABEL HOLDER FOR BOXES SERIES ATHENA-NETTUNO - DIM. MM  W=150 H=85 - COLOR: BLACK</t>
  </si>
  <si>
    <t>***SUPPLIED IN MULTIPLES OF 10 PCS***</t>
  </si>
  <si>
    <t>ETIKETTENHALTER FÜR KÄSTEN SERIE ATHENA-NETTUNO - ABM. MM  B=150 H=85 - FARBE: SCHWARZ</t>
  </si>
  <si>
    <t>PORTE-ÉTIQUETTES POUR CAISSES SÉRIE ATHENA - NETTUNO - DIM. MM  L=150 H=85 - COULEUR: NOIR</t>
  </si>
  <si>
    <t>***FOURNI EN MULTIPLES DE 10 PIÈCES***</t>
  </si>
  <si>
    <t>PORTAETIQUETAS PARA CAJAS SERIE ATHENA - NETTUNO - DIM. MM  L=150 A=85 - COLOR: NEGRO</t>
  </si>
  <si>
    <t>***SUMINISTRADO EN MULTIPLES DE 10 PIEZAS***</t>
  </si>
  <si>
    <t>RAMKA NA ETYKIETĘ DLA SKRZYNEK SERIA ATHENA-NETTUNO - WYM. MM  S=150 W=85 - KOLOR: CZARNY</t>
  </si>
  <si>
    <t>FPZ97510007</t>
  </si>
  <si>
    <t>PORTA ETICHETTE PER CASSETTE SERIE ATHENA - DIM. MM  L=215 A=85 - COLORE: NERO</t>
  </si>
  <si>
    <t>LABEL HOLDER FOR BOXES SERIES ATHENA-NETTUNO - DIM. MM  W=215 H=85 - COLOR: BLACK</t>
  </si>
  <si>
    <t>ETIKETTENHALTER FÜR KÄSTEN SERIE ATHENA-NETTUNO - ABM. MM  B=215 H=85 - FARBE: SCHWARZ</t>
  </si>
  <si>
    <t>PORTE-ÉTIQUETTES POUR CAISSES SÉRIE ATHENA - NETTUNO - DIM. MM  L=215 H=85 - COULEUR: NOIR</t>
  </si>
  <si>
    <t>PORTAETIQUETAS PARA CAJAS SERIE ATHENA - NETTUNO - DIM. MM  L=215 A=85 - COLOR: NEGRO</t>
  </si>
  <si>
    <t>RAMKA NA ETYKIETĘ DLA SKRZYNEK SERIA ATHENA-NETTUNO - WYM. MM  S=215 W=85 - KOLOR: CZARNY</t>
  </si>
  <si>
    <t>FPP93680096</t>
  </si>
  <si>
    <t>FPATLID40006896</t>
  </si>
  <si>
    <t>COPERCHIO TRASPARENTE PER CASSETTE DIVISORIO AT 43S1/S2/S4 - DIM. MM  L=256 P=178 - COLORE: PLASTICA TRASPARENTE</t>
  </si>
  <si>
    <t xml:space="preserve">***FORNITO IN MULTIPLI DI 20 PZ*** </t>
  </si>
  <si>
    <t>TRASPARENT LID FOR DIVIDING BOXES AT 43S1/S2/S4 - DIM. MM  W=256 D=178</t>
  </si>
  <si>
    <t>***SUPPLIED IN MULTIPLES OF 20 PCS***</t>
  </si>
  <si>
    <t>TRANSPARENT-DECKEL FÜR EINSATZKÄSTEN AT 43S1/S2/S4 - ABM. MM  B=256 T=178</t>
  </si>
  <si>
    <t>***VERKAUFSEINHEIT = 20 STK***</t>
  </si>
  <si>
    <t>COUVERCLE TRASPARENT POUR CAISSES COMPARTIMENTÉES AT 43S1/S2/S4 - DIM. MM  L=256 P=178</t>
  </si>
  <si>
    <t>***FOURNI EN MULTIPLES DE 20 PIÈCES***</t>
  </si>
  <si>
    <t>TAPA TRANSPARENTE PARA CAJAS DIVISORIAS AT 43S1/S2/S4 - DIM. MM  L=256 P=178</t>
  </si>
  <si>
    <t>***SUMINISTRADO EN MULTIPLES DE 20 PIEZAS***</t>
  </si>
  <si>
    <t>POKRYWA PRZEZROCZYSTA DLA POJEMNIKÓW GRODZĄCYCH AT 43S1/S2/S4 - WYM. MM  S=256 G=178</t>
  </si>
  <si>
    <t>***DOSTRACZANE W OPAKOWANIACH 20 SZT.***</t>
  </si>
  <si>
    <t>FPP96680096</t>
  </si>
  <si>
    <t>FPATLID60006896</t>
  </si>
  <si>
    <t>COPERCHIO TRASPARENTE PER CASSETTE DIVISORIO AT 64S1/S2/S4 - DIM. MM  L=357 P=278 - COLORE: PLASTICA TRASPARENTE</t>
  </si>
  <si>
    <t>TRASPARENT LID FOR DIVIDING BOXES AT 64S1/S2/S4 - DIM. MM  W=357 D=278</t>
  </si>
  <si>
    <t>TRANSPARENT-DECKEL FÜR EINSATZKÄSTEN AT 64S1/S2/S4 - ABM. MM  B=357 T=278</t>
  </si>
  <si>
    <t>COUVERCLE TRASPARENT POUR CAISSES COMPARTIMENTÉES AT 64S1/S2/S4 - DIM. MM  L=357 P=278</t>
  </si>
  <si>
    <t>TAPA TRANSPARENTE PARA CAJAS DIVISORIAS AT 64S1/S2/S4 - DIM. MM  L=357 P=278</t>
  </si>
  <si>
    <t>POKRYWA PRZEZROCZYSTA DLA POJEMNIKÓW GRODZĄCYCH AT 64S1/S2/S4 - WYM. MM  S=357 G=278</t>
  </si>
  <si>
    <t>FPZ06810013</t>
  </si>
  <si>
    <t>COPPIA GANCI A SCORRIMENTO PER CHIUSURA COPERCHI A CERNIERA SERIE ATHENA - COLORE: BIANCO</t>
  </si>
  <si>
    <t>PAIR OF SLIDING HOOKS FOR HINGED LID CLOSING SERIES ATHENA - COLOR: WHITE</t>
  </si>
  <si>
    <t>PAAR SCHNAPPVERSCHLÜSSE FÜR CHARNIERENDECKEL SERIE ATHENA - FARBE: WEIβ</t>
  </si>
  <si>
    <t>PAIRE DE CROCHETS COULISSANTS POUR FERMETURE COUVERCLE À CHARNIERES SÉRIE ATHENA - COULEUR: BLANC</t>
  </si>
  <si>
    <t>PAR DE GANCHOS DE DESLIZAMIENTO PARA CIERRE TAPAS CON BISAGRA SERIE ATHENA - COLOR: BLANCO</t>
  </si>
  <si>
    <t>PARA ZACZEPÓW PRZESUWANYCH DO POKRYW NA ZAWIASACH SERII ATHENA - KOLOR: BIAŁY</t>
  </si>
  <si>
    <t>FPZ83510101</t>
  </si>
  <si>
    <t>TRAVERSA IN POLIPROPILENE SERIE ATHENA - DIM. MM  L=800 P=132 A=29 - COLORE: GRIGIO SCURO</t>
  </si>
  <si>
    <t>CROSS MEMBER MADE FROM POLYPROPILENE SERIES ATHENA - DIM. MM  W=800 D=132 H=29 - INCLUDED SCREWS - COLOR: GREY</t>
  </si>
  <si>
    <t>TRAVERSE AUS POLYPROPILEN SERIE ATHENA - ABM. MM  B=800 T=132 H=29 - MIT SCHRAUBEN - FARBE: GRAU</t>
  </si>
  <si>
    <t>TRAVERSE EN POLYPROPILENE SÉRIE ATHENA - DIM. MM  L=800 P=132 H=29 - VIS INCLUSES - COULEUR: GRIS</t>
  </si>
  <si>
    <t>TRAVESAÑO DE POLIPROPILENO SERIE ATHENA - DIM. MM  L=800 P=132 A=29 - TORNILLOS INCLUIDOS - COLOR: GRIS</t>
  </si>
  <si>
    <t>POPRZECZEK WYKONANE Z POLIPROPYLENU SERII ATHENA - WYM. MM  S=800 G=132 W=29  - W TIM ŚRUBY - KOLOR: SZARY POPIELATY</t>
  </si>
  <si>
    <t>ATRUNN51XB</t>
  </si>
  <si>
    <t>FPZ835101XB</t>
  </si>
  <si>
    <t>TRAVERSA IN POLIPROPILENE SERIE ATHENA - DIM. MM  L=800 P=132 A=29 - COLORE: CIANO/TURCHESE</t>
  </si>
  <si>
    <t>CROSS MEMBER MADE FROM POLYPROPILENE SERIES ATHENA - DIM. MM  W=800 D=132 H=29 - INCLUDED SCREWS - COLOR: TURQUOISE</t>
  </si>
  <si>
    <t>TRAVERSE AUS POLYPROPILEN SERIE ATHENA - ABM. MM  B=800 T=132 H=29 - MIT SCHRAUBEN - FARBE: TÜRKIS</t>
  </si>
  <si>
    <t>TRAVERSE EN POLYPROPILENE SÉRIE ATHENA - DIM. MM  L=800 P=132 H=29 - VIS INCLUSES - COULEUR: TURQUOISE</t>
  </si>
  <si>
    <t>TRAVESAÑO DE POLIPROPILENO SERIE ATHENA - DIM. MM  L=800 P=132 A=29 - TORNILLOS INCLUIDOS - COLOR: TURQUESA</t>
  </si>
  <si>
    <t>POPRZECZEK WYKONANE Z POLIPROPYLENU SERII ATHENA - WYM. MM  S=800 G=132 W=29  - W TIM ŚRUBY - KOLOR: TURKUS</t>
  </si>
  <si>
    <t>TRAVERSA IN POLIPROPILENE CONDUTTIVO SERIE ATHENA - DIM. MM  L=800 P=132 A=29 - COLORE: NERO</t>
  </si>
  <si>
    <t>CROSS MEMBER MADE FROM CONDUCTIVE POLYPROPILENE SERIES ATHENA - DIM. MM  W=800 D=132 H=29 - INCLUDED SCREWS - COLOR: BLACK</t>
  </si>
  <si>
    <t>TRAVERSE AUS LEITFÄHIGER POLYPROPILEN SERIE ATHENA - ABM. MM  B=800 T=132 H=29 - MIT SCHRAUBEN - FARBE: SCHWARZ</t>
  </si>
  <si>
    <t>TRAVERSE EN POLYPROPILENE CONDUCTIF SÉRIE ATHENA - DIM. MM  L=800 P=132 H=29 - VIS INCLUSES - COULEUR: NOIR</t>
  </si>
  <si>
    <t>TRAVESAÑO DE POLIPROPILENO CONDUCTIVO SERIE ATHENA - DIM. MM  L=800 P=132 A=29 - TORNILLOS INCLUIDOS - COLOR: NEGRO</t>
  </si>
  <si>
    <t>POPRZECZEK WYKONANE Z POLIPROPYLENU PRZEWODZĄCEGO SERII ATHENA - WYM. MM  S=800 G=132 W=29  - W TIM ŚRUBY - KOLOR: CZARNY</t>
  </si>
  <si>
    <t>TRAVERSA IN POLIPROPILENE PER ALIMENTI SERIE ATHENA - DIM. MM  L=800 P=132 A=29</t>
  </si>
  <si>
    <t>CROSS MEMBER MADE FROM POLYPROPILENE FOOD-GARDE SERIES ATHENA - DIM. MM  W=800 D=132 H=29 - INCLUDED SCREWS</t>
  </si>
  <si>
    <t>TRAVERSE AUS LEBENSMITTEL POLYPROPILEN SERIE ATHENA - ABM. MM  B=800 T=132 H=29 - MIT SCHRAUBEN</t>
  </si>
  <si>
    <t xml:space="preserve">TRAVERSE EN POLYPROPILENE POUR ALIMENTS SÉRIE ATHENA - DIM. MM  L=800 P=132 H=29 - VIS INCLUSES </t>
  </si>
  <si>
    <t xml:space="preserve">TRAVESAÑO DE POLIPROPILENO PARA ALIMENTOS SERIE ATHENA - DIM. MM  L=800 P=132 A=29 - TORNILLOS INCLUIDOS </t>
  </si>
  <si>
    <t xml:space="preserve">POPRZECZEK WYKONANE Z POLIPROPYLENU DLA PRZEMYSŁU SPOŻYWCZEGO SERII ATHENA - WYM. MM  S=800 G=132 W=29 - W TIM ŚRUBY </t>
  </si>
  <si>
    <t>CRGDPH22125</t>
  </si>
  <si>
    <t>RUOTA GIREVOLE CON FRENO GOMMA ANTITRACCIA SINTETICA - DIM. MM  A=160 - Ø 125 MM. - INCLUSE 16 VITI DI FISSAGGIO</t>
  </si>
  <si>
    <t xml:space="preserve">PORTATA 100 KG COLORE GRIGIO ***FORNITO IN MULTIPLI DI 1 PZ*** </t>
  </si>
  <si>
    <t>NON-MARKING RUBBER SWIVEL WHEEL WITH BRAKE - 125 MM ***SUPPLIED IN MULTIPLES OF 1 PC*** ***SUPPLIED IN MULTIPLES OF 1 PC***</t>
  </si>
  <si>
    <t>INCLUDED 4 SCREWS ***SUPPLIED IN MULTIPLES OF 1 PC***</t>
  </si>
  <si>
    <t>LENKROLLE MIT FESTSTELLER AUS ABRIEBFESTEM GUMMI 125 MM</t>
  </si>
  <si>
    <t>MIT 4 SCHRAUBEN ***VERKAUFSEINHEIT = 1 STK***</t>
  </si>
  <si>
    <t>ROULETTES PIVOTANTES AVEC FREIN EN CAOUTCHOUC SYNTHÉTIQUE ANTITRACE 125 MM</t>
  </si>
  <si>
    <t>AVEC 4 VIS ***FOURNI EN MULTIPLES DE 1 PIÈCE***</t>
  </si>
  <si>
    <t>RUEDA GIRATORIA CON FRENO DE GOMA SIN MARCAS SINTÉTICA - DIM. MM A = 160 - Ø 125 MM</t>
  </si>
  <si>
    <t>4 TORNILLOS DE FIJACIÓN INCLUIDOS ***SUMINISTRADO EN MULTIPLES DE 10 PIEZAS***</t>
  </si>
  <si>
    <t>KÓŁKO OBROTOWE Z HAMULCEM Z GUMY BEZŚLADOWEJ SYNTETYCZNEJ 125 MM</t>
  </si>
  <si>
    <t>Z ZESTAW 16 SRUB - ***DOSTRACZANE W OPAKOWANIACH 1 SZT.***</t>
  </si>
  <si>
    <t>CRGBPH22125</t>
  </si>
  <si>
    <t>RUOTA FISSA GOMMA ANTITRACCIA SINTETICA - DIM. MM  A=160 - Ø 125 MM. - INCLUSE 16 VITI DI FISSAGGIO</t>
  </si>
  <si>
    <t>NON-MARKING RUBBER FIXED WHEEL - 125 MM ***SUPPLIED IN MULTIPLES OF 1 PC***</t>
  </si>
  <si>
    <t>BOCKROLLE AUS ABRIEBFESTEM GUMMI 125 MM</t>
  </si>
  <si>
    <t>ROULETTES FIXES EN CAOUTCHOUC SYNTHÉTIQUE ANTITRACE 125 MM</t>
  </si>
  <si>
    <t>RUEDA FIJA GOMA SIN MARCA SINTÉTICA - DIM. MM A = 160 - Ø 125 MM</t>
  </si>
  <si>
    <t>KÓŁKO STAŁE Z GUMY BEZŚLADOWEJ SYNTETYCZNEJ 125 MM</t>
  </si>
  <si>
    <t>CRNDAD10100</t>
  </si>
  <si>
    <t>RUOTA GIREVOLE CON FRENO NYLON - DIM. MM  A=130 - Ø 100 MM. - INCLUSE 16 VITI DI FISSAGGIO</t>
  </si>
  <si>
    <t xml:space="preserve">PORTATA 125 KG COLORE NERO ***FORNITO IN MULTIPLI DI 1 PZ*** </t>
  </si>
  <si>
    <t>NYLON SWIVEL WITH BRAKE - 100 MM ***SUPPLIED IN MULTIPLES OF 1 PC***</t>
  </si>
  <si>
    <t>LENKROLLE MIT FESTSTELLER AUS NYLON 100 MM</t>
  </si>
  <si>
    <t>ROULETTES PIVOTANTES AVEC FREIN EN NYLON 100 MM</t>
  </si>
  <si>
    <t>RUEDA GIRATORIA CON FRENO  NYLON - DIM. MM A = 130 - Ø 100 MM</t>
  </si>
  <si>
    <t>KÓŁKO NYLONOWE OBROTOWE Z HAMULCEM 100 MM</t>
  </si>
  <si>
    <t>CRNDAD11125</t>
  </si>
  <si>
    <t>RUOTA GIREVOLE CON FRENO NYLON - DIM. MM  A=160 - Ø 125 MM. - INCLUSE 16 VITI DI FISSAGGIO</t>
  </si>
  <si>
    <t xml:space="preserve">PORTATA 180 KG COLORE NERO ***FORNITO IN MULTIPLI DI 1 PZ*** </t>
  </si>
  <si>
    <t>NYLON SWIVEL WITH BRAKE - 125 MM ***SUPPLIED IN MULTIPLES OF 1 PC***</t>
  </si>
  <si>
    <t>LENKROLLE MIT FESTSTELLER AUS NYLON 125 MM</t>
  </si>
  <si>
    <t>ROULETTES PIVOTANTES AVEC FREIN EN NYLON 125 MM</t>
  </si>
  <si>
    <t>RUEDA GIRATORIA CON FRENO  NYLON - DIM. MM A = 160 - Ø 125 MM</t>
  </si>
  <si>
    <t>KÓŁKO NYLONOWE OBROTOWE Z HAMULCEM 125 MM</t>
  </si>
  <si>
    <t>CRNBAD10100</t>
  </si>
  <si>
    <t>RUOTA FISSA NYLON - DIM. MM  A=130 - Ø 100 MM. - INCLUSE 16 VITI DI FISSAGGIO</t>
  </si>
  <si>
    <t>NYLON FIXED WHEEL - 100 MM ***SUPPLIED IN MULTIPLES OF 1 PC***</t>
  </si>
  <si>
    <t>BOCKROLLE AUS NYLON 100 MM</t>
  </si>
  <si>
    <t>ROULETTES FIXES EN NYLON 100 MM</t>
  </si>
  <si>
    <t>RUEDA FIJA NYLON - DIM. MM A=130 - Ø 100 MM</t>
  </si>
  <si>
    <t>KÓŁKO NYLONOWE STAŁE 100 MM</t>
  </si>
  <si>
    <t>CRNBAD11125</t>
  </si>
  <si>
    <t>RUOTA FISSA NYLON - DIM. MM  A=160 - Ø 125 MM. - INCLUSE 16 VITI DI FISSAGGIO</t>
  </si>
  <si>
    <t>NYLON FIXED WHEEL - 125 MM ***SUPPLIED IN MULTIPLES OF 1 PC***</t>
  </si>
  <si>
    <t>BOCKROLLE AUS NYLON 125 MM</t>
  </si>
  <si>
    <t>ROULETTES FIXES EN NYLON 125 MM</t>
  </si>
  <si>
    <t>RUEDA FIJA NYLON - DIM. MM A=160 - Ø 125 MM</t>
  </si>
  <si>
    <t>KÓŁKO NYLONOWE STAŁE 125 MM</t>
  </si>
  <si>
    <t>CRGDAC11100</t>
  </si>
  <si>
    <t>RUOTA GIREVOLE CON FRENO GOMMA STANDARD - DIM. MM  A=130 - Ø 100 MM. - INCLUSE 16 VITI DI FISSAGGIO</t>
  </si>
  <si>
    <t xml:space="preserve">PORTATA  75 KG COLORE NERO ***FORNITO IN MULTIPLI DI 1 PZ*** </t>
  </si>
  <si>
    <t>STANDARD RUBBER SWIVEL WHEEL WITH BRAKE - 100 MM ***SUPPLIED IN MULTIPLES OF 1 PC***</t>
  </si>
  <si>
    <t>LENKROLLE MIT FESTSTELLER AUS STANDARDGUMMI 100 MM</t>
  </si>
  <si>
    <t>ROULETTES PIVOTANTES AVEC FREIN EN CAOUTCHOUC STANDARD 100MM</t>
  </si>
  <si>
    <t>RUEDA GIRATORIA CON FRENO GOMA ESTÁNDAR - DIM. MM A=130 - Ø 100 MM</t>
  </si>
  <si>
    <t>KÓŁKO OBROTOWE Z HAMULCEM Z GUMY STANDARDOWE 100 MM</t>
  </si>
  <si>
    <t>CRGDAC12125</t>
  </si>
  <si>
    <t>RUOTA GIREVOLE CON FRENO GOMMA STANDARD - DIM. MM  A=160 - Ø 125 MM. - INCLUSE 16 VITI DI FISSAGGIO</t>
  </si>
  <si>
    <t xml:space="preserve">PORTATA 100 KG COLORE NERO ***FORNITO IN MULTIPLI DI 1 PZ*** </t>
  </si>
  <si>
    <t>STANDARD RUBBER SWIVEL WHEEL WITH BRAKE - 125 MM ***SUPPLIED IN MULTIPLES OF 1 PC***</t>
  </si>
  <si>
    <t>LENKROLLE MIT FESTSTELLER AUS STANDARDGUMMI 125 MM</t>
  </si>
  <si>
    <t>ROULETTES PIVOTANTES AVEC FREIN EN CAOUTCHOUC STANDARD 125MM</t>
  </si>
  <si>
    <t>RUEDA GIRATORIA CON FRENO GOMA ESTÁNDAR - DIM. MM A=160 - Ø 125 MM</t>
  </si>
  <si>
    <t>KÓŁKO OBROTOWE Z HAMULCEM Z GUMY STANDARDOWE 125 MM</t>
  </si>
  <si>
    <t>CRGBAC11100</t>
  </si>
  <si>
    <t>RUOTA FISSA GOMMA STANDARD - DIM. MM  A=130 - Ø 100 MM. - INCLUSE 16 VITI DI FISSAGGIO</t>
  </si>
  <si>
    <t>STANDARD RUBBER FIXED WHEEL - 100 MM ***SUPPLIED IN MULTIPLES OF 1 PC***</t>
  </si>
  <si>
    <t>BOCKROLLE AUS STANDARD GUMMI 100 MM</t>
  </si>
  <si>
    <t>ROULETTES FIXES EN CAOUTCHOUC STANDARD 100MM</t>
  </si>
  <si>
    <t>RUEDA FIJA GOMA ESTÁNDAR - DIM. MM A=130 - Ø 100 MM</t>
  </si>
  <si>
    <t>KÓŁKO GUMOWE STANDARDOWE STAŁE 100 MM</t>
  </si>
  <si>
    <t>CRGBAC12125</t>
  </si>
  <si>
    <t>RUOTA FISSA GOMMA STANDARD - DIM. MM  A=160 - Ø 125 MM. - INCLUSE 16 VITI DI FISSAGGIO</t>
  </si>
  <si>
    <t>STANDARD RUBBER FIXED WHEEL - 125 MM ***SUPPLIED IN MULTIPLES OF 1 PC***</t>
  </si>
  <si>
    <t>BOCKROLLE AUS STANDARD GUMMI 125 MM</t>
  </si>
  <si>
    <t>ROULETTES FIXES EN CAOUTCHOUC STANDARD 125MM</t>
  </si>
  <si>
    <t>RUEDA FIJA GOMA ESTÁNDAR - DIM. MM A=160 - Ø 125 MM</t>
  </si>
  <si>
    <t>KÓŁKO GUMOWE STANDARDOWE STAŁE 125 MM</t>
  </si>
  <si>
    <t>CRGCAC11100</t>
  </si>
  <si>
    <t>RUOTA GIREVOLE SENZA FRENO GOMMA STANDARD - DIM. MM  A=130 - Ø 100 MM. - INCLUSE 16 VITI DI FISSAGGIO</t>
  </si>
  <si>
    <t>STANDARD RUBBER SWIVEL WHEEL WITHOUT BRAKE - 100 MM ***SUPPLIED IN MULTIPLES OF 1 PC***</t>
  </si>
  <si>
    <t>LENKROLLE OHNE FESTSTELLER AUS STANDARDGUMMI 100 MM</t>
  </si>
  <si>
    <t>ROULETTES PIVOTANTES SANS FREIN EN CAOUTCHOUC STANDARD 100MM</t>
  </si>
  <si>
    <t>RUEDA GIRATORIA SIN FRENO GOMA ESTÁNDAR - DIM. MM A=130 - Ø 100 MM</t>
  </si>
  <si>
    <t>KÓŁKO OBROTOWE BEZ HAMULCA Z GUMY STANDARDOWE 100 MM</t>
  </si>
  <si>
    <t>CRGCAC12125</t>
  </si>
  <si>
    <t>RUOTA GIREVOLE SENZA FRENO GOMMA STANDARD - DIM. MM  A=160 - Ø 125 MM. - INCLUSE 16 VITI DI FISSAGGIO</t>
  </si>
  <si>
    <t>STANDARD RUBBER SWIVEL WHEEL WITHOUT BRAKE - 125 MM ***SUPPLIED IN MULTIPLES OF 1 PC***</t>
  </si>
  <si>
    <t>LENKROLLE OHNE FESTSTELLER AUS STANDARDGUMMI 125 MM</t>
  </si>
  <si>
    <t>ROULETTES PIVOTANTES SANS FREIN EN CAOUTCHOUC STANDARD 125MM</t>
  </si>
  <si>
    <t>RUEDA GIRATORIA SIN FRENO GOMA ESTÁNDAR - DIM. MM A=160 - Ø 125 MM</t>
  </si>
  <si>
    <t>KÓŁKO OBROTOWE BEZ HAMULCA Z GUMY STANDARDOWE 125 MM</t>
  </si>
  <si>
    <t>FHN13600001</t>
  </si>
  <si>
    <t>DI255125101</t>
  </si>
  <si>
    <t xml:space="preserve">DIVISORIO FESSURATO A PETTINE IN PLASTICA - DIM. MM  P=255 A=120 - COLORE: GRIGIO </t>
  </si>
  <si>
    <t xml:space="preserve">PASSO FESSURE: 24MM ***FORNITO IN MULTIPLI DI 10 PZ*** </t>
  </si>
  <si>
    <t>SLOTTED PARTITION MADE OF PLASTIC - DIM. MM  D=255 H=120 - COLOR: GREY</t>
  </si>
  <si>
    <t>STEP 24 MM ***SUPPLIED IN MULTIPLES OF 10  PCS***</t>
  </si>
  <si>
    <t>SCHLITZTRENNWAND AUS KUNSTSTOFF - ABM. MM  T=255 H=120 - FARBE: GRAU</t>
  </si>
  <si>
    <t>ACHSABSTAND 24 MM ***VERKAUFSEINHEIT = 10 STK***</t>
  </si>
  <si>
    <t>SÉPARATEUR À ENCOCHES EN PLASTIQUE - DIM. MM  P=255 H=120 - COULEUR: GRIS</t>
  </si>
  <si>
    <t>ENTRAXE 24 MM ***FOURNI EN MULTIPLES DE 10 PIÈCES***</t>
  </si>
  <si>
    <t>SEPARADOR CON PERFORACIÓN ALARGADA TIPO PEINE PLÁSTICO - DIM. MM  P=255 A=120 - COLOR: GRIS</t>
  </si>
  <si>
    <t>PASO 24 MM ***SUMINISTRADO EN MULTIPLES DE 10 PIEZAS***</t>
  </si>
  <si>
    <t>PRZEGRODA GRZEBIENIOWA WYKONANE Z PLASTIKU - WYM. MM  G=255 W=120 - KOLOR: SZARY POPIELATY</t>
  </si>
  <si>
    <t>KROK 24 MM ***DOSTRACZANE W OPAKOWANIACH 10 SZT.***</t>
  </si>
  <si>
    <t>FHP13600007</t>
  </si>
  <si>
    <t xml:space="preserve">DIVISORIO FESSURATO A PETTINE IN PLASTICA CONDUTTIVA - DIM. MM  P=255 A=120 - COLORE: NERO </t>
  </si>
  <si>
    <t xml:space="preserve">PASSO FESSURE: 20MM ***FORNITO IN MULTIPLI DI 10 PZ*** </t>
  </si>
  <si>
    <t>SLOTTED PARTITION OF CONDUCTIVE PLASTIC - DIM. MM  W=255 H=120 - COLOR: BLACK</t>
  </si>
  <si>
    <t>STEP 20 MM ***SUPPLIED IN MULTIPLES OF 10  PCS***</t>
  </si>
  <si>
    <t>SCHLITZTRENNWAND AUS LEITFÄHIGEM KUNSTSTOFF - ABM. MM  B=255 H=120 - FARBE: SCHWARZ</t>
  </si>
  <si>
    <t>ACHSABSTAND 20 MM ***VERKAUFSEINHEIT = 10 STK***</t>
  </si>
  <si>
    <t>SÉPARATEUR À ENCOCHES EN PLASTIQUE CONDUCTIVE - DIM. MM  L=255 H=120 - COULEUR: NOIR</t>
  </si>
  <si>
    <t>ENTRAXE 20 MM ***FOURNI EN MULTIPLES DE 10 PIÈCES***</t>
  </si>
  <si>
    <t>SEPARADOR CON PERFORACIÓN ALARGADA TIPO PEINE DE PLÁSTICO CONDUCTIVO - DIM. MM  L=255 A=120 - COLOR: NEGRO</t>
  </si>
  <si>
    <t>PASO 20 MM ***SUMINISTRADO EN MULTIPLES DE 10 PIEZAS***</t>
  </si>
  <si>
    <t>PRZEGRODA GRZEBIENIOWA Z PRZEWODZĄCEGO PLASTIKU - WYM. MM  S=255 W=120 - KOLOR: CZARNY</t>
  </si>
  <si>
    <t>KROK 20 MM ***DOSTRACZANE W OPAKOWANIACH 10 SZT.***</t>
  </si>
  <si>
    <t>FHN13700001</t>
  </si>
  <si>
    <t>DI255185101</t>
  </si>
  <si>
    <t xml:space="preserve">DIVISORIO FESSURATO A PETTINE IN PLASTICA - DIM. MM  P=255 A=180 - COLORE: GRIGIO </t>
  </si>
  <si>
    <t>SLOTTED PARTITION MADE OF PLASTIC - DIM. MM  D=255 H=180 - COLOR: GREY</t>
  </si>
  <si>
    <t>SCHLITZTRENNWAND AUS KUNSTSTOFF - ABM. MM  T=255 H=180 - FARBE: GRAU</t>
  </si>
  <si>
    <t>SÉPARATEUR À ENCOCHES EN PLASTIQUE - DIM. MM  P=255 H=180 - COULEUR: GRIS</t>
  </si>
  <si>
    <t>SEPARADOR CON PERFORACIÓN ALARGADA TIPO PEINE PLÁSTICO - DIM. MM  P=255 A=180 - COLOR: GRIS</t>
  </si>
  <si>
    <t>PRZEGRODA GRZEBIENIOWA WYKONANE Z PLASTIKU - WYM. MM  G=255 W=180 - KOLOR: SZARY POPIELATY</t>
  </si>
  <si>
    <t>FHP13700007</t>
  </si>
  <si>
    <t xml:space="preserve">DIVISORIO FESSURATO A PETTINE IN PLASTICA CONDUTTIVA - DIM. MM  P=255 A=180 - COLORE: NERO </t>
  </si>
  <si>
    <t>SLOTTED PARTITION OF CONDUCTIVE PLASTIC - DIM. MM  W=255 H=180 - COLOR: BLACK</t>
  </si>
  <si>
    <t>SCHLITZTRENNWAND AUS LEITFÄHIGEM KUNSTSTOFF - ABM. MM  B=255 H=180 - FARBE: SCHWARZ</t>
  </si>
  <si>
    <t>SÉPARATEUR À ENCOCHES EN PLASTIQUE CONDUCTIVE - DIM. MM  L=255 H=180 - COULEUR: NOIR</t>
  </si>
  <si>
    <t>SEPARADOR CON PERFORACIÓN ALARGADA TIPO PEINE DE PLÁSTICO CONDUCTIVO - DIM. MM  L=255 A=180 - COLOR: NEGRO</t>
  </si>
  <si>
    <t>PRZEGRODA GRZEBIENIOWA Z PRZEWODZĄCEGO PLASTIKU - WYM. MM  S=255 W=180 - KOLOR: CZARNY</t>
  </si>
  <si>
    <t xml:space="preserve">DIVISORIO FESSURATO A PETTINE IN PLASTICA - DIM. MM  P=255 A=220 - COLORE: GRIGIO </t>
  </si>
  <si>
    <t>SLOTTED PARTITION MADE OF PLASTIC - DIM. MM  D=255 H=220 - COLOR: GREY</t>
  </si>
  <si>
    <t>SCHLITZTRENNWAND AUS KUNSTSTOFF - ABM. MM  T=255 H=220 - FARBE: GRAU</t>
  </si>
  <si>
    <t>SÉPARATEUR À ENCOCHES EN PLASTIQUE - DIM. MM  P=255 H=220 - COULEUR: GRIS</t>
  </si>
  <si>
    <t>SEPARADOR CON PERFORACIÓN ALARGADA TIPO PEINE PLÁSTICO - DIM. MM  P=255 A=220 - COLOR: GRIS</t>
  </si>
  <si>
    <t>PRZEGRODA GRZEBIENIOWA WYKONANE Z PLASTIKU - WYM. MM  G=255 W=220 - KOLOR: SZARY POPIELATY</t>
  </si>
  <si>
    <t>FHN13200001</t>
  </si>
  <si>
    <t>DI255455101</t>
  </si>
  <si>
    <t xml:space="preserve">DIVISORIO FESSURATO A PETTINE IN PLASTICA - DIM. MM  P=255 A=45 - COLORE: GRIGIO </t>
  </si>
  <si>
    <t>SLOTTED PARTITION MADE OF PLASTIC - DIM. MM  D=255 H=45 - COLOR: GREY</t>
  </si>
  <si>
    <t>SCHLITZTRENNWAND AUS KUNSTSTOFF - ABM. MM  T=255 H=45 - FARBE: GRAU</t>
  </si>
  <si>
    <t>SÉPARATEUR À ENCOCHES EN PLASTIQUE - DIM. MM  P=255 H=45 - COULEUR: GRIS</t>
  </si>
  <si>
    <t>SEPARADOR CON PERFORACIÓN ALARGADA TIPO PEINE PLÁSTICO - DIM. MM  P=255 A=45 - COLOR: GRIS</t>
  </si>
  <si>
    <t>PRZEGRODA GRZEBIENIOWA WYKONANE Z PLASTIKU - WYM. MM  G=255 W=45 - KOLOR: SZARY POPIELATY</t>
  </si>
  <si>
    <t>FHP13200007</t>
  </si>
  <si>
    <t xml:space="preserve">DIVISORIO FESSURATO A PETTINE IN PLASTICA CONDUTTIVA - DIM. MM  P=255 A=45 - COLORE: NERO </t>
  </si>
  <si>
    <t>SLOTTED PARTITION OF CONDUCTIVE PLASTIC - DIM. MM  W=255 H=45 - COLOR: BLACK</t>
  </si>
  <si>
    <t>SCHLITZTRENNWAND AUS LEITFÄHIGEM KUNSTSTOFF - ABM. MM  B=255 H=45 - FARBE: SCHWARZ</t>
  </si>
  <si>
    <t>SÉPARATEUR À ENCOCHES EN PLASTIQUE CONDUCTIVE - DIM. MM  L=255 H=45 - COULEUR: NOIR</t>
  </si>
  <si>
    <t>SEPARADOR CON PERFORACIÓN ALARGADA TIPO PEINE DE PLÁSTICO CONDUCTIVO - DIM. MM  L=255 A=45 - COLOR: NEGRO</t>
  </si>
  <si>
    <t>PRZEGRODA GRZEBIENIOWA Z PRZEWODZĄCEGO PLASTIKU - WYM. MM  S=255 W=45 - KOLOR: CZARNY</t>
  </si>
  <si>
    <t>FHN13400001</t>
  </si>
  <si>
    <t>DI255705101</t>
  </si>
  <si>
    <t xml:space="preserve">DIVISORIO FESSURATO A PETTINE IN PLASTICA - DIM. MM  P=255 A=70 - COLORE: GRIGIO </t>
  </si>
  <si>
    <t>SLOTTED PARTITION MADE OF PLASTIC - DIM. MM  D=255 H=70 - COLOR: GREY</t>
  </si>
  <si>
    <t>SCHLITZTRENNWAND AUS KUNSTSTOFF - ABM. MM  T=255 H=70 - FARBE: GRAU</t>
  </si>
  <si>
    <t>SÉPARATEUR À ENCOCHES EN PLASTIQUE - DIM. MM  P=255 H=70 - COULEUR: GRIS</t>
  </si>
  <si>
    <t>SEPARADOR CON PERFORACIÓN ALARGADA TIPO PEINE PLÁSTICO - DIM. MM  P=255 A=70 - COLOR: GRIS</t>
  </si>
  <si>
    <t>PRZEGRODA GRZEBIENIOWA WYKONANE Z PLASTIKU - WYM. MM  G=255 W=70 - KOLOR: SZARY POPIELATY</t>
  </si>
  <si>
    <t>FHP13400007</t>
  </si>
  <si>
    <t xml:space="preserve">DIVISORIO FESSURATO A PETTINE IN PLASTICA CONDUTTIVA - DIM. MM  P=255 A=70 - COLORE: NERO </t>
  </si>
  <si>
    <t>SLOTTED PARTITION OF CONDUCTIVE PLASTIC - DIM. MM  W=255 H=70 - COLOR: BLACK</t>
  </si>
  <si>
    <t>SCHLITZTRENNWAND AUS LEITFÄHIGEM KUNSTSTOFF - ABM. MM  B=255 H=70 - FARBE: SCHWARZ</t>
  </si>
  <si>
    <t>SÉPARATEUR À ENCOCHES EN PLASTIQUE CONDUCTIVE - DIM. MM  L=255 H=70 - COULEUR: NOIR</t>
  </si>
  <si>
    <t>SEPARADOR CON PERFORACIÓN ALARGADA TIPO PEINE DE PLÁSTICO CONDUCTIVO - DIM. MM  L=255 A=70 - COLOR: NEGRO</t>
  </si>
  <si>
    <t>PRZEGRODA GRZEBIENIOWA Z PRZEWODZĄCEGO PLASTIKU - WYM. MM  S=255 W=70 - KOLOR: CZARNY</t>
  </si>
  <si>
    <t>FHN13500001</t>
  </si>
  <si>
    <t>DI255905101</t>
  </si>
  <si>
    <t xml:space="preserve">DIVISORIO FESSURATO A PETTINE IN PLASTICA - DIM. MM  P=255 A=90 - COLORE: GRIGIO </t>
  </si>
  <si>
    <t>SLOTTED PARTITION MADE OF PLASTIC - DIM. MM  D=255 H=90 - COLOR: GREY</t>
  </si>
  <si>
    <t>SCHLITZTRENNWAND AUS KUNSTSTOFF - ABM. MM  T=255 H=90 - FARBE: GRAU</t>
  </si>
  <si>
    <t>SÉPARATEUR À ENCOCHES EN PLASTIQUE - DIM. MM  P=255 H=90 - COULEUR: GRIS</t>
  </si>
  <si>
    <t>SEPARADOR CON PERFORACIÓN ALARGADA TIPO PEINE PLÁSTICO - DIM. MM  P=255 A=90 - COLOR: GRIS</t>
  </si>
  <si>
    <t>PRZEGRODA GRZEBIENIOWA WYKONANE Z PLASTIKU - WYM. MM  G=255 W=90 - KOLOR: SZARY POPIELATY</t>
  </si>
  <si>
    <t>FHP13500007</t>
  </si>
  <si>
    <t xml:space="preserve">DIVISORIO FESSURATO A PETTINE IN PLASTICA CONDUTTIVA - DIM. MM  P=255 A=90 - COLORE: NERO </t>
  </si>
  <si>
    <t>SLOTTED PARTITION OF CONDUCTIVE PLASTIC - DIM. MM  W=255 H=90 - COLOR: BLACK</t>
  </si>
  <si>
    <t>SCHLITZTRENNWAND AUS LEITFÄHIGEM KUNSTSTOFF - ABM. MM  B=255 H=90 - FARBE: SCHWARZ</t>
  </si>
  <si>
    <t>SÉPARATEUR À ENCOCHES EN PLASTIQUE CONDUCTIVE - DIM. MM  L=255 H=90 - COULEUR: NOIR</t>
  </si>
  <si>
    <t>SEPARADOR CON PERFORACIÓN ALARGADA TIPO PEINE DE PLÁSTICO CONDUCTIVO - DIM. MM  L=255 A=90 - COLOR: NEGRO</t>
  </si>
  <si>
    <t>PRZEGRODA GRZEBIENIOWA Z PRZEWODZĄCEGO PLASTIKU - WYM. MM  S=255 W=90 - KOLOR: CZARNY</t>
  </si>
  <si>
    <t>FHN14600001</t>
  </si>
  <si>
    <t>DI355125101</t>
  </si>
  <si>
    <t xml:space="preserve">DIVISORIO FESSURATO A PETTINE IN PLASTICA - DIM. MM  P=355 A=120 - COLORE: GRIGIO </t>
  </si>
  <si>
    <t>SLOTTED PARTITION MADE OF PLASTIC - DIM. MM  D=355 H=120 - COLOR: GREY</t>
  </si>
  <si>
    <t>SCHLITZTRENNWAND AUS KUNSTSTOFF - ABM. MM  T=355 H=120 - FARBE: GRAU</t>
  </si>
  <si>
    <t>SÉPARATEUR À ENCOCHES EN PLASTIQUE - DIM. MM  P=355 H=120 - COULEUR: GRIS</t>
  </si>
  <si>
    <t>SEPARADOR CON PERFORACIÓN ALARGADA TIPO PEINE PLÁSTICO - DIM. MM  P=355 A=120 - COLOR: GRIS</t>
  </si>
  <si>
    <t>PRZEGRODA GRZEBIENIOWA WYKONANE Z PLASTIKU - WYM. MM  G=355 W=120 - KOLOR: SZARY POPIELATY</t>
  </si>
  <si>
    <t>FHP14600007</t>
  </si>
  <si>
    <t xml:space="preserve">DIVISORIO FESSURATO A PETTINE IN PLASTICA CONDUTTIVA - DIM. MM  P=355 A=120 - COLORE: NERO </t>
  </si>
  <si>
    <t>SLOTTED PARTITION OF CONDUCTIVE PLASTIC - DIM. MM  W=355 H=120 - COLOR: BLACK</t>
  </si>
  <si>
    <t>SCHLITZTRENNWAND AUS LEITFÄHIGEM KUNSTSTOFF - ABM. MM  B=355 H=120 - FARBE: SCHWARZ</t>
  </si>
  <si>
    <t>SÉPARATEUR À ENCOCHES EN PLASTIQUE CONDUCTIVE - DIM. MM  L=355 H=120 - COULEUR: NOIR</t>
  </si>
  <si>
    <t>SEPARADOR CON PERFORACIÓN ALARGADA TIPO PEINE DE PLÁSTICO CONDUCTIVO - DIM. MM  L=355 A=120 - COLOR: NEGRO</t>
  </si>
  <si>
    <t>PRZEGRODA GRZEBIENIOWA Z PRZEWODZĄCEGO PLASTIKU - WYM. MM  S=355 W=120 - KOLOR: CZARNY</t>
  </si>
  <si>
    <t>FHN14700001</t>
  </si>
  <si>
    <t>DI355185101</t>
  </si>
  <si>
    <t xml:space="preserve">DIVISORIO FESSURATO A PETTINE IN PLASTICA - DIM. MM  P=355 A=180 - COLORE: GRIGIO </t>
  </si>
  <si>
    <t>SLOTTED PARTITION MADE OF PLASTIC - DIM. MM  D=355 H=180 - COLOR: GREY</t>
  </si>
  <si>
    <t>SCHLITZTRENNWAND AUS KUNSTSTOFF - ABM. MM  T=355 H=180 - FARBE: GRAU</t>
  </si>
  <si>
    <t>SÉPARATEUR À ENCOCHES EN PLASTIQUE - DIM. MM  P=355 H=180 - COULEUR: GRIS</t>
  </si>
  <si>
    <t>SEPARADOR CON PERFORACIÓN ALARGADA TIPO PEINE PLÁSTICO - DIM. MM  P=355 A=180 - COLOR: GRIS</t>
  </si>
  <si>
    <t>PRZEGRODA GRZEBIENIOWA WYKONANE Z PLASTIKU - WYM. MM  G=355 W=180 - KOLOR: SZARY POPIELATY</t>
  </si>
  <si>
    <t>FHP14700007</t>
  </si>
  <si>
    <t xml:space="preserve">DIVISORIO FESSURATO A PETTINE IN PLASTICA CONDUTTIVA - DIM. MM  P=355 A=180 - COLORE: NERO </t>
  </si>
  <si>
    <t>SLOTTED PARTITION OF CONDUCTIVE PLASTIC - DIM. MM  W=355 H=180 - COLOR: BLACK</t>
  </si>
  <si>
    <t>SCHLITZTRENNWAND AUS LEITFÄHIGEM KUNSTSTOFF - ABM. MM  B=355 H=180 - FARBE: SCHWARZ</t>
  </si>
  <si>
    <t>SÉPARATEUR À ENCOCHES EN PLASTIQUE CONDUCTIVE - DIM. MM  L=355 H=180 - COULEUR: NOIR</t>
  </si>
  <si>
    <t>SEPARADOR CON PERFORACIÓN ALARGADA TIPO PEINE DE PLÁSTICO CONDUCTIVO - DIM. MM  L=355 A=180 - COLOR: NEGRO</t>
  </si>
  <si>
    <t>PRZEGRODA GRZEBIENIOWA Z PRZEWODZĄCEGO PLASTIKU - WYM. MM  S=355 W=180 - KOLOR: CZARNY</t>
  </si>
  <si>
    <t xml:space="preserve">DIVISORIO FESSURATO A PETTINE IN PLASTICA - DIM. MM  P=355 A=220 - COLORE: GRIGIO </t>
  </si>
  <si>
    <t>SLOTTED PARTITION MADE OF PLASTIC - DIM. MM  D=355 H=220 - COLOR: GREY</t>
  </si>
  <si>
    <t>SCHLITZTRENNWAND AUS KUNSTSTOFF - ABM. MM  T=355 H=220 - FARBE: GRAU</t>
  </si>
  <si>
    <t>SÉPARATEUR À ENCOCHES EN PLASTIQUE - DIM. MM  P=355 H=220 - COULEUR: GRIS</t>
  </si>
  <si>
    <t>SEPARADOR CON PERFORACIÓN ALARGADA TIPO PEINE PLÁSTICO - DIM. MM  P=355 A=220 - COLOR: GRIS</t>
  </si>
  <si>
    <t>PRZEGRODA GRZEBIENIOWA WYKONANE Z PLASTIKU - WYM. MM  G=355 W=220 - KOLOR: SZARY POPIELATY</t>
  </si>
  <si>
    <t>FHN14200001</t>
  </si>
  <si>
    <t>DI355455101</t>
  </si>
  <si>
    <t xml:space="preserve">DIVISORIO FESSURATO A PETTINE IN PLASTICA - DIM. MM  P=355 A=45 - COLORE: GRIGIO </t>
  </si>
  <si>
    <t>SLOTTED PARTITION MADE OF PLASTIC - DIM. MM  D=355 H=45 - COLOR: GREY</t>
  </si>
  <si>
    <t>SCHLITZTRENNWAND AUS KUNSTSTOFF - ABM. MM  T=355 H=45 - FARBE: GRAU</t>
  </si>
  <si>
    <t>SÉPARATEUR À ENCOCHES EN PLASTIQUE - DIM. MM  P=355 H=45 - COULEUR: GRIS</t>
  </si>
  <si>
    <t>SEPARADOR CON PERFORACIÓN ALARGADA TIPO PEINE PLÁSTICO - DIM. MM  P=355 A=45 - COLOR: GRIS</t>
  </si>
  <si>
    <t>PRZEGRODA GRZEBIENIOWA WYKONANE Z PLASTIKU - WYM. MM  G=355 W=45 - KOLOR: SZARY POPIELATY</t>
  </si>
  <si>
    <t>FHP14200007</t>
  </si>
  <si>
    <t xml:space="preserve">DIVISORIO FESSURATO A PETTINE IN PLASTICA CONDUTTIVA - DIM. MM  P=355 A=45 - COLORE: NERO </t>
  </si>
  <si>
    <t>SLOTTED PARTITION OF CONDUCTIVE PLASTIC - DIM. MM  W=355 H=45 - COLOR: BLACK</t>
  </si>
  <si>
    <t>SCHLITZTRENNWAND AUS LEITFÄHIGEM KUNSTSTOFF - ABM. MM  B=355 H=45 - FARBE: SCHWARZ</t>
  </si>
  <si>
    <t>SÉPARATEUR À ENCOCHES EN PLASTIQUE CONDUCTIVE - DIM. MM  L=355 H=45 - COULEUR: NOIR</t>
  </si>
  <si>
    <t>SEPARADOR CON PERFORACIÓN ALARGADA TIPO PEINE DE PLÁSTICO CONDUCTIVO - DIM. MM  L=355 A=45 - COLOR: NEGRO</t>
  </si>
  <si>
    <t>PRZEGRODA GRZEBIENIOWA Z PRZEWODZĄCEGO PLASTIKU - WYM. MM  S=355 W=45 - KOLOR: CZARNY</t>
  </si>
  <si>
    <t>FHN14400001</t>
  </si>
  <si>
    <t>DI355705101</t>
  </si>
  <si>
    <t xml:space="preserve">DIVISORIO FESSURATO A PETTINE IN PLASTICA - DIM. MM  P=355 A=70 - COLORE: GRIGIO </t>
  </si>
  <si>
    <t>SLOTTED PARTITION MADE OF PLASTIC - DIM. MM  D=355 H=70 - COLOR: GREY</t>
  </si>
  <si>
    <t>SCHLITZTRENNWAND AUS KUNSTSTOFF - ABM. MM  T=355 H=70 - FARBE: GRAU</t>
  </si>
  <si>
    <t>SÉPARATEUR À ENCOCHES EN PLASTIQUE - DIM. MM  P=355 H=70 - COULEUR: GRIS</t>
  </si>
  <si>
    <t>SEPARADOR CON PERFORACIÓN ALARGADA TIPO PEINE PLÁSTICO - DIM. MM  P=355 A=70 - COLOR: GRIS</t>
  </si>
  <si>
    <t>PRZEGRODA GRZEBIENIOWA WYKONANE Z PLASTIKU - WYM. MM  G=355 W=70 - KOLOR: SZARY POPIELATY</t>
  </si>
  <si>
    <t>FHP14400007</t>
  </si>
  <si>
    <t xml:space="preserve">DIVISORIO FESSURATO A PETTINE IN PLASTICA CONDUTTIVA - DIM. MM  P=355 A=70 - COLORE: NERO </t>
  </si>
  <si>
    <t>SLOTTED PARTITION OF CONDUCTIVE PLASTIC - DIM. MM  W=355 H=70 - COLOR: BLACK</t>
  </si>
  <si>
    <t>SCHLITZTRENNWAND AUS LEITFÄHIGEM KUNSTSTOFF - ABM. MM  B=355 H=70 - FARBE: SCHWARZ</t>
  </si>
  <si>
    <t>SÉPARATEUR À ENCOCHES EN PLASTIQUE CONDUCTIVE - DIM. MM  L=355 H=70 - COULEUR: NOIR</t>
  </si>
  <si>
    <t>SEPARADOR CON PERFORACIÓN ALARGADA TIPO PEINE DE PLÁSTICO CONDUCTIVO - DIM. MM  L=355 A=70 - COLOR: NEGRO</t>
  </si>
  <si>
    <t>PRZEGRODA GRZEBIENIOWA Z PRZEWODZĄCEGO PLASTIKU - WYM. MM  S=355 W=70 - KOLOR: CZARNY</t>
  </si>
  <si>
    <t>FHN14500001</t>
  </si>
  <si>
    <t>DI355905101</t>
  </si>
  <si>
    <t xml:space="preserve">DIVISORIO FESSURATO A PETTINE IN PLASTICA - DIM. MM  P=355 A=90 - COLORE: GRIGIO </t>
  </si>
  <si>
    <t>SLOTTED PARTITION MADE OF PLASTIC - DIM. MM  D=355 H=90 - COLOR: GREY</t>
  </si>
  <si>
    <t>SCHLITZTRENNWAND AUS KUNSTSTOFF - ABM. MM  T=355 H=90 - FARBE: GRAU</t>
  </si>
  <si>
    <t>SÉPARATEUR À ENCOCHES EN PLASTIQUE - DIM. MM  P=355 H=90 - COULEUR: GRIS</t>
  </si>
  <si>
    <t>SEPARADOR CON PERFORACIÓN ALARGADA TIPO PEINE PLÁSTICO - DIM. MM  P=355 A=90 - COLOR: GRIS</t>
  </si>
  <si>
    <t>PRZEGRODA GRZEBIENIOWA WYKONANE Z PLASTIKU - WYM. MM  G=355 W=90 - KOLOR: SZARY POPIELATY</t>
  </si>
  <si>
    <t>FHP14500007</t>
  </si>
  <si>
    <t xml:space="preserve">DIVISORIO FESSURATO A PETTINE IN PLASTICA CONDUTTIVA - DIM. MM  P=355 A=90 - COLORE: NERO </t>
  </si>
  <si>
    <t>SLOTTED PARTITION OF CONDUCTIVE PLASTIC - DIM. MM  W=355 H=90 - COLOR: BLACK</t>
  </si>
  <si>
    <t>SCHLITZTRENNWAND AUS LEITFÄHIGEM KUNSTSTOFF - ABM. MM  B=355 H=90 - FARBE: SCHWARZ</t>
  </si>
  <si>
    <t>SÉPARATEUR À ENCOCHES EN PLASTIQUE CONDUCTIVE - DIM. MM  L=355 H=90 - COULEUR: NOIR</t>
  </si>
  <si>
    <t>SEPARADOR CON PERFORACIÓN ALARGADA TIPO PEINE DE PLÁSTICO CONDUCTIVO - DIM. MM  L=355 A=90 - COLOR: NEGRO</t>
  </si>
  <si>
    <t>PRZEGRODA GRZEBIENIOWA Z PRZEWODZĄCEGO PLASTIKU - WYM. MM  S=355 W=90 - KOLOR: CZARNY</t>
  </si>
  <si>
    <t>FHN51300001</t>
  </si>
  <si>
    <t xml:space="preserve">PIANO INTERMEDIO IN PLASTICA - DIM. MM  L=355 P=255 - COLORE: GRIGIO </t>
  </si>
  <si>
    <t xml:space="preserve">PER CASSE SERIE"ATHENA" DIM.MM.0400X0300 ***FORNITO IN MULTIPLI DI 10 PZ*** </t>
  </si>
  <si>
    <t>ADJUSTABLE SHELF MADE OF PLASTIC - DIM. MM  W=355 D=255 H=3.3 - COLOR: GREY</t>
  </si>
  <si>
    <t>VERSTELLFACHBODEN AUS KUNSTSTOFF - ABM. MM  B=355 T=255 H=3.3 - FARBE: GRAU</t>
  </si>
  <si>
    <t>TABLETTE INTÉRMEDIAIRE EN PLASTIQUE - DIM. MM  L=355 P=255 H=3.3 - COULEUR: GRIS</t>
  </si>
  <si>
    <t>ESTANTE INTERMEDIO PLÁSTICO - DIM. MM  L=355 P=255 A=3.3 - COLOR: GRIS</t>
  </si>
  <si>
    <t>PÓŁKA POŚREDNIA WYKONANE Z PLASTIKU - WYM. MM  S=355 G=255 W=3.3 - KOLOR: SZARY POPIELATY</t>
  </si>
  <si>
    <t>FHP51300007</t>
  </si>
  <si>
    <t xml:space="preserve">PIANO INTERMEDIO IN PLASTICA CONDUTTIVA - DIM. MM  L=355 P=255 - COLORE: NERO </t>
  </si>
  <si>
    <t xml:space="preserve">PER CASSA SERIE"ATHENA" DIM.MM.0400X0300 ***FORNITO IN MULTIPLI DI 10 PZ*** </t>
  </si>
  <si>
    <t>ADJUSTABLE SHELF OF CONDUCTIVE PLASTIC - DIM. MM  W=355 D=255 H=3.3 - COLOR: BLACK</t>
  </si>
  <si>
    <t>VERSTELLFACHBODEN AUS LEITFÄHIGEM KUNSTSTOFF - ABM. MM  B=355 T=255 H=3.3 - FARBE: SCHWARZ</t>
  </si>
  <si>
    <t>TABLETTE INTÉRMEDIAIRE EN PLASTIQUE CONDUCTIVE - DIM. MM  L=355 P=255 H=3.3 - COULEUR: NOIR</t>
  </si>
  <si>
    <t>ESTANTE INTERMEDIO DE PLÁSTICO CONDUCTIVO - DIM. MM  L=355 P=255 A=3.3 - COLOR: NEGRO</t>
  </si>
  <si>
    <t>PÓŁKA POŚREDNIA Z PRZEWODZĄCEGO PLASTIKU - WYM. MM  S=355 G=255 W=3.3 - KOLOR: CZARNY</t>
  </si>
  <si>
    <t>FHN16600001</t>
  </si>
  <si>
    <t>DI555125101</t>
  </si>
  <si>
    <t xml:space="preserve">DIVISORIO FESSURATO A PETTINE IN PLASTICA - DIM. MM  P=555 A=120 - COLORE: GRIGIO </t>
  </si>
  <si>
    <t>SLOTTED PARTITION MADE OF PLASTIC - DIM. MM  D=555 H=120 - COLOR: GREY</t>
  </si>
  <si>
    <t>SCHLITZTRENNWAND AUS KUNSTSTOFF - ABM. MM  T=555 H=120 - FARBE: GRAU</t>
  </si>
  <si>
    <t>SÉPARATEUR À ENCOCHES EN PLASTIQUE - DIM. MM  P=555 H=120 - COULEUR: GRIS</t>
  </si>
  <si>
    <t>SEPARADOR CON PERFORACIÓN ALARGADA TIPO PEINE PLÁSTICO - DIM. MM  P=555 A=120 - COLOR: GRIS</t>
  </si>
  <si>
    <t>PRZEGRODA GRZEBIENIOWA WYKONANE Z PLASTIKU - WYM. MM  G=555 W=120 - KOLOR: SZARY POPIELATY</t>
  </si>
  <si>
    <t>FHP16600007</t>
  </si>
  <si>
    <t xml:space="preserve">DIVISORIO FESSURATO A PETTINE IN PLASTICA CONDUTTIVA - DIM. MM  P=555 A=120 - COLORE: NERO </t>
  </si>
  <si>
    <t>SLOTTED PARTITION OF CONDUCTIVE PLASTIC - DIM. MM  W=555 H=120 - COLOR: BLACK</t>
  </si>
  <si>
    <t>SCHLITZTRENNWAND AUS LEITFÄHIGEM KUNSTSTOFF - ABM. MM  B=555 H=120 - FARBE: SCHWARZ</t>
  </si>
  <si>
    <t>SÉPARATEUR À ENCOCHES EN PLASTIQUE CONDUCTIVE - DIM. MM  L=555 H=120 - COULEUR: NOIR</t>
  </si>
  <si>
    <t>SEPARADOR CON PERFORACIÓN ALARGADA TIPO PEINE DE PLÁSTICO CONDUCTIVO - DIM. MM  L=555 A=120 - COLOR: NEGRO</t>
  </si>
  <si>
    <t>PRZEGRODA GRZEBIENIOWA Z PRZEWODZĄCEGO PLASTIKU - WYM. MM  S=555 W=120 - KOLOR: CZARNY</t>
  </si>
  <si>
    <t>FHN16700001</t>
  </si>
  <si>
    <t>DI555185101</t>
  </si>
  <si>
    <t xml:space="preserve">DIVISORIO FESSURATO A PETTINE IN PLASTICA - DIM. MM  P=555 A=180 - COLORE: GRIGIO </t>
  </si>
  <si>
    <t>SLOTTED PARTITION MADE OF PLASTIC - DIM. MM  D=555 H=180 - COLOR: GREY</t>
  </si>
  <si>
    <t>SCHLITZTRENNWAND AUS KUNSTSTOFF - ABM. MM  T=555 H=180 - FARBE: GRAU</t>
  </si>
  <si>
    <t>SÉPARATEUR À ENCOCHES EN PLASTIQUE - DIM. MM  P=555 H=180 - COULEUR: GRIS</t>
  </si>
  <si>
    <t>SEPARADOR CON PERFORACIÓN ALARGADA TIPO PEINE PLÁSTICO - DIM. MM  P=555 A=180 - COLOR: GRIS</t>
  </si>
  <si>
    <t>PRZEGRODA GRZEBIENIOWA WYKONANE Z PLASTIKU - WYM. MM  G=555 W=180 - KOLOR: SZARY POPIELATY</t>
  </si>
  <si>
    <t>FHP16700007</t>
  </si>
  <si>
    <t xml:space="preserve">DIVISORIO FESSURATO A PETTINE IN PLASTICA CONDUTTIVA - DIM. MM  P=555 A=180 - COLORE: NERO </t>
  </si>
  <si>
    <t>SLOTTED PARTITION OF CONDUCTIVE PLASTIC - DIM. MM  W=555 H=180 - COLOR: BLACK</t>
  </si>
  <si>
    <t>SCHLITZTRENNWAND AUS LEITFÄHIGEM KUNSTSTOFF - ABM. MM  B=555 H=180 - FARBE: SCHWARZ</t>
  </si>
  <si>
    <t>SÉPARATEUR À ENCOCHES EN PLASTIQUE CONDUCTIVE - DIM. MM  L=555 H=180 - COULEUR: NOIR</t>
  </si>
  <si>
    <t>SEPARADOR CON PERFORACIÓN ALARGADA TIPO PEINE DE PLÁSTICO CONDUCTIVO - DIM. MM  L=555 A=180 - COLOR: NEGRO</t>
  </si>
  <si>
    <t>PRZEGRODA GRZEBIENIOWA Z PRZEWODZĄCEGO PLASTIKU - WYM. MM  S=555 W=180 - KOLOR: CZARNY</t>
  </si>
  <si>
    <t xml:space="preserve">DIVISORIO FESSURATO A PETTINE IN PLASTICA - DIM. MM  P=555 A=220 - COLORE: GRIGIO </t>
  </si>
  <si>
    <t>SLOTTED PARTITION MADE OF PLASTIC - DIM. MM  D=555 H=220 - COLOR: GREY</t>
  </si>
  <si>
    <t>SCHLITZTRENNWAND AUS KUNSTSTOFF - ABM. MM  T=555 H=220 - FARBE: GRAU</t>
  </si>
  <si>
    <t>SÉPARATEUR À ENCOCHES EN PLASTIQUE - DIM. MM  P=555 H=220 - COULEUR: GRIS</t>
  </si>
  <si>
    <t>SEPARADOR CON PERFORACIÓN ALARGADA TIPO PEINE PLÁSTICO - DIM. MM  P=555 A=220 - COLOR: GRIS</t>
  </si>
  <si>
    <t>PRZEGRODA GRZEBIENIOWA WYKONANE Z PLASTIKU - WYM. MM  G=555 W=220 - KOLOR: SZARY POPIELATY</t>
  </si>
  <si>
    <t>FHN16200001</t>
  </si>
  <si>
    <t>DI555455101</t>
  </si>
  <si>
    <t xml:space="preserve">DIVISORIO FESSURATO A PETTINE IN PLASTICA - DIM. MM  P=555 A=45 - COLORE: GRIGIO </t>
  </si>
  <si>
    <t>SLOTTED PARTITION MADE OF PLASTIC - DIM. MM  D=555 H=45 - COLOR: GREY</t>
  </si>
  <si>
    <t>SCHLITZTRENNWAND AUS KUNSTSTOFF - ABM. MM  T=555 H=45 - FARBE: GRAU</t>
  </si>
  <si>
    <t>SÉPARATEUR À ENCOCHES EN PLASTIQUE - DIM. MM  P=555 H=45 - COULEUR: GRIS</t>
  </si>
  <si>
    <t>SEPARADOR CON PERFORACIÓN ALARGADA TIPO PEINE PLÁSTICO - DIM. MM  P=555 A=45 - COLOR: GRIS</t>
  </si>
  <si>
    <t>PRZEGRODA GRZEBIENIOWA WYKONANE Z PLASTIKU - WYM. MM  G=555 W=45 - KOLOR: SZARY POPIELATY</t>
  </si>
  <si>
    <t>FHP16200007</t>
  </si>
  <si>
    <t xml:space="preserve">DIVISORIO FESSURATO A PETTINE IN PLASTICA CONDUTTIVA - DIM. MM  P=555 A=45 - COLORE: NERO </t>
  </si>
  <si>
    <t>SLOTTED PARTITION OF CONDUCTIVE PLASTIC - DIM. MM  W=555 H=45 - COLOR: BLACK</t>
  </si>
  <si>
    <t>SCHLITZTRENNWAND AUS LEITFÄHIGEM KUNSTSTOFF - ABM. MM  B=555 H=45 - FARBE: SCHWARZ</t>
  </si>
  <si>
    <t>SÉPARATEUR À ENCOCHES EN PLASTIQUE CONDUCTIVE - DIM. MM  L=555 H=45 - COULEUR: NOIR</t>
  </si>
  <si>
    <t>SEPARADOR CON PERFORACIÓN ALARGADA TIPO PEINE DE PLÁSTICO CONDUCTIVO - DIM. MM  L=555 A=45 - COLOR: NEGRO</t>
  </si>
  <si>
    <t>PRZEGRODA GRZEBIENIOWA Z PRZEWODZĄCEGO PLASTIKU - WYM. MM  S=555 W=45 - KOLOR: CZARNY</t>
  </si>
  <si>
    <t>FHN16400001</t>
  </si>
  <si>
    <t>DI555705101</t>
  </si>
  <si>
    <t xml:space="preserve">DIVISORIO FESSURATO A PETTINE IN PLASTICA - DIM. MM  P=555 A=70 - COLORE: GRIGIO </t>
  </si>
  <si>
    <t>SLOTTED PARTITION MADE OF PLASTIC - DIM. MM  D=555 H=70 - COLOR: GREY</t>
  </si>
  <si>
    <t>SCHLITZTRENNWAND AUS KUNSTSTOFF - ABM. MM  T=555 H=70 - FARBE: GRAU</t>
  </si>
  <si>
    <t>SÉPARATEUR À ENCOCHES EN PLASTIQUE - DIM. MM  P=555 H=70 - COULEUR: GRIS</t>
  </si>
  <si>
    <t>SEPARADOR CON PERFORACIÓN ALARGADA TIPO PEINE PLÁSTICO - DIM. MM  P=555 A=70 - COLOR: GRIS</t>
  </si>
  <si>
    <t>PRZEGRODA GRZEBIENIOWA WYKONANE Z PLASTIKU - WYM. MM  G=555 W=70 - KOLOR: SZARY POPIELATY</t>
  </si>
  <si>
    <t>FHP16400007</t>
  </si>
  <si>
    <t xml:space="preserve">DIVISORIO FESSURATO A PETTINE IN PLASTICA CONDUTTIVA - DIM. MM  P=555 A=70 - COLORE: NERO </t>
  </si>
  <si>
    <t>SLOTTED PARTITION OF CONDUCTIVE PLASTIC - DIM. MM  W=555 H=70 - COLOR: BLACK</t>
  </si>
  <si>
    <t>SCHLITZTRENNWAND AUS LEITFÄHIGEM KUNSTSTOFF - ABM. MM  B=555 H=70 - FARBE: SCHWARZ</t>
  </si>
  <si>
    <t>SÉPARATEUR À ENCOCHES EN PLASTIQUE CONDUCTIVE - DIM. MM  L=555 H=70 - COULEUR: NOIR</t>
  </si>
  <si>
    <t>SEPARADOR CON PERFORACIÓN ALARGADA TIPO PEINE DE PLÁSTICO CONDUCTIVO - DIM. MM  L=555 A=70 - COLOR: NEGRO</t>
  </si>
  <si>
    <t>PRZEGRODA GRZEBIENIOWA Z PRZEWODZĄCEGO PLASTIKU - WYM. MM  S=555 W=70 - KOLOR: CZARNY</t>
  </si>
  <si>
    <t>FHN16500001</t>
  </si>
  <si>
    <t>DI555905101</t>
  </si>
  <si>
    <t xml:space="preserve">DIVISORIO FESSURATO A PETTINE IN PLASTICA - DIM. MM  P=555 A=90 - COLORE: GRIGIO </t>
  </si>
  <si>
    <t>SLOTTED PARTITION MADE OF PLASTIC - DIM. MM  D=555 H=90 - COLOR: GREY</t>
  </si>
  <si>
    <t>SCHLITZTRENNWAND AUS KUNSTSTOFF - ABM. MM  T=555 H=90 - FARBE: GRAU</t>
  </si>
  <si>
    <t>SÉPARATEUR À ENCOCHES EN PLASTIQUE - DIM. MM  P=555 H=90 - COULEUR: GRIS</t>
  </si>
  <si>
    <t>SEPARADOR CON PERFORACIÓN ALARGADA TIPO PEINE PLÁSTICO - DIM. MM  P=555 A=90 - COLOR: GRIS</t>
  </si>
  <si>
    <t>PRZEGRODA GRZEBIENIOWA WYKONANE Z PLASTIKU - WYM. MM  G=555 W=90 - KOLOR: SZARY POPIELATY</t>
  </si>
  <si>
    <t>FHP16500007</t>
  </si>
  <si>
    <t xml:space="preserve">DIVISORIO FESSURATO A PETTINE IN PLASTICA CONDUTTIVA - DIM. MM  P=555 A=90 - COLORE: NERO </t>
  </si>
  <si>
    <t>SLOTTED PARTITION OF CONDUCTIVE PLASTIC - DIM. MM  W=555 H=90 - COLOR: BLACK</t>
  </si>
  <si>
    <t>SCHLITZTRENNWAND AUS LEITFÄHIGEM KUNSTSTOFF - ABM. MM  B=555 H=90 - FARBE: SCHWARZ</t>
  </si>
  <si>
    <t>SÉPARATEUR À ENCOCHES EN PLASTIQUE CONDUCTIVE - DIM. MM  L=555 H=90 - COULEUR: NOIR</t>
  </si>
  <si>
    <t>SEPARADOR CON PERFORACIÓN ALARGADA TIPO PEINE DE PLÁSTICO CONDUCTIVO - DIM. MM  L=555 A=90 - COLOR: NEGRO</t>
  </si>
  <si>
    <t>PRZEGRODA GRZEBIENIOWA Z PRZEWODZĄCEGO PLASTIKU - WYM. MM  S=555 W=90 - KOLOR: CZARNY</t>
  </si>
  <si>
    <t>FHN51400001</t>
  </si>
  <si>
    <t xml:space="preserve">PIANO INTERMEDIO IN PLASTICA - DIM. MM  L=555 P=355 - COLORE: GRIGIO </t>
  </si>
  <si>
    <t xml:space="preserve">PER CASSE SERIE ATHENA-THEMA  DIM.MM.0600X0400 ***FORNITO IN MULTIPLI DI 10 PZ*** </t>
  </si>
  <si>
    <t>ADJUSTABLE SHELF MADE OF PLASTIC - DIM. MM  W=555 D=355 H=3.3 - COLOR: GREY</t>
  </si>
  <si>
    <t>VERSTELLFACHBODEN AUS KUNSTSTOFF - ABM. MM  B=555 T=355 H=3.3 - FARBE: GRAU</t>
  </si>
  <si>
    <t>TABLETTE INTÉRMEDIAIRE EN PLASTIQUE - DIM. MM  L=555 P=355 H=3.3 - COULEUR: GRIS</t>
  </si>
  <si>
    <t>ESTANTE INTERMEDIO PLÁSTICO - DIM. MM  L=555 P=355 A=3.3 - COLOR: GRIS</t>
  </si>
  <si>
    <t>PÓŁKA POŚREDNIA WYKONANE Z PLASTIKU - WYM. MM  S=555 G=355 W=3.3 - KOLOR: SZARY POPIELATY</t>
  </si>
  <si>
    <t>FHP51400007</t>
  </si>
  <si>
    <t xml:space="preserve">PIANO INTERMEDIO IN PLASTICA CONDUTTIVA - DIM. MM  L=555 P=355 - COLORE: NERO </t>
  </si>
  <si>
    <t xml:space="preserve">PER CASSE SERIE"ATHENA" DIM.MM.0600X0400 ***FORNITO IN MULTIPLI DI 10 PZ*** </t>
  </si>
  <si>
    <t>ADJUSTABLE SHELF OF CONDUCTIVE PLASTIC - DIM. MM  W=555 D=355 H=3.3 - COLOR: BLACK</t>
  </si>
  <si>
    <t>VERSTELLFACHBODEN AUS LEITFÄHIGEM KUNSTSTOFF - ABM. MM  B=555 T=355 H=3.3 - FARBE: SCHWARZ</t>
  </si>
  <si>
    <t>TABLETTE INTÉRMEDIAIRE EN PLASTIQUE CONDUCTIVE - DIM. MM  L=555 P=355 H=3.3 - COULEUR: NOIR</t>
  </si>
  <si>
    <t>ESTANTE INTERMEDIO DE PLÁSTICO CONDUCTIVO - DIM. MM  L=555 P=355 A=3.3 - COLOR: NEGRO</t>
  </si>
  <si>
    <t>PÓŁKA POŚREDNIA Z PRZEWODZĄCEGO PLASTIKU - WYM. MM  S=555 G=355 W=3.3 - KOLOR: CZARNY</t>
  </si>
  <si>
    <t>FPZ09200000</t>
  </si>
  <si>
    <t>FOGLIO DI 04 ETICHETTE DI CARTA PER PORTA ETICHETTE ATHD435107 - DIM. MM  L=145 A=81</t>
  </si>
  <si>
    <t xml:space="preserve">***FORNITO IN MULTIPLI DI 25 PZ*** </t>
  </si>
  <si>
    <t>SHEET OF 04 LABELS OF PAPER FOR LABEL HOLDER Z95510007 - DIM. MM  W=145 H=81</t>
  </si>
  <si>
    <t>***SUPPLIED IN MULTIPLES OF 25 PCS***</t>
  </si>
  <si>
    <t>BLATT MIT 04 ETIKETTEN AUS PAPIER FÜR ETIKETTENHALTER Z95510007 - ABM. MM  B=145 H=81</t>
  </si>
  <si>
    <t>***VERKAUFSEINHEIT = 25 STK***</t>
  </si>
  <si>
    <t>FEUILLE DE 04 ÉTIQUETTES EN PAPIER POUR PORTE-ÉTIQUETTES Z95510007 - DIM. MM  L=145 H=81</t>
  </si>
  <si>
    <t>***FOURNI EN MULTIPLES DE 25 PIÈCES***</t>
  </si>
  <si>
    <t>HOJA DE 04 ETIQUETAS DE PAPEL PARA PORTAETIQUETAS Z95510007 - DIM. MM  L=145 A=81</t>
  </si>
  <si>
    <t>***SUMINISTRADO EN MULTIPLES DE 25 PIEZAS***</t>
  </si>
  <si>
    <t>ARKUSZ 03 ETYKIET PAPIER DO UCHWYTU NA ETYKIETY Z95510007 - WYM. MM  S=145 W=81</t>
  </si>
  <si>
    <t>***DOSTRACZANE W OPAKOWANIACH 25 SZT.***</t>
  </si>
  <si>
    <t>FPZ09400000</t>
  </si>
  <si>
    <t>FOGLIO DI 03 ETICHETTE DI CARTA PER PORTA ETICHETTE ATHD645107 - DIM. MM  L=210 A=81</t>
  </si>
  <si>
    <t>SHEET OF 03 LABELS OF PAPER FOR LABEL HOLDER Z97510007 - DIM. MM  W=210 H=81</t>
  </si>
  <si>
    <t>BLATT MIT 03 ETIKETTEN AUS PAPIER FÜR ETIKETTENHALTER Z97510007 - ABM. MM  B=210 H=81</t>
  </si>
  <si>
    <t>FEUILLE DE 03 ÉTIQUETTES EN PAPIER POUR PORTE-ÉTIQUETTES Z97510007 - DIM. MM  L=210 H=81</t>
  </si>
  <si>
    <t>HOJA DE 03 ETIQUETAS DE PAPEL PARA PORTAETIQUETAS Z97510007 - DIM. MM  L=210 A=81</t>
  </si>
  <si>
    <t>ARKUSZ 03 ETYKIET PAPIER DO UCHWYTU NA ETYKIETY Z97510007 - WYM. MM  S=210 W=81</t>
  </si>
  <si>
    <t>FPZ00100099</t>
  </si>
  <si>
    <t>MOLLA BLOCCO DOCUMENTI PER CASSETTE SERIE ATHENA - ATHENA LIGHT - MINERVA - DIM. MM  L=75 P=20 A=20 - COLORE: ZINCATO</t>
  </si>
  <si>
    <t>METAL CLIPS FOR BOXES SERIES ATHENA AND ATHENA LIGHT MINERVA - DIM. MM  W=75 D=20 H=20 - COLOR: GALVANIZED</t>
  </si>
  <si>
    <t>METALLKLEMMHALTER FÜR KÄSTEN SERIE ATHENA UND ATHENA LIGHT MINERVA - ABM. MM  B=75 T=20 H=20 - FARBE: VERZINKT</t>
  </si>
  <si>
    <t>RESORT POTRE-BORDEREAU POUR CAISSES SÉRIE ATHENA ET ATHENA LIGHT MINERVA - DIM. MM  L=75 P=20 H=20 - COULEUR: GALVANISÉ</t>
  </si>
  <si>
    <t>GANCHO PARA DOCUMENTOS PARA CAJAS SERIES ATHENA ATHENA LIGHT MINERVA - DIM. MM  L=75 P=20 A=20 - COLOR: GALVANIZADO</t>
  </si>
  <si>
    <t>KLIPS DO ETYKIETY DLA SKRZYNEK SERII ATHENA ATHENA LIGHT MINERVA - WYM. MM  S=75 G=20 W=20 - KOLOR: OCYNKOWANY</t>
  </si>
  <si>
    <t>FND03300199</t>
  </si>
  <si>
    <t>DIVISORIO LONGITUDINALE CON SUPPORTI PER CASSETTE ATHENA AT6417 - COLORE: ZINCATO</t>
  </si>
  <si>
    <t>METAL DIVIDER WITH SUPPORTS FOR ATHENA BOXES AT6417 - COLOR: GALVANIZED</t>
  </si>
  <si>
    <t>LÄNGS-FACHTEILER MIT TRÄGERN FÜR KÄSTEN ATHENA AT6417 - FARBE: VERZINKT</t>
  </si>
  <si>
    <t>SÉPARATION LONGITUDINALE AVEC SUPPORTS POUR CAISSES ATHENA A6451/6452 - COULEUR: GALVANISÉ</t>
  </si>
  <si>
    <t>SEPARADOR LONGITUDINAL CON SOPORTES PARA CAJAS ATHENA AT6417 - COLOR: GALVANIZADO</t>
  </si>
  <si>
    <t>PRZEGRODA PODŁÓŻNA Z PODPORAMI NA SKRZYNKI ATHENA AT6417 - KOLOR: OCYNKOWANY</t>
  </si>
  <si>
    <t>FND03400199</t>
  </si>
  <si>
    <t>DIVISORIO LONGITUDINALE CON SUPPORTI PER CASSETTE ATHENA AT6422 - DIM. MM  L=558 P=364 A=195 - COLORE: ZINCATO</t>
  </si>
  <si>
    <t>METAL DIVIDER WITH SUPPORTS FOR ATHENA BOXES AT6422 - DIM. MM  W=558 D=364 H=195 - COLOR: GALVANIZED</t>
  </si>
  <si>
    <t>LÄNGS-FACHTEILER MIT TRÄGERN FÜR KÄSTEN ATHENA AT6422 - ABM. MM  B=558 T=364 H=195 - FARBE: VERZINKT</t>
  </si>
  <si>
    <t>SÉPARATION LONGITUDINALE AVEC SUPPORTS POUR CAISSES ATHENA A6851... - DIM. MM  L=558 P=364 H=195 - COULEUR: GALVANISÉ</t>
  </si>
  <si>
    <t>SEPARADOR LONGITUDINAL CON SOPORTES PARA CAJAS ATHENA AT6422 - DIM. MM  L=558 P=364 A=195 - COLOR: GALVANIZADO</t>
  </si>
  <si>
    <t>PRZEGRODA PODŁÓŻNA Z PODPORAMI NA SKRZYNKI ATHENA AT6422 - WYM. MM  S=558 G=364 W=195 - KOLOR: OCYNKOWANY</t>
  </si>
  <si>
    <t>FPB6851A001</t>
  </si>
  <si>
    <t>FPAL6422A005101</t>
  </si>
  <si>
    <t>CASSETTA IN POLIPROPILENE ATHENA LIGHT 6422A-CAPACITA Lt=40 - DIM. MM  L=600 P=400 A=220 - COLORE: GRIGIO SCURO</t>
  </si>
  <si>
    <t xml:space="preserve">***FORNITO IN MULTIPLI DI 2/40 PZ*** </t>
  </si>
  <si>
    <t>POLYPROPYLENE BOXES ATHENA LIGHT 6422A - DIM. MM  W=600 D=400 H=220 - COLOR: GREY</t>
  </si>
  <si>
    <t>KUNSTSTOFFKASTEN AUS POLYPROPILEN ATHENA LIGHT 6422A - ABM. MM  B=600 T=400 H=220 - FARBE: GRAU</t>
  </si>
  <si>
    <t>CAISSE EN POLYPROPYLÈNE ATHENA LIGHT 6422A - DIM. MM  L=600 P=400 H=220 - COULEUR: GRIS</t>
  </si>
  <si>
    <t>CAJONES DE POLIPROPILENO ATHENA LIGHT 6422A - DIM. MM  L=600 P=400 A=220 - COLOR: GRIS</t>
  </si>
  <si>
    <t>SKRZYNKA POLIPROPYLENOWA ATHENA LEKKA 6422A - WYM. MM  S=600 G=400 W=220 - KOLOR: SZARY POPIELATY</t>
  </si>
  <si>
    <t>AL6422A51XB</t>
  </si>
  <si>
    <t>FPB6851A0XB</t>
  </si>
  <si>
    <t>FPAL6422A0051XB</t>
  </si>
  <si>
    <t>CASSETTA IN POLIPROPILENE ATHENA LIGHT 6422A-CAPACITA Lt=40 - DIM. MM  L=600 P=400 A=220 - COLORE: CIANO/TURCHESE</t>
  </si>
  <si>
    <t>POLYPROPYLENE BOXES ATHENA LIGHT 6422A - DIM. MM  W=600 D=400 H=220 - COLOR: TURQUOISE</t>
  </si>
  <si>
    <t>KUNSTSTOFFKASTEN AUS POLYPROPILEN ATHENA LIGHT 6422A - ABM. MM  B=600 T=400 H=220 - FARBE: TÜRKIS</t>
  </si>
  <si>
    <t>CAISSE EN POLYPROPYLÈNE ATHENA LIGHT 6422A - DIM. MM  L=600 P=400 H=220 - COULEUR: TURQUOISE</t>
  </si>
  <si>
    <t>CAJONES DE POLIPROPILENO ATHENA LIGHT 6422A - DIM. MM  L=600 P=400 A=220 - COLOR: TURQUESA</t>
  </si>
  <si>
    <t>SKRZYNKA POLIPROPYLENOWA ATHENA LEKKA 6422A - WYM. MM  S=600 G=400 W=220 - KOLOR: TURKUS</t>
  </si>
  <si>
    <t>FPB6852A007</t>
  </si>
  <si>
    <t>FPAL6422A005207</t>
  </si>
  <si>
    <t>CASSETTA IN POLIPROPILENE CONDUTTIVO ATHENA LIGHT 6422A-CAPACITA Lt=40 - DIM. MM  L=600 P=400 A=220 - COLORE: NERO</t>
  </si>
  <si>
    <t>CONDUCTIVE PP BOXES ATHENA LIGHT 6422A - DIM. MM  W=600 D=400 H=220 - COLOR: BLACK</t>
  </si>
  <si>
    <t>LEITFÄHIGER PP KASTEN ATHENA LIGHT 6422A - ABM. MM  B=600 T=400 H=220 - FARBE: SCHWARZ</t>
  </si>
  <si>
    <t>CAISSE EN POLYPROPYLÈNE CONDUCTIF ATHENA LIGHT 6422A - DIM. MM  L=600 P=400 H=220 - COULEUR: NOIR</t>
  </si>
  <si>
    <t>CAJA DE POLIPROPILENO CONDUCTIVO ATHENA LIGHT 6422A - DIM. MM  L=600 P=400 A=220 - COLOR: NEGRO</t>
  </si>
  <si>
    <t>SKRZYNKA Z POLIPROPYLENU PRZEWODZĄCEGO ATHENA LEKKA 6422A - WYM. MM  S=600 G=400 W=220 - KOLOR: CZARNY</t>
  </si>
  <si>
    <t>FPB6854A001</t>
  </si>
  <si>
    <t>FPAL6422A005401</t>
  </si>
  <si>
    <t>SKRZYNKA Z ECOGRREN ATHENA LEKKA 6422A - WYM. MM  S=600 G=400 W=220 - KOLOR: SZARY POPIELATY</t>
  </si>
  <si>
    <t>FPB6859A000</t>
  </si>
  <si>
    <t>FPAL6422A005900</t>
  </si>
  <si>
    <t>CASSETTA IN POLIPROPILENE PER ALIMENTI ATHENA LIGHT 6422A-CAPACITA Lt=40 - DIM. MM  L=600 P=400 A=220</t>
  </si>
  <si>
    <t>POLYPROPYLENE FOOD-GRADE BOX ATHENA LIGHT 6422A - DIM. MM  W=600 D=400 H=220</t>
  </si>
  <si>
    <t>KASTEN AUS POLYPROPYLEN FÜR LEBENSMITTEL ATHENA LIGHT 6422A - ABM. MM  B=600 T=400 H=220</t>
  </si>
  <si>
    <t>CAISSE EN POLYPROPYLÈNE POUR ALIMENTS ATHENA LIGHT 6422A - DIM. MM  L=600 P=400 H=220</t>
  </si>
  <si>
    <t>CAJA EN POLIPROPILENO PARA ALIMENTOS ATHENA LIGHT 6422A - DIM. MM  L=600 P=400 A=220</t>
  </si>
  <si>
    <t>SKRZYNKA POLIPROPYLENOWA DLA PRZEMYSŁU SPOŻYWCZEGO ATHENA LEKKA 6422A - WYM. MM  S=600 G=400 W=220</t>
  </si>
  <si>
    <t>FPB6851B001</t>
  </si>
  <si>
    <t>FPAL6422B005101</t>
  </si>
  <si>
    <t>CASSETTA IN POLIPROPILENE ATHENA LIGHT 6422B-CAPACITA Lt=40 - DIM. MM  L=600 P=400 A=220 - COLORE: GRIGIO SCURO</t>
  </si>
  <si>
    <t>POLYPROPYLENE BOXES ATHENA LIGHT 6422B - DIM. MM  W=600 D=400 H=220 - COLOR: GREY</t>
  </si>
  <si>
    <t>KUNSTSTOFFKASTEN AUS POLYPROPILEN ATHENA LIGHT 6422B - ABM. MM  B=600 T=400 H=220 - FARBE: GRAU</t>
  </si>
  <si>
    <t>CAISSE EN POLYPROPYLÈNE ATHENA LIGHT 6422B - DIM. MM  L=600 P=400 H=220 - COULEUR: GRIS</t>
  </si>
  <si>
    <t>CAJONES DE POLIPROPILENO ATHENA LIGHT 6422B - DIM. MM  L=600 P=400 A=220 - COLOR: GRIS</t>
  </si>
  <si>
    <t>SKRZYNKA POLIPROPYLENOWA ATHENA LEKKA 6422B - WYM. MM  S=600 G=400 W=220 - KOLOR: SZARY POPIELATY</t>
  </si>
  <si>
    <t>AL6422B51XB</t>
  </si>
  <si>
    <t>FPB6851B0XB</t>
  </si>
  <si>
    <t>FPAL6422B0051XB</t>
  </si>
  <si>
    <t>CASSETTA IN POLIPROPILENE ATHENA LIGHT 6422B-CAPACITA Lt=40 - DIM. MM  L=600 P=400 A=220 - COLORE: CIANO/TURCHESE</t>
  </si>
  <si>
    <t>POLYPROPYLENE BOXES ATHENA LIGHT 6422B - DIM. MM  W=600 D=400 H=220 - COLOR: TURQUOISE</t>
  </si>
  <si>
    <t>KUNSTSTOFFKASTEN AUS POLYPROPILEN ATHENA LIGHT 6422B - ABM. MM  B=600 T=400 H=220 - FARBE: TÜRKIS</t>
  </si>
  <si>
    <t>CAISSE EN POLYPROPYLÈNE ATHENA LIGHT 6422B - DIM. MM  L=600 P=400 H=220 - COULEUR: TURQUOISE</t>
  </si>
  <si>
    <t>CAJONES DE POLIPROPILENO ATHENA LIGHT 6422B - DIM. MM  L=600 P=400 A=220 - COLOR: TURQUESA</t>
  </si>
  <si>
    <t>SKRZYNKA POLIPROPYLENOWA ATHENA LEKKA 6422B - WYM. MM  S=600 G=400 W=220 - KOLOR: TURKUS</t>
  </si>
  <si>
    <t>FPB6852B007</t>
  </si>
  <si>
    <t>FPAL6422B005207</t>
  </si>
  <si>
    <t>CASSETTA IN POLIPROPILENE CONDUTTIVO ATHENA LIGHT 6422B-CAPACITA Lt=40 - DIM. MM  L=600 P=400 A=220 - COLORE: NERO</t>
  </si>
  <si>
    <t>CONDUCTIVE PP BOXES ATHENA LIGHT 6422B - DIM. MM  W=600 D=400 H=220 - COLOR: BLACK</t>
  </si>
  <si>
    <t>LEITFÄHIGER PP KASTEN ATHENA LIGHT 6422B - ABM. MM  B=600 T=400 H=220 - FARBE: SCHWARZ</t>
  </si>
  <si>
    <t>CAISSE EN POLYPROPYLÈNE CONDUCTIF ATHENA LIGHT 6422B - DIM. MM  L=600 P=400 H=220 - COULEUR: NOIR</t>
  </si>
  <si>
    <t>CAJA DE POLIPROPILENO CONDUCTIVO ATHENA LIGHT 6422B - DIM. MM  L=600 P=400 A=220 - COLOR: NEGRO</t>
  </si>
  <si>
    <t>SKRZYNKA Z POLIPROPYLENU PRZEWODZĄCEGO ATHENA LEKKA 6422B - WYM. MM  S=600 G=400 W=220 - KOLOR: CZARNY</t>
  </si>
  <si>
    <t>FPB6859B000</t>
  </si>
  <si>
    <t>FPAL6422B005900</t>
  </si>
  <si>
    <t>CASSETTA IN POLIPROPILENE PER ALIMENTI ATHENA LIGHT 6422B-CAPACITA Lt=40 - DIM. MM  L=600 P=400 A=220</t>
  </si>
  <si>
    <t>POLYPROPYLENE FOOD-GRADE BOX ATHENA LIGHT 6422B - DIM. MM  W=600 D=400 H=220</t>
  </si>
  <si>
    <t>KASTEN AUS POLYPROPYLEN FÜR LEBENSMITTEL ATHENA LIGHT 6422B - ABM. MM  B=600 T=400 H=220</t>
  </si>
  <si>
    <t>CAISSE EN POLYPROPYLÈNE POUR ALIMENTS ATHENA LIGHT 6422B - DIM. MM  L=600 P=400 H=220</t>
  </si>
  <si>
    <t>CAJA EN POLIPROPILENO PARA ALIMENTOS ATHENA LIGHT 6422B - DIM. MM  L=600 P=400 A=220</t>
  </si>
  <si>
    <t>SKRZYNKA POLIPROPYLENOWA DLA PRZEMYSŁU SPOŻYWCZEGO ATHENA LEKKA 6422B - WYM. MM  S=600 G=400 W=220</t>
  </si>
  <si>
    <t>FPB6851F001</t>
  </si>
  <si>
    <t>FPAL6422S005101</t>
  </si>
  <si>
    <t>CASSETTA IN POLIPROPILENE ATHENA LIGHT 6422S CON 4 PARETI E FONDO FORATI-CAPACITA Lt=40 - DIM. MM  L=600 P=400 A=220 - COLORE: GRIGIO SCURO</t>
  </si>
  <si>
    <t>POLYPROPYLENE BOXES ATHENA LIGHT 6422S WITH 4 PERFORATED WALLS AND BOTTOM - DIM. MM  W=600 D=400 H=220 - COLOR: GREY</t>
  </si>
  <si>
    <t>KUNSTSTOFFKASTEN AUS POLYPROPILEN ATHENA LIGHT 6422S MIT 4 LOCHWÄNDEN UND LOCHBODEN - ABM. MM  B=600 T=400 H=220 - FARBE: GRAU</t>
  </si>
  <si>
    <t>CAISSE EN POLYPROPYLÈNE ATHENA LIGHT 6422S AVEC 4 PAROIS ET FOND PERFORÉS - DIM. MM  L=600 P=400 H=220 - COULEUR: GRIS</t>
  </si>
  <si>
    <t>CAJONES DE POLIPROPILENO ATHENA LIGHT 6422S CON 4 LADOS Y FONDO PERFORADO - DIM. MM  L=600 P=400 A=220 - COLOR: GRIS</t>
  </si>
  <si>
    <t>SKRZYNKA POLIPROPYLENOWA ATHENA LEKKA 6422S Z 4 ŚCIANKAMI I DNEM PERFOROWANYM - WYM. MM  S=600 G=400 W=220 - KOLOR: SZARY POPIELATY</t>
  </si>
  <si>
    <t>AL6422S51XB</t>
  </si>
  <si>
    <t>FPB6851F0XB</t>
  </si>
  <si>
    <t>FPAL6422S0051XB</t>
  </si>
  <si>
    <t>CASSETTA IN POLIPROPILENE ATHENA LIGHT 6422S CON 4 PARETI E FONDO FORATI-CAPACITA Lt=40 - DIM. MM  L=600 P=400 A=220 - COLORE: CIANO/TURCHESE</t>
  </si>
  <si>
    <t>POLYPROPYLENE BOXES ATHENA LIGHT 6422S WITH 4 PERFORATED WALLS AND BOTTOM - DIM. MM  W=600 D=400 H=220 - COLOR: TURQUOISE</t>
  </si>
  <si>
    <t>KUNSTSTOFFKASTEN AUS POLYPROPILEN ATHENA LIGHT 6422S MIT 4 LOCHWÄNDEN UND LOCHBODEN - ABM. MM  B=600 T=400 H=220 - FARBE: TÜRKIS</t>
  </si>
  <si>
    <t>CAISSE EN POLYPROPYLÈNE ATHENA LIGHT 6422S AVEC 4 PAROIS ET FOND PERFORÉS - DIM. MM  L=600 P=400 H=220 - COULEUR: TURQUOISE</t>
  </si>
  <si>
    <t>CAJONES DE POLIPROPILENO ATHENA LIGHT 6422S CON 4 LADOS Y FONDO PERFORADO - DIM. MM  L=600 P=400 A=220 - COLOR: TURQUESA</t>
  </si>
  <si>
    <t>SKRZYNKA POLIPROPYLENOWA ATHENA LEKKA 6422S Z 4 ŚCIANKAMI I DNEM PERFOROWANYM - WYM. MM  S=600 G=400 W=220 - KOLOR: TURKUS</t>
  </si>
  <si>
    <t>FPB6852F001</t>
  </si>
  <si>
    <t>FPAL6422S005207</t>
  </si>
  <si>
    <t>CASSETTA IN POLIPROPILENE CONDUTTIVO ATHENA LIGHT 6422S CON 4 PARETI E FONDO FORATI-CAPACITA Lt=40 - DIM. MM  L=600 P=400 A=220 - COLORE: NERO</t>
  </si>
  <si>
    <t>CONDUCTIVE PP BOXES ATHENA LIGHT 6422S WITH 4 PERFORATED WALLS AND BOTTOM - DIM. MM  W=600 D=400 H=220 - COLOR: BLACK</t>
  </si>
  <si>
    <t>LEITFÄHIGER PP KASTEN ATHENA LIGHT 6422S MIT 4 LOCHWÄNDEN UND LOCHBODEN - ABM. MM  B=600 T=400 H=220 - FARBE: SCHWARZ</t>
  </si>
  <si>
    <t>CAISSE EN POLYPROPYLÈNE CONDUCTIF ATHENA LIGHT 6422S AVEC 4 PAROIS ET FOND PERFORÉS - DIM. MM  L=600 P=400 H=220 - COULEUR: NOIR</t>
  </si>
  <si>
    <t>CAJA DE POLIPROPILENO CONDUCTIVO ATHENA LIGHT 6422S CON 4 LADOS Y FONDO PERFORADO - DIM. MM  L=600 P=400 A=220 - COLOR: NEGRO</t>
  </si>
  <si>
    <t>SKRZYNKA Z POLIPROPYLENU PRZEWODZĄCEGO ATHENA LEKKA 6422S Z 4 ŚCIANKAMI I DNEM PERFOROWANYM - WYM. MM  S=600 G=400 W=220 - KOLOR: CZARNY</t>
  </si>
  <si>
    <t>FPB6859F000</t>
  </si>
  <si>
    <t>FPAL6422S005900</t>
  </si>
  <si>
    <t>CASSETTA IN POLIPROPILENE PER ALIMENTI ATHENA LIGHT 6422S CON 4 PARETI E FONDO FORATI-CAPACITA Lt=40 - DIM. MM  L=600 P=400 A=220</t>
  </si>
  <si>
    <t>POLYPROPYLENE FOOD-GRADE BOX ATHENA LIGHT 6422S WITH 4 PERFORATED WALLS AND BOTTOM - DIM. MM  W=600 D=400 H=220</t>
  </si>
  <si>
    <t>KASTEN AUS POLYPROPYLEN FÜR LEBENSMITTEL ATHENA LIGHT 6422S MIT 4 LOCHWÄNDEN UND LOCHBODEN - ABM. MM  B=600 T=400 H=220</t>
  </si>
  <si>
    <t>CAISSE EN POLYPROPYLÈNE POUR ALIMENTS ATHENA LIGHT 6422S AVEC 4 PAROIS ET FOND PERFORÉS - DIM. MM  L=600 P=400 H=220</t>
  </si>
  <si>
    <t>CAJA EN POLIPROPILENO PARA ALIMENTOS ATHENA LIGHT 6422S CON 4 LADOS Y FONDO PERFORADO - DIM. MM  L=600 P=400 A=220</t>
  </si>
  <si>
    <t>SKRZYNKA POLIPROPYLENOWA DLA PRZEMYSŁU SPOŻYWCZEGO ATHENA LEKKA 6422S Z 4 ŚCIANKAMI I DNEM PERFOROWANYM - WYM. MM  S=600 G=400 W=220</t>
  </si>
  <si>
    <t>FPT10400001</t>
  </si>
  <si>
    <t>CONTAINERS IN PLASTICA PORTATA 150 KG-CAPACITA Lt=280 - DIM. MM  L=1000 P=640 A=655 - COLORE: GRIGIO SCURO</t>
  </si>
  <si>
    <t xml:space="preserve">***FORNITO IN MULTIPLI DI 1/6 PZ*** </t>
  </si>
  <si>
    <t>PLASTIC CONTAINERS LOAD CAPACITY 150 KG - DIM. MM  W=1000 D=640 H=655 - COLOR: GREY</t>
  </si>
  <si>
    <t>***SUPPLIED IN MULTIPLES OF 1/6 PCS***</t>
  </si>
  <si>
    <t>KUNSTSTOFFBEHÄLTER TRAGKRAFT: 150 KG - ABM. MM  B=1000 T=640 H=655 - FARBE: GRAU</t>
  </si>
  <si>
    <t>***VERKAUFSEINHEIT = 1/6 STK***</t>
  </si>
  <si>
    <t>CONTAINERS EN PLASTIQUE CAPACITÉ DE CHARGE 150 KG - DIM. MM  L=1000 P=640 H=655 - COULEUR: GRIS</t>
  </si>
  <si>
    <t>***FOURNI EN MULTIPLES DE 1/6 PIÈCES***</t>
  </si>
  <si>
    <t>CONTENEDORES DE PLÁSTICO CARGA 150 KG - DIM. MM  L=1000 P=640 A=655 - COLOR: GRIS</t>
  </si>
  <si>
    <t>***SUMINISTRADO EN MULTIPLES DE 1/6 PIEZAS***</t>
  </si>
  <si>
    <t>KONTENER PLASTIKOWY NOŚNOŚĆ 150 KG - WYM. MM  S=1000 G=640 W=655 - KOLOR: SZARY POPIELATY</t>
  </si>
  <si>
    <t>***DOSTRACZANE W OPAKOWANIACH 1/6 SZT.***</t>
  </si>
  <si>
    <t>FPT10400007</t>
  </si>
  <si>
    <t>CONTAINER IN PLASTICA RIGENERATA PORTATA 150 KG-CAPACITA Lt=280 - DIM. MM  L=1000 P=640 A=655 - COLORE: NERO</t>
  </si>
  <si>
    <t>REGENERATED PLASTIC CONTAINER LOAD CAPACITY 150 KG - DIM. MM  W=1000 D=640 H=655 - COLOR: BLACK</t>
  </si>
  <si>
    <t>BEHÄLTER AUS RECYCLING-KUNSTSTOFF TRAGKRAFT: 150 KG - ABM. MM  B=1000 T=640 H=655 - FARBE: SCHWARZ</t>
  </si>
  <si>
    <t>CONTENEUR EN PLASTIQUE RÉGÉNÉRÉ CAPACITÉ DE CHARGE 150 KG - DIM. MM  L=1000 P=640 H=655 - COULEUR: NOIR</t>
  </si>
  <si>
    <t>CONTENEDOR DE PLÁSTICO REGENERADO CARGA 150 KG - DIM. MM  L=1000 P=640 A=655 - COLOR: NEGRO</t>
  </si>
  <si>
    <t>POJEMNIK Z TWORZYWA SZTUCZNEGO REGENEROWANEGO NOŚNOŚĆ 150 KG - WYM. MM  S=1000 G=640 W=655 - KOLOR: CZARNY</t>
  </si>
  <si>
    <t>FPT11400001</t>
  </si>
  <si>
    <t>CONTAINERS IN PLASTICA CON 4 RUOTE GIREVOLI PORTATA 150 KG-CAPACITA Lt=280 - DIM. MM  L=1000 P=640 A=790 - COLORE: GRIGIO SCURO</t>
  </si>
  <si>
    <t>PLASTIC CONTAINERS WITH 4 SWIVEL WHEELS LOAD CAPACITY 150 KG - DIM. MM  W=1000 D=640 H=790 - COLOR: GREY</t>
  </si>
  <si>
    <t>KUNSTSTOFFBEHÄLTER MIT 4 LAUFROLLEN TRAGKRAFT: 150 KG - ABM. MM  B=1000 T=640 H=790 - FARBE: GRAU</t>
  </si>
  <si>
    <t>CONTAINERS EN PLASTIQUE AVEC 4 ROUES PIVOTANTES CAPACITÉ DE CHARGE 150 KG - DIM. MM  L=1000 P=640 H=790 - COULEUR: GRIS</t>
  </si>
  <si>
    <t>CONTENEDORES DE PLÁSTICO CON 4 RUEDAS GIRATORIAS CARGA 150 KG - DIM. MM  L=1000 P=640 A=790 - COLOR: GRIS</t>
  </si>
  <si>
    <t>KONTENER PLASTIKOWY Z 4 SKRĘTNYMI KÓŁKAMI NOŚNOŚĆ 150 KG - WYM. MM  S=1000 G=640 W=790 - KOLOR: SZARY POPIELATY</t>
  </si>
  <si>
    <t>FPT12400001</t>
  </si>
  <si>
    <t>CONTAINERS IN PLASTICA CON 4 RUOTE GIREVOLI PORTATA 150 KG-CAPACITA Lt=280 - DIM. MM  L=1000 P=640 A=815 - COLORE: GRIGIO SCURO</t>
  </si>
  <si>
    <t>PLASTIC CONTAINERS WITH 4 SWIVEL WHEELS LOAD CAPACITY 150 KG - DIM. MM  W=1000 D=640 H=815 - COLOR: GREY</t>
  </si>
  <si>
    <t>KUNSTSTOFFBEHÄLTER MIT 4 LAUFROLLEN TRAGKRAFT: 150 KG - ABM. MM  B=1000 T=640 H=815 - FARBE: GRAU</t>
  </si>
  <si>
    <t>CONTAINERS EN PLASTIQUE AVEC 4 ROUES PIVOTANTES CAPACITÉ DE CHARGE 150 KG - DIM. MM  L=1000 P=640 H=815 - COULEUR: GRIS</t>
  </si>
  <si>
    <t>CONTENEDORES DE PLÁSTICO CON 4 RUEDAS GIRATORIAS CARGA 150 KG - DIM. MM  L=1000 P=640 A=815 - COLOR: GRIS</t>
  </si>
  <si>
    <t>KONTENER PLASTIKOWY Z 4 SKRĘTNYMI KÓŁKAMI NOŚNOŚĆ 150 KG - WYM. MM  S=1000 G=640 W=815 - KOLOR: SZARY POPIELATY</t>
  </si>
  <si>
    <t>FPT30400001</t>
  </si>
  <si>
    <t>CONTAINERS IN PLASTICA PORTATA 250 KG-CAPACITA Lt=520 - DIM. MM  L=1165 P=790 A=800 - COLORE: GRIGIO SCURO</t>
  </si>
  <si>
    <t xml:space="preserve">***FORNITO IN MULTIPLI DI 1/3 PZ*** </t>
  </si>
  <si>
    <t>PLASTIC CONTAINERS LOAD CAPACITY 250 KG - DIM. MM  W=1165 D=790 H=800 - COLOR: GREY</t>
  </si>
  <si>
    <t>***SUPPLIED IN MULTIPLES OF 1/3  PCS***</t>
  </si>
  <si>
    <t>KUNSTSTOFFBEHÄLTER TRAGKRAFT: 250 KG - ABM. MM  B=1165 T=790 H=800 - FARBE: GRAU</t>
  </si>
  <si>
    <t>***VERKAUFSEINHEIT = 1/3 STK***</t>
  </si>
  <si>
    <t>CONTAINERS EN PLASTIQUE CAPACITÉ DE CHARGE 250 KG - DIM. MM  L=1165 P=790 H=800 - COULEUR: GRIS</t>
  </si>
  <si>
    <t>***FOURNI EN MULTIPLES DE 1/3 PIÈCES***</t>
  </si>
  <si>
    <t>CONTENEDORES DE PLÁSTICO CARGA 250 KG - DIM. MM  L=1165 P=790 A=800 - COLOR: GRIS</t>
  </si>
  <si>
    <t>***SUMINISTRADO EN MULTIPLES DE 1/3 PIEZAS***</t>
  </si>
  <si>
    <t>KONTENER PLASTIKOWY NOŚNOŚĆ 250 KG - WYM. MM  S=1165 G=790 W=800 - KOLOR: SZARY POPIELATY</t>
  </si>
  <si>
    <t>***DOSTRACZANE W OPAKOWANIACH 1/3 SZT.***</t>
  </si>
  <si>
    <t>FPT30400007</t>
  </si>
  <si>
    <t>CONTAINER IN PLASTICA RIGENERATA PORTATA 250 KG-CAPACITA Lt=520 - DIM. MM  L=1165 P=790 A=800 - COLORE: NERO RAL9005</t>
  </si>
  <si>
    <t>REGENERATED PLASTIC CONTAINER LOAD CAPACITY 250 KG - DIM. MM  W=1165 D=790 H=800 - COLOR: BLACK</t>
  </si>
  <si>
    <t>BEHÄLTER AUS RECYCLING-KUNSTSTOFF TRAGKRAFT: 250 KG - ABM. MM  B=1165 T=790 H=800 - FARBE: SCHWARZ</t>
  </si>
  <si>
    <t>CONTENEUR EN PLASTIQUE RÉGÉNÉRÉ CAPACITÉ DE CHARGE 250 KG - DIM. MM  L=1165 P=790 H=800 - COULEUR: NOIR</t>
  </si>
  <si>
    <t>CONTENEDOR DE PLÁSTICO REGENERADO CARGA 250 KG - DIM. MM  L=1165 P=790 A=800 - COLOR: NEGRO</t>
  </si>
  <si>
    <t>POJEMNIK Z TWORZYWA SZTUCZNEGO REGENEROWANEGO NOŚNOŚĆ 250 KG - WYM. MM  S=1165 G=790 W=800 - KOLOR: CZARNY</t>
  </si>
  <si>
    <t>FPT31400001</t>
  </si>
  <si>
    <t>CONTAINERS IN PLASTICA CON 4 RUOTE GIREVOLI PORTATA 200 KG-CAPACITA Lt=520 - DIM. MM  L=1165 P=790 A=935 - COLORE: GRIGIO SCURO</t>
  </si>
  <si>
    <t>PLASTIC CONTAINERS WITH 4 SWIVEL WHEELS LOAD CAPACITY 200 KG - DIM. MM  W=1165 D=790 H=935 - COLOR: GREY</t>
  </si>
  <si>
    <t>KUNSTSTOFFBEHÄLTER MIT 4 LAUFROLLEN TRAGKRAFT: 200 KG - ABM. MM  B=1165 T=790 H=935 - FARBE: GRAU</t>
  </si>
  <si>
    <t>CONTAINERS EN PLASTIQUE AVEC 4 ROUES PIVOTANTES CAPACITÉ DE CHARGE 200 KG - DIM. MM  L=1165 P=790 H=935 - COULEUR: GRIS</t>
  </si>
  <si>
    <t>CONTENEDORES DE PLÁSTICO CON 4 RUEDAS GIRATORIAS CARGA 200 KG - DIM. MM  L=1165 P=790 A=935 - COLOR: GRIS</t>
  </si>
  <si>
    <t>KONTENER PLASTIKOWY Z 4 SKRĘTNYMI KÓŁKAMI NOŚNOŚĆ 200 KG - WYM. MM  S=1165 G=790 W=935 - KOLOR: SZARY POPIELATY</t>
  </si>
  <si>
    <t>FPT32400001</t>
  </si>
  <si>
    <t>CONTAINERS IN PLASTICA CON 4 RUOTE GIREVOLI PORTATA 250 KG-CAPACITA Lt=520 - DIM. MM  L=1165 P=790 A=960 - COLORE: GRIGIO SCURO</t>
  </si>
  <si>
    <t>PLASTIC CONTAINERS WITH 4 SWIVEL WHEELS LOAD CAPACITY 250 KG - DIM. MM  W=1165 D=790 H=960 - COLOR: GREY</t>
  </si>
  <si>
    <t>KUNSTSTOFFBEHÄLTER MIT 4 LAUFROLLEN TRAGKRAFT: 250 KG - ABM. MM  B=1165 T=790 H=960 - FARBE: GRAU</t>
  </si>
  <si>
    <t>CONTAINERS EN PLASTIQUE AVEC 4 ROUES PIVOTANTES CAPACITÉ DE CHARGE 250 KG - DIM. MM  L=1165 P=790 H=960 - COULEUR: GRIS</t>
  </si>
  <si>
    <t>CONTENEDORES DE PLÁSTICO CON 4 RUEDAS GIRATORIAS CARGA 250 KG - DIM. MM  L=1165 P=790 A=960 - COLOR: GRIS</t>
  </si>
  <si>
    <t>KONTENER PLASTIKOWY Z 4 SKRĘTNYMI KÓŁKAMI NOŚNOŚĆ 250 KG - WYM. MM  S=1165 G=790 W=960 - KOLOR: SZARY POPIELATY</t>
  </si>
  <si>
    <t>FPT50400001</t>
  </si>
  <si>
    <t>CONTAINERS IN PLASTICA CON TRAVERSE PORTATA 300 KG-CAPACITA Lt=520 - DIM. MM  L=1165 P=790 A=800 - COLORE: GRIGIO SCURO</t>
  </si>
  <si>
    <t>PLASTIC CONTAINERS WITH CROSS BARS LOAD CAPACITY 300 KG - DIM. MM  W=1165 D=790 H=800 - COLOR: GREY</t>
  </si>
  <si>
    <t>KUNSTSTOFFBEHÄLTER MIT TRAVERSEN TRAGKRAFT 300 KG - ABM. MM  B=1165 T=790 H=800 - FARBE: GRAU</t>
  </si>
  <si>
    <t>CONTAINERS EN PLASTIQUE AVEC TRAVERSES CAPACITÉ DE CHARGE 300 KG - DIM. MM  L=1165 P=790 H=800 - COULEUR: GRIS</t>
  </si>
  <si>
    <t>CONTENEDORES DE PLÁSTICO CON TRAVESAÑOS CARGA 300 KG - DIM. MM  L=1165 P=790 A=800 - COLOR: GRIS</t>
  </si>
  <si>
    <t>KONTENER PLASTIKOWY Z PŁOZAMI NOŚNOŚĆ 300 KG - WYM. MM  S=1165 G=790 W=800 - KOLOR: SZARY POPIELATY</t>
  </si>
  <si>
    <t>FPT50400007</t>
  </si>
  <si>
    <t>CONTAINER IN PLASTICA RIGENERATA CON TRAVERSE PORTATA 300 KG-CAPACITA Lt=520 - DIM. MM  L=1165 P=790 A=800 - COLORE: NERO</t>
  </si>
  <si>
    <t>REGENERATED PLASTIC CONTAINER WITH CROSS BARS LOAD CAPACITY 300 KG - DIM. MM  W=1165 D=790 H=800 - COLOR: BLACK</t>
  </si>
  <si>
    <t>BEHÄLTER AUS RECYCLING-KUNSTSTOFF MIT TRAVERSEN TRAGKRAFT 300 KG - ABM. MM  B=1165 T=790 H=800 - FARBE: SCHWARZ</t>
  </si>
  <si>
    <t>CONTENEUR EN PLASTIQUE RÉGÉNÉRÉ AVEC TRAVERSES CAPACITÉ DE CHARGE 300 KG - DIM. MM  L=1165 P=790 H=800 - COULEUR: NOIR</t>
  </si>
  <si>
    <t>CONTENEDOR DE PLÁSTICO REGENERADO CON TRAVESAÑOS CARGA 300 KG - DIM. MM  L=1165 P=790 A=800 - COLOR: NEGRO</t>
  </si>
  <si>
    <t>POJEMNIK Z TWORZYWA SZTUCZNEGO REGENEROWANEGO Z PŁOZAMI NOŚNOŚĆ 300 KG - WYM. MM  S=1165 G=790 W=800 - KOLOR: CZARNY</t>
  </si>
  <si>
    <t>BAXABCTR130004P</t>
  </si>
  <si>
    <t>FPT70400001</t>
  </si>
  <si>
    <t>COPERCHIO IN PLASTICA PER SERIE FPT1040/1140/1240 - DIM. MM  L=1000 P=640 - COLORE: GRIGIO SCURO</t>
  </si>
  <si>
    <t>PLASTIC LID FOR SERIES T1040/1140/1240 - DIM. MM  W=1000 D=640 - COLOR: GREY</t>
  </si>
  <si>
    <t>KUNSTSTOFFDECKEL FÜR SERIE T1040/1140/1240 - ABM. MM  B=1000 T=640 - FARBE: GRAU</t>
  </si>
  <si>
    <t>COUVERCLE EN PLASTIQUE POUR SÉRIE T1040/1140/1240 - DIM. MM  L=1000 P=640 - COULEUR: GRIS</t>
  </si>
  <si>
    <t>TAPA DE PLÁSTICO PARA SERIE T1040/1140/1240 - DIM. MM  L=1000 P=640 - COLOR: GRIS</t>
  </si>
  <si>
    <t>POKRYWA PLASTIKOWA DO SERII T1040/1140/1240 - WYM. MM  S=1000 G=640 - KOLOR: SZARY POPIELATY</t>
  </si>
  <si>
    <t>FPT75400001</t>
  </si>
  <si>
    <t>COPERCHIO IN PLASTICA PER SERIE FPT5040/3040/3140/3240 - DIM. MM  L=1165 P=790 - COLORE: GRIGIO SCURO</t>
  </si>
  <si>
    <t>PLASTIC LID FOR SERIES T5040/3040/3140/3240 - DIM. MM  W=1165 D=790 - COLOR: GREY</t>
  </si>
  <si>
    <t>KUNSTSTOFFDECKEL FÜR SERIE T5040/3040/3140/3240 - ABM. MM  B=1165 T=790 - FARBE: GRAU</t>
  </si>
  <si>
    <t>COUVERCLE EN PLASTIQUE POUR SÉRIE T5040/3040/3140/3240 - DIM. MM  L=1165 P=790 - COULEUR: GRIS</t>
  </si>
  <si>
    <t>TAPA DE PLÁSTICO PARA SERIE T5040/3040/3140/3240 - DIM. MM  L=1165 P=790 - COLOR: GRIS</t>
  </si>
  <si>
    <t>POKRYWA PLASTIKOWA DO SERII T5040/3040/32240 - WYM. MM  S=1165 G=790 - KOLOR: SZARY POPIELATY</t>
  </si>
  <si>
    <t>BAXBCR3TC30004P</t>
  </si>
  <si>
    <t>COPERCHIO PER CONTAINER IN PLASTICA CN1210BJ4001 - DIM.: 1000x1200 - COLORE: GRIGIO FINESTRA - RAL 7040</t>
  </si>
  <si>
    <t>PLASTIC LID FOR CN1210BJ40010 - DIM. MM  W=1200 D=1000 - COLOR: GREY RAL 7040</t>
  </si>
  <si>
    <t>KUNSTSTOFFDECKEL FÜR CN1210BJ40010 - ABM. MM  B=1200 T=1000 - FARBE: GRAU RAL 7040</t>
  </si>
  <si>
    <t>COUVERCLE EN PLASTIQUE POUR CN1210BJ4001 - DIM. MM  L=1200 P=1000 - COULEUR: GRIS RAL 7040</t>
  </si>
  <si>
    <t>TAPA DE PLÁSTICO PARA CN1210BJ4001 - DIM. MM  L=1200 P=1000 - COLOR: GRIS RAL 7040</t>
  </si>
  <si>
    <t>POKRYWA PLASTIKOWA DO CN1210BJ4001 - WYM. MM  S=1200 G=1000 - KOLOR: SZARY POPIELATY RAL7040</t>
  </si>
  <si>
    <t>FPT80100001</t>
  </si>
  <si>
    <t>MANIGLIA PER SERIE FPT1040/1140/1240 - DIM. MM  L=480 P=108 A=75 - COLORE: GRIGIO SCURO RAL7000</t>
  </si>
  <si>
    <t>HANDLE FOR SERIES T1040/1140/1240 - DIM. MM  W=480 D=108 H=75 - COLOR: GREY RAL7000</t>
  </si>
  <si>
    <t>GRIFF FÜR SERIE T1040/1140/1240 - ABM. MM  B=480 T=108 H=75 - FARBE: GRAU RAL7000</t>
  </si>
  <si>
    <t>POIGNÉE POUR SÉRIE T1040/1140/1240 - DIM. MM  L=480 P=108 H=75 - COULEUR: GRIS RAL7000</t>
  </si>
  <si>
    <t>MANILLA PARA SERIE T1040/1140/1240 - DIM. MM  L=480 P=108 A=75 - COLOR: GRIS RAL7000</t>
  </si>
  <si>
    <t>UCHWYT DO SERII T1040/1140/1240 - WYM. MM  S=480 G=108 W=75 - KOLOR: SZARY POPIELATY RAL7000</t>
  </si>
  <si>
    <t>FPT80200001</t>
  </si>
  <si>
    <t>MANIGLIA PER SERIE FPT5040/3040/3140/3240 - DIM. MM  L=670 P=112 A=76 - COLORE: GRIGIO SCURO RAL7000</t>
  </si>
  <si>
    <t>HANDLE FOR SERIES T5040/3040/3140/3240 - DIM. MM  W=670 D=112 H=76 - COLOR: GREY RAL7000</t>
  </si>
  <si>
    <t>GRIFF FÜR SERIE T5040/3040/3140/3240 - ABM. MM  B=670 T=112 H=76 - FARBE: GRAU RAL7000</t>
  </si>
  <si>
    <t>POIGNÉE POUR SÉRIE T5040/3040/3140/3240 - DIM. MM  L=670 P=112 H=76 - COULEUR: GRIS RAL7000</t>
  </si>
  <si>
    <t>MANILLA PARA SERIE T5040/3040/3140/3240 - DIM. MM  L=670 P=112 A=76 - COLOR: GRIS RAL7000</t>
  </si>
  <si>
    <t>UCHWYT DO SERII T5040/3040/32240 - WYM. MM  S=670 G=112 W=76 - KOLOR: SZARY POPIELATY RAL7000</t>
  </si>
  <si>
    <t>CV1208C35107</t>
  </si>
  <si>
    <t>FPU80140107</t>
  </si>
  <si>
    <t>COPERCHIO TERMOFORMATO PER PALLET 1200X800 PER ATHENA - DIM. MM  L=1200 P=800 - COLORE: NERO</t>
  </si>
  <si>
    <t xml:space="preserve">***FORNITO IN MULTIPLI DI 1/50 PZ*** </t>
  </si>
  <si>
    <t>COVER FOR PALLET 1200X800 FOR ATHENA AND ATHENA LIGHT - COLOR: BLACK</t>
  </si>
  <si>
    <t>***SUPPLIED IN MULTIPLES OF 1/50 PCS***</t>
  </si>
  <si>
    <t>THERMOGEFORMTEN-DECKEL FÜR PALETTE 1200X800 FÜR ATHENA - ABM. MM  B=1200 T=800 - FARBE: SCHWARZ</t>
  </si>
  <si>
    <t>***VERKAUFSEINHEIT = 1/50 STK***</t>
  </si>
  <si>
    <t>COUVERCLE POUR ATHENA ET ATHENA LIGHT - COULEUR: NOIR</t>
  </si>
  <si>
    <t>***FOURNI EN MULTIPLES DE 1/50 PIÈCES***</t>
  </si>
  <si>
    <t>CUBIERTA TERMOFORMADA PARA PALET 1200X800 PARA ATHENA - DIM. MM  L=1200 P=800 - COLOR: NEGRO</t>
  </si>
  <si>
    <t>***SUMINISTRADO EN MULTIPLES DE 1/50 PIEZAS***</t>
  </si>
  <si>
    <t>POKRYWA DLA PALET 1200X800 DO ATHENA I ATHENA LIGHT - KOLOR: CZARNY</t>
  </si>
  <si>
    <t>***DOSTRACZANE W OPAKOWANIACH 1/50 SZT.***</t>
  </si>
  <si>
    <t>FPU45400007</t>
  </si>
  <si>
    <t>COPERCHIO PER PALLET CON ANGOLI DI SICUREZZA IN RILIEVO SOVRAPPONIBILE - DIM. MM  L=1230 P=817 A=87 - COLORE: NERO</t>
  </si>
  <si>
    <t xml:space="preserve">***FORNITO IN MULTIPLI DI 1/20 PZ*** </t>
  </si>
  <si>
    <t>COVER FOR PALLET 1200X800 - WITH SAFETY CORNER - DIM. MM  W=1230 D=817 H=87- COLOR: BLACK</t>
  </si>
  <si>
    <t>DECKEL FÜR PALLET MIT ERHABENE SICHERHEITS-WINKELN ÜBERLAPPENDEN - ABM. MM  B=1230 T=817 H=87 - FARBE: SCHWARZ</t>
  </si>
  <si>
    <t>COUVERCLE DIM. MM L=1230 P=817 H=87   - COULEUR: NOIR</t>
  </si>
  <si>
    <t>CUBIERTA PARA PALETAS CON ESQUINAS DE SEGURIDAD EN RELIEVE AMONTONABLE - DIM. MM  L=1230 P=817 A=87 - COLOR: NEGRO</t>
  </si>
  <si>
    <t>POKRYWA DLA PALET 1200X800 - DIM. MM S=1230 G=817 W=87 - KOLOR: CZARNY</t>
  </si>
  <si>
    <t>CV1210C35107</t>
  </si>
  <si>
    <t>FPU80170107</t>
  </si>
  <si>
    <t>COPERCHIO TERMOFORMATO PER PALLET 1200X1000 PER ATHENA - DIM. MM  L=1200 P=1000 - COLORE: NERO</t>
  </si>
  <si>
    <t xml:space="preserve">***FORNITO IN MULTIPLI DI 1/141 PZ*** </t>
  </si>
  <si>
    <t>COVER FOR PALLET 1200X1000 FOR ATHENA AND ATHENA LIGHT - COLOR: BLACK</t>
  </si>
  <si>
    <t>***SUPPLIED IN MULTIPLES OF 1/141 PCS***</t>
  </si>
  <si>
    <t>THERMOGEFORMTEN-DECKEL FÜR PALETTE 1200X1000 FÜR ATHENA - ABM. MM  B=1200 T=1000 - FARBE: SCHWARZ</t>
  </si>
  <si>
    <t>***VERKAUFSEINHEIT = 1/141 STK***</t>
  </si>
  <si>
    <t>***FOURNI EN MULTIPLES DE 1/141 PIÈCES***</t>
  </si>
  <si>
    <t>CUBIERTA TERMOFORMADA PARA PALET 1200X1000 PARA ATHENA - DIM. MM  L=1200 P=1000 - COLOR: NEGRO</t>
  </si>
  <si>
    <t>***SUMINISTRADO EN MULTIPLES DE 1/141 PIEZAS***</t>
  </si>
  <si>
    <t>POKRYWA DLA PALET 1200X1000 DO ATHENA I ATHENA LIGHT - KOLOR: CZARNY</t>
  </si>
  <si>
    <t>***DOSTRACZANE W OPAKOWANIACH 1/141 SZT.***</t>
  </si>
  <si>
    <t>FPU45500007</t>
  </si>
  <si>
    <t>COPERCHIO PER PALLET CON ANGOLI DI SICUREZZA IN RILIEVO SOVRAPPONIBILE - DIM. MM  L=1230 P=1030 A=84 - COLORE: NERO</t>
  </si>
  <si>
    <t>COVER FOR PALLET 1200X800 - WITH SAFETY CORNER - DIM. MM  W=1230 D=1030 H=84- COLOR: BLACK</t>
  </si>
  <si>
    <t>DECKEL FÜR PALLET MIT ERHABENE SICHERHEITS-WINKELN ÜBERLAPPENDEN - ABM. MM  B=1230 T=1030 H=84 - FARBE: SCHWARZ</t>
  </si>
  <si>
    <t>COUVERCLE DIM. MM L=1230 P=1030 H=87   - COULEUR: NOIR</t>
  </si>
  <si>
    <t>CUBIERTA PARA PALETAS CON ESQUINAS DE SEGURIDAD EN RELIEVE AMONTONABLE - DIM. MM  L=1230 P=1030 A=84 - COLOR: NEGRO</t>
  </si>
  <si>
    <t>POKRYWA DLA PALET 1200X1000 - DIM. MM S=1230 G=1030 W=84 - KOLOR: CZARNY</t>
  </si>
  <si>
    <t>FAXMYA008060007</t>
  </si>
  <si>
    <t xml:space="preserve">PALLET IN PLASTICA PORTATA STATICA: 3000 KG - PORTATA DINAMICA: 600 KG - DIM. MM  L=800 P=600 A=140 - COLORE: NERO </t>
  </si>
  <si>
    <t xml:space="preserve">***FORNITO IN MULTIPLI DI 1/60 PZ*** </t>
  </si>
  <si>
    <t>PLASTIC PALLETS - DIM. MM  W=800 D=600 H=140 - COLOR: BLACK RAL9005</t>
  </si>
  <si>
    <t>***SUPPLIED IN MULTIPLES OF 1/60 PCS***</t>
  </si>
  <si>
    <t>KUNSTSTOFALETTEN STATISCHER TRAGWEITE: 3000 KG - DYNAMISCHER TRAGWEITE: 600 KG - ABM. MM  B=800 T=600 H=140 - FARBE: SCHWARZ RAL9005</t>
  </si>
  <si>
    <t>***VERKAUFSEINHEIT = 1/60 STK***</t>
  </si>
  <si>
    <t>PALLETTE EN PLASTIQUE - DIM. MM  L=800 P=600 H=140 - COULEUR: NOIR RAL9005</t>
  </si>
  <si>
    <t>***FOURNI EN MULTIPLES DE 1/60 PIÈCES***</t>
  </si>
  <si>
    <t>PALET DE PLÁSTICO CAPACIDAD ESTÁTICA: 3000 KG - CAPACIDAD DINÁMICA: 600 KG - DIM. MM  L=800 P=600 A=140 - COLOR: NEGRO RAL9005</t>
  </si>
  <si>
    <t>***SUMINISTRADO EN MULTIPLES DE 1/60 PIEZAS***</t>
  </si>
  <si>
    <t>PALETA PLASTIKOWA - WYM. MM  S=800 G=600 W=140 - KOLOR: CZARNY RAL9005</t>
  </si>
  <si>
    <t>***DOSTRACZANE W OPAKOWANIACH 1/60 SZT.***</t>
  </si>
  <si>
    <t>FAXMYA012080007</t>
  </si>
  <si>
    <t xml:space="preserve">PALLET IN PLASTICA PORTATA STATICA: 4000 KG - PORTATA DINAMICA: 1200 KG - DIM. MM  L=1200 P=800 A=140 - COLORE: NERO </t>
  </si>
  <si>
    <t xml:space="preserve">***FORNITO IN MULTIPLI DI 1/55 PZ*** </t>
  </si>
  <si>
    <t>PLASTIC PALLETS - DIM. MM  W=1200 D=800 H=140 - COLOR: BLACK RAL9005</t>
  </si>
  <si>
    <t>***SUPPLIED IN MULTIPLES OF 1/55 PCS***</t>
  </si>
  <si>
    <t>KUNSTSTOFALETTEN STATISCHER TRAGWEITE: 4000 KG - DYNAMISCHER TRAGWEITE: 1200 KG - ABM. MM  B=1200 T=800 H=140 - FARBE: SCHWARZ RAL9005</t>
  </si>
  <si>
    <t>***VERKAUFSEINHEIT = 1/55 STK***</t>
  </si>
  <si>
    <t>PALLETTE EN PLASTIQUE - DIM. MM  L=1200 P=800 H=140 - COULEUR: NOIR RAL9005</t>
  </si>
  <si>
    <t>***FOURNI EN MULTIPLES DE 1/55 PIÈCES***</t>
  </si>
  <si>
    <t>PALET DE PLÁSTICO CAPACIDAD ESTÁTICA: 4000 KG - CAPACIDAD DINÁMICA: 1200 KG - DIM. MM  L=1200 P=800 A=140 - COLOR: NEGRO RAL9005</t>
  </si>
  <si>
    <t>***SUMINISTRADO EN MULTIPLES DE 1/55 PIEZAS***</t>
  </si>
  <si>
    <t>PALETA PLASTIKOWA - WYM. MM  S=1200 G=800 W=140 - KOLOR: CZARNY RAL9005</t>
  </si>
  <si>
    <t>***DOSTRACZANE W OPAKOWANIACH 1/55 SZT.***</t>
  </si>
  <si>
    <t>FPU22400013</t>
  </si>
  <si>
    <t>PALLET IN PLASTICA - PROFILI BASSI ZINCATI PER ATHENA - ATHENA LIGHT - KRONOS - PORTATA STATICA: 4000 KG - PORTATA DINAMICA: 1500 KG - DIM. MM  L=1200 P=800 A=150 - COLORE: BIANCO</t>
  </si>
  <si>
    <t xml:space="preserve">***FORNITO IN MULTIPLI DI 1/15 PZ*** </t>
  </si>
  <si>
    <t>PLASTIC PALLETS WITH GALVANISED PROFILES - DIM. MM  W=1200 D=800 H=150 - COLOR: WHITE</t>
  </si>
  <si>
    <t>***SUPPLIED IN MULTIPLES OF 1/15 PCS***</t>
  </si>
  <si>
    <t>KUNSTSTOFALETTEN MIT ZINKSTAHLKANTEN FÜR ATHENA - ABM. MM  B=1200 T=800 H=150 - FARBE: WEIβ</t>
  </si>
  <si>
    <t>***VERKAUFSEINHEIT = 1/15 STK***</t>
  </si>
  <si>
    <t>PALLETTE EN PLASTIQUE AVEC BORDS GALVANISÉS - DIM. MM  L=1200 P=800 H=150 - COULEUR: BLANC</t>
  </si>
  <si>
    <t>***FOURNI EN MULTIPLES DE 1/15 PIÈCES***</t>
  </si>
  <si>
    <t>PALET DE PLÁSTICO CON PERFILES GALVANIZADOS PARA ATHENA - DIM. MM  L=1200 P=800 A=150 - COLOR: BLANCO</t>
  </si>
  <si>
    <t>***SUMINISTRADO EN MULTIPLES DE 1/15 PIEZAS***</t>
  </si>
  <si>
    <t>PALETA PLASTIKOWA Z OCYNKOWNAYMI PROFILAMI - WYM. MM  S=1200 G=800 W=150 - KOLOR: BIAŁY</t>
  </si>
  <si>
    <t>***DOSTRACZANE W OPAKOWANIACH 1/15 SZT.***</t>
  </si>
  <si>
    <t>FPU40400007</t>
  </si>
  <si>
    <t>PALLET IN PLASTICA SENZA ANGOLI CON BORDO DI CONTENIMENTO ESTERNO - PER ATHENA - ATHENA LIGHT - KRONOS - DIM. MM  L=1200 P=800 A=145 - COLORE: NERO</t>
  </si>
  <si>
    <t>PLASTIC PALLETS - DIM. MM  W=1200 D=800 H=145 - COLOR: BLACK</t>
  </si>
  <si>
    <t>KUNSTSTOFALETTEN OHNE ECKEN MIT EXTERNER RANDKANTE - ABM. MM  B=1200 T=800 H=145 - FARBE: SCHWARZ</t>
  </si>
  <si>
    <t>PALLETTE EN PLASTIQUE - DIM. MM  L=1200 P=800 H=145 - COULEUR: NOIR</t>
  </si>
  <si>
    <t>PALET DE PLÁSTICO SIN ÁNGULOS CON BORDE DE CONTENCIÓN EXTERNO - DIM. MM  L=1200 P=800 A=145 - COLOR: NEGRO</t>
  </si>
  <si>
    <t>PALETA PLASTIKOWA - WYM. MM  S=1200 G=800 W=145 - KOLOR: CZARNY</t>
  </si>
  <si>
    <t>FPU20400013</t>
  </si>
  <si>
    <t>PALLET IN PLASTICA PORTATA STATICA: 4000 KG - PORTATA DINAMICA: 1500 KG - DIM. MM  L=1200 P=800 A=150 - COLORE: BIANCO</t>
  </si>
  <si>
    <t>PLASTIC PALLETS - DIM. MM  W=1200 D=800 H=150 - COLOR: WHITE</t>
  </si>
  <si>
    <t>KUNSTSTOFALETTEN STATISCHER TRAGWEITE: 4000 KG - DYNAMISCHER TRAGWEITE: 1500 KG - ABM. MM  B=1200 T=800 H=150 - FARBE: WEIβ</t>
  </si>
  <si>
    <t>PALLETTE EN PLASTIQUE - DIM. MM  L=1200 P=800 H=150 - COULEUR: BLANC</t>
  </si>
  <si>
    <t>PALET DE PLÁSTICO CAPACIDAD ESTÁTICA: 4000 KG - CAPACIDAD DINÁMICA: 1500 KG - DIM. MM  L=1200 P=800 A=150 - COLOR: BLANCO</t>
  </si>
  <si>
    <t>PALETA PLASTIKOWA - WYM. MM  S=1200 G=800 W=150 - KOLOR: BIAŁY</t>
  </si>
  <si>
    <t>FPU21400013</t>
  </si>
  <si>
    <t>PALLET IN PLASTICA CON PROFILI ALTI ZINCATI PER CASSETTE SERIE ODETTE - KLT - PORTATA STATICA: 4000 KG - PORTATA DINAMICA: 1500 KG - DIM. MM  L=1200 P=800 A=150 - COLORE: BIANCO</t>
  </si>
  <si>
    <t>PLASTIC PALLETS WITH GALVANISED PROFILES FOR BOXES SERIES ODETTE - DIM. MM  W=1200 D=800 H=150 - COLOR: WHITE</t>
  </si>
  <si>
    <t>KUNSTSTOFALETTEN MIT ZINKSTAHLKANTEN FÜR KÄSTEN SERIE ODETTE - ABM. MM  B=1200 T=800 H=150 - FARBE: WEIβ</t>
  </si>
  <si>
    <t>PALLETTE EN PLASTIQUE AVEC BORDS GALVANISÉS POUR CAISSES SÉRIE ODETTE - DIM. MM  L=1200 P=800 H=150 - COULEUR: BLANC</t>
  </si>
  <si>
    <t>PALET DE PLÁSTICO CON PERFILES GALVANIZADOS PARA CAJAS SERIE ODETTE - DIM. MM  L=1200 P=800 A=150 - COLOR: BLANCO</t>
  </si>
  <si>
    <t>PALETA PLASTIKOWA Z OCYNKOWNAYMI PROFILAMI DO SKRZYNEK SERII ODETTE - WYM. MM  S=1200 G=800 W=150 - KOLOR: BIAŁY</t>
  </si>
  <si>
    <t>FAXMYL012080007</t>
  </si>
  <si>
    <t>PALLET IN PLASTICA PORTATA STATICA: 1500 KG - PORTATA DINAMICA: 600 KG - DIM. MM  L=1200 P=800 A=135 - COLORE: NERO</t>
  </si>
  <si>
    <t xml:space="preserve">***FORNITO IN MULTIPLI DI 1/66 PZ*** </t>
  </si>
  <si>
    <t>PLASTIC PALLETS - DIM. MM  W=1200 D=800 H=140 - COLOR: BLACK</t>
  </si>
  <si>
    <t>***SUPPLIED IN MULTIPLES OF 1/66 PCS***</t>
  </si>
  <si>
    <t>KUNSTSTOFALETTEN STATISCHER TRAGWEITE: 1500 KG - DYNAMISCHER TRAGWEITE: 600 KG - ABM. MM  B=1200 T=800 H=140 - FARBE: SCHWARZ</t>
  </si>
  <si>
    <t>***VERKAUFSEINHEIT = 1/66 STK***</t>
  </si>
  <si>
    <t>PALLETTE EN PLASTIQUE - DIM. MM  L=1200 P=800 H=140 - COULEUR: NOIR</t>
  </si>
  <si>
    <t>***FOURNI EN MULTIPLES DE 1/66 PIÈCES***</t>
  </si>
  <si>
    <t>PALET DE PLÁSTICO CAPACIDAD ESTÁTICA: 1500 KG - CAPACIDAD DINÁMICA: 600 KG - DIM. MM  L=1200 P=800 A=140 - COLOR: NEGRO</t>
  </si>
  <si>
    <t>***SUMINISTRADO EN MULTIPLES DE 1/66 PIEZAS***</t>
  </si>
  <si>
    <t>PALETA PLASTIKOWA - WYM. MM  S=1200 G=800 W=140 - KOLOR: CZARNY</t>
  </si>
  <si>
    <t>***DOSTRACZANE W OPAKOWANIACH 1/66 SZT.***</t>
  </si>
  <si>
    <t>FAXMYA012100007</t>
  </si>
  <si>
    <t xml:space="preserve">PALLET IN PLASTICA PORTATA STATICA: 4000 KG - PORTATA DINAMICA: 1200 KG - DIM. MM  L=1200 P=1000 A=140 - COLORE: NERO </t>
  </si>
  <si>
    <t>PLASTIC PALLETS - DIM. MM  W=1200 D=1000 H=140 - COLOR: BLACK RAL9005</t>
  </si>
  <si>
    <t>KUNSTSTOFALETTEN STATISCHER TRAGWEITE: 4000 KG - DYNAMISCHER TRAGWEITE: 1200 KG - ABM. MM  B=1200 T=1000 H=140 - FARBE: SCHWARZ RAL9005</t>
  </si>
  <si>
    <t>PALLETTE EN PLASTIQUE - DIM. MM  L=1200 P=1000 H=140 - COULEUR: NOIR RAL9005</t>
  </si>
  <si>
    <t>PALET DE PLÁSTICO CAPACIDAD ESTÁTICA: 4000 KG - CAPACIDAD DINÁMICA: 1200 KG - DIM. MM  L=1200 P=1000 A=140 - COLOR: NEGRO RAL9005</t>
  </si>
  <si>
    <t>PALETA PLASTIKOWA - WYM. MM  S=1200 G=1000 W=140 - KOLOR: CZARNY RAL9005</t>
  </si>
  <si>
    <t>FPU32400013</t>
  </si>
  <si>
    <t>PALLET IN PLASTICA - PROFILI BASSI ZINCATI PER ATHENA - ATHENA LIGHT - KRONOS - PORTATA STATICA: 4000 KG - PORTATA DINAMICA: 1500 KG - DIM. MM  L=1200 P=1000 A=150 - COLORE: BIANCO</t>
  </si>
  <si>
    <t>PLASTIC PALLETS WITH GALVANISED PROFILES - DIM. MM  W=1200 D=1000 H=150 - COLOR: WHITE</t>
  </si>
  <si>
    <t>KUNSTSTOFALETTEN MIT ZINKSTAHLKANTEN FÜR ATHENA - ABM. MM  B=1200 T=1000 H=150 - FARBE: WEIβ</t>
  </si>
  <si>
    <t>PALLETTE EN PLASTIQUE AVEC BORDS GALVANISÉS - DIM. MM  L=1200 P=1000 H=150 - COULEUR: BLANC</t>
  </si>
  <si>
    <t>PALET DE PLÁSTICO CON PERFILES GALVANIZADOS PARA ATHENA - DIM. MM  L=1200 P=1000 A=150 - COLOR: BLANCO</t>
  </si>
  <si>
    <t>PALETA PLASTIKOWA Z OCYNKOWNAYMI PROFILAMI - WYM. MM  S=1200 G=1000 W=150 - KOLOR: BIAŁY</t>
  </si>
  <si>
    <t>FPU30400013</t>
  </si>
  <si>
    <t>PALLET IN PLASTICA PORTATA STATICA: 4000 KG - PORTATA DINAMICA: 1500 KG - DIM. MM  L=1200 P=1000 A=130 - COLORE: BIANCO</t>
  </si>
  <si>
    <t>PLASTIC PALLETS - DIM. MM  W=1200 D=1000 H=130 - COLOR: WHITE</t>
  </si>
  <si>
    <t>KUNSTSTOFALETTEN STATISCHER TRAGWEITE: 4000 KG - DYNAMISCHER TRAGWEITE: 1500 KG - ABM. MM  B=1200 T=1000 H=130 - FARBE: WEIβ</t>
  </si>
  <si>
    <t>PALLETTE EN PLASTIQUE - DIM. MM  L=1200 P=1000 H=130 - COULEUR: BLANC</t>
  </si>
  <si>
    <t>PALET DE PLÁSTICO CAPACIDAD ESTÁTICA: 4000 KG - CAPACIDAD DINÁMICA: 1500 KG - DIM. MM  L=1200 P=1000 A=130 - COLOR: BLANCO</t>
  </si>
  <si>
    <t>PALETA PLASTIKOWA - WYM. MM  S=1200 G=1000 W=130 - KOLOR: BIAŁY</t>
  </si>
  <si>
    <t>FPU31400013</t>
  </si>
  <si>
    <t>PALLET IN PLASTICA CON PROFILI ALTI ZINCATI PER CASSETTE SERIE ODETTE - KLT - PORTATA STATICA: 4000 KG - PORTATA DINAMICA: 1500 KG - DIM. MM  L=1200 P=1000 A=150 - COLORE: BIANCO</t>
  </si>
  <si>
    <t>PLASTIC PALLETS WITH GALVANISED PROFILES FOR BOXES SERIES ODETTE - DIM. MM  W=1200 D=1000 H=150 - COLOR: WHITE</t>
  </si>
  <si>
    <t>KUNSTSTOFALETTEN MIT ZINKSTAHLKANTEN FÜR KÄSTEN SERIE ODETTE - ABM. MM  B=1200 T=1000 H=150 - FARBE: WEIβ</t>
  </si>
  <si>
    <t>PALLETTE EN PLASTIQUE AVEC BORDS GALVANISÉS POUR CAISSES SÉRIE ODETTE - DIM. MM  L=1200 P=1000 H=150 - COULEUR: BLANC</t>
  </si>
  <si>
    <t>PALET DE PLÁSTICO CON PERFILES GALVANIZADOS PARA CAJAS SERIE ODETTE - DIM. MM  L=1200 P=1000 A=150 - COLOR: BLANCO</t>
  </si>
  <si>
    <t>PALETA PLASTIKOWA Z OCYNKOWNAYMI PROFILAMI DO SKRZYNEK SERII ODETTE - WYM. MM  S=1200 G=1000 W=150 - KOLOR: BIAŁY</t>
  </si>
  <si>
    <t>FPU80020107</t>
  </si>
  <si>
    <t>PALLET IN PLASTICA CON ANGOLI CON BORDO DI CONTENIMENTO INTERNO - PER ODETTE - KLT - DIM. MM  L=1200 P=1000 A=150 - COLORE: NERO</t>
  </si>
  <si>
    <t>PLASTIC PALLETS - DIM. MM  W=1200 D=1000 H=150 - COLOR: BLACK</t>
  </si>
  <si>
    <t>KUNSTSTOFALETTEN MIT WINKELN MIT INTERNER RANDKANTE - ABM. MM  B=1200 T=1000 H=150 - FARBE: SCHWARZ</t>
  </si>
  <si>
    <t>PALLETTE EN PLASTIQUE - DIM. MM  L=1200 P=1000 H=150 - COULEUR: NOIR</t>
  </si>
  <si>
    <t>PALET DE PLÁSTICO CON ÁNGULOS CON BORDE DE CONTENCIÓN INTERNA - DIM. MM  L=1200 P=1000 A=150 - COLOR: NEGRO</t>
  </si>
  <si>
    <t>PALETA PLASTIKOWA - WYM. MM  S=1200 G=1000 W=150 - KOLOR: CZARNY</t>
  </si>
  <si>
    <t>FAXMYL012100007</t>
  </si>
  <si>
    <t>PALLET IN PLASTICA PORTATA STATICA: 1500 KG - PORTATA DINAMICA: 600 KG - DIM. MM  L=1200 P=1000 A=135 - COLORE: NERO</t>
  </si>
  <si>
    <t>PLASTIC PALLETS - DIM. MM  W=1200 D=1000 H=140 - COLOR: BLACK</t>
  </si>
  <si>
    <t>KUNSTSTOFALETTEN STATISCHER TRAGWEITE: 2000 KG - DYNAMISCHER TRAGWEITE: 600 KG - ABM. MM  B=1200 T=1000 H=140 - FARBE: SCHWARZ</t>
  </si>
  <si>
    <t>PALLETTE EN PLASTIQUE - DIM. MM  L=1200 P=1000 H=140 - COULEUR: NOIR</t>
  </si>
  <si>
    <t>PALET DE PLÁSTICO CAPACIDAD ESTÁTICA: 2000 KG - CAPACIDAD DINÁMICA: 600 KG - DIM. MM  L=1200 P=1000 A=140 - COLOR: NEGRO</t>
  </si>
  <si>
    <t>PALETA PLASTIKOWA - WYM. MM  S=1200 G=1000 W=140 - KOLOR: CZARNY</t>
  </si>
  <si>
    <t>FPKR4322B0051XB</t>
  </si>
  <si>
    <t>KR4322B51XB</t>
  </si>
  <si>
    <t>CASSETTA IN POLIPROPILENE SERIE KRONOS CON FONDO LISCIO-CAPACITA Lt=20 - DIM. MM  L=400 P=300 A=220 - COLORE: CORPO ANTRACITE XL - COLLARE GRIGIO 01</t>
  </si>
  <si>
    <t xml:space="preserve">CON MANIGLIE APERTE, PARETI E FONDO CHIUSI ***FORNITO IN MULTIPLI DI 10/240 PZ*** </t>
  </si>
  <si>
    <t>POLYPROPYLENE BOXES SERIES KRONOS 4322B - DIM. MM  W=400 D=300 H=220 - COLOR: BODY DARK GREY XL - COLLAR GREY 01</t>
  </si>
  <si>
    <t>WITH OPENED HANDGRIPS, CLOSED SIDES, SOLID BASE***SUPPLIED IN MULTIPLES OF 10/240 PCS***</t>
  </si>
  <si>
    <t>KUNSTSTOFFKASTEN AUS POLYPROPILEN SERIE KRONOS 4322B - ABM. MM  B=400 T=300 H=220 - FARBE: ANTHRAZITGRAUER KÖRPER XL - GRAUER KRAGEN 01</t>
  </si>
  <si>
    <t>MIT OFFENEN GRIFFE, GESCHLOSSENEN WÄNDE UND BODEN***VERKAUFSEINHEIT = 10/240 STK***</t>
  </si>
  <si>
    <t>CAISSE EN POLYPROPYLÈNE SÉRIE KRONOS 4322B - DIM. MM  L=400 P=300 H=220 - COULEUR: CORP GRIS ANTHRACITE XL - COL GRIS 01</t>
  </si>
  <si>
    <t>AVEC POIGNÉES OUVERTES, PAROIS FERMÉES ET FOND PLEIN***FOURNI EN MULTIPLES DE 10/240 PIÈCES***</t>
  </si>
  <si>
    <t>CAJONES DE POLIPROPILENO SERIE KRONOS 4322B - DIM. MM  L=400 P=300 A=220 - COLOR: CUERPO GRIS ANTRACITA XL - CUELLO GRIS 01</t>
  </si>
  <si>
    <t>CON MANIJAS ABIERTAS, PAREDES  Y LA PARTE INFERIOR CERRADA***SUMINISTRADO EN MULTIPLES DE 10/240 PIEZAS***</t>
  </si>
  <si>
    <t>SKRZYNKA POLIPROPYLENOWA SERIA KRONOS 4322B - WYM. MM  S=400 G=300 W=220 - KOLOR: ANTRACYTOWO-SZARY KORPUS XL - SZARY KOŁNIERZ 01</t>
  </si>
  <si>
    <t>UCHWYTY PRZELOTOWE, ŚCIANKI I DNO PEŁNE***DOSTRACZANE W OPAKOWANIACH 10/240 SZT.***</t>
  </si>
  <si>
    <t>FPKR6422B0051XB</t>
  </si>
  <si>
    <t>KR6422B51XB</t>
  </si>
  <si>
    <t>CASSETTA IN POLIPROPILENE SERIE KRONOS CON FONDO LISCIO-CAPACITA Lt=40 - DIM. MM  L=600 P=400 A=220 - COLORE: CORPO ANTRACITE XL - COLLARE GRIGIO 01</t>
  </si>
  <si>
    <t xml:space="preserve">CON MANIGLIE APERTE, PARETI E FONDO CHIUSI ***FORNITO IN MULTIPLI DI 5/120 PZ*** </t>
  </si>
  <si>
    <t>POLYPROPYLENE BOXES SERIES KRONOS 6422B - DIM. MM  W=600 D=400 H=220 - COLOR: BODY DARK GREY XL - COLLAR GREY 01</t>
  </si>
  <si>
    <t>WITH OPENED HANDGRIPS, CLOSED SIDES, SOLID BASE***SUPPLIED IN MULTIPLES OF 5/120 PCS***</t>
  </si>
  <si>
    <t>KUNSTSTOFFKASTEN AUS POLYPROPILEN SERIE KRONOS 6422B - ABM. MM  B=600 T=400 H=220 - FARBE: ANTHRAZITGRAUER KÖRPER XL - GRAUER KRAGEN 01</t>
  </si>
  <si>
    <t>MIT OFFENEN GRIFFE, GESCHLOSSENEN WÄNDE UND BODEN***VERKAUFSEINHEIT = 5/120 STK***</t>
  </si>
  <si>
    <t>CAISSE EN POLYPROPYLÈNE SÉRIE KRONOS 6422B - DIM. MM  L=600 P=400 H=220 - COULEUR: CORP GRIS ANTHRACITE XL - COL GRIS 01</t>
  </si>
  <si>
    <t>AVEC POIGNÉES OUVERTES, PAROIS FERMÉES ET FOND PLEIN***FOURNI EN MULTIPLES DE 5/120 PIÈCES***</t>
  </si>
  <si>
    <t>CAJONES DE POLIPROPILENO SERIE KRONOS 6422B - DIM. MM  L=600 P=400 A=220 - COLOR: CUERPO GRIS ANTRACITA XL - CUELLO GRIS 01</t>
  </si>
  <si>
    <t>CON MANIJAS ABIERTAS, PAREDES  Y LA PARTE INFERIOR CERRADA***SUMINISTRADO EN MULTIPLES DE 5/120 PIEZAS***</t>
  </si>
  <si>
    <t>SKRZYNKA POLIPROPYLENOWA SERIA KRONOS 6422B - WYM. MM  S=600 G=400 W=220 - KOLOR: ANTRACYTOWO-SZARY KORPUS XL - SZARY KOŁNIERZ 01</t>
  </si>
  <si>
    <t>UCHWYTY PRZELOTOWE, ŚCIANKI I DNO PEŁNE***DOSTRACZANE W OPAKOWANIACH 5/120 SZT.***</t>
  </si>
  <si>
    <t>FPKR6432B0051XB</t>
  </si>
  <si>
    <t>KR6432B51XB</t>
  </si>
  <si>
    <t>CASSETTA IN POLIPROPILENE SERIE KRONOS CON FONDO LISCIO-CAPACITA Lt=60 - DIM. MM  L=600 P=400 A=320 - COLORE: CORPO ANTRACITE XL - COLLARE GRIGIO 01</t>
  </si>
  <si>
    <t>POLYPROPYLENE BOXES SERIES KRONOS 6432B - DIM. MM  W=600 D=400 H=320 - COLOR: BODY DARK GREY XL - COLLAR GREY 01</t>
  </si>
  <si>
    <t>KUNSTSTOFFKASTEN AUS POLYPROPILEN SERIE KRONOS 6432B - ABM. MM  B=600 T=400 H=320 - FARBE: ANTHRAZITGRAUER KÖRPER XL - GRAUER KRAGEN 01</t>
  </si>
  <si>
    <t>CAISSE EN POLYPROPYLÈNE SÉRIE KRONOS 6432B - DIM. MM  L=600 P=400 H=320 - COULEUR: CORP GRIS ANTHRACITE XL - COL GRIS 01</t>
  </si>
  <si>
    <t>CAJONES DE POLIPROPILENO SERIE KRONOS 6432B - DIM. MM  L=600 P=400 A=320 - COLOR: CUERPO GRIS ANTRACITA XL - CUELLO GRIS 01</t>
  </si>
  <si>
    <t>SKRZYNKA POLIPROPYLENOWA SERIA KRONOS 6432B - WYM. MM  S=600 G=400 W=320 - KOLOR: ANTRACYTOWO-SZARY KORPUS XL - SZARY KOŁNIERZ 01</t>
  </si>
  <si>
    <t>CASSETTA IN POLIPROPILENE SERIE KRONOS CON FONDO LISCIO-CAPACITA Lt=80 - DIM. MM  L=600 P=400 A=420 - COLORE: CORPO ANTRACITE XL - COLLARE GRIGIO 01</t>
  </si>
  <si>
    <t xml:space="preserve">CON MANIGLIE APERTE, PARETI E FONDO CHIUSI ***FORNITO IN MULTIPLI DI 4/96 PZ*** </t>
  </si>
  <si>
    <t>POLYPROPYLENE BOXES SERIES KRONOS 6442B - DIM. MM  W=600 D=400 H=420 - COLOR: BODY DARK GREY XL - COLLAR GREY 01</t>
  </si>
  <si>
    <t>WITH OPENED HANDGRIPS, CLOSED SIDES, SOLID BASE***SUPPLIED IN MULTIPLES OF 4/96 PCS***</t>
  </si>
  <si>
    <t>KUNSTSTOFFKASTEN AUS POLYPROPILEN SERIE KRONOS 6442B - ABM. MM  B=600 T=400 H=420 - FARBE: ANTHRAZITGRAUER KÖRPER XL - GRAUER KRAGEN 01</t>
  </si>
  <si>
    <t>MIT OFFENEN GRIFFE, GESCHLOSSENEN WÄNDE UND BODEN***VERKAUFSEINHEIT = 4/96 STK***</t>
  </si>
  <si>
    <t>CAISSE EN POLYPROPYLÈNE SÉRIE KRONOS 6442B - DIM. MM  L=600 P=400 H=420 - COULEUR: CORP GRIS ANTHRACITE XL - COL GRIS 01</t>
  </si>
  <si>
    <t>AVEC POIGNÉES OUVERTES, PAROIS FERMÉES ET FOND PLEIN***FOURNI EN MULTIPLES DE 4/96 PIÈCES***</t>
  </si>
  <si>
    <t>CAJONES DE POLIPROPILENO SERIE KRONOS 6442B - DIM. MM  L=600 P=400 A=420 - COLOR: CUERPO GRIS ANTRACITA XL - CUELLO GRIS 01</t>
  </si>
  <si>
    <t>CON MANIJAS ABIERTAS, PAREDES  Y LA PARTE INFERIOR CERRADA***SUMINISTRADO EN MULTIPLES DE 4/96 PIEZAS***</t>
  </si>
  <si>
    <t>SKRZYNKA POLIPROPYLENOWA SERIA KRONOS 6442B - WYM. MM  S=600 G=400 W=420 - KOLOR: ANTRACYTOWO-SZARY KORPUS XL - SZARY KOŁNIERZ 01</t>
  </si>
  <si>
    <t>UCHWYTY PRZELOTOWE, ŚCIANKI I DNO PEŁNE***DOSTRACZANE W OPAKOWANIACH 4/96 SZT.***</t>
  </si>
  <si>
    <t>CASSETTA IN POLIPROPILENE SERIE KRONOS CON FONDO LISCIO-CAPACITA Lt=100 - DIM. MM  L=800 P=400 A=420 - COLORE: CORPO ANTRACITE XL - COLLARE GRIGIO 01</t>
  </si>
  <si>
    <t xml:space="preserve">CON MANIGLIE APERTE, PARETI E FONDO CHIUSI ***FORNITO IN MULTIPLI DI 3/72 PZ*** </t>
  </si>
  <si>
    <t>POLYPROPYLENE BOXES SERIES KRONOS 8442B - DIM. MM  W=800 D=400 H=420 - COLOR: BODY DARK GREY XL - COLLAR GREY 01</t>
  </si>
  <si>
    <t>WITH OPENED HANDGRIPS, CLOSED SIDES, SOLID BASE***SUPPLIED IN MULTIPLES OF 3/72 PCS***</t>
  </si>
  <si>
    <t>KUNSTSTOFFKASTEN AUS POLYPROPILEN SERIE KRONOS 8442B - ABM. MM  B=800 T=400 H=420 - FARBE: ANTHRAZITGRAUER KÖRPER XL - GRAUER KRAGEN 01</t>
  </si>
  <si>
    <t>MIT OFFENEN GRIFFE, GESCHLOSSENEN WÄNDE UND BODEN***VERKAUFSEINHEIT = 3/72 STK***</t>
  </si>
  <si>
    <t>CAISSE EN POLYPROPYLÈNE SÉRIE KRONOS 8442B - DIM. MM  L=800 P=400 H=420 - COULEUR: CORP GRIS ANTHRACITE XL - COL GRIS 01</t>
  </si>
  <si>
    <t>AVEC POIGNÉES OUVERTES, PAROIS FERMÉES ET FOND PLEIN***FOURNI EN MULTIPLES DE 3/72 PIÈCES***</t>
  </si>
  <si>
    <t>CAJONES DE POLIPROPILENO SERIE KRONOS 8442B - DIM. MM  L=800 P=400 A=420 - COLOR: CUERPO GRIS ANTRACITA XL - CUELLO GRIS 01</t>
  </si>
  <si>
    <t>CON MANIJAS ABIERTAS, PAREDES  Y LA PARTE INFERIOR CERRADA***SUMINISTRADO EN MULTIPLES DE 3/72 PIEZAS***</t>
  </si>
  <si>
    <t>SKRZYNKA POLIPROPYLENOWA SERIA KRONOS 8442B - WYM. MM  S=800 G=400 W=420 - KOLOR: ANTRACYTOWO-SZARY KORPUS XL - SZARY KOŁNIERZ 01</t>
  </si>
  <si>
    <t>UCHWYTY PRZELOTOWE, ŚCIANKI I DNO PEŁNE***DOSTRACZANE W OPAKOWANIACH 3/72 SZT.***</t>
  </si>
  <si>
    <t>FPKR43HG00051XB</t>
  </si>
  <si>
    <t>KR43HG51XB</t>
  </si>
  <si>
    <t>COPERCHIO IN POLIPROPILENE A DUE FALDE PER CASSETTA KRONOS 4322 - COLORE: ANTRACITE XL</t>
  </si>
  <si>
    <t xml:space="preserve">***FORNITO IN MULTIPLI DI 10/360 PZ*** </t>
  </si>
  <si>
    <t>POLYPROPILENE HINGED LID - DIM. MM  W=400 D=300 - COLOR: DARK GREY XL</t>
  </si>
  <si>
    <t>***SUPPLIED IN MULTIPLES OF 10/360 PCS***</t>
  </si>
  <si>
    <t>CHARNIERDECKEL AUS POLYPROPILEN FÜR KRONOS BEHÄLTER - ABM. MM  B=400 T=300 - FARBE: ANTHRAZITGRAUER KÖRPER XL</t>
  </si>
  <si>
    <t>***VERKAUFSEINHEIT = 10/360 STK***</t>
  </si>
  <si>
    <t>COUVERCLE À CHARNIÈRE EN POLYPROPYLÈNE - DIM. MM  L=400 P=300 - COULEUR: GRIS ANTHRACITE XL</t>
  </si>
  <si>
    <t>***FOURNI EN MULTIPLES DE 10/360 PIÈCES***</t>
  </si>
  <si>
    <t>TAPA DE POLIPROPILENO CON BISAGRA PARA CAJAS SERIE KRONOS - DIM. MM  L=400 P=300 - COLOR: CUERPO GRIS ANTRACITA XL</t>
  </si>
  <si>
    <t>***SUMINISTRADO EN MULTIPLES DE 10/360 PIEZAS***</t>
  </si>
  <si>
    <t>POKRYWA NA ZAWIASACH POLIPROPYLENOWA - WYM. MM  S=400 G=300 - KOLOR: ANTRACYTOWO-SZARY XL</t>
  </si>
  <si>
    <t>***DOSTRACZANE W OPAKOWANIACH 10/360 SZT.***</t>
  </si>
  <si>
    <t>FPKR64HG00051XB</t>
  </si>
  <si>
    <t>KR64HG51XB</t>
  </si>
  <si>
    <t>COPERCHIO IN POLIPROPILENE A DUE FALDE PER CASSETTA KRONOS 6422/6432/6442 - COLORE:  ANTRACITE XL</t>
  </si>
  <si>
    <t xml:space="preserve">***FORNITO IN MULTIPLI DI 10/180 PZ*** </t>
  </si>
  <si>
    <t>POLYPROPILENE HINGED LID - DIM. MM  W=600 D=400 - COLOR: DARK GREY XL</t>
  </si>
  <si>
    <t>***SUPPLIED IN MULTIPLES OF 10/180 PCS***</t>
  </si>
  <si>
    <t>CHARNIERDECKEL AUS POLYPROPILEN FÜR KRONOS BEHÄLTER - ABM. MM  B=600 T=400 - FARBE: ANTHRAZITGRAUER KÖRPER XL</t>
  </si>
  <si>
    <t>***VERKAUFSEINHEIT = 10/180 STK***</t>
  </si>
  <si>
    <t>COUVERCLE À CHARNIÈRE EN POLYPROPYLÈNE - DIM. MM  L=600 P=400 - COULEUR: GRIS ANTHRACITE XL</t>
  </si>
  <si>
    <t>***FOURNI EN MULTIPLES DE 10/180 PIÈCES***</t>
  </si>
  <si>
    <t>TAPA DE POLIPROPILENO CON BISAGRA PARA CAJAS SERIE KRONOS - DIM. MM  L=600 P=400 - COLOR: CUERPO GRIS ANTRACITA XL</t>
  </si>
  <si>
    <t>***SUMINISTRADO EN MULTIPLES DE 10/180 PIEZAS***</t>
  </si>
  <si>
    <t>POKRYWA NA ZAWIASACH POLIPROPYLENOWA - WYM. MM  S=600 G=400 - KOLOR: ANTRACYTOWO-SZARY XL</t>
  </si>
  <si>
    <t>***DOSTRACZANE W OPAKOWANIACH 10/180 SZT.***</t>
  </si>
  <si>
    <t>COPERCHIO IN POLIPROPILENE A DUE FALDE PER CASSETTA KRONOS 8442 - COLORE:  ANTRACITE XL</t>
  </si>
  <si>
    <t xml:space="preserve">***FORNITO IN MULTIPLI DI 10/200 PZ*** </t>
  </si>
  <si>
    <t>POLYPROPILENE HINGED LID - DIM. MM  W=800 D=400 - COLOR: DARK GREY XL</t>
  </si>
  <si>
    <t>***SUPPLIED IN MULTIPLES OF 10/200 PCS***</t>
  </si>
  <si>
    <t>CHARNIERDECKEL AUS POLYPROPILEN FÜR KRONOS BEHÄLTER - ABM. MM  B=800 T=400 - FARBE: ANTHRAZITGRAUER KÖRPER XL</t>
  </si>
  <si>
    <t>***VERKAUFSEINHEIT = 10/200 STK***</t>
  </si>
  <si>
    <t>COUVERCLE À CHARNIÈRE EN POLYPROPYLÈNE - DIM. MM  L=800 P=400 - COULEUR: GRIS ANTHRACITE XL</t>
  </si>
  <si>
    <t>***FOURNI EN MULTIPLES DE 10/200 PIÈCES***</t>
  </si>
  <si>
    <t>TAPA DE POLIPROPILENO CON BISAGRA PARA CAJAS SERIE KRONOS - DIM. MM  L=800 P=400 - COLOR: CUERPO GRIS ANTRACITA XL</t>
  </si>
  <si>
    <t>***SUMINISTRADO EN MULTIPLES DE 10/200 PIEZAS***</t>
  </si>
  <si>
    <t>POKRYWA NA ZAWIASACH POLIPROPYLENOWA - WYM. MM  S=800 G=400 - KOLOR: ANTRACYTOWO-SZARY XL</t>
  </si>
  <si>
    <t>***DOSTRACZANE W OPAKOWANIACH 10/200 SZT.***</t>
  </si>
  <si>
    <t>KRPLUG5125</t>
  </si>
  <si>
    <t>CARTER DI CHIUSURA IN POLIPROPILENE PER FORO MANIGLIA CASSETTA KRONOS - COLORE GRIGIO 01</t>
  </si>
  <si>
    <t>POLYPROPYLENE CLOSING CASE FOR HANDLE BOX KRONOS - COLOR GREY 01</t>
  </si>
  <si>
    <t>SCHLIESSEN CARTER AUS POLYPROPYLEN FÜR LOCH GRIFF KRONOS KASTEN - FARBE: GRAUER KRAGEN 01</t>
  </si>
  <si>
    <t>ÉTUI DE FERMETURE EN POLYPROPYLÈNE POUR BOÎTE DE POIGNÉE KRONOS - COULEUR COL GRIS 01</t>
  </si>
  <si>
    <t>CARTER DE CIERRE EN POLIPROPILENO PARA AGUJERO MANGO CAJA KRONOS - COLOR GRIS 01</t>
  </si>
  <si>
    <t>POLIPROPYLENOWE ETUI ZAMYKAJĄCE DO SKRZYNKI NA KLAMKI KRONOS - KOLOR SZARY 01</t>
  </si>
  <si>
    <t>SIGILLO MONOUSO IN POLIPROPILENE PER CASSETTE KRONOS E DELTA -COLORE: BIANCO</t>
  </si>
  <si>
    <t>POLYPROPYLENE DISPOSABLE SEAL FOR BOXES KRONOS AND DELTA: WHITE</t>
  </si>
  <si>
    <t>EINMALSIEGEL AUS POLYPROPYLEN FÜR KRONOS UND DELTA KASTEN - FARBE: WEIß</t>
  </si>
  <si>
    <t>JOINT JETABLE EN POLYPROPYLÈNE POUR LES BOITES KRONOS ET DELTA - COULEUR: BLANC</t>
  </si>
  <si>
    <t>SELLO DESECHABLE DE POLIPROPILENO PARA CAJAS KRONOS Y DELTA - COLOR: BLANCO</t>
  </si>
  <si>
    <t>POLIPROPYLENOWA USZCZELKA JEDNORAZOWA DO PUDEŁEK KRONOS I DELTA: BIAŁA</t>
  </si>
  <si>
    <t>CASSETTA IN POLIPROPILENE DELTA 6417A-CAPACITA Lt=30 - DIM. MM  L=600 P=400 A=175 - COLORE: GRIGIO SCURO</t>
  </si>
  <si>
    <t xml:space="preserve">***FORNITO IN MULTIPLI DI 5/136 PZ*** </t>
  </si>
  <si>
    <t>POLYPROPYLENE BOXES DELTA 6417A - DIM. MM  W=600 D=400 H=175 - COLOR: GREY</t>
  </si>
  <si>
    <t>WITHOUT LID AND STACKING RAILS***SUPPLIED IN MULTIPLES OF 5/136 PCS***</t>
  </si>
  <si>
    <t>KUNSTSTOFFKASTEN AUS POLYPROPILEN DELTA 6417A - ABM. MM  B=600 T=400 H=175 - FARBE: GRAU</t>
  </si>
  <si>
    <t>OHNE DECKEL UND OHNE TRÄGER***VERKAUFSEINHEIT = 5/136 STK***</t>
  </si>
  <si>
    <t>CAISSE EN POLYPROPYLÈNE DELTA 6417A - DIM. MM  L=600 P=400 H=175 - COULEUR: GRIS</t>
  </si>
  <si>
    <t>SANS COUVERCLE ET SANS SUPPORTS***FOURNI EN MULTIPLES DE 5/136 PIÈCES***</t>
  </si>
  <si>
    <t>CAJONES DE POLIPROPILENO DELTA 6417A - DIM. MM  L=600 P=400 A=175 - COLOR: GRIS</t>
  </si>
  <si>
    <t>SIN TAPA Y SIN SOPORTES***SUMINISTRADO EN MULTIPLES DE 5/136 PIEZAS***</t>
  </si>
  <si>
    <t>SKRZYNKA POLIPROPYLENOWA DELTA 6417A - WYM. MM  S=600 G=400 W=175 - KOLOR: SZARY POPIELATY</t>
  </si>
  <si>
    <t>BEZ POKRYWY I PODPÓREK***DOSTRACZANE W OPAKOWANIACH 5/136 SZT.***</t>
  </si>
  <si>
    <t>CASSETTA IN POLIPROPILENE DELTA 6417I CON SUPPORTI-CAPACITA Lt=30 - DIM. MM  L=600 P=400 A=180 - COLORE: GRIGIO SCURO</t>
  </si>
  <si>
    <t>POLYPROPYLENE BOXES DELTA 6417I WITH STACKING SUPPORTS - DIM. MM  W=600 D=400 H=180 - COLOR: GREY</t>
  </si>
  <si>
    <t>***SUPPLIED IN MULTIPLES OF 5/136 PCS***</t>
  </si>
  <si>
    <t>KUNSTSTOFFKASTEN AUS POLYPROPILEN DELTA 6417I MIT STAPELHALTERUNGEN - ABM. MM  B=600 T=400 H=180 - FARBE: GRAU</t>
  </si>
  <si>
    <t>***VERKAUFSEINHEIT = 5/136 STK***</t>
  </si>
  <si>
    <t>CAISSE EN POLYPROPYLÈNE DELTA 6417I AVEC SUPPORTS - DIM. MM  L=600 P=400 H=180 - COULEUR: GRIS</t>
  </si>
  <si>
    <t>***FOURNI EN MULTIPLES DE 5/136 PIÈCES***</t>
  </si>
  <si>
    <t>CAJONES DE POLIPROPILENO DELTA 6417I CON SOPORTES - DIM. MM  L=600 P=400 A=180 - COLOR: GRIS</t>
  </si>
  <si>
    <t>***SUMINISTRADO EN MULTIPLES DE 5/136 PIEZAS***</t>
  </si>
  <si>
    <t>SKRZYNKA POLIPROPYLENOWA DELTA 6417I Z PODPÓRKAMI - WYM. MM  S=600 G=400 W=180 - KOLOR: SZARY POPIELATY</t>
  </si>
  <si>
    <t>***DOSTRACZANE W OPAKOWANIACH 5/136 SZT.***</t>
  </si>
  <si>
    <t>CASSETTA IN POLIPROPILENE DELTA 6417Z CON COPERCHIO-CAPACITA Lt=27 - DIM. MM  L=610 P=400 A=190 - COLORE: GRIGIO SCURO</t>
  </si>
  <si>
    <t xml:space="preserve">***FORNITO IN MULTIPLI DI 5/104 PZ*** </t>
  </si>
  <si>
    <t>POLYPROPYLENE BOXES DELTA 6417Z WITH LID - DIM. MM  W=610 D=400 H=190 - COLOR: GREY</t>
  </si>
  <si>
    <t>***SUPPLIED IN MULTIPLES OF 5/104 PCS***</t>
  </si>
  <si>
    <t>KUNSTSTOFFKASTEN AUS POLYPROPILEN DELTA 6417Z MIT DECKEL - ABM. MM  B=610 T=400 H=190 - FARBE: GRAU</t>
  </si>
  <si>
    <t>***VERKAUFSEINHEIT = 5/104 STK***</t>
  </si>
  <si>
    <t>CAISSE EN POLYPROPYLÈNE DELTA 6417Z AVEC COUVERCLE - DIM. MM  L=610 P=400 H=190 - COULEUR: GRIS</t>
  </si>
  <si>
    <t>***FOURNI EN MULTIPLES DE 5/104 PIÈCES***</t>
  </si>
  <si>
    <t>CAJONES DE POLIPROPILENO DELTA 6417Z CON TAPA - DIM. MM  L=610 P=400 A=190 - COLOR: GRIS</t>
  </si>
  <si>
    <t>***SUMINISTRADO EN MULTIPLES DE 5/104 PIEZAS***</t>
  </si>
  <si>
    <t>SKRZYNKA POLIPROPYLENOWA DELTA 6417Z Z POKRYWĄ - WYM. MM  S=610 G=400 W=190 - KOLOR: SZARY POPIELATY</t>
  </si>
  <si>
    <t>***DOSTRACZANE W OPAKOWANIACH 5/104 SZT.***</t>
  </si>
  <si>
    <t>FPD6851A001</t>
  </si>
  <si>
    <t>FPDE6422A005101</t>
  </si>
  <si>
    <t>CASSETTA IN POLIPROPILENE DELTA 6422A-CAPACITA Lt=38 - DIM. MM  L=600 P=400 A=225 - COLORE: GRIGIO SCURO</t>
  </si>
  <si>
    <t>POLYPROPYLENE BOXES DELTA 6422A - DIM. MM  W=600 D=400 H=225 - COLOR: GREY</t>
  </si>
  <si>
    <t>KUNSTSTOFFKASTEN AUS POLYPROPILEN DELTA 6422A - ABM. MM  B=600 T=400 H=225 - FARBE: GRAU</t>
  </si>
  <si>
    <t>CAISSE EN POLYPROPYLÈNE DELTA 6422A - DIM. MM  L=600 P=400 H=225 - COULEUR: GRIS</t>
  </si>
  <si>
    <t>CAJONES DE POLIPROPILENO DELTA 6422A - DIM. MM  L=600 P=400 A=225 - COLOR: GRIS</t>
  </si>
  <si>
    <t>SKRZYNKA POLIPROPYLENOWA DELTA 6422A - WYM. MM  S=600 G=400 W=225 - KOLOR: SZARY POPIELATY</t>
  </si>
  <si>
    <t>DE6422A51XB</t>
  </si>
  <si>
    <t>FPD6851A0XB</t>
  </si>
  <si>
    <t>FPDE6422A0051XB</t>
  </si>
  <si>
    <t>CASSETTA IN POLIPROPILENE DELTA 6422A-CAPACITA Lt=38 - DIM. MM  L=600 P=400 A=225 - COLORE: CIANO/TURCHESE</t>
  </si>
  <si>
    <t>POLYPROPYLENE BOXES DELTA 6422A - DIM. MM  W=600 D=400 H=225 - COLOR: TURQUOISE</t>
  </si>
  <si>
    <t>KUNSTSTOFFKASTEN AUS POLYPROPILEN DELTA 6422A - ABM. MM  B=600 T=400 H=225 - FARBE: TÜRKIS</t>
  </si>
  <si>
    <t>CAISSE EN POLYPROPYLÈNE DELTA 6422A - DIM. MM  L=600 P=400 H=225 - COULEUR: TURQUOISE</t>
  </si>
  <si>
    <t>CAJONES DE POLIPROPILENO DELTA 6422A - DIM. MM  L=600 P=400 A=225 - COLOR: TURQUESA</t>
  </si>
  <si>
    <t>SKRZYNKA POLIPROPYLENOWA DELTA 6422A - WYM. MM  S=600 G=400 W=225 - KOLOR: TURKUS</t>
  </si>
  <si>
    <t>DE6422A5900</t>
  </si>
  <si>
    <t>FPD6859A000</t>
  </si>
  <si>
    <t>FPDE6422A005900</t>
  </si>
  <si>
    <t>CASSETTA IN POLIPROPILENE PER ALIMENTI DELTA 6422A-CAPACITA Lt=38 - DIM. MM  L=600 P=400 A=225</t>
  </si>
  <si>
    <t>POLYPROPYLENE FOOD-GRADE BOX DELTA 6422A - DIM. MM  W=600 D=400 H=225</t>
  </si>
  <si>
    <t>KASTEN AUS POLYPROPYLEN FÜR LEBENSMITTEL DELTA 6422A - ABM. MM  B=600 T=400 H=225</t>
  </si>
  <si>
    <t>CAISSE EN POLYPROPYLÈNE POUR ALIMENTS DELTA 6422A - DIM. MM  L=600 P=400 H=225</t>
  </si>
  <si>
    <t>CAJA EN POLIPROPILENO PARA ALIMENTOS DELTA 6422A - DIM. MM  L=600 P=400 A=225</t>
  </si>
  <si>
    <t>SKRZYNKA POLIPROPYLENOWA DLA PRZEMYSŁU SPOŻYWCZEGO DELTA 6422A - WYM. MM  S=600 G=400 W=225</t>
  </si>
  <si>
    <t>FPD6851AB01</t>
  </si>
  <si>
    <t>FPDE6422I005101</t>
  </si>
  <si>
    <t>CASSETTA IN POLIPROPILENE DELTA 6422I CON SUPPORTI-CAPACITA Lt=38 - DIM. MM  L=600 P=400 A=230 - COLORE: GRIGIO SCURO</t>
  </si>
  <si>
    <t>POLYPROPYLENE BOXES DELTA 6422I WITH STACKING SUPPORTS - DIM. MM  W=600 D=400 H=230 - COLOR: GREY</t>
  </si>
  <si>
    <t>KUNSTSTOFFKASTEN AUS POLYPROPILEN DELTA 6422I MIT STAPELHALTERUNGEN - ABM. MM  B=600 T=400 H=230 - FARBE: GRAU</t>
  </si>
  <si>
    <t>CAISSE EN POLYPROPYLÈNE DELTA 6422I AVEC SUPPORTS - DIM. MM  L=600 P=400 H=230 - COULEUR: GRIS</t>
  </si>
  <si>
    <t>CAJONES DE POLIPROPILENO DELTA 6422I CON SOPORTES - DIM. MM  L=600 P=400 A=230 - COLOR: GRIS</t>
  </si>
  <si>
    <t>SKRZYNKA POLIPROPYLENOWA DELTA 6422I Z PODPÓRKAMI - WYM. MM  S=600 G=400 W=230 - KOLOR: SZARY POPIELATY</t>
  </si>
  <si>
    <t>DE6422I51XB</t>
  </si>
  <si>
    <t>FPD6851ABXB</t>
  </si>
  <si>
    <t>FPDE6422I0051XB</t>
  </si>
  <si>
    <t>CASSETTA IN POLIPROPILENE DELTA 6422I CON SUPPORTI-CAPACITA Lt=38 - DIM. MM  L=600 P=400 A=230 - COLORE: CIANO/TURCHESE</t>
  </si>
  <si>
    <t>POLYPROPYLENE BOXES DELTA 6422I WITH STACKING SUPPORTS - DIM. MM  W=600 D=400 H=230 - COLOR: TURQUOISE</t>
  </si>
  <si>
    <t>KUNSTSTOFFKASTEN AUS POLYPROPILEN DELTA 6422I MIT STAPELHALTERUNGEN - ABM. MM  B=600 T=400 H=230 - FARBE: TÜRKIS</t>
  </si>
  <si>
    <t>CAISSE EN POLYPROPYLÈNE DELTA 6422I AVEC SUPPORTS - DIM. MM  L=600 P=400 H=230 - COULEUR: TURQUOISE</t>
  </si>
  <si>
    <t>CAJONES DE POLIPROPILENO DELTA 6422I CON SOPORTES - DIM. MM  L=600 P=400 A=230 - COLOR: TURQUESA</t>
  </si>
  <si>
    <t>SKRZYNKA POLIPROPYLENOWA DELTA 6422I Z PODPÓRKAMI - WYM. MM  S=600 G=400 W=230 - KOLOR: TURKUS</t>
  </si>
  <si>
    <t>DE6422I5900</t>
  </si>
  <si>
    <t>FPD6859AB00</t>
  </si>
  <si>
    <t>FPDE6422I005900</t>
  </si>
  <si>
    <t>CASSETTA IN POLIPROPILENE PER ALIMENTI DELTA 6422I CON SUPPORTI-CAPACITA Lt=38 - DIM. MM  L=600 P=400 A=230</t>
  </si>
  <si>
    <t>POLYPROPYLENE FOOD-GRADE BOX DELTA 6422I WITH STACKING SUPPORTS - DIM. MM  W=600 D=400 H=230</t>
  </si>
  <si>
    <t>KASTEN AUS POLYPROPYLEN FÜR LEBENSMITTEL DELTA 6422I MIT STAPELHALTERUNGEN - ABM. MM  B=600 T=400 H=230</t>
  </si>
  <si>
    <t>CAISSE EN POLYPROPYLÈNE POUR ALIMENTS DELTA 6422I AVEC SUPPORTS - DIM. MM  L=600 P=400 H=230</t>
  </si>
  <si>
    <t>CAJA EN POLIPROPILENO PARA ALIMENTOS DELTA 6422I CON SOPORTES - DIM. MM  L=600 P=400 A=230</t>
  </si>
  <si>
    <t>SKRZYNKA POLIPROPYLENOWA DLA PRZEMYSŁU SPOŻYWCZEGO DELTA 6422I Z PODPÓRKAMI - WYM. MM  S=600 G=400 W=230</t>
  </si>
  <si>
    <t>FPD6851AA01</t>
  </si>
  <si>
    <t>FPDE6422C005101</t>
  </si>
  <si>
    <t>CASSETTA IN POLIPROPILENE DELTA 6422Z CON COPERCHIO-CAPACITA Lt=38 - DIM. MM  L=610 P=400 A=240 - COLORE: GRIGIO SCURO</t>
  </si>
  <si>
    <t xml:space="preserve">***FORNITO IN MULTIPLI DI 4/104 PZ*** </t>
  </si>
  <si>
    <t>POLYPROPYLENE BOXES DELTA 6422Z WITH LID - DIM. MM  W=610 D=400 H=240 - COLOR: GREY</t>
  </si>
  <si>
    <t>***SUPPLIED IN MULTIPLES OF 4/104 PCS***</t>
  </si>
  <si>
    <t>KUNSTSTOFFKASTEN AUS POLYPROPILEN DELTA 6422Z MIT DECKEL - ABM. MM  B=610 T=400 H=240 - FARBE: GRAU</t>
  </si>
  <si>
    <t>***VERKAUFSEINHEIT = 4/104 STK***</t>
  </si>
  <si>
    <t>CAISSE EN POLYPROPYLÈNE DELTA 6422Z AVEZ COUVERCLE - DIM. MM  L=610 P=400 H=240 - COULEUR: GRIS</t>
  </si>
  <si>
    <t>***FOURNI EN MULTIPLES DE 4/104 PIÈCES***</t>
  </si>
  <si>
    <t>CAJONES DE POLIPROPILENO DELTA 6422Z CON TAPA - DIM. MM  L=610 P=400 A=240 - COLOR: GRIS</t>
  </si>
  <si>
    <t>***SUMINISTRADO EN MULTIPLES DE 4/104 PIEZAS***</t>
  </si>
  <si>
    <t>SKRZYNKA POLIPROPYLENOWA DELTA 6422Z Z POKRYWĄ - WYM. MM  S=610 G=400 W=240 - KOLOR: SZARY POPIELATY</t>
  </si>
  <si>
    <t>***DOSTRACZANE W OPAKOWANIACH 4/104 SZT.***</t>
  </si>
  <si>
    <t>DE6422Z51XB</t>
  </si>
  <si>
    <t>FPD6851AAXB</t>
  </si>
  <si>
    <t>FPDE6422C0051XB</t>
  </si>
  <si>
    <t>CASSETTA IN POLIPROPILENE DELTA 6422Z CON COPERCHIO-CAPACITA Lt=38 - DIM. MM  L=610 P=400 A=240 - COLORE: CIANO/TURCHESE</t>
  </si>
  <si>
    <t>POLYPROPYLENE BOXES DELTA 6422Z WITH LID - DIM. MM  W=610 D=400 H=240 - COLOR: TURQUOISE</t>
  </si>
  <si>
    <t>KUNSTSTOFFKASTEN AUS POLYPROPILEN DELTA 6422Z MIT DECKEL - ABM. MM  B=610 T=400 H=240 - FARBE: TÜRKIS</t>
  </si>
  <si>
    <t>CAISSE EN POLYPROPYLÈNE DELTA 6422Z AVEZ COUVERCLE - DIM. MM  L=610 P=400 H=240 - COULEUR: TURQUOISE</t>
  </si>
  <si>
    <t>CAJONES DE POLIPROPILENO DELTA 6422Z CON TAPA - DIM. MM  L=610 P=400 A=240 - COLOR: TURQUESA</t>
  </si>
  <si>
    <t>SKRZYNKA POLIPROPYLENOWA DELTA 6422Z Z POKRYWĄ - WYM. MM  S=610 G=400 W=240 - KOLOR: TURKUS</t>
  </si>
  <si>
    <t>DE6422Z5900</t>
  </si>
  <si>
    <t>FPD6859AA00</t>
  </si>
  <si>
    <t>FPDE6422C005900</t>
  </si>
  <si>
    <t>CASSETTA IN POLIPROPILENE PER ALIMENTI DELTA 6422Z CON COPERCHIO-CAPACITA Lt=38 - DIM. MM  L=610 P=400 A=240</t>
  </si>
  <si>
    <t>POLYPROPYLENE FOOD-GRADE BOX DELTA 6422Z WITH LID - DIM. MM  W=610 D=400 H=240</t>
  </si>
  <si>
    <t>KASTEN AUS POLYPROPYLEN FÜR LEBENSMITTEL DELTA 6422Z MIT DECKEL - ABM. MM  B=610 T=400 H=240</t>
  </si>
  <si>
    <t>CAISSE EN POLYPROPYLÈNE POUR ALIMENTS DELTA 6422Z AVEZ COUVERCLE - DIM. MM  L=610 P=400 H=240</t>
  </si>
  <si>
    <t>CAJA EN POLIPROPILENO PARA ALIMENTOS DELTA 6422Z CON TAPA - DIM. MM  L=610 P=400 A=240</t>
  </si>
  <si>
    <t>SKRZYNKA POLIPROPYLENOWA DLA PRZEMYSŁU SPOŻYWCZEGO DELTA 6422Z Z POKRYWĄ - WYM. MM  S=610 G=400 W=240</t>
  </si>
  <si>
    <t>CASSETTA IN POLIPROPILENE DELTA 6427A-CAPACITA Lt=48 - DIM. MM  L=600 P=400 A=275 - COLORE: GRIGIO SCURO</t>
  </si>
  <si>
    <t>POLYPROPYLENE BOXES DELTA 6427A - DIM. MM  W=600 D=400 H=275 - COLOR: GREY</t>
  </si>
  <si>
    <t>WITHOUT LID AND STACKING RAILS***SUPPLIED IN MULTIPLES OF 5/104 PCS***</t>
  </si>
  <si>
    <t>KUNSTSTOFFKASTEN AUS POLYPROPILEN DELTA 6427A - ABM. MM  B=600 T=400 H=275 - FARBE: GRAU</t>
  </si>
  <si>
    <t>OHNE DECKEL UND OHNE TRÄGER***VERKAUFSEINHEIT = 5/104 STK***</t>
  </si>
  <si>
    <t>CAISSE EN POLYPROPYLÈNE DELTA 6427A - DIM. MM  L=600 P=400 H=275 - COULEUR: GRIS</t>
  </si>
  <si>
    <t>SANS COUVERCLE ET SANS SUPPORTS***FOURNI EN MULTIPLES DE 5/104 PIÈCES***</t>
  </si>
  <si>
    <t>CAJONES DE POLIPROPILENO DELTA 6427A - DIM. MM  L=600 P=400 A=275 - COLOR: GRIS</t>
  </si>
  <si>
    <t>SIN TAPA Y SIN SOPORTES***SUMINISTRADO EN MULTIPLES DE 5/104 PIEZAS***</t>
  </si>
  <si>
    <t>SKRZYNKA POLIPROPYLENOWA DELTA 6427A - WYM. MM  S=600 G=400 W=275 - KOLOR: SZARY POPIELATY</t>
  </si>
  <si>
    <t>BEZ POKRYWY I PODPÓREK***DOSTRACZANE W OPAKOWANIACH 5/104 SZT.***</t>
  </si>
  <si>
    <t>CASSETTA IN POLIPROPILENE DELTA 6427I CON SUPPORTI-CAPACITA Lt=48 - DIM. MM  L=600 P=400 A=280 - COLORE: GRIGIO SCURO</t>
  </si>
  <si>
    <t>POLYPROPYLENE BOXES DELTA 6427I WITH STACKING SUPPORTS - DIM. MM  W=600 D=400 H=280 - COLOR: GREY</t>
  </si>
  <si>
    <t>KUNSTSTOFFKASTEN AUS POLYPROPILEN DELTA 6427I MIT STAPELHALTERUNGEN - ABM. MM  B=600 T=400 H=280 - FARBE: GRAU</t>
  </si>
  <si>
    <t>CAISSE EN POLYPROPYLÈNE DELTA 6427I AVEC SUPPORTS - DIM. MM  L=600 P=400 H=280 - COULEUR: GRIS</t>
  </si>
  <si>
    <t>CAJONES DE POLIPROPILENO DELTA 6427I CON SOPORTES - DIM. MM  L=600 P=400 A=280 - COLOR: GRIS</t>
  </si>
  <si>
    <t>SKRZYNKA POLIPROPYLENOWA DELTA 6427I Z PODPÓRKAMI - WYM. MM  S=600 G=400 W=280 - KOLOR: SZARY POPIELATY</t>
  </si>
  <si>
    <t>CASSETTA IN POLIPROPILENE DELTA 6427Z CON COPERCHIO-CAPACITA Lt=45 - DIM. MM  L=610 P=400 A=290 - COLORE: GRIGIO SCURO</t>
  </si>
  <si>
    <t xml:space="preserve">***FORNITO IN MULTIPLI DI 5/80 PZ*** </t>
  </si>
  <si>
    <t>POLYPROPYLENE BOXES DELTA 6427Z WITH LID - DIM. MM  W=610 D=400 H=290 - COLOR: GREY</t>
  </si>
  <si>
    <t>***SUPPLIED IN MULTIPLES OF 5/80 PCS***</t>
  </si>
  <si>
    <t>KUNSTSTOFFKASTEN AUS POLYPROPILEN DELTA 6427Z MIT DECKEL - ABM. MM  B=610 T=400 H=290 - FARBE: GRAU</t>
  </si>
  <si>
    <t>***VERKAUFSEINHEIT = 5/80 STK***</t>
  </si>
  <si>
    <t>CAISSE EN POLYPROPYLÈNE DELTA 6427Z AVEC COUVERCLE - DIM. MM  L=610 P=400 H=290 - COULEUR: GRIS</t>
  </si>
  <si>
    <t>***FOURNI EN MULTIPLES DE 5/80 PIÈCES***</t>
  </si>
  <si>
    <t>CAJONES DE POLIPROPILENO DELTA 6427Z CON TAPA - DIM. MM  L=610 P=400 A=290 - COLOR: GRIS</t>
  </si>
  <si>
    <t>***SUMINISTRADO EN MULTIPLES DE 5/80 PIEZAS***</t>
  </si>
  <si>
    <t>SKRZYNKA POLIPROPYLENOWA DELTA 6427Z Z POKRYWĄ - WYM. MM  S=610 G=400 W=290 - KOLOR: SZARY POPIELATY</t>
  </si>
  <si>
    <t>***DOSTRACZANE W OPAKOWANIACH 5/80 SZT.***</t>
  </si>
  <si>
    <t>FPD7651A001</t>
  </si>
  <si>
    <t>FPDE6432A005101</t>
  </si>
  <si>
    <t>CASSETTA IN POLIPROPILENE DELTA 6432A-CAPACITA Lt=58 - DIM. MM  L=600 P=400 A=325 - COLORE: GRIGIO SCURO</t>
  </si>
  <si>
    <t xml:space="preserve">***FORNITO IN MULTIPLI DI 4/80 PZ*** </t>
  </si>
  <si>
    <t>POLYPROPYLENE BOXES DELTA 6432A - DIM. MM  W=600 D=400 H=325 - COLOR: GREY</t>
  </si>
  <si>
    <t>WITHOUT LID AND STACKING RAILS***SUPPLIED IN MULTIPLES OF 4/80 PCS***</t>
  </si>
  <si>
    <t>KUNSTSTOFFKASTEN AUS POLYPROPILEN DELTA 6432A - ABM. MM  B=600 T=400 H=325 - FARBE: GRAU</t>
  </si>
  <si>
    <t>CAISSE EN POLYPROPYLÈNE DELTA 6432A - DIM. MM  L=600 P=400 H=325 - COULEUR: GRIS</t>
  </si>
  <si>
    <t>CAJONES DE POLIPROPILENO DELTA 6432A - DIM. MM  L=600 P=400 A=325 - COLOR: GRIS</t>
  </si>
  <si>
    <t>SKRZYNKA POLIPROPYLENOWA DELTA 6432A - WYM. MM  S=600 G=400 W=325 - KOLOR: SZARY POPIELATY</t>
  </si>
  <si>
    <t>DE6432A51XB</t>
  </si>
  <si>
    <t>FPD7651A0XB</t>
  </si>
  <si>
    <t>FPDE6432A0051XB</t>
  </si>
  <si>
    <t>CASSETTA IN POLIPROPILENE DELTA 6432A-CAPACITA Lt=58 - DIM. MM  L=600 P=400 A=325 - COLORE: CIANO/TURCHESE</t>
  </si>
  <si>
    <t>POLYPROPYLENE BOXES DELTA 6432A - DIM. MM  W=600 D=400 H=325 - COLOR: TURQUOISE</t>
  </si>
  <si>
    <t>KUNSTSTOFFKASTEN AUS POLYPROPILEN DELTA 6432A - ABM. MM  B=600 T=400 H=325 - FARBE: TÜRKIS</t>
  </si>
  <si>
    <t>CAISSE EN POLYPROPYLÈNE DELTA 6432A - DIM. MM  L=600 P=400 H=325 - COULEUR: TURQUOISE</t>
  </si>
  <si>
    <t>CAJONES DE POLIPROPILENO DELTA 6432A - DIM. MM  L=600 P=400 A=325 - COLOR: TURQUESA</t>
  </si>
  <si>
    <t>SKRZYNKA POLIPROPYLENOWA DELTA 6432A - WYM. MM  S=600 G=400 W=325 - KOLOR: TURKUS</t>
  </si>
  <si>
    <t>DE6432A5900</t>
  </si>
  <si>
    <t>FPD7659A000</t>
  </si>
  <si>
    <t>FPDE6432A005900</t>
  </si>
  <si>
    <t>CASSETTA IN POLIPROPILENE PER ALIMENTI DELTA 6432A-CAPACITA Lt=58 - DIM. MM  L=600 P=400 A=325</t>
  </si>
  <si>
    <t>POLYPROPYLENE FOOD-GRADE BOX DELTA 6432A - DIM. MM  W=600 D=400 H=325</t>
  </si>
  <si>
    <t>KASTEN AUS POLYPROPYLEN FÜR LEBENSMITTEL DELTA 6432A - ABM. MM  B=600 T=400 H=325</t>
  </si>
  <si>
    <t>CAISSE EN POLYPROPYLÈNE POUR ALIMENTS DELTA 6432A - DIM. MM  L=600 P=400 H=325</t>
  </si>
  <si>
    <t>CAJA EN POLIPROPILENO PARA ALIMENTOS DELTA 6432A - DIM. MM  L=600 P=400 A=325</t>
  </si>
  <si>
    <t>SKRZYNKA POLIPROPYLENOWA DLA PRZEMYSŁU SPOŻYWCZEGO DELTA 6432A - WYM. MM  S=600 G=400 W=325</t>
  </si>
  <si>
    <t>FPD7651AB01</t>
  </si>
  <si>
    <t>FPDE6432B005101</t>
  </si>
  <si>
    <t>CASSETTA IN POLIPROPILENE DELTA 6432I CON SUPPORTI-CAPACITA Lt=58 - DIM. MM  L=600 P=400 A=330 - COLORE: GRIGIO SCURO</t>
  </si>
  <si>
    <t>POLYPROPYLENE BOXES DELTA 6432I WITH STACKING SUPPORTS - DIM. MM  W=600 D=400 H=330 - COLOR: GREY</t>
  </si>
  <si>
    <t>KUNSTSTOFFKASTEN AUS POLYPROPILEN DELTA 6432I MIT STAPELHALTERUNGEN - ABM. MM  B=600 T=400 H=330 - FARBE: GRAU</t>
  </si>
  <si>
    <t>CAISSE EN POLYPROPYLÈNE DELTA 6432I AVEC SUPPORTS - DIM. MM  L=600 P=400 H=330 - COULEUR: GRIS</t>
  </si>
  <si>
    <t>CAJONES DE POLIPROPILENO DELTA 6432I CON SOPORTES - DIM. MM  L=600 P=400 A=330 - COLOR: GRIS</t>
  </si>
  <si>
    <t>SKRZYNKA POLIPROPYLENOWA DELTA 6432I Z PODPÓRKAMI - WYM. MM  S=600 G=400 W=330 - KOLOR: SZARY POPIELATY</t>
  </si>
  <si>
    <t>DE6432I51XB</t>
  </si>
  <si>
    <t>FPD7651ABXB</t>
  </si>
  <si>
    <t>FPDE6432B0051XB</t>
  </si>
  <si>
    <t>CASSETTA IN POLIPROPILENE DELTA 6432I CON SUPPORTI-CAPACITA Lt=58 - DIM. MM  L=600 P=400 A=330 - COLORE: CIANO/TURCHESE</t>
  </si>
  <si>
    <t>POLYPROPYLENE BOXES DELTA 6432I WITH STACKING SUPPORTS - DIM. MM  W=600 D=400 H=330 - COLOR: TURQUOISE</t>
  </si>
  <si>
    <t>KUNSTSTOFFKASTEN AUS POLYPROPILEN DELTA 6432I MIT STAPELHALTERUNGEN - ABM. MM  B=600 T=400 H=330 - FARBE: TÜRKIS</t>
  </si>
  <si>
    <t>CAISSE EN POLYPROPYLÈNE DELTA 6432I AVEC SUPPORTS - DIM. MM  L=600 P=400 H=330 - COULEUR: TURQUOISE</t>
  </si>
  <si>
    <t>CAJONES DE POLIPROPILENO DELTA 6432I CON SOPORTES - DIM. MM  L=600 P=400 A=330 - COLOR: TURQUESA</t>
  </si>
  <si>
    <t>SKRZYNKA POLIPROPYLENOWA DELTA 6432I Z PODPÓRKAMI - WYM. MM  S=600 G=400 W=330 - KOLOR: TURKUS</t>
  </si>
  <si>
    <t>DE6432I5900</t>
  </si>
  <si>
    <t>FPD7659AB00</t>
  </si>
  <si>
    <t>FPDE6432B005900</t>
  </si>
  <si>
    <t>CASSETTA IN POLIPROPILENE PER ALIMENTI DELTA 6432I CON SUPPORTI-CAPACITA Lt=58 - DIM. MM  L=600 P=400 A=330</t>
  </si>
  <si>
    <t>POLYPROPYLENE FOOD-GRADE BOX DELTA 6432I WITH STACKING SUPPORTS - DIM. MM  W=600 D=400 H=330</t>
  </si>
  <si>
    <t>KASTEN AUS POLYPROPYLEN FÜR LEBENSMITTEL DELTA 6432I MIT STAPELHALTERUNGEN - ABM. MM  B=600 T=400 H=330</t>
  </si>
  <si>
    <t>CAISSE EN POLYPROPYLÈNE POUR ALIMENTS DELTA 6432I AVEC SUPPORTS - DIM. MM  L=600 P=400 H=330</t>
  </si>
  <si>
    <t>CAJA EN POLIPROPILENO PARA ALIMENTOS DELTA 6432I CON SOPORTES - DIM. MM  L=600 P=400 A=330</t>
  </si>
  <si>
    <t>SKRZYNKA POLIPROPYLENOWA DLA PRZEMYSŁU SPOŻYWCZEGO DELTA 6432I Z PODPÓRKAMI - WYM. MM  S=600 G=400 W=330</t>
  </si>
  <si>
    <t>FPD7651AA01</t>
  </si>
  <si>
    <t>FPDE6432C005101</t>
  </si>
  <si>
    <t>CASSETTA IN POLIPROPILENE DELTA 6432Z CON COPERCHIO-CAPACITA Lt=58 - DIM. MM  L=610 P=400 A=340 - COLORE: GRIGIO SCURO</t>
  </si>
  <si>
    <t xml:space="preserve">***FORNITO IN MULTIPLI DI 3/76 PZ*** </t>
  </si>
  <si>
    <t>POLYPROPYLENE BOXES DELTA 6432Z WITH LID - DIM. MM  W=610 D=400 H=340 - COLOR: GREY</t>
  </si>
  <si>
    <t>***SUPPLIED IN MULTIPLES OF 3/76 PCS***</t>
  </si>
  <si>
    <t>KUNSTSTOFFKASTEN AUS POLYPROPILEN DELTA 6432Z MIT DECKEL - ABM. MM  B=610 T=400 H=340 - FARBE: GRAU</t>
  </si>
  <si>
    <t>***VERKAUFSEINHEIT = 3/76 STK***</t>
  </si>
  <si>
    <t>CAISSE EN POLYPROPYLÈNE DELTA 6432Z AVEZ COUVERCLE - DIM. MM  L=610 P=400 H=340 - COULEUR: GRIS</t>
  </si>
  <si>
    <t>***FOURNI EN MULTIPLES DE 3/76 PIÈCES***</t>
  </si>
  <si>
    <t>CAJONES DE POLIPROPILENO DELTA 6432Z CON TAPA - DIM. MM  L=610 P=400 A=340 - COLOR: GRIS</t>
  </si>
  <si>
    <t>***SUMINISTRADO EN MULTIPLES DE 3/76 PIEZAS***</t>
  </si>
  <si>
    <t>SKRZYNKA POLIPROPYLENOWA DELTA 6432Z Z POKRYWĄ - WYM. MM  S=610 G=400 W=340 - KOLOR: SZARY POPIELATY</t>
  </si>
  <si>
    <t>***DOSTRACZANE W OPAKOWANIACH 3/76 SZT.***</t>
  </si>
  <si>
    <t>DE6432Z51XB</t>
  </si>
  <si>
    <t>FPD7651AAXB</t>
  </si>
  <si>
    <t>FPDE6432C0051XB</t>
  </si>
  <si>
    <t>CASSETTA IN POLIPROPILENE DELTA 6432Z CON COPERCHIO-CAPACITA Lt=58 - DIM. MM  L=610 P=400 A=340 - COLORE: CIANO/TURCHESE</t>
  </si>
  <si>
    <t>POLYPROPYLENE BOXES DELTA 6432Z WITH LID - DIM. MM  W=610 D=400 H=340 - COLOR: TURQUOISE</t>
  </si>
  <si>
    <t>KUNSTSTOFFKASTEN AUS POLYPROPILEN DELTA 6432Z MIT DECKEL - ABM. MM  B=610 T=400 H=340 - FARBE: TÜRKIS</t>
  </si>
  <si>
    <t>CAISSE EN POLYPROPYLÈNE DELTA 6432Z AVEZ COUVERCLE - DIM. MM  L=610 P=400 H=340 - COULEUR: TURQUOISE</t>
  </si>
  <si>
    <t>CAJONES DE POLIPROPILENO DELTA 6432Z CON TAPA - DIM. MM  L=610 P=400 A=340 - COLOR: TURQUESA</t>
  </si>
  <si>
    <t>SKRZYNKA POLIPROPYLENOWA DELTA 6432Z Z POKRYWĄ - WYM. MM  S=610 G=400 W=340 - KOLOR: TURKUS</t>
  </si>
  <si>
    <t>DE6432Z5900</t>
  </si>
  <si>
    <t>FPD7659AA00</t>
  </si>
  <si>
    <t>FPDE6432C005900</t>
  </si>
  <si>
    <t>CASSETTA IN POLIPROPILENE PER ALIMENTI DELTA 6432Z CON COPERCHIO-CAPACITA Lt=58 - DIM. MM  L=610 P=400 A=340</t>
  </si>
  <si>
    <t>POLYPROPYLENE FOOD-GRADE BOX DELTA 6432Z WITH LID - DIM. MM  W=610 D=400 H=340</t>
  </si>
  <si>
    <t>KASTEN AUS POLYPROPYLEN FÜR LEBENSMITTEL DELTA 6432Z MIT DECKEL - ABM. MM  B=610 T=400 H=340</t>
  </si>
  <si>
    <t>CAISSE EN POLYPROPYLÈNE POUR ALIMENTS DELTA 6432Z AVEZ COUVERCLE - DIM. MM  L=610 P=400 H=340</t>
  </si>
  <si>
    <t>CAJA EN POLIPROPILENO PARA ALIMENTOS DELTA 6432Z CON TAPA - DIM. MM  L=610 P=400 A=340</t>
  </si>
  <si>
    <t>SKRZYNKA POLIPROPYLENOWA DLA PRZEMYSŁU SPOŻYWCZEGO DELTA 6432Z Z POKRYWĄ - WYM. MM  S=610 G=400 W=340</t>
  </si>
  <si>
    <t>FPD8051A001</t>
  </si>
  <si>
    <t>FPDE6442A005101</t>
  </si>
  <si>
    <t>CASSETTA IN POLIPROPILENE DELTA 6442A-CAPACITA Lt=74 - DIM. MM  L=600 P=400 A=425 - COLORE: GRIGIO SCURO</t>
  </si>
  <si>
    <t xml:space="preserve">***FORNITO IN MULTIPLI DI 3/64 PZ*** </t>
  </si>
  <si>
    <t>POLYPROPYLENE BOXES DELTA 6442A - DIM. MM  W=600 D=400 H=425 - COLOR: GREY</t>
  </si>
  <si>
    <t>***SUPPLIED IN MULTIPLES OF 3/64 PCS***</t>
  </si>
  <si>
    <t>KUNSTSTOFFKASTEN AUS POLYPROPILEN DELTA 6442A - ABM. MM  B=600 T=400 H=425 - FARBE: GRAU</t>
  </si>
  <si>
    <t>***VERKAUFSEINHEIT = 3/64 STK***</t>
  </si>
  <si>
    <t>CAISSE EN POLYPROPYLÈNE DELTA 6442A - DIM. MM  L=600 P=400 H=425 - COULEUR: GRIS</t>
  </si>
  <si>
    <t>***FOURNI EN MULTIPLES DE 3/64 PIÈCES***</t>
  </si>
  <si>
    <t>CAJONES DE POLIPROPILENO DELTA 6442A - DIM. MM  L=600 P=400 A=425 - COLOR: GRIS</t>
  </si>
  <si>
    <t>***SUMINISTRADO EN MULTIPLES DE 3/64 PIEZAS***</t>
  </si>
  <si>
    <t>SKRZYNKA POLIPROPYLENOWA DELTA 6442A - WYM. MM  S=600 G=400 W=425 - KOLOR: SZARY POPIELATY</t>
  </si>
  <si>
    <t>***DOSTRACZANE W OPAKOWANIACH 3/64 SZT.***</t>
  </si>
  <si>
    <t>DE6442A51XB</t>
  </si>
  <si>
    <t>FPD8051A0XB</t>
  </si>
  <si>
    <t>FPDE6442A0051XB</t>
  </si>
  <si>
    <t>CASSETTA IN POLIPROPILENE DELTA 6442A-CAPACITA Lt=74 - DIM. MM  L=600 P=400 A=425 - COLORE: CIANO/TURCHESE</t>
  </si>
  <si>
    <t>POLYPROPYLENE BOXES DELTA 6442A - DIM. MM  W=600 D=400 H=425 - COLOR: TURQUOISE</t>
  </si>
  <si>
    <t>KUNSTSTOFFKASTEN AUS POLYPROPILEN DELTA 6442A - ABM. MM  B=600 T=400 H=425 - FARBE: TÜRKIS</t>
  </si>
  <si>
    <t>CAISSE EN POLYPROPYLÈNE DELTA 6442A - DIM. MM  L=600 P=400 H=425 - COULEUR: TURQUOISE</t>
  </si>
  <si>
    <t>CAJONES DE POLIPROPILENO DELTA 6442A - DIM. MM  L=600 P=400 A=425 - COLOR: TURQUESA</t>
  </si>
  <si>
    <t>SKRZYNKA POLIPROPYLENOWA DELTA 6442A - WYM. MM  S=600 G=400 W=425 - KOLOR: TURKUS</t>
  </si>
  <si>
    <t>DE6442A5900</t>
  </si>
  <si>
    <t>FPD8059A000</t>
  </si>
  <si>
    <t>FPDE6442A005900</t>
  </si>
  <si>
    <t>CASSETTA IN POLIPROPILENE PER ALIMENTI DELTA 6442A-CAPACITA Lt=74 - DIM. MM  L=600 P=400 A=425</t>
  </si>
  <si>
    <t>POLYPROPYLENE FOOD-GRADE BOX DELTA 6442A - DIM. MM  W=600 D=400 H=425</t>
  </si>
  <si>
    <t>KASTEN AUS POLYPROPYLEN FÜR LEBENSMITTEL DELTA 6442A - ABM. MM  B=600 T=400 H=425</t>
  </si>
  <si>
    <t>CAISSE EN POLYPROPYLÈNE POUR ALIMENTS DELTA 6442A - DIM. MM  L=600 P=400 H=425</t>
  </si>
  <si>
    <t>CAJA EN POLIPROPILENO PARA ALIMENTOS DELTA 6442A - DIM. MM  L=600 P=400 A=425</t>
  </si>
  <si>
    <t>SKRZYNKA POLIPROPYLENOWA DLA PRZEMYSŁU SPOŻYWCZEGO DELTA 6442A - WYM. MM  S=600 G=400 W=425</t>
  </si>
  <si>
    <t>FPD8051AB01</t>
  </si>
  <si>
    <t>FPDE6442B005101</t>
  </si>
  <si>
    <t>CASSETTA IN POLIPROPILENE DELTA 6442I CON SUPPORTI-CAPACITA Lt=74 - DIM. MM  L=600 P=400 A=430 - COLORE: GRIGIO SCURO</t>
  </si>
  <si>
    <t>POLYPROPYLENE BOXES DELTA 6442I WITH STACKING SUPPORTS - DIM. MM  W=600 D=400 H=430 - COLOR: GREY</t>
  </si>
  <si>
    <t>KUNSTSTOFFKASTEN AUS POLYPROPILEN DELTA 6442I MIT STAPELHALTERUNGEN - ABM. MM  B=600 T=400 H=430 - FARBE: GRAU</t>
  </si>
  <si>
    <t>CAISSE EN POLYPROPYLÈNE DELTA 6442I AVEC SUPPORTS - DIM. MM  L=600 P=400 H=430 - COULEUR: GRIS</t>
  </si>
  <si>
    <t>CAJONES DE POLIPROPILENO DELTA 6442I CON SOPORTES - DIM. MM  L=600 P=400 A=430 - COLOR: GRIS</t>
  </si>
  <si>
    <t>SKRZYNKA POLIPROPYLENOWA DELTA 6442I Z PODPÓRKAMI - WYM. MM  S=600 G=400 W=430 - KOLOR: SZARY POPIELATY</t>
  </si>
  <si>
    <t>DE6442I51XB</t>
  </si>
  <si>
    <t>FPD8051ABXB</t>
  </si>
  <si>
    <t>FPDE6442B0051XB</t>
  </si>
  <si>
    <t>CASSETTA IN POLIPROPILENE DELTA 6442I CON SUPPORTI-CAPACITA Lt=74 - DIM. MM  L=600 P=400 A=430 - COLORE: CIANO/TURCHESE</t>
  </si>
  <si>
    <t>POLYPROPYLENE BOXES DELTA 6442I WITH STACKING SUPPORTS - DIM. MM  W=600 D=400 H=430 - COLOR: TURQUOISE</t>
  </si>
  <si>
    <t>KUNSTSTOFFKASTEN AUS POLYPROPILEN DELTA 6442I MIT STAPELHALTERUNGEN - ABM. MM  B=600 T=400 H=430 - FARBE: TÜRKIS</t>
  </si>
  <si>
    <t>CAISSE EN POLYPROPYLÈNE DELTA 6442I AVEC SUPPORTS - DIM. MM  L=600 P=400 H=430 - COULEUR: TURQUOISE</t>
  </si>
  <si>
    <t>CAJONES DE POLIPROPILENO DELTA 6442I CON SOPORTES - DIM. MM  L=600 P=400 A=430 - COLOR: TURQUESA</t>
  </si>
  <si>
    <t>SKRZYNKA POLIPROPYLENOWA DELTA 6442I Z PODPÓRKAMI - WYM. MM  S=600 G=400 W=430 - KOLOR: TURKUS</t>
  </si>
  <si>
    <t>DE6442I5900</t>
  </si>
  <si>
    <t>FPD8059AB00</t>
  </si>
  <si>
    <t>FPDE6442B005900</t>
  </si>
  <si>
    <t>CASSETTA IN POLIPROPILENE PER ALIMENTI DELTA 6442I CON SUPPORTI-CAPACITA Lt=74 - DIM. MM  L=600 P=400 A=430</t>
  </si>
  <si>
    <t>POLYPROPYLENE FOOD-GRADE BOX DELTA 6442I WITH STACKING SUPPORTS - DIM. MM  W=600 D=400 H=430</t>
  </si>
  <si>
    <t>KASTEN AUS POLYPROPYLEN FÜR LEBENSMITTEL DELTA 6442I MIT STAPELHALTERUNGEN - ABM. MM  B=600 T=400 H=430</t>
  </si>
  <si>
    <t>CAISSE EN POLYPROPYLÈNE POUR ALIMENTS DELTA 6442I AVEC SUPPORTS - DIM. MM  L=600 P=400 H=430</t>
  </si>
  <si>
    <t>CAJA EN POLIPROPILENO PARA ALIMENTOS DELTA 6442I CON SOPORTES - DIM. MM  L=600 P=400 A=430</t>
  </si>
  <si>
    <t>SKRZYNKA POLIPROPYLENOWA DLA PRZEMYSŁU SPOŻYWCZEGO DELTA 6442I Z PODPÓRKAMI - WYM. MM  S=600 G=400 W=430</t>
  </si>
  <si>
    <t>FPD8051AA01</t>
  </si>
  <si>
    <t>FPDE6442C005101</t>
  </si>
  <si>
    <t>CASSETTA IN POLIPROPILENE DELTA 6442Z CON COPERCHIO-CAPACITA Lt=74 - DIM. MM  L=610 P=400 A=440 - COLORE: GRIGIO SCURO</t>
  </si>
  <si>
    <t xml:space="preserve">***FORNITO IN MULTIPLI DI 3/56 PZ*** </t>
  </si>
  <si>
    <t>POLYPROPYLENE BOXES DELTA 6442Z WITH LID - DIM. MM  W=610 D=400 H=440 - COLOR: GREY</t>
  </si>
  <si>
    <t>***SUPPLIED IN MULTIPLES OF 3/56 PCS***</t>
  </si>
  <si>
    <t>KUNSTSTOFFKASTEN AUS POLYPROPILEN DELTA 6442Z MIT DECKEL - ABM. MM  B=610 T=400 H=440 - FARBE: GRAU</t>
  </si>
  <si>
    <t>***VERKAUFSEINHEIT = 3/56 STK***</t>
  </si>
  <si>
    <t>CAISSE EN POLYPROPYLÈNE DELTA 6442Z AVEZ COUVERCLE - DIM. MM  L=610 P=400 H=440 - COULEUR: GRIS</t>
  </si>
  <si>
    <t>***FOURNI EN MULTIPLES DE 3/56 PIÈCES***</t>
  </si>
  <si>
    <t>CAJONES DE POLIPROPILENO DELTA 6442Z CON TAPA - DIM. MM  L=610 P=400 A=440 - COLOR: GRIS</t>
  </si>
  <si>
    <t>***SUMINISTRADO EN MULTIPLES DE 3/56 PIEZAS***</t>
  </si>
  <si>
    <t>SKRZYNKA POLIPROPYLENOWA DELTA 6442Z Z POKRYWĄ - WYM. MM  S=610 G=400 W=440 - KOLOR: SZARY POPIELATY</t>
  </si>
  <si>
    <t>***DOSTRACZANE W OPAKOWANIACH 3/56 SZT.***</t>
  </si>
  <si>
    <t>DE6442Z51XB</t>
  </si>
  <si>
    <t>FPD8051AAXB</t>
  </si>
  <si>
    <t>FPDE6442C0051XB</t>
  </si>
  <si>
    <t>CASSETTA IN POLIPROPILENE DELTA 6442Z CON COPERCHIO-CAPACITA Lt=74 - DIM. MM  L=610 P=400 A=440 - COLORE: CIANO/TURCHESE</t>
  </si>
  <si>
    <t>POLYPROPYLENE BOXES DELTA 6442Z WITH LID - DIM. MM  W=610 D=400 H=440 - COLOR: TURQUOISE</t>
  </si>
  <si>
    <t>KUNSTSTOFFKASTEN AUS POLYPROPILEN DELTA 6442Z MIT DECKEL - ABM. MM  B=610 T=400 H=440 - FARBE: TÜRKIS</t>
  </si>
  <si>
    <t>CAISSE EN POLYPROPYLÈNE DELTA 6442Z AVEZ COUVERCLE - DIM. MM  L=610 P=400 H=440 - COULEUR: TURQUOISE</t>
  </si>
  <si>
    <t>CAJONES DE POLIPROPILENO DELTA 6442Z CON TAPA - DIM. MM  L=610 P=400 A=440 - COLOR: TURQUESA</t>
  </si>
  <si>
    <t>SKRZYNKA POLIPROPYLENOWA DELTA 6442Z Z POKRYWĄ - WYM. MM  S=610 G=400 W=440 - KOLOR: TURKUS</t>
  </si>
  <si>
    <t>DE6442Z5900</t>
  </si>
  <si>
    <t>FPD8059AA00</t>
  </si>
  <si>
    <t>FPDE6442C005900</t>
  </si>
  <si>
    <t>CASSETTA IN POLIPROPILENE PER ALIMENTI DELTA 6442Z CON COPERCHIO-CAPACITA Lt=74 - DIM. MM  L=610 P=400 A=440</t>
  </si>
  <si>
    <t>POLYPROPYLENE FOOD-GRADE BOX DELTA 6442Z WITH LID - DIM. MM  W=610 D=400 H=440</t>
  </si>
  <si>
    <t>KASTEN AUS POLYPROPYLEN FÜR LEBENSMITTEL DELTA 6442Z MIT DECKEL - ABM. MM  B=610 T=400 H=440</t>
  </si>
  <si>
    <t>CAISSE EN POLYPROPYLÈNE POUR ALIMENTS DELTA 6442Z AVEZ COUVERCLE - DIM. MM  L=610 P=400 H=440</t>
  </si>
  <si>
    <t>CAJA EN POLIPROPILENO PARA ALIMENTOS DELTA 6442Z CON TAPA - DIM. MM  L=610 P=400 A=440</t>
  </si>
  <si>
    <t>SKRZYNKA POLIPROPYLENOWA DLA PRZEMYSŁU SPOŻYWCZEGO DELTA 6442Z Z POKRYWĄ - WYM. MM  S=610 G=400 W=440</t>
  </si>
  <si>
    <t>FPDE64SE0005101</t>
  </si>
  <si>
    <t>COPERCHIO IN POLIPROPILENE PER CASSETTE DELTA - DIM. MM  L=610 P=400 - COLORE: GRIGIO SCURO</t>
  </si>
  <si>
    <t xml:space="preserve">***FORNITO IN MULTIPLI DI 1/160 PZ*** </t>
  </si>
  <si>
    <t>POLYPROPYLENE LID FOR DELTA BOXES - DIM. MM  W=610 D=400 - COLOR: GREY</t>
  </si>
  <si>
    <t>***SUPPLIED IN MULTIPLES OF 1/160 PCS***</t>
  </si>
  <si>
    <t>DECKEL AUS POLYPROPILEN FÜR KÄSTEN DELTA - ABM. MM  B=610 T=400 - FARBE: GRAU</t>
  </si>
  <si>
    <t>***VERKAUFSEINHEIT = 1/160 STK***</t>
  </si>
  <si>
    <t>COUVERCLE EN POLYPROPYLÈNE POUR CAISSES DELTA - DIM. MM  L=610 P=400 - COULEUR: GRIS</t>
  </si>
  <si>
    <t>***FOURNI EN MULTIPLES DE 1/160 PIÈCES***</t>
  </si>
  <si>
    <t>TAPA DE POLIPROPILENO PARA CAJAS DELTA - DIM. MM  L=610 P=400 - COLOR: GRIS</t>
  </si>
  <si>
    <t>***SUMINISTRADO EN MULTIPLES DE 1/160 PIEZAS***</t>
  </si>
  <si>
    <t>POKRYWA POLIPROPYLENOWA NA SKRZYNKI DELTA - WYM. MM  S=610 G=400 - KOLOR: SZARY POPIELATY</t>
  </si>
  <si>
    <t>***DOSTRACZANE W OPAKOWANIACH 1/160 SZT.***</t>
  </si>
  <si>
    <t>DE64SE51XB</t>
  </si>
  <si>
    <t>FPDE64SE00051XB</t>
  </si>
  <si>
    <t>COPERCHIO IN POLIPROPILENE PER CASSETTE DELTA - DIM. MM  L=610 P=400 - COLORE: CIANO/TURCHESE</t>
  </si>
  <si>
    <t>POLYPROPYLENE LID FOR DELTA BOXES - DIM. MM  W=610 D=400 - COLOR: TURQUOISE</t>
  </si>
  <si>
    <t>DECKEL AUS POLYPROPILEN FÜR KÄSTEN DELTA - ABM. MM  B=610 T=400 - FARBE: TÜRKIS</t>
  </si>
  <si>
    <t>COUVERCLE EN POLYPROPYLÈNE POUR CAISSES DELTA - DIM. MM  L=610 P=400 - COULEUR: TURQUOISE</t>
  </si>
  <si>
    <t>TAPA DE POLIPROPILENO PARA CAJAS DELTA - DIM. MM  L=610 P=400 - COLOR: TURQUESA</t>
  </si>
  <si>
    <t>POKRYWA POLIPROPYLENOWA NA SKRZYNKI DELTA - WYM. MM  S=610 G=400 - KOLOR: TURKUS</t>
  </si>
  <si>
    <t>DE64SE5900</t>
  </si>
  <si>
    <t>FPDE64SE0005900</t>
  </si>
  <si>
    <t>COPERCHIO IN PP PER ALIMENTI PER CASSETTE DELTA - DIM. MM  L=610 P=400</t>
  </si>
  <si>
    <t>POLYPROPYLENE FOOD-GRADE LID FOR DELTA BOXES - DIM. MM  W=610 D=400</t>
  </si>
  <si>
    <t>DECKEL AUS POLYPROPYLEN FÜR LEBENSMITTEL FÜR KÄSTEN DELTA - ABM. MM  B=610 T=400</t>
  </si>
  <si>
    <t>COUVERCLE EN POLYPROPYLÈNE POUR ALIMENTS POUR CAISSES DELTA - DIM. MM  L=610 P=400</t>
  </si>
  <si>
    <t>TAPA DE POLIPROPILENO PARA ALIMENTOS PARA CAJAS DELTA - DIM. MM  L=610 P=400</t>
  </si>
  <si>
    <t>POKRYWA POLIPROPYLENOWA DLA PRZEMYSŁU SPOŻYWCZEGO NA SKRZYNKI DELTA - WYM. MM  S=610 G=400</t>
  </si>
  <si>
    <t>FPE6851B001</t>
  </si>
  <si>
    <t>FPMI6420B005101</t>
  </si>
  <si>
    <t>CASSETTA IN POLIPROPILENE MINERVA 6420B-CAPACITA Lt=32 - DIM. MM  L=600 P=400 A=200 - COLORE: GRIGIO SCURO</t>
  </si>
  <si>
    <t xml:space="preserve">CON MANIGLIE APERTE, PARETI E FONDO CHIUSI ***FORNITO IN MULTIPLI DI 6/128 PZ*** </t>
  </si>
  <si>
    <t>POLYPROPYLENE BOXES MINERVA 6420B - DIM. MM  W=600 D=400 H=200 - COLOR: GREY</t>
  </si>
  <si>
    <t>WITH OPENED HANDGRIPS, CLOSED SIDES, SOLID BASE***SUPPLIED IN MULTIPLES OF 6/128 PCS***</t>
  </si>
  <si>
    <t>KUNSTSTOFFKASTEN AUS POLYPROPILEN MINERVA 6420B - ABM. MM  B=600 T=400 H=200 - FARBE: GRAU</t>
  </si>
  <si>
    <t>MIT OFFENEN GRIFFE, GESCHLOSSENEN WÄNDE UND BODEN***VERKAUFSEINHEIT = 6/128 STK***</t>
  </si>
  <si>
    <t>CAISSE EN POLYPROPYLÈNE MINERVA 6420B - DIM. MM  L=600 P=400 H=200 - COULEUR: GRIS</t>
  </si>
  <si>
    <t>AVEC POIGNÉES OUVERTES, PAROIS FERMÉES ET FOND PLEIN***FOURNI EN MULTIPLES DE 6/128 PIÈCES***</t>
  </si>
  <si>
    <t>CAJONES DE POLIPROPILENO MINERVA 6420B - DIM. MM  L=600 P=400 A=200 - COLOR: GRIS</t>
  </si>
  <si>
    <t>CON MANIJAS ABIERTAS, PAREDES  Y LA PARTE INFERIOR CERRADA***SUMINISTRADO EN MULTIPLES DE 6/128 PIEZAS***</t>
  </si>
  <si>
    <t>SKRZYNKA POLIPROPYLENOWA MINERVA 6420B - WYM. MM  S=600 G=400 W=200 - KOLOR: SZARY POPIELATY</t>
  </si>
  <si>
    <t>UCHWYTY PRZELOTOWE, ŚCIANKI I DNO PEŁNE***DOSTRACZANE W OPAKOWANIACH 6/128 SZT.***</t>
  </si>
  <si>
    <t>MI6420B51XB</t>
  </si>
  <si>
    <t>FPE6851B0XB</t>
  </si>
  <si>
    <t>FPMI6420B0051XB</t>
  </si>
  <si>
    <t>CASSETTA IN POLIPROPILENE MINERVA 6420B-CAPACITA Lt=32 - DIM. MM  L=600 P=400 A=200 - COLORE: CIANO/TURCHESE</t>
  </si>
  <si>
    <t>POLYPROPYLENE BOXES MINERVA 6420B - DIM. MM  W=600 D=400 H=200 - COLOR: TURQUOISE</t>
  </si>
  <si>
    <t>KUNSTSTOFFKASTEN AUS POLYPROPILEN MINERVA 6420B - ABM. MM  B=600 T=400 H=200 - FARBE: TÜRKIS</t>
  </si>
  <si>
    <t>CAISSE EN POLYPROPYLÈNE MINERVA 6420B - DIM. MM  L=600 P=400 H=200 - COULEUR: TURQUOISE</t>
  </si>
  <si>
    <t>CAJONES DE POLIPROPILENO MINERVA 6420B - DIM. MM  L=600 P=400 A=200 - COLOR: TURQUESA</t>
  </si>
  <si>
    <t>SKRZYNKA POLIPROPYLENOWA MINERVA 6420B - WYM. MM  S=600 G=400 W=200 - KOLOR: TURKUS</t>
  </si>
  <si>
    <t>FPE6859B000</t>
  </si>
  <si>
    <t>FPMI6420B005900</t>
  </si>
  <si>
    <t>CASSETTA IN POLIPROPILENE PER ALIMENTI MINERVA 6420B-CAPACITA Lt=32 - DIM. MM  L=600 P=400 A=200</t>
  </si>
  <si>
    <t>POLYPROPYLENE FOOD-GRADE BOX MINERVA 6420B - DIM. MM  W=600 D=400 H=200</t>
  </si>
  <si>
    <t>KASTEN AUS POLYPROPYLEN FÜR LEBENSMITTEL MINERVA 6420B - ABM. MM  B=600 T=400 H=200</t>
  </si>
  <si>
    <t>CAISSE EN POLYPROPYLÈNE POUR ALIMENTS MINERVA 6420B - DIM. MM  L=600 P=400 H=200</t>
  </si>
  <si>
    <t>CAJA EN POLIPROPILENO PARA ALIMENTOS MINERVA 6420B - DIM. MM  L=600 P=400 A=200</t>
  </si>
  <si>
    <t>SKRZYNKA POLIPROPYLENOWA DLA PRZEMYSŁU SPOŻYWCZEGO MINERVA 6420B - WYM. MM  S=600 G=400 W=200</t>
  </si>
  <si>
    <t>FPE6851F001</t>
  </si>
  <si>
    <t>FPMI6420S005101</t>
  </si>
  <si>
    <t>CASSETTA IN POLIPROPILENE SERIE MINERVA 6420S-CAPACITA Lt=32 - DIM. MM  L=600 P=400 A=200 - COLORE: GRIGIO SCURO</t>
  </si>
  <si>
    <t xml:space="preserve">CON MANIGLIE APERTE, PARETI E FONDO FORATI ***FORNITO IN MULTIPLI DI 6/128 PZ*** </t>
  </si>
  <si>
    <t>POLYPROPYLENE BOXES SERIE MINERVA 6420S - DIM. MM  W=600 D=400 H=200 - COLOR: GREY</t>
  </si>
  <si>
    <t>WITH OPENED HANDGRIPS, PERFORATED SIDES, PERFORATED BASE***SUPPLIED IN MULTIPLES OF 6/128 PCS***</t>
  </si>
  <si>
    <t>KUNSTSTOFFKASTEN AUS POLYPROPILEN SERIE MINERVA 6420S - ABM. MM  B=600 T=400 H=200 - FARBE: GRAU</t>
  </si>
  <si>
    <t>MIT OFFENEN GRIFFE, DURCHGEBROCHENEN WÄNDE UND BODEN***VERKAUFSEINHEIT = 6/128 STK***</t>
  </si>
  <si>
    <t>CAISSE EN POLYPROPYLÈNE SÉRIE MINERVA 6420S - DIM. MM  L=600 P=400 H=200 - COULEUR: GRIS</t>
  </si>
  <si>
    <t>AVEC POIGNÉES OUVERTES, PAROIS ET FOND PERFORÉS***FOURNI EN MULTIPLES DE 6/128 PIÈCES***</t>
  </si>
  <si>
    <t>CAJONES DE POLIPROPILENO SERIE MINERVA 6420S - DIM. MM  L=600 P=400 A=200 - COLOR: GRIS</t>
  </si>
  <si>
    <t>CON MANIJAS ABIERTAS, PAREDES  Y LA PARTE INFERIOR PERFORADOS***SUMINISTRADO EN MULTIPLES DE 6/128 PIEZAS***</t>
  </si>
  <si>
    <t>SKRZYNKA POLIPROPYLENOWA SERII MINERVA 6420S - WYM. MM  S=600 G=400 W=200 - KOLOR: SZARY POPIELATY</t>
  </si>
  <si>
    <t>UCHWYTY PRZELOTOWE, ŚCIANKI I DNO PERFOROWANE***DOSTRACZANE W OPAKOWANIACH 6/128 SZT.***</t>
  </si>
  <si>
    <t>MI6420S51XB</t>
  </si>
  <si>
    <t>FPE6851F0XB</t>
  </si>
  <si>
    <t>FPMI6420S0051XB</t>
  </si>
  <si>
    <t>CASSETTA IN POLIPROPILENE MINERVA 6420S-CAPACITA Lt=32 - DIM. MM  L=600 P=400 A=200 - COLORE: CIANO/TURCHESE</t>
  </si>
  <si>
    <t>POLYPROPYLENE BOXES MINERVA 6420S - DIM. MM  W=600 D=400 H=200 - COLOR: TURQUOISE</t>
  </si>
  <si>
    <t>KUNSTSTOFFKASTEN AUS POLYPROPILEN MINERVA 6420S - ABM. MM  B=600 T=400 H=200 - FARBE: TÜRKIS</t>
  </si>
  <si>
    <t>CAISSE EN POLYPROPYLÈNE MINERVA 6420S - DIM. MM  L=600 P=400 H=200 - COULEUR: TURQUOISE</t>
  </si>
  <si>
    <t>CAJONES DE POLIPROPILENO MINERVA 6420S - DIM. MM  L=600 P=400 A=200 - COLOR: TURQUESA</t>
  </si>
  <si>
    <t>SKRZYNKA POLIPROPYLENOWA MINERVA 6420S - WYM. MM  S=600 G=400 W=200 - KOLOR: TURKUS</t>
  </si>
  <si>
    <t>FPE6859F000</t>
  </si>
  <si>
    <t>FPMI6420S005900</t>
  </si>
  <si>
    <t>CASSETTA IN POLIPROPILENE PER ALIMENTI MINERVA 6420S-CAPACITA Lt=32 - DIM. MM  L=600 P=400 A=200</t>
  </si>
  <si>
    <t>POLYPROPYLENE FOOD-GRADE BOX MINERVA 6420S - DIM. MM  W=600 D=400 H=200</t>
  </si>
  <si>
    <t>KASTEN AUS POLYPROPYLEN FÜR LEBENSMITTEL MINERVA 6420S - ABM. MM  B=600 T=400 H=200</t>
  </si>
  <si>
    <t>CAISSE EN POLYPROPYLÈNE POUR ALIMENTS MINERVA 6420S - DIM. MM  L=600 P=400 H=200</t>
  </si>
  <si>
    <t>CAJA EN POLIPROPILENO PARA ALIMENTOS MINERVA 6420S - DIM. MM  L=600 P=400 A=200</t>
  </si>
  <si>
    <t>SKRZYNKA POLIPROPYLENOWA DLA PRZEMYSŁU SPOŻYWCZEGO MINERVA 6420S - WYM. MM  S=600 G=400 W=200</t>
  </si>
  <si>
    <t>FPE7651B001</t>
  </si>
  <si>
    <t>FPMI6430B005101</t>
  </si>
  <si>
    <t>CASSETTA IN POLIPROPILENE MINERVA 6430B-CAPACITA Lt=50 - DIM. MM  L=600 P=400 A=300 - COLORE: GRIGIO SCURO</t>
  </si>
  <si>
    <t xml:space="preserve">CON MANIGLIE APERTE, PARETI E FONDO CHIUSI ***FORNITO IN MULTIPLI DI 4/88 PZ*** </t>
  </si>
  <si>
    <t>POLYPROPYLENE BOXES MINERVA 6430B - DIM. MM  W=600 D=400 H=300 - COLOR: GREY</t>
  </si>
  <si>
    <t>WITH OPENED HANDGRIPS, CLOSED SIDES, SOLID BASE***SUPPLIED IN MULTIPLES OF 4/88 PCS***</t>
  </si>
  <si>
    <t>KUNSTSTOFFKASTEN AUS POLYPROPILEN MINERVA 6430B - ABM. MM  B=600 T=400 H=300 - FARBE: GRAU</t>
  </si>
  <si>
    <t>MIT OFFENEN GRIFFE, GESCHLOSSENEN WÄNDE UND BODEN***VERKAUFSEINHEIT = 4/88 STK***</t>
  </si>
  <si>
    <t>CAISSE EN POLYPROPYLÈNE MINERVA 6430B - DIM. MM  L=600 P=400 H=300 - COULEUR: GRIS</t>
  </si>
  <si>
    <t>AVEC POIGNÉES OUVERTES, PAROIS FERMÉES ET FOND PLEIN***FOURNI EN MULTIPLES DE 4/88 PIÈCES***</t>
  </si>
  <si>
    <t>CAJONES DE POLIPROPILENO MINERVA 6430B - DIM. MM  L=600 P=400 A=300 - COLOR: GRIS</t>
  </si>
  <si>
    <t>CON MANIJAS ABIERTAS, PAREDES  Y LA PARTE INFERIOR CERRADA***SUMINISTRADO EN MULTIPLES DE 4/88 PIEZAS***</t>
  </si>
  <si>
    <t>SKRZYNKA POLIPROPYLENOWA MINERVA 6430B - WYM. MM  S=600 G=400 W=300 - KOLOR: SZARY POPIELATY</t>
  </si>
  <si>
    <t>UCHWYTY PRZELOTOWE, ŚCIANKI I DNO PEŁNE***DOSTRACZANE W OPAKOWANIACH 4/88 SZT.***</t>
  </si>
  <si>
    <t>MI6430B51XB</t>
  </si>
  <si>
    <t>FPE7651B0XB</t>
  </si>
  <si>
    <t>FPMI6430B0051XB</t>
  </si>
  <si>
    <t>CASSETTA IN POLIPROPILENE MINERVA 6430B-CAPACITA Lt=50 - DIM. MM  L=600 P=400 A=300 - COLORE: CIANO/TURCHESE</t>
  </si>
  <si>
    <t>POLYPROPYLENE BOXES MINERVA 6430B - DIM. MM  W=600 D=400 H=300 - COLOR: TURQUOISE</t>
  </si>
  <si>
    <t>KUNSTSTOFFKASTEN AUS POLYPROPILEN MINERVA 6430B - ABM. MM  B=600 T=400 H=300 - FARBE: TÜRKIS</t>
  </si>
  <si>
    <t>CAISSE EN POLYPROPYLÈNE MINERVA 6430B - DIM. MM  L=600 P=400 H=300 - COULEUR: TURQUOISE</t>
  </si>
  <si>
    <t>CAJONES DE POLIPROPILENO MINERVA 6430B - DIM. MM  L=600 P=400 A=300 - COLOR: TURQUESA</t>
  </si>
  <si>
    <t>SKRZYNKA POLIPROPYLENOWA MINERVA 6430B - WYM. MM  S=600 G=400 W=300 - KOLOR: TURKUS</t>
  </si>
  <si>
    <t>FPE7659B000</t>
  </si>
  <si>
    <t>FPMI6430B005900</t>
  </si>
  <si>
    <t>CASSETTA IN POLIPROPILENE PER ALIMENTI MINERVA 6430B-CAPACITA Lt=50 - DIM. MM  L=600 P=400 A=300</t>
  </si>
  <si>
    <t>POLYPROPYLENE FOOD-GRADE BOX MINERVA 6430B - DIM. MM  W=600 D=400 H=300</t>
  </si>
  <si>
    <t>KASTEN AUS POLYPROPYLEN FÜR LEBENSMITTEL MINERVA 6430B - ABM. MM  B=600 T=400 H=300</t>
  </si>
  <si>
    <t>CAISSE EN POLYPROPYLÈNE POUR ALIMENTS MINERVA 6430B - DIM. MM  L=600 P=400 H=300</t>
  </si>
  <si>
    <t>CAJA EN POLIPROPILENO PARA ALIMENTOS MINERVA 6430B - DIM. MM  L=600 P=400 A=300</t>
  </si>
  <si>
    <t>SKRZYNKA POLIPROPYLENOWA DLA PRZEMYSŁU SPOŻYWCZEGO MINERVA 6430B - WYM. MM  S=600 G=400 W=300</t>
  </si>
  <si>
    <t>FPE7651F001</t>
  </si>
  <si>
    <t>FPMI6430S005101</t>
  </si>
  <si>
    <t>CASSETTA IN POLIPROPILENE MINERVA 6430S-CAPACITA Lt=50 - DIM. MM  L=600 P=400 A=300 - COLORE: GRIGIO SCURO</t>
  </si>
  <si>
    <t xml:space="preserve">CON MANIGLIE APERTE, PARETI E FONDO FORATI ***FORNITO IN MULTIPLI DI 4/88 PZ*** </t>
  </si>
  <si>
    <t>POLYPROPYLENE BOXES MINERVA 6430S - DIM. MM  W=600 D=400 H=300 - COLOR: GREY</t>
  </si>
  <si>
    <t>WITH OPENED HANDGRIPS, PERFORATED SIDES, PERFORATED BASE***SUPPLIED IN MULTIPLES OF 4/88 PCS***</t>
  </si>
  <si>
    <t>KUNSTSTOFFKASTEN AUS POLYPROPILEN MINERVA 6430S - ABM. MM  B=600 T=400 H=300 - FARBE: GRAU</t>
  </si>
  <si>
    <t>MIT OFFENEN GRIFFE, DURCHGEBROCHENEN WÄNDE UND BODEN***VERKAUFSEINHEIT = 4/88 STK***</t>
  </si>
  <si>
    <t>CAISSE EN POLYPROPYLÈNE MINERVA 6430S - DIM. MM  L=600 P=400 H=300 - COULEUR: GRIS</t>
  </si>
  <si>
    <t>AVEC POIGNÉES OUVERTES, PAROIS ET FOND PERFORÉS***FOURNI EN MULTIPLES DE 4/88 PIÈCES***</t>
  </si>
  <si>
    <t>CAJONES DE POLIPROPILENO MINERVA 6430S - DIM. MM  L=600 P=400 A=300 - COLOR: GRIS</t>
  </si>
  <si>
    <t>CON MANIJAS ABIERTAS, PAREDES  Y LA PARTE INFERIOR PERFORADOS***SUMINISTRADO EN MULTIPLES DE 4/88 PIEZAS***</t>
  </si>
  <si>
    <t>SKRZYNKA POLIPROPYLENOWA MINERVA 6430S - WYM. MM  S=600 G=400 W=300 - KOLOR: SZARY POPIELATY</t>
  </si>
  <si>
    <t>UCHWYTY PRZELOTOWE, ŚCIANKI I DNO PERFOROWANE***DOSTRACZANE W OPAKOWANIACH 4/88 SZT.***</t>
  </si>
  <si>
    <t>MI6430S51XB</t>
  </si>
  <si>
    <t>FPE7651F0XB</t>
  </si>
  <si>
    <t>FPMI6430S0051XB</t>
  </si>
  <si>
    <t>CASSETTA IN POLIPROPILENE MINERVA 6430S-CAPACITA Lt=50 - DIM. MM  L=600 P=400 A=300 - COLORE: CIANO/TURCHESE</t>
  </si>
  <si>
    <t>POLYPROPYLENE BOXES MINERVA 6430S - DIM. MM  W=600 D=400 H=300 - COLOR: TURQUOISE</t>
  </si>
  <si>
    <t>KUNSTSTOFFKASTEN AUS POLYPROPILEN MINERVA 6430S - ABM. MM  B=600 T=400 H=300 - FARBE: TÜRKIS</t>
  </si>
  <si>
    <t>CAISSE EN POLYPROPYLÈNE MINERVA 6430S - DIM. MM  L=600 P=400 H=300 - COULEUR: TURQUOISE</t>
  </si>
  <si>
    <t>CAJONES DE POLIPROPILENO MINERVA 6430S - DIM. MM  L=600 P=400 A=300 - COLOR: TURQUESA</t>
  </si>
  <si>
    <t>SKRZYNKA POLIPROPYLENOWA MINERVA 6430S - WYM. MM  S=600 G=400 W=300 - KOLOR: TURKUS</t>
  </si>
  <si>
    <t>FPE7659F000</t>
  </si>
  <si>
    <t>FPMI6430S005900</t>
  </si>
  <si>
    <t>CASSETTA IN POLIPROPILENE PER ALIMENTI MINERVA 6430S-CAPACITA Lt=50 - DIM. MM  L=600 P=400 A=300</t>
  </si>
  <si>
    <t>POLYPROPYLENE FOOD-GRADE BOX MINERVA 6430S - DIM. MM  W=600 D=400 H=300</t>
  </si>
  <si>
    <t>KASTEN AUS POLYPROPYLEN FÜR LEBENSMITTEL MINERVA 6430S - ABM. MM  B=600 T=400 H=300</t>
  </si>
  <si>
    <t>CAISSE EN POLYPROPYLÈNE POUR ALIMENTS MINERVA 6430S - DIM. MM  L=600 P=400 H=300</t>
  </si>
  <si>
    <t>CAJA EN POLIPROPILENO PARA ALIMENTOS MINERVA 6430S - DIM. MM  L=600 P=400 A=300</t>
  </si>
  <si>
    <t>SKRZYNKA POLIPROPYLENOWA DLA PRZEMYSŁU SPOŻYWCZEGO MINERVA 6430S - WYM. MM  S=600 G=400 W=300</t>
  </si>
  <si>
    <t>FPE8051B001</t>
  </si>
  <si>
    <t>FPMI6440B005101</t>
  </si>
  <si>
    <t>CASSETTA IN POLIPROPILENE MINERVA 6440B-CAPACITA Lt=70 - DIM. MM  L=600 P=400 A=400 - COLORE: GRIGIO SCURO</t>
  </si>
  <si>
    <t xml:space="preserve">CON MANIGLIE APERTE, PARETI E FONDO CHIUSI ***FORNITO IN MULTIPLI DI 3/60 PZ*** </t>
  </si>
  <si>
    <t>POLYPROPYLENE BOXES MINERVA 6440B - DIM. MM  W=600 D=400 H=400 - COLOR: GREY</t>
  </si>
  <si>
    <t>WITH OPENED HANDGRIPS, CLOSED SIDES, SOLID BASE***SUPPLIED IN MULTIPLES OF 3/60 PCS***</t>
  </si>
  <si>
    <t>KUNSTSTOFFKASTEN AUS POLYPROPILEN MINERVA 6440B - ABM. MM  B=600 T=400 H=400 - FARBE: GRAU</t>
  </si>
  <si>
    <t>MIT OFFENEN GRIFFE, GESCHLOSSENEN WÄNDE UND BODEN***VERKAUFSEINHEIT = 3/60 STK***</t>
  </si>
  <si>
    <t>CAISSE EN POLYPROPYLÈNE MINERVA 6440B - DIM. MM  L=600 P=400 H=400 - COULEUR: GRIS</t>
  </si>
  <si>
    <t>AVEC POIGNÉES OUVERTES, PAROIS FERMÉES ET FOND PLEIN***FOURNI EN MULTIPLES DE 3/60 PIÈCES***</t>
  </si>
  <si>
    <t>CAJONES DE POLIPROPILENO MINERVA 6440B - DIM. MM  L=600 P=400 A=400 - COLOR: GRIS</t>
  </si>
  <si>
    <t>CON MANIJAS ABIERTAS, PAREDES  Y LA PARTE INFERIOR CERRADA***SUMINISTRADO EN MULTIPLES DE 3/60 PIEZAS***</t>
  </si>
  <si>
    <t>SKRZYNKA POLIPROPYLENOWA MINERVA 6440B - WYM. MM  S=600 G=400 W=400 - KOLOR: SZARY POPIELATY</t>
  </si>
  <si>
    <t>UCHWYTY PRZELOTOWE, ŚCIANKI I DNO PEŁNE***DOSTRACZANE W OPAKOWANIACH 3/60 SZT.***</t>
  </si>
  <si>
    <t>MI6440B51XB</t>
  </si>
  <si>
    <t>FPE8051B0XB</t>
  </si>
  <si>
    <t>FPMI6440B0051XB</t>
  </si>
  <si>
    <t>CASSETTA IN POLIPROPILENE MINERVA 6440B-CAPACITA Lt=70 - DIM. MM  L=600 P=400 A=400 - COLORE: CIANO/TURCHESE</t>
  </si>
  <si>
    <t>POLYPROPYLENE BOXES MINERVA 6440B - DIM. MM  W=600 D=400 H=400 - COLOR: TURQUOISE</t>
  </si>
  <si>
    <t>KUNSTSTOFFKASTEN AUS POLYPROPILEN MINERVA 6440B - ABM. MM  B=600 T=400 H=400 - FARBE: TÜRKIS</t>
  </si>
  <si>
    <t>CAISSE EN POLYPROPYLÈNE MINERVA 6440B - DIM. MM  L=600 P=400 H=400 - COULEUR: TURQUOISE</t>
  </si>
  <si>
    <t>CAJONES DE POLIPROPILENO MINERVA 6440B - DIM. MM  L=600 P=400 A=400 - COLOR: TURQUESA</t>
  </si>
  <si>
    <t>SKRZYNKA POLIPROPYLENOWA MINERVA 6440B - WYM. MM  S=600 G=400 W=400 - KOLOR: TURKUS</t>
  </si>
  <si>
    <t>FPE8059B000</t>
  </si>
  <si>
    <t>FPMI6440B005900</t>
  </si>
  <si>
    <t>CASSETTA IN POLIPROPILENE PER ALIMENTI MINERVA 6440B-CAPACITA Lt=70 - DIM. MM  L=600 P=400 A=400</t>
  </si>
  <si>
    <t>POLYPROPYLENE FOOD-GRADE BOX MINERVA 6440B - DIM. MM  W=600 D=400 H=400</t>
  </si>
  <si>
    <t>KASTEN AUS POLYPROPYLEN FÜR LEBENSMITTEL MINERVA 6440B - ABM. MM  B=600 T=400 H=400</t>
  </si>
  <si>
    <t>CAISSE EN POLYPROPYLÈNE POUR ALIMENTS MINERVA 6440B - DIM. MM  L=600 P=400 H=400</t>
  </si>
  <si>
    <t>CAJA EN POLIPROPILENO PARA ALIMENTOS MINERVA 6440B - DIM. MM  L=600 P=400 A=400</t>
  </si>
  <si>
    <t>SKRZYNKA POLIPROPYLENOWA DLA PRZEMYSŁU SPOŻYWCZEGO MINERVA 6440B - WYM. MM  S=600 G=400 W=400</t>
  </si>
  <si>
    <t>FPE8051F001</t>
  </si>
  <si>
    <t>FPMI6440S005101</t>
  </si>
  <si>
    <t>CASSETTA IN POLIPROPILENE MINERVA 6440S-CAPACITA Lt=70 - DIM. MM  L=600 P=400 A=400 - COLORE: GRIGIO SCURO</t>
  </si>
  <si>
    <t xml:space="preserve">CON MANIGLIE APERTE, PARETI E FONDO FORATI ***FORNITO IN MULTIPLI DI 3/60 PZ*** </t>
  </si>
  <si>
    <t>POLYPROPYLENE BOXES MINERVA 6440S - DIM. MM  W=600 D=400 H=400 - COLOR: GREY</t>
  </si>
  <si>
    <t>WITH OPENED HANDGRIPS, PERFORATED SIDES, PERFORATED BASE***SUPPLIED IN MULTIPLES OF 3/60 PCS***</t>
  </si>
  <si>
    <t>KUNSTSTOFFKASTEN AUS POLYPROPILEN MINERVA 6440S - ABM. MM  B=600 T=400 H=400 - FARBE: GRAU</t>
  </si>
  <si>
    <t>MIT OFFENEN GRIFFE, DURCHGEBROCHENEN WÄNDE UND BODEN***VERKAUFSEINHEIT = 3/60 STK***</t>
  </si>
  <si>
    <t>CAISSE EN POLYPROPYLÈNE MINERVA 6440S - DIM. MM  L=600 P=400 H=400 - COULEUR: GRIS</t>
  </si>
  <si>
    <t>AVEC POIGNÉES OUVERTES, PAROIS ET FOND PERFORÉS***FOURNI EN MULTIPLES DE 3/60 PIÈCES***</t>
  </si>
  <si>
    <t>CAJONES DE POLIPROPILENO MINERVA 6440S - DIM. MM  L=600 P=400 A=400 - COLOR: GRIS</t>
  </si>
  <si>
    <t>CON MANIJAS ABIERTAS, PAREDES  Y LA PARTE INFERIOR PERFORADOS***SUMINISTRADO EN MULTIPLES DE 3/60 PIEZAS***</t>
  </si>
  <si>
    <t>SKRZYNKA POLIPROPYLENOWA MINERVA 6440S - WYM. MM  S=600 G=400 W=400 - KOLOR: SZARY POPIELATY</t>
  </si>
  <si>
    <t>UCHWYTY PRZELOTOWE, ŚCIANKI I DNO PERFOROWANE***DOSTRACZANE W OPAKOWANIACH 3/60 SZT.***</t>
  </si>
  <si>
    <t>MI6440S51XB</t>
  </si>
  <si>
    <t>FPE8051F0XB</t>
  </si>
  <si>
    <t>FPMI6440S0051XB</t>
  </si>
  <si>
    <t>CASSETTA IN POLIPROPILENE MINERVA 6440S-CAPACITA Lt=70 - DIM. MM  L=600 P=400 A=400 - COLORE: CIANO/TURCHESE</t>
  </si>
  <si>
    <t>POLYPROPYLENE BOXES MINERVA 6440S - DIM. MM  W=600 D=400 H=400 - COLOR: TURQUOISE</t>
  </si>
  <si>
    <t>KUNSTSTOFFKASTEN AUS POLYPROPILEN MINERVA 6440S - ABM. MM  B=600 T=400 H=400 - FARBE: TÜRKIS</t>
  </si>
  <si>
    <t>CAISSE EN POLYPROPYLÈNE MINERVA 6440S - DIM. MM  L=600 P=400 H=400 - COULEUR: TURQUOISE</t>
  </si>
  <si>
    <t>CAJONES DE POLIPROPILENO MINERVA 6440S - DIM. MM  L=600 P=400 A=400 - COLOR: TURQUESA</t>
  </si>
  <si>
    <t>SKRZYNKA POLIPROPYLENOWA MINERVA 6440S - WYM. MM  S=600 G=400 W=400 - KOLOR: TURKUS</t>
  </si>
  <si>
    <t>FPE8059F000</t>
  </si>
  <si>
    <t>FPMI6440S005900</t>
  </si>
  <si>
    <t>CASSETTA IN POLIPROPILENE PER ALIMENTI MINERVA 6440S-CAPACITA Lt=70 - DIM. MM  L=600 P=400 A=400</t>
  </si>
  <si>
    <t>POLYPROPYLENE FOOD-GRADE BOX MINERVA 6440S - DIM. MM  W=600 D=400 H=400</t>
  </si>
  <si>
    <t>KASTEN AUS POLYPROPYLEN FÜR LEBENSMITTEL MINERVA 6440S - ABM. MM  B=600 T=400 H=400</t>
  </si>
  <si>
    <t>CAISSE EN POLYPROPYLÈNE POUR ALIMENTS MINERVA 6440S - DIM. MM  L=600 P=400 H=400</t>
  </si>
  <si>
    <t>CAJA EN POLIPROPILENO PARA ALIMENTOS MINERVA 6440S - DIM. MM  L=600 P=400 A=400</t>
  </si>
  <si>
    <t>SKRZYNKA POLIPROPYLENOWA DLA PRZEMYSŁU SPOŻYWCZEGO MINERVA 6440S - WYM. MM  S=600 G=400 W=400</t>
  </si>
  <si>
    <t>FPE09510001</t>
  </si>
  <si>
    <t>FPMI64SE0005101</t>
  </si>
  <si>
    <t>COPERCHIO IN POLIPROPILENE PER CASSETTE SERIE MINERVA - DIM. MM  L=600 P=400 - COLORE: GRIGIO SCURO</t>
  </si>
  <si>
    <t>POLYPROPYLENE LID FOR BOXES SERIES MINERVA - DIM. MM  W=600 D=400 - COLOR: GREY</t>
  </si>
  <si>
    <t>DECKEL AUS POLYPROPILEN FÜR KÄSTEN SERIE MINERVA - ABM. MM  B=600 T=400 - FARBE: GRAU</t>
  </si>
  <si>
    <t>COUVERCLE EN POLYPROPYLÈNE POUR CAISSES SÉRIE MINERVA - DIM. MM  L=600 P=400 - COULEUR: GRIS</t>
  </si>
  <si>
    <t>TAPA DE POLIPROPILENO PARA CAJAS SERIE MINERVA - DIM. MM  L=600 P=400 - COLOR: GRIS</t>
  </si>
  <si>
    <t>POKRYWA POLIPROPYLENOWA DLA SKRZYNEK SERIA MINERVA - WYM. MM  S=600 G=400 - KOLOR: SZARY POPIELATY</t>
  </si>
  <si>
    <t>MI64SE51XB</t>
  </si>
  <si>
    <t>FPE095100XB</t>
  </si>
  <si>
    <t>FPMI64SE00051XB</t>
  </si>
  <si>
    <t>COPERCHIO IN POLIPROPILENE PER CASSETTE SERIE MINERVA - DIM. MM  L=600 P=400 - COLORE: CIANO/TURCHESE</t>
  </si>
  <si>
    <t>POLYPROPYLENE LID FOR BOXES SERIES MINERVA - DIM. MM  W=600 D=400 - COLOR: TURQUOISE</t>
  </si>
  <si>
    <t>DECKEL AUS POLYPROPILEN FÜR KÄSTEN SERIE MINERVA - ABM. MM  B=600 T=400 - FARBE: TÜRKIS</t>
  </si>
  <si>
    <t>COUVERCLE EN POLYPROPYLÈNE POUR CAISSES SÉRIE MINERVA - DIM. MM  L=600 P=400 - COULEUR: TURQUOISE</t>
  </si>
  <si>
    <t>TAPA DE POLIPROPILENO PARA CAJAS SERIE MINERVA - DIM. MM  L=600 P=400 - COLOR: TURQUESA</t>
  </si>
  <si>
    <t>POKRYWA POLIPROPYLENOWA DLA SKRZYNEK SERIA MINERVA - WYM. MM  S=600 G=400 - KOLOR: TURKUS</t>
  </si>
  <si>
    <t>FPE09590000</t>
  </si>
  <si>
    <t>FPMI64SE0005900</t>
  </si>
  <si>
    <t>COPERCHIO IN PP PER ALIMENTI PER CASSETTE SERIE MINERVA - DIM. MM  L=600 P=400</t>
  </si>
  <si>
    <t>POLYPROPYLENE FOOD-GRADE LID FOR BOXES SERIES MINERVA - DIM. MM  W=600 D=400</t>
  </si>
  <si>
    <t>DECKEL AUS POLYPROPYLEN FÜR LEBENSMITTEL FÜR KÄSTEN SERIE MINERVA - ABM. MM  B=600 T=400</t>
  </si>
  <si>
    <t>COUVERCLE EN POLYPROPYLÈNE POUR ALIMENTS POUR CAISSES SÉRIE MINERVA - DIM. MM  L=600 P=400</t>
  </si>
  <si>
    <t>TAPA DE POLIPROPILENO PARA ALIMENTOS PARA CAJAS SERIE MINERVA - DIM. MM  L=600 P=400</t>
  </si>
  <si>
    <t>POKRYWA POLIPROPYLENOWA DLA PRZEMYSŁU SPOŻYWCZEGO DLA SKRZYNEK SERIA MINERVA - WYM. MM  S=600 G=400</t>
  </si>
  <si>
    <t>FPZ00200099</t>
  </si>
  <si>
    <t>MOLLA A SCATTO PER CHIUSURA COPERCHIO PER CASSETTE SERIE MINERVA - DIM. MM  L=34 P=20 A=17 - COLORE: ZINCATO</t>
  </si>
  <si>
    <t>SNAP SPRING FOR LID CLOSING FOR BOXES SERIES MINERVA - DIM. MM  W=34 D=20 H=17 - COLOR: GALVANIZED</t>
  </si>
  <si>
    <t>KLEMMHALTER FÜR DECKEL FÜR KÄSTEN SERIE MINERVA - ABM. MM  B=34 T=20 H=17 - FARBE: VERZINKT</t>
  </si>
  <si>
    <t>CLIP POUR FERMETURE COUVERCLE POUR CAISSES SÉRIE MINERVA - DIM. MM  L=34 P=20 H=17 - COULEUR: GALVANISÉ</t>
  </si>
  <si>
    <t>GANCHO PARA CERRAR LA TAPA PARA CAJAS SERIE MINERVA - DIM. MM  L=34 P=20 A=17 - COLOR: GALVANIZADO</t>
  </si>
  <si>
    <t>ZATRZASK DO ZAMYKANIA POKRYWY DLA SKRZYNEK SERIA MINERVA - WYM. MM  S=34 G=20 W=17 - KOLOR: OCYNKOWANY</t>
  </si>
  <si>
    <t>FND01400099</t>
  </si>
  <si>
    <t>FPCDC0030000099</t>
  </si>
  <si>
    <t>DIVISORIO LONGITUDINALE PER CONTENITORI COC003... - DIM. MM  L=307 P=16 A=160 - COLORE: ZINCATO</t>
  </si>
  <si>
    <t>METAL DIVIDER - DIM. MM  W=307 D=16 H=160 - COLOR: GALVANIZED</t>
  </si>
  <si>
    <t>LÄNGS-FACHTEILER - ABM. MM  B=307 T=16 H=160 - FARBE: VERZINKT</t>
  </si>
  <si>
    <t>SÉPARATION LONGITUDINALE - DIM. MM  L=307 P=16 H=160 - COULEUR: GALVANISÉ</t>
  </si>
  <si>
    <t>SEPARADOR LONGITUDINAL PARA CONTENEDORES COC003… - DIM. MM  L=307 P=16 A=160 - COLOR: GALVANIZADO</t>
  </si>
  <si>
    <t>PRZEGRODA PODŁÓŻNA - WYM. MM  S=307 G=16 W=160 - KOLOR: OCYNKOWANY</t>
  </si>
  <si>
    <t>FND01800099</t>
  </si>
  <si>
    <t>FPCDC0040000099</t>
  </si>
  <si>
    <t>DIVISORIO LONGITUDINALE PER CONTENITORI COC004... - DIM. MM  L=462 P=17 A=160 - COLORE: ZINCATO</t>
  </si>
  <si>
    <t>METAL DIVIDER - DIM. MM  W=462 D=17 H=160 - COLOR: GALVANIZED</t>
  </si>
  <si>
    <t>LÄNGS-FACHTEILER - ABM. MM  B=462 T=17 H=160 - FARBE: VERZINKT</t>
  </si>
  <si>
    <t>SÉPARATION LONGITUDINALE - DIM. MM  L=462 P=17 H=160 - COULEUR: GALVANISÉ</t>
  </si>
  <si>
    <t>SEPARADOR LONGITUDINAL PARA CONTENEDORES COC004… - DIM. MM  L=462 P=17 A=160 - COLOR: GALVANIZADO</t>
  </si>
  <si>
    <t>PRZEGRODA PODŁÓŻNA - WYM. MM  S=462 G=17 W=160 - KOLOR: OCYNKOWANY</t>
  </si>
  <si>
    <t>FND11000099</t>
  </si>
  <si>
    <t>FPCDC0040000199</t>
  </si>
  <si>
    <t>COPPIA DIVISORI TRASVERSALI PER CONTENITORI COC004... - DIM. MM  L=145 P=60 A=160 - COLORE: ZINCATO</t>
  </si>
  <si>
    <t>PAIR OF TRANSVERSAL PARTITION - DIM. MM  W=145 D=60 H=160 - COLOR: GALVANIZED</t>
  </si>
  <si>
    <t>TRENNBLECHEPAAR - ABM. MM  B=145 T=60 H=160 - FARBE: VERZINKT</t>
  </si>
  <si>
    <t>PAIRE DE DIVISEURS TRANSVERSAUX - DIM. MM  L=145 P=60 H=160 - COULEUR: GALVANISÉ</t>
  </si>
  <si>
    <t>PAR DE SEPARADORES TRANSVERSALES PARA CONTENEDORES COC004… - DIM. MM  L=145 P=60 A=160 - COLOR: GALVANIZADO</t>
  </si>
  <si>
    <t>PARA PRZEGRÓD POPRZECZNYCH - WYM. MM  S=145 G=60 W=160 - KOLOR: OCYNKOWANY</t>
  </si>
  <si>
    <t>FND01100099</t>
  </si>
  <si>
    <t>FPCDC3A20000099</t>
  </si>
  <si>
    <t>DIVISORIO LONGITUDINALE PER CONTENITORI COC3A2... - DIM. MM  L=302 P=15 A=105 - COLORE: ZINCATO</t>
  </si>
  <si>
    <t>METAL DIVIDER - DIM. MM  W=302 D=15 H=105 - COLOR: GALVANIZED</t>
  </si>
  <si>
    <t>LÄNGS-FACHTEILER - ABM. MM  B=302 T=15 H=105 - FARBE: VERZINKT</t>
  </si>
  <si>
    <t>SÉPARATION LONGITUDINALE - DIM. MM  L=302 P=15 H=105 - COULEUR: GALVANISÉ</t>
  </si>
  <si>
    <t>SEPARADOR LONGITUDINAL PARA CONTENEDORES COC3A2… - DIM. MM  L=302 P=15 A=105 - COLOR: GALVANIZADO</t>
  </si>
  <si>
    <t>PRZEGRODA PODŁÓŻNA - WYM. MM  S=302 G=15 W=105 - KOLOR: OCYNKOWANY</t>
  </si>
  <si>
    <t>FND01500099</t>
  </si>
  <si>
    <t>FPCDC3L50000099</t>
  </si>
  <si>
    <t>DIVISORIO LONGITUDINALE PER CONTENITORI COZ3L5... - DIM. MM  L=326 P=17 A=115 - COLORE: ZINCATO</t>
  </si>
  <si>
    <t>METAL DIVIDER - DIM. MM  W=326 D=17 H=115 - COLOR: GALVANIZED</t>
  </si>
  <si>
    <t>LÄNGS-FACHTEILER - ABM. MM  B=326 T=17 H=115 - FARBE: VERZINKT</t>
  </si>
  <si>
    <t>SÉPARATION LONGITUDINALE - DIM. MM  L=326 P=17 H=115 - COULEUR: GALVANISÉ</t>
  </si>
  <si>
    <t>SEPARADOR LONGITUDINAL PARA CONTENEDORES COZ3L5… - DIM. MM  L=326 P=17 A=115 - COLOR: GALVANIZADO</t>
  </si>
  <si>
    <t>PRZEGRODA PODŁÓŻNA - WYM. MM  S=326 G=17 W=115 - KOLOR: OCYNKOWANY</t>
  </si>
  <si>
    <t>FND01600099</t>
  </si>
  <si>
    <t>FPCDC4A20000099</t>
  </si>
  <si>
    <t>DIVISORIO LONGITUDINALE PER CONTENITORI COC4A2... - DIM. MM  L=457 P=17 A=120 - COLORE: ZINCATO</t>
  </si>
  <si>
    <t>METAL DIVIDER - DIM. MM  W=457 D=17 H=120 - COLOR: GALVANIZED</t>
  </si>
  <si>
    <t>LÄNGS-FACHTEILER - ABM. MM  B=457 T=17 H=120 - FARBE: VERZINKT</t>
  </si>
  <si>
    <t>SÉPARATION LONGITUDINALE - DIM. MM  L=457 P=17 H=120 - COULEUR: GALVANISÉ</t>
  </si>
  <si>
    <t>SEPARADOR LONGITUDINAL PARA CONTENEDORES COC4A2… - DIM. MM  L=457 P=17 A=120 - COLOR: GALVANIZADO</t>
  </si>
  <si>
    <t>PRZEGRODA PODŁÓŻNA - WYM. MM  S=457 G=17 W=120 - KOLOR: OCYNKOWANY</t>
  </si>
  <si>
    <t>FND01700099</t>
  </si>
  <si>
    <t>FPCDC4A50000099</t>
  </si>
  <si>
    <t>DIVISORIO LONGITUDINALE PER CONTENITORI COC4A5... - DIM. MM  L=460 P=17 A=249 - COLORE: ZINCATO</t>
  </si>
  <si>
    <t>METAL DIVIDER - DIM. MM  W=460 D=17 H=249 - COLOR: GALVANIZED</t>
  </si>
  <si>
    <t>LÄNGS-FACHTEILER - ABM. MM  B=460 T=17 H=249 - FARBE: VERZINKT</t>
  </si>
  <si>
    <t>SÉPARATION LONGITUDINALE - DIM. MM  L=460 P=17 H=249 - COULEUR: GALVANISÉ</t>
  </si>
  <si>
    <t>SEPARADOR LONGITUDINAL PARA CONTENEDORES COC4A5… - DIM. MM  L=460 P=17 A=249 - COLOR: GALVANIZADO</t>
  </si>
  <si>
    <t>PRZEGRODA PODŁÓŻNA - WYM. MM  S=460 G=17 W=249 - KOLOR: OCYNKOWANY</t>
  </si>
  <si>
    <t>FND03210099</t>
  </si>
  <si>
    <t>FPCDZ0050000099</t>
  </si>
  <si>
    <t>DIVISORIO LONGITUDINALE AGGIUNTIVO PER CONTENITORI COZ005E00... - DIM. MM  L=654 P=20 A=214 - COLORE: ZINCATO</t>
  </si>
  <si>
    <t>METAL DIVIDER ADDITIONAL - DIM. MM  W=654 D=20 H=214 - COLOR: GALVANIZED</t>
  </si>
  <si>
    <t>LÄNGS-FACHTEILER ANBAUTEIL - ABM. MM  B=654 T=20 H=214 - FARBE: VERZINKT</t>
  </si>
  <si>
    <t>SÉPARATION LONGITUDINALE SUPPLÉMENTAIRE - DIM. MM  L=654 P=20 H=214 - COULEUR: GALVANISÉ</t>
  </si>
  <si>
    <t>SEPARADOR LONGITUDINAL ADICIONAL PARA CONTENEDORES COZ005E00… - DIM. MM  L=654 P=20 A=214 - COLOR: GALVANIZADO</t>
  </si>
  <si>
    <t>PRZEGRODA PODŁÓŻNA DODAKOTWE - WYM. MM  S=654 G=20 W=214 - KOLOR: OCYNKOWANY</t>
  </si>
  <si>
    <t>FND02110099</t>
  </si>
  <si>
    <t>FPCDZ5P40000099</t>
  </si>
  <si>
    <t>DIVISORIO LONGITUDINALE AGGIUNTIVO PER CONTENITORI COZ5P4E00... - DIM. MM  L=473 P=20 A=215 - COLORE: ZINCATO</t>
  </si>
  <si>
    <t>METAL DIVIDER ADDITIONAL FOR CONTAINERS COZ5P4E00... - DIM. MM  W=473 D=20 H=215 - COLOR: GALVANIZED</t>
  </si>
  <si>
    <t>LÄNGS-FACHTEILER ANBAUTEIL FÜR BEHÄLTER COZ5P4E00... - ABM. MM  B=473 T=20 H=215 - FARBE: VERZINKT</t>
  </si>
  <si>
    <t>SÉPARATION LONGITUDINALE SUPPLÉMENTAIRE POUR CONTENEURS L815100… - DIM. MM  L=473 P=20 H=215 - COULEUR: GALVANISÉ</t>
  </si>
  <si>
    <t>SEPARADOR LONGITUDINAL ADICIONAL PARA CONTENEDORES COZ5P4E00... - DIM. MM  L=473 P=20 A=215 - COLOR: GALVANIZADO</t>
  </si>
  <si>
    <t>PRZEGRODA PODŁÓŻNA DODAKOTWE NA POJEMNIKI COZ5P4E00… - WYM. MM  S=473 G=20 W=215 - KOLOR: OCYNKOWANY</t>
  </si>
  <si>
    <t>FPCHC000000099</t>
  </si>
  <si>
    <t>PORTA CARTELLINO INCLINATO PER CONTENITORI COC3A2 - COC003 - COC004 - COC4A2 - DIM. MM  L=100 A=67 - COLORE: ZINCATO</t>
  </si>
  <si>
    <t>INCLINED LABEL HOLDER FOR CONTAINERS - DIM. MM  H=67 - COLOR: GALVANIZED</t>
  </si>
  <si>
    <t xml:space="preserve">SCHRÄGER ETIKETTENHALTER FÜR BEHÄLTER - ABM. MM  H=67 - FARBE: VERZINKT </t>
  </si>
  <si>
    <t>PORTE-ÉTIQUETTES INCLINÉ POUR BACS - DIM. MM  H=67 - COULEUR: GALVANISÉ</t>
  </si>
  <si>
    <t>PORTAETIQUETA INCLINADA PARA CONTENEDORES - DIM. MM  A=67 - COLOR: GALVANIZADO</t>
  </si>
  <si>
    <t>RAMKA NA ETYKIETĘ POCHYŁA DLA POJEMNIKÓW - WYM. MM  W=67 - KOLOR: OCYNKOWANY</t>
  </si>
  <si>
    <t>FPCHZ000000099</t>
  </si>
  <si>
    <t>PORTA CARTELLINO INCLINATO PER CONTENITORI COZ5P4 - COZ005 - DIM. MM  L=128 A=90 - COLORE: ZINCATO</t>
  </si>
  <si>
    <t>INCLINED LABEL HOLDER FOR CONTAINERS - DIM. MM  W=128 H=90 - COLOR: GALVANIZED</t>
  </si>
  <si>
    <t xml:space="preserve">SCHRÄGER ETIKETTENHALTER FÜR BEHÄLTER - ABM. MM  B=128 H=90 - FARBE: VERZINKT </t>
  </si>
  <si>
    <t>PORTE-ÉTIQUETTES INCLINÉ POUR BACS - DIM. MM  L=128 H=90 - COULEUR: GALVANISÉ</t>
  </si>
  <si>
    <t>PORTAETIQUETA INCLINADA PARA CONTENEDORES - DIM. MM  L=128 A=90 - COLOR: GALVANIZADO</t>
  </si>
  <si>
    <t>RAMKA NA ETYKIETĘ POCHYŁA DLA POJEMNIKÓW - WYM. MM  S=128 W=90 - KOLOR: OCYNKOWANY</t>
  </si>
  <si>
    <t>FPZ15710007</t>
  </si>
  <si>
    <t>FPCDC0030007107</t>
  </si>
  <si>
    <t>DIVISORIO PER CONTENITORE IN POLISTIROLO PER CONTENITORI COC003B - DIM. MM  P=305 A=160 - COLORE: NERO</t>
  </si>
  <si>
    <t>CONTAINER DIVIDER MADE FROM POLYPROPILENE FOR CONTAINERS COC003B - DIM. MM  D=305 H=160 - COLOR: BLACK</t>
  </si>
  <si>
    <t>EINTEILER FÜR BEHÄLTER AUS POLYPROPILEN FÜR BEHÄLTER COC003B - ABM. MM  T=305 H=160 - FARBE: SCHWARZ</t>
  </si>
  <si>
    <t>DIVISEUR POUR BAC EN POLYPROPILENE POUR BACS COC003B - DIM. MM  P=305 H=160 - COULEUR: NOIR</t>
  </si>
  <si>
    <t>DIVISORIO APRA CAJAS DE POLIPROPILENO PARA CAJAS COC003B - DIM. MM  P=305 A=160 - COLOR: NEGRO</t>
  </si>
  <si>
    <t>PRZEGRODA DO POJEMNIKA WYKONANE Z POLIPROPYLENU DO POJEMNIKÓW COC003B - WYM. MM  G=305 W=160 - KOLOR: CZARNY</t>
  </si>
  <si>
    <t>FPZ25710007</t>
  </si>
  <si>
    <t>FPCDC0040007107</t>
  </si>
  <si>
    <t>DIVISORIO PER CONTENITORE IN POLISTIROLO PER CONTENITORI COC004B - DIM. MM  P=460 A=160 - COLORE: NERO</t>
  </si>
  <si>
    <t>CONTAINER DIVIDER MADE FROM POLYPROPILENE FOR CONTAINERS COC004B - DIM. MM  D=460 H=160 - COLOR: BLACK</t>
  </si>
  <si>
    <t>EINTEILER FÜR BEHÄLTER AUS POLYPROPILEN FÜR BEHÄLTER COC004B - ABM. MM  T=460 H=160 - FARBE: SCHWARZ</t>
  </si>
  <si>
    <t>DIVISEUR POUR BAC EN POLYPROPILENE POUR BACS COC004B - DIM. MM  P=460 H=160 - COULEUR: NOIR</t>
  </si>
  <si>
    <t>DIVISORIO APRA CAJAS DE POLIPROPILENO PARA CAJAS COC004B - DIM. MM  P=460 A=160 - COLOR: NEGRO</t>
  </si>
  <si>
    <t>PRZEGRODA DO POJEMNIKA WYKONANE Z POLIPROPYLENU DO POJEMNIKÓW COC004B - WYM. MM  G=460 W=160 - KOLOR: CZARNY</t>
  </si>
  <si>
    <t>FPZ10710007</t>
  </si>
  <si>
    <t>FPCDC3A20007107</t>
  </si>
  <si>
    <t>DIVISORIO PER CONTENITORE IN POLISTIROLO PER CONTENITORI COC3A2B - DIM. MM  P=300 A=105 - COLORE: NERO</t>
  </si>
  <si>
    <t>CONTAINER DIVIDER MADE FROM POLYPROPILENE - DIM. MM  D=300 H=105 - COLOR: BLACK</t>
  </si>
  <si>
    <t>EINTEILER FÜR BEHÄLTER AUS POLYPROPILEN - ABM. MM  T=300 H=105 - FARBE: SCHWARZ</t>
  </si>
  <si>
    <t>DIVISEUR POUR BAC EN POLYPROPILENE - DIM. MM  P=300 H=105 - COULEUR: NOIR</t>
  </si>
  <si>
    <t>DIVISORIO APRA CAJAS DE POLIPROPILENO PARA CONTENEDORES COC3A2B - DIM. MM  P=300 A=105 - COLOR: NEGRO</t>
  </si>
  <si>
    <t>PRZEGRODA DO POJEMNIKA WYKONANE Z POLIPROPYLENU - WYM. MM  G=300 W=105 - KOLOR: CZARNY</t>
  </si>
  <si>
    <t>FPZ30710007</t>
  </si>
  <si>
    <t>FPCDC4A50007107</t>
  </si>
  <si>
    <t>DIVISORIO PER CONTENITORE IN POLISTIROLO PER CONTENITORI COC4A5B - DIM. MM  P=460 A=250 - COLORE: NERO</t>
  </si>
  <si>
    <t>CONTAINER DIVIDER MADE FROM POLYPROPILENE FOR CONTAINERS COC4A5B - DIM. MM  D=460 H=250 - COLOR: BLACK</t>
  </si>
  <si>
    <t>EINTEILER FÜR BEHÄLTER AUS POLYPROPILEN FÜR BEHÄLTER COC4A5B - ABM. MM  T=460 H=250 - FARBE: SCHWARZ</t>
  </si>
  <si>
    <t>DIVISEUR POUR BAC EN POLYPROPILENE POUR BACS COC4A5B - DIM. MM  P=460 H=250 - COULEUR: NOIR</t>
  </si>
  <si>
    <t>DIVISORIO APRA CAJAS DE POLIPROPILENO PARA CAJAS COC4A5B - DIM. MM  P=460 A=250 - COLOR: NEGRO</t>
  </si>
  <si>
    <t>PRZEGRODA DO POJEMNIKA WYKONANE Z POLIPROPYLENU DO POJEMNIKÓW COC4A5B - WYM. MM  G=460 W=250 - KOLOR: CZARNY</t>
  </si>
  <si>
    <t>FPZ20710007</t>
  </si>
  <si>
    <t>FPCDZ3L50007107</t>
  </si>
  <si>
    <t>DIVISORIO PER CONTENITORE IN POLISTIROLO PER CONTENITORI COZ3L5B - DIM. MM  P=325 A=105 - COLORE: NERO</t>
  </si>
  <si>
    <t>CONTAINER DIVIDER MADE FROM POLYPROPILENE FOR CONTAINERS COZ3L5B - DIM. MM  D=325 H=105 - COLOR: BLACK</t>
  </si>
  <si>
    <t>EINTEILER FÜR BEHÄLTER AUS POLYPROPILEN FÜR BEHÄLTER COZ3L5B - ABM. MM  T=325 H=105 - FARBE: SCHWARZ</t>
  </si>
  <si>
    <t>DIVISEUR POUR BAC EN POLYPROPILENE POUR BACS COZ3L5B - DIM. MM  P=325 H=105 - COULEUR: NOIR</t>
  </si>
  <si>
    <t>DIVISORIO APRA CAJAS DE POLIPROPILENO PARA CAJAS COZ3L5B - DIM. MM  P=325 A=105 - COLOR: NEGRO</t>
  </si>
  <si>
    <t>PRZEGRODA DO POJEMNIKA WYKONANE Z POLIPROPYLENU DO POJEMNIKÓW COZ3L5B - WYM. MM  G=325 W=105 - KOLOR: CZARNY</t>
  </si>
  <si>
    <t>FPZ53680096</t>
  </si>
  <si>
    <t>FPCWC0030006896</t>
  </si>
  <si>
    <t>MASCHERINA PARAPOLVERE IN POLISTIROLO PER CONTENITORI COC003B - DIM. MM  L=153 P=166 A=93 - COLORE: PLASTICA TRASPARENTE</t>
  </si>
  <si>
    <t>DUST COVER FOR CONTAINERS COC003B - DIM. MM  W=153 D=166 H=93</t>
  </si>
  <si>
    <t>STAUBABDECKUNG IN POLYSTYROL FÜR BEHÄLTER COC003B - ABM. MM  B=153 T=166 H=93</t>
  </si>
  <si>
    <t>PARE POUSSIÈRE POUR BACS COC003B - DIM. MM  L=153 P=166 H=93</t>
  </si>
  <si>
    <t>TAPADERA PARAPOLVO EN POLIESTIRENO PARA CAJAS COC003B - DIM. MM  L=153 P=166 A=93</t>
  </si>
  <si>
    <t>OSŁONKA DO POJEMNIKÓW POLIPROPYLENOWYCH DO POJEMNIKÓW COC003B - WYM. MM  S=153 G=166 W=93</t>
  </si>
  <si>
    <t>FPZ65680096</t>
  </si>
  <si>
    <t>FPCWC0040006896</t>
  </si>
  <si>
    <t>MASCHERINA PARAPOLVERE IN POLISTIROLO PER CONTENITORI COC004B - DIM. MM  L=250 P=264 A=93 - COLORE: PLASTICA TRASPARENTE</t>
  </si>
  <si>
    <t>DUST COVER FOR CONTAINERS COC004B - DIM. MM  W=250 D=264 H=93</t>
  </si>
  <si>
    <t>STAUBABDECKUNG IN POLYSTYROL FÜR BEHÄLTER COC004B - ABM. MM  B=250 T=264 H=93</t>
  </si>
  <si>
    <t>PARE POUSSIÈRE POUR BACS COC004B - DIM. MM  L=250 P=264 H=93</t>
  </si>
  <si>
    <t>TAPADERA PARAPOLVO EN POLIESTIRENO PARA CAJAS COC004B - DIM. MM  L=250 P=264 A=93</t>
  </si>
  <si>
    <t>OSŁONKA DO POJEMNIKÓW POLIPROPYLENOWYCH DO POJEMNIKÓW COC004B - WYM. MM  S=250 G=264 W=93</t>
  </si>
  <si>
    <t>FPZ56680096</t>
  </si>
  <si>
    <t>FPCWC3A20006896</t>
  </si>
  <si>
    <t>MASCHERINA PARAPOLVERE IN POLISTIROLO PER CONTENITORI COC3A2B - DIM. MM  L=157 P=169 A=63 - COLORE: PLASTICA TRASPARENTE</t>
  </si>
  <si>
    <t>DUST COVER - DIM. MM  W=157 D=169 H=63</t>
  </si>
  <si>
    <t>STAUBABDECKUNG IN POLYSTYROL - ABM. MM  B=157 T=169 H=63</t>
  </si>
  <si>
    <t>PARE POUSSIÈRE - DIM. MM  L=157 P=169 H=63</t>
  </si>
  <si>
    <t>TAPADERA PARAPOLVO EN POLIESTIRENO PARA CONTENEDORES COC3A2B - DIM. MM  L=157 P=169 A=63</t>
  </si>
  <si>
    <t>OSŁONKA DO POJEMNIKÓW POLIPROPYLENOWYCH - WYM. MM  S=157 G=169 W=63</t>
  </si>
  <si>
    <t>FPZ62680096</t>
  </si>
  <si>
    <t>FPCWC4A50006896</t>
  </si>
  <si>
    <t>MASCHERINA PARAPOLVERE IN POLISTIROLO PER CONTENITORI COC4A5B - DIM. MM  L=250 P=262 A=135 - COLORE: PLASTICA TRASPARENTE</t>
  </si>
  <si>
    <t>DUST COVER FOR CONTAINERS COC4A5B - DIM. MM  W=250 D=262 H=135</t>
  </si>
  <si>
    <t>STAUBABDECKUNG IN POLYSTYROL FÜR BEHÄLTER COC4A5B - ABM. MM  B=250 T=262 H=135</t>
  </si>
  <si>
    <t>PARE POUSSIÈRE POUR BACS COC4A5B - DIM. MM  L=250 P=262 H=135</t>
  </si>
  <si>
    <t>TAPADERA PARAPOLVO EN POLIESTIRENO PARA CAJAS COC4A5B - DIM. MM  L=250 P=262 A=135</t>
  </si>
  <si>
    <t>OSŁONKA DO POJEMNIKÓW POLIPROPYLENOWYCH DO POJEMNIKÓW COC4A5B - WYM. MM  S=250 G=262 W=135</t>
  </si>
  <si>
    <t>FPM17510001</t>
  </si>
  <si>
    <t>FPCOC001A005101</t>
  </si>
  <si>
    <t>CONTENITORE IN POLIPROPILENE SERIE COMPAT MISURA 1 CON FONDO LISCIO-CAPACITA Lt=1 - DIM. MM  L=95 P=160 A=75 - COLORE: GRIGIO SCURO</t>
  </si>
  <si>
    <t xml:space="preserve">***FORNITO IN MULTIPLI DI 50/1750 PZ*** </t>
  </si>
  <si>
    <t>POLYPROPYLENE CONTAINERS FLAT BASE - DIM. MM  W=95 D=160 H=75 - COLOR: GREY</t>
  </si>
  <si>
    <t>***SUPPLIED IN MULTIPLES OF 50/1750 PCS***</t>
  </si>
  <si>
    <t>BEHÄLTER AUS POLYPROPILEN MIT GLATTEM BODEN - ABM. MM  B=95 T=160 H=75 - FARBE: GRAU</t>
  </si>
  <si>
    <t>***VERKAUFSEINHEIT = 50/1750 STK***</t>
  </si>
  <si>
    <t>BAC EN POLYPROPYLÈNE À FOND PLAT - DIM. MM  L=95 P=160 H=75 - COULEUR: GRIS</t>
  </si>
  <si>
    <t>***FOURNI EN MULTIPLES DE 50/1750 PIÈCES***</t>
  </si>
  <si>
    <t>CONTENEDOR DE POLIPROPILENO SERIE COMPAT TAMAÑO 1 CON FONDO LISO - DIM. MM  L=95 P=160 A=75 - COLOR: GRIS</t>
  </si>
  <si>
    <t>***SUMINISTRADO EN MULTIPLES DE 50/1750 PIEZAS***</t>
  </si>
  <si>
    <t>POJEMNIK POLIPROPYLENOWY - WYM. MM  S=95 G=160 W=75 - KOLOR: SZARY POPIELATY</t>
  </si>
  <si>
    <t>***DOSTRACZANE W OPAKOWANIACH 50/1750 SZT.***</t>
  </si>
  <si>
    <t>FPM17510002</t>
  </si>
  <si>
    <t>FPCOC001A005102</t>
  </si>
  <si>
    <t>CONTENITORE IN POLIPROPILENE SERIE COMPAT MISURA 1 CON FONDO LISCIO-CAPACITA Lt=1 - DIM. MM  L=95 P=160 A=75 - COLORE: VERDE</t>
  </si>
  <si>
    <t>POLYPROPYLENE CONTAINERS FLAT BASE - DIM. MM  W=95 D=160 H=75 - COLOR: GREEN</t>
  </si>
  <si>
    <t>BEHÄLTER AUS POLYPROPILEN MIT GLATTEM BODEN - ABM. MM  B=95 T=160 H=75 - FARBE: GRÜN</t>
  </si>
  <si>
    <t>BAC EN POLYPROPYLÈNE À FOND PLAT - DIM. MM  L=95 P=160 H=75 - COULEUR: VERT</t>
  </si>
  <si>
    <t>CONTENEDOR DE POLIPROPILENO SERIE COMPAT TAMAÑO 1 CON FONDO LISO - DIM. MM  L=95 P=160 A=75 - COLOR: VERDE</t>
  </si>
  <si>
    <t>POJEMNIK POLIPROPYLENOWY - WYM. MM  S=95 G=160 W=75 - KOLOR: SELEDYNOWY GROSZKOWY</t>
  </si>
  <si>
    <t>FPM17510003</t>
  </si>
  <si>
    <t>FPCOC001A005103</t>
  </si>
  <si>
    <t>CONTENITORE IN POLIPROPILENE SERIE COMPAT MISURA 1 CON FONDO LISCIO-CAPACITA Lt=1 - DIM. MM  L=95 P=160 A=75 - COLORE: ROSSO</t>
  </si>
  <si>
    <t>POLYPROPYLENE CONTAINERS FLAT BASE - DIM. MM  W=95 D=160 H=75 - COLOR: RED</t>
  </si>
  <si>
    <t>BEHÄLTER AUS POLYPROPILEN MIT GLATTEM BODEN - ABM. MM  B=95 T=160 H=75 - FARBE: ROT</t>
  </si>
  <si>
    <t>BAC EN POLYPROPYLÈNE À FOND PLAT - DIM. MM  L=95 P=160 H=75 - COULEUR: ROUGE</t>
  </si>
  <si>
    <t>CONTENEDOR DE POLIPROPILENO SERIE COMPAT TAMAÑO 1 CON FONDO LISO - DIM. MM  L=95 P=160 A=75 - COLOR: ROJO</t>
  </si>
  <si>
    <t>POJEMNIK POLIPROPYLENOWY - WYM. MM  S=95 G=160 W=75 - KOLOR: CZERWONY</t>
  </si>
  <si>
    <t>FPM17510004</t>
  </si>
  <si>
    <t>FPCOC001A005104</t>
  </si>
  <si>
    <t>CONTENITORE IN POLIPROPILENE SERIE COMPAT MISURA 1 CON FONDO LISCIO-CAPACITA Lt=1 - DIM. MM  L=95 P=160 A=75 - COLORE: BLU</t>
  </si>
  <si>
    <t>POLYPROPYLENE CONTAINERS FLAT BASE - DIM. MM  W=95 D=160 H=75 - COLOR: BLUE</t>
  </si>
  <si>
    <t>BEHÄLTER AUS POLYPROPILEN MIT GLATTEM BODEN - ABM. MM  B=95 T=160 H=75 - FARBE: BLAU</t>
  </si>
  <si>
    <t>BAC EN POLYPROPYLÈNE À FOND PLAT - DIM. MM  L=95 P=160 H=75 - COULEUR: BLEU</t>
  </si>
  <si>
    <t>CONTENEDOR DE POLIPROPILENO SERIE COMPAT TAMAÑO 1 CON FONDO LISO - DIM. MM  L=95 P=160 A=75 - COLOR: AZUL</t>
  </si>
  <si>
    <t>POJEMNIK POLIPROPYLENOWY - WYM. MM  S=95 G=160 W=75 - KOLOR: NIEBIESKI LEKKI</t>
  </si>
  <si>
    <t>FPM17510005</t>
  </si>
  <si>
    <t>FPCOC001A005105</t>
  </si>
  <si>
    <t>CONTENITORE IN POLIPROPILENE SERIE COMPAT MISURA 1 CON FONDO LISCIO-CAPACITA Lt=1 - DIM. MM  L=95 P=160 A=75 - COLORE: GIALLO</t>
  </si>
  <si>
    <t>POLYPROPYLENE CONTAINERS FLAT BASE - DIM. MM  W=95 D=160 H=75 - COLOR: YELLOW</t>
  </si>
  <si>
    <t>BEHÄLTER AUS POLYPROPILEN MIT GLATTEM BODEN - ABM. MM  B=95 T=160 H=75 - FARBE: GELB</t>
  </si>
  <si>
    <t>BAC EN POLYPROPYLÈNE À FOND PLAT - DIM. MM  L=95 P=160 H=75 - COULEUR: JAUNE</t>
  </si>
  <si>
    <t>CONTENEDOR DE POLIPROPILENO SERIE COMPAT TAMAÑO 1 CON FONDO LISO - DIM. MM  L=95 P=160 A=75 - COLOR: AMARILLO</t>
  </si>
  <si>
    <t>POJEMNIK POLIPROPYLENOWY - WYM. MM  S=95 G=160 W=75 - KOLOR: ŻÓŁTY</t>
  </si>
  <si>
    <t>CONTENITORE IN POLIPROPILENE CONDUTTIVO SERIE COMPAT MISURA 1 CON FONDO LISCIO-CAPACITA Lt=1 - DIM. MM  L=95 P=160 A=75 - COLORE: NERO</t>
  </si>
  <si>
    <t>CONDUTIVE PP CONTAINERS FLAT BASE - DIM. MM  W=95 D=160 H=75 - COLOR: BLACK</t>
  </si>
  <si>
    <t>LEITFÄHIGER PP BEHÄLTER MIT GLATTEM BODEN - ABM. MM  B=95 T=160 H=75 - FARBE: SCHWARZ</t>
  </si>
  <si>
    <t>BAC EN POLYPROPYLÈNE CONDUCTIF À FOND PLAT - DIM. MM  L=95 P=160 H=75 - COULEUR: NOIR</t>
  </si>
  <si>
    <t>CAJA DE POLIPROPILENO CONDUCTIVO SERIE COMPAT TAMAÑO 1 CON FONDO LISO - DIM. MM  L=95 P=160 A=75 - COLOR: NEGRO</t>
  </si>
  <si>
    <t>POJEMNIK Z POLIPROPYLENU PRZEWODZĄCEGO - WYM. MM  S=95 G=160 W=75 - KOLOR: CZARNY</t>
  </si>
  <si>
    <t>FPM17540001</t>
  </si>
  <si>
    <t>FPCOC001A005401</t>
  </si>
  <si>
    <t>BAC EN ÉCOGREEN À FOND PLAT - DIM. MM  L=95 P=160 H=75 - COULEUR: GRIS</t>
  </si>
  <si>
    <t>FPM25510001</t>
  </si>
  <si>
    <t>FPCOC002A005101</t>
  </si>
  <si>
    <t xml:space="preserve">***FORNITO IN MULTIPLI DI 54/1080 PZ*** </t>
  </si>
  <si>
    <t>***SUPPLIED IN MULTIPLES OF 54/1080 PCS***</t>
  </si>
  <si>
    <t>***VERKAUFSEINHEIT = 54/1080 STK***</t>
  </si>
  <si>
    <t>***FOURNI EN MULTIPLES DE 54/1080 PIÈCES***</t>
  </si>
  <si>
    <t>***SUMINISTRADO EN MULTIPLES DE 54/1080 PIEZAS***</t>
  </si>
  <si>
    <t>***DOSTRACZANE W OPAKOWANIACH 54/1080 SZT.***</t>
  </si>
  <si>
    <t>FPM25510002</t>
  </si>
  <si>
    <t>FPCOC002A005102</t>
  </si>
  <si>
    <t>FPM25510003</t>
  </si>
  <si>
    <t>FPCOC002A005103</t>
  </si>
  <si>
    <t>FPM25510004</t>
  </si>
  <si>
    <t>FPCOC002A005104</t>
  </si>
  <si>
    <t>FPM25510005</t>
  </si>
  <si>
    <t>FPCOC002A005105</t>
  </si>
  <si>
    <t>FPM25520007</t>
  </si>
  <si>
    <t>FPCOC002A005207</t>
  </si>
  <si>
    <t>CONTENITORE IN POLIPROPILENE CONDUTTIVO SERIE COMPAT MISURA 2 CON FONDO LISCIO-CAPACITA Lt=3.8 - DIM. MM  L=140 P=230 A=130 - COLORE: NERO</t>
  </si>
  <si>
    <t>CONDUTIVE PP CONTAINERS FLAT BASE - DIM. MM  W=140 D=230 H=130 - COLOR: BLACK</t>
  </si>
  <si>
    <t>LEITFÄHIGER PP BEHÄLTER MIT GLATTEM BODEN - ABM. MM  B=140 T=230 H=130 - FARBE: SCHWARZ</t>
  </si>
  <si>
    <t>BAC EN POLYPROPYLÈNE CONDUCTIF À FOND PLAT - DIM. MM  L=140 P=230 H=130 - COULEUR: NOIR</t>
  </si>
  <si>
    <t>CAJA DE POLIPROPILENO CONDUCTIVO SERIE COMPAT TAMAÑO 2 CON FONDO LISO - DIM. MM  L=140 P=230 A=130 - COLOR: NEGRO</t>
  </si>
  <si>
    <t>POJEMNIK Z POLIPROPYLENU PRZEWODZĄCEGO - WYM. MM  S=140 G=230 W=130 - KOLOR: CZARNY</t>
  </si>
  <si>
    <t>FPM25540001</t>
  </si>
  <si>
    <t>FPCOC002A005401</t>
  </si>
  <si>
    <t>BAC EN ÉCOGREEN À FOND PLAT - DIM. MM  L=140 P=230 H=130 - COULEUR: GRIS</t>
  </si>
  <si>
    <t>FPM41510001</t>
  </si>
  <si>
    <t>FPCOC003B005101</t>
  </si>
  <si>
    <t>CONTENITORE IN POLIPROPILENE SERIE COMPAT MISURA 3 CON FONDO NERVATO-CAPACITA Lt=12.5 - DIM. MM  L=200 P=350 A=200 - COLORE: GRIGIO SCURO</t>
  </si>
  <si>
    <t xml:space="preserve">***FORNITO IN MULTIPLI DI 15/180 PZ*** </t>
  </si>
  <si>
    <t>POLYPROPYLENE CONTAINERS RIBBED BASE - DIM. MM  W=200 D=350 H=200 - COLOR: GREY</t>
  </si>
  <si>
    <t>***SUPPLIED IN MULTIPLES OF 15/180 PCS***</t>
  </si>
  <si>
    <t>BEHÄLTER AUS POLYPROPILEN MIT GERIPPTEM BODEN - ABM. MM  B=200 T=350 H=200 - FARBE: GRAU</t>
  </si>
  <si>
    <t>***VERKAUFSEINHEIT = 15/180 STK***</t>
  </si>
  <si>
    <t>BAC EN POLYPROPYLÈNE À FOND NERVURÉ - DIM. MM  L=200 P=350 H=200 - COULEUR: GRIS</t>
  </si>
  <si>
    <t>***FOURNI EN MULTIPLES DE 15/180 PIÈCES***</t>
  </si>
  <si>
    <t>CONTENEDOR DE POLIPROPILENO SERIE COMPAT TAMAÑO 3 CON FONDO NERVADO - DIM. MM  L=200 P=350 A=200 - COLOR: GRIS</t>
  </si>
  <si>
    <t>***SUMINISTRADO EN MULTIPLES DE 15/180 PIEZAS***</t>
  </si>
  <si>
    <t>POJEMNIK POLIPROPYLENOWY - WYM. MM  S=200 G=350 W=200 - KOLOR: SZARY POPIELATY</t>
  </si>
  <si>
    <t>***DOSTRACZANE W OPAKOWANIACH 15/180 SZT.***</t>
  </si>
  <si>
    <t>FPM41510002</t>
  </si>
  <si>
    <t>FPCOC003B005102</t>
  </si>
  <si>
    <t>CONTENITORE IN POLIPROPILENE SERIE COMPAT MISURA 3 CON FONDO NERVATO-CAPACITA Lt=12.5 - DIM. MM  L=200 P=350 A=200 - COLORE: VERDE</t>
  </si>
  <si>
    <t>POLYPROPYLENE CONTAINERS RIBBED BASE - DIM. MM  W=200 D=350 H=200 - COLOR: GREEN</t>
  </si>
  <si>
    <t>BEHÄLTER AUS POLYPROPILEN MIT GERIPPTEM BODEN - ABM. MM  B=200 T=350 H=200 - FARBE: GRÜN</t>
  </si>
  <si>
    <t>BAC EN POLYPROPYLÈNE À FOND NERVURÉ - DIM. MM  L=200 P=350 H=200 - COULEUR: VERT</t>
  </si>
  <si>
    <t>CONTENEDOR DE POLIPROPILENO SERIE COMPAT TAMAÑO 3 CON FONDO NERVADO - DIM. MM  L=200 P=350 A=200 - COLOR: VERDE</t>
  </si>
  <si>
    <t>POJEMNIK POLIPROPYLENOWY - WYM. MM  S=200 G=350 W=200 - KOLOR: SELEDYNOWY GROSZKOWY</t>
  </si>
  <si>
    <t>FPM41510003</t>
  </si>
  <si>
    <t>FPCOC003B005103</t>
  </si>
  <si>
    <t>CONTENITORE IN POLIPROPILENE SERIE COMPAT MISURA 3 CON FONDO NERVATO-CAPACITA Lt=12.5 - DIM. MM  L=200 P=350 A=200 - COLORE: ROSSO</t>
  </si>
  <si>
    <t>POLYPROPYLENE CONTAINERS RIBBED BASE - DIM. MM  W=200 D=350 H=200 - COLOR: RED</t>
  </si>
  <si>
    <t>BEHÄLTER AUS POLYPROPILEN MIT GERIPPTEM BODEN - ABM. MM  B=200 T=350 H=200 - FARBE: ROT</t>
  </si>
  <si>
    <t>BAC EN POLYPROPYLÈNE À FOND NERVURÉ - DIM. MM  L=200 P=350 H=200 - COULEUR: ROUGE</t>
  </si>
  <si>
    <t>CONTENEDOR DE POLIPROPILENO SERIE COMPAT TAMAÑO 3 CON FONDO NERVADO - DIM. MM  L=200 P=350 A=200 - COLOR: ROJO</t>
  </si>
  <si>
    <t>POJEMNIK POLIPROPYLENOWY - WYM. MM  S=200 G=350 W=200 - KOLOR: AC133</t>
  </si>
  <si>
    <t>FPM41510004</t>
  </si>
  <si>
    <t>FPCOC003B005104</t>
  </si>
  <si>
    <t>CONTENITORE IN POLIPROPILENE SERIE COMPAT MISURA 3 CON FONDO NERVATO-CAPACITA Lt=12.5 - DIM. MM  L=200 P=350 A=200 - COLORE: BLU</t>
  </si>
  <si>
    <t>POLYPROPYLENE CONTAINERS RIBBED BASE - DIM. MM  W=200 D=350 H=200 - COLOR: BLUE</t>
  </si>
  <si>
    <t>BEHÄLTER AUS POLYPROPILEN MIT GERIPPTEM BODEN - ABM. MM  B=200 T=350 H=200 - FARBE: BLAU</t>
  </si>
  <si>
    <t>BAC EN POLYPROPYLÈNE À FOND NERVURÉ - DIM. MM  L=200 P=350 H=200 - COULEUR: BLEU</t>
  </si>
  <si>
    <t>CONTENEDOR DE POLIPROPILENO SERIE COMPAT TAMAÑO 3 CON FONDO NERVADO - DIM. MM  L=200 P=350 A=200 - COLOR: AZUL</t>
  </si>
  <si>
    <t>POJEMNIK POLIPROPYLENOWY - WYM. MM  S=200 G=350 W=200 - KOLOR: NIEBIESKI LEKKI</t>
  </si>
  <si>
    <t>FPM41510005</t>
  </si>
  <si>
    <t>FPCOC003B005105</t>
  </si>
  <si>
    <t>CONTENITORE IN POLIPROPILENE SERIE COMPAT MISURA 3 CON FONDO NERVATO-CAPACITA Lt=12.5 - DIM. MM  L=200 P=350 A=200 - COLORE: GIALLO</t>
  </si>
  <si>
    <t>POLYPROPYLENE CONTAINERS RIBBED BASE - DIM. MM  W=200 D=350 H=200 - COLOR: YELLOW</t>
  </si>
  <si>
    <t>BEHÄLTER AUS POLYPROPILEN MIT GERIPPTEM BODEN - ABM. MM  B=200 T=350 H=200 - FARBE: GELB</t>
  </si>
  <si>
    <t>BAC EN POLYPROPYLÈNE À FOND NERVURÉ - DIM. MM  L=200 P=350 H=200 - COULEUR: JAUNE</t>
  </si>
  <si>
    <t>CONTENEDOR DE POLIPROPILENO SERIE COMPAT TAMAÑO 3 CON FONDO NERVADO - DIM. MM  L=200 P=350 A=200 - COLOR: AMARILLO</t>
  </si>
  <si>
    <t>POJEMNIK POLIPROPYLENOWY - WYM. MM  S=200 G=350 W=200 - KOLOR: ŻÓŁTY</t>
  </si>
  <si>
    <t>FPM41520007</t>
  </si>
  <si>
    <t>FPCOC003B005207</t>
  </si>
  <si>
    <t>CONTENITORE IN POLIPROPILENE CONDUTTIVO SERIE COMPAT MISURA 3 CON FONDO NERVATO-CAPACITA Lt=12.5 - DIM. MM  L=200 P=350 A=200 - COLORE: NERO</t>
  </si>
  <si>
    <t>CONDUTIVE PP CONTAINERS RIBBED BASE - DIM. MM  W=200 D=350 H=200 - COLOR: BLACK</t>
  </si>
  <si>
    <t>LEITFÄHIGER PP BEHÄLTER MIT GERIPPTEM BODEN - ABM. MM  B=200 T=350 H=200 - FARBE: SCHWARZ</t>
  </si>
  <si>
    <t>BAC EN POLYPROPYLÈNE CONDUCTIF À FOND NERVURÉ - DIM. MM  L=200 P=350 H=200 - COULEUR: NOIR</t>
  </si>
  <si>
    <t>CAJA DE POLIPROPILENO CONDUCTIVO SERIE COMPAT TAMAÑO 3 CON FONDO NERVADO - DIM. MM  L=200 P=350 A=200 - COLOR: NEGRO</t>
  </si>
  <si>
    <t>POJEMNIK Z POLIPROPYLENU PRZEWODZĄCEGO - WYM. MM  S=200 G=350 W=200 - KOLOR: CZARNY</t>
  </si>
  <si>
    <t>FPM41540001</t>
  </si>
  <si>
    <t>FPCOC003B005401</t>
  </si>
  <si>
    <t>BAC EN ÉCOGREEN À FOND NERVURÉ - DIM. MM  L=200 P=350 H=200 - COULEUR: GRIS</t>
  </si>
  <si>
    <t>FPM65510001</t>
  </si>
  <si>
    <t>FPCOC004B005101</t>
  </si>
  <si>
    <t>CONTENITORE IN POLIPROPILENE SERIE COMPAT MISURA 4 CON FONDO NERVATO-CAPACITA Lt=28 - DIM. MM  L=300 P=500 A=200 - COLORE: GRIGIO SCURO</t>
  </si>
  <si>
    <t xml:space="preserve">***FORNITO IN MULTIPLI DI 10/80 PZ*** </t>
  </si>
  <si>
    <t>POLYPROPYLENE CONTAINERS RIBBED BASE - DIM. MM  W=300 D=500 H=200 - COLOR: GREY</t>
  </si>
  <si>
    <t>***SUPPLIED IN MULTIPLES OF 10/80 PCS***</t>
  </si>
  <si>
    <t>BEHÄLTER AUS POLYPROPILEN MIT GERIPPTEM BODEN - ABM. MM  B=300 T=500 H=200 - FARBE: GRAU</t>
  </si>
  <si>
    <t>***VERKAUFSEINHEIT = 10/80 STK***</t>
  </si>
  <si>
    <t>BAC EN POLYPROPYLÈNE À FOND NERVURÉ - DIM. MM  L=300 P=500 H=200 - COULEUR: GRIS</t>
  </si>
  <si>
    <t>***FOURNI EN MULTIPLES DE 10/80 PIÈCES***</t>
  </si>
  <si>
    <t>CONTENEDOR DE POLIPROPILENO SERIE COMPAT TAMAÑO 4 CON FONDO NERVADO - DIM. MM  L=300 P=500 A=200 - COLOR: GRIS</t>
  </si>
  <si>
    <t>***SUMINISTRADO EN MULTIPLES DE 10/80 PIEZAS***</t>
  </si>
  <si>
    <t>POJEMNIK POLIPROPYLENOWY - WYM. MM  S=300 G=500 W=200 - KOLOR: SZARY POPIELATY</t>
  </si>
  <si>
    <t>***DOSTRACZANE W OPAKOWANIACH 10/80 SZT.***</t>
  </si>
  <si>
    <t>FPM65510002</t>
  </si>
  <si>
    <t>FPCOC004B005102</t>
  </si>
  <si>
    <t>CONTENITORE IN POLIPROPILENE SERIE COMPAT MISURA 4 CON FONDO NERVATO-CAPACITA Lt=28 - DIM. MM  L=300 P=500 A=200 - COLORE: VERDE</t>
  </si>
  <si>
    <t>POLYPROPYLENE CONTAINERS RIBBED BASE - DIM. MM  W=300 D=500 H=200 - COLOR: GREEN</t>
  </si>
  <si>
    <t>BEHÄLTER AUS POLYPROPILEN MIT GERIPPTEM BODEN - ABM. MM  B=300 T=500 H=200 - FARBE: GRÜN</t>
  </si>
  <si>
    <t>BAC EN POLYPROPYLÈNE À FOND NERVURÉ - DIM. MM  L=300 P=500 H=200 - COULEUR: VERT</t>
  </si>
  <si>
    <t>CONTENEDOR DE POLIPROPILENO SERIE COMPAT TAMAÑO 4 CON FONDO NERVADO - DIM. MM  L=300 P=500 A=200 - COLOR: VERDE</t>
  </si>
  <si>
    <t>POJEMNIK POLIPROPYLENOWY - WYM. MM  S=300 G=500 W=200 - KOLOR: SELEDYNOWY GROSZKOWY</t>
  </si>
  <si>
    <t>FPM65510003</t>
  </si>
  <si>
    <t>FPCOC004B005103</t>
  </si>
  <si>
    <t>CONTENITORE IN POLIPROPILENE SERIE COMPAT MISURA 4 CON FONDO NERVATO-CAPACITA Lt=28 - DIM. MM  L=300 P=500 A=200 - COLORE: ROSSO</t>
  </si>
  <si>
    <t>POLYPROPYLENE CONTAINERS RIBBED BASE - DIM. MM  W=300 D=500 H=200 - COLOR: RED</t>
  </si>
  <si>
    <t>BEHÄLTER AUS POLYPROPILEN MIT GERIPPTEM BODEN - ABM. MM  B=300 T=500 H=200 - FARBE: ROT</t>
  </si>
  <si>
    <t>BAC EN POLYPROPYLÈNE À FOND NERVURÉ - DIM. MM  L=300 P=500 H=200 - COULEUR: ROUGE</t>
  </si>
  <si>
    <t>CONTENEDOR DE POLIPROPILENO SERIE COMPAT TAMAÑO 4 CON FONDO NERVADO - DIM. MM  L=300 P=500 A=200 - COLOR: ROJO</t>
  </si>
  <si>
    <t>POJEMNIK POLIPROPYLENOWY - WYM. MM  S=300 G=500 W=200 - KOLOR: CZERWONY</t>
  </si>
  <si>
    <t>FPM65510004</t>
  </si>
  <si>
    <t>FPCOC004B005104</t>
  </si>
  <si>
    <t>CONTENITORE IN POLIPROPILENE SERIE COMPAT MISURA 4 CON FONDO NERVATO-CAPACITA Lt=28 - DIM. MM  L=300 P=500 A=200 - COLORE: BLU</t>
  </si>
  <si>
    <t>POLYPROPYLENE CONTAINERS RIBBED BASE - DIM. MM  W=300 D=500 H=200 - COLOR: BLUE</t>
  </si>
  <si>
    <t>BEHÄLTER AUS POLYPROPILEN MIT GERIPPTEM BODEN - ABM. MM  B=300 T=500 H=200 - FARBE: BLAU</t>
  </si>
  <si>
    <t>BAC EN POLYPROPYLÈNE À FOND NERVURÉ - DIM. MM  L=300 P=500 H=200 - COULEUR: BLEU</t>
  </si>
  <si>
    <t>CONTENEDOR DE POLIPROPILENO SERIE COMPAT TAMAÑO 4 CON FONDO NERVADO - DIM. MM  L=300 P=500 A=200 - COLOR: AZUL</t>
  </si>
  <si>
    <t>POJEMNIK POLIPROPYLENOWY - WYM. MM  S=300 G=500 W=200 - KOLOR: NIEBIESKI LEKKI</t>
  </si>
  <si>
    <t>FPM65510005</t>
  </si>
  <si>
    <t>FPCOC004B005105</t>
  </si>
  <si>
    <t>CONTENITORE IN POLIPROPILENE SERIE COMPAT MISURA 4 CON FONDO NERVATO-CAPACITA Lt=28 - DIM. MM  L=300 P=500 A=200 - COLORE: GIALLO</t>
  </si>
  <si>
    <t>POLYPROPYLENE CONTAINERS RIBBED BASE - DIM. MM  W=300 D=500 H=200 - COLOR: YELLOW</t>
  </si>
  <si>
    <t>BEHÄLTER AUS POLYPROPILEN MIT GERIPPTEM BODEN - ABM. MM  B=300 T=500 H=200 - FARBE: GELB</t>
  </si>
  <si>
    <t>BAC EN POLYPROPYLÈNE À FOND NERVURÉ - DIM. MM  L=300 P=500 H=200 - COULEUR: JAUNE</t>
  </si>
  <si>
    <t>CONTENEDOR DE POLIPROPILENO SERIE COMPAT TAMAÑO 4 CON FONDO NERVADO - DIM. MM  L=300 P=500 A=200 - COLOR: AMARILLO</t>
  </si>
  <si>
    <t>POJEMNIK POLIPROPYLENOWY - WYM. MM  S=300 G=500 W=200 - KOLOR: ŻÓŁTY</t>
  </si>
  <si>
    <t>FPM65520007</t>
  </si>
  <si>
    <t>FPCOC004B005207</t>
  </si>
  <si>
    <t>CONTENITORE IN POLIPROPILENE CONDUTTIVO SERIE COMPAT MISURA 4 CON FONDO NERVATO-CAPACITA Lt=28 - DIM. MM  L=300 P=500 A=200 - COLORE: NERO</t>
  </si>
  <si>
    <t>CONDUTIVE PP CONTAINERS RIBBED BASE - DIM. MM  W=300 D=500 H=200 - COLOR: BLACK</t>
  </si>
  <si>
    <t>LEITFÄHIGER PP BEHÄLTER MIT GERIPPTEM BODEN - ABM. MM  B=300 T=500 H=200 - FARBE: SCHWARZ</t>
  </si>
  <si>
    <t>BAC EN POLYPROPYLÈNE CONDUCTIF À FOND NERVURÉ - DIM. MM  L=300 P=500 H=200 - COULEUR: NOIR</t>
  </si>
  <si>
    <t>CAJA DE POLIPROPILENO CONDUCTIVO SERIE COMPAT TAMAÑO 4 CON FONDO NERVADO - DIM. MM  L=300 P=500 A=200 - COLOR: NEGRO</t>
  </si>
  <si>
    <t>POJEMNIK Z POLIPROPYLENU PRZEWODZĄCEGO - WYM. MM  S=300 G=500 W=200 - KOLOR: CZARNY</t>
  </si>
  <si>
    <t>FPM65540001</t>
  </si>
  <si>
    <t>FPCOC004B005401</t>
  </si>
  <si>
    <t>BAC EN ÉCOGREEN À FOND NERVURÉ - DIM. MM  L=300 P=500 H=200 - COULEUR: GRIS</t>
  </si>
  <si>
    <t>FPP05520007</t>
  </si>
  <si>
    <t>FPCOC1S20005207</t>
  </si>
  <si>
    <t>CASSETTA DIVISORIO IN POLIPROPILENE CONDUTTIVO A 2 SCOMPARTI PER CONTENITORI MIS. 1 - DIM. MM  L=90 P=150 A=35 - COLORE: NERO</t>
  </si>
  <si>
    <t>DIVIDER BOX IN CONDUCTIVE POLYPROPYLENE WITH 2 COMPARTMENTS FOR CONTAINERS SIZE 1 - DIM. MM  W=90 D=150 H=35 - COLOR: BLACK</t>
  </si>
  <si>
    <t>TRENNKASTEN AUS LEITFÄHIGEM POLYPROPYLEN MIT 2 FÄCHERN FÜR BEHÄLTER GR.1 - ABM. MM  B=90 T=150 H=35 - FARBE: SCHWARZ</t>
  </si>
  <si>
    <t>COMPARTIMENT DE SÉPARATION EN POLYPROPYLÈNE CONDUCTEUR AVEC 2 CASIERS POUR BACS MESURE 1 - DIM. MM  L=90 P=150 H=35 - COULEUR: NOIR</t>
  </si>
  <si>
    <t>CONTENEDOR DIVISORIO POLIPROPILENO ESD CON 2 COMPARTIMIENTOS PARA CAJAS MED. 1 - DIM. MM  L=90 P=150 A=35 - COLOR: NEGRO</t>
  </si>
  <si>
    <t>SKRZYNKA PRZEGRODOWA Z POLIPROPYLENU PRZEWODZĄCEGO Z 2 PRZEGRODAMI NA POJEMNIKI WYM.1 - WYM. MM  S=90 G=150 W=35 - KOLOR: CZARNY</t>
  </si>
  <si>
    <t>FPP10520007</t>
  </si>
  <si>
    <t>FPCOC1S40005207</t>
  </si>
  <si>
    <t>CASSETTA DIVISORIO IN POLIPROPILENE CONDUTTIVO A 4 SCOMPARTI PER CONTENITORI MIS. 1 - DIM. MM  L=90 P=150 A=35 - COLORE: NERO</t>
  </si>
  <si>
    <t>DIVIDER BOX IN CONDUCTIVE POLYPROPYLENE WITH 4 COMPARTMENTS FOR CONTAINERS SIZE 1 - DIM. MM  W=90 D=150 H=35 - COLOR: BLACK</t>
  </si>
  <si>
    <t>TRENNKASTEN AUS LEITFÄHIGEM POLYPROPYLEN MIT 4 FÄCHERN FÜR BEHÄLTER GR.1 - ABM. MM  B=90 T=150 H=35 - FARBE: SCHWARZ</t>
  </si>
  <si>
    <t>COMPARTIMENT DE SÉPARATION EN POLYPROPYLÈNE CONDUCTEUR AVEC 4 CASIERS POUR BACS MESURE 1 - DIM. MM  L=90 P=150 H=35 - COULEUR: NOIR</t>
  </si>
  <si>
    <t>CONTENEDOR DIVISORIO POLIPROPILENO ESD CON 4 COMPARTIMIENTOS PARA CAJAS MED. 1 - DIM. MM  L=90 P=150 A=35 - COLOR: NEGRO</t>
  </si>
  <si>
    <t>SKRZYNKA PRZEGRODOWA Z POLIPROPYLENU PRZEWODZĄCEGO Z 4 PRZEGRODAMI NA POJEMNIKI WYM.1 - WYM. MM  S=90 G=150 W=35 - KOLOR: CZARNY</t>
  </si>
  <si>
    <t>FPP15520007</t>
  </si>
  <si>
    <t>FPCOC2S20005207</t>
  </si>
  <si>
    <t>CASSETTA DIVISORIO IN POLIPROPILENE CONDUTTIVO A 2 SCOMPARTI PER CONTENITORI MIS. 2 - DIM. MM  L=125 P=205 A=60 - COLORE: NERO</t>
  </si>
  <si>
    <t>DIVIDER BOX IN CONDUCTIVE POLYPROPYLENE WITH 2 COMPARTMENTS FOR CONTAINERS SIZE 2 - DIM. MM  W=125 D=205 H=60 - COLOR: BLACK</t>
  </si>
  <si>
    <t>TRENNKASTEN AUS LEITFÄHIGEM POLYPROPYLEN MIT 2 FÄCHERN FÜR BEHÄLTER GR.2 - ABM. MM  B=125 T=205 H=60 - FARBE: SCHWARZ</t>
  </si>
  <si>
    <t>COMPARTIMENT DE SÉPARATION EN POLYPROPYLÈNE CONDUCTEUR AVEC 2 CASIERS POUR BACS MESURE 2 - DIM. MM  L=125 P=205 H=60 - COULEUR: NOIR</t>
  </si>
  <si>
    <t>CONTENEDOR DIVISORIO POLIPROPILENO ESD CON 2 COMPARTIMIENTOS PARA CAJAS MED. 2 - DIM. MM  L=125 P=205 A=60 - COLOR: NEGRO</t>
  </si>
  <si>
    <t>SKRZYNKA PRZEGRODOWA Z POLIPROPYLENU PRZEWODZĄCEGO Z 2 PRZEGRODAMI NA POJEMNIKI WYM.2 - WYM. MM  S=125 G=205 W=60 - KOLOR: CZARNY</t>
  </si>
  <si>
    <t>FPP20520007</t>
  </si>
  <si>
    <t>FPCOC2S40005207</t>
  </si>
  <si>
    <t>CASSETTA DIVISORIO IN POLIPROPILENE CONDUTTIVO A 4 SCOMPARTI PER CONTENITORI MIS. 2 - DIM. MM  L=125 P=205 A=60 - COLORE: NERO</t>
  </si>
  <si>
    <t>DIVIDER BOX IN CONDUCTIVE POLYPROPYLENE WITH 4 COMPARTMENTS FOR CONTAINERS SIZE 2 - DIM. MM  W=125 D=205 H=60 - COLOR: BLACK</t>
  </si>
  <si>
    <t>TRENNKASTEN AUS LEITFÄHIGEM POLYPROPYLEN MIT 4 FÄCHERN FÜR BEHÄLTER GR.2 - ABM. MM  B=125 T=205 H=60 - FARBE: SCHWARZ</t>
  </si>
  <si>
    <t>COMPARTIMENT DE SÉPARATION EN POLYPROPYLÈNE CONDUCTEUR AVEC 4 CASIERS POUR BACS MESURE 2 - DIM. MM  L=125 P=205 H=60 - COULEUR: NOIR</t>
  </si>
  <si>
    <t>CONTENEDOR DIVISORIO POLIPROPILENO ESD CON 4 COMPARTIMIENTOS PARA CAJAS MED. 2 - DIM. MM  L=125 P=205 A=60 - COLOR: NEGRO</t>
  </si>
  <si>
    <t>SKRZYNKA PRZEGRODOWA Z POLIPROPYLENU PRZEWODZĄCEGO Z 4 PRZEGRODAMI NA POJEMNIKI WYM.2 - WYM. MM  S=125 G=205 W=60 - KOLOR: CZARNY</t>
  </si>
  <si>
    <t>FPM33510001</t>
  </si>
  <si>
    <t>FPCOC3A2B005101</t>
  </si>
  <si>
    <t>CONTENITORE IN POLIPROPILENE SERIE COMPAT MISURA 3A2 CON FONDO NERVATO-CAPACITA Lt=9.4 - DIM. MM  L=200 P=350 A=145 - COLORE: GRIGIO SCURO</t>
  </si>
  <si>
    <t xml:space="preserve">***FORNITO IN MULTIPLI DI 21/252 PZ*** </t>
  </si>
  <si>
    <t>POLYPROPYLENE CONTAINERS RIBBED BASE - DIM. MM  W=200 D=350 H=145 - COLOR: GREY</t>
  </si>
  <si>
    <t>***SUPPLIED IN MULTIPLES OF 21/252 PCS***</t>
  </si>
  <si>
    <t>BEHÄLTER AUS POLYPROPILEN MIT GERIPPTEM BODEN - ABM. MM  B=200 T=350 H=145 - FARBE: GRAU</t>
  </si>
  <si>
    <t>***VERKAUFSEINHEIT = 21/252 STK***</t>
  </si>
  <si>
    <t>BAC EN POLYPROPYLÈNE À FOND NERVURÉ - DIM. MM  L=200 P=350 H=145 - COULEUR: GRIS</t>
  </si>
  <si>
    <t>***FOURNI EN MULTIPLES DE 21/252 PIÈCES***</t>
  </si>
  <si>
    <t>CONTENEDOR DE POLIPROPILENO SERIE COMPAT TAMAÑO 3A2 CON FONDO NERVADO - DIM. MM  L=200 P=350 A=145 - COLOR: GRIS</t>
  </si>
  <si>
    <t>***SUMINISTRADO EN MULTIPLES DE 21/252 PIEZAS***</t>
  </si>
  <si>
    <t>POJEMNIK POLIPROPYLENOWY - WYM. MM  S=200 G=350 W=145 - KOLOR: SZARY POPIELATY</t>
  </si>
  <si>
    <t>***DOSTRACZANE W OPAKOWANIACH 21/252 SZT.***</t>
  </si>
  <si>
    <t>FPM33510002</t>
  </si>
  <si>
    <t>FPCOC3A2B005102</t>
  </si>
  <si>
    <t>CONTENITORE IN POLIPROPILENE SERIE COMPAT MISURA 3A2 CON FONDO NERVATO-CAPACITA Lt=9.4 - DIM. MM  L=200 P=350 A=145 - COLORE: VERDE</t>
  </si>
  <si>
    <t>POLYPROPYLENE CONTAINERS RIBBED BASE - DIM. MM  W=200 D=350 H=145 - COLOR: GREEN</t>
  </si>
  <si>
    <t>BEHÄLTER AUS POLYPROPILEN MIT GERIPPTEM BODEN - ABM. MM  B=200 T=350 H=145 - FARBE: GRÜN</t>
  </si>
  <si>
    <t>BAC EN POLYPROPYLÈNE À FOND NERVURÉ - DIM. MM  L=200 P=350 H=145 - COULEUR: VERT</t>
  </si>
  <si>
    <t>CONTENEDOR DE POLIPROPILENO SERIE COMPAT TAMAÑO 3A2 CON FONDO NERVADO - DIM. MM  L=200 P=350 A=145 - COLOR: VERDE</t>
  </si>
  <si>
    <t>POJEMNIK POLIPROPYLENOWY - WYM. MM  S=200 G=350 W=145 - KOLOR: SELEDYNOWY GROSZKOWY</t>
  </si>
  <si>
    <t>FPM33510003</t>
  </si>
  <si>
    <t>FPCOC3A2B005103</t>
  </si>
  <si>
    <t>CONTENITORE IN POLIPROPILENE SERIE COMPAT MISURA 3A2 CON FONDO NERVATO-CAPACITA Lt=9.4 - DIM. MM  L=200 P=350 A=145 - COLORE: ROSSO</t>
  </si>
  <si>
    <t>POLYPROPYLENE CONTAINERS RIBBED BASE - DIM. MM  W=200 D=350 H=145 - COLOR: RED</t>
  </si>
  <si>
    <t>BEHÄLTER AUS POLYPROPILEN MIT GERIPPTEM BODEN - ABM. MM  B=200 T=350 H=145 - FARBE: ROT</t>
  </si>
  <si>
    <t>BAC EN POLYPROPYLÈNE À FOND NERVURÉ - DIM. MM  L=200 P=350 H=145 - COULEUR: ROUGE</t>
  </si>
  <si>
    <t>CONTENEDOR DE POLIPROPILENO SERIE COMPAT TAMAÑO 3A2 CON FONDO NERVADO - DIM. MM  L=200 P=350 A=145 - COLOR: ROJO</t>
  </si>
  <si>
    <t>POJEMNIK POLIPROPYLENOWY - WYM. MM  S=200 G=350 W=145 - KOLOR: CZERWONY</t>
  </si>
  <si>
    <t>FPM33510004</t>
  </si>
  <si>
    <t>FPCOC3A2B005104</t>
  </si>
  <si>
    <t>CONTENITORE IN POLIPROPILENE SERIE COMPAT MISURA 3A2 CON FONDO NERVATO-CAPACITA Lt=9.4 - DIM. MM  L=200 P=350 A=145 - COLORE: BLU</t>
  </si>
  <si>
    <t>POLYPROPYLENE CONTAINERS RIBBED BASE - DIM. MM  W=200 D=350 H=145 - COLOR: BLUE</t>
  </si>
  <si>
    <t>BEHÄLTER AUS POLYPROPILEN MIT GERIPPTEM BODEN - ABM. MM  B=200 T=350 H=145 - FARBE: BLAU</t>
  </si>
  <si>
    <t>BAC EN POLYPROPYLÈNE À FOND NERVURÉ - DIM. MM  L=200 P=350 H=145 - COULEUR: BLEU</t>
  </si>
  <si>
    <t>CONTENEDOR DE POLIPROPILENO SERIE COMPAT TAMAÑO 3A2 CON FONDO NERVADO - DIM. MM  L=200 P=350 A=145 - COLOR: AZUL</t>
  </si>
  <si>
    <t>POJEMNIK POLIPROPYLENOWY - WYM. MM  S=200 G=350 W=145 - KOLOR: NIEBIESKI LEKKI</t>
  </si>
  <si>
    <t>FPM33510005</t>
  </si>
  <si>
    <t>FPCOC3A2B005105</t>
  </si>
  <si>
    <t>CONTENITORE IN POLIPROPILENE SERIE COMPAT MISURA 3A2 CON FONDO NERVATO-CAPACITA Lt=9.4 - DIM. MM  L=200 P=350 A=145 - COLORE: GIALLO</t>
  </si>
  <si>
    <t>POLYPROPYLENE CONTAINERS RIBBED BASE - DIM. MM  W=200 D=350 H=145 - COLOR: YELLOW</t>
  </si>
  <si>
    <t>BEHÄLTER AUS POLYPROPILEN MIT GERIPPTEM BODEN - ABM. MM  B=200 T=350 H=145 - FARBE: GELB</t>
  </si>
  <si>
    <t>BAC EN POLYPROPYLÈNE À FOND NERVURÉ - DIM. MM  L=200 P=350 H=145 - COULEUR: JAUNE</t>
  </si>
  <si>
    <t>CONTENEDOR DE POLIPROPILENO SERIE COMPAT TAMAÑO 3A2 CON FONDO NERVADO - DIM. MM  L=200 P=350 A=145 - COLOR: AMARILLO</t>
  </si>
  <si>
    <t>POJEMNIK POLIPROPYLENOWY - WYM. MM  S=200 G=350 W=145 - KOLOR: ŻÓŁTY</t>
  </si>
  <si>
    <t>FPM33520007</t>
  </si>
  <si>
    <t>FPCOC3A2B005207</t>
  </si>
  <si>
    <t>CONTENITORE IN POLIPROPILENE CONDUTTIVO SERIE COMPAT MISURA 3A2 CON FONDO NERVATO-CAPACITA Lt=9.4 - DIM. MM  L=200 P=350 A=145 - COLORE: NERO</t>
  </si>
  <si>
    <t>CONDUTIVE PP CONTAINERS RIBBED BASE - DIM. MM  W=200 D=350 H=145 - COLOR: BLACK</t>
  </si>
  <si>
    <t>LEITFÄHIGER PP BEHÄLTER MIT GERIPPTEM BODEN - ABM. MM  B=200 T=350 H=145 - FARBE: SCHWARZ</t>
  </si>
  <si>
    <t>BAC EN POLYPROPYLÈNE CONDUCTIF À FOND NERVURÉ - DIM. MM  L=200 P=350 H=145 - COULEUR: NOIR</t>
  </si>
  <si>
    <t>CAJA DE POLIPROPILENO CONDUCTIVO SERIE COMPAT TAMAÑO 3A2 CON FONDO NERVADO - DIM. MM  L=200 P=350 A=145 - COLOR: NEGRO</t>
  </si>
  <si>
    <t>POJEMNIK Z POLIPROPYLENU PRZEWODZĄCEGO - WYM. MM  S=200 G=350 W=145 - KOLOR: CZARNY</t>
  </si>
  <si>
    <t>FPM33540001</t>
  </si>
  <si>
    <t>FPCOC3A2B005401</t>
  </si>
  <si>
    <t>BAC EN ÉCOGREEN À FOND NERVURÉ - DIM. MM  L=200 P=350 H=145 - COULEUR: GRIS</t>
  </si>
  <si>
    <t>FPM57510001</t>
  </si>
  <si>
    <t>FPCOC4A2B005101</t>
  </si>
  <si>
    <t>CONTENITORE IN POLIPROPILENE SERIE COMPAT MISURA 4A2 CON FONDO NERVATO-CAPACITA Lt=20 - DIM. MM  L=300 P=500 A=145 - COLORE: GRIGIO SCURO</t>
  </si>
  <si>
    <t xml:space="preserve">***FORNITO IN MULTIPLI DI 14/112 PZ*** </t>
  </si>
  <si>
    <t>POLYPROPYLENE CONTAINERS RIBBED BASE - DIM. MM  W=300 D=500 H=145 - COLOR: GREY</t>
  </si>
  <si>
    <t>***SUPPLIED IN MULTIPLES OF 14/112 PCS***</t>
  </si>
  <si>
    <t>BEHÄLTER AUS POLYPROPILEN MIT GERIPPTEM BODEN - ABM. MM  B=300 T=500 H=145 - FARBE: GRAU</t>
  </si>
  <si>
    <t>***VERKAUFSEINHEIT = 14/112 STK***</t>
  </si>
  <si>
    <t>BAC EN POLYPROPYLÈNE À FOND NERVURÉ - DIM. MM  L=300 P=500 H=145 - COULEUR: GRIS</t>
  </si>
  <si>
    <t>***FOURNI EN MULTIPLES DE 14/112 PIÈCES***</t>
  </si>
  <si>
    <t>CONTENEDOR DE POLIPROPILENO SERIE COMPAT TAMAÑO 4A2 CON FONDO NERVADO - DIM. MM  L=300 P=500 A=145 - COLOR: GRIS</t>
  </si>
  <si>
    <t>***SUMINISTRADO EN MULTIPLES DE 14/112 PIEZAS***</t>
  </si>
  <si>
    <t>POJEMNIK POLIPROPYLENOWY - WYM. MM  S=300 G=500 W=145 - KOLOR: SZARY POPIELATY</t>
  </si>
  <si>
    <t>***DOSTRACZANE W OPAKOWANIACH 14/112 SZT.***</t>
  </si>
  <si>
    <t>FPM57510002</t>
  </si>
  <si>
    <t>FPCOC4A2B005102</t>
  </si>
  <si>
    <t>CONTENITORE IN POLIPROPILENE SERIE COMPAT MISURA 4A2 CON FONDO NERVATO-CAPACITA Lt=20 - DIM. MM  L=300 P=500 A=145 - COLORE: VERDE</t>
  </si>
  <si>
    <t>POLYPROPYLENE CONTAINERS RIBBED BASE - DIM. MM  W=300 D=500 H=145 - COLOR: GREEN</t>
  </si>
  <si>
    <t>BEHÄLTER AUS POLYPROPILEN MIT GERIPPTEM BODEN - ABM. MM  B=300 T=500 H=145 - FARBE: GRÜN</t>
  </si>
  <si>
    <t>BAC EN POLYPROPYLÈNE À FOND NERVURÉ - DIM. MM  L=300 P=500 H=145 - COULEUR: VERT</t>
  </si>
  <si>
    <t>CONTENEDOR DE POLIPROPILENO SERIE COMPAT TAMAÑO 4A2 CON FONDO NERVADO - DIM. MM  L=300 P=500 A=145 - COLOR: VERDE</t>
  </si>
  <si>
    <t>POJEMNIK POLIPROPYLENOWY - WYM. MM  S=300 G=500 W=145 - KOLOR: SELEDYNOWY GROSZKOWY</t>
  </si>
  <si>
    <t>FPM57510003</t>
  </si>
  <si>
    <t>FPCOC4A2B005103</t>
  </si>
  <si>
    <t>CONTENITORE IN POLIPROPILENE SERIE COMPAT MISURA 4A2 CON FONDO NERVATO-CAPACITA Lt=20 - DIM. MM  L=300 P=500 A=145 - COLORE: ROSSO</t>
  </si>
  <si>
    <t>POLYPROPYLENE CONTAINERS RIBBED BASE - DIM. MM  W=300 D=500 H=145 - COLOR: RED</t>
  </si>
  <si>
    <t>BEHÄLTER AUS POLYPROPILEN MIT GERIPPTEM BODEN - ABM. MM  B=300 T=500 H=145 - FARBE: ROT</t>
  </si>
  <si>
    <t>BAC EN POLYPROPYLÈNE À FOND NERVURÉ - DIM. MM  L=300 P=500 H=145 - COULEUR: ROUGE</t>
  </si>
  <si>
    <t>CONTENEDOR DE POLIPROPILENO SERIE COMPAT TAMAÑO 4A2 CON FONDO NERVADO - DIM. MM  L=300 P=500 A=145 - COLOR: ROJO</t>
  </si>
  <si>
    <t>POJEMNIK POLIPROPYLENOWY - WYM. MM  S=300 G=500 W=145 - KOLOR: CZERWONY</t>
  </si>
  <si>
    <t>FPM57510004</t>
  </si>
  <si>
    <t>FPCOC4A2B005104</t>
  </si>
  <si>
    <t>CONTENITORE IN POLIPROPILENE SERIE COMPAT MISURA 4A2 CON FONDO NERVATO-CAPACITA Lt=20 - DIM. MM  L=300 P=500 A=145 - COLORE: BLU</t>
  </si>
  <si>
    <t>POLYPROPYLENE CONTAINERS RIBBED BASE - DIM. MM  W=300 D=500 H=145 - COLOR: BLUE</t>
  </si>
  <si>
    <t>BEHÄLTER AUS POLYPROPILEN MIT GERIPPTEM BODEN - ABM. MM  B=300 T=500 H=145 - FARBE: BLAU</t>
  </si>
  <si>
    <t>BAC EN POLYPROPYLÈNE À FOND NERVURÉ - DIM. MM  L=300 P=500 H=145 - COULEUR: BLEU</t>
  </si>
  <si>
    <t>CONTENEDOR DE POLIPROPILENO SERIE COMPAT TAMAÑO 4A2 CON FONDO NERVADO - DIM. MM  L=300 P=500 A=145 - COLOR: AZUL</t>
  </si>
  <si>
    <t>POJEMNIK POLIPROPYLENOWY - WYM. MM  S=300 G=500 W=145 - KOLOR: NIEBIESKI LEKKI</t>
  </si>
  <si>
    <t>FPM57510005</t>
  </si>
  <si>
    <t>FPCOC4A2B005105</t>
  </si>
  <si>
    <t>CONTENITORE IN POLIPROPILENE SERIE COMPAT MISURA 4A2 CON FONDO NERVATO-CAPACITA Lt=20 - DIM. MM  L=300 P=500 A=145 - COLORE: GIALLO</t>
  </si>
  <si>
    <t>POLYPROPYLENE CONTAINERS RIBBED BASE - DIM. MM  W=300 D=500 H=145 - COLOR: YELLOW</t>
  </si>
  <si>
    <t>BEHÄLTER AUS POLYPROPILEN MIT GERIPPTEM BODEN - ABM. MM  B=300 T=500 H=145 - FARBE: GELB</t>
  </si>
  <si>
    <t>BAC EN POLYPROPYLÈNE À FOND NERVURÉ - DIM. MM  L=300 P=500 H=145 - COULEUR: JAUNE</t>
  </si>
  <si>
    <t>CONTENEDOR DE POLIPROPILENO SERIE COMPAT TAMAÑO 4A2 CON FONDO NERVADO - DIM. MM  L=300 P=500 A=145 - COLOR: AMARILLO</t>
  </si>
  <si>
    <t>POJEMNIK POLIPROPYLENOWY - WYM. MM  S=300 G=500 W=145 - KOLOR: ŻÓŁTY</t>
  </si>
  <si>
    <t>FPM73510001</t>
  </si>
  <si>
    <t>FPCOC4A5B005101</t>
  </si>
  <si>
    <t>CONTENITORE IN POLIPROPILENE SERIE COMPAT MISURA 4A5 CON FONDO NERVATO-CAPACITA Lt=42 - DIM. MM  L=300 P=500 A=300 - COLORE: GRIGIO SCURO</t>
  </si>
  <si>
    <t xml:space="preserve">***FORNITO IN MULTIPLI DI 6/48 PZ*** </t>
  </si>
  <si>
    <t>POLYPROPYLENE CONTAINERS RIBBED BASE - DIM. MM  W=300 D=500 H=300 - COLOR: GREY</t>
  </si>
  <si>
    <t>***SUPPLIED IN MULTIPLES OF 6/48 PCS***</t>
  </si>
  <si>
    <t>BEHÄLTER AUS POLYPROPILEN MIT GERIPPTEM BODEN - ABM. MM  B=300 T=500 H=300 - FARBE: GRAU</t>
  </si>
  <si>
    <t>***VERKAUFSEINHEIT = 6/48 STK***</t>
  </si>
  <si>
    <t>BAC EN POLYPROPYLÈNE À FOND NERVURÉ - DIM. MM  L=300 P=500 H=300 - COULEUR: GRIS</t>
  </si>
  <si>
    <t>***FOURNI EN MULTIPLES DE 6/48 PIÈCES***</t>
  </si>
  <si>
    <t>CONTENEDOR DE POLIPROPILENO SERIE COMPAT TAMAÑO 4A5 CON FONDO NERVADO - DIM. MM  L=300 P=500 A=300 - COLOR: GRIS</t>
  </si>
  <si>
    <t>***SUMINISTRADO EN MULTIPLES DE 6/48 PIEZAS***</t>
  </si>
  <si>
    <t>POJEMNIK POLIPROPYLENOWY - WYM. MM  S=300 G=500 W=300 - KOLOR: SZARY POPIELATY</t>
  </si>
  <si>
    <t>***DOSTRACZANE W OPAKOWANIACH 6/48 SZT.***</t>
  </si>
  <si>
    <t>FPM73510002</t>
  </si>
  <si>
    <t>FPCOC4A5B005102</t>
  </si>
  <si>
    <t>CONTENITORE IN POLIPROPILENE SERIE COMPAT MISURA 4A5 CON FONDO NERVATO-CAPACITA Lt=42 - DIM. MM  L=300 P=500 A=300 - COLORE: VERDE</t>
  </si>
  <si>
    <t>POLYPROPYLENE CONTAINERS RIBBED BASE - DIM. MM  W=300 D=500 H=300 - COLOR: GREEN</t>
  </si>
  <si>
    <t>BEHÄLTER AUS POLYPROPILEN MIT GERIPPTEM BODEN - ABM. MM  B=300 T=500 H=300 - FARBE: GRÜN</t>
  </si>
  <si>
    <t>BAC EN POLYPROPYLÈNE À FOND NERVURÉ - DIM. MM  L=300 P=500 H=300 - COULEUR: VERT</t>
  </si>
  <si>
    <t>CONTENEDOR DE POLIPROPILENO SERIE COMPAT TAMAÑO 4A5 CON FONDO NERVADO - DIM. MM  L=300 P=500 A=300 - COLOR: VERDE</t>
  </si>
  <si>
    <t>POJEMNIK POLIPROPYLENOWY - WYM. MM  S=300 G=500 W=300 - KOLOR: SELEDYNOWY GROSZKOWY</t>
  </si>
  <si>
    <t>FPM73510003</t>
  </si>
  <si>
    <t>FPCOC4A5B005103</t>
  </si>
  <si>
    <t>CONTENITORE IN POLIPROPILENE SERIE COMPAT MISURA 4A5 CON FONDO NERVATO-CAPACITA Lt=42 - DIM. MM  L=300 P=500 A=300 - COLORE: ROSSO</t>
  </si>
  <si>
    <t>POLYPROPYLENE CONTAINERS RIBBED BASE - DIM. MM  W=300 D=500 H=300 - COLOR: RED</t>
  </si>
  <si>
    <t>BEHÄLTER AUS POLYPROPILEN MIT GERIPPTEM BODEN - ABM. MM  B=300 T=500 H=300 - FARBE: ROT</t>
  </si>
  <si>
    <t>BAC EN POLYPROPYLÈNE À FOND NERVURÉ - DIM. MM  L=300 P=500 H=300 - COULEUR: ROUGE</t>
  </si>
  <si>
    <t>CONTENEDOR DE POLIPROPILENO SERIE COMPAT TAMAÑO 4A5 CON FONDO NERVADO - DIM. MM  L=300 P=500 A=300 - COLOR: ROJO</t>
  </si>
  <si>
    <t>POJEMNIK POLIPROPYLENOWY - WYM. MM  S=300 G=500 W=300 - KOLOR: CZERWONY</t>
  </si>
  <si>
    <t>FPM73510004</t>
  </si>
  <si>
    <t>FPCOC4A5B005104</t>
  </si>
  <si>
    <t>CONTENITORE IN POLIPROPILENE SERIE COMPAT MISURA 4A5 CON FONDO NERVATO-CAPACITA Lt=42 - DIM. MM  L=300 P=500 A=300 - COLORE: BLU</t>
  </si>
  <si>
    <t>POLYPROPYLENE CONTAINERS RIBBED BASE - DIM. MM  W=300 D=500 H=300 - COLOR: BLUE</t>
  </si>
  <si>
    <t>BEHÄLTER AUS POLYPROPILEN MIT GERIPPTEM BODEN - ABM. MM  B=300 T=500 H=300 - FARBE: BLAU</t>
  </si>
  <si>
    <t>BAC EN POLYPROPYLÈNE À FOND NERVURÉ - DIM. MM  L=300 P=500 H=300 - COULEUR: BLEU</t>
  </si>
  <si>
    <t>CONTENEDOR DE POLIPROPILENO SERIE COMPAT TAMAÑO 4A5 CON FONDO NERVADO - DIM. MM  L=300 P=500 A=300 - COLOR: AZUL</t>
  </si>
  <si>
    <t>POJEMNIK POLIPROPYLENOWY - WYM. MM  S=300 G=500 W=300 - KOLOR: NIEBIESKI LEKKI</t>
  </si>
  <si>
    <t>FPM73510005</t>
  </si>
  <si>
    <t>FPCOC4A5B005105</t>
  </si>
  <si>
    <t>CONTENITORE IN POLIPROPILENE SERIE COMPAT MISURA 4A5 CON FONDO NERVATO-CAPACITA Lt=42 - DIM. MM  L=300 P=500 A=300 - COLORE: GIALLO</t>
  </si>
  <si>
    <t>POLYPROPYLENE CONTAINERS RIBBED BASE - DIM. MM  W=300 D=500 H=300 - COLOR: YELLOW</t>
  </si>
  <si>
    <t>BEHÄLTER AUS POLYPROPILEN MIT GERIPPTEM BODEN - ABM. MM  B=300 T=500 H=300 - FARBE: GELB</t>
  </si>
  <si>
    <t>BAC EN POLYPROPYLÈNE À FOND NERVURÉ - DIM. MM  L=300 P=500 H=300 - COULEUR: JAUNE</t>
  </si>
  <si>
    <t>CONTENEDOR DE POLIPROPILENO SERIE COMPAT TAMAÑO 4A5 CON FONDO NERVADO - DIM. MM  L=300 P=500 A=300 - COLOR: AMARILLO</t>
  </si>
  <si>
    <t>POJEMNIK POLIPROPYLENOWY - WYM. MM  S=300 G=500 W=300 - KOLOR: ŻÓŁTY</t>
  </si>
  <si>
    <t>FPL09510001</t>
  </si>
  <si>
    <t>FPCOZ000A005101</t>
  </si>
  <si>
    <t>CONTENITORE IN POLIPROPILENE SERIE ZEUS MISURA 0 CON FONDO LISCIO-CAPACITA Lt=0.25 - DIM. MM  L=95 P=85 A=45 - COLORE: GRIGIO SCURO</t>
  </si>
  <si>
    <t xml:space="preserve">***FORNITO IN MULTIPLI DI 98 PZ*** </t>
  </si>
  <si>
    <t>POLYPROPYLENE CONTAINERS FLAT BASE - DIM. MM  W=95 D=85 H=45 - COLOR: GREY</t>
  </si>
  <si>
    <t>***SUPPLIED IN MULTIPLES OF 98 PCS***</t>
  </si>
  <si>
    <t>BEHÄLTER AUS POLYPROPILEN MIT GLATTEM BODEN - ABM. MM  B=95 T=85 H=45 - FARBE: GRAU</t>
  </si>
  <si>
    <t>***VERKAUFSEINHEIT = 98 STK***</t>
  </si>
  <si>
    <t>BAC EN POLYPROPYLÈNE À FOND PLAT - DIM. MM  L=95 P=85 H=45 - COULEUR: GRIS</t>
  </si>
  <si>
    <t>***FOURNI EN MULTIPLES DE 98 PIÈCES***</t>
  </si>
  <si>
    <t>CONTENEDOR DE POLIPROPILENO SERIE ZEUS TAMAÑO 0 CON FONDO LISO - DIM. MM  L=95 P=85 A=45 - COLOR: GRIS</t>
  </si>
  <si>
    <t>***SUMINISTRADO EN MULTIPLES DE 98 PIEZAS***</t>
  </si>
  <si>
    <t>POJEMNIK POLIPROPYLENOWY - WYM. MM  S=95 G=85 W=45 - KOLOR: SZARY POPIELATY</t>
  </si>
  <si>
    <t>***DOSTRACZANE W OPAKOWANIACH 98 SZT.***</t>
  </si>
  <si>
    <t>FPL09510002</t>
  </si>
  <si>
    <t>FPCOZ000A005102</t>
  </si>
  <si>
    <t>CONTENITORE IN POLIPROPILENE SERIE ZEUS MISURA 0 CON FONDO LISCIO-CAPACITA Lt=0.25 - DIM. MM  L=95 P=85 A=45 - COLORE: VERDE</t>
  </si>
  <si>
    <t>POLYPROPYLENE CONTAINERS FLAT BASE - DIM. MM  W=95 D=85 H=45 - COLOR: GREEN</t>
  </si>
  <si>
    <t>BEHÄLTER AUS POLYPROPILEN MIT GLATTEM BODEN - ABM. MM  B=95 T=85 H=45 - FARBE: GRÜN</t>
  </si>
  <si>
    <t>BAC EN POLYPROPYLÈNE À FOND PLAT - DIM. MM  L=95 P=85 H=45 - COULEUR: VERT</t>
  </si>
  <si>
    <t>CONTENEDOR DE POLIPROPILENO SERIE ZEUS TAMAÑO 0 CON FONDO LISO - DIM. MM  L=95 P=85 A=45 - COLOR: VERDE</t>
  </si>
  <si>
    <t>POJEMNIK POLIPROPYLENOWY - WYM. MM  S=95 G=85 W=45 - KOLOR: SELEDYNOWY GROSZKOWY</t>
  </si>
  <si>
    <t>FPL09510003</t>
  </si>
  <si>
    <t>FPCOZ000A005103</t>
  </si>
  <si>
    <t>CONTENITORE IN POLIPROPILENE SERIE ZEUS MISURA 0 CON FONDO LISCIO-CAPACITA Lt=0.25 - DIM. MM  L=95 P=85 A=45 - COLORE: ROSSO</t>
  </si>
  <si>
    <t>POLYPROPYLENE CONTAINERS FLAT BASE - DIM. MM  W=95 D=85 H=45 - COLOR: RED</t>
  </si>
  <si>
    <t>BEHÄLTER AUS POLYPROPILEN MIT GLATTEM BODEN - ABM. MM  B=95 T=85 H=45 - FARBE: ROT</t>
  </si>
  <si>
    <t>BAC EN POLYPROPYLÈNE À FOND PLAT - DIM. MM  L=95 P=85 H=45 - COULEUR: ROUGE</t>
  </si>
  <si>
    <t>CONTENEDOR DE POLIPROPILENO SERIE ZEUS TAMAÑO 0 CON FONDO LISO - DIM. MM  L=95 P=85 A=45 - COLOR: ROJO</t>
  </si>
  <si>
    <t>POJEMNIK POLIPROPYLENOWY - WYM. MM  S=95 G=85 W=45 - KOLOR: CZERWONY</t>
  </si>
  <si>
    <t>FPL09510004</t>
  </si>
  <si>
    <t>FPCOZ000A005104</t>
  </si>
  <si>
    <t>CONTENITORE IN POLIPROPILENE SERIE ZEUS MISURA 0 CON FONDO LISCIO-CAPACITA Lt=0.25 - DIM. MM  L=95 P=85 A=45 - COLORE: BLU</t>
  </si>
  <si>
    <t>POLYPROPYLENE CONTAINERS FLAT BASE - DIM. MM  W=95 D=85 H=45 - COLOR: BLUE</t>
  </si>
  <si>
    <t>BEHÄLTER AUS POLYPROPILEN MIT GLATTEM BODEN - ABM. MM  B=95 T=85 H=45 - FARBE: BLAU</t>
  </si>
  <si>
    <t>BAC EN POLYPROPYLÈNE À FOND PLAT - DIM. MM  L=95 P=85 H=45 - COULEUR: BLEU</t>
  </si>
  <si>
    <t>CONTENEDOR DE POLIPROPILENO SERIE ZEUS TAMAÑO 0 CON FONDO LISO - DIM. MM  L=95 P=85 A=45 - COLOR: AZUL</t>
  </si>
  <si>
    <t>POJEMNIK POLIPROPYLENOWY - WYM. MM  S=95 G=85 W=45 - KOLOR: NIEBIESKI LEKKI</t>
  </si>
  <si>
    <t>FPL09510005</t>
  </si>
  <si>
    <t>FPCOZ000A005105</t>
  </si>
  <si>
    <t>CONTENITORE IN POLIPROPILENE SERIE ZEUS MISURA 0 CON FONDO LISCIO-CAPACITA Lt=0.25 - DIM. MM  L=95 P=85 A=45 - COLORE: GIALLO</t>
  </si>
  <si>
    <t>POLYPROPYLENE CONTAINERS FLAT BASE - DIM. MM  W=95 D=85 H=45 - COLOR: YELLOW</t>
  </si>
  <si>
    <t>BEHÄLTER AUS POLYPROPILEN MIT GLATTEM BODEN - ABM. MM  B=95 T=85 H=45 - FARBE: GELB</t>
  </si>
  <si>
    <t>BAC EN POLYPROPYLÈNE À FOND PLAT - DIM. MM  L=95 P=85 H=45 - COULEUR: JAUNE</t>
  </si>
  <si>
    <t>CONTENEDOR DE POLIPROPILENO SERIE ZEUS TAMAÑO 0 CON FONDO LISO - DIM. MM  L=95 P=85 A=45 - COLOR: AMARILLO</t>
  </si>
  <si>
    <t>POJEMNIK POLIPROPYLENOWY - WYM. MM  S=95 G=85 W=45 - KOLOR: ŻÓŁTY</t>
  </si>
  <si>
    <t>CONTENITORE IN POLIPROPILENE CONDUTTIVO SERIE ZEUS MISURA 0 CON FONDO LISCIO-CAPACITA Lt=0.25 - DIM. MM  L=95 P=85 A=45 - COLORE: NERO</t>
  </si>
  <si>
    <t>CONDUTIVE PP CONTAINERS FLAT BASE - DIM. MM  W=95 D=85 H=45 - COLOR: BLACK</t>
  </si>
  <si>
    <t>LEITFÄHIGER PP BEHÄLTER MIT GLATTEM BODEN - ABM. MM  B=95 T=85 H=45 - FARBE: SCHWARZ</t>
  </si>
  <si>
    <t>BAC EN POLYPROPYLÈNE CONDUCTIF À FOND PLAT - DIM. MM  L=95 P=85 H=45 - COULEUR: NOIR</t>
  </si>
  <si>
    <t>CONTENEDOR DE POLIPROPILENO CONDUCTIVO SERIE ZEUS TAMAÑO 0 CON FONDO LISO - DIM. MM  L=95 P=85 A=45 - COLOR: NEGRO</t>
  </si>
  <si>
    <t>FPL01510001</t>
  </si>
  <si>
    <t>FPCOZ001A005101</t>
  </si>
  <si>
    <t>CONTENITORE IN POLIPROPILENE SERIE ZEUS MISURA 01 CON FONDO LISCIO-CAPACITA Lt=0.08 - DIM. MM  L=45 P=72 A=32 - COLORE: GRIGIO SCURO</t>
  </si>
  <si>
    <t xml:space="preserve">***FORNITO IN MULTIPLI DI 100 PZ*** </t>
  </si>
  <si>
    <t>POLYPROPYLENE CONTAINERS FLAT BASE - DIM. MM  W=45 D=72 H=32 - COLOR: GREY</t>
  </si>
  <si>
    <t>***SUPPLIED IN MULTIPLES OF 100 PCS***</t>
  </si>
  <si>
    <t>BEHÄLTER AUS POLYPROPILEN MIT GLATTEM BODEN - ABM. MM  B=45 T=72 H=32 - FARBE: GRAU</t>
  </si>
  <si>
    <t>***VERKAUFSEINHEIT = 100 STK***</t>
  </si>
  <si>
    <t>BAC EN POLYPROPYLÈNE À FOND PLAT - DIM. MM  L=45 P=72 H=32 - COULEUR: GRIS</t>
  </si>
  <si>
    <t>***FOURNI EN MULTIPLES DE 100 PIÈCES***</t>
  </si>
  <si>
    <t>CONTENEDOR DE POLIPROPILENO SERIE ZEUS TAMAÑO 01 CON FONDO LISO - DIM. MM  L=45 P=72 A=32 - COLOR: GRIS</t>
  </si>
  <si>
    <t>***SUMINISTRADO EN MULTIPLES DE 100 PIEZAS***</t>
  </si>
  <si>
    <t>POJEMNIK POLIPROPYLENOWY - WYM. MM  S=45 G=72 W=32 - KOLOR: SZARY POPIELATY</t>
  </si>
  <si>
    <t>***DOSTRACZANE W OPAKOWANIACH 100 SZT.***</t>
  </si>
  <si>
    <t>FPL01510002</t>
  </si>
  <si>
    <t>FPCOZ001A005102</t>
  </si>
  <si>
    <t>CONTENITORE IN POLIPROPILENE SERIE ZEUS MISURA 01 CON FONDO LISCIO-CAPACITA Lt=0.08 - DIM. MM  L=45 P=72 A=32 - COLORE: VERDE</t>
  </si>
  <si>
    <t>POLYPROPYLENE CONTAINERS FLAT BASE - DIM. MM  W=45 D=72 H=32 - COLOR: GREEN</t>
  </si>
  <si>
    <t>BEHÄLTER AUS POLYPROPILEN MIT GLATTEM BODEN - ABM. MM  B=45 T=72 H=32 - FARBE: GRÜN</t>
  </si>
  <si>
    <t>BAC EN POLYPROPYLÈNE À FOND PLAT - DIM. MM  L=45 P=72 H=32 - COULEUR: VERT</t>
  </si>
  <si>
    <t>CONTENEDOR DE POLIPROPILENO SERIE ZEUS TAMAÑO 01 CON FONDO LISO - DIM. MM  L=45 P=72 A=32 - COLOR: VERDE</t>
  </si>
  <si>
    <t>POJEMNIK POLIPROPYLENOWY - WYM. MM  S=45 G=72 W=32 - KOLOR: SELEDYNOWY GROSZKOWY</t>
  </si>
  <si>
    <t>FPL01510003</t>
  </si>
  <si>
    <t>FPCOZ001A005103</t>
  </si>
  <si>
    <t>CONTENITORE IN POLIPROPILENE SERIE ZEUS MISURA 01 CON FONDO LISCIO-CAPACITA Lt=0.08 - DIM. MM  L=45 P=72 A=32 - COLORE: ROSSO</t>
  </si>
  <si>
    <t>POLYPROPYLENE CONTAINERS FLAT BASE - DIM. MM  W=45 D=72 H=32 - COLOR: RED</t>
  </si>
  <si>
    <t>BEHÄLTER AUS POLYPROPILEN MIT GLATTEM BODEN - ABM. MM  B=45 T=72 H=32 - FARBE: ROT</t>
  </si>
  <si>
    <t>BAC EN POLYPROPYLÈNE À FOND PLAT - DIM. MM  L=45 P=72 H=32 - COULEUR: ROUGE</t>
  </si>
  <si>
    <t>CONTENEDOR DE POLIPROPILENO SERIE ZEUS TAMAÑO 01 CON FONDO LISO - DIM. MM  L=45 P=72 A=32 - COLOR: ROJO</t>
  </si>
  <si>
    <t>POJEMNIK POLIPROPYLENOWY - WYM. MM  S=45 G=72 W=32 - KOLOR: CZERWONY</t>
  </si>
  <si>
    <t>FPL01510004</t>
  </si>
  <si>
    <t>FPCOZ001A005104</t>
  </si>
  <si>
    <t>CONTENITORE IN POLIPROPILENE SERIE ZEUS MISURA 01 CON FONDO LISCIO-CAPACITA Lt=0.08 - DIM. MM  L=45 P=72 A=32 - COLORE: BLU</t>
  </si>
  <si>
    <t>POLYPROPYLENE CONTAINERS FLAT BASE - DIM. MM  W=45 D=72 H=32 - COLOR: BLUE</t>
  </si>
  <si>
    <t>BEHÄLTER AUS POLYPROPILEN MIT GLATTEM BODEN - ABM. MM  B=45 T=72 H=32 - FARBE: BLAU</t>
  </si>
  <si>
    <t>BAC EN POLYPROPYLÈNE À FOND PLAT - DIM. MM  L=45 P=72 H=32 - COULEUR: BLEU</t>
  </si>
  <si>
    <t>CONTENEDOR DE POLIPROPILENO SERIE ZEUS TAMAÑO 01 CON FONDO LISO - DIM. MM  L=45 P=72 A=32 - COLOR: AZUL</t>
  </si>
  <si>
    <t>POJEMNIK POLIPROPYLENOWY - WYM. MM  S=45 G=72 W=32 - KOLOR: NIEBIESKI LEKKI</t>
  </si>
  <si>
    <t>FPL01510005</t>
  </si>
  <si>
    <t>FPCOZ001A005105</t>
  </si>
  <si>
    <t>CONTENITORE IN POLIPROPILENE SERIE ZEUS MISURA 01 CON FONDO LISCIO-CAPACITA Lt=0.08 - DIM. MM  L=45 P=72 A=32 - COLORE: GIALLO</t>
  </si>
  <si>
    <t>POLYPROPYLENE CONTAINERS FLAT BASE - DIM. MM  W=45 D=72 H=32 - COLOR: YELLOW</t>
  </si>
  <si>
    <t>BEHÄLTER AUS POLYPROPILEN MIT GLATTEM BODEN - ABM. MM  B=45 T=72 H=32 - FARBE: GELB</t>
  </si>
  <si>
    <t>BAC EN POLYPROPYLÈNE À FOND PLAT - DIM. MM  L=45 P=72 H=32 - COULEUR: JAUNE</t>
  </si>
  <si>
    <t>CONTENEDOR DE POLIPROPILENO SERIE ZEUS TAMAÑO 01 CON FONDO LISO - DIM. MM  L=45 P=72 A=32 - COLOR: AMARILLO</t>
  </si>
  <si>
    <t>POJEMNIK POLIPROPYLENOWY - WYM. MM  S=45 G=72 W=32 - KOLOR: ŻÓŁTY</t>
  </si>
  <si>
    <t>FPL89510001</t>
  </si>
  <si>
    <t>FPCOZ005E005101</t>
  </si>
  <si>
    <t>CONTENITORE IN POLIPROPILENE SERIE ZEUS MISURA 5 CON FONDO NERVATO A 45° E TRAVERSINO-CAPACITA Lt=88 - DIM. MM  L=450 P=700 A=300 - COLORE: GRIGIO SCURO</t>
  </si>
  <si>
    <t>***FORNITO IN MULTIPLI DI 12/28 PZ***</t>
  </si>
  <si>
    <t>POLYPROPYLENE CONTAINERS - DIM. MM  W=450 D=700 H=300 - COLOR: GREY</t>
  </si>
  <si>
    <t>***SUPPLIED IN MULTIPLES OF 12/28 PCS***</t>
  </si>
  <si>
    <t>BEHÄLTER AUS POLYPROPILEN - ABM. MM  B=450 T=700 H=300 - FARBE: GRAU</t>
  </si>
  <si>
    <t>***VERKAUFSEINHEIT = 12/28 STK***</t>
  </si>
  <si>
    <t>BAC EN POLYPROPYLÈNE - DIM. MM  L=450 P=700 H=300 - COULEUR: GRIS</t>
  </si>
  <si>
    <t>***FOURNI EN MULTIPLES DE 12/28 PIÈCES***</t>
  </si>
  <si>
    <t>CONTENEDOR DE POLIPROPILENO SERIE ZEUS TAMAÑO 5 CON FONDO ACANALADO A 45 ° Y BARRA TRANSVERSAL - DIM. MM  L=450 P=700 A=300 - COLOR: GRIS</t>
  </si>
  <si>
    <t>***SUMINISTRADO EN MULTIPLES DE 12/28 PIEZAS***</t>
  </si>
  <si>
    <t>POJEMNIK POLIPROPYLENOWY - WYM. MM  S=450 G=700 W=300 - KOLOR: SZARY POPIELATY</t>
  </si>
  <si>
    <t>***DOSTRACZANE W OPAKOWANIACH 12/28 SZT.***</t>
  </si>
  <si>
    <t>FPL89510002</t>
  </si>
  <si>
    <t>FPCOZ005E005102</t>
  </si>
  <si>
    <t>CONTENITORE IN POLIPROPILENE SERIE ZEUS MISURA 5 CON FONDO NERVATO A 45° E TRAVERSINO-CAPACITA Lt=88 - DIM. MM  L=450 P=700 A=300 - COLORE: VERDE</t>
  </si>
  <si>
    <t>POLYPROPYLENE CONTAINERS - DIM. MM  W=450 D=700 H=300 - COLOR: GREEN</t>
  </si>
  <si>
    <t>BEHÄLTER AUS POLYPROPILEN - ABM. MM  B=450 T=700 H=300 - FARBE: GRÜN</t>
  </si>
  <si>
    <t>BAC EN POLYPROPYLÈNE - DIM. MM  L=450 P=700 H=300 - COULEUR: VERT</t>
  </si>
  <si>
    <t>CONTENEDOR DE POLIPROPILENO SERIE ZEUS TAMAÑO 5 CON FONDO ACANALADO A 45 ° Y BARRA TRANSVERSAL - DIM. MM  L=450 P=700 A=300 - COLOR: VERDE</t>
  </si>
  <si>
    <t>POJEMNIK POLIPROPYLENOWY - WYM. MM  S=450 G=700 W=300 - KOLOR: SELEDYNOWY GROSZKOWY</t>
  </si>
  <si>
    <t>FPL89510003</t>
  </si>
  <si>
    <t>FPCOZ005E005103</t>
  </si>
  <si>
    <t>CONTENITORE IN POLIPROPILENE SERIE ZEUS MISURA 5 CON FONDO NERVATO A 45° E TRAVERSINO-CAPACITA Lt=88 - DIM. MM  L=450 P=700 A=300 - COLORE: ROSSO</t>
  </si>
  <si>
    <t>POLYPROPYLENE CONTAINERS - DIM. MM  W=450 D=700 H=300 - COLOR: RED</t>
  </si>
  <si>
    <t>BEHÄLTER AUS POLYPROPILEN - ABM. MM  B=450 T=700 H=300 - FARBE: ROT</t>
  </si>
  <si>
    <t>BAC EN POLYPROPYLÈNE - DIM. MM  L=450 P=700 H=300 - COULEUR: ROUGE</t>
  </si>
  <si>
    <t>CONTENEDOR DE POLIPROPILENO SERIE ZEUS TAMAÑO 5 CON FONDO ACANALADO A 45 ° Y BARRA TRANSVERSAL - DIM. MM  L=450 P=700 A=300 - COLOR: ROJO</t>
  </si>
  <si>
    <t>POJEMNIK POLIPROPYLENOWY - WYM. MM  S=450 G=700 W=300 - KOLOR: CZERWONY</t>
  </si>
  <si>
    <t>FPL89510004</t>
  </si>
  <si>
    <t>FPCOZ005E005104</t>
  </si>
  <si>
    <t>CONTENITORE IN POLIPROPILENE SERIE ZEUS MISURA 5 CON FONDO NERVATO A 45° E TRAVERSINO-CAPACITA Lt=88 - DIM. MM  L=450 P=700 A=300 - COLORE: BLU</t>
  </si>
  <si>
    <t>POLYPROPYLENE CONTAINERS - DIM. MM  W=450 D=700 H=300 - COLOR: BLUE</t>
  </si>
  <si>
    <t>BEHÄLTER AUS POLYPROPILEN - ABM. MM  B=450 T=700 H=300 - FARBE: BLAU</t>
  </si>
  <si>
    <t>BAC EN POLYPROPYLÈNE - DIM. MM  L=450 P=700 H=300 - COULEUR: BLEU</t>
  </si>
  <si>
    <t>CONTENEDOR DE POLIPROPILENO SERIE ZEUS TAMAÑO 5 CON FONDO ACANALADO A 45 ° Y BARRA TRANSVERSAL - DIM. MM  L=450 P=700 A=300 - COLOR: AZUL</t>
  </si>
  <si>
    <t>POJEMNIK POLIPROPYLENOWY - WYM. MM  S=450 G=700 W=300 - KOLOR: NIEBIESKI LEKKI</t>
  </si>
  <si>
    <t xml:space="preserve">***DOSTRACZANE W OPAKOWANIACH 12/28 SZT.***
</t>
  </si>
  <si>
    <t>FPL89510005</t>
  </si>
  <si>
    <t>FPCOZ005E005105</t>
  </si>
  <si>
    <t>CONTENITORE IN POLIPROPILENE SERIE ZEUS MISURA 5 CON FONDO NERVATO A 45° E TRAVERSINO-CAPACITA Lt=88 - DIM. MM  L=450 P=700 A=300 - COLORE: GIALLO</t>
  </si>
  <si>
    <t>POLYPROPYLENE CONTAINERS - DIM. MM  W=450 D=700 H=300 - COLOR: YELLOW</t>
  </si>
  <si>
    <t>BEHÄLTER AUS POLYPROPILEN - ABM. MM  B=450 T=700 H=300 - FARBE: GELB</t>
  </si>
  <si>
    <t>BAC EN POLYPROPYLÈNE - DIM. MM  L=450 P=700 H=300 - COULEUR: JAUNE</t>
  </si>
  <si>
    <t>CONTENEDOR DE POLIPROPILENO SERIE ZEUS TAMAÑO 5 CON FONDO ACANALADO A 45 ° Y BARRA TRANSVERSAL - DIM. MM  L=450 P=700 A=300 - COLOR: AMARILLO</t>
  </si>
  <si>
    <t>POJEMNIK POLIPROPYLENOWY - WYM. MM  S=450 G=700 W=300 - KOLOR: ŻÓŁTY</t>
  </si>
  <si>
    <t>FPL49510001</t>
  </si>
  <si>
    <t>FPCOZ3L5B005101</t>
  </si>
  <si>
    <t>CONTENITORE IN POLIPROPILENE SERIE ZEUS MISURA 3L5 CON FONDO NERVATO-CAPACITA Lt=19 - DIM. MM  L=450 P=350 A=145 - COLORE: GRIGIO SCURO</t>
  </si>
  <si>
    <t>POLYPROPYLENE CONTAINERS RIBBED BASE - DIM. MM  W=450 D=350 H=145 - COLOR: GREY</t>
  </si>
  <si>
    <t>BEHÄLTER AUS POLYPROPILEN MIT GERIPPTEM BODEN - ABM. MM  B=450 T=350 H=145 - FARBE: GRAU</t>
  </si>
  <si>
    <t>BAC EN POLYPROPYLÈNE À FOND NERVURÉ - DIM. MM  L=450 P=350 H=145 - COULEUR: GRIS</t>
  </si>
  <si>
    <t>CONTENEDOR DE POLIPROPILENO SERIE ZEUS TAMAÑO 3L5 CON FONDO NERVADO - DIM. MM  L=450 P=350 A=145 - COLOR: GRIS</t>
  </si>
  <si>
    <t>POJEMNIK POLIPROPYLENOWY - WYM. MM  S=450 G=350 W=145 - KOLOR: SZARY POPIELATY</t>
  </si>
  <si>
    <t>FPL49510002</t>
  </si>
  <si>
    <t>FPCOZ3L5B005102</t>
  </si>
  <si>
    <t>CONTENITORE IN POLIPROPILENE SERIE ZEUS MISURA 3L5 CON FONDO NERVATO-CAPACITA Lt=19 - DIM. MM  L=450 P=350 A=145 - COLORE: VERDE</t>
  </si>
  <si>
    <t>POLYPROPYLENE CONTAINERS RIBBED BASE - DIM. MM  W=450 D=350 H=145 - COLOR: GREEN</t>
  </si>
  <si>
    <t>BEHÄLTER AUS POLYPROPILEN MIT GERIPPTEM BODEN - ABM. MM  B=450 T=350 H=145 - FARBE: GRÜN</t>
  </si>
  <si>
    <t>BAC EN POLYPROPYLÈNE À FOND NERVURÉ - DIM. MM  L=450 P=350 H=145 - COULEUR: VERT</t>
  </si>
  <si>
    <t>CONTENEDOR DE POLIPROPILENO SERIE ZEUS TAMAÑO 3L5 CON FONDO NERVADO - DIM. MM  L=450 P=350 A=145 - COLOR: VERDE</t>
  </si>
  <si>
    <t>POJEMNIK POLIPROPYLENOWY - WYM. MM  S=450 G=350 W=145 - KOLOR: SELEDYNOWY GROSZKOWY</t>
  </si>
  <si>
    <t>FPL49510003</t>
  </si>
  <si>
    <t>FPCOZ3L5B005103</t>
  </si>
  <si>
    <t>CONTENITORE IN POLIPROPILENE SERIE ZEUS MISURA 3L5 CON FONDO NERVATO-CAPACITA Lt=19 - DIM. MM  L=450 P=350 A=145 - COLORE: ROSSO</t>
  </si>
  <si>
    <t>POLYPROPYLENE CONTAINERS RIBBED BASE - DIM. MM  W=450 D=350 H=145 - COLOR: RED</t>
  </si>
  <si>
    <t>BEHÄLTER AUS POLYPROPILEN MIT GERIPPTEM BODEN - ABM. MM  B=450 T=350 H=145 - FARBE: ROT</t>
  </si>
  <si>
    <t>BAC EN POLYPROPYLÈNE À FOND NERVURÉ - DIM. MM  L=450 P=350 H=145 - COULEUR: ROUGE</t>
  </si>
  <si>
    <t>CONTENEDOR DE POLIPROPILENO SERIE ZEUS TAMAÑO 3L5 CON FONDO NERVADO - DIM. MM  L=450 P=350 A=145 - COLOR: ROJO</t>
  </si>
  <si>
    <t>POJEMNIK POLIPROPYLENOWY - WYM. MM  S=450 G=350 W=145 - KOLOR: CZERWONY</t>
  </si>
  <si>
    <t>FPL49510004</t>
  </si>
  <si>
    <t>FPCOZ3L5B005104</t>
  </si>
  <si>
    <t>CONTENITORE IN POLIPROPILENE SERIE ZEUS MISURA 3L5 CON FONDO NERVATO-CAPACITA Lt=19 - DIM. MM  L=450 P=350 A=145 - COLORE: BLU</t>
  </si>
  <si>
    <t>POLYPROPYLENE CONTAINERS RIBBED BASE - DIM. MM  W=450 D=350 H=145 - COLOR: BLUE</t>
  </si>
  <si>
    <t>BEHÄLTER AUS POLYPROPILEN MIT GERIPPTEM BODEN - ABM. MM  B=450 T=350 H=145 - FARBE: BLAU</t>
  </si>
  <si>
    <t>BAC EN POLYPROPYLÈNE À FOND NERVURÉ - DIM. MM  L=450 P=350 H=145 - COULEUR: BLEU</t>
  </si>
  <si>
    <t>CONTENEDOR DE POLIPROPILENO SERIE ZEUS TAMAÑO 3L5 CON FONDO NERVADO - DIM. MM  L=450 P=350 A=145 - COLOR: AZUL</t>
  </si>
  <si>
    <t>POJEMNIK POLIPROPYLENOWY - WYM. MM  S=450 G=350 W=145 - KOLOR: NIEBIESKI LEKKI</t>
  </si>
  <si>
    <t>FPL49510005</t>
  </si>
  <si>
    <t>FPCOZ3L5B005105</t>
  </si>
  <si>
    <t>CONTENITORE IN POLIPROPILENE SERIE ZEUS MISURA 3L5 CON FONDO NERVATO-CAPACITA Lt=19 - DIM. MM  L=450 P=350 A=145 - COLORE: GIALLO</t>
  </si>
  <si>
    <t>POLYPROPYLENE CONTAINERS RIBBED BASE - DIM. MM  W=450 D=350 H=145 - COLOR: YELLOW</t>
  </si>
  <si>
    <t>BEHÄLTER AUS POLYPROPILEN MIT GERIPPTEM BODEN - ABM. MM  B=450 T=350 H=145 - FARBE: GELB</t>
  </si>
  <si>
    <t>BAC EN POLYPROPYLÈNE À FOND NERVURÉ - DIM. MM  L=450 P=350 H=145 - COULEUR: JAUNE</t>
  </si>
  <si>
    <t>CONTENEDOR DE POLIPROPILENO SERIE ZEUS TAMAÑO 3L5 CON FONDO NERVADO - DIM. MM  L=450 P=350 A=145 - COLOR: AMARILLO</t>
  </si>
  <si>
    <t>POJEMNIK POLIPROPYLENOWY - WYM. MM  S=450 G=350 W=145 - KOLOR: ŻÓŁTY</t>
  </si>
  <si>
    <t>FPL81510001</t>
  </si>
  <si>
    <t>FPCOZ5P4E005101</t>
  </si>
  <si>
    <t>CONTENITORE IN POLIPROPILENE SERIE ZEUS MISURA 5P4 CON FONDO NERVATO A 45° E TRAVERSINO-CAPACITA Lt=63 - DIM. MM  L=450 P=520 A=300 - COLORE: GRIGIO SCURO</t>
  </si>
  <si>
    <t>***FORNITO IN MULTIPLI DI 18/42 PZ***</t>
  </si>
  <si>
    <t>POLYPROPYLENE CONTAINERS - DIM. MM  W=450 D=520 H=300 - COLOR: GREY</t>
  </si>
  <si>
    <t>***SUPPLIED IN MULTIPLES OF 18/42 PCS***</t>
  </si>
  <si>
    <t>BEHÄLTER AUS POLYPROPILEN - ABM. MM  B=450 T=520 H=300 - FARBE: GRAU</t>
  </si>
  <si>
    <t>***VERKAUFSEINHEIT = 18/42 STK***</t>
  </si>
  <si>
    <t>BAC EN POLYPROPYLÈNE - DIM. MM  L=450 P=520 H=300 - COULEUR: GRIS</t>
  </si>
  <si>
    <t>***FOURNI EN MULTIPLES DE 18/42 PIÈCES***</t>
  </si>
  <si>
    <t>CONTENEDOR DE POLIPROPILENO SERIE ZEUS TAMAÑO 5PA CON FONDO ACANALADO A 45 ° Y BARRA TRANSVERSAL - DIM. MM  L=450 P=520 A=300 - COLOR: GRIS</t>
  </si>
  <si>
    <t>***SUMINISTRADO EN MULTIPLES DE 18/42 PIEZAS***</t>
  </si>
  <si>
    <t>POJEMNIK POLIPROPYLENOWY - WYM. MM  S=450 G=520 W=300 - KOLOR: SZARY POPIELATY</t>
  </si>
  <si>
    <t>***DOSTRACZANE W OPAKOWANIACH 18/42 SZT.***</t>
  </si>
  <si>
    <t>FPL81510002</t>
  </si>
  <si>
    <t>FPCOZ5P4E005102</t>
  </si>
  <si>
    <t>CONTENITORE IN POLIPROPILENE SERIE ZEUS MISURA 5P4 CON FONDO NERVATO A 45° E TRAVERSINO-CAPACITA Lt=63 - DIM. MM  L=450 P=520 A=300 - COLORE: VERDE</t>
  </si>
  <si>
    <t>POLYPROPYLENE CONTAINERS - DIM. MM  W=450 D=520 H=300 - COLOR: GREEN</t>
  </si>
  <si>
    <t>BEHÄLTER AUS POLYPROPILEN - ABM. MM  B=450 T=520 H=300 - FARBE: GRÜN</t>
  </si>
  <si>
    <t>BAC EN POLYPROPYLÈNE - DIM. MM  L=450 P=520 H=300 - COULEUR: VERT</t>
  </si>
  <si>
    <t>CONTENEDOR DE POLIPROPILENO SERIE ZEUS TAMAÑO 5PA CON FONDO ACANALADO A 45 ° Y BARRA TRANSVERSAL - DIM. MM  L=450 P=520 A=300 - COLOR: VERDE</t>
  </si>
  <si>
    <t>POJEMNIK POLIPROPYLENOWY - WYM. MM  S=450 G=520 W=300 - KOLOR: SELEDYNOWY GROSZKOWY</t>
  </si>
  <si>
    <t>FPL81510003</t>
  </si>
  <si>
    <t>FPCOZ5P4E005103</t>
  </si>
  <si>
    <t>CONTENITORE IN POLIPROPILENE SERIE ZEUS MISURA 5P4 CON FONDO NERVATO A 45° E TRAVERSINO-CAPACITA Lt=63 - DIM. MM  L=450 P=520 A=300 - COLORE: ROSSO</t>
  </si>
  <si>
    <t>POLYPROPYLENE CONTAINERS - DIM. MM  W=450 D=520 H=300 - COLOR: RED</t>
  </si>
  <si>
    <t>BEHÄLTER AUS POLYPROPILEN - ABM. MM  B=450 T=520 H=300 - FARBE: ROT</t>
  </si>
  <si>
    <t>BAC EN POLYPROPYLÈNE - DIM. MM  L=450 P=520 H=300 - COULEUR: ROUGE</t>
  </si>
  <si>
    <t>CONTENEDOR DE POLIPROPILENO SERIE ZEUS TAMAÑO 5PA CON FONDO ACANALADO A 45 ° Y BARRA TRANSVERSAL - DIM. MM  L=450 P=520 A=300 - COLOR: ROJO</t>
  </si>
  <si>
    <t>POJEMNIK POLIPROPYLENOWY - WYM. MM  S=450 G=520 W=300 - KOLOR: CZERWONY</t>
  </si>
  <si>
    <t>FPL81510004</t>
  </si>
  <si>
    <t>FPCOZ5P4E005104</t>
  </si>
  <si>
    <t>CONTENITORE IN POLIPROPILENE SERIE ZEUS MISURA 5P4 CON FONDO NERVATO A 45° E TRAVERSINO-CAPACITA Lt=63 - DIM. MM  L=450 P=520 A=300 - COLORE: BLU</t>
  </si>
  <si>
    <t>POLYPROPYLENE CONTAINERS - DIM. MM  W=450 D=520 H=300 - COLOR: BLUE</t>
  </si>
  <si>
    <t>BEHÄLTER AUS POLYPROPILEN - ABM. MM  B=450 T=520 H=300 - FARBE: BLAU</t>
  </si>
  <si>
    <t>BAC EN POLYPROPYLÈNE - DIM. MM  L=450 P=520 H=300 - COULEUR: BLEU</t>
  </si>
  <si>
    <t>CONTENEDOR DE POLIPROPILENO SERIE ZEUS TAMAÑO 5PA CON FONDO ACANALADO A 45 ° Y BARRA TRANSVERSAL - DIM. MM  L=450 P=520 A=300 - COLOR: AZUL</t>
  </si>
  <si>
    <t>POJEMNIK POLIPROPYLENOWY - WYM. MM  S=450 G=520 W=300 - KOLOR: NIEBIESKI LEKKI</t>
  </si>
  <si>
    <t>FPL81510005</t>
  </si>
  <si>
    <t>FPCOZ5P4E005105</t>
  </si>
  <si>
    <t>CONTENITORE IN POLIPROPILENE SERIE ZEUS MISURA 5P4 CON FONDO NERVATO A 45° E TRAVERSINO-CAPACITA Lt=63 - DIM. MM  L=450 P=520 A=300 - COLORE: GIALLO</t>
  </si>
  <si>
    <t>POLYPROPYLENE CONTAINERS - DIM. MM  W=450 D=520 H=300 - COLOR: YELLOW</t>
  </si>
  <si>
    <t>BEHÄLTER AUS POLYPROPILEN - ABM. MM  B=450 T=520 H=300 - FARBE: GELB</t>
  </si>
  <si>
    <t>BAC EN POLYPROPYLÈNE - DIM. MM  L=450 P=520 H=300 - COULEUR: JAUNE</t>
  </si>
  <si>
    <t>CONTENEDOR DE POLIPROPILENO SERIE ZEUS TAMAÑO 5PA CON FONDO ACANALADO A 45 ° Y BARRA TRANSVERSAL - DIM. MM  L=450 P=520 A=300 - COLOR: AMARILLO</t>
  </si>
  <si>
    <t>POJEMNIK POLIPROPYLENOWY - WYM. MM  S=450 G=520 W=300 - KOLOR: ŻÓŁTY</t>
  </si>
  <si>
    <t>FND03210199</t>
  </si>
  <si>
    <t>FPCSZ0050000199</t>
  </si>
  <si>
    <t>DIVISORIO LONGITUDINALE CON SUPPORTI PER CONTENITORI COZ005E00... - COLORE: ZINCATO</t>
  </si>
  <si>
    <t>METAL DIVIDER WITH SUPPORTS - COLOR: GALVANIZED</t>
  </si>
  <si>
    <t>LÄNGS-FACHTEILER MIT TRÄGERN - FARBE: VERZINKT</t>
  </si>
  <si>
    <t>SÉPARATION LONGITUDINALE AVEC SUPPORTS - COULEUR: GALVANISÉ</t>
  </si>
  <si>
    <t>SEPARADOR LONGITUDINAL CON SOPORTES PARA CONTENEDORES COZ005E00… - COLOR: GALVANIZADO</t>
  </si>
  <si>
    <t>PRZEGRODA PODŁÓŻNA Z PODPORAMI - KOLOR: OCYNKOWANY</t>
  </si>
  <si>
    <t>FND02110199</t>
  </si>
  <si>
    <t>FPCSZ5P40000199</t>
  </si>
  <si>
    <t>DIVISORIO LONGITUDINALE CON SUPPORTI PER CONTENITORI COZ5P4E00... - COLORE: ZINCATO</t>
  </si>
  <si>
    <t>METAL DIVIDER WITH SUPPORTS FOR CONTAINERS COZ5P4E00... - COLOR: GALVANIZED</t>
  </si>
  <si>
    <t>LÄNGS-FACHTEILER MIT TRÄGERN FÜR BEHÄLTER COZ5P4E00... - FARBE: VERZINKT</t>
  </si>
  <si>
    <t>SÉPARATION LONGITUDINALE AVEC SUPPORTS POUR CONTENEURS L815100… - COULEUR: GALVANISÉ</t>
  </si>
  <si>
    <t>SEPARADOR LONGITUDINAL CON SOPORTES PARA CONTENEDORES COZ5P4E00... - COLOR: GALVANIZADO</t>
  </si>
  <si>
    <t>PRZEGRODA PODŁÓŻNA Z PODPORAMI NA POJEMNIKI COZ5P4E00… - KOLOR: OCYNKOWANY</t>
  </si>
  <si>
    <t>FPL90200000</t>
  </si>
  <si>
    <t>FOGLIO DI 80 ETICHETTE DI CARTA PER CONTENITORI CO Z000</t>
  </si>
  <si>
    <t>SHEET OF 80 LABELS OF PAPER FOR CONTAINERS SIZE 0</t>
  </si>
  <si>
    <t>BLATT MIT 80 ETIKETTEN AUS PAPIER FÜR BEHÄLTER GR. 0</t>
  </si>
  <si>
    <t>FEUILLE DE 80 ÉTIQUETTES EN PAPIER POUR BACS MESURE 0</t>
  </si>
  <si>
    <t>HOJA DE 80 ETIQUETAS DE PAPEL PARA CAJAS MED. 0</t>
  </si>
  <si>
    <t>ARKUSZ 80 ETYKIET PAPIER NA POJEMNIKI WYM.0</t>
  </si>
  <si>
    <t>FPL90400000</t>
  </si>
  <si>
    <t>FOGLIO DI 36 ETICHETTE DI CARTA PER CONTENITORI CO C001</t>
  </si>
  <si>
    <t>SHEET OF 36 LABELS OF PAPER FOR CONTAINERS SIZE 1</t>
  </si>
  <si>
    <t>BLATT MIT 36 ETIKETTEN AUS PAPIER FÜR BEHÄLTER GR. 1</t>
  </si>
  <si>
    <t>FEUILLE DE 36 ÉTIQUETTES EN PAPIER POUR BACS MESURE 1</t>
  </si>
  <si>
    <t>HOJA DE 36 ETIQUETAS DE PAPEL PARA CAJAS MED. 1</t>
  </si>
  <si>
    <t>ARKUSZ 36 ETYKIET PAPIER NA POJEMNIKI WYM.1</t>
  </si>
  <si>
    <t>FPL90600000</t>
  </si>
  <si>
    <t>FOGLIO DI 18 ETICHETTE DI CARTA PER CONTENITORI CO 3A2 - CO 3L5</t>
  </si>
  <si>
    <t>SHEET OF 18 LABELS OF PAPER FOR CONTAINERS SIZE 3A2/3L5/4A2</t>
  </si>
  <si>
    <t>BLATT MIT 18 ETIKETTEN AUS PAPIER FÜR BEHÄLTER GR. 3A2/3L5/4A2</t>
  </si>
  <si>
    <t>FEUILLE DE 18 ÉTIQUETTES EN PAPIER POUR BACS MESURE 3A2/3L5/4A2</t>
  </si>
  <si>
    <t>HOJA DE 18 ETIQUETAS DE PAPEL PARA CAJAS MED. 3A2/3L5/4A2</t>
  </si>
  <si>
    <t>ARKUSZ 18 ETYKIET PAPIER NA POJEMNIKI WYM.3A2/3L5/4A2</t>
  </si>
  <si>
    <t>FPL90800000</t>
  </si>
  <si>
    <t>FOGLIO DI 12 ETICHETTE DI CARTA PER CONTENITORI CO 003 - CO 004 - CO 4A5</t>
  </si>
  <si>
    <t>SHEET OF 12 LABELS OF PAPER FOR CONTAINERS SIZE 3/4/4A5</t>
  </si>
  <si>
    <t>BLATT MIT 12 ETIKETTEN AUS PAPIER FÜR BEHÄLTER GR. 3/4/4A5</t>
  </si>
  <si>
    <t>FEUILLE DE 12 ÉTIQUETTES EN PAPIER POUR BACS MESURE 3/4/4A5</t>
  </si>
  <si>
    <t>HOJA DE 12 ETIQUETAS DE PAPEL PARA CAJAS MED. 3/4/4A5</t>
  </si>
  <si>
    <t>ARKUSZ 12 ETYKIET PAPIER NA POJEMNIKI WYM.3/4/4A5</t>
  </si>
  <si>
    <t>FPL91000000</t>
  </si>
  <si>
    <t>FOGLIO DI 16 ETICHETTE DI CARTA PER CONTENITORI C0 C002</t>
  </si>
  <si>
    <t>SHEET OF 16 LABELS OF PAPER FOR CONTAINERS SIZE 2</t>
  </si>
  <si>
    <t>BLATT MIT 16 ETIKETTEN AUS PAPIER FÜR BEHÄLTER GR. 2</t>
  </si>
  <si>
    <t>FEUILLE DE 16 ÉTIQUETTES EN PAPIER POUR BACS MESURE 2</t>
  </si>
  <si>
    <t>HOJA DE 16 ETIQUETAS DE PAPEL PARA CAJAS MED. 2</t>
  </si>
  <si>
    <t>ARKUSZ 16 ETYKIET PAPIER NA POJEMNIKI WYM.2</t>
  </si>
  <si>
    <t>FPL91200000</t>
  </si>
  <si>
    <t>FOGLIO DI 10 ETICHETTE DI CARTA PER CONTENITORI CO Z5P4 - CO Z005</t>
  </si>
  <si>
    <t>SHEET OF 10 LABELS OF PAPER FOR CONTAINERS SIZE 5P4/5</t>
  </si>
  <si>
    <t>BLATT MIT 10 ETIKETTEN AUS PAPIER FÜR BEHÄLTER GR. 5P4/5</t>
  </si>
  <si>
    <t>FEUILLE DE 10 ÉTIQUETTES EN PAPIER POUR BACS MESURE 5P4/5</t>
  </si>
  <si>
    <t>HOJA DE 10 ETIQUETAS DE PAPEL PARA CAJAS MED. 5P4/5</t>
  </si>
  <si>
    <t>ARKUSZ 10 ETYKIET PAPIER NA POJEMNIKI WYM.5P4/5</t>
  </si>
  <si>
    <t>FPL91600000</t>
  </si>
  <si>
    <t xml:space="preserve">FOGLIO DI 10 ETICHETTE DI CARTA PER CONTENITORI CO Z5P4 - CO Z005 - ZE 004 - ZE Z4A5 - ZE 005 </t>
  </si>
  <si>
    <t>SHEET OF 03 LABELS OF PAPER FOR CONTAINERS SIZE 5P4/5/272-4/272-4A5/275-5</t>
  </si>
  <si>
    <t>BLATT MIT 03 ETIKETTEN AUS PAPIER FÜR BEHÄLTER GR. 5P4/5/272-4/272-4A5/275-5</t>
  </si>
  <si>
    <t>FEUILLE DE 03 ÉTIQUETTES EN PAPIER POUR BACS MESURE 5P4/5/272-4/272-4A5/275-5</t>
  </si>
  <si>
    <t>HOJA DE 03 ETIQUETAS DE PAPEL PARA CAJAS MED. 5P4/5/272-4/272-4A5/275-5</t>
  </si>
  <si>
    <t>ARKUSZ 03 ETYKIET PAPIER NA POJEMNIKI WYM.5P4/5/272-4/272-4A5/275-5</t>
  </si>
  <si>
    <t>FPG35710101</t>
  </si>
  <si>
    <t>FPPR23530000001</t>
  </si>
  <si>
    <t>CASSETTIERA PRACTIBOX CON 2 CASSETTI - DIM. MM  L=600 P=311 A=353 - COLORE: GRIGIO SCURO</t>
  </si>
  <si>
    <t>PRACTIBOX UNITS WITH 2 DRAWERS - DIM. MM  W=600 D=311 H=353 - COLOR: GREY</t>
  </si>
  <si>
    <t>PRACTIBOXMODUL MIT 2 SCHUBLADEN - ABM. MM  B=600 T=311 H=353 - FARBE: GRAU</t>
  </si>
  <si>
    <t>MODULE PRACTIBOX AVEC 2 TIROIRS - DIM. MM  L=600 P=311 H=353 - COULEUR: GRIS</t>
  </si>
  <si>
    <t>CAJONERA PRACTIBOX CON 2 CAJONES - DIM. MM  L=600 P=311 A=353 - COLOR: GRIS</t>
  </si>
  <si>
    <t>PRACTIBOX Z 2 SZUFLADAMI - WYM. MM  S=600 G=311 W=353 - KOLOR: SZARY POPIELATY</t>
  </si>
  <si>
    <t>FPG30710101</t>
  </si>
  <si>
    <t>FPPR32400000001</t>
  </si>
  <si>
    <t>CASSETTIERA PRACTIBOX CON 3 CASSETTI - DIM. MM  L=600 P=209 A=240 - COLORE: GRIGIO SCURO</t>
  </si>
  <si>
    <t>PRACTIBOX UNITS WITH 3 COMPARTMENTS - DIM. MM  W=600 D=209 H=240 - COLOR: GREY</t>
  </si>
  <si>
    <t>PRACTIBOXMODUL MIT 3 BEHÄLTERN - ABM. MM  B=600 T=209 H=240 - FARBE: GRAU</t>
  </si>
  <si>
    <t>MODULE PRACTIBOX AVEC 3 CASIERS - DIM. MM  L=600 P=209 H=240 - COULEUR: GRIS</t>
  </si>
  <si>
    <t>CAJONERA PRACTIBOX CON 3 CAJONES - DIM. MM  L=600 P=209 A=240 - COLOR: GRIS</t>
  </si>
  <si>
    <t>PRACTIBOX Z 3 PRZEGRODAMI - WYM. MM  S=600 G=209 W=240 - KOLOR: SZARY POPIELATY</t>
  </si>
  <si>
    <t>FPG25710101</t>
  </si>
  <si>
    <t>FPPR42060000001</t>
  </si>
  <si>
    <t>CASSETTIERA PRACTIBOX CON 4 CASSETTI - DIM. MM  L=600 P=174 A=206 - COLORE: GRIGIO SCURO</t>
  </si>
  <si>
    <t>PRACTIBOX UNITS WITH 4 COMPARTMENTS - DIM. MM  W=600 D=174 H=206 - COLOR: GREY</t>
  </si>
  <si>
    <t>PRACTIBOXMODUL MIT 4 BEHÄLTERN - ABM. MM  B=600 T=174 H=206 - FARBE: GRAU</t>
  </si>
  <si>
    <t>MODULE PRACTIBOX AVEC 4 CASIERS - DIM. MM  L=600 P=174 H=206 - COULEUR: GRIS</t>
  </si>
  <si>
    <t>CAJONERA PRACTIBOX CON 4 CAJONES - DIM. MM  L=600 P=174 A=206 - COLOR: GRIS</t>
  </si>
  <si>
    <t>PRACTIBOX Z 4 PRZEGRODAMI - WYM. MM  S=600 G=174 W=206 - KOLOR: SZARY POPIELATY</t>
  </si>
  <si>
    <t>FPG20710101</t>
  </si>
  <si>
    <t>FPPR51640000001</t>
  </si>
  <si>
    <t>CASSETTIERA PRACTIBOX CON 5 CASSETTI - DIM. MM  L=600 P=141 A=164 - COLORE: GRIGIO SCURO</t>
  </si>
  <si>
    <t>PRACTIBOX UNITS WITH 5 COMPARTMENTS - DIM. MM  W=600 D=141 H=164 - COLOR: GREY</t>
  </si>
  <si>
    <t>PRACTIBOXMODUL MIT 5 BEHÄLTERN - ABM. MM  B=600 T=141 H=164 - FARBE: GRAU</t>
  </si>
  <si>
    <t>MODULE PRACTIBOX AVEC 5 CASIERS - DIM. MM  L=600 P=141 H=164 - COULEUR: GRIS</t>
  </si>
  <si>
    <t>CAJONERA PRACTIBOX CON 5 CAJONES - DIM. MM  L=600 P=141 A=164 - COLOR: GRIS</t>
  </si>
  <si>
    <t>PRACTIBOX Z 5 PRZEGRODAMI - WYM. MM  S=600 G=141 W=164 - KOLOR: SZARY POPIELATY</t>
  </si>
  <si>
    <t>FPG15710101</t>
  </si>
  <si>
    <t>FPPR61120000001</t>
  </si>
  <si>
    <t>CASSETTIERA PRACTIBOX CON 6 CASSETTI - DIM. MM  L=600 P=98 A=112 - COLORE: GRIGIO SCURO</t>
  </si>
  <si>
    <t xml:space="preserve">***FORNITO IN MULTIPLI DI 2 PZ*** </t>
  </si>
  <si>
    <t>PRACTIBOX UNITS WITH 6 COMPARTMENTS - DIM. MM  W=600 D=98 H=112 - COLOR: GREY</t>
  </si>
  <si>
    <t>***SUPPLIED IN MULTIPLES OF 2 PCS***</t>
  </si>
  <si>
    <t>PRACTIBOXMODUL MIT 6 BEHÄLTERN - ABM. MM  B=600 T=98 H=112 - FARBE: GRAU</t>
  </si>
  <si>
    <t>***VERKAUFSEINHEIT = 2 STK***</t>
  </si>
  <si>
    <t>MODULE PRACTIBOX AVEC 6 CASIERS - DIM. MM  L=600 P=98 H=112 - COULEUR: GRIS</t>
  </si>
  <si>
    <t>***FOURNI EN MULTIPLES DE 2 PIÈCES***</t>
  </si>
  <si>
    <t>CAJONERA PRACTIBOX CON 6 CAJONES - DIM. MM  L=600 P=98 A=112 - COLOR: GRIS</t>
  </si>
  <si>
    <t>***SUMINISTRADO EN MULTIPLES DE 2 PIEZAS***</t>
  </si>
  <si>
    <t>PRACTIBOX Z 6 PRZEGRODAMI - WYM. MM  S=600 G=98 W=112 - KOLOR: SZARY POPIELATY</t>
  </si>
  <si>
    <t>***DOSTRACZANE W OPAKOWANIACH 2 SZT.***</t>
  </si>
  <si>
    <t>FPG10710101</t>
  </si>
  <si>
    <t>FPPR90770000001</t>
  </si>
  <si>
    <t xml:space="preserve">CASSETTIERA PRACTIBOX CON 9 CASSETTI - DIM. MM  L=600 P=69 A=77 - COLORE: GRIGIO SCURO </t>
  </si>
  <si>
    <t>PRACTIBOX UNITS WITH 9 COMPARTMENTS - DIM. MM  W=600 D=69 H=77 - COLOR: GREY</t>
  </si>
  <si>
    <t>PRACTIBOXMODUL MIT 9 BEHÄLTERN - ABM. MM  B=600 T=69 H=77 - FARBE: GRAU</t>
  </si>
  <si>
    <t>MODULE PRACTIBOX AVEC 9 CASIERS - DIM. MM  L=600 P=69 H=77 - COULEUR: GRIS</t>
  </si>
  <si>
    <t>CAJONERA PRACTIBOX CON 9 CAJONES - DIM. MM  L=600 P=69 A=77 - COLOR: GRIS</t>
  </si>
  <si>
    <t>PRACTIBOX Z 9 PRZEGRODAMI - WYM. MM  S=600 G=69 W=77 - KOLOR: SZARY POPIELATY</t>
  </si>
  <si>
    <t>FPG00110001</t>
  </si>
  <si>
    <t>FPPRC0000000401</t>
  </si>
  <si>
    <t>CASSETTO VERTICALE PORTA PRACTIBOX PORTATA 400 KG ALTEZZA UTILE 1725 MM - DIM. MM  P=705 A=1900 - COLORE: GRIGIO SCURO RAL7000</t>
  </si>
  <si>
    <t xml:space="preserve">CON PIASTRA DI DISTRIBUZIONE DEL CARICO ***FORNITO IN MULTIPLI DI 1 PZ*** </t>
  </si>
  <si>
    <t>PRACTIBOX VERTICAL DRAWER LOAD CAPACITY  400 KG WORKING HEIGHT 1725 MM - DIM. MM  D=705 H=1900 - COLOR: GREY RAL7000</t>
  </si>
  <si>
    <t>WITH LOAD DISTRIBUTION PLATE ***SUPPLIED IN MULTIPLES OF 1 PCS***</t>
  </si>
  <si>
    <t>PRACTIBOX VERTIKALSCHUBLADE TRAGKRAFT 400 KG NUTZHÖHE 1725 MM - ABM. MM  T=705 H=1900 - FARBE: GRAU RAL7000</t>
  </si>
  <si>
    <t>MIT LAST VERTEILUNGSPLATTE ***VERKAUFSEINHEIT = 1 STK***</t>
  </si>
  <si>
    <t>TIROIR VERTICAL PRACTIBOX CAPACITÉ DE CHARGE 400 KG HAUTEUR UTILE 1725 MM - DIM. MM  P=705 H=1900 - COULEUR: GRIS RAL7000</t>
  </si>
  <si>
    <t>AVEC PLAQUE DE DISTRIBUTION DE CHARGE ***FOURNI EN MULTIPLES DE 1 PIÈCES***</t>
  </si>
  <si>
    <t>CAJÓN VERTICAL PARA PRACTIBOX CARGA 400 KG ALTURA ÚTIL 1725 MM - DIM. MM  P=705 A=1900 - COLOR: GRIS RAL7000</t>
  </si>
  <si>
    <r>
      <t>CON PLACA DE DISTRIBUCI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 DE CARGA ***SUMINISTRADO EN MULTIPLES DE  PIEZAS***</t>
    </r>
  </si>
  <si>
    <t>SZUFLADA PIONOWA NA PRACTIBOXY ŁADOWNOŚĆ 400 KG WYS. UŻYTKOWA 1725 MM - WYM. MM  G=705 W=1900 - KOLOR: SZARY POPIELATY RAL7000</t>
  </si>
  <si>
    <t>Z PŁITA ROZKŁADAJĄCA CIEŻAR ***DOSTRACZANE W OPAKOWANIACH 1 SZT.***</t>
  </si>
  <si>
    <t>FPG00300001</t>
  </si>
  <si>
    <t>FPPRC00L0005001</t>
  </si>
  <si>
    <t>ARMADIO PORTA PRACTIBOX SENZA CASSETTI CON SERRATURA - DIM. MM  L=1119 P=705 A=2000 - COLORE: GRIGIO SCURO RAL7000</t>
  </si>
  <si>
    <t xml:space="preserve">LARGHEZZA UTILE 969 MM ***FORNITO IN MULTIPLI DI 1 PZ*** </t>
  </si>
  <si>
    <t>PRACTIBOX VERTICAL SYSTEM WITHOUT COMPARTMENTS WITH LOCK-EH=54X36 - DIM. MM  W=1107 D=785 H=2000 - COLOR: GREY RAL7000</t>
  </si>
  <si>
    <t>CLEAR WIDTH 969 MM ***SUPPLIED IN MULTIPLES OF 1 PC***</t>
  </si>
  <si>
    <t>VERTIKALAUSZUG-SYSTEM FÜR PRACTIBOX OHNE BEHÄLTERN MIT SCHLOSS-EH=54X36 - ABM. MM  B=1107 T=785 H=2000 - FARBE: GRAU RAL7000</t>
  </si>
  <si>
    <t>SCHRANKNUTZBREITE 969 MM ***VERKAUFSEINHEIT = 1 STK***</t>
  </si>
  <si>
    <t>ARMOIRE PORTE PRACTIBOX SANS CASIERS AVEC SERRURE-EH=54X36 - DIM. MM  L=1107 P=785 H=2000 - COULEUR: GRIS RAL7000</t>
  </si>
  <si>
    <t>LARGEUR UTILE DE 969 MM ***FOURNI EN MULTIPLES DE 1 PIÈCES***</t>
  </si>
  <si>
    <t>ARMARIO PARA PRACTIBOX SIN CAJÓNES CON CERRADURA-EH=54X36 - DIM. MM  L=1107 P=785 A=2000 - COLOR: GRIS RAL7000</t>
  </si>
  <si>
    <t>ANCHO UTIL 969 MM ***SUMINISTRADO EN MULTIPLES DE  PIEZAS***</t>
  </si>
  <si>
    <t>SZAFA NA POJEMNIKI PRACTIBOX BEZ PRZEGRODAMI Z ZAMKIEM-EH=54X36 - WYM. MM  S=1107 G=785 W=2000 - KOLOR: SZARY POPIELATY RAL7000</t>
  </si>
  <si>
    <r>
      <t>SZEROKO</t>
    </r>
    <r>
      <rPr>
        <sz val="11"/>
        <rFont val="Calibri"/>
        <family val="2"/>
      </rPr>
      <t xml:space="preserve">ŚĆ UŻYTKOWA SZAFY 969 MM </t>
    </r>
    <r>
      <rPr>
        <sz val="11"/>
        <rFont val="Calibri"/>
        <family val="2"/>
        <scheme val="minor"/>
      </rPr>
      <t>***DOSTRACZANE W OPAKOWANIACH 1 SZT.***</t>
    </r>
  </si>
  <si>
    <t>FPG00500001</t>
  </si>
  <si>
    <t>FPPRC00L0007001</t>
  </si>
  <si>
    <t>ARMADIO PORTA PRACTIBOX SENZA CASSETTI CON SERRATURA - DIM. MM  L=1527 P=705 A=2000 - COLORE: GRIGIO SCURO RAL7000</t>
  </si>
  <si>
    <t xml:space="preserve">LARGHEZZA UTILE 1377 MM ***FORNITO IN MULTIPLI DI 1 PZ*** </t>
  </si>
  <si>
    <t>PRACTIBOX VERTICAL SYSTEM WITHOUT COMPARTMENTS WITH LOCK-EH=78X36 - DIM. MM  W=1515 D=785 H=2000 - COLOR: GREY RAL7000</t>
  </si>
  <si>
    <t>CLEAR WIDTH 1377 MM ***SUPPLIED IN MULTIPLES OF 1 PC***</t>
  </si>
  <si>
    <t>VERTIKALAUSZUG-SYSTEM FÜR PRACTIBOX OHNE BEHÄLTERN MIT SCHLOSS-EH=78X36 - ABM. MM  B=1515 T=785 H=2000 - FARBE: GRAU RAL7000</t>
  </si>
  <si>
    <t>SCHRANKNUTZBREITE 1377 MM ***VERKAUFSEINHEIT = 1 STK***</t>
  </si>
  <si>
    <t>ARMOIRE PORTE PRACTIBOX SANS CASIERS AVEC SERRURE-EH=78X36 - DIM. MM  L=1515 P=785 H=2000 - COULEUR: GRIS RAL7000</t>
  </si>
  <si>
    <t>LARGEUR UTILE DE 1377 MM ***FOURNI EN MULTIPLES DE 1 PIÈCES***</t>
  </si>
  <si>
    <t>ARMARIO PARA PRACTIBOX SIN CAJÓNES CON CERRADURA-EH=78X36 - DIM. MM  L=1515 P=785 A=2000 - COLOR: GRIS RAL7000</t>
  </si>
  <si>
    <t>ANCHO UTIL 1377 MM ***SUMINISTRADO EN MULTIPLES DE  PIEZAS***</t>
  </si>
  <si>
    <t>SZAFA NA POJEMNIKI PRACTIBOX BEZ PRZEGRODAMI Z ZAMKIEM-EH=78X36 - WYM. MM  S=1515 G=785 W=2000 - KOLOR: SZARY POPIELATY RAL7000</t>
  </si>
  <si>
    <r>
      <t>SZEROKO</t>
    </r>
    <r>
      <rPr>
        <sz val="11"/>
        <rFont val="Calibri"/>
        <family val="2"/>
      </rPr>
      <t xml:space="preserve">ŚĆ UŻYTKOWA SZAFY 1377 MM </t>
    </r>
    <r>
      <rPr>
        <sz val="11"/>
        <rFont val="Calibri"/>
        <family val="2"/>
        <scheme val="minor"/>
      </rPr>
      <t>***DOSTRACZANE W OPAKOWANIACH 1 SZT.***</t>
    </r>
  </si>
  <si>
    <t>FPG00560301</t>
  </si>
  <si>
    <t>FPPRC31L0007401</t>
  </si>
  <si>
    <t>ARMADIO PORTA PRACTIBOX CON 3 CASSETTI VERTICALI PORTATA KG.400 CADAUNO - DIM. MM  L=1527 P=705 A=2000 - COLORE: GRIGIO SCURO RAL7000</t>
  </si>
  <si>
    <t xml:space="preserve">COMPLETO DI SERRATURA SENZA PRACTIBOX ***FORNITO IN MULTIPLI DI 1 PZ***  </t>
  </si>
  <si>
    <t>PRACTIBOX VERTICAL SYSTEM WITH 3 VERTICAL DRAWERS LOAD CAPACITY 400 KG EACH-EH=78X36 - DIM. MM  W=1515 D=785 H=2000 - COLOR: GREY RAL7000</t>
  </si>
  <si>
    <t>INCLUDED LOCK WITHOUT PRACTIBOX ***SUPPLIED IN MULTIPLES OF 1 PCS***</t>
  </si>
  <si>
    <t>VERTIKALAUSZUG-SYSTEM FÜR PRACTIBOX MIT 3 VERTIKALSCHUBLADEN TRAGKRAFT JE 400 KG-EH=78X36 - ABM. MM  B=1515 T=785 H=2000 - FARBE: GRAU RAL7000</t>
  </si>
  <si>
    <t>MIT SCHLOSS OHNE PRACTIBOX ***VERKAUFSEINHEIT = 1 STK***</t>
  </si>
  <si>
    <t>ARMOIRE PORTE PRACTIBOX AVEC 3 TIROIRS VERTICAUX CHARGE 400 KG CHAQUE-EH=78X36 - DIM. MM  L=1515 P=785 H=2000 - COULEUR: GRIS RAL7000</t>
  </si>
  <si>
    <t>AVEC SERRURE ET AVEC PRACTIBOX ***FOURNI EN MULTIPLES DE 1 PIÈCE***</t>
  </si>
  <si>
    <t>ARMARIO PARA PRACTIBOX CON 3 CAJONES VERTICALES CARGA 400 KG CADA UNO-EH=78X36 - DIM. MM  L=1515 P=785 A=2000 - COLOR: GRIS RAL7000</t>
  </si>
  <si>
    <t>CON BLOQUEO Y SIN PRACTIBOX ***SUMINISTRADO EN MULTIPLES DE 1 PIEZA***</t>
  </si>
  <si>
    <t>SZAFA NA POJEMNIKI PRACTIBOX Z 3 PIONOWYMI SZUFLADAMI NOŚNOŚĆ 400 KG. KAŻDY-EH=78X36 - WYM. MM  S=1515 G=785 W=2000 - KOLOR: SZARY POPIELATY RAL7000</t>
  </si>
  <si>
    <t>Z ZAMKIEM BEZ PRACTIBOX ***DOSTRACZANE W OPAKOWANIACH 1 SZT.***</t>
  </si>
  <si>
    <t>FPG00565301</t>
  </si>
  <si>
    <t>FPPRC31L1927401</t>
  </si>
  <si>
    <t xml:space="preserve">COMPLETO DI SERRATURA COMPLETO DI 192 CASSETTI PRACTIBOX ***FORNITO IN MULTIPLI DI 1 PZ*** </t>
  </si>
  <si>
    <t>INCLUDED LOCK WITH PRACTIBOX 192 DRAWERS PRACTIBOX ***SUPPLIED IN MULTIPLES OF 1 PCS***</t>
  </si>
  <si>
    <t>MIT SCHLOSS UND 192 PRACTIBOX ***VERKAUFSEINHEIT = 1 STK***</t>
  </si>
  <si>
    <t>AVEC SERRURE ET 192 PRACTIBOX ***FOURNI EN MULTIPLES DE 1 PIÈCE***</t>
  </si>
  <si>
    <t>CON BLOQUEO Y CON 192 PRACTIBOX ***SUMINISTRADO EN MULTIPLES DE 1 PIEZA***</t>
  </si>
  <si>
    <t>Z ZAMKIEM Z 192 PRACTIBOX ***DOSTRACZANE W OPAKOWANIACH 1 SZT.***</t>
  </si>
  <si>
    <t>FPG00360201</t>
  </si>
  <si>
    <t>FPPRC32L0005401</t>
  </si>
  <si>
    <t>ARMADIO PORTA PRACTIBOX CON 3 CASSETTI VERTICALI PORTATA KG.400 CADAUNO - DIM. MM  L=1119 P=705 A=2000 - COLORE: GRIGIO SCURO RAL7000</t>
  </si>
  <si>
    <t>PRACTIBOX VERTICAL SYSTEM WITH 3 VERTICAL DRAWERS LOAD CAPACITY 400 KG EACH-EH=54X36 - DIM. MM  W=1107 D=785 H=2000 - COLOR: GREY RAL7000</t>
  </si>
  <si>
    <t>VERTIKALAUSZUG-SYSTEM FÜR PRACTIBOX MIT 3 VERTIKALSCHUBLADEN TRAGKRAFT JE 400 KG-EH=54X36 - ABM. MM  B=1107 T=785 H=2000 - FARBE: GRAU RAL7000</t>
  </si>
  <si>
    <t>ARMOIRE PORTE PRACTIBOX AVEC 3 TIROIRS VERTICAUX CHARGE 400 KG CHAQUE-EH=54X36 - DIM. MM  L=1107 P=785 H=2000 - COULEUR: GRIS RAL7000</t>
  </si>
  <si>
    <t>ARMARIO PARA PRACTIBOX CON 3 CAJONES VERTICALES CARGA 400 KG CADA UNO-EH=54X36 - DIM. MM  L=1107 P=785 A=2000 - COLOR: GRIS RAL7000</t>
  </si>
  <si>
    <t>SZAFA NA POJEMNIKI PRACTIBOX Z 3 PIONOWYMI SZUFLADAMI NOŚNOŚĆ 400 KG. KAŻDY-EH=54X36 - WYM. MM  S=1107 G=785 W=2000 - KOLOR: SZARY POPIELATY RAL7000</t>
  </si>
  <si>
    <t>FPG00365201</t>
  </si>
  <si>
    <t>FPPRC32L3805401</t>
  </si>
  <si>
    <t xml:space="preserve">COMPLETO DI SERRATURA COMPLETO DI 380 CASSETTI PRACTIBOX ***FORNITO IN MULTIPLI DI 1 PZ***  </t>
  </si>
  <si>
    <t>INCLUDED LOCK WITH PRACTIBOX 380 DRAWERS PRACTIBOX ***SUPPLIED IN MULTIPLES OF 1 PCS***</t>
  </si>
  <si>
    <t>MIT SCHLOSS UND 380 PRACTIBOX ***VERKAUFSEINHEIT = 1 STK***</t>
  </si>
  <si>
    <t>AVEC SERRURE ET 380 PRACTIBOX ***FOURNI EN MULTIPLES DE 1 PIÈCE***</t>
  </si>
  <si>
    <t>CON BLOQUEO Y CON 380 PRACTIBOX ***SUMINISTRADO EN MULTIPLES DE 1 PIEZA***</t>
  </si>
  <si>
    <t>Z ZAMKIEM Z 380 PRACTIBOX ***DOSTRACZANE W OPAKOWANIACH 1 SZT.***</t>
  </si>
  <si>
    <t>FPG00360301</t>
  </si>
  <si>
    <t>FPPRC33L0005401</t>
  </si>
  <si>
    <t>FPG00365301</t>
  </si>
  <si>
    <t>FPPRC33L3445401</t>
  </si>
  <si>
    <t xml:space="preserve">COMPLETO DI SERRATURA COMPLETO DI 344 CASSETTI PRACTIBOX ***FORNITO IN MULTIPLI DI 1 PZ***  </t>
  </si>
  <si>
    <t>INCLUDED LOCK WITH PRACTIBOX 344 DRAWERS PRACTIBOX ***SUPPLIED IN MULTIPLES OF 1 PCS***</t>
  </si>
  <si>
    <t>MIT SCHLOSS UND 344 PRACTIBOX ***VERKAUFSEINHEIT = 1 STK***</t>
  </si>
  <si>
    <t>AVEC SERRURE ET 344 PRACTIBOX ***FOURNI EN MULTIPLES DE 1 PIÈCE***</t>
  </si>
  <si>
    <t>CON BLOQUEO Y CON 344 PRACTIBOX ***SUMINISTRADO EN MULTIPLES DE 1 PIEZA***</t>
  </si>
  <si>
    <t>Z ZAMKIEM Z 344 PRACTIBOX ***DOSTRACZANE W OPAKOWANIACH 1 SZT.***</t>
  </si>
  <si>
    <t>FPG00360101</t>
  </si>
  <si>
    <t>FPPRC41L0005401</t>
  </si>
  <si>
    <t>ARMADIO PORTA PRACTIBOX CON 4 CASSETTI VERTICALI PORTATA KG.400 CADAUNO - DIM. MM  L=1119 P=705 A=2000 - COLORE: GRIGIO SCURO RAL7000</t>
  </si>
  <si>
    <t>PRACTIBOX VERTICAL SYSTEM WITH 4 VERTICAL DRAWERS LOAD CAPACITY 400 KG EACH-EH=54X36 - DIM. MM  W=1107 D=785 H=2000 - COLOR: GREY RAL7000</t>
  </si>
  <si>
    <t>VERTIKALAUSZUG-SYSTEM FÜR PRACTIBOX MIT 4 VERTIKALSCHUBLADEN TRAGKRAFT JE 400 KG-EH=54X36 - ABM. MM  B=1107 T=785 H=2000 - FARBE: GRAU RAL7000</t>
  </si>
  <si>
    <t>ARMOIRE PORTE PRACTIBOX AVEC 4 TIROIRS VERTICAUX CHARGE 400 KG CHAQUE-EH=54X36 - DIM. MM  L=1107 P=785 H=2000 - COULEUR: GRIS RAL7000</t>
  </si>
  <si>
    <t>ARMARIO PARA PRACTIBOX CON 4 CAJONES VERTICALES CARGA 400 KG CADA UNO-EH=54X36 - DIM. MM  L=1107 P=785 A=2000 - COLOR: GRIS RAL7000</t>
  </si>
  <si>
    <t>SZAFA NA POJEMNIKI PRACTIBOX Z 4 PIONOWYMI SZUFLADAMI NOŚNOŚĆ 400 KG. KAŻDY-EH=54X36 - WYM. MM  S=1107 G=785 W=2000 - KOLOR: SZARY POPIELATY RAL7000</t>
  </si>
  <si>
    <t>FPG00365101</t>
  </si>
  <si>
    <t>FPPRC41L7205401</t>
  </si>
  <si>
    <t xml:space="preserve">COMPLETO DI SERRATURA COMPLETO DI 720 CASSETTI PRACTIBOX ***FORNITO IN MULTIPLI DI 1 PZ***  </t>
  </si>
  <si>
    <t>INCLUDED LOCK WITH PRACTIBOX 720 DRAWERS PRACTIBOX ***SUPPLIED IN MULTIPLES OF 1 PCS***</t>
  </si>
  <si>
    <t>MIT SCHLOSS UND 720 PRACTIBOX ***VERKAUFSEINHEIT = 1 STK***</t>
  </si>
  <si>
    <t>AVEC SERRURE ET 720 PRACTIBOX ***FOURNI EN MULTIPLES DE 1 PIÈCE***</t>
  </si>
  <si>
    <t>CON BLOQUEO Y CON 720 PRACTIBOX ***SUMINISTRADO EN MULTIPLES DE 1 PIEZA***</t>
  </si>
  <si>
    <t>Z ZAMKIEM Z 720 PRACTIBOX ***DOSTRACZANE W OPAKOWANIACH 1 SZT.***</t>
  </si>
  <si>
    <t>FPG00560201</t>
  </si>
  <si>
    <t>FPPRC42L0007401</t>
  </si>
  <si>
    <t>ARMADIO PORTA PRACTIBOX CON 4 CASSETTI VERTICALI PORTATA KG.400 CADAUNO - DIM. MM  L=1527 P=705 A=2000 - COLORE: GRIGIO SCURO RAL7000</t>
  </si>
  <si>
    <t>PRACTIBOX VERTICAL SYSTEM WITH 4 VERTICAL DRAWERS LOAD CAPACITY 400 KG EACH-EH=78X36 - DIM. MM  W=1515 D=785 H=2000 - COLOR: GREY RAL7000</t>
  </si>
  <si>
    <t>VERTIKALAUSZUG-SYSTEM FÜR PRACTIBOX MIT 4 VERTIKALSCHUBLADEN TRAGKRAFT JE 400 KG-EH=78X36 - ABM. MM  B=1515 T=785 H=2000 - FARBE: GRAU RAL7000</t>
  </si>
  <si>
    <t>ARMOIRE PORTE PRACTIBOX AVEC 4 TIROIRS VERTICAUX CHARGE 400 KG CHAQUE-EH=78X36 - DIM. MM  L=1515 P=785 H=2000 - COULEUR: GRIS RAL7000</t>
  </si>
  <si>
    <t>ARMARIO PARA PRACTIBOX CON 4 CAJONES VERTICALES CARGA 400 KG CADA UNO-EH=78X36 - DIM. MM  L=1515 P=785 A=2000 - COLOR: GRIS RAL7000</t>
  </si>
  <si>
    <t>SZAFA NA POJEMNIKI PRACTIBOX Z 4 PIONOWYMI SZUFLADAMI NOŚNOŚĆ 400 KG. KAŻDY-EH=78X36 - WYM. MM  S=1515 G=785 W=2000 - KOLOR: SZARY POPIELATY RAL7000</t>
  </si>
  <si>
    <t>FPG00565201</t>
  </si>
  <si>
    <t>FPPRC42L4807401</t>
  </si>
  <si>
    <t xml:space="preserve">COMPLETO DI SERRATURA COMPLETO DI 480 CASSETTI PRACTIBOX ***FORNITO IN MULTIPLI DI 1 PZ*** </t>
  </si>
  <si>
    <t>INCLUDED LOCK WITH PRACTIBOX 480 DRAWERS PRACTIBOX ***SUPPLIED IN MULTIPLES OF 1 PCS***</t>
  </si>
  <si>
    <t>MIT SCHLOSS UND 480 PRACTIBOX ***VERKAUFSEINHEIT = 1 STK***</t>
  </si>
  <si>
    <t>AVEC SERRURE ET 480 PRACTIBOX ***FOURNI EN MULTIPLES DE 1 PIÈCE***</t>
  </si>
  <si>
    <t>CON BLOQUEO Y CON 480 PRACTIBOX ***SUMINISTRADO EN MULTIPLES DE 1 PIEZA***</t>
  </si>
  <si>
    <t>Z ZAMKIEM Z 480 PRACTIBOX ***DOSTRACZANE W OPAKOWANIACH 1 SZT.***</t>
  </si>
  <si>
    <t>FPG00560101</t>
  </si>
  <si>
    <t>FPPRC51L0007401</t>
  </si>
  <si>
    <t>ARMADIO PORTA PRACTIBOX CON 5 CASSETTI VERTICALI PORTATA KG.400 CADAUNO - DIM. MM  L=1527 P=705 A=2000 - COLORE: GRIGIO SCURO RAL7000</t>
  </si>
  <si>
    <t>PRACTIBOX VERTICAL SYSTEM WITH 5 VERTICAL DRAWERS LOAD CAPACITY 400 KG EACH-EH=78X36 - DIM. MM  W=1515 D=785 H=2000 - COLOR: GREY RAL7000</t>
  </si>
  <si>
    <t>VERTIKALAUSZUG-SYSTEM FÜR PRACTIBOX MIT 5 VERTIKALSCHUBLADEN TRAGKRAFT JE 400 KG-EH=78X36 - ABM. MM  B=1515 T=785 H=2000 - FARBE: GRAU RAL7000</t>
  </si>
  <si>
    <t>ARMOIRE PORTE PRACTIBOX AVEC 5 TIROIRS VERTICAUX CHARGE 400 KG CHAQUE-EH=78X36 - DIM. MM  L=1515 P=785 H=2000 - COULEUR: GRIS RAL7000</t>
  </si>
  <si>
    <t>ARMARIO PARA PRACTIBOX CON 5 CAJONES VERTICALES CARGA 400 KG CADA UNO-EH=78X36 - DIM. MM  L=1515 P=785 A=2000 - COLOR: GRIS RAL7000</t>
  </si>
  <si>
    <t>SZAFA NA POJEMNIKI PRACTIBOX Z 5 PIONOWYMI SZUFLADAMI NOŚNOŚĆ 400 KG. KAŻDY-EH=78X36 - WYM. MM  S=1515 G=785 W=2000 - KOLOR: SZARY POPIELATY RAL7000</t>
  </si>
  <si>
    <t>FPG00565101</t>
  </si>
  <si>
    <t>FPPRC51L9007401</t>
  </si>
  <si>
    <t xml:space="preserve">COMPLETO DI SERRATURA COMPLETO DI 900 CASSETTI PRACTIBOX ***FORNITO IN MULTIPLI DI 1 PZ*** </t>
  </si>
  <si>
    <t>INCLUDED LOCK WITH PRACTIBOX 900 DRAWERS PRACTIBOX ***SUPPLIED IN MULTIPLES OF 1 PCS***</t>
  </si>
  <si>
    <t>***VERKAUFSEINHEIT =  STK***</t>
  </si>
  <si>
    <t>***FOURNI EN MULTIPLES DE  PIÈCES***</t>
  </si>
  <si>
    <t>***SUMINISTRADO EN MULTIPLES DE  PIEZAS***</t>
  </si>
  <si>
    <t>***DOSTRACZANE W OPAKOWANIACH  SZT.***</t>
  </si>
  <si>
    <t>FPG03200001</t>
  </si>
  <si>
    <t>FPPRD0500000001</t>
  </si>
  <si>
    <t>DISPENSER DA BANCO PORTA PRACTIBOX SENZA PRACTIBOX - DIM. MM  L=610 P=150 A=500 - COLORE: GRIGIO SCURO RAL7000</t>
  </si>
  <si>
    <t>BENCH DISPENSER FOR PRACTIBOX WITHOUT PRACTIBOX - DIM. MM  W=610 D=150 H=500 - COLOR: GREY RAL7000</t>
  </si>
  <si>
    <t>VERKBANKVERTIKALRAHMEN FÜR PRACTIBOX OHNE PRACTIBOX - ABM. MM  B=610 T=150 H=500 - FARBE: GRAU RAL7000</t>
  </si>
  <si>
    <t>DISTRIBUTEUR D'ÉTABLI POUR PRACTIBOX SANS PRACTIBOX - DIM. MM  L=610 P=150 H=500 - COULEUR: GRIS RAL7000</t>
  </si>
  <si>
    <t>SOPORTE DE SOBREMESA PARA PRACTIBOX SIN PRACTIBOX - DIM. MM  L=610 P=150 A=500 - COLOR: GRIS RAL7000</t>
  </si>
  <si>
    <t>DYSPENSER NA STÓŁ WARSZTATOWY DLA PRACTIBOXÓW BEZ PRACTIBOX - WYM. MM  S=610 G=150 W=500 - KOLOR: SZARY POPIELATY RAL7000</t>
  </si>
  <si>
    <t>FPG03200101</t>
  </si>
  <si>
    <t>FPPRD0500150301</t>
  </si>
  <si>
    <t>DISPENSER DA BANCO PORTA PRACTIBOX CON PRACTIBOX CON 15 CASSETTI - DIM. MM  L=610 P=189 A=500 - COLORE: GRIGIO SCURO RAL7000</t>
  </si>
  <si>
    <t>BENCH DISPENSER FOR PRACTIBOX WITH PRACTIBOX WITH 15 DRAWERS - DIM. MM  W=610 D=189 H=500 - COLOR: GREY RAL7000</t>
  </si>
  <si>
    <t>VERKBANKVERTIKALRAHMEN FÜR PRACTIBOX MIT PRACTIBOX MIT 15 SCHUBLADEN - ABM. MM  B=610 T=189 H=500 - FARBE: GRAU RAL7000</t>
  </si>
  <si>
    <t>DISTRIBUTEUR D'ÉTABLI POUR PRACTIBOX AVEC PRACTIBOX AVEC 15 TIROIRS - DIM. MM  L=610 P=189 H=500 - COULEUR: GRIS RAL7000</t>
  </si>
  <si>
    <t>SOPORTE DE SOBREMESA PARA PRACTIBOX CON PRACTIBOX CON 15 CAJONES - DIM. MM  L=610 P=189 A=500 - COLOR: GRIS RAL7000</t>
  </si>
  <si>
    <t>DYSPENSER NA STÓŁ WARSZTATOWY DLA PRACTIBOXÓW Z PRACTIBOX Z 15 SZUFLADA - WYM. MM  S=610 G=189 W=500 - KOLOR: SZARY POPIELATY RAL7000</t>
  </si>
  <si>
    <t>FPG06400001</t>
  </si>
  <si>
    <t>FPPRD1500000001</t>
  </si>
  <si>
    <t>SCAFFALE A MURO CON BASE PORTA PRACTIBOX SENZA PRACTIBOX - DIM. MM  L=600 P=325 A=1500 - COLORE: GRIGIO SCURO RAL7000</t>
  </si>
  <si>
    <t>WALL SHELVING WITH BASE FOR PRACTIBOX WITHOUT PRACTIBOX - DIM. MM  W=600 D=325 H=1500 - COLOR: GREY RAL7000</t>
  </si>
  <si>
    <t>WANDREGAL MIT SOCKEL FÜR PRACTIBOX OHNE PRACTIBOX - ABM. MM  B=600 T=325 H=1500 - FARBE: GRAU RAL7000</t>
  </si>
  <si>
    <t>RAYONNAGE MURAL AVEC BASE POUR PRACTIBOX SANS PRACTIBOX - DIM. MM  L=600 P=325 H=1500 - COULEUR: GRIS RAL7000</t>
  </si>
  <si>
    <t>ESTANTERÍA DE PARED CON BASE PARA PRACTIBOX SIN PRACTIBOX - DIM. MM  L=600 P=325 A=1500 - COLOR: GRIS RAL7000</t>
  </si>
  <si>
    <t>REAGAŁ NASCIENNY Z COKOŁEM DLA PRACTIBOXÓW BEZ PRACTIBOX - WYM. MM  S=600 G=325 W=1500 - KOLOR: SZARY POPIELATY RAL7000</t>
  </si>
  <si>
    <t>FPG06400301</t>
  </si>
  <si>
    <t>FPPRD1500580501</t>
  </si>
  <si>
    <t>SCAFFALE A MURO CON BASE PORTA PRACTIBOX CON PRACTIBOX CON 58 CASSETTI - DIM. MM  L=600 P=325 A=1528 - COLORE: GRIGIO SCURO RAL7000</t>
  </si>
  <si>
    <t>WALL SHELVING WITH BASE FOR PRACTIBOX WITH PRACTIBOX WITH 58 DRAWERS - DIM. MM  W=600 D=325 H=1528 - COLOR: GREY RAL7000</t>
  </si>
  <si>
    <t>WANDREGAL MIT SOCKEL FÜR PRACTIBOX MIT PRACTIBOX MIT 58 SCHUBLADEN - ABM. MM  B=600 T=325 H=1528 - FARBE: GRAU RAL7000</t>
  </si>
  <si>
    <t>RAYONNAGE MURAL AVEC BASE POUR PRACTIBOX AVEC PRACTIBOX AVEC 58 TIROIRS - DIM. MM  L=600 P=325 H=1528 - COULEUR: GRIS RAL7000</t>
  </si>
  <si>
    <t>ESTANTERÍA DE PARED CON BASE PARA PRACTIBOX CON PRACTIBOX CON 58 CAJONES - DIM. MM  L=600 P=325 A=1528 - COLOR: GRIS RAL7000</t>
  </si>
  <si>
    <t>REAGAŁ NASCIENNY Z COKOŁEM DLA PRACTIBOXÓW Z PRACTIBOX Z 58 SZUFLADA - WYM. MM  S=600 G=325 W=1528 - KOLOR: SZARY POPIELATY RAL7000</t>
  </si>
  <si>
    <t>FPG06400201</t>
  </si>
  <si>
    <t>FPPRD1500780101</t>
  </si>
  <si>
    <t>SCAFFALE A MURO CON BASE PORTA PRACTIBOX CON PRACTIBOX CON 78 CASSETTI - DIM. MM  L=600 P=325 A=1556 - COLORE: GRIGIO SCURO RAL7000</t>
  </si>
  <si>
    <t>WALL SHELVING WITH BASE FOR PRACTIBOX WITH PRACTIBOX WITH 78 DRAWERS - DIM. MM  W=600 D=325 H=1556 - COLOR: GREY RAL7000</t>
  </si>
  <si>
    <t>WANDREGAL MIT SOCKEL FÜR PRACTIBOX MIT PRACTIBOX MIT 78 SCHUBLADEN - ABM. MM  B=600 T=325 H=1556 - FARBE: GRAU RAL7000</t>
  </si>
  <si>
    <t>RAYONNAGE MURAL AVEC BASE POUR PRACTIBOX AVEC PRACTIBOX AVEC 78 TIROIRS - DIM. MM  L=600 P=325 H=1556 - COULEUR: GRIS RAL7000</t>
  </si>
  <si>
    <t>ESTANTERÍA DE PARED CON BASE PARA PRACTIBOX CON PRACTIBOX CON 78 CAJONES - DIM. MM  L=600 P=325 A=1556 - COLOR: GRIS RAL7000</t>
  </si>
  <si>
    <t>REAGAŁ NASCIENNY Z COKOŁEM DLA PRACTIBOXÓW Z PRACTIBOX Z 78 SZUFLADA - WYM. MM  S=600 G=325 W=1556 - KOLOR: SZARY POPIELATY RAL7000</t>
  </si>
  <si>
    <t>FPG06400101</t>
  </si>
  <si>
    <t>FPPRD1501140201</t>
  </si>
  <si>
    <t>SCAFFALE A MURO CON BASE PORTA PRACTIBOX CON PRACTIBOX CON 114 CASSETTI - DIM. MM  L=600 P=325 A=1500 - COLORE: GRIGIO SCURO RAL7000</t>
  </si>
  <si>
    <t>WALL SHELVING WITH BASE FOR PRACTIBOX WITH PRACTIBOX WITH 114 DRAWERS - DIM. MM  W=600 D=325 H=1500 - COLOR: GREY RAL7000</t>
  </si>
  <si>
    <t>WANDREGAL MIT SOCKEL FÜR PRACTIBOX MIT PRACTIBOX MIT 114 SCHUBLADEN - ABM. MM  B=600 T=325 H=1500 - FARBE: GRAU RAL7000</t>
  </si>
  <si>
    <t>RAYONNAGE MURAL AVEC BASE POUR PRACTIBOX AVEC PRACTIBOX AVEC 114 TIROIRS - DIM. MM  L=600 P=325 H=1500 - COULEUR: GRIS RAL7000</t>
  </si>
  <si>
    <t>ESTANTERÍA DE PARED CON BASE PARA PRACTIBOX CON PRACTIBOX CON 114 CAJONES - DIM. MM  L=600 P=325 A=1500 - COLOR: GRIS RAL7000</t>
  </si>
  <si>
    <t>REAGAŁ NASCIENNY Z COKOŁEM DLA PRACTIBOXÓW Z PRACTIBOX Z 114 SZUFLADA - WYM. MM  S=600 G=325 W=1500 - KOLOR: SZARY POPIELATY RAL7000</t>
  </si>
  <si>
    <t>FPG06500001</t>
  </si>
  <si>
    <t>FPPRD1750000001</t>
  </si>
  <si>
    <t>SCAFFALE A MURO CON BASE PORTA PRACTIBOX SENZA PRACTIBOX - DIM. MM  L=600 P=325 A=1750 - COLORE: GRIGIO SCURO RAL7000</t>
  </si>
  <si>
    <t>WALL SHELVING WITH BASE FOR PRACTIBOX WITHOUT PRACTIBOX - DIM. MM  W=600 D=325 H=1750 - COLOR: GREY RAL7000</t>
  </si>
  <si>
    <t>WANDREGAL MIT SOCKEL FÜR PRACTIBOX OHNE PRACTIBOX - ABM. MM  B=600 T=325 H=1750 - FARBE: GRAU RAL7000</t>
  </si>
  <si>
    <t>RAYONNAGE MURAL AVEC BASE POUR PRACTIBOX SANS PRACTIBOX - DIM. MM  L=600 P=325 H=1750 - COULEUR: GRIS RAL7000</t>
  </si>
  <si>
    <t>ESTANTERÍA DE PARED CON BASE PARA PRACTIBOX SIN PRACTIBOX - DIM. MM  L=600 P=325 A=1750 - COLOR: GRIS RAL7000</t>
  </si>
  <si>
    <t>REAGAŁ NASCIENNY Z COKOŁEM DLA PRACTIBOXÓW BEZ PRACTIBOX - WYM. MM  S=600 G=325 W=1750 - KOLOR: SZARY POPIELATY RAL7000</t>
  </si>
  <si>
    <t>FPG06500401</t>
  </si>
  <si>
    <t>FPPRD1750570301</t>
  </si>
  <si>
    <t>SCAFFALE A MURO CON BASE PORTA PRACTIBOX CON PRACTIBOX CON 57 CASSETTI - DIM. MM  L=600 P=325 A=1770 - COLORE: GRIGIO SCURO RAL7000</t>
  </si>
  <si>
    <t>WALL SHELVING WITH BASE FOR PRACTIBOX WITH PRACTIBOX WITH 57 DRAWERS - DIM. MM  W=600 D=325 H=1770 - COLOR: GREY RAL7000</t>
  </si>
  <si>
    <t>WANDREGAL MIT SOCKEL FÜR PRACTIBOX MIT PRACTIBOX MIT 57 SCHUBLADEN - ABM. MM  B=600 T=325 H=1770 - FARBE: GRAU RAL7000</t>
  </si>
  <si>
    <t>RAYONNAGE MURAL AVEC BASE POUR PRACTIBOX AVEC PRACTIBOX AVEC 57 TIROIRS - DIM. MM  L=600 P=325 H=1770 - COULEUR: GRIS RAL7000</t>
  </si>
  <si>
    <t>ESTANTERÍA DE PARED CON BASE PARA PRACTIBOX CON PRACTIBOX CON 57 CAJONES - DIM. MM  L=600 P=325 A=1770 - COLOR: GRIS RAL7000</t>
  </si>
  <si>
    <t>REAGAŁ NASCIENNY Z COKOŁEM DLA PRACTIBOXÓW Z PRACTIBOX Z 57 SZUFLADA - WYM. MM  S=600 G=325 W=1770 - KOLOR: SZARY POPIELATY RAL7000</t>
  </si>
  <si>
    <t>FPG06500301</t>
  </si>
  <si>
    <t>FPPRD1750620501</t>
  </si>
  <si>
    <t>SCAFFALE A MURO CON BASE PORTA PRACTIBOX CON PRACTIBOX CON 62 CASSETTI - DIM. MM  L=600 P=325 A=1750 - COLORE: GRIGIO SCURO RAL7000</t>
  </si>
  <si>
    <t>WALL SHELVING WITH BASE FOR PRACTIBOX WITH PRACTIBOX WITH 62 DRAWERS - DIM. MM  W=600 D=325 H=1750 - COLOR: GREY RAL7000</t>
  </si>
  <si>
    <t>WANDREGAL MIT SOCKEL FÜR PRACTIBOX MIT PRACTIBOX MIT 62 SCHUBLADEN - ABM. MM  B=600 T=325 H=1750 - FARBE: GRAU RAL7000</t>
  </si>
  <si>
    <t>RAYONNAGE MURAL AVEC BASE POUR PRACTIBOX AVEC PRACTIBOX AVEC 62 TIROIRS - DIM. MM  L=600 P=325 H=1750 - COULEUR: GRIS RAL7000</t>
  </si>
  <si>
    <t>ESTANTERÍA DE PARED CON BASE PARA PRACTIBOX CON PRACTIBOX CON 62 CAJONES - DIM. MM  L=600 P=325 A=1750 - COLOR: GRIS RAL7000</t>
  </si>
  <si>
    <t>REAGAŁ NASCIENNY Z COKOŁEM DLA PRACTIBOXÓW Z PRACTIBOX Z 62 SZUFLADA - WYM. MM  S=600 G=325 W=1750 - KOLOR: SZARY POPIELATY RAL7000</t>
  </si>
  <si>
    <t>FPG06500201</t>
  </si>
  <si>
    <t>FPPRD1751120301</t>
  </si>
  <si>
    <t>SCAFFALE A MURO CON BASE PORTA PRACTIBOX CON PRACTIBOX CON 112 CASSETTI - DIM. MM  L=600 P=325 A=1786 - COLORE: GRIGIO SCURO RAL7000</t>
  </si>
  <si>
    <t>WALL SHELVING WITH BASE FOR PRACTIBOX WITH PRACTIBOX WITH 112 DRAWERS - DIM. MM  W=600 D=325 H=1786 - COLOR: GREY RAL7000</t>
  </si>
  <si>
    <t>WANDREGAL MIT SOCKEL FÜR PRACTIBOX MIT PRACTIBOX MIT 112 SCHUBLADEN - ABM. MM  B=600 T=325 H=1786 - FARBE: GRAU RAL7000</t>
  </si>
  <si>
    <t>RAYONNAGE MURAL AVEC BASE POUR PRACTIBOX AVEC PRACTIBOX AVEC 112 TIROIRS - DIM. MM  L=600 P=325 H=1786 - COULEUR: GRIS RAL7000</t>
  </si>
  <si>
    <t>ESTANTERÍA DE PARED CON BASE PARA PRACTIBOX CON PRACTIBOX CON 112 CAJONES - DIM. MM  L=600 P=325 A=1786 - COLOR: GRIS RAL7000</t>
  </si>
  <si>
    <t>REAGAŁ NASCIENNY Z COKOŁEM DLA PRACTIBOXÓW Z PRACTIBOX Z 112 SZUFLADA - WYM. MM  S=600 G=325 W=1786 - KOLOR: SZARY POPIELATY RAL7000</t>
  </si>
  <si>
    <t>FPG06600001</t>
  </si>
  <si>
    <t>FPPRD1950000001</t>
  </si>
  <si>
    <t>SCAFFALE A MURO CON BASE PORTA PRACTIBOX SENZA PRACTIBOX - DIM. MM  L=600 P=325 A=1950 - COLORE: GRIGIO SCURO RAL7000</t>
  </si>
  <si>
    <t>WALL SHELVING WITH BASE FOR PRACTIBOX WITHOUT PRACTIBOX - DIM. MM  W=600 D=325 H=1950 - COLOR: GREY RAL7000</t>
  </si>
  <si>
    <t>WANDREGAL MIT SOCKEL FÜR PRACTIBOX OHNE PRACTIBOX - ABM. MM  B=600 T=325 H=1950 - FARBE: GRAU RAL7000</t>
  </si>
  <si>
    <t>RAYONNAGE MURAL AVEC BASE POUR PRACTIBOX SANS PRACTIBOX - DIM. MM  L=600 P=325 H=1950 - COULEUR: GRIS RAL7000</t>
  </si>
  <si>
    <t>ESTANTERÍA DE PARED CON BASE PARA PRACTIBOX SIN PRACTIBOX - DIM. MM  L=600 P=325 A=1950 - COLOR: GRIS RAL7000</t>
  </si>
  <si>
    <t>REAGAŁ NASCIENNY Z COKOŁEM DLA PRACTIBOXÓW BEZ PRACTIBOX - WYM. MM  S=600 G=325 W=1950 - KOLOR: SZARY POPIELATY RAL7000</t>
  </si>
  <si>
    <t>FPG06600301</t>
  </si>
  <si>
    <t>FPPRD1950610301</t>
  </si>
  <si>
    <t>SCAFFALE A MURO CON BASE PORTA PRACTIBOX CON PRACTIBOX CON 61 CASSETTI - DIM. MM  L=600 P=325 A=1976 - COLORE: GRIGIO SCURO RAL7000</t>
  </si>
  <si>
    <t>WALL SHELVING WITH BASE FOR PRACTIBOX WITH PRACTIBOX WITH 61 DRAWERS - DIM. MM  W=600 D=325 H=1976 - COLOR: GREY RAL7000</t>
  </si>
  <si>
    <t>WANDREGAL MIT SOCKEL FÜR PRACTIBOX MIT PRACTIBOX MIT 61 SCHUBLADEN - ABM. MM  B=600 T=325 H=1976 - FARBE: GRAU RAL7000</t>
  </si>
  <si>
    <t>RAYONNAGE MURAL AVEC BASE POUR PRACTIBOX AVEC PRACTIBOX AVEC 61 TIROIRS - DIM. MM  L=600 P=325 H=1976 - COULEUR: GRIS RAL7000</t>
  </si>
  <si>
    <t>ESTANTERÍA DE PARED CON BASE PARA PRACTIBOX CON PRACTIBOX CON 61 CAJONES - DIM. MM  L=600 P=325 A=1976 - COLOR: GRIS RAL7000</t>
  </si>
  <si>
    <t>REAGAŁ NASCIENNY Z COKOŁEM DLA PRACTIBOXÓW Z PRACTIBOX Z 61 SZUFLADA - WYM. MM  S=600 G=325 W=1976 - KOLOR: SZARY POPIELATY RAL7000</t>
  </si>
  <si>
    <t>FPG06600201</t>
  </si>
  <si>
    <t>FPPRD1950660501</t>
  </si>
  <si>
    <t>SCAFFALE A MURO CON BASE PORTA PRACTIBOX CON PRACTIBOX CON 66 CASSETTI - DIM. MM  L=600 P=325 A=1950 - COLORE: GRIGIO SCURO RAL7000</t>
  </si>
  <si>
    <t>WALL SHELVING WITH BASE FOR PRACTIBOX WITH PRACTIBOX WITH 66 DRAWERS - DIM. MM  W=600 D=325 H=1950 - COLOR: GREY RAL7000</t>
  </si>
  <si>
    <t>WANDREGAL MIT SOCKEL FÜR PRACTIBOX MIT PRACTIBOX MIT 66 SCHUBLADEN - ABM. MM  B=600 T=325 H=1950 - FARBE: GRAU RAL7000</t>
  </si>
  <si>
    <t>RAYONNAGE MURAL AVEC BASE POUR PRACTIBOX AVEC PRACTIBOX AVEC 66 TIROIRS - DIM. MM  L=600 P=325 H=1950 - COULEUR: GRIS RAL7000</t>
  </si>
  <si>
    <t>ESTANTERÍA DE PARED CON BASE PARA PRACTIBOX CON PRACTIBOX CON 66 CAJONES - DIM. MM  L=600 P=325 A=1950 - COLOR: GRIS RAL7000</t>
  </si>
  <si>
    <t>REAGAŁ NASCIENNY Z COKOŁEM DLA PRACTIBOXÓW Z PRACTIBOX Z 66 SZUFLADA - WYM. MM  S=600 G=325 W=1950 - KOLOR: SZARY POPIELATY RAL7000</t>
  </si>
  <si>
    <t>FPG06600101</t>
  </si>
  <si>
    <t>FPPRD1951170401</t>
  </si>
  <si>
    <t>SCAFFALE A MURO CON BASE PORTA PRACTIBOX CON PRACTIBOX CON 117 CASSETTI - DIM. MM  L=600 P=325 A=1950 - COLORE: GRIGIO SCURO RAL7000</t>
  </si>
  <si>
    <t>WALL SHELVING WITH BASE FOR PRACTIBOX WITH PRACTIBOX WITH 117 DRAWERS - DIM. MM  W=600 D=325 H=1950 - COLOR: GREY RAL7000</t>
  </si>
  <si>
    <t>WANDREGAL MIT SOCKEL FÜR PRACTIBOX MIT PRACTIBOX MIT 117 SCHUBLADEN - ABM. MM  B=600 T=325 H=1950 - FARBE: GRAU RAL7000</t>
  </si>
  <si>
    <t>RAYONNAGE MURAL AVEC BASE POUR PRACTIBOX AVEC PRACTIBOX AVEC 117 TIROIRS - DIM. MM  L=600 P=325 H=1950 - COULEUR: GRIS RAL7000</t>
  </si>
  <si>
    <t>ESTANTERÍA DE PARED CON BASE PARA PRACTIBOX CON PRACTIBOX CON 117 CAJONES - DIM. MM  L=600 P=325 A=1950 - COLOR: GRIS RAL7000</t>
  </si>
  <si>
    <t>REAGAŁ NASCIENNY Z COKOŁEM DLA PRACTIBOXÓW Z PRACTIBOX Z 117 SZUFLADA - WYM. MM  S=600 G=325 W=1950 - KOLOR: SZARY POPIELATY RAL7000</t>
  </si>
  <si>
    <t>FPG04100001</t>
  </si>
  <si>
    <t>FPPRF0300000001</t>
  </si>
  <si>
    <t>SCAFFALE A MURO PORTA PRACTIBOX SENZA PRACTIBOX - DIM. MM  L=600 P=28 A=300 - COLORE: GRIGIO SCURO RAL7000</t>
  </si>
  <si>
    <t>WALL SHELVING FOR PRACTIBOX WITHOUT PRACTIBOX - DIM. MM  W=600 D=28 H=300 - COLOR: GREY RAL7000</t>
  </si>
  <si>
    <t>WANDREGAL FÜR PRACTIBOX OHNE PRACTIBOX - ABM. MM  B=600 T=28 H=300 - FARBE: GRAU RAL7000</t>
  </si>
  <si>
    <t>RAYONNAGE MURAL POUR PRACTIBOX SANS PRACTIBOX - DIM. MM  L=600 P=28 H=300 - COULEUR: GRIS RAL7000</t>
  </si>
  <si>
    <t>ESTANTERÍA DE PARED PARA PRACTIBOX SIN PRACTIBOX - DIM. MM  L=600 P=28 A=300 - COLOR: GRIS RAL7000</t>
  </si>
  <si>
    <t>REGAŁ NASCIENNY DLA PRACTIBOXÓW BEZ PRACTIBOX - WYM. MM  S=600 G=28 W=300 - KOLOR: SZARY POPIELATY RAL7000</t>
  </si>
  <si>
    <t>FPG04100301</t>
  </si>
  <si>
    <t>FPPRF0300100101</t>
  </si>
  <si>
    <t>SCAFFALE A MURO PORTA PRACTIBOX CON PRACTIBOX CON 10 CASSETTI - DIM. MM  L=600 P=150 A=328 - COLORE: GRIGIO SCURO RAL7000</t>
  </si>
  <si>
    <t>WALL SHELVING FOR PRACTIBOX WITH PRACTIBOX WITH 10 DRAWERS - DIM. MM  W=600 D=150 H=328 - COLOR: GREY RAL7000</t>
  </si>
  <si>
    <t>WANDREGAL FÜR PRACTIBOX MIT PRACTIBOX MIT 10 SCHUBLADEN - ABM. MM  B=600 T=150 H=328 - FARBE: GRAU RAL7000</t>
  </si>
  <si>
    <t>RAYONNAGE MURAL POUR PRACTIBOX AVEC PRACTIBOX AVEC 10 TIROIRS - DIM. MM  L=600 P=150 H=328 - COULEUR: GRIS RAL7000</t>
  </si>
  <si>
    <t>ESTANTERÍA DE PARED PARA PRACTIBOX CON PRACTIBOX CON 10 CAJONES - DIM. MM  L=600 P=150 A=328 - COLOR: GRIS RAL7000</t>
  </si>
  <si>
    <t>REGAŁ NASCIENNY DLA PRACTIBOXÓW Z PRACTIBOX Z 10 SZUFLADA - WYM. MM  S=600 G=150 W=328 - KOLOR: SZARY POPIELATY RAL7000</t>
  </si>
  <si>
    <t>FPG04100201</t>
  </si>
  <si>
    <t>FPPRF0300210201</t>
  </si>
  <si>
    <t>SCAFFALE A MURO PORTA PRACTIBOX CON PRACTIBOX CON 21 CASSETTI - DIM. MM  L=600 P=107 A=300 - COLORE: GRIGIO SCURO RAL7000</t>
  </si>
  <si>
    <t>WALL SHELVING FOR PRACTIBOX WITH PRACTIBOX WITH 21 DRAWERS - DIM. MM  W=600 D=107 H=300 - COLOR: GREY RAL7000</t>
  </si>
  <si>
    <t>WANDREGAL FÜR PRACTIBOX MIT PRACTIBOX MIT 21 SCHUBLADEN - ABM. MM  B=600 T=107 H=300 - FARBE: GRAU RAL7000</t>
  </si>
  <si>
    <t>RAYONNAGE MURAL POUR PRACTIBOX AVEC PRACTIBOX AVEC 21 TIROIRS - DIM. MM  L=600 P=107 H=300 - COULEUR: GRIS RAL7000</t>
  </si>
  <si>
    <t>ESTANTERÍA DE PARED PARA PRACTIBOX CON PRACTIBOX CON 21 CAJONES - DIM. MM  L=600 P=107 A=300 - COLOR: GRIS RAL7000</t>
  </si>
  <si>
    <t>REGAŁ NASCIENNY DLA PRACTIBOXÓW Z PRACTIBOX Z 21 SZUFLADA - WYM. MM  S=600 G=107 W=300 - KOLOR: SZARY POPIELATY RAL7000</t>
  </si>
  <si>
    <t>FPG04100101</t>
  </si>
  <si>
    <t>FPPRF0300360101</t>
  </si>
  <si>
    <t>SCAFFALE A MURO PORTA PRACTIBOX CON PRACTIBOX CON 36 CASSETTI - DIM. MM  L=600 P=78 A=308 - COLORE: GRIGIO SCURO RAL7000</t>
  </si>
  <si>
    <t>WALL SHELVING FOR PRACTIBOX WITH PRACTIBOX WITH 36 DRAWERS - DIM. MM  W=600 D=78 H=308 - COLOR: GREY RAL7000</t>
  </si>
  <si>
    <t>WANDREGAL FÜR PRACTIBOX MIT PRACTIBOX MIT 36 SCHUBLADEN - ABM. MM  B=600 T=78 H=308 - FARBE: GRAU RAL7000</t>
  </si>
  <si>
    <t>RAYONNAGE MURAL POUR PRACTIBOX AVEC PRACTIBOX AVEC 36 TIROIRS - DIM. MM  L=600 P=78 H=308 - COULEUR: GRIS RAL7000</t>
  </si>
  <si>
    <t>ESTANTERÍA DE PARED PARA PRACTIBOX CON PRACTIBOX CON 36 CAJONES - DIM. MM  L=600 P=78 A=308 - COLOR: GRIS RAL7000</t>
  </si>
  <si>
    <t>REGAŁ NASCIENNY DLA PRACTIBOXÓW Z PRACTIBOX Z 36 SZUFLADA - WYM. MM  S=600 G=78 W=308 - KOLOR: SZARY POPIELATY RAL7000</t>
  </si>
  <si>
    <t>FPG04200001</t>
  </si>
  <si>
    <t>FPPRF0500000001</t>
  </si>
  <si>
    <t>SCAFFALE A MURO PORTA PRACTIBOX SENZA PRACTIBOX - DIM. MM  L=600 P=28 A=500 - COLORE: GRIGIO SCURO RAL7000</t>
  </si>
  <si>
    <t>WALL SHELVING FOR PRACTIBOX WITHOUT PRACTIBOX - DIM. MM  W=600 D=28 H=500 - COLOR: GREY RAL7000</t>
  </si>
  <si>
    <t>WANDREGAL FÜR PRACTIBOX OHNE PRACTIBOX - ABM. MM  B=600 T=28 H=500 - FARBE: GRAU RAL7000</t>
  </si>
  <si>
    <t>RAYONNAGE MURAL POUR PRACTIBOX SANS PRACTIBOX - DIM. MM  L=600 P=28 H=500 - COULEUR: GRIS RAL7000</t>
  </si>
  <si>
    <t>ESTANTERÍA DE PARED PARA PRACTIBOX SIN PRACTIBOX - DIM. MM  L=600 P=28 A=500 - COLOR: GRIS RAL7000</t>
  </si>
  <si>
    <t>REGAŁ NASCIENNY DLA PRACTIBOXÓW BEZ PRACTIBOX - WYM. MM  S=600 G=28 W=500 - KOLOR: SZARY POPIELATY RAL7000</t>
  </si>
  <si>
    <t>FPG04200301</t>
  </si>
  <si>
    <t>FPPRF0500150301</t>
  </si>
  <si>
    <t>SCAFFALE A MURO PORTA PRACTIBOX CON PRACTIBOX CON 15 CASSETTI - DIM. MM  L=600 P=183 A=500 - COLORE: GRIGIO SCURO RAL7000</t>
  </si>
  <si>
    <t>WALL SHELVING FOR PRACTIBOX WITH PRACTIBOX WITH 15 DRAWERS - DIM. MM  W=600 D=183 H=500 - COLOR: GREY RAL7000</t>
  </si>
  <si>
    <t>WANDREGAL FÜR PRACTIBOX MIT PRACTIBOX MIT 15 SCHUBLADEN - ABM. MM  B=600 T=183 H=500 - FARBE: GRAU RAL7000</t>
  </si>
  <si>
    <t>RAYONNAGE MURAL POUR PRACTIBOX AVEC PRACTIBOX AVEC 15 TIROIRS - DIM. MM  L=600 P=183 H=500 - COULEUR: GRIS RAL7000</t>
  </si>
  <si>
    <t>ESTANTERÍA DE PARED PARA PRACTIBOX CON PRACTIBOX CON 15 CAJONES - DIM. MM  L=600 P=183 A=500 - COLOR: GRIS RAL7000</t>
  </si>
  <si>
    <t>REGAŁ NASCIENNY DLA PRACTIBOXÓW Z PRACTIBOX Z 15 SZUFLADA - WYM. MM  S=600 G=183 W=500 - KOLOR: SZARY POPIELATY RAL7000</t>
  </si>
  <si>
    <t>FPG04200201</t>
  </si>
  <si>
    <t>FPPRF0500360201</t>
  </si>
  <si>
    <t>SCAFFALE A MURO PORTA PRACTIBOX CON PRACTIBOX CON 36 CASSETTI - DIM. MM  L=600 P=107 A=500 - COLORE: GRIGIO SCURO RAL7000</t>
  </si>
  <si>
    <t>WALL SHELVING FOR PRACTIBOX WITH PRACTIBOX WITH 36 DRAWERS - DIM. MM  W=600 D=107 H=500 - COLOR: GREY RAL7000</t>
  </si>
  <si>
    <t>WANDREGAL FÜR PRACTIBOX MIT PRACTIBOX MIT 36 SCHUBLADEN - ABM. MM  B=600 T=107 H=500 - FARBE: GRAU RAL7000</t>
  </si>
  <si>
    <t>RAYONNAGE MURAL POUR PRACTIBOX AVEC PRACTIBOX AVEC 36 TIROIRS - DIM. MM  L=600 P=107 H=500 - COULEUR: GRIS RAL7000</t>
  </si>
  <si>
    <t>ESTANTERÍA DE PARED PARA PRACTIBOX CON PRACTIBOX CON 36 CAJONES - DIM. MM  L=600 P=107 A=500 - COLOR: GRIS RAL7000</t>
  </si>
  <si>
    <t>REGAŁ NASCIENNY DLA PRACTIBOXÓW Z PRACTIBOX Z 36 SZUFLADA - WYM. MM  S=600 G=107 W=500 - KOLOR: SZARY POPIELATY RAL7000</t>
  </si>
  <si>
    <t>FPG04200101</t>
  </si>
  <si>
    <t>FPPRF0500540101</t>
  </si>
  <si>
    <t>SCAFFALE A MURO PORTA PRACTIBOX CON PRACTIBOX CON 54 CASSETTI - DIM. MM  L=600 P=78 A=500 - COLORE: GRIGIO SCURO RAL7000</t>
  </si>
  <si>
    <t>WALL SHELVING FOR PRACTIBOX WITH PRACTIBOX WITH 54 DRAWERS - DIM. MM  W=600 D=78 H=500 - COLOR: GREY RAL7000</t>
  </si>
  <si>
    <t>WANDREGAL FÜR PRACTIBOX MIT PRACTIBOX MIT 54 SCHUBLADEN - ABM. MM  B=600 T=78 H=500 - FARBE: GRAU RAL7000</t>
  </si>
  <si>
    <t>RAYONNAGE MURAL POUR PRACTIBOX AVEC PRACTIBOX AVEC 54 TIROIRS - DIM. MM  L=600 P=78 H=500 - COULEUR: GRIS RAL7000</t>
  </si>
  <si>
    <t>ESTANTERÍA DE PARED PARA PRACTIBOX CON PRACTIBOX CON 54 CAJONES - DIM. MM  L=600 P=78 A=500 - COLOR: GRIS RAL7000</t>
  </si>
  <si>
    <t>REGAŁ NASCIENNY DLA PRACTIBOXÓW Z PRACTIBOX Z 54 SZUFLADA - WYM. MM  S=600 G=78 W=500 - KOLOR: SZARY POPIELATY RAL7000</t>
  </si>
  <si>
    <t>FPG04300001</t>
  </si>
  <si>
    <t>FPPRF0650000001</t>
  </si>
  <si>
    <t>SCAFFALE A MURO PORTA PRACTIBOX SENZA PRACTIBOX - DIM. MM  L=600 P=28 A=650 - COLORE: GRIGIO SCURO RAL7000</t>
  </si>
  <si>
    <t>WALL SHELVING FOR PRACTIBOX WITHOUT PRACTIBOX - DIM. MM  W=600 D=28 H=650 - COLOR: GREY RAL7000</t>
  </si>
  <si>
    <t>WANDREGAL FÜR PRACTIBOX OHNE PRACTIBOX - ABM. MM  B=600 T=28 H=650 - FARBE: GRAU RAL7000</t>
  </si>
  <si>
    <t>RAYONNAGE MURAL POUR PRACTIBOX SANS PRACTIBOX - DIM. MM  L=600 P=28 H=650 - COULEUR: GRIS RAL7000</t>
  </si>
  <si>
    <t>ESTANTERÍA DE PARED PARA PRACTIBOX SIN PRACTIBOX - DIM. MM  L=600 P=28 A=650 - COLOR: GRIS RAL7000</t>
  </si>
  <si>
    <t>REGAŁ NASCIENNY DLA PRACTIBOXÓW BEZ PRACTIBOX - WYM. MM  S=600 G=28 W=650 - KOLOR: SZARY POPIELATY RAL7000</t>
  </si>
  <si>
    <t>FPG04300101</t>
  </si>
  <si>
    <t>FPPRF0650280201</t>
  </si>
  <si>
    <t>SCAFFALE A MURO PORTA PRACTIBOX CON PRACTIBOX CON 28 CASSETTI - DIM. MM  L=600 P=150 A=664 - COLORE: GRIGIO SCURO RAL7000</t>
  </si>
  <si>
    <t>WALL SHELVING FOR PRACTIBOX WITH PRACTIBOX WITH 28 DRAWERS - DIM. MM  W=600 D=150 H=664 - COLOR: GREY RAL7000</t>
  </si>
  <si>
    <t>WANDREGAL FÜR PRACTIBOX MIT PRACTIBOX MIT 28 SCHUBLADEN - ABM. MM  B=600 T=150 H=664 - FARBE: GRAU RAL7000</t>
  </si>
  <si>
    <t>RAYONNAGE MURAL POUR PRACTIBOX AVEC PRACTIBOX AVEC 28 TIROIRS - DIM. MM  L=600 P=150 H=664 - COULEUR: GRIS RAL7000</t>
  </si>
  <si>
    <t>ESTANTERÍA DE PARED PARA PRACTIBOX CON PRACTIBOX CON 28 CAJONES - DIM. MM  L=600 P=150 A=664 - COLOR: GRIS RAL7000</t>
  </si>
  <si>
    <t>REGAŁ NASCIENNY DLA PRACTIBOXÓW Z PRACTIBOX Z 28 SZUFLADA - WYM. MM  S=600 G=150 W=664 - KOLOR: SZARY POPIELATY RAL7000</t>
  </si>
  <si>
    <t>FPG04300201</t>
  </si>
  <si>
    <t>FPPRF0650390201</t>
  </si>
  <si>
    <t>SCAFFALE A MURO PORTA PRACTIBOX CON PRACTIBOX CON 39 CASSETTI - DIM. MM  L=600 P=107 A=650 - COLORE: GRIGIO SCURO RAL7000</t>
  </si>
  <si>
    <t>WALL SHELVING FOR PRACTIBOX WITH PRACTIBOX WITH 39 DRAWERS - DIM. MM  W=600 D=107 H=650 - COLOR: GREY RAL7000</t>
  </si>
  <si>
    <t>WANDREGAL FÜR PRACTIBOX MIT PRACTIBOX MIT 39 SCHUBLADEN - ABM. MM  B=600 T=107 H=650 - FARBE: GRAU RAL7000</t>
  </si>
  <si>
    <t>RAYONNAGE MURAL POUR PRACTIBOX AVEC PRACTIBOX AVEC 39 TIROIRS - DIM. MM  L=600 P=107 H=650 - COULEUR: GRIS RAL7000</t>
  </si>
  <si>
    <t>ESTANTERÍA DE PARED PARA PRACTIBOX CON PRACTIBOX CON 39 CAJONES - DIM. MM  L=600 P=107 A=650 - COLOR: GRIS RAL7000</t>
  </si>
  <si>
    <t>REGAŁ NASCIENNY DLA PRACTIBOXÓW Z PRACTIBOX Z 39 SZUFLADA - WYM. MM  S=600 G=107 W=650 - KOLOR: SZARY POPIELATY RAL7000</t>
  </si>
  <si>
    <t>FPG04300301</t>
  </si>
  <si>
    <t>FPPRF0650720101</t>
  </si>
  <si>
    <t>SCAFFALE A MURO PORTA PRACTIBOX CON PRACTIBOX CON 72 CASSETTI - DIM. MM  L=600 P=78 A=650 - COLORE: GRIGIO SCURO RAL7000</t>
  </si>
  <si>
    <t>WALL SHELVING FOR PRACTIBOX WITH PRACTIBOX WITH 72 DRAWERS - DIM. MM  W=600 D=78 H=650 - COLOR: GREY RAL7000</t>
  </si>
  <si>
    <t>WANDREGAL FÜR PRACTIBOX MIT PRACTIBOX MIT 72 SCHUBLADEN - ABM. MM  B=600 T=78 H=650 - FARBE: GRAU RAL7000</t>
  </si>
  <si>
    <t>RAYONNAGE MURAL POUR PRACTIBOX AVEC PRACTIBOX AVEC 72 TIROIRS - DIM. MM  L=600 P=78 H=650 - COULEUR: GRIS RAL7000</t>
  </si>
  <si>
    <t>ESTANTERÍA DE PARED PARA PRACTIBOX CON PRACTIBOX CON 72 CAJONES - DIM. MM  L=600 P=78 A=650 - COLOR: GRIS RAL7000</t>
  </si>
  <si>
    <t>REGAŁ NASCIENNY DLA PRACTIBOXÓW Z PRACTIBOX Z 72 SZUFLADA - WYM. MM  S=600 G=78 W=650 - KOLOR: SZARY POPIELATY RAL7000</t>
  </si>
  <si>
    <t>FPG05300001</t>
  </si>
  <si>
    <t>FPPRF1000000001</t>
  </si>
  <si>
    <t>SCAFFALE A MURO PORTA PRACTIBOX SENZA PRACTIBOX - DIM. MM  L=600 P=41 A=1000 - COLORE: GRIGIO SCURO RAL7000</t>
  </si>
  <si>
    <t>WALL SHELVING FOR PRACTIBOX WITHOUT PRACTIBOX - DIM. MM  W=600 D=41 H=1000 - COLOR: GREY RAL7000</t>
  </si>
  <si>
    <t>WANDREGAL FÜR PRACTIBOX OHNE PRACTIBOX - ABM. MM  B=600 T=41 H=1000 - FARBE: GRAU RAL7000</t>
  </si>
  <si>
    <t>RAYONNAGE MURAL POUR PRACTIBOX SANS PRACTIBOX - DIM. MM  L=600 P=41 H=1000 - COULEUR: GRIS RAL7000</t>
  </si>
  <si>
    <t>ESTANTERÍA DE PARED PARA PRACTIBOX SIN PRACTIBOX - DIM. MM  L=600 P=41 A=1000 - COLOR: GRIS RAL7000</t>
  </si>
  <si>
    <t>REGAŁ NASCIENNY DLA PRACTIBOXÓW BEZ PRACTIBOX - WYM. MM  S=600 G=41 W=1000 - KOLOR: SZARY POPIELATY RAL7000</t>
  </si>
  <si>
    <t>FPG05300301</t>
  </si>
  <si>
    <t>FPPRF1000290401</t>
  </si>
  <si>
    <t>SCAFFALE A MURO PORTA PRACTIBOX CON PRACTIBOX CON 29 CASSETTI - DIM. MM  L=600 P=224 A=1000 - COLORE: GRIGIO SCURO RAL7000</t>
  </si>
  <si>
    <t>WALL SHELVING FOR PRACTIBOX WITH PRACTIBOX WITH 29 DRAWERS - DIM. MM  W=600 D=224 H=1000 - COLOR: GREY RAL7000</t>
  </si>
  <si>
    <t>WANDREGAL FÜR PRACTIBOX MIT PRACTIBOX MIT 29 SCHUBLADEN - ABM. MM  B=600 T=224 H=1000 - FARBE: GRAU RAL7000</t>
  </si>
  <si>
    <t>RAYONNAGE MURAL POUR PRACTIBOX AVEC PRACTIBOX AVEC 29 TIROIRS - DIM. MM  L=600 P=224 H=1000 - COULEUR: GRIS RAL7000</t>
  </si>
  <si>
    <t>ESTANTERÍA DE PARED PARA PRACTIBOX CON PRACTIBOX CON 29 CAJONES - DIM. MM  L=600 P=224 A=1000 - COLOR: GRIS RAL7000</t>
  </si>
  <si>
    <t>REGAŁ NASCIENNY DLA PRACTIBOXÓW Z PRACTIBOX Z 29 SZUFLADA - WYM. MM  S=600 G=224 W=1000 - KOLOR: SZARY POPIELATY RAL7000</t>
  </si>
  <si>
    <t>FPG05300201</t>
  </si>
  <si>
    <t>FPPRF1000540101</t>
  </si>
  <si>
    <t>SCAFFALE A MURO PORTA PRACTIBOX CON PRACTIBOX CON 54 CASSETTI - DIM. MM  L=600 P=113 A=1008 - COLORE: GRIGIO SCURO RAL7000</t>
  </si>
  <si>
    <t>WALL SHELVING FOR PRACTIBOX WITH PRACTIBOX WITH 54 DRAWERS - DIM. MM  W=600 D=113 H=1008 - COLOR: GREY RAL7000</t>
  </si>
  <si>
    <t>WANDREGAL FÜR PRACTIBOX MIT PRACTIBOX MIT 54 SCHUBLADEN - ABM. MM  B=600 T=113 H=1008 - FARBE: GRAU RAL7000</t>
  </si>
  <si>
    <t>RAYONNAGE MURAL POUR PRACTIBOX AVEC PRACTIBOX AVEC 54 TIROIRS - DIM. MM  L=600 P=113 H=1008 - COULEUR: GRIS RAL7000</t>
  </si>
  <si>
    <t>ESTANTERÍA DE PARED PARA PRACTIBOX CON PRACTIBOX CON 54 CAJONES - DIM. MM  L=600 P=113 A=1008 - COLOR: GRIS RAL7000</t>
  </si>
  <si>
    <t>REGAŁ NASCIENNY DLA PRACTIBOXÓW Z PRACTIBOX Z 54 SZUFLADA - WYM. MM  S=600 G=113 W=1008 - KOLOR: SZARY POPIELATY RAL7000</t>
  </si>
  <si>
    <t>FPG05300401</t>
  </si>
  <si>
    <t>FPPRF1000840201</t>
  </si>
  <si>
    <t>SCAFFALE A MURO PORTA PRACTIBOX CON PRACTIBOX CON 84 CASSETTI - DIM. MM  L=600 P=113 A=1022 - COLORE: GRIGIO SCURO RAL7000</t>
  </si>
  <si>
    <t>WALL SHELVING FOR PRACTIBOX WITH PRACTIBOX WITH 84 DRAWERS - DIM. MM  W=600 D=113 H=1022 - COLOR: GREY RAL7000</t>
  </si>
  <si>
    <t>WANDREGAL FÜR PRACTIBOX MIT PRACTIBOX MIT 84 SCHUBLADEN - ABM. MM  B=600 T=113 H=1022 - FARBE: GRAU RAL7000</t>
  </si>
  <si>
    <t>RAYONNAGE MURAL POUR PRACTIBOX AVEC PRACTIBOX AVEC 84 TIROIRS - DIM. MM  L=600 P=113 H=1022 - COULEUR: GRIS RAL7000</t>
  </si>
  <si>
    <t>ESTANTERÍA DE PARED PARA PRACTIBOX CON PRACTIBOX CON 84 CAJONES - DIM. MM  L=600 P=113 A=1022 - COLOR: GRIS RAL7000</t>
  </si>
  <si>
    <t>REGAŁ NASCIENNY DLA PRACTIBOXÓW Z PRACTIBOX Z 84 SZUFLADA - WYM. MM  S=600 G=113 W=1022 - KOLOR: SZARY POPIELATY RAL7000</t>
  </si>
  <si>
    <t>FPG05400001</t>
  </si>
  <si>
    <t>FPPRF1500000001</t>
  </si>
  <si>
    <t>SCAFFALE A MURO PORTA PRACTIBOX SENZA PRACTIBOX - DIM. MM  L=600 P=41 A=1500 - COLORE: GRIGIO SCURO RAL7000</t>
  </si>
  <si>
    <t>WALL SHELVING FOR PRACTIBOX WITHOUT PRACTIBOX - DIM. MM  W=600 D=41 H=1500 - COLOR: GREY RAL7000</t>
  </si>
  <si>
    <t>WANDREGAL FÜR PRACTIBOX OHNE PRACTIBOX - ABM. MM  B=600 T=41 H=1500 - FARBE: GRAU RAL7000</t>
  </si>
  <si>
    <t>RAYONNAGE MURAL POUR PRACTIBOX SANS PRACTIBOX - DIM. MM  L=600 P=41 H=1500 - COULEUR: GRIS RAL7000</t>
  </si>
  <si>
    <t>ESTANTERÍA DE PARED PARA PRACTIBOX SIN PRACTIBOX - DIM. MM  L=600 P=41 A=1500 - COLOR: GRIS RAL7000</t>
  </si>
  <si>
    <t>REGAŁ NASCIENNY DLA PRACTIBOXÓW BEZ PRACTIBOX - WYM. MM  S=600 G=41 W=1500 - KOLOR: SZARY POPIELATY RAL7000</t>
  </si>
  <si>
    <t>FPG05400301</t>
  </si>
  <si>
    <t>FPPRF1500640501</t>
  </si>
  <si>
    <t>SCAFFALE A MURO PORTA PRACTIBOX CON PRACTIBOX CON 64 CASSETTI - DIM. MM  L=600 P=224 A=1540 - COLORE: GRIGIO SCURO RAL7000</t>
  </si>
  <si>
    <t>WALL SHELVING FOR PRACTIBOX WITH PRACTIBOX WITH 64 DRAWERS - DIM. MM  W=600 D=224 H=1540 - COLOR: GREY RAL7000</t>
  </si>
  <si>
    <t>WANDREGAL FÜR PRACTIBOX MIT PRACTIBOX MIT 64 SCHUBLADEN - ABM. MM  B=600 T=224 H=1540 - FARBE: GRAU RAL7000</t>
  </si>
  <si>
    <t>RAYONNAGE MURAL POUR PRACTIBOX AVEC PRACTIBOX AVEC 64 TIROIRS - DIM. MM  L=600 P=224 H=1540 - COULEUR: GRIS RAL7000</t>
  </si>
  <si>
    <t>ESTANTERÍA DE PARED PARA PRACTIBOX CON PRACTIBOX CON 64 CAJONES - DIM. MM  L=600 P=224 A=1540 - COLOR: GRIS RAL7000</t>
  </si>
  <si>
    <t>REGAŁ NASCIENNY DLA PRACTIBOXÓW Z PRACTIBOX Z 64 SZUFLADA - WYM. MM  S=600 G=224 W=1540 - KOLOR: SZARY POPIELATY RAL7000</t>
  </si>
  <si>
    <t>FPG05400201</t>
  </si>
  <si>
    <t>FPPRF1500840101</t>
  </si>
  <si>
    <t>SCAFFALE A MURO PORTA PRACTIBOX CON PRACTIBOX CON 84 CASSETTI - DIM. MM  L=600 P=113 A=1568 - COLORE: GRIGIO SCURO RAL7000</t>
  </si>
  <si>
    <t>WALL SHELVING FOR PRACTIBOX WITH PRACTIBOX WITH 84 DRAWERS - DIM. MM  W=600 D=113 H=1568 - COLOR: GREY RAL7000</t>
  </si>
  <si>
    <t>WANDREGAL FÜR PRACTIBOX MIT PRACTIBOX MIT 84 SCHUBLADEN - ABM. MM  B=600 T=113 H=1568 - FARBE: GRAU RAL7000</t>
  </si>
  <si>
    <t>RAYONNAGE MURAL POUR PRACTIBOX AVEC PRACTIBOX AVEC 84 TIROIRS - DIM. MM  L=600 P=113 H=1568 - COULEUR: GRIS RAL7000</t>
  </si>
  <si>
    <t>ESTANTERÍA DE PARED PARA PRACTIBOX CON PRACTIBOX CON 84 CAJONES - DIM. MM  L=600 P=113 A=1568 - COLOR: GRIS RAL7000</t>
  </si>
  <si>
    <t>REGAŁ NASCIENNY DLA PRACTIBOXÓW Z PRACTIBOX Z 84 SZUFLADA - WYM. MM  S=600 G=113 W=1568 - KOLOR: SZARY POPIELATY RAL7000</t>
  </si>
  <si>
    <t>FPG05400101</t>
  </si>
  <si>
    <t>FPPRF1501230201</t>
  </si>
  <si>
    <t>SCAFFALE A MURO PORTA PRACTIBOX CON PRACTIBOX CON 123 CASSETTI - DIM. MM  L=600 P=113 A=1500 - COLORE: GRIGIO SCURO RAL7000</t>
  </si>
  <si>
    <t>WALL SHELVING FOR PRACTIBOX WITH PRACTIBOX WITH 123 DRAWERS - DIM. MM  W=600 D=113 H=1500 - COLOR: GREY RAL7000</t>
  </si>
  <si>
    <t>WANDREGAL FÜR PRACTIBOX MIT PRACTIBOX MIT 123 SCHUBLADEN - ABM. MM  B=600 T=113 H=1500 - FARBE: GRAU RAL7000</t>
  </si>
  <si>
    <t>RAYONNAGE MURAL POUR PRACTIBOX AVEC PRACTIBOX AVEC 123 TIROIRS - DIM. MM  L=600 P=113 H=1500 - COULEUR: GRIS RAL7000</t>
  </si>
  <si>
    <t>ESTANTERÍA DE PARED PARA PRACTIBOX CON PRACTIBOX CON 123 CAJONES - DIM. MM  L=600 P=113 A=1500 - COLOR: GRIS RAL7000</t>
  </si>
  <si>
    <t>REGAŁ NASCIENNY DLA PRACTIBOXÓW Z PRACTIBOX Z 123 SZUFLADA - WYM. MM  S=600 G=113 W=1500 - KOLOR: SZARY POPIELATY RAL7000</t>
  </si>
  <si>
    <t>FPG05500001</t>
  </si>
  <si>
    <t>FPPRF1750000001</t>
  </si>
  <si>
    <t>SCAFFALE A MURO PORTA PRACTIBOX SENZA PRACTIBOX - DIM. MM  L=600 P=41 A=1750 - COLORE: GRIGIO SCURO RAL7000</t>
  </si>
  <si>
    <t>WALL SHELVING FOR PRACTIBOX WITHOUT PRACTIBOX - DIM. MM  W=600 D=41 H=1750 - COLOR: GREY RAL7000</t>
  </si>
  <si>
    <t>WANDREGAL FÜR PRACTIBOX OHNE PRACTIBOX - ABM. MM  B=600 T=41 H=1750 - FARBE: GRAU RAL7000</t>
  </si>
  <si>
    <t>RAYONNAGE MURAL POUR PRACTIBOX SANS PRACTIBOX - DIM. MM  L=600 P=41 H=1750 - COULEUR: GRIS RAL7000</t>
  </si>
  <si>
    <t>ESTANTERÍA DE PARED PARA PRACTIBOX SIN PRACTIBOX - DIM. MM  L=600 P=41 A=1750 - COLOR: GRIS RAL7000</t>
  </si>
  <si>
    <t>REGAŁ NASCIENNY DLA PRACTIBOXÓW BEZ PRACTIBOX - WYM. MM  S=600 G=41 W=1750 - KOLOR: SZARY POPIELATY RAL7000</t>
  </si>
  <si>
    <t>FPG05500301</t>
  </si>
  <si>
    <t>FPPRF1750660501</t>
  </si>
  <si>
    <t>SCAFFALE A MURO PORTA PRACTIBOX CON PRACTIBOX CON 66 CASSETTI - DIM. MM  L=600 P=224 A=1750 - COLORE: GRIGIO SCURO RAL7000</t>
  </si>
  <si>
    <t>WALL SHELVING FOR PRACTIBOX WITH PRACTIBOX WITH 66 DRAWERS - DIM. MM  W=600 D=224 H=1750 - COLOR: GREY RAL7000</t>
  </si>
  <si>
    <t>WANDREGAL FÜR PRACTIBOX MIT PRACTIBOX MIT 66 SCHUBLADEN - ABM. MM  B=600 T=224 H=1750 - FARBE: GRAU RAL7000</t>
  </si>
  <si>
    <t>RAYONNAGE MURAL POUR PRACTIBOX AVEC PRACTIBOX AVEC 66 TIROIRS - DIM. MM  L=600 P=224 H=1750 - COULEUR: GRIS RAL7000</t>
  </si>
  <si>
    <t>ESTANTERÍA DE PARED PARA PRACTIBOX CON PRACTIBOX CON 66 CAJONES - DIM. MM  L=600 P=224 A=1750 - COLOR: GRIS RAL7000</t>
  </si>
  <si>
    <t>REGAŁ NASCIENNY DLA PRACTIBOXÓW Z PRACTIBOX Z 66 SZUFLADA - WYM. MM  S=600 G=224 W=1750 - KOLOR: SZARY POPIELATY RAL7000</t>
  </si>
  <si>
    <t>FPG05500201</t>
  </si>
  <si>
    <t>FPPRF1750990201</t>
  </si>
  <si>
    <t>SCAFFALE A MURO PORTA PRACTIBOX CON PRACTIBOX CON 99 CASSETTI - DIM. MM  L=600 P=113 A=1757 - COLORE: GRIGIO SCURO RAL7000</t>
  </si>
  <si>
    <t>WALL SHELVING FOR PRACTIBOX WITH PRACTIBOX WITH 99 DRAWERS - DIM. MM  W=600 D=113 H=1757 - COLOR: GREY RAL7000</t>
  </si>
  <si>
    <t>WANDREGAL FÜR PRACTIBOX MIT PRACTIBOX MIT 99 SCHUBLADEN - ABM. MM  B=600 T=113 H=1757 - FARBE: GRAU RAL7000</t>
  </si>
  <si>
    <t>RAYONNAGE MURAL POUR PRACTIBOX AVEC PRACTIBOX AVEC 99 TIROIRS - DIM. MM  L=600 P=113 H=1757 - COULEUR: GRIS RAL7000</t>
  </si>
  <si>
    <t>ESTANTERÍA DE PARED PARA PRACTIBOX CON PRACTIBOX CON 99 CAJONES - DIM. MM  L=600 P=113 A=1757 - COLOR: GRIS RAL7000</t>
  </si>
  <si>
    <t>REGAŁ NASCIENNY DLA PRACTIBOXÓW Z PRACTIBOX Z 99 SZUFLADA - WYM. MM  S=600 G=113 W=1757 - KOLOR: SZARY POPIELATY RAL7000</t>
  </si>
  <si>
    <t>FPG05500101</t>
  </si>
  <si>
    <t>FPPRF1751320201</t>
  </si>
  <si>
    <t>SCAFFALE A MURO PORTA PRACTIBOX CON PRACTIBOX CON 132 CASSETTI - DIM. MM  L=600 P=113 A=1750 - COLORE: GRIGIO SCURO RAL7000</t>
  </si>
  <si>
    <t>WALL SHELVING FOR PRACTIBOX WITH PRACTIBOX WITH 132 DRAWERS - DIM. MM  W=600 D=113 H=1750 - COLOR: GREY RAL7000</t>
  </si>
  <si>
    <t>WANDREGAL FÜR PRACTIBOX MIT PRACTIBOX MIT 132 SCHUBLADEN - ABM. MM  B=600 T=113 H=1750 - FARBE: GRAU RAL7000</t>
  </si>
  <si>
    <t>RAYONNAGE MURAL POUR PRACTIBOX AVEC PRACTIBOX AVEC 132 TIROIRS - DIM. MM  L=600 P=113 H=1750 - COULEUR: GRIS RAL7000</t>
  </si>
  <si>
    <t>ESTANTERÍA DE PARED PARA PRACTIBOX CON PRACTIBOX CON 132 CAJONES - DIM. MM  L=600 P=113 A=1750 - COLOR: GRIS RAL7000</t>
  </si>
  <si>
    <t>REGAŁ NASCIENNY DLA PRACTIBOXÓW Z PRACTIBOX Z 132 SZUFLADA - WYM. MM  S=600 G=113 W=1750 - KOLOR: SZARY POPIELATY RAL7000</t>
  </si>
  <si>
    <t>FPG05600001</t>
  </si>
  <si>
    <t>FPPRF1950000001</t>
  </si>
  <si>
    <t>SCAFFALE A MURO PORTA PRACTIBOX SENZA PRACTIBOX - DIM. MM  L=600 P=41 A=1950 - COLORE: GRIGIO SCURO RAL7000</t>
  </si>
  <si>
    <t>WALL SHELVING FOR PRACTIBOX WITHOUT PRACTIBOX - DIM. MM  W=600 D=41 H=1950 - COLOR: GREY RAL7000</t>
  </si>
  <si>
    <t>WANDREGAL FÜR PRACTIBOX OHNE PRACTIBOX - ABM. MM  B=600 T=41 H=1950 - FARBE: GRAU RAL7000</t>
  </si>
  <si>
    <t>RAYONNAGE MURAL POUR PRACTIBOX SANS PRACTIBOX - DIM. MM  L=600 P=41 H=1950 - COULEUR: GRIS RAL7000</t>
  </si>
  <si>
    <t>ESTANTERÍA DE PARED PARA PRACTIBOX SIN PRACTIBOX - DIM. MM  L=600 P=41 A=1950 - COLOR: GRIS RAL7000</t>
  </si>
  <si>
    <t>REGAŁ NASCIENNY DLA PRACTIBOXÓW BEZ PRACTIBOX - WYM. MM  S=600 G=41 W=1950 - KOLOR: SZARY POPIELATY RAL7000</t>
  </si>
  <si>
    <t>FPG05600301</t>
  </si>
  <si>
    <t>FPPRF1950430401</t>
  </si>
  <si>
    <t>SCAFFALE A MURO PORTA PRACTIBOX CON PRACTIBOX CON 43 CASSETTI - DIM. MM  L=600 P=326 A=1989 - COLORE: GRIGIO SCURO RAL7000</t>
  </si>
  <si>
    <t>WALL SHELVING FOR PRACTIBOX WITH PRACTIBOX WITH 43 DRAWERS - DIM. MM  W=600 D=326 H=1989 - COLOR: GREY RAL7000</t>
  </si>
  <si>
    <t>WANDREGAL FÜR PRACTIBOX MIT PRACTIBOX MIT 43 SCHUBLADEN - ABM. MM  B=600 T=326 H=1989 - FARBE: GRAU RAL7000</t>
  </si>
  <si>
    <t>RAYONNAGE MURAL POUR PRACTIBOX AVEC PRACTIBOX AVEC 43 TIROIRS - DIM. MM  L=600 P=326 H=1989 - COULEUR: GRIS RAL7000</t>
  </si>
  <si>
    <t>ESTANTERÍA DE PARED PARA PRACTIBOX CON PRACTIBOX CON 43 CAJONES - DIM. MM  L=600 P=326 A=1989 - COLOR: GRIS RAL7000</t>
  </si>
  <si>
    <t>REGAŁ NASCIENNY DLA PRACTIBOXÓW Z PRACTIBOX Z 43 SZUFLADA - WYM. MM  S=600 G=326 W=1989 - KOLOR: SZARY POPIELATY RAL7000</t>
  </si>
  <si>
    <t>FPG05600201</t>
  </si>
  <si>
    <t>FPPRF1951000301</t>
  </si>
  <si>
    <t>SCAFFALE A MURO PORTA PRACTIBOX CON PRACTIBOX CON 100 CASSETTI - DIM. MM  L=600 P=156 A=1950 - COLORE: GRIGIO SCURO RAL7000</t>
  </si>
  <si>
    <t>WALL SHELVING FOR PRACTIBOX WITH PRACTIBOX WITH 100 DRAWERS - DIM. MM  W=600 D=156 H=1950 - COLOR: GREY RAL7000</t>
  </si>
  <si>
    <t>WANDREGAL FÜR PRACTIBOX MIT PRACTIBOX MIT 100 SCHUBLADEN - ABM. MM  B=600 T=156 H=1950 - FARBE: GRAU RAL7000</t>
  </si>
  <si>
    <t>RAYONNAGE MURAL POUR PRACTIBOX AVEC PRACTIBOX AVEC 100 TIROIRS - DIM. MM  L=600 P=156 H=1950 - COULEUR: GRIS RAL7000</t>
  </si>
  <si>
    <t>ESTANTERÍA DE PARED PARA PRACTIBOX CON PRACTIBOX CON 100 CAJONES - DIM. MM  L=600 P=156 A=1950 - COLOR: GRIS RAL7000</t>
  </si>
  <si>
    <t>REGAŁ NASCIENNY DLA PRACTIBOXÓW Z PRACTIBOX Z 100 SZUFLADA - WYM. MM  S=600 G=156 W=1950 - KOLOR: SZARY POPIELATY RAL7000</t>
  </si>
  <si>
    <t>FPG05600101</t>
  </si>
  <si>
    <t>FPPRF1951440201</t>
  </si>
  <si>
    <t>SCAFFALE A MURO PORTA PRACTIBOX CON PRACTIBOX CON 144 CASSETTI - DIM. MM  L=600 P=113 A=1960 - COLORE: GRIGIO SCURO RAL7000</t>
  </si>
  <si>
    <t>WALL SHELVING FOR PRACTIBOX WITH PRACTIBOX WITH 144 DRAWERS - DIM. MM  W=600 D=113 H=1960 - COLOR: GREY RAL7000</t>
  </si>
  <si>
    <t>WANDREGAL FÜR PRACTIBOX MIT PRACTIBOX MIT 144 SCHUBLADEN - ABM. MM  B=600 T=113 H=1960 - FARBE: GRAU RAL7000</t>
  </si>
  <si>
    <t>RAYONNAGE MURAL POUR PRACTIBOX AVEC PRACTIBOX AVEC 144 TIROIRS - DIM. MM  L=600 P=113 H=1960 - COULEUR: GRIS RAL7000</t>
  </si>
  <si>
    <t>ESTANTERÍA DE PARED PARA PRACTIBOX CON PRACTIBOX CON 144 CAJONES - DIM. MM  L=600 P=113 A=1960 - COLOR: GRIS RAL7000</t>
  </si>
  <si>
    <t>REGAŁ NASCIENNY DLA PRACTIBOXÓW Z PRACTIBOX Z 144 SZUFLADA - WYM. MM  S=600 G=113 W=1960 - KOLOR: SZARY POPIELATY RAL7000</t>
  </si>
  <si>
    <t>FPG02240001</t>
  </si>
  <si>
    <t>FPPRR1610000001</t>
  </si>
  <si>
    <t>SCAFFALE GIREVOLE PORTA PRACTIBOX SENZA PRACTIBOX - DIM. MM  L=900 P=900 A=1615 - COLORE: GRIGIO SCURO RAL7000</t>
  </si>
  <si>
    <t>ROTARY TOWER FOR PRACTIBOX WITHOUT PRACTIBOX - DIM. MM  W=900 D=900 H=1615 - COLOR: GREY RAL7000</t>
  </si>
  <si>
    <t>DREHBARES MAGAZIN FÜR PRACTIBOX OHNE PRACTIBOX - ABM. MM  B=900 T=900 H=1615 - FARBE: GRAU RAL7000</t>
  </si>
  <si>
    <t>RAYONNAGE ROTATIF POUR PRACTIBOX SANS PRACTIBOX - DIM. MM  L=900 P=900 H=1615 - COULEUR: GRIS RAL7000</t>
  </si>
  <si>
    <t>ESTANTERÍA GIRATORIA PARA PRACTIBOX SIN PRACTIBOX - DIM. MM  L=900 P=900 A=1615 - COLOR: GRIS RAL7000</t>
  </si>
  <si>
    <t>REGAŁ OBROTOWY DLA PRACTIBOXÓW BEZ PRACTIBOX - WYM. MM  S=900 G=900 W=1615 - KOLOR: SZARY POPIELATY RAL7000</t>
  </si>
  <si>
    <t>FPG02260001</t>
  </si>
  <si>
    <t>FPPRR1860000001</t>
  </si>
  <si>
    <t>SCAFFALE GIREVOLE PORTA PRACTIBOX SENZA PRACTIBOX - DIM. MM  L=900 P=900 A=1865 - COLORE: GRIGIO SCURO RAL7000</t>
  </si>
  <si>
    <t>ROTARY TOWER FOR PRACTIBOX WITHOUT PRACTIBOX - DIM. MM  W=900 D=900 H=1865 - COLOR: GREY RAL7000</t>
  </si>
  <si>
    <t>DREHBARES MAGAZIN FÜR PRACTIBOX OHNE PRACTIBOX - ABM. MM  B=900 T=900 H=1865 - FARBE: GRAU RAL7000</t>
  </si>
  <si>
    <t>RAYONNAGE ROTATIF POUR PRACTIBOX SANS PRACTIBOX - DIM. MM  L=900 P=900 H=1865 - COULEUR: GRIS RAL7000</t>
  </si>
  <si>
    <t>ESTANTERÍA GIRATORIA PARA PRACTIBOX SIN PRACTIBOX - DIM. MM  L=900 P=900 A=1865 - COLOR: GRIS RAL7000</t>
  </si>
  <si>
    <t>REGAŁ OBROTOWY DLA PRACTIBOXÓW BEZ PRACTIBOX - WYM. MM  S=900 G=900 W=1865 - KOLOR: SZARY POPIELATY RAL7000</t>
  </si>
  <si>
    <t>FPG02260101</t>
  </si>
  <si>
    <t>FPPRR1862600401</t>
  </si>
  <si>
    <t>SCAFFALE GIREVOLE PORTA PRACTIBOX CON PRACTIBOX CON 260 CASSETTI - DIM. MM  L=900 P=900 A=1865 - COLORE: GRIGIO SCURO RAL7000</t>
  </si>
  <si>
    <t>ROTARY TOWER FOR PRACTIBOX WITH PRACTIBOX WITH 224 DRAWERS - DIM. MM  W=900 D=900 H=1865 - COLOR: GREY RAL7000</t>
  </si>
  <si>
    <t>DREHBARES MAGAZIN FÜR PRACTIBOX MIT PRACTIBOX MIT 224 SCHUBLADEN - ABM. MM  B=900 T=900 H=1865 - FARBE: GRAU RAL7000</t>
  </si>
  <si>
    <t>RAYONNAGE ROTATIF POUR PRACTIBOX AVEC PRACTIBOX AVEC 224 TIROIRS - DIM. MM  L=900 P=900 H=1865 - COULEUR: GRIS RAL7000</t>
  </si>
  <si>
    <t>ESTANTERÍA GIRATORIA PARA PRACTIBOX CON PRACTIBOX CON 224 CAJONES - DIM. MM  L=900 P=900 A=1865 - COLOR: GRIS RAL7000</t>
  </si>
  <si>
    <t>REGAŁ OBROTOWY DLA PRACTIBOXÓW Z PRACTIBOX Z 224 SZUFLADA - WYM. MM  S=900 G=900 W=1865 - KOLOR: SZARY POPIELATY RAL7000</t>
  </si>
  <si>
    <t>FPG02280001</t>
  </si>
  <si>
    <t>FPPRR2060000001</t>
  </si>
  <si>
    <t>SCAFFALE GIREVOLE PORTA PRACTIBOX SENZA PRACTIBOX - DIM. MM  L=900 P=900 A=2065 - COLORE: GRIGIO SCURO RAL7000</t>
  </si>
  <si>
    <t>ROTARY TOWER FOR PRACTIBOX WITHOUT PRACTIBOX - DIM. MM  W=900 D=900 H=2065 - COLOR: GREY RAL7000</t>
  </si>
  <si>
    <t>DREHBARES MAGAZIN FÜR PRACTIBOX OHNE PRACTIBOX - ABM. MM  B=900 T=900 H=2065 - FARBE: GRAU RAL7000</t>
  </si>
  <si>
    <t>RAYONNAGE ROTATIF POUR PRACTIBOX SANS PRACTIBOX - DIM. MM  L=900 P=900 H=2065 - COULEUR: GRIS RAL7000</t>
  </si>
  <si>
    <t>ESTANTERÍA GIRATORIA PARA PRACTIBOX SIN PRACTIBOX - DIM. MM  L=900 P=900 A=2065 - COLOR: GRIS RAL7000</t>
  </si>
  <si>
    <t>REGAŁ OBROTOWY DLA PRACTIBOXÓW BEZ PRACTIBOX - WYM. MM  S=900 G=900 W=2065 - KOLOR: SZARY POPIELATY RAL7000</t>
  </si>
  <si>
    <t>FPG55610104</t>
  </si>
  <si>
    <t>VALIGETTA TOP BOX CON 18 CASSETTI - DIM. MM  L=350 P=200 A=465 - COLORE: BLU</t>
  </si>
  <si>
    <t>TOP - BOX CASE WITH 18 DRAWERS - DIM. MM  W=350 D=200 H=465 - COLOR: BLUE</t>
  </si>
  <si>
    <t>TOP-BOX KOFFER MIT 18 SCHUBLADEN - ABM. MM  B=350 T=200 H=465 - FARBE: BLAU</t>
  </si>
  <si>
    <t>VALISE TOPBOX AVEC 18 TIROIRS - DIM. MM  L=350 P=200 H=465 - COULEUR: BLEU</t>
  </si>
  <si>
    <t>MALETÍN TOP BOX CON 18 CAJONES - DIM. MM  L=350 P=200 A=465 - COLOR: AZUL</t>
  </si>
  <si>
    <t>WALIZKA TOP BOX Z 18 SZUFLADA - WYM. MM  S=350 G=200 W=465 - KOLOR: NIEBIESKI LEKKI</t>
  </si>
  <si>
    <t>FPG09100099</t>
  </si>
  <si>
    <t>FERMO ZINCATO DI RICAMBIO PER PRACTIBOX PR90770000001 - DIM. MM  L=610 A=53 - Ø 4 MM. - COLORE: ZINCATO</t>
  </si>
  <si>
    <t>SPARE GALVANISED LOCKING BAR FOR PRACTIBOX PR90770000001 - DIM. MM  W=610 H=53 - Ø 4 MM. - COLOR: GALVANIZED</t>
  </si>
  <si>
    <t>VERZINKTE ERSATZSICHERUNGSBÜGEL FÜR PRACTIBOX PR90770000001 - ABM. MM  B=610 H=53 - Ø 4 MM. - FARBE: VERZINKT</t>
  </si>
  <si>
    <t>TRINGLE ZINGUÉE DE RECHANGE POUR PRACTIBOX PR90770000001 - DIM. MM  L=610 H=53 - Ø 4 MM. - COULEUR: GALVANISÉ</t>
  </si>
  <si>
    <t>BLOQUEO CINCADO DE RECAMBIO PARA PRACTIBOX PR90770000001 - DIM. MM  L=610 A=53 - Ø 4 MM. - COLOR: GALVANIZADO</t>
  </si>
  <si>
    <t>ZAPASOWA BLOKADA CYNKOWANA DO PRACTIBOXÓW PR90770000001 - WYM. MM  S=610 W=53 - Ø 4 MM. - KOLOR: OCYNKOWANY</t>
  </si>
  <si>
    <t>FPG09150099</t>
  </si>
  <si>
    <t>FERMO ZINCATO DI RICAMBIO PER PRACTIBOX PR61120000001 - DIM. MM  L=610 A=77 - Ø 4 MM. - COLORE: ZINCATO</t>
  </si>
  <si>
    <t>SPARE GALVANISED LOCKING BAR FOR PRACTIBOX PR61120000001 - DIM. MM  W=610 H=77 - Ø 4 MM. - COLOR: GALVANIZED</t>
  </si>
  <si>
    <t>VERZINKTE ERSATZSICHERUNGSBÜGEL FÜR PRACTIBOX PR61120000001 - ABM. MM  B=610 H=77 - Ø 4 MM. - FARBE: VERZINKT</t>
  </si>
  <si>
    <t>TRINGLE ZINGUÉE DE RECHANGE POUR PRACTIBOX PR61120000001 - DIM. MM  L=610 H=77 - Ø 4 MM. - COULEUR: GALVANISÉ</t>
  </si>
  <si>
    <t>BLOQUEO CINCADO DE RECAMBIO PARA PRACTIBOX PR61120000001 - DIM. MM  L=610 A=77 - Ø 4 MM. - COLOR: GALVANIZADO</t>
  </si>
  <si>
    <t>ZAPASOWA BLOKADA CYNKOWANA DO PRACTIBOXÓW PR61120000001 - WYM. MM  S=610 W=77 - Ø 4 MM. - KOLOR: OCYNKOWANY</t>
  </si>
  <si>
    <t>FPG09200099</t>
  </si>
  <si>
    <t>FERMO ZINCATO DI RICAMBIO PER PRACTIBOX PR51640000001 - DIM. MM  L=610 A=113 - Ø 4 MM. - COLORE: ZINCATO</t>
  </si>
  <si>
    <t>SPARE GALVANISED LOCKING BAR FOR PRACTIBOX PR51640000001 - DIM. MM  W=610 H=113 - Ø 4 MM. - COLOR: GALVANIZED</t>
  </si>
  <si>
    <t>VERZINKTE ERSATZSICHERUNGSBÜGEL FÜR PRACTIBOX PR51640000001 - ABM. MM  B=610 H=113 - Ø 4 MM. - FARBE: VERZINKT</t>
  </si>
  <si>
    <t>TRINGLE ZINGUÉE DE RECHANGE POUR PRACTIBOX PR51640000001 - DIM. MM  L=610 H=113 - Ø 4 MM. - COULEUR: GALVANISÉ</t>
  </si>
  <si>
    <t>BLOQUEO CINCADO DE RECAMBIO PARA PRACTIBOX PR51640000001 - DIM. MM  L=610 A=113 - Ø 4 MM. - COLOR: GALVANIZADO</t>
  </si>
  <si>
    <t>ZAPASOWA BLOKADA CYNKOWANA DO PRACTIBOXÓW PR51640000001 - WYM. MM  S=610 W=113 - Ø 4 MM. - KOLOR: OCYNKOWANY</t>
  </si>
  <si>
    <t>FPG09250099</t>
  </si>
  <si>
    <t>FERMO ZINCATO DI RICAMBIO PER PRACTIBOX PR42060000001 - DIM. MM  L=610 A=140 - Ø 4 MM. - COLORE: ZINCATO</t>
  </si>
  <si>
    <t>SPARE GALVANISED LOCKING BAR FOR PRACTIBOX PR42060000001 - DIM. MM  W=610 H=140 - Ø 4 MM. - COLOR: GALVANIZED</t>
  </si>
  <si>
    <t>VERZINKTE ERSATZSICHERUNGSBÜGEL FÜR PRACTIBOX PR42060000001 - ABM. MM  B=610 H=140 - Ø 4 MM. - FARBE: VERZINKT</t>
  </si>
  <si>
    <t>TRINGLE ZINGUÉE DE RECHANGE POUR PRACTIBOX PR42060000001 - DIM. MM  L=610 H=140 - Ø 4 MM. - COULEUR: GALVANISÉ</t>
  </si>
  <si>
    <t>BLOQUEO CINCADO DE RECAMBIO PARA PRACTIBOX PR42060000001 - DIM. MM  L=610 A=140 - Ø 4 MM. - COLOR: GALVANIZADO</t>
  </si>
  <si>
    <t>ZAPASOWA BLOKADA CYNKOWANA DO PRACTIBOXÓW PR42060000001 - WYM. MM  S=610 W=140 - Ø 4 MM. - KOLOR: OCYNKOWANY</t>
  </si>
  <si>
    <t>FPG09300099</t>
  </si>
  <si>
    <t>FERMO ZINCATO DI RICAMBIO PER PRACTIBOX PR32400000001 - DIM. MM  L=610 A=166 - Ø 4 MM. - COLORE: ZINCATO</t>
  </si>
  <si>
    <t>SPARE GALVANISED LOCKING BAR FOR PRACTIBOX PR32400000001 - DIM. MM  W=610 H=166 - Ø 4 MM. - COLOR: GALVANIZED</t>
  </si>
  <si>
    <t>VERZINKTE ERSATZSICHERUNGSBÜGEL FÜR PRACTIBOX PR32400000001 - ABM. MM  B=610 H=166 - Ø 4 MM. - FARBE: VERZINKT</t>
  </si>
  <si>
    <t>TRINGLE ZINGUÉE DE RECHANGE POUR PRACTIBOX PR32400000001 - DIM. MM  L=610 H=166 - Ø 4 MM. - COULEUR: GALVANISÉ</t>
  </si>
  <si>
    <t>BLOQUEO CINCADO DE RECAMBIO PARA PRACTIBOX PR32400000001 - DIM. MM  L=610 A=166 - Ø 4 MM. - COLOR: GALVANIZADO</t>
  </si>
  <si>
    <t>ZAPASOWA BLOKADA CYNKOWANA DO PRACTIBOXÓW PR32400000001 - WYM. MM  S=610 W=166 - Ø 4 MM. - KOLOR: OCYNKOWANY</t>
  </si>
  <si>
    <t>FPG09350099</t>
  </si>
  <si>
    <t>FERMO ZINCATO DI RICAMBIO PER PRACTIBOX PR23530000001 - DIM. MM  L=610 A=253 - Ø 4 MM. - COLORE: ZINCATO</t>
  </si>
  <si>
    <t>SPARE GALVANISED LOCKING BAR FOR PRACTIBOX PR23530000001 - DIM. MM  W=610 H=253 - Ø 4 MM. - COLOR: GALVANIZED</t>
  </si>
  <si>
    <t>VERZINKTE ERSATZSICHERUNGSBÜGEL FÜR PRACTIBOX PR23530000001 - ABM. MM  B=610 H=253 - Ø 4 MM. - FARBE: VERZINKT</t>
  </si>
  <si>
    <t>TRINGLE ZINGUÉE DE RECHANGE POUR PRACTIBOX PR23530000001 - DIM. MM  L=610 H=253 - Ø 4 MM. - COULEUR: GALVANISÉ</t>
  </si>
  <si>
    <t>BLOQUEO CINCADO DE RECAMBIO PARA PRACTIBOX PR23530000001 - DIM. MM  L=610 A=253 - Ø 4 MM. - COLOR: GALVANIZADO</t>
  </si>
  <si>
    <t>ZAPASOWA BLOKADA CYNKOWANA DO PRACTIBOXÓW PR23530000001 - WYM. MM  S=610 W=253 - Ø 4 MM. - KOLOR: OCYNKOWANY</t>
  </si>
  <si>
    <t>FSR89990099</t>
  </si>
  <si>
    <t>SET DI FISSAGGIO PER SCAFFALI SERIE SYSTEM SR - COLORE: ZINCATO</t>
  </si>
  <si>
    <t>FIXING SET FOR SHELVING SERIES SYSTEM SR - COLOR: GALVANIZED</t>
  </si>
  <si>
    <t>BEFESTIGUGSSATZ FÜR REGALE SERIE SYSTEM SR - FARBE: VERZINKT</t>
  </si>
  <si>
    <t>SET DE FIXATION POUR RAYONNAGES SÉRIE SYSTEM SR - COULEUR: GALVANISÉ</t>
  </si>
  <si>
    <t>SET DE SUJECIÓN PARA ESTANTERÍAS SERIE SYSTEM SR - COLOR: GALVANIZADO</t>
  </si>
  <si>
    <t>ZESTAW MOCUJĄCY DO REGAŁÓW SERII SYSTEM SR - KOLOR: OCYNKOWANY</t>
  </si>
  <si>
    <t>FPG06100001</t>
  </si>
  <si>
    <t>BASE PER SCAFFALE PORTA PRACTIBOX - DIM. MM  L=600 P=300 A=100 - COLORE: GRIGIO SCURO RAL7000</t>
  </si>
  <si>
    <t>BASE FOR PRACTIBOX SHELVING FOR PRACTIBOX - DIM. MM  W=600 D=300 H=100 - COLOR: GREY RAL7000</t>
  </si>
  <si>
    <t>PRACTIBOXRAHMENSOCKEL FÜR PRACTIBOX - ABM. MM  B=600 T=300 H=100 - FARBE: GRAU RAL7000</t>
  </si>
  <si>
    <t>BASE POUR RAYONNAGE POUR PRACTIBOX - DIM. MM  L=600 P=300 H=100 - COULEUR: GRIS RAL7000</t>
  </si>
  <si>
    <t>BASE PARA ESTANTERÍA PARA PRACTIBOX - DIM. MM  L=600 P=300 A=100 - COLOR: GRIS RAL7000</t>
  </si>
  <si>
    <t>COKÓŁ DO REGAŁU DLA PRACTIBOXÓW - WYM. MM  S=600 G=300 W=100 - KOLOR: SZARY POPIELATY RAL7000</t>
  </si>
  <si>
    <t>FPG90200000</t>
  </si>
  <si>
    <t>FOGLIO DI 09 ETICHETTE DI CARTA PER PRACTIBOX PR90770000001</t>
  </si>
  <si>
    <t>SHEET OF 09 LABELS OF PAPER</t>
  </si>
  <si>
    <t>BLATT MIT 09 ETIKETTEN AUS PAPIER FÜR PRACTIBOX PR90770000001</t>
  </si>
  <si>
    <t>FEUILLE DE 09 ÉTIQUETTES EN PAPIER</t>
  </si>
  <si>
    <t>HOJA DE 09 ETIQUETAS DE PAPEL PARA PRACTIBOX PR90770000001</t>
  </si>
  <si>
    <t>ARKUSZ 09 ETYKIET PAPIER</t>
  </si>
  <si>
    <t>FPG90400000</t>
  </si>
  <si>
    <t>FOGLIO DI 06 ETICHETTE DI CARTA PER PRACTIBOX PR61120000001</t>
  </si>
  <si>
    <t>SHEET OF 06 LABELS OF PAPER</t>
  </si>
  <si>
    <t>BLATT MIT 06 ETIKETTEN AUS PAPIER FÜR PRACTIBOX PR61120000001</t>
  </si>
  <si>
    <t>FEUILLE DE 06 ÉTIQUETTES EN PAPIER</t>
  </si>
  <si>
    <t>HOJA DE 06 ETIQUETAS DE PAPEL PARA PRACTIBOX PR61120000001</t>
  </si>
  <si>
    <t>ARKUSZ 06 ETYKIET PAPIER</t>
  </si>
  <si>
    <t>FPG90600000</t>
  </si>
  <si>
    <t>FOGLIO DI 05 ETICHETTE DI CARTA PER PRACTIBOX PR51640000001</t>
  </si>
  <si>
    <t>SHEET OF 05 LABELS OF PAPER</t>
  </si>
  <si>
    <t>BLATT MIT 05 ETIKETTEN AUS PAPIER FÜR PRACTIBOX PR51640000001</t>
  </si>
  <si>
    <t>FEUILLE DE 05 ÉTIQUETTES EN PAPIER</t>
  </si>
  <si>
    <t>HOJA DE 05 ETIQUETAS DE PAPEL PARA PRACTIBOX PR51640000001</t>
  </si>
  <si>
    <t>ARKUSZ 05 ETYKIET PAPIER</t>
  </si>
  <si>
    <t>FPG90800000</t>
  </si>
  <si>
    <t xml:space="preserve">FOGLIO DI 04 ETICHETTE DI CARTA PER PRACTIBOX PR42060000001 </t>
  </si>
  <si>
    <t>SHEET OF 04 LABELS OF PAPER</t>
  </si>
  <si>
    <t>BLATT MIT 04 ETIKETTEN AUS PAPIER FÜR PRACTIBOX PR42060000001</t>
  </si>
  <si>
    <t>FEUILLE DE 04 ÉTIQUETTES EN PAPIER</t>
  </si>
  <si>
    <t>HOJA DE 04 ETIQUETAS DE PAPEL PARA PRACTIBOX PR42060000001</t>
  </si>
  <si>
    <t>ARKUSZ 03 ETYKIET PAPIER</t>
  </si>
  <si>
    <t>FPG91000000</t>
  </si>
  <si>
    <t>FOGLIO DI 03 ETICHETTE DI CARTA PER PRACTIBOX PR32400000001</t>
  </si>
  <si>
    <t>SHEET OF 03 LABELS OF PAPER</t>
  </si>
  <si>
    <t>BLATT MIT 03 ETIKETTEN AUS PAPIER FÜR PRACTIBOX PR32400000001</t>
  </si>
  <si>
    <t>FEUILLE DE 03 ÉTIQUETTES EN PAPIER</t>
  </si>
  <si>
    <t>HOJA DE 03 ETIQUETAS DE PAPEL PARA PRACTIBOX PR32400000001</t>
  </si>
  <si>
    <t>FPG91200000</t>
  </si>
  <si>
    <t>FOGLIO DI 02 ETICHETTE DI CARTA PER PRACTIBOX PR23530000001</t>
  </si>
  <si>
    <t>SHEET OF 02 LABELS OF PAPER</t>
  </si>
  <si>
    <t>BLATT MIT 02 ETIKETTEN AUS PAPIER FÜR PRACTIBOX PR23530000001</t>
  </si>
  <si>
    <t>FEUILLE DE 02 ÉTIQUETTES EN PAPIER</t>
  </si>
  <si>
    <t>HOJA DE 02 ETIQUETAS DE PAPEL PARA PRACTIBOX PR23530000001</t>
  </si>
  <si>
    <t>ARKUSZ 02 ETYKIET PAPIER</t>
  </si>
  <si>
    <t>FPK05510004</t>
  </si>
  <si>
    <t>FPRK30120005104</t>
  </si>
  <si>
    <t>CASSETTA RK IN POLIPROPILENE CON FONDO LISCIO-CAPACITA Lt=2 - DIM. MM  L=120 P=300 A=100 - COLORE: BLU</t>
  </si>
  <si>
    <t xml:space="preserve">***FORNITO IN MULTIPLI DI 32/512 PZ*** </t>
  </si>
  <si>
    <t>***SUPPLIED IN MULTIPLES OF 32/512 PCS***</t>
  </si>
  <si>
    <t>RK AUS POLYPROPILEN MIT GLATTEM BODEN - ABM. MM  B=120 T=300 H=100 - FARBE: BLAU</t>
  </si>
  <si>
    <t>***VERKAUFSEINHEIT = 32/512 STK***</t>
  </si>
  <si>
    <t>RK EN POLYPROPILENE À FOND PLAT - DIM. MM  L=120 P=300 H=100 - COULEUR: BLEU</t>
  </si>
  <si>
    <t>***FOURNI EN MULTIPLES DE 32/512 PIÈCES***</t>
  </si>
  <si>
    <t>CAJA RK DE POLIPROPILENO CON FONDO LISO - DIM. MM  L=120 P=300 A=100 - COLOR: AZUL</t>
  </si>
  <si>
    <t>***SUMINISTRADO EN MULTIPLES DE 32/512 PIEZAS***</t>
  </si>
  <si>
    <t>SKRZYNKA RK WYKONANE Z POLIPROPYLENU - WYM. MM  S=120 G=300 W=100 - KOLOR: NIEBIESKI LEKKI</t>
  </si>
  <si>
    <t>***DOSTRACZANE W OPAKOWANIACH 32/512 SZT.***</t>
  </si>
  <si>
    <t>FPK05520007</t>
  </si>
  <si>
    <t>FPRK30120005207</t>
  </si>
  <si>
    <t>CASSETTA RK IN POLIPROPILENE CONDUTTIVO CON FONDO LISCIO-CAPACITA Lt=2 - DIM. MM  L=120 P=300 A=100 - COLORE: NERO</t>
  </si>
  <si>
    <t>RK AUS LEITFÄHIGEM KUNSTSTOFF MIT GLATTEM BODEN - ABM. MM  B=120 T=300 H=100 - FARBE: SCHWARZ</t>
  </si>
  <si>
    <t>RK EN POLYPROPILENE CONDUCTIV À FOND PLAT - DIM. MM  L=120 P=300 H=100 - COULEUR: NOIR</t>
  </si>
  <si>
    <t>CAJA RK DE POLIPROPILENO CONDUCTIVO CON FONDO LISO - DIM. MM  L=120 P=300 A=100 - COLOR: NEGRO</t>
  </si>
  <si>
    <t>SKRZYNKA RK Z PRZEWODZĄCEGO PLASTIKU - WYM. MM  S=120 G=300 W=100 - KOLOR: CZARNY</t>
  </si>
  <si>
    <t>FPK05540001</t>
  </si>
  <si>
    <t>FPRK30120005401</t>
  </si>
  <si>
    <t>FPK10510004</t>
  </si>
  <si>
    <t>FPRK30160005104</t>
  </si>
  <si>
    <t>CASSETTA RK IN POLIPROPILENE CON FONDO LISCIO-CAPACITA Lt=3 - DIM. MM  L=160 P=300 A=100 - COLORE: BLU</t>
  </si>
  <si>
    <t xml:space="preserve">***FORNITO IN MULTIPLI DI 24/384 PZ*** </t>
  </si>
  <si>
    <t>***SUPPLIED IN MULTIPLES OF 24/384 PCS***</t>
  </si>
  <si>
    <t>RK AUS POLYPROPILEN MIT GLATTEM BODEN - ABM. MM  B=160 T=300 H=100 - FARBE: BLAU</t>
  </si>
  <si>
    <t>***VERKAUFSEINHEIT = 24/384 STK***</t>
  </si>
  <si>
    <t>RK EN POLYPROPILENE À FOND PLAT - DIM. MM  L=160 P=300 H=100 - COULEUR: BLEU</t>
  </si>
  <si>
    <t>***FOURNI EN MULTIPLES DE 24/384 PIÈCES***</t>
  </si>
  <si>
    <t>CAJA RK DE POLIPROPILENO CON FONDO LISO - DIM. MM  L=160 P=300 A=100 - COLOR: AZUL</t>
  </si>
  <si>
    <t>***SUMINISTRADO EN MULTIPLES DE 24/384 PIEZAS***</t>
  </si>
  <si>
    <t>SKRZYNKA RK WYKONANE Z POLIPROPYLENU - WYM. MM  S=160 G=300 W=100 - KOLOR: NIEBIESKI LEKKI</t>
  </si>
  <si>
    <t>***DOSTRACZANE W OPAKOWANIACH 24/384 SZT.***</t>
  </si>
  <si>
    <t>FPK10520007</t>
  </si>
  <si>
    <t>FPRK30160005207</t>
  </si>
  <si>
    <t>CASSETTA RK IN POLIPROPILENE CONDUTTIVO CON FONDO LISCIO-CAPACITA Lt=3 - DIM. MM  L=160 P=300 A=100 - COLORE: NERO</t>
  </si>
  <si>
    <t>RK AUS LEITFÄHIGEM KUNSTSTOFF MIT GLATTEM BODEN - ABM. MM  B=160 T=300 H=100 - FARBE: SCHWARZ</t>
  </si>
  <si>
    <t>RK EN POLYPROPILENE CONDUCTIV À FOND PLAT - DIM. MM  L=160 P=300 H=100 - COULEUR: NOIR</t>
  </si>
  <si>
    <t>CAJA RK DE POLIPROPILENO CONDUCTIVO CON FONDO LISO - DIM. MM  L=160 P=300 A=100 - COLOR: NEGRO</t>
  </si>
  <si>
    <t>SKRZYNKA RK Z PRZEWODZĄCEGO PLASTIKU - WYM. MM  S=160 G=300 W=100 - KOLOR: CZARNY</t>
  </si>
  <si>
    <t>FPK10540001</t>
  </si>
  <si>
    <t>FPRK30160005401</t>
  </si>
  <si>
    <t>FPK15510004</t>
  </si>
  <si>
    <t>FPRK40120005104</t>
  </si>
  <si>
    <t>CASSETTA RK IN POLIPROPILENE CON FONDO LISCIO-CAPACITA Lt=3 - DIM. MM  L=120 P=400 A=100 - COLORE: BLU</t>
  </si>
  <si>
    <t xml:space="preserve">***FORNITO IN MULTIPLI DI 32/384 PZ*** </t>
  </si>
  <si>
    <t>***SUPPLIED IN MULTIPLES OF 32/384 PCS***</t>
  </si>
  <si>
    <t>RK AUS POLYPROPILEN MIT GLATTEM BODEN - ABM. MM  B=120 T=400 H=100 - FARBE: BLAU</t>
  </si>
  <si>
    <t>***VERKAUFSEINHEIT = 32/384 STK***</t>
  </si>
  <si>
    <t>RK EN POLYPROPILENE À FOND PLAT - DIM. MM  L=120 P=400 H=100 - COULEUR: BLEU</t>
  </si>
  <si>
    <t>***FOURNI EN MULTIPLES DE 32/384 PIÈCES***</t>
  </si>
  <si>
    <t>CAJA RK DE POLIPROPILENO CON FONDO LISO - DIM. MM  L=120 P=400 A=100 - COLOR: AZUL</t>
  </si>
  <si>
    <t>***SUMINISTRADO EN MULTIPLES DE 32/384 PIEZAS***</t>
  </si>
  <si>
    <t>SKRZYNKA RK WYKONANE Z POLIPROPYLENU - WYM. MM  S=120 G=400 W=100 - KOLOR: NIEBIESKI LEKKI</t>
  </si>
  <si>
    <t>***DOSTRACZANE W OPAKOWANIACH 32/384 SZT.***</t>
  </si>
  <si>
    <t>FPK15520007</t>
  </si>
  <si>
    <t>FPRK40120005207</t>
  </si>
  <si>
    <t>CASSETTA RK IN POLIPROPILENE CONDUTTIVO CON FONDO LISCIO-CAPACITA Lt=3 - DIM. MM  L=120 P=400 A=100 - COLORE: NERO</t>
  </si>
  <si>
    <t xml:space="preserve">***FORNITO IN MULTIPLI DI 32/384 PZ***  </t>
  </si>
  <si>
    <t>RK AUS LEITFÄHIGEM KUNSTSTOFF MIT GLATTEM BODEN - ABM. MM  B=120 T=400 H=100 - FARBE: SCHWARZ</t>
  </si>
  <si>
    <t>RK EN POLYPROPILENE CONDUCTIV À FOND PLAT - DIM. MM  L=120 P=400 H=100 - COULEUR: NOIR</t>
  </si>
  <si>
    <t>CAJA RK DE POLIPROPILENO CONDUCTIVO CON FONDO LISO - DIM. MM  L=120 P=400 A=100 - COLOR: NEGRO</t>
  </si>
  <si>
    <t>SKRZYNKA RK Z PRZEWODZĄCEGO PLASTIKU - WYM. MM  S=120 G=400 W=100 - KOLOR: CZARNY</t>
  </si>
  <si>
    <t>FPK15540001</t>
  </si>
  <si>
    <t>FPRK40120005401</t>
  </si>
  <si>
    <t>FPK20510004</t>
  </si>
  <si>
    <t>FPRK40160005104</t>
  </si>
  <si>
    <t>CASSETTA RK IN POLIPROPILENE CON FONDO LISCIO-CAPACITA Lt=5 - DIM. MM  L=160 P=400 A=100 - COLORE: BLU</t>
  </si>
  <si>
    <t xml:space="preserve">***FORNITO IN MULTIPLI DI 24/288 PZ*** </t>
  </si>
  <si>
    <t>***SUPPLIED IN MULTIPLES OF 24/288 PCS***</t>
  </si>
  <si>
    <t>RK AUS POLYPROPILEN MIT GLATTEM BODEN - ABM. MM  B=160 T=400 H=100 - FARBE: BLAU</t>
  </si>
  <si>
    <t>***VERKAUFSEINHEIT = 24/288 STK***</t>
  </si>
  <si>
    <t>RK EN POLYPROPILENE À FOND PLAT - DIM. MM  L=160 P=400 H=100 - COULEUR: BLEU</t>
  </si>
  <si>
    <t>***FOURNI EN MULTIPLES DE 24/288 PIÈCES***</t>
  </si>
  <si>
    <t>CAJA RK DE POLIPROPILENO CON FONDO LISO - DIM. MM  L=160 P=400 A=100 - COLOR: AZUL</t>
  </si>
  <si>
    <t>***SUMINISTRADO EN MULTIPLES DE 24/288 PIEZAS***</t>
  </si>
  <si>
    <t>SKRZYNKA RK WYKONANE Z POLIPROPYLENU - WYM. MM  S=160 G=400 W=100 - KOLOR: NIEBIESKI LEKKI</t>
  </si>
  <si>
    <t>***DOSTRACZANE W OPAKOWANIACH 24/288 SZT.***</t>
  </si>
  <si>
    <t>FPK20520007</t>
  </si>
  <si>
    <t>FPRK40160005207</t>
  </si>
  <si>
    <t>CASSETTA RK IN POLIPROPILENE CONDUTTIVO CON FONDO LISCIO-CAPACITA Lt=5 - DIM. MM  L=160 P=400 A=100 - COLORE: NERO</t>
  </si>
  <si>
    <t>RK AUS LEITFÄHIGEM KUNSTSTOFF MIT GLATTEM BODEN - ABM. MM  B=160 T=400 H=100 - FARBE: SCHWARZ</t>
  </si>
  <si>
    <t>RK EN POLYPROPILENE CONDUCTIV À FOND PLAT - DIM. MM  L=160 P=400 H=100 - COULEUR: NOIR</t>
  </si>
  <si>
    <t>CAJA RK DE POLIPROPILENO CONDUCTIVO CON FONDO LISO - DIM. MM  L=160 P=400 A=100 - COLOR: NEGRO</t>
  </si>
  <si>
    <t>SKRZYNKA RK Z PRZEWODZĄCEGO PLASTIKU - WYM. MM  S=160 G=400 W=100 - KOLOR: CZARNY</t>
  </si>
  <si>
    <t>FPK20540001</t>
  </si>
  <si>
    <t>FPRK40160005401</t>
  </si>
  <si>
    <t>FPK25510004</t>
  </si>
  <si>
    <t>FPRK40240005104</t>
  </si>
  <si>
    <t>CASSETTA RK IN POLIPROPILENE CON FONDO LISCIO-CAPACITA Lt=7 - DIM. MM  L=240 P=400 A=100 - COLORE: BLU</t>
  </si>
  <si>
    <t xml:space="preserve">***FORNITO IN MULTIPLI DI 16/192 PZ*** </t>
  </si>
  <si>
    <t>***SUPPLIED IN MULTIPLES OF 16/192 PCS***</t>
  </si>
  <si>
    <t>RK AUS POLYPROPILEN MIT GLATTEM BODEN - ABM. MM  B=240 T=400 H=100 - FARBE: BLAU</t>
  </si>
  <si>
    <t>***VERKAUFSEINHEIT = 16/192 STK***</t>
  </si>
  <si>
    <t>RK EN POLYPROPILENE À FOND PLAT - DIM. MM  L=240 P=400 H=100 - COULEUR: BLEU</t>
  </si>
  <si>
    <t>***FOURNI EN MULTIPLES DE 16/192 PIÈCES***</t>
  </si>
  <si>
    <t>CAJA RK DE POLIPROPILENO CON FONDO LISO - DIM. MM  L=240 P=400 A=100 - COLOR: AZUL</t>
  </si>
  <si>
    <t>***SUMINISTRADO EN MULTIPLES DE 16/192 PIEZAS***</t>
  </si>
  <si>
    <t>SKRZYNKA RK WYKONANE Z POLIPROPYLENU - WYM. MM  S=240 G=400 W=100 - KOLOR: NIEBIESKI LEKKI</t>
  </si>
  <si>
    <t>***DOSTRACZANE W OPAKOWANIACH 16/192 SZT.***</t>
  </si>
  <si>
    <t>FPK25520007</t>
  </si>
  <si>
    <t>FPRK40240005207</t>
  </si>
  <si>
    <t>CASSETTA RK IN POLIPROPILENE CONDUTTIVO CON FONDO LISCIO-CAPACITA Lt=7 - DIM. MM  L=240 P=400 A=100 - COLORE: NERO</t>
  </si>
  <si>
    <t>RK AUS LEITFÄHIGEM KUNSTSTOFF MIT GLATTEM BODEN - ABM. MM  B=240 T=400 H=100 - FARBE: SCHWARZ</t>
  </si>
  <si>
    <t>RK EN POLYPROPILENE CONDUCTIV À FOND PLAT - DIM. MM  L=240 P=400 H=100 - COULEUR: NOIR</t>
  </si>
  <si>
    <t>CAJA RK DE POLIPROPILENO CONDUCTIVO CON FONDO LISO - DIM. MM  L=240 P=400 A=100 - COLOR: NEGRO</t>
  </si>
  <si>
    <t>SKRZYNKA RK Z PRZEWODZĄCEGO PLASTIKU - WYM. MM  S=240 G=400 W=100 - KOLOR: CZARNY</t>
  </si>
  <si>
    <t>FPK25540001</t>
  </si>
  <si>
    <t>FPRK40240005401</t>
  </si>
  <si>
    <t>FPK27510004</t>
  </si>
  <si>
    <t>FPRK43140005104</t>
  </si>
  <si>
    <t>CASSETTA RK IN POLIPROPILENE CON FONDO LISCIO-CAPACITA Lt=3.5 - DIM. MM  L=140 P=435 A=80 - COLORE: BLU</t>
  </si>
  <si>
    <t xml:space="preserve">***FORNITO IN MULTIPLI DI 30/540 PZ*** </t>
  </si>
  <si>
    <t>***SUPPLIED IN MULTIPLES OF 30/540 PCS***</t>
  </si>
  <si>
    <t>RK AUS POLYPROPILEN MIT GLATTEM BODEN - ABM. MM  B=140 T=435 H=80 - FARBE: BLAU</t>
  </si>
  <si>
    <t>***VERKAUFSEINHEIT = 30/540 STK***</t>
  </si>
  <si>
    <t>RK EN POLYPROPILENE À FOND PLAT - DIM. MM  L=140 P=435 H=80 - COULEUR: BLEU</t>
  </si>
  <si>
    <t>***FOURNI EN MULTIPLES DE 30/540 PIÈCES***</t>
  </si>
  <si>
    <t>CAJA RK DE POLIPROPILENO CON FONDO LISO - DIM. MM  L=140 P=435 A=80 - COLOR: AZUL</t>
  </si>
  <si>
    <t>***SUMINISTRADO EN MULTIPLES DE 30/540 PIEZAS***</t>
  </si>
  <si>
    <t>SKRZYNKA RK WYKONANE Z POLIPROPYLENU - WYM. MM  S=140 G=435 W=80 - KOLOR: NIEBIESKI LEKKI</t>
  </si>
  <si>
    <t>***DOSTRACZANE W OPAKOWANIACH 30/540 SZT.***</t>
  </si>
  <si>
    <t>FPK30510004</t>
  </si>
  <si>
    <t>FPRK50120005104</t>
  </si>
  <si>
    <t>CASSETTA RK IN POLIPROPILENE CON FONDO LISCIO-CAPACITA Lt=4 - DIM. MM  L=120 P=500 A=100 - COLORE: BLU</t>
  </si>
  <si>
    <t xml:space="preserve">***FORNITO IN MULTIPLI DI 32/256 PZ*** </t>
  </si>
  <si>
    <t>***SUPPLIED IN MULTIPLES OF 32/256 PCS***</t>
  </si>
  <si>
    <t>RK AUS POLYPROPILEN MIT GLATTEM BODEN - ABM. MM  B=120 T=500 H=100 - FARBE: BLAU</t>
  </si>
  <si>
    <t>***VERKAUFSEINHEIT = 32/256 STK***</t>
  </si>
  <si>
    <t>RK EN POLYPROPILENE À FOND PLAT - DIM. MM  L=120 P=500 H=100 - COULEUR: BLEU</t>
  </si>
  <si>
    <t>***FOURNI EN MULTIPLES DE 32/256 PIÈCES***</t>
  </si>
  <si>
    <t>CAJA RK DE POLIPROPILENO CON FONDO LISO - DIM. MM  L=120 P=500 A=100 - COLOR: AZUL</t>
  </si>
  <si>
    <t>***SUMINISTRADO EN MULTIPLES DE 32/256 PIEZAS***</t>
  </si>
  <si>
    <t>SKRZYNKA RK WYKONANE Z POLIPROPYLENU - WYM. MM  S=120 G=500 W=100 - KOLOR: NIEBIESKI LEKKI</t>
  </si>
  <si>
    <t>***DOSTRACZANE W OPAKOWANIACH 32/256 SZT.***</t>
  </si>
  <si>
    <t>FPK30520007</t>
  </si>
  <si>
    <t>FPRK50120005207</t>
  </si>
  <si>
    <t>CASSETTA RK IN POLIPROPILENE CONDUTTIVO CON FONDO LISCIO-CAPACITA Lt=4 - DIM. MM  L=120 P=500 A=100 - COLORE: NERO</t>
  </si>
  <si>
    <t>RK AUS LEITFÄHIGEM KUNSTSTOFF MIT GLATTEM BODEN - ABM. MM  B=120 T=500 H=100 - FARBE: SCHWARZ</t>
  </si>
  <si>
    <t>RK EN POLYPROPILENE CONDUCTIV À FOND PLAT - DIM. MM  L=120 P=500 H=100 - COULEUR: NOIR</t>
  </si>
  <si>
    <t>CAJA RK DE POLIPROPILENO CONDUCTIVO CON FONDO LISO - DIM. MM  L=120 P=500 A=100 - COLOR: NEGRO</t>
  </si>
  <si>
    <t>SKRZYNKA RK Z PRZEWODZĄCEGO PLASTIKU - WYM. MM  S=120 G=500 W=100 - KOLOR: CZARNY</t>
  </si>
  <si>
    <t>FPK30540001</t>
  </si>
  <si>
    <t>FPRK50120005401</t>
  </si>
  <si>
    <t>FPK35510004</t>
  </si>
  <si>
    <t>FPRK50160005104</t>
  </si>
  <si>
    <t>CASSETTA RK IN POLIPROPILENE CON FONDO LISCIO-CAPACITA Lt=5.5 - DIM. MM  L=160 P=500 A=100 - COLORE: BLU</t>
  </si>
  <si>
    <t xml:space="preserve">***FORNITO IN MULTIPLI DI 24/192 PZ*** </t>
  </si>
  <si>
    <t>***SUPPLIED IN MULTIPLES OF 24/192 PCS***</t>
  </si>
  <si>
    <t>RK AUS POLYPROPILEN MIT GLATTEM BODEN - ABM. MM  B=160 T=500 H=100 - FARBE: BLAU</t>
  </si>
  <si>
    <t>***VERKAUFSEINHEIT = 24/192 STK***</t>
  </si>
  <si>
    <t>RK EN POLYPROPILENE À FOND PLAT - DIM. MM  L=160 P=500 H=100 - COULEUR: BLEU</t>
  </si>
  <si>
    <t>***FOURNI EN MULTIPLES DE 24/192 PIÈCES***</t>
  </si>
  <si>
    <t>CAJA RK DE POLIPROPILENO CON FONDO LISO - DIM. MM  L=160 P=500 A=100 - COLOR: AZUL</t>
  </si>
  <si>
    <t>***SUMINISTRADO EN MULTIPLES DE 24/192 PIEZAS***</t>
  </si>
  <si>
    <t>SKRZYNKA RK WYKONANE Z POLIPROPYLENU - WYM. MM  S=160 G=500 W=100 - KOLOR: NIEBIESKI LEKKI</t>
  </si>
  <si>
    <t>***DOSTRACZANE W OPAKOWANIACH 24/192 SZT.***</t>
  </si>
  <si>
    <t>FPK35520007</t>
  </si>
  <si>
    <t>FPRK50160005207</t>
  </si>
  <si>
    <t>CASSETTA RK IN POLIPROPILENE CONDUTTIVO CON FONDO LISCIO-CAPACITA Lt=5.5 - DIM. MM  L=160 P=500 A=100 - COLORE: NERO</t>
  </si>
  <si>
    <t>RK AUS LEITFÄHIGEM KUNSTSTOFF MIT GLATTEM BODEN - ABM. MM  B=160 T=500 H=100 - FARBE: SCHWARZ</t>
  </si>
  <si>
    <t>RK EN POLYPROPILENE CONDUCTIV À FOND PLAT - DIM. MM  L=160 P=500 H=100 - COULEUR: NOIR</t>
  </si>
  <si>
    <t>CAJA RK DE POLIPROPILENO CONDUCTIVO CON FONDO LISO - DIM. MM  L=160 P=500 A=100 - COLOR: NEGRO</t>
  </si>
  <si>
    <t>SKRZYNKA RK Z PRZEWODZĄCEGO PLASTIKU - WYM. MM  S=160 G=500 W=100 - KOLOR: CZARNY</t>
  </si>
  <si>
    <t>FPK35540001</t>
  </si>
  <si>
    <t>FPRK50160005401</t>
  </si>
  <si>
    <t>FPK40510004</t>
  </si>
  <si>
    <t>FPRK50240005104</t>
  </si>
  <si>
    <t>CASSETTA RK IN POLIPROPILENE CON FONDO LISCIO-CAPACITA Lt=9 - DIM. MM  L=240 P=500 A=100 - COLORE: BLU</t>
  </si>
  <si>
    <t xml:space="preserve">***FORNITO IN MULTIPLI DI 16/128 PZ*** </t>
  </si>
  <si>
    <t>***SUPPLIED IN MULTIPLES OF 16/128 PCS***</t>
  </si>
  <si>
    <t>RK AUS POLYPROPILEN MIT GLATTEM BODEN - ABM. MM  B=240 T=500 H=100 - FARBE: BLAU</t>
  </si>
  <si>
    <t>***VERKAUFSEINHEIT = 16/128 STK***</t>
  </si>
  <si>
    <t>RK EN POLYPROPILENE À FOND PLAT - DIM. MM  L=240 P=500 H=100 - COULEUR: BLEU</t>
  </si>
  <si>
    <t>***FOURNI EN MULTIPLES DE 16/128 PIÈCES***</t>
  </si>
  <si>
    <t>CAJA RK DE POLIPROPILENO CON FONDO LISO - DIM. MM  L=240 P=500 A=100 - COLOR: AZUL</t>
  </si>
  <si>
    <t>***SUMINISTRADO EN MULTIPLES DE 16/128 PIEZAS***</t>
  </si>
  <si>
    <t>SKRZYNKA RK WYKONANE Z POLIPROPYLENU - WYM. MM  S=240 G=500 W=100 - KOLOR: NIEBIESKI LEKKI</t>
  </si>
  <si>
    <t>***DOSTRACZANE W OPAKOWANIACH 16/128 SZT.***</t>
  </si>
  <si>
    <t>FPK40520007</t>
  </si>
  <si>
    <t>FPRK50240005207</t>
  </si>
  <si>
    <t>CASSETTA RK IN POLIPROPILENE CONDUTTIVO CON FONDO LISCIO-CAPACITA Lt=9 - DIM. MM  L=240 P=500 A=100 - COLORE: NERO</t>
  </si>
  <si>
    <t>RK AUS LEITFÄHIGEM KUNSTSTOFF MIT GLATTEM BODEN - ABM. MM  B=240 T=500 H=100 - FARBE: SCHWARZ</t>
  </si>
  <si>
    <t>RK EN POLYPROPILENE CONDUCTIV À FOND PLAT - DIM. MM  L=240 P=500 H=100 - COULEUR: NOIR</t>
  </si>
  <si>
    <t>CAJA RK DE POLIPROPILENO CONDUCTIVO CON FONDO LISO - DIM. MM  L=240 P=500 A=100 - COLOR: NEGRO</t>
  </si>
  <si>
    <t>SKRZYNKA RK Z PRZEWODZĄCEGO PLASTIKU - WYM. MM  S=240 G=500 W=100 - KOLOR: CZARNY</t>
  </si>
  <si>
    <t>FPK40540001</t>
  </si>
  <si>
    <t>FPRK50240005401</t>
  </si>
  <si>
    <t>FPK45510004</t>
  </si>
  <si>
    <t>FPRK60160005104</t>
  </si>
  <si>
    <t>CASSETTA RK IN POLIPROPILENE CON FONDO LISCIO-CAPACITA Lt=7 - DIM. MM  L=160 P=600 A=100 - COLORE: BLU</t>
  </si>
  <si>
    <t>RK AUS POLYPROPILEN MIT GLATTEM BODEN - ABM. MM  B=160 T=600 H=100 - FARBE: BLAU</t>
  </si>
  <si>
    <t>RK EN POLYPROPILENE À FOND PLAT - DIM. MM  L=160 P=600 H=100 - COULEUR: BLEU</t>
  </si>
  <si>
    <t>CAJA RK DE POLIPROPILENO CON FONDO LISO - DIM. MM  L=160 P=600 A=100 - COLOR: AZUL</t>
  </si>
  <si>
    <t>SKRZYNKA RK WYKONANE Z POLIPROPYLENU - WYM. MM  S=160 G=600 W=100 - KOLOR: NIEBIESKI LEKKI</t>
  </si>
  <si>
    <t>FPK45520007</t>
  </si>
  <si>
    <t>FPRK60160005207</t>
  </si>
  <si>
    <t>CASSETTA RK IN POLIPROPILENE CONDUTTIVO CON FONDO LISCIO-CAPACITA Lt=7 - DIM. MM  L=160 P=600 A=100 - COLORE: NERO</t>
  </si>
  <si>
    <t>RK AUS LEITFÄHIGEM KUNSTSTOFF MIT GLATTEM BODEN - ABM. MM  B=160 T=600 H=100 - FARBE: SCHWARZ</t>
  </si>
  <si>
    <t>RK EN POLYPROPILENE CONDUCTIV À FOND PLAT - DIM. MM  L=160 P=600 H=100 - COULEUR: NOIR</t>
  </si>
  <si>
    <t>CAJA RK DE POLIPROPILENO CONDUCTIVO CON FONDO LISO - DIM. MM  L=160 P=600 A=100 - COLOR: NEGRO</t>
  </si>
  <si>
    <t>SKRZYNKA RK Z PRZEWODZĄCEGO PLASTIKU - WYM. MM  S=160 G=600 W=100 - KOLOR: CZARNY</t>
  </si>
  <si>
    <t>FPK45540001</t>
  </si>
  <si>
    <t>FPRK60160005401</t>
  </si>
  <si>
    <t>FPK50520007</t>
  </si>
  <si>
    <t>FPRK65160005207</t>
  </si>
  <si>
    <t>CASSETTA RK IN POLIPROPILENE CONDUTTIVO CON FONDO LISCIO-CAPACITA Lt=7.5 - DIM. MM  L=160 P=650 A=100 - COLORE: NERO</t>
  </si>
  <si>
    <t>RK AUS LEITFÄHIGEM KUNSTSTOFF MIT GLATTEM BODEN - ABM. MM  B=160 T=650 H=100 - FARBE: SCHWARZ</t>
  </si>
  <si>
    <t>RK EN POLYPROPILENE CONDUCTIV À FOND PLAT - DIM. MM  L=160 P=650 H=100 - COULEUR: NOIR</t>
  </si>
  <si>
    <t>CAJA RK DE POLIPROPILENO CONDUCTIVO CON FONDO LISO - DIM. MM  L=160 P=650 A=100 - COLOR: NEGRO</t>
  </si>
  <si>
    <t>SKRZYNKA RK Z PRZEWODZĄCEGO PLASTIKU - WYM. MM  S=160 G=650 W=100 - KOLOR: CZARNY</t>
  </si>
  <si>
    <t>FPK90300001</t>
  </si>
  <si>
    <t>FPRKBX300000001</t>
  </si>
  <si>
    <t>SCAFFALE PORTA RK VUOTO - DIM. MM  L=500 P=300 A=545 - COLORE: GRIGIO SCURO RAL7000</t>
  </si>
  <si>
    <t>RK STACKING HOUSING EMPTY - DIM. MM  W=500 D=300 H=545 - COLOR: GREY RAL7000</t>
  </si>
  <si>
    <t>RKREGAL LEER - ABM. MM  B=500 T=300 H=545 - FARBE: GRAU RAL7000</t>
  </si>
  <si>
    <t>RAYONNAGE POUR RK VIDE - DIM. MM  L=500 P=300 H=545 - COULEUR: GRIS RAL7000</t>
  </si>
  <si>
    <t>ESTANTERÍA PARA RK VACÍO - DIM. MM  L=500 P=300 A=545 - COLOR: GRIS RAL7000</t>
  </si>
  <si>
    <t>REGAŁ NA POJEMNIKI RK PUSTY - WYM. MM  S=500 G=300 W=545 - KOLOR: SZARY POPIELATY RAL7000</t>
  </si>
  <si>
    <t>FPK90300101</t>
  </si>
  <si>
    <t>FPRKBX310000001</t>
  </si>
  <si>
    <t>RKBX310001</t>
  </si>
  <si>
    <t>SCAFFALE PORTA RK CON 16 CASSETTE RK3012 - DIM. MM  L=500 P=300 A=545 - COLORE: GRIGIO SCURO RAL7000</t>
  </si>
  <si>
    <t xml:space="preserve">COMPLETO DI 16 CASSETTE RK30120005104 ***FORNITO IN MULTIPLI DI 1 PZ*** </t>
  </si>
  <si>
    <t>RK STACKING HOUSING WITH 16 BOXES - DIM. MM  W=500 D=300 H=545 - COLOR: GREY RAL7000</t>
  </si>
  <si>
    <t>INCLUDED 16 BINS RK30120005104 ***SUPPLIED IN MULTIPLES OF 1 PC***</t>
  </si>
  <si>
    <t>RKREGAL MIT 16 KÄSTEN - ABM. MM  B=500 T=300 H=545 - FARBE: GRAU RAL7000</t>
  </si>
  <si>
    <t>MIT 16 BEHÄLTER RK30120005104 ***VERKAUFSEINHEIT = 1 STK***</t>
  </si>
  <si>
    <t>RAYONNAGE POUR RK AVEC 16 CAISSES - DIM. MM  L=500 P=300 H=545 - COULEUR: GRIS RAL7000</t>
  </si>
  <si>
    <t>AVEC 16 BACS RK30120005104 ***FOURNI EN MULTIPLES DE 1 PIÈCES***</t>
  </si>
  <si>
    <t>ESTANTERÍA PARA RK CON 16 CAJAS - DIM. MM  L=500 P=300 A=545 - COLOR: GRIS RAL7000</t>
  </si>
  <si>
    <t>CON 16 CAJAS RK30120005104 ***SUPPLIED IN MULTIPLES OF 1 PC***</t>
  </si>
  <si>
    <t>REGAŁ NA POJEMNIKI RK Z 16 SKRZYNKAMI - WYM. MM  S=500 G=300 W=545 - KOLOR: SZARY POPIELATY RAL7000</t>
  </si>
  <si>
    <t>Z 16 POJEMNIKI RK30120005104 ***DOSTRACZANE W OPAKOWANIACH 1 SZT.***</t>
  </si>
  <si>
    <t>FPK90300201</t>
  </si>
  <si>
    <t>FPRKBX320000001</t>
  </si>
  <si>
    <t>RKBX320001</t>
  </si>
  <si>
    <t>SCAFFALE PORTA RK CON 12 CASSETTE RK3016 - DIM. MM  L=500 P=300 A=545 - COLORE: GRIGIO SCURO RAL7000</t>
  </si>
  <si>
    <t xml:space="preserve">COMPLETO DI 12 CASSETTE RK30160005104 ***FORNITO IN MULTIPLI DI 1 PZ*** </t>
  </si>
  <si>
    <t>RK STACKING HOUSING WITH 12 BOXES - DIM. MM  W=500 D=300 H=545 - COLOR: GREY RAL7000</t>
  </si>
  <si>
    <t>INCLUDED 12 BINS RK30160005104 ***SUPPLIED IN MULTIPLES OF 1 PC***</t>
  </si>
  <si>
    <t>RKREGAL MIT 12 KÄSTEN - ABM. MM  B=500 T=300 H=545 - FARBE: GRAU RAL7000</t>
  </si>
  <si>
    <t>MIT 12 BEHÄLTER RK30160005104 ***VERKAUFSEINHEIT = 1 STK***</t>
  </si>
  <si>
    <t>RAYONNAGE POUR RK AVEC 12 CAISSES - DIM. MM  L=500 P=300 H=545 - COULEUR: GRIS RAL7000</t>
  </si>
  <si>
    <t>AVEC 12 BACS RK30160005104 ***FOURNI EN MULTIPLES DE 1 PIÈCES***</t>
  </si>
  <si>
    <t>ESTANTERÍA PARA RK CON 12 CAJAS - DIM. MM  L=500 P=300 A=545 - COLOR: GRIS RAL7000</t>
  </si>
  <si>
    <t>CON 12 CAJAS RK30160005104 ***SUPPLIED IN MULTIPLES OF 1 PC***</t>
  </si>
  <si>
    <t>REGAŁ NA POJEMNIKI RK Z 12 SKRZYNKAMI - WYM. MM  S=500 G=300 W=545 - KOLOR: SZARY POPIELATY RAL7000</t>
  </si>
  <si>
    <t>Z 12 POJEMNIKI RK30160005104 ***DOSTRACZANE W OPAKOWANIACH 1 SZT.***</t>
  </si>
  <si>
    <t>FPK90300301</t>
  </si>
  <si>
    <t>FPRKBX330000001</t>
  </si>
  <si>
    <t>RKBX330001</t>
  </si>
  <si>
    <t>SCAFFALE PORTA RK CON 8 CASSETTE RK3012 + 6 CASSETTE RK3016- DIM. MM  L=500 P=300 A=545 - COLORE: GRIGIO SCURO RAL7000</t>
  </si>
  <si>
    <t xml:space="preserve">COMPLETO DI 8 CASSETTE RK30120005104, 6 CASSETTE RK30160005104 ***FORNITO IN MULTIPLI DI 1 PZ*** </t>
  </si>
  <si>
    <t>RK STACKING HOUSING WITH 8+6 BOXES - DIM. MM  W=500 D=300 H=545 - COLOR: GREY RAL7000</t>
  </si>
  <si>
    <t>INCLUDED 8 BINS RK30120005104, 6 BINS RK30160005104 ***SUPPLIED IN MULTIPLES OF 1 PC***</t>
  </si>
  <si>
    <t>RKREGAL MIT 8 + 6  KÄSTEN - ABM. MM  B=500 T=300 H=545 - FARBE: GRAU RAL7000</t>
  </si>
  <si>
    <t>MIT 8 BEHÄLTER RK30120005104, 6 BEHÄLTER RK30160005104 ***VERKAUFSEINHEIT = 1 STK***</t>
  </si>
  <si>
    <t>RAYONNAGE POUR RK AVEC 8+6 CAISSES - DIM. MM  L=500 P=300 H=545 - COULEUR: GRIS RAL7000</t>
  </si>
  <si>
    <t>AVEC 8 BACS RK30120005104, 6 BACS RK30160005104 ***FOURNI EN MULTIPLES DE 1 PIÈCES***</t>
  </si>
  <si>
    <t>ESTANTERÍA PARA RK CON 8 + 6 CAJAS - DIM. MM  L=500 P=300 A=545 - COLOR: GRIS RAL7000</t>
  </si>
  <si>
    <t>CON 8 CAJAS RK30120005104, 6 CAJAS RK30160005104 ***SUPPLIED IN MULTIPLES OF 1 PC***</t>
  </si>
  <si>
    <t>REGAŁ NA POJEMNIKI RK Z 8+6 SKRZYNKAMI - WYM. MM  S=500 G=300 W=545 - KOLOR: SZARY POPIELATY RAL7000</t>
  </si>
  <si>
    <t>Z 8 POJEMNIKI RK30120005104, 6 POJEMNIKI RK30160005104 ***DOSTRACZANE W OPAKOWANIACH 1 SZT.***</t>
  </si>
  <si>
    <t>FPK90400001</t>
  </si>
  <si>
    <t>FPRKBX400000001</t>
  </si>
  <si>
    <t>SCAFFALE PORTA RK - DIM. MM  L=500 P=400 A=545 - COLORE: GRIGIO SCURO RAL7000</t>
  </si>
  <si>
    <t>RK STACKING HOUSING - DIM. MM  W=500 D=400 H=545 - COLOR: GREY RAL7000</t>
  </si>
  <si>
    <t>RKREGAL - ABM. MM  B=500 T=400 H=545 - FARBE: GRAU RAL7000</t>
  </si>
  <si>
    <t>RAYONNAGE POUR RK - DIM. MM  L=500 P=400 H=545 - COULEUR: GRIS RAL7000</t>
  </si>
  <si>
    <t>ESTANTERÍA PARA RK - DIM. MM  L=500 P=400 A=545 - COLOR: GRIS RAL7000</t>
  </si>
  <si>
    <t>REGAŁ NA POJEMNIKI RK - WYM. MM  S=500 G=400 W=545 - KOLOR: SZARY POPIELATY RAL7000</t>
  </si>
  <si>
    <t>FPK90400101</t>
  </si>
  <si>
    <t>FPRKBX410000001</t>
  </si>
  <si>
    <t>RKBX410001</t>
  </si>
  <si>
    <t>SCAFFALE PORTA RK CON 16 CASSETTE RK4012- DIM. MM  L=500 P=400 A=545 - COLORE: GRIGIO SCURO RAL7000</t>
  </si>
  <si>
    <t xml:space="preserve">COMPLETO DI 16 CASSETTE RK40120005104 ***FORNITO IN MULTIPLI DI 1 PZ*** </t>
  </si>
  <si>
    <t>RK STACKING HOUSING WITH 16 BOXES - DIM. MM  W=500 D=400 H=545 - COLOR: GREY RAL7000</t>
  </si>
  <si>
    <t>INCLUDED 16 BINS RK40120005104 ***SUPPLIED IN MULTIPLES OF 1 PC***</t>
  </si>
  <si>
    <t>RKREGAL MIT 16 KÄSTEN - ABM. MM  B=500 T=400 H=545 - FARBE: GRAU RAL7000</t>
  </si>
  <si>
    <t>MIT 16 BEHÄLTER RK40120005104 ***VERKAUFSEINHEIT = 1 STK***</t>
  </si>
  <si>
    <t>RAYONNAGE POUR RK AVEC 16 CAISSES - DIM. MM  L=500 P=400 H=545 - COULEUR: GRIS RAL7000</t>
  </si>
  <si>
    <t>AVEC 16 BACS RK40120005104 ***FOURNI EN MULTIPLES DE 1 PIÈCES***</t>
  </si>
  <si>
    <t>ESTANTERÍA PARA RK CON 16 CAJAS - DIM. MM  L=500 P=400 A=545 - COLOR: GRIS RAL7000</t>
  </si>
  <si>
    <t>CON 16 CAJAS RK40120005104 ***SUPPLIED IN MULTIPLES OF 1 PC***</t>
  </si>
  <si>
    <t>REGAŁ NA POJEMNIKI RK Z 16 SKRZYNKAMI - WYM. MM  S=500 G=400 W=545 - KOLOR: SZARY POPIELATY RAL7000</t>
  </si>
  <si>
    <t>Z 16 POJEMNIKI RK40120005104 ***DOSTRACZANE W OPAKOWANIACH 1 SZT.***</t>
  </si>
  <si>
    <t>FPK90400201</t>
  </si>
  <si>
    <t>FPRKBX420000001</t>
  </si>
  <si>
    <t>RKBX420001</t>
  </si>
  <si>
    <t>SCAFFALE PORTA RK CON 12 CASSETTE RK4016 - DIM. MM  L=500 P=400 A=545 - COLORE: GRIGIO SCURO RAL7000</t>
  </si>
  <si>
    <t xml:space="preserve">COMPLETO DI 12 CASSETTE RK40160005104 ***FORNITO IN MULTIPLI DI 1 PZ*** </t>
  </si>
  <si>
    <t>RK STACKING HOUSING WITH 12 BOXES - DIM. MM  W=500 D=400 H=545 - COLOR: GREY RAL7000</t>
  </si>
  <si>
    <t>INCLUDED 12 BINS RK40160005104 ***SUPPLIED IN MULTIPLES OF 1 PC***</t>
  </si>
  <si>
    <t>RKREGAL MIT 12 KÄSTEN - ABM. MM  B=500 T=400 H=545 - FARBE: GRAU RAL7000</t>
  </si>
  <si>
    <t>MIT 12 BEHÄLTER RK40160005104 ***VERKAUFSEINHEIT = 1 STK***</t>
  </si>
  <si>
    <t>RAYONNAGE POUR RK AVEC 12 CAISSES - DIM. MM  L=500 P=400 H=545 - COULEUR: GRIS RAL7000</t>
  </si>
  <si>
    <t>AVEC 12 BACS RK40160005104 ***FOURNI EN MULTIPLES DE 1 PIÈCES***</t>
  </si>
  <si>
    <t>ESTANTERÍA PARA RK CON 12 CAJAS - DIM. MM  L=500 P=400 A=545 - COLOR: GRIS RAL7000</t>
  </si>
  <si>
    <t>CON 12 CAJAS RK40160005104 ***SUPPLIED IN MULTIPLES OF 1 PC***</t>
  </si>
  <si>
    <t>REGAŁ NA POJEMNIKI RK Z 12 SKRZYNKAMI - WYM. MM  S=500 G=400 W=545 - KOLOR: SZARY POPIELATY RAL7000</t>
  </si>
  <si>
    <t>Z 12 POJEMNIKI RK40160005104 ***DOSTRACZANE W OPAKOWANIACH 1 SZT.***</t>
  </si>
  <si>
    <t>FPK90400301</t>
  </si>
  <si>
    <t>FPRKBX430000001</t>
  </si>
  <si>
    <t>RKBX430001</t>
  </si>
  <si>
    <t>SCAFFALE PORTA RK CON 8 CASSETTE RK4012 + 6 CASSETTE RK4016 - DIM. MM  L=500 P=400 A=545 - COLORE: GRIGIO SCURO RAL7000</t>
  </si>
  <si>
    <t xml:space="preserve">COMPLETO DI 8 CASSETTE RK40120005104, 6 CASSETTE RK40160005104 ***FORNITO IN MULTIPLI DI 1 PZ*** </t>
  </si>
  <si>
    <t>RK STACKING HOUSING WITH 8+6 BOXES - DIM. MM  W=500 D=400 H=545 - COLOR: GREY RAL7000</t>
  </si>
  <si>
    <t>INCLUDED 8 BINS RK40120005104, 6 BINS RK40160005104 ***SUPPLIED IN MULTIPLES OF 1 PC***</t>
  </si>
  <si>
    <t>RKREGAL MIT 8 + 6  KÄSTEN - ABM. MM  B=500 T=400 H=545 - FARBE: GRAU RAL7000</t>
  </si>
  <si>
    <t>MIT 8 BEHÄLTER RK40120005104, 6 BEHÄLTER RK40160005104 ***VERKAUFSEINHEIT = 1 STK***</t>
  </si>
  <si>
    <t>RAYONNAGE POUR RK AVEC 8+6 CAISSES - DIM. MM  L=500 P=400 H=545 - COULEUR: GRIS RAL7000</t>
  </si>
  <si>
    <t>AVEC 8 BACS RK40120005104, 6 BACS RK40160005104 ***FOURNI EN MULTIPLES DE 1 PIÈCES***</t>
  </si>
  <si>
    <t>ESTANTERÍA PARA RK CON 8 + 6 CAJAS - DIM. MM  L=500 P=400 A=545 - COLOR: GRIS RAL7000</t>
  </si>
  <si>
    <t>CON 8 CAJAS RK40120005104, 6 CAJAS RK40160005104 ***SUPPLIED IN MULTIPLES OF 1 PC***</t>
  </si>
  <si>
    <t>REGAŁ NA POJEMNIKI RK Z 8+6 SKRZYNKAMI - WYM. MM  S=500 G=400 W=545 - KOLOR: SZARY POPIELATY RAL7000</t>
  </si>
  <si>
    <t>Z 8 POJEMNIKI RK40120005104, 6 POJEMNIKI RK40160005104 ***DOSTRACZANE W OPAKOWANIACH 1 SZT.***</t>
  </si>
  <si>
    <t>FPK90400401</t>
  </si>
  <si>
    <t>FPRKBX440000001</t>
  </si>
  <si>
    <t>RKBX440001</t>
  </si>
  <si>
    <t>SCAFFALE PORTA RK CON 8 CASSETTE RK4024 - DIM. MM  L=500 P=400 A=545 - COLORE: GRIGIO SCURO RAL7000</t>
  </si>
  <si>
    <t xml:space="preserve">COMPLETO DI 8 CASSETTE RK40240005104 ***FORNITO IN MULTIPLI DI 1 PZ*** </t>
  </si>
  <si>
    <t>RK STACKING HOUSING WITH 8 BOXES - DIM. MM  W=500 D=400 H=545 - COLOR: GREY RAL7000</t>
  </si>
  <si>
    <t>INCLUDED 8 BINS RK40240005104 ***SUPPLIED IN MULTIPLES OF 1 PC***</t>
  </si>
  <si>
    <t>RKREGAL MIT 8 KÄSTEN - ABM. MM  B=500 T=400 H=545 - FARBE: GRAU RAL7000</t>
  </si>
  <si>
    <t>MIT 8 BEHÄLTER RK40240005104 ***VERKAUFSEINHEIT = 1 STK***</t>
  </si>
  <si>
    <t>RAYONNAGE POUR RK AVEC 8 CAISSES - DIM. MM  L=500 P=400 H=545 - COULEUR: GRIS RAL7000</t>
  </si>
  <si>
    <t>AVEC 8 BACS RK40240005104 ***FOURNI EN MULTIPLES DE 1 PIÈCES***</t>
  </si>
  <si>
    <t>ESTANTERÍA PARA RK CON 8 CAJAS - DIM. MM  L=500 P=400 A=545 - COLOR: GRIS RAL7000</t>
  </si>
  <si>
    <t>CON 8 CAJAS RK40240005104 ***SUPPLIED IN MULTIPLES OF 1 PC***</t>
  </si>
  <si>
    <t>REGAŁ NA POJEMNIKI RK Z 8 SKRZYNKAMI - WYM. MM  S=500 G=400 W=545 - KOLOR: SZARY POPIELATY RAL7000</t>
  </si>
  <si>
    <t>Z 8 POJEMNIKI RK40240005104 ***DOSTRACZANE W OPAKOWANIACH 1 SZT.***</t>
  </si>
  <si>
    <t>FPK90400501</t>
  </si>
  <si>
    <t>FPRKBX450000001</t>
  </si>
  <si>
    <t>RKBX450001</t>
  </si>
  <si>
    <t>SCAFFALE PORTA RK CON 8 CASSETTE RK 4012 + 4 CASSETTE RK4024 DIM. MM  L=500 P=400 A=545 - COLORE: GRIGIO SCURO RAL7000</t>
  </si>
  <si>
    <t xml:space="preserve">COMPLETO DI 8 CASSETTE RK40120005104, 4 CASSETTE RK40240005104 ***FORNITO IN MULTIPLI DI 1 PZ*** </t>
  </si>
  <si>
    <t>RK STACKING HOUSING WITH 8+4 BOXES - DIM. MM  W=500 D=400 H=545 - COLOR: GREY RAL7000</t>
  </si>
  <si>
    <t>INCLUDED 8 BINS RK40120005104, 4 BINS RK40240005104 ***SUPPLIED IN MULTIPLES OF 1 PC***</t>
  </si>
  <si>
    <t>RKREGAL MIT 8 + 4 KÄSTEN - ABM. MM  B=500 T=400 H=545 - FARBE: GRAU RAL7000</t>
  </si>
  <si>
    <t>MIT 8 BEHÄLTER RK40120005104, 4 BEHÄLTER RK40240005104 ***VERKAUFSEINHEIT = 1 STK***</t>
  </si>
  <si>
    <t>RAYONNAGE POUR RK AVEC 8+4 CAISSES - DIM. MM  L=500 P=400 H=545 - COULEUR: GRIS RAL7000</t>
  </si>
  <si>
    <t>AVEC 8 BACS RK40120005104, 4 BACS RK40240005104 ***FOURNI EN MULTIPLES DE 1 PIÈCES***</t>
  </si>
  <si>
    <t>ESTANTERÍA PARA RK CON 8 + 4 CAJAS - DIM. MM  L=500 P=400 A=545 - COLOR: GRIS RAL7000</t>
  </si>
  <si>
    <t>CON 8 CAJAS RK40120005104, 4 CAJAS RK40240005104 ***SUPPLIED IN MULTIPLES OF 1 PC***</t>
  </si>
  <si>
    <t>REGAŁ NA POJEMNIKI RK Z 8+4 SKRZYNKAMI - WYM. MM  S=500 G=400 W=545 - KOLOR: SZARY POPIELATY RAL7000</t>
  </si>
  <si>
    <t>Z 8 POJEMNIKI RK40120005104, 4 POJEMNIKI RK40240005104 ***DOSTRACZANE W OPAKOWANIACH 1 SZT.***</t>
  </si>
  <si>
    <t>FPK90400601</t>
  </si>
  <si>
    <t>FPRKBX460000001</t>
  </si>
  <si>
    <t>RKBX460001</t>
  </si>
  <si>
    <t>SCAFFALE PORTA RK CON 6 CASSETTE RK4016 + 4 CASSETTE RK4024 - DIM. MM  L=500 P=400 A=545 - COLORE: GRIGIO SCURO RAL7000</t>
  </si>
  <si>
    <t xml:space="preserve">COMPLETO DI 6 CASSETTE RK40160005104, 4 CASSETTE RK40240005104 ***FORNITO IN MULTIPLI DI 1 PZ*** </t>
  </si>
  <si>
    <t>RK STACKING HOUSING WITH 6+4 BOXES - DIM. MM  W=500 D=400 H=545 - COLOR: GREY RAL7000</t>
  </si>
  <si>
    <t>INCLUDED 6 BINS RK40160005104, 4 BINS RK40240005104 ***SUPPLIED IN MULTIPLES OF 1 PC***</t>
  </si>
  <si>
    <t>RKREGAL MIT 6 + 4 KÄSTEN - ABM. MM  B=500 T=400 H=545 - FARBE: GRAU RAL7000</t>
  </si>
  <si>
    <t>MIT 6 BEHÄLTER RK40160005104, 4 BEHÄLTER RK40240005104 ***VERKAUFSEINHEIT = 1 STK***</t>
  </si>
  <si>
    <t>RAYONNAGE POUR RK AVEC 6+4 CAISSES - DIM. MM  L=500 P=400 H=545 - COULEUR: GRIS RAL7000</t>
  </si>
  <si>
    <t>AVEC 6 BACS RK40160005104, 4 BACS RK40240005104 ***FOURNI EN MULTIPLES DE 1 PIÈCES***</t>
  </si>
  <si>
    <t>ESTANTERÍA PARA RK CON 6 + 4 CAJAS - DIM. MM  L=500 P=400 A=545 - COLOR: GRIS RAL7000</t>
  </si>
  <si>
    <t>CON 6 CAJAS RK40160005104, 4 CAJAS RK40240005104 ***SUPPLIED IN MULTIPLES OF 1 PC***</t>
  </si>
  <si>
    <t>REGAŁ NA POJEMNIKI RK Z 6+4 SKRZYNKAMI - WYM. MM  S=500 G=400 W=545 - KOLOR: SZARY POPIELATY RAL7000</t>
  </si>
  <si>
    <t>Z 6 POJEMNIKI RK40160005104, 4 POJEMNIKI RK40240005104 ***DOSTRACZANE W OPAKOWANIACH 1 SZT.***</t>
  </si>
  <si>
    <t>FPK90400701</t>
  </si>
  <si>
    <t>FPRKBX470000001</t>
  </si>
  <si>
    <t>RKBX470001</t>
  </si>
  <si>
    <t>SCAFFALE PORTA RK CON 4 CASSETTE RK4012 + 6 CASSETTE RK4016 + 2 CASSETTE RK4024- DIM. MM  L=500 P=400 A=545 - COLORE: GRIGIO SCURO RAL7000</t>
  </si>
  <si>
    <t xml:space="preserve">COMPLETO DI 4 CASSETTE RK40120005104, 6 CASSETTE RK40160005104, 2 CASSETTE RK40240005104 ***FORNITO IN MULTIPLI DI 1 PZ*** </t>
  </si>
  <si>
    <t>RK STACKING HOUSING WITH 4+6+2 BOXES - DIM. MM  W=500 D=400 H=545 - COLOR: GREY RAL7000</t>
  </si>
  <si>
    <t>INCLUDED 4 BINS RK40120005104, 6 BINS RK40160005104, 2 BINS RK40240005104 ***SUPPLIED IN MULTIPLES OF 1 PC***</t>
  </si>
  <si>
    <t>RKREGAL MIT 4 + 6 + 2 KÄSTEN - ABM. MM  B=500 T=400 H=545 - FARBE: GRAU RAL7000</t>
  </si>
  <si>
    <t>MIT 4 BEHÄLTER RK40120005104, 6 BEHÄLTER RK40160005104, 2 BEHÄLTER RK40240005104 ***VERKAUFSEINHEIT = 1 STK***</t>
  </si>
  <si>
    <t>RAYONNAGE POUR RK AVEC 4+6+2 CAISSES - DIM. MM  L=500 P=400 H=545 - COULEUR: GRIS RAL7000</t>
  </si>
  <si>
    <t>AVEC 4 BACS RK40120005104, 6 BACS RK40160005104, 2 BACS RK40240005104 ***FOURNI EN MULTIPLES DE 1 PIÈCES***</t>
  </si>
  <si>
    <t>ESTANTERÍA PARA RK CON 4 + 6 + 2 CAJAS - DIM. MM  L=500 P=400 A=545 - COLOR: GRIS RAL7000</t>
  </si>
  <si>
    <t>CON 4 CAJAS RK40120005104, 6 CAJAS RK40160005104, 2 CAJAS RK40240005104 ***SUPPLIED IN MULTIPLES OF 1 PC***</t>
  </si>
  <si>
    <t>REGAŁ NA POJEMNIKI RK Z 4+6+2 SKRZYNKAMI - WYM. MM  S=500 G=400 W=545 - KOLOR: SZARY POPIELATY RAL7000</t>
  </si>
  <si>
    <t>Z 4 POJEMNIKI RK40120005104, 6 POJEMNIKI RK40160005104, 2 POJEMNIKI RK40240005104 ***DOSTRACZANE W OPAKOWANIACH 1 SZT.***</t>
  </si>
  <si>
    <t>FPK90500001</t>
  </si>
  <si>
    <t>FPRKBX500000001</t>
  </si>
  <si>
    <t>SCAFFALE PORTA RK - DIM. MM  L=500 P=500 A=545 - COLORE: GRIGIO SCURO RAL7000</t>
  </si>
  <si>
    <t>RK STACKING HOUSING - DIM. MM  W=500 D=500 H=545 - COLOR: GREY RAL7000</t>
  </si>
  <si>
    <t>RKREGAL - ABM. MM  B=500 T=500 H=545 - FARBE: GRAU RAL7000</t>
  </si>
  <si>
    <t>RAYONNAGE POUR RK - DIM. MM  L=500 P=500 H=545 - COULEUR: GRIS RAL7000</t>
  </si>
  <si>
    <t>ESTANTERÍA PARA RK - DIM. MM  L=500 P=500 A=545 - COLOR: GRIS RAL7000</t>
  </si>
  <si>
    <t>REGAŁ NA POJEMNIKI RK - WYM. MM  S=500 G=500 W=545 - KOLOR: SZARY POPIELATY RAL7000</t>
  </si>
  <si>
    <t>FPK90500101</t>
  </si>
  <si>
    <t>FPRKBX510000001</t>
  </si>
  <si>
    <t>RKBX510001</t>
  </si>
  <si>
    <t>SCAFFALE PORTA RK CON 16 CASSETTE RK5012 - DIM. MM  L=500 P=500 A=545 - COLORE: GRIGIO SCURO RAL7000</t>
  </si>
  <si>
    <t xml:space="preserve">COMPLETO DI 16 CASSETTE RK50120005104 ***FORNITO IN MULTIPLI DI 1 PZ*** </t>
  </si>
  <si>
    <t>RK STACKING HOUSING WITH 16 BOXES - DIM. MM  W=500 D=500 H=545 - COLOR: GREY RAL7000</t>
  </si>
  <si>
    <t>INCLUDED 16 BINS RK50120005104 ***SUPPLIED IN MULTIPLES OF 1 PC***</t>
  </si>
  <si>
    <t>RKREGAL MIT 16 KÄSTEN - ABM. MM  B=500 T=500 H=545 - FARBE: GRAU RAL7000</t>
  </si>
  <si>
    <t>MIT 16 BEHÄLTER RK50120005104 ***VERKAUFSEINHEIT = 1 STK***</t>
  </si>
  <si>
    <t>RAYONNAGE POUR RK AVEC 16 CAISSES - DIM. MM  L=500 P=500 H=545 - COULEUR: GRIS RAL7000</t>
  </si>
  <si>
    <t>AVEC 16 BACS RK50120005104 ***FOURNI EN MULTIPLES DE 1 PIÈCES***</t>
  </si>
  <si>
    <t>ESTANTERÍA PARA RK CON 16 CAJAS - DIM. MM  L=500 P=500 A=545 - COLOR: GRIS RAL7000</t>
  </si>
  <si>
    <t>CON 16 CAJAS RK50120005104 ***SUPPLIED IN MULTIPLES OF 1 PC***</t>
  </si>
  <si>
    <t>REGAŁ NA POJEMNIKI RK Z 16 SKRZYNKAMI - WYM. MM  S=500 G=500 W=545 - KOLOR: SZARY POPIELATY RAL7000</t>
  </si>
  <si>
    <t>Z 16 POJEMNIKI RK50120005104 ***DOSTRACZANE W OPAKOWANIACH 1 SZT.***</t>
  </si>
  <si>
    <t>FPK90500201</t>
  </si>
  <si>
    <t>FPRKBX520000001</t>
  </si>
  <si>
    <t>RKBX520001</t>
  </si>
  <si>
    <t>SCAFFALE PORTA RK CON 12 CASSETTE RK5016- DIM. MM  L=500 P=500 A=545 - COLORE: GRIGIO SCURO RAL7000</t>
  </si>
  <si>
    <t xml:space="preserve">COMPLETO DI 12 CASSETTE RK50160005104 ***FORNITO IN MULTIPLI DI 1 PZ*** </t>
  </si>
  <si>
    <t>RK STACKING HOUSING WITH 12 BOXES - DIM. MM  W=500 D=500 H=545 - COLOR: GREY RAL7000</t>
  </si>
  <si>
    <t>INCLUDED 12 BINS RK50160005104 ***SUPPLIED IN MULTIPLES OF 1 PC***</t>
  </si>
  <si>
    <t>RKREGAL MIT 12 KÄSTEN - ABM. MM  B=500 T=500 H=545 - FARBE: GRAU RAL7000</t>
  </si>
  <si>
    <t>MIT 12 BEHÄLTER RK50160005104 ***VERKAUFSEINHEIT = 1 STK***</t>
  </si>
  <si>
    <t>RAYONNAGE POUR RK AVEC 12 CAISSES - DIM. MM  L=500 P=500 H=545 - COULEUR: GRIS RAL7000</t>
  </si>
  <si>
    <t>AVEC 12 BACS RK50160005104 ***FOURNI EN MULTIPLES DE 1 PIÈCES***</t>
  </si>
  <si>
    <t>ESTANTERÍA PARA RK CON 12 CAJAS - DIM. MM  L=500 P=500 A=545 - COLOR: GRIS RAL7000</t>
  </si>
  <si>
    <t>CON 12 CAJAS RK50160005104 ***SUPPLIED IN MULTIPLES OF 1 PC***</t>
  </si>
  <si>
    <t>REGAŁ NA POJEMNIKI RK Z 12 SKRZYNKAMI - WYM. MM  S=500 G=500 W=545 - KOLOR: SZARY POPIELATY RAL7000</t>
  </si>
  <si>
    <t>Z 12 POJEMNIKI RK50160005104 ***DOSTRACZANE W OPAKOWANIACH 1 SZT.***</t>
  </si>
  <si>
    <t>FPK90500301</t>
  </si>
  <si>
    <t>FPRKBX530000001</t>
  </si>
  <si>
    <t>RKBX530001</t>
  </si>
  <si>
    <t>SCAFFALE PORTA RK CON 8 CASSETTE RK 5012 + 6 CASSETTE RK5016 - DIM. MM  L=500 P=500 A=545 - COLORE: GRIGIO SCURO RAL7000</t>
  </si>
  <si>
    <t xml:space="preserve">COMPLETO DI 8 CASSETTE RK50120005104, 6 CASSETTE RK50160005104 ***FORNITO IN MULTIPLI DI 1 PZ*** </t>
  </si>
  <si>
    <t>RK STACKING HOUSING WITH 8+6 BOXES - DIM. MM  W=500 D=500 H=545 - COLOR: GREY RAL7000</t>
  </si>
  <si>
    <t>INCLUDED 8 BINS RK50120005104, 6 BINS RK50160005104 ***SUPPLIED IN MULTIPLES OF 1 PC***</t>
  </si>
  <si>
    <t>RKREGAL MIT 8 + 6  KÄSTEN - ABM. MM  B=500 T=500 H=545 - FARBE: GRAU RAL7000</t>
  </si>
  <si>
    <t>MIT 8 BEHÄLTER RK50120005104, 6 BEHÄLTER RK50160005104 ***VERKAUFSEINHEIT = 1 STK***</t>
  </si>
  <si>
    <t>RAYONNAGE POUR RK AVEC 8+6 CAISSES - DIM. MM  L=500 P=500 H=545 - COULEUR: GRIS RAL7000</t>
  </si>
  <si>
    <t>AVEC 8 BACS RK50120005104, 6 BACS RK50160005104 ***FOURNI EN MULTIPLES DE 1 PIÈCES***</t>
  </si>
  <si>
    <t>ESTANTERÍA PARA RK CON 8 + 6 CAJAS - DIM. MM  L=500 P=500 A=545 - COLOR: GRIS RAL7000</t>
  </si>
  <si>
    <t>CON 8 CAJAS RK50120005104, 6 CAJAS RK50160005104 ***SUPPLIED IN MULTIPLES OF 1 PC***</t>
  </si>
  <si>
    <t>REGAŁ NA POJEMNIKI RK Z 8+6 SKRZYNKAMI - WYM. MM  S=500 G=500 W=545 - KOLOR: SZARY POPIELATY RAL7000</t>
  </si>
  <si>
    <t>Z 8 POJEMNIKI RK50120005104, 6 POJEMNIKI RK50160005104 ***DOSTRACZANE W OPAKOWANIACH 1 SZT.***</t>
  </si>
  <si>
    <t>FPK90500401</t>
  </si>
  <si>
    <t>FPRKBX540000001</t>
  </si>
  <si>
    <t>RKBX540001</t>
  </si>
  <si>
    <t>SCAFFALE PORTA RK CON 8 CASSETTE RK5024- DIM. MM  L=500 P=500 A=545 - COLORE: GRIGIO SCURO RAL7000</t>
  </si>
  <si>
    <t xml:space="preserve">COMPLETO DI 8 CASSETTE RK50240005104 ***FORNITO IN MULTIPLI DI 1 PZ*** </t>
  </si>
  <si>
    <t>RK STACKING HOUSING WITH 8 BOXES - DIM. MM  W=500 D=500 H=545 - COLOR: GREY RAL7000</t>
  </si>
  <si>
    <t>INCLUDED 8 BINS RK50240005104 ***SUPPLIED IN MULTIPLES OF 1 PC***</t>
  </si>
  <si>
    <t>RKREGAL MIT 8 KÄSTEN - ABM. MM  B=500 T=500 H=545 - FARBE: GRAU RAL7000</t>
  </si>
  <si>
    <t>MIT 8 BEHÄLTER RK50240005104 ***VERKAUFSEINHEIT = 1 STK***</t>
  </si>
  <si>
    <t>RAYONNAGE POUR RK AVEC 8 CAISSES - DIM. MM  L=500 P=500 H=545 - COULEUR: GRIS RAL7000</t>
  </si>
  <si>
    <t>AVEC 8 BACS RK50240005104 ***FOURNI EN MULTIPLES DE 1 PIÈCES***</t>
  </si>
  <si>
    <t>ESTANTERÍA PARA RK CON 8 CAJAS - DIM. MM  L=500 P=500 A=545 - COLOR: GRIS RAL7000</t>
  </si>
  <si>
    <t>CON 8 CAJAS RK50240005104 ***SUPPLIED IN MULTIPLES OF 1 PC***</t>
  </si>
  <si>
    <t>REGAŁ NA POJEMNIKI RK Z 8 SKRZYNKAMI - WYM. MM  S=500 G=500 W=545 - KOLOR: SZARY POPIELATY RAL7000</t>
  </si>
  <si>
    <t>Z 8 POJEMNIKI RK50240005104 ***DOSTRACZANE W OPAKOWANIACH 1 SZT.***</t>
  </si>
  <si>
    <t>FPK90500501</t>
  </si>
  <si>
    <t>FPRKBX550000001</t>
  </si>
  <si>
    <t>RKBX550001</t>
  </si>
  <si>
    <t>SCAFFALE PORTA RK CON 8 CASSETTE RK5012 + 4 CASSETTE RK5024 - DIM. MM  L=500 P=500 A=545 - COLORE: GRIGIO SCURO RAL7000</t>
  </si>
  <si>
    <t xml:space="preserve">COMPLETO DI 8 CASSETTE RK50120005104, 4 CASSETTE RK50240005104 ***FORNITO IN MULTIPLI DI 1 PZ*** </t>
  </si>
  <si>
    <t>RK STACKING HOUSING WITH 8+4 BOXES - DIM. MM  W=500 D=500 H=545 - COLOR: GREY RAL7000</t>
  </si>
  <si>
    <t>INCLUDED 8 BINS RK50120005104, 4 BINS RK50240005104 ***SUPPLIED IN MULTIPLES OF 1 PC***</t>
  </si>
  <si>
    <t>RKREGAL MIT 8 + 4 KÄSTEN - ABM. MM  B=500 T=500 H=545 - FARBE: GRAU RAL7000</t>
  </si>
  <si>
    <t>MIT 8 BEHÄLTER RK50120005104, 4 BEHÄLTER RK50240005104 ***VERKAUFSEINHEIT = 1 STK***</t>
  </si>
  <si>
    <t>RAYONNAGE POUR RK AVEC 8+4 CAISSES - DIM. MM  L=500 P=500 H=545 - COULEUR: GRIS RAL7000</t>
  </si>
  <si>
    <t>AVEC 8 BACS RK50120005104, 4 BACS RK50240005104 ***FOURNI EN MULTIPLES DE 1 PIÈCES***</t>
  </si>
  <si>
    <t>ESTANTERÍA PARA RK CON 8 + 4 CAJAS - DIM. MM  L=500 P=500 A=545 - COLOR: GRIS RAL7000</t>
  </si>
  <si>
    <t>CON 8 CAJAS RK50120005104, 4 CAJAS RK50240005104 ***SUPPLIED IN MULTIPLES OF 1 PC***</t>
  </si>
  <si>
    <t>REGAŁ NA POJEMNIKI RK Z 8+4 SKRZYNKAMI - WYM. MM  S=500 G=500 W=545 - KOLOR: SZARY POPIELATY RAL7000</t>
  </si>
  <si>
    <t>Z 8 POJEMNIKI RK50120005104, 4 POJEMNIKI RK50240005104 ***DOSTRACZANE W OPAKOWANIACH 1 SZT.***</t>
  </si>
  <si>
    <t>FPK90500601</t>
  </si>
  <si>
    <t>FPRKBX560000001</t>
  </si>
  <si>
    <t>RKBX560001</t>
  </si>
  <si>
    <t>SCAFFALE PORTA RK CON 6 CASSETTE RK5016 + 4 CASSETTE RK5024 - DIM. MM  L=500 P=500 A=545 - COLORE: GRIGIO SCURO RAL7000</t>
  </si>
  <si>
    <t xml:space="preserve">COMPLETO DI 6 CASSETTE RK50160005104, 4 CASSETTE RK50240005104 ***FORNITO IN MULTIPLI DI 1 PZ*** </t>
  </si>
  <si>
    <t>RK STACKING HOUSING WITH 6+4 BOXES - DIM. MM  W=500 D=500 H=545 - COLOR: GREY RAL7000</t>
  </si>
  <si>
    <t>INCLUDED 6 BINS RK50160005104, 4 BINS RK50240005104 ***SUPPLIED IN MULTIPLES OF 1 PC***</t>
  </si>
  <si>
    <t>RKREGAL MIT 6 + 4 KÄSTEN - ABM. MM  B=500 T=500 H=545 - FARBE: GRAU RAL7000</t>
  </si>
  <si>
    <t>MIT 6 BEHÄLTER RK50160005104, 4 BEHÄLTER RK50240005104 ***VERKAUFSEINHEIT = 1 STK***</t>
  </si>
  <si>
    <t>RAYONNAGE POUR RK AVEC 6+4 CAISSES - DIM. MM  L=500 P=500 H=545 - COULEUR: GRIS RAL7000</t>
  </si>
  <si>
    <t>AVEC 6 BACS RK50160005104, 4 BACS RK50240005104 ***FOURNI EN MULTIPLES DE 1 PIÈCES***</t>
  </si>
  <si>
    <t>ESTANTERÍA PARA RK CON 6 + 4 CAJAS - DIM. MM  L=500 P=500 A=545 - COLOR: GRIS RAL7000</t>
  </si>
  <si>
    <t>CON 6 CAJAS RK50160005104, 4 CAJAS RK50240005104 ***SUPPLIED IN MULTIPLES OF 1 PC***</t>
  </si>
  <si>
    <t>REGAŁ NA POJEMNIKI RK Z 6+4 SKRZYNKAMI - WYM. MM  S=500 G=500 W=545 - KOLOR: SZARY POPIELATY RAL7000</t>
  </si>
  <si>
    <t>Z 6 POJEMNIKI RK50160005104, 4 POJEMNIKI RK50240005104 ***DOSTRACZANE W OPAKOWANIACH 1 SZT.***</t>
  </si>
  <si>
    <t>FPK90500701</t>
  </si>
  <si>
    <t>FPRKBX570000001</t>
  </si>
  <si>
    <t>RKBX570001</t>
  </si>
  <si>
    <t>SCAFFALE PORTA RK CON 4 CASSETTE RK5012 + 6 CASSETTE RK5016 + 2 CASSETTE RK5024 - DIM. MM  L=500 P=500 A=545 - COLORE: GRIGIO SCURO RAL7000</t>
  </si>
  <si>
    <t xml:space="preserve">COMPLETO DI 4 CASSETTE RK50120005104, 6 CASSETTE RK50160005104, 2 CASSETTE RK50240005104 ***FORNITO IN MULTIPLI DI 1 PZ*** </t>
  </si>
  <si>
    <t>RK STACKING HOUSING WITH 4+6+2 BOXES - DIM. MM  W=500 D=500 H=545 - COLOR: GREY RAL7000</t>
  </si>
  <si>
    <t>INCLUDED 4 BINS RK50120005104, 6 BINS RK50160005104, 2 BINS RK50240005104 ***SUPPLIED IN MULTIPLES OF 1 PC***</t>
  </si>
  <si>
    <t>RKREGAL MIT 4 + 6 + 2 KÄSTEN - ABM. MM  B=500 T=500 H=545 - FARBE: GRAU RAL7000</t>
  </si>
  <si>
    <t>MIT 4 BEHÄLTER RK50120005104, 6 BEHÄLTER RK50160005104, 2 BEHÄLTER RK50240005104 ***VERKAUFSEINHEIT = 1 STK***</t>
  </si>
  <si>
    <t>RAYONNAGE POUR RK AVEC 4+6+2 CAISSES - DIM. MM  L=500 P=500 H=545 - COULEUR: GRIS RAL7000</t>
  </si>
  <si>
    <t>AVEC 4 BACS RK50120005104, 6 BACS RK50160005104, 2 BACS RK50240005104 ***FOURNI EN MULTIPLES DE 1 PIÈCES***</t>
  </si>
  <si>
    <t>ESTANTERÍA PARA RK CON 4 + 6 + 2 CAJAS - DIM. MM  L=500 P=500 A=545 - COLOR: GRIS RAL7000</t>
  </si>
  <si>
    <t>CON 4 CAJAS RK50120005104, 6 CAJAS RK50160005104, 2 CAJAS RK50240005104 ***SUPPLIED IN MULTIPLES OF 1 PC***</t>
  </si>
  <si>
    <t>REGAŁ NA POJEMNIKI RK Z 4+6+2 SKRZYNKAMI - WYM. MM  S=500 G=500 W=545 - KOLOR: SZARY POPIELATY RAL7000</t>
  </si>
  <si>
    <t>Z 4 POJEMNIKI RK50120005104, 6 POJEMNIKI RK50160005104, 2 POJEMNIKI RK50240005104 ***DOSTRACZANE W OPAKOWANIACH 1 SZT.***</t>
  </si>
  <si>
    <t>FPK90600001</t>
  </si>
  <si>
    <t>FPRKBX600000001</t>
  </si>
  <si>
    <t>SCAFFALE PORTA RK - DIM. MM  L=500 P=600 A=545 - COLORE: GRIGIO SCURO RAL7000</t>
  </si>
  <si>
    <t>RK STACKING HOUSING - DIM. MM  W=500 D=600 H=545 - COLOR: GREY RAL7000</t>
  </si>
  <si>
    <t>RKREGAL - ABM. MM  B=500 T=600 H=545 - FARBE: GRAU RAL7000</t>
  </si>
  <si>
    <t>RAYONNAGE POUR RK - DIM. MM  L=500 P=600 H=545 - COULEUR: GRIS RAL7000</t>
  </si>
  <si>
    <t>ESTANTERÍA PARA RK - DIM. MM  L=500 P=600 A=545 - COLOR: GRIS RAL7000</t>
  </si>
  <si>
    <t>REGAŁ NA POJEMNIKI RK - WYM. MM  S=500 G=600 W=545 - KOLOR: SZARY POPIELATY RAL7000</t>
  </si>
  <si>
    <t>FPK90600201</t>
  </si>
  <si>
    <t>FPRKBX610000001</t>
  </si>
  <si>
    <t>RKBX610001</t>
  </si>
  <si>
    <t>SCAFFALE PORTA RK CON 12 CASSETTE RK6016- DIM. MM  L=500 P=600 A=545 - COLORE: GRIGIO SCURO RAL7000</t>
  </si>
  <si>
    <t xml:space="preserve">COMPLETO DI 12 CASSETTE RK60160005104 ***FORNITO IN MULTIPLI DI 1 PZ*** </t>
  </si>
  <si>
    <t>RK STACKING HOUSING WITH 12 BOXES - DIM. MM  W=500 D=600 H=545 - COLOR: GREY RAL7000</t>
  </si>
  <si>
    <t>INCLUDED 12 BINS RK60160005104 ***SUPPLIED IN MULTIPLES OF 1 PC***</t>
  </si>
  <si>
    <t>RKREGAL MIT 12 KÄSTEN - ABM. MM  B=500 T=600 H=545 - FARBE: GRAU RAL7000</t>
  </si>
  <si>
    <t>MIT 12 BEHÄLTER RK60160005104 ***VERKAUFSEINHEIT = 1 STK***</t>
  </si>
  <si>
    <t>RAYONNAGE POUR RK AVEC 12 CAISSES - DIM. MM  L=500 P=600 H=545 - COULEUR: GRIS RAL7000</t>
  </si>
  <si>
    <t>AVEC 12 BACS RK60160005104 ***FOURNI EN MULTIPLES DE 1 PIÈCES***</t>
  </si>
  <si>
    <t>ESTANTERÍA PARA RK CON 12 CAJAS - DIM. MM  L=500 P=600 A=545 - COLOR: GRIS RAL7000</t>
  </si>
  <si>
    <t>CON 12 CAJAS RK60160005104 ***SUPPLIED IN MULTIPLES OF 1 PC***</t>
  </si>
  <si>
    <t>REGAŁ NA POJEMNIKI RK Z 12 SKRZYNKAMI - WYM. MM  S=500 G=600 W=545 - KOLOR: SZARY POPIELATY RAL7000</t>
  </si>
  <si>
    <t>Z 12 POJEMNIKI RK60160005104 ***DOSTRACZANE W OPAKOWANIACH 1 SZT.***</t>
  </si>
  <si>
    <t>DIVISORIO TRASVERSALE IN PLASTICA CONDUTTIVA PER CASSETTE RK3012/4012/5012 - DIM. MM  L=100 A=90 - COLORE: NERO</t>
  </si>
  <si>
    <t>CONDUTIVE PP TRANSVERSAL PARTITION FOR BOXES SERIES RK3012/4012/5012 - DIM. MM  W=100 H=90</t>
  </si>
  <si>
    <t>LEITFÄHIGEM PP TRENNBLECHE FÜR KÄSTEN SERIE RK3012/4012/5012 - ABM. MM  B=100 H=90</t>
  </si>
  <si>
    <t>SÉPARATEURS TRANSVERSAUX EN POLYPROPILENE CONDUCTIV POUR CAISSES SÉRIE RK3012/4012/5012 - DIM. MM  L=100 H=90</t>
  </si>
  <si>
    <t>SEPARADOR TRANSVERSAL DE POLIPROPILENO CONDUCTIVO PARA CAJAS SERIE RK3012/4012/5012 - DIM. MM  L=100 A=90</t>
  </si>
  <si>
    <t>PRZEGRODY POLIPROPYLENU PRZEWODZĄCEGO DLA SKRZYNEK SERIA RK3012/4012/5012 - WYM. MM  S=100 W=90</t>
  </si>
  <si>
    <t>FPK70680096</t>
  </si>
  <si>
    <t>FPRKD1200006896</t>
  </si>
  <si>
    <t>DIVISORIO TRASVERSALE PER CASSETTE RK3012/4012/5012 - DIM. MM  L=100 A=90 - COLORE: PLASTICA TRASPARENTE</t>
  </si>
  <si>
    <t>TRANSVERSAL PARTITION FOR BOXES SERIES RK3012/4012/5012 - DIM. MM  W=100 H=90</t>
  </si>
  <si>
    <t>TRENNBLECHE FÜR KÄSTEN SERIE RK3012/4012/5012 - ABM. MM  B=100 H=90</t>
  </si>
  <si>
    <t>SÉPARATEURS TRANSVERSAUX POUR CAISSES SÉRIE RK3012/4012/5012 - DIM. MM  L=100 H=90</t>
  </si>
  <si>
    <t>SEPARADOR TRANSVERSAL PARA CAJAS SERIE RK3012/4012/5012 - DIM. MM  L=100 A=90</t>
  </si>
  <si>
    <t>PRZEGRODY POPRZECZNE DLA SKRZYNEK SERIA RK3012/4012/5012 - WYM. MM  S=100 W=90</t>
  </si>
  <si>
    <t>FPK72680096</t>
  </si>
  <si>
    <t>FPRKD1400006896</t>
  </si>
  <si>
    <t>DIVISORIO TRASVERSALE - DIM. MM  L=137 A=75 - COLORE: PLASTICA TRASPARENTE</t>
  </si>
  <si>
    <t>TRANSVERSAL PARTITION - DIM. MM  W=137 H=75</t>
  </si>
  <si>
    <t>STECKWAND - ABM. MM  B=137 H=75</t>
  </si>
  <si>
    <t>SÉPARATEUR TRANSVERSAL - DIM. MM  L=137 H=75</t>
  </si>
  <si>
    <t>SEPARADOR TRANSVERSAL - DIM. MM  L=137 A=75</t>
  </si>
  <si>
    <t>PRZEGRODA POPRZECZNA - WYM. MM  S=137 W=75</t>
  </si>
  <si>
    <t>FPK73520007</t>
  </si>
  <si>
    <t>FPRKD1600005207</t>
  </si>
  <si>
    <t>DIVISORIO TRASVERSALE IN PLASTICA CONDUTTIVA PER CASSETTE RK3016/4016/5016/6016 - DIM. MM  L=145 A=90 - COLORE: NERO</t>
  </si>
  <si>
    <t>TRANSVERSAL DIVIDER IN CONDUCTIVE PLASTIC FOR BOXES SERIES RK3016/4016/5016/6016 - DIM. MM  W=145 H=90 - COLOR: BLACK</t>
  </si>
  <si>
    <t>QUEREINTEILER AUS LEITFÄHIGEM KUNSTSTOFF FÜR KÄSTEN SERIE RK3016/4016/5016/6016 - ABM. MM  B=145 H=90 - FARBE: SCHWARZ</t>
  </si>
  <si>
    <t>DIVISEUR TRANSVERSAL EN PLASTIQUE CONDUCTEUR POUR CAISSES SÉRIE RK3016/4016/5016/6016 - DIM. MM  L=145 H=90 - COULEUR: NOIR</t>
  </si>
  <si>
    <t>DIVISORIO TRANSVERSAL EN PLÁSTICO ESD PARA CAJAS SERIE RK3016/4016/5016/6016 - DIM. MM  L=145 A=90 - COLOR: NEGRO</t>
  </si>
  <si>
    <t>PRZERODA POPRZECZNA Z PLASTIKU PRZEWODZĄCEGO DLA SKRZYNEK SERIA RK3016/4016/5016/6016 - WYM. MM  S=145 W=90 - KOLOR: CZARNY</t>
  </si>
  <si>
    <t>FPK73680096</t>
  </si>
  <si>
    <t>FPRKD1600006896</t>
  </si>
  <si>
    <t>DIVISORIO TRASVERSALE PER CASSETTE RK3016/4016/5016/6016 - DIM. MM  L=145 A=90 - COLORE: PLASTICA TRASPARENTE</t>
  </si>
  <si>
    <t>TRANSVERSAL PARTITION FOR BOXES SERIES RK3016/4016/5016/6016 - DIM. MM  W=145 H=90</t>
  </si>
  <si>
    <t>TRENNBLECHE FÜR KÄSTEN SERIE RK3016/4016/5016/6016 - ABM. MM  B=145 H=90</t>
  </si>
  <si>
    <t>SÉPARATEURS TRANSVERSAUX POUR CAISSES SÉRIE RK3016/4016/5016/6016 - DIM. MM  L=145 H=90</t>
  </si>
  <si>
    <t>SEPARADOR TRANSVERSAL PARA CAJAS SERIE RK3016/4016/5016/6016 - DIM. MM  L=145 A=90</t>
  </si>
  <si>
    <t>PRZEGRODY POPRZECZNE DLA SKRZYNEK SERIA RK3016/4016/5016/6016 - WYM. MM  S=145 W=90</t>
  </si>
  <si>
    <t>DIVISORIO TRASVERSALE IN PLASTICA CONDUTTIVA PER CASSETTE RK4024/5024 - DIM. MM  L=225 A=90 - COLORE: NERO</t>
  </si>
  <si>
    <t>CONDUTIVE PP TRANSVERSAL PARTITION FOR BOXES SERIES RK4024/5024 - DIM. MM  W=225 H=90</t>
  </si>
  <si>
    <t>LEITFÄHIGEM PP TRENNBLECHE FÜR KÄSTEN SERIE RK4024/5024 - ABM. MM  B=225 H=90</t>
  </si>
  <si>
    <t>SÉPARATEURS TRANSVERSAUX EN POLYPROPILENE CONDUCTIV POUR CAISSES SÉRIE RK4024/5024 - DIM. MM  L=225 H=90</t>
  </si>
  <si>
    <t>SEPARADOR TRANSVERSAL  DE POLIPROPILENO CONDUCTIVO PARA CAJAS SERIE RK4024/5024 - DIM. MM  L=225 A=90</t>
  </si>
  <si>
    <t>PRZEGRODY POLIPROPYLENU PRZEWODZĄCEGO DLA SKRZYNEK SERIA RK4024/5024 - WYM. MM  S=225 W=90</t>
  </si>
  <si>
    <t>FPK76680096</t>
  </si>
  <si>
    <t>FPRKD2400006896</t>
  </si>
  <si>
    <t>DIVISORIO TRASVERSALE PER CASSETTE RK4024/5024 - DIM. MM  L=225 A=90 - COLORE: PLASTICA TRASPARENTE</t>
  </si>
  <si>
    <t>TRANSVERSAL PARTITION FOR BOXES SERIES RK4024/5024 - DIM. MM  W=225 H=90</t>
  </si>
  <si>
    <t>TRENNBLECHE FÜR KÄSTEN SERIE RK4024/5024 - ABM. MM  B=225 H=90</t>
  </si>
  <si>
    <t>SÉPARATEURS TRANSVERSAUX POUR CAISSES SÉRIE RK4024/5024 - DIM. MM  L=225 H=90</t>
  </si>
  <si>
    <t>SEPARADOR TRANSVERSAL PARA CAJAS SERIE RK4024/5024 - DIM. MM  L=225 A=90</t>
  </si>
  <si>
    <t>PRZEGRODY POPRZECZNE DLA SKRZYNEK SERIA RK4024/5024 - WYM. MM  S=225 W=90</t>
  </si>
  <si>
    <t>FPK92300099</t>
  </si>
  <si>
    <t>FPRKD3000000099</t>
  </si>
  <si>
    <t>DIVISORIO LONGITUDINALE PER CASSETTE RK3012/3016 - DIM. MM  P=268 A=88 - COLORE: ZINCATO</t>
  </si>
  <si>
    <t>METAL DIVIDER FOR BOXES - DIM. MM  D=268 H=88 - COLOR: GALVANIZED</t>
  </si>
  <si>
    <t>LÄNGS-FACHTEILER FÜR KÄSTEN - ABM. MM  T=268 H=88 - FARBE: VERZINKT</t>
  </si>
  <si>
    <t>SÉPARATION LONGITUDINALE POUR CAISSES - DIM. MM  P=268 H=88 - COULEUR: GALVANISÉ</t>
  </si>
  <si>
    <t>SEPARADOR LONGITUDINAL PARA CAJAS SERIE RK3012/3016 - DIM. MM  P=268 A=88 - COLOR: GALVANIZADO</t>
  </si>
  <si>
    <t>PRZEGRODA PODŁÓŻNA DLA SKRZYNEK - WYM. MM  G=268 W=88 - KOLOR: OCYNKOWANY</t>
  </si>
  <si>
    <t>FPK92400099</t>
  </si>
  <si>
    <t>FPRKD4000000099</t>
  </si>
  <si>
    <t>DIVISORIO LONGITUDINALE PER CASSETTE RK4012/4016/4024 - DIM. MM  P=368 A=88 - COLORE: ZINCATO</t>
  </si>
  <si>
    <t>METAL DIVIDER FOR BOXES - DIM. MM  D=368 H=88 - COLOR: GALVANIZED</t>
  </si>
  <si>
    <t>LÄNGS-FACHTEILER FÜR KÄSTEN - ABM. MM  T=368 H=88 - FARBE: VERZINKT</t>
  </si>
  <si>
    <t>SÉPARATION LONGITUDINALE POUR CAISSES - DIM. MM  P=368 H=88 - COULEUR: GALVANISÉ</t>
  </si>
  <si>
    <t>SEPARADOR LONGITUDINAL PARA CAJAS SERIE RK4012/4016/4024 - DIM. MM  P=368 A=88 - COLOR: GALVANIZADO</t>
  </si>
  <si>
    <t>PRZEGRODA PODŁÓŻNA DLA SKRZYNEK - WYM. MM  G=368 W=88 - KOLOR: OCYNKOWANY</t>
  </si>
  <si>
    <t>FPK92500099</t>
  </si>
  <si>
    <t>FPRKD5000000099</t>
  </si>
  <si>
    <t>DIVISORIO LONGITUDINALE PER CASSETTE RK5012/5016/5024 - DIM. MM  P=468 A=88 - COLORE: ZINCATO</t>
  </si>
  <si>
    <t>METAL DIVIDER FOR BOXES - DIM. MM  D=468 H=88 - COLOR: GALVANIZED</t>
  </si>
  <si>
    <t>LÄNGS-FACHTEILER FÜR KÄSTEN - ABM. MM  T=468 H=88 - FARBE: VERZINKT</t>
  </si>
  <si>
    <t>SÉPARATION LONGITUDINALE POUR CAISSES - DIM. MM  P=468 H=88 - COULEUR: GALVANISÉ</t>
  </si>
  <si>
    <t>SEPARADOR LONGITUDINAL PARA CAJAS SERIE RK5012/5016/5024 - DIM. MM  P=468 A=88 - COLOR: GALVANIZADO</t>
  </si>
  <si>
    <t>PRZEGRODA PODŁÓŻNA DLA SKRZYNEK - WYM. MM  G=468 W=88 - KOLOR: OCYNKOWANY</t>
  </si>
  <si>
    <t>FPK92600099</t>
  </si>
  <si>
    <t>FPRKD6000000099</t>
  </si>
  <si>
    <t>DIVISORIO LONGITUDINALE PER CASSETTE RK6012 - DIM. MM  P=568 A=88 - COLORE: ZINCATO</t>
  </si>
  <si>
    <t>METAL DIVIDER FOR BOXES - DIM. MM  D=568 H=88 - COLOR: GALVANIZED</t>
  </si>
  <si>
    <t>LÄNGS-FACHTEILER FÜR KÄSTEN - ABM. MM  T=568 H=88 - FARBE: VERZINKT</t>
  </si>
  <si>
    <t>SÉPARATION LONGITUDINALE POUR CAISSES - DIM. MM  P=568 H=88 - COULEUR: GALVANISÉ</t>
  </si>
  <si>
    <t>SEPARADOR LONGITUDINAL PARA CAJAS SERIE RK6012 - DIM. MM  P=568 A=88 - COLOR: GALVANIZADO</t>
  </si>
  <si>
    <t>PRZEGRODA PODŁÓŻNA DLA SKRZYNEK - WYM. MM  G=568 W=88 - KOLOR: OCYNKOWANY</t>
  </si>
  <si>
    <t>FPK91350001</t>
  </si>
  <si>
    <t>FPRKF3000000001</t>
  </si>
  <si>
    <t>ZOCCOLO PER SCAFFALE RKBX300000001 - DIM. MM  L=485 P=275 A=90 - COLORE: GRIGIO SCURO RAL7000</t>
  </si>
  <si>
    <t>PLINTHS FOR RK HOUSINGS RKBX300000001 - DIM. MM  W=485 D=275 H=90 - COLOR: GREY RAL7000</t>
  </si>
  <si>
    <t>SOCKEL FÜR RK REGALE RKBX300000001 - ABM. MM  B=485 T=275 H=90 - FARBE: GRAU RAL7000</t>
  </si>
  <si>
    <t>SOCLE POUR RAYONNAGE RK RKBX300000001 - DIM. MM  L=485 P=275 H=90 - COULEUR: GRIS RAL7000</t>
  </si>
  <si>
    <t>ZÓCALO PARA ESTANTERÍA RK RKBX300000001 - DIM. MM  L=485 P=275 A=90 - COLOR: GRIS RAL7000</t>
  </si>
  <si>
    <t>COKÓŁ DO WÓZKA DO REGAŁÓW RK RKBX300000001 - WYM. MM  S=485 G=275 W=90 - KOLOR: SZARY POPIELATY RAL7000</t>
  </si>
  <si>
    <t>FPK91450001</t>
  </si>
  <si>
    <t>FPRKF4000000001</t>
  </si>
  <si>
    <t>ZOCCOLO PER SCAFFALE RKBX400000001 - DIM. MM  L=485 P=375 A=90 - COLORE: GRIGIO SCURO RAL7000</t>
  </si>
  <si>
    <t>PLINTHS FOR RK HOUSINGS RKBX400000001 - DIM. MM  W=485 D=375 H=90 - COLOR: GREY RAL7000</t>
  </si>
  <si>
    <t>SOCKEL FÜR RK REGALE RKBX400000001 - ABM. MM  B=485 T=375 H=90 - FARBE: GRAU RAL7000</t>
  </si>
  <si>
    <t>SOCLE POUR RAYONNAGE RK RKBX400000001 - DIM. MM  L=485 P=375 H=90 - COULEUR: GRIS RAL7000</t>
  </si>
  <si>
    <t>ZÓCALO PARA ESTANTERÍA RK RKBX400000001 - DIM. MM  L=485 P=375 A=90 - COLOR: GRIS RAL7000</t>
  </si>
  <si>
    <t>COKÓŁ DO WÓZKA DO REGAŁÓW RK RKBX400000001 - WYM. MM  S=485 G=375 W=90 - KOLOR: SZARY POPIELATY RAL7000</t>
  </si>
  <si>
    <t>FPK91550001</t>
  </si>
  <si>
    <t>FPRKF5000000001</t>
  </si>
  <si>
    <t>ZOCCOLO PER SCAFFALE RKBX500000001 - DIM. MM  L=485 P=475 A=90 - COLORE: GRIGIO SCURO RAL7000</t>
  </si>
  <si>
    <t>PLINTHS FOR RK HOUSINGS RKBX500000001 - DIM. MM  W=485 D=475 H=90 - COLOR: GREY RAL7000</t>
  </si>
  <si>
    <t>SOCKEL FÜR RK REGALE RKBX500000001 - ABM. MM  B=485 T=475 H=90 - FARBE: GRAU RAL7000</t>
  </si>
  <si>
    <t>SOCLE POUR RAYONNAGE RK RKBX500000001 - DIM. MM  L=485 P=475 H=90 - COULEUR: GRIS RAL7000</t>
  </si>
  <si>
    <t>ZÓCALO PARA ESTANTERÍA RK RKBX500000001 - DIM. MM  L=485 P=475 A=90 - COLOR: GRIS RAL7000</t>
  </si>
  <si>
    <t>COKÓŁ DO WÓZKA DO REGAŁÓW RK RKBX500000001 - WYM. MM  S=485 G=475 W=90 - KOLOR: SZARY POPIELATY RAL7000</t>
  </si>
  <si>
    <t>FPK91650001</t>
  </si>
  <si>
    <t>FPRKF6000000001</t>
  </si>
  <si>
    <t>ZOCCOLO PER SCAFFALE RKBX600000001 - DIM. MM  L=485 P=575 A=90 - COLORE: GRIGIO SCURO RAL7000</t>
  </si>
  <si>
    <t>PLINTHS FOR RK HOUSINGS RKBX600000001 - DIM. MM  W=485 D=575 H=90 - COLOR: GREY RAL7000</t>
  </si>
  <si>
    <t>SOCKEL FÜR RK REGALE RKBX600000001 - ABM. MM  B=485 T=575 H=90 - FARBE: GRAU RAL7000</t>
  </si>
  <si>
    <t>SOCLE POUR RAYONNAGE RK RKBX600000001 - DIM. MM  L=485 P=575 H=90 - COULEUR: GRIS RAL7000</t>
  </si>
  <si>
    <t>ZÓCALO PARA ESTANTERÍA RK RKBX600000001 - DIM. MM  L=485 P=575 A=90 - COLOR: GRIS RAL7000</t>
  </si>
  <si>
    <t>COKÓŁ DO WÓZKA DO REGAŁÓW RK RKBX600000001 - WYM. MM  S=485 G=575 W=90 - KOLOR: SZARY POPIELATY RAL7000</t>
  </si>
  <si>
    <t>FPK60510004</t>
  </si>
  <si>
    <t>FPRKH1200005104</t>
  </si>
  <si>
    <t>MANIGLIA PER CASSETTE RK3012/4012/5012 - DIM. MM  L=70 A=90 - COLORE: BLU</t>
  </si>
  <si>
    <t>HANDLE FOR RK SERIES RK3012/4012/5012 - DIM. MM  W=70 H=90 - COLOR: BLUE</t>
  </si>
  <si>
    <t>GRIFF FÜR RK KÄSTEN SERIE RK3012/4012/5012 - ABM. MM  B=70 H=90 - FARBE: BLAU</t>
  </si>
  <si>
    <t>POIGNÉE POUR RK SÉRIE RK3012/4012/5012 - DIM. MM  L=70 H=90 - COULEUR: BLEU</t>
  </si>
  <si>
    <t>MANILLA PARA CAJAS RK SERIE RK3012/4012/5012 - DIM. MM  L=70 A=90 - COLOR: AZUL</t>
  </si>
  <si>
    <t>UCHWYT DLA RKÓW SERIA RK3012/4012/5012 - WYM. MM  S=70 W=90 - KOLOR: NIEBIESKI LEKKI</t>
  </si>
  <si>
    <t>FPK60520007</t>
  </si>
  <si>
    <t>FPRKH1200005207</t>
  </si>
  <si>
    <t>MANIGLIA CONDUTTIVA PER CASSETTE RK3012/4012/5012 - DIM. MM  L=70 A=90 - COLORE: NERO</t>
  </si>
  <si>
    <t>CONDUCTIVE HANDLE FOR RK SERIES RK3012/4012/5012 - DIM. MM  W=70 H=90 - COLOR: BLACK</t>
  </si>
  <si>
    <t>LEITFÄHIGER GRIFF FÜR RK KÄSTEN SERIE RK3012/4012/5012 - ABM. MM  B=70 H=90 - FARBE: SCHWARZ</t>
  </si>
  <si>
    <t>POIGNÉE ANTISTATIQUE POUR RK SÉRIE RK3012/4012/5012 - DIM. MM  L=70 H=90 - COULEUR: NOIR</t>
  </si>
  <si>
    <t>MANILLA CONDUCTIVA PARA CAJAS RK SERIE RK3012/4012/5012 - DIM. MM  L=70 A=90 - COLOR: NEGRO</t>
  </si>
  <si>
    <t>UCHWYT ANTYSTATYCZNY DLA RKÓW SERIA RK3012/4012/5012 - WYM. MM  S=70 W=90 - KOLOR: CZARNY</t>
  </si>
  <si>
    <t>FPK60540001</t>
  </si>
  <si>
    <t>FPRKH1200005401</t>
  </si>
  <si>
    <t>FPK63510004</t>
  </si>
  <si>
    <t>FPRKH1600005104</t>
  </si>
  <si>
    <t>MANIGLIA PER CASSETTE RK3016/4016/5016/6016 - DIM. MM  L=120 A=80 - COLORE: BLU</t>
  </si>
  <si>
    <t>HANDLE FOR RK SERIES RK3016/4016/5016/6016 - DIM. MM  W=120 H=80 - COLOR: BLUE</t>
  </si>
  <si>
    <t>GRIFF FÜR RK KÄSTEN SERIE RK3016/4016/5016/6016 - ABM. MM  B=120 H=80 - FARBE: BLAU</t>
  </si>
  <si>
    <t>POIGNÉE POUR RK SÉRIE RK3016/4016/5016/6016 - DIM. MM  L=120 H=80 - COULEUR: BLEU</t>
  </si>
  <si>
    <t>MANILLA PARA CAJAS RK SERIE RK3016/4016/5016/6016 - DIM. MM  L=120 A=80 - COLOR: AZUL</t>
  </si>
  <si>
    <t>UCHWYT DLA RKÓW SERIA RK3016/4016/5016/6016 - WYM. MM  S=120 W=80 - KOLOR: NIEBIESKI LEKKI</t>
  </si>
  <si>
    <t>FPK63520007</t>
  </si>
  <si>
    <t>FPRKH1600005207</t>
  </si>
  <si>
    <t>MANIGLIA CONDUTTIVA PER CASSETTE RK3016/4016/5016/6016 - DIM. MM  L=120 A=80 - COLORE: NERO</t>
  </si>
  <si>
    <t>CONDUCTIVE HANDLE FOR RK SERIES RK3016/4016/5016/6016 - DIM. MM  W=120 H=80 - COLOR: BLACK</t>
  </si>
  <si>
    <t>LEITFÄHIGER GRIFF FÜR RK KÄSTEN SERIE RK3016/4016/5016/6016 - ABM. MM  B=120 H=80 - FARBE: SCHWARZ</t>
  </si>
  <si>
    <t>POIGNÉE ANTISTATIQUE POUR RK SÉRIE RK3016/4016/5016/6016 - DIM. MM  L=120 H=80 - COULEUR: NOIR</t>
  </si>
  <si>
    <t>MANILLA CONDUCTIVA PARA CAJAS RK SERIE RK3016/4016/5016/6016 - DIM. MM  L=120 A=80 - COLOR: NEGRO</t>
  </si>
  <si>
    <t>UCHWYT ANTYSTATYCZNY DLA RKÓW SERIA RK3016/4016/5016/6016 - WYM. MM  S=120 W=80 - KOLOR: CZARNY</t>
  </si>
  <si>
    <t>FPK63540001</t>
  </si>
  <si>
    <t>FPRKH1600005401</t>
  </si>
  <si>
    <t>FPK66510004</t>
  </si>
  <si>
    <t>FPRKH2400005104</t>
  </si>
  <si>
    <t>MANIGLIA PER CASSETTE RK4024/5024 - DIM. MM  L=110 A=90 - COLORE: BLU</t>
  </si>
  <si>
    <t>HANDLE FOR RK SERIES RK4024/5024 - DIM. MM  W=110 H=90 - COLOR: BLUE</t>
  </si>
  <si>
    <t>GRIFF FÜR RK KÄSTEN SERIE RK4024/5024 - ABM. MM  B=110 H=90 - FARBE: BLAU</t>
  </si>
  <si>
    <t>POIGNÉE POUR RK SÉRIE RK4024/5024 - DIM. MM  L=110 H=90 - COULEUR: BLEU</t>
  </si>
  <si>
    <t>MANILLA PARA CAJAS RK SERIE RK4024/5024 - DIM. MM  L=110 A=90 - COLOR: AZUL</t>
  </si>
  <si>
    <t>UCHWYT DLA RKÓW SERIA RK4024/5024 - WYM. MM  S=110 W=90 - KOLOR: NIEBIESKI LEKKI</t>
  </si>
  <si>
    <t>FPK66520007</t>
  </si>
  <si>
    <t>FPRKH2400005207</t>
  </si>
  <si>
    <t>MANIGLIA CONDUTTIVA PER CASSETTE RK4024/5024 - DIM. MM  L=110 A=90 - COLORE: NERO</t>
  </si>
  <si>
    <t>CONDUCTIVE HANDLE FOR RK SERIES RK4024/5024 - DIM. MM  W=110 H=90 - COLOR: BLACK</t>
  </si>
  <si>
    <t>LEITFÄHIGER GRIFF FÜR RK KÄSTEN SERIE RK4024/5024 - ABM. MM  B=110 H=90 - FARBE: SCHWARZ</t>
  </si>
  <si>
    <t>POIGNÉE ANTISTATIQUE POUR RK SÉRIE RK4024/5024 - DIM. MM  L=110 H=90 - COULEUR: NOIR</t>
  </si>
  <si>
    <t>MANILLA CONDUCTIVA PARA CAJAS RK SERIE RK4024/5024 - DIM. MM  L=110 A=90 - COLOR: NEGRO</t>
  </si>
  <si>
    <t>UCHWYT ANTYSTATYCZNY DLA RKÓW SERIA RK4024/5024 - WYM. MM  S=110 W=90 - KOLOR: CZARNY</t>
  </si>
  <si>
    <t>FPK66540001</t>
  </si>
  <si>
    <t>FPRKH2400005401</t>
  </si>
  <si>
    <t>FPK94100099</t>
  </si>
  <si>
    <t>FPRKS1200001099</t>
  </si>
  <si>
    <t>FERMO ZINCATO DI SICUREZZA PER CASSETTE RK3012/4012/5012 - Ø 3 MM. - COLORE: ZINCATO</t>
  </si>
  <si>
    <t>SAFETY GUARD FOR RK - Ø 3 MM. - COLOR: GALVANIZED</t>
  </si>
  <si>
    <t>SICHERUNGSBÜGEL VERZINKT FÜR RK KÄSTEN - Ø 3 MM. - FARBE: VERZINKT</t>
  </si>
  <si>
    <t>ARRÊT POUR RK DE SÉCURITÉ POUR RK - Ø 3 MM. - COULEUR: GALVANISÉ</t>
  </si>
  <si>
    <t>TOPE DE SEGURIDAD GALVANIZADO PARA CAJAS RK SERIE RK3012/4012/5012 - Ø 3 MM. - COLOR: GALVANIZADO</t>
  </si>
  <si>
    <t>OGRANICZNIK ZABEZPIECZJĄCY OCYNKOWANY DLA RKÓW - Ø 3 MM. - KOLOR: OCYNKOWANY</t>
  </si>
  <si>
    <t>FPK94200099</t>
  </si>
  <si>
    <t>FPRKS1600002099</t>
  </si>
  <si>
    <t>FERMO ZINCATO DI SICUREZZA PER CASSETTE RK3016/4016/5016/6016/4024/5024 - Ø 3 MM. - COLORE: ZINCATO</t>
  </si>
  <si>
    <t>TOPE DE SEGURIDAD GALVANIZADO PARA CAJAS RK SERIE RK3016/4016/5016/6016/4024/5024 - Ø 3 MM. - COLOR: GALVANIZADO</t>
  </si>
  <si>
    <t>FPK93600099</t>
  </si>
  <si>
    <t>FPRKS5000000099</t>
  </si>
  <si>
    <t>FERMO ZINCATO DI RICAMBIO PER SCAFFALE RK - Ø 4.2 MM. - COLORE: ZINCATO</t>
  </si>
  <si>
    <t>SPARE GALVANISED LOCKING BAR FOR RK HOUSINGS - Ø 4.2 MM. - COLOR: GALVANIZED</t>
  </si>
  <si>
    <t>VERZINKTE ERSATZSICHERUNGSBÜGEL FÜR RK REGALE - Ø 4.2 MM. - FARBE: VERZINKT</t>
  </si>
  <si>
    <t>TRINGLE ZINGUÉE DE RECHANGE POUR RAYONNAGE RK - Ø 4.2 MM. - COULEUR: GALVANISÉ</t>
  </si>
  <si>
    <t>BLOQUEO CINCADO DE RECAMBIO PARA ESTANTERÍA RK - Ø 4.2 MM. - COLOR: GALVANIZADO</t>
  </si>
  <si>
    <t>ZAPASOWA BLOKADA CYNKOWANA DO REGAŁÓW RK - Ø 4.2 MM. - KOLOR: OCYNKOWANY</t>
  </si>
  <si>
    <t>FST98300099</t>
  </si>
  <si>
    <t>GUIDA PER SCAFFALE RKBX300001 - DIM. MM  L=300 - COLORE: ZINCATO</t>
  </si>
  <si>
    <t>GUIDE RAIL FOR RK HOUSINGS RKBX300000001 - DIM. MM  W=300 - COLOR: GALVANIZED</t>
  </si>
  <si>
    <t>RKFÜHRUNG - ABM. MM  B=300 - FARBE: VERZINKT</t>
  </si>
  <si>
    <t>GLISSIÈRE POUR RK - DIM. MM  L=300 - COULEUR: GALVANISÉ</t>
  </si>
  <si>
    <t>GUÍA PARA ESTANTERÍA RK RKBX300000001 - DIM. MM  L=300 - COLOR: GALVANIZADO</t>
  </si>
  <si>
    <t>PROWADNICA DO REGAŁÓW RK RKBX300000001 - WYM. MM  S=300 - KOLOR: OCYNKOWANY</t>
  </si>
  <si>
    <t>FST98400099</t>
  </si>
  <si>
    <t>GUIDA PER SCAFFALE RKBX400001 - DIM. MM  L=400 - COLORE: ZINCATO</t>
  </si>
  <si>
    <t>GUIDE RAIL FOR RK HOUSINGS RKBX400000001 - DIM. MM  W=400 - COLOR: GALVANIZED</t>
  </si>
  <si>
    <t>RKFÜHRUNG - ABM. MM  B=400 - FARBE: VERZINKT</t>
  </si>
  <si>
    <t>GLISSIÈRE POUR RK - DIM. MM  L=400 - COULEUR: GALVANISÉ</t>
  </si>
  <si>
    <t>GUÍA PARA ESTANTERÍA RK RKBX400000001 - DIM. MM  L=400 - COLOR: GALVANIZADO</t>
  </si>
  <si>
    <t>PROWADNICA DO REGAŁÓW RK RKBX400000001 - WYM. MM  S=400 - KOLOR: OCYNKOWANY</t>
  </si>
  <si>
    <t>FST98500099</t>
  </si>
  <si>
    <t>GUIDA PER SCAFFALE RKBX500001 - DIM. MM  L=500 - COLORE: ZINCATO</t>
  </si>
  <si>
    <t>GUIDE RAIL FOR RK HOUSINGS RKBX500000001 - DIM. MM  W=500 - COLOR: GALVANIZED</t>
  </si>
  <si>
    <t>RKFÜHRUNG - ABM. MM  B=500 - FARBE: VERZINKT</t>
  </si>
  <si>
    <t>GLISSIÈRE POUR RK - DIM. MM  L=500 - COULEUR: GALVANISÉ</t>
  </si>
  <si>
    <t>GUÍA PARA ESTANTERÍA RK RKBX500000001 - DIM. MM  L=500 - COLOR: GALVANIZADO</t>
  </si>
  <si>
    <t>PROWADNICA DO REGAŁÓW RK RKBX500000001 - WYM. MM  S=500 - KOLOR: OCYNKOWANY</t>
  </si>
  <si>
    <t>FST98600099</t>
  </si>
  <si>
    <t>GUIDA PER SCAFFALE RKBX600001 - DIM. MM  L=600 - COLORE: ZINCATO</t>
  </si>
  <si>
    <t>GUIDE RAIL FOR RK HOUSINGS RKBX600000001 - DIM. MM  W=600 - COLOR: GALVANIZED</t>
  </si>
  <si>
    <t>RKFÜHRUNG - ABM. MM  B=600 - FARBE: VERZINKT</t>
  </si>
  <si>
    <t>GLISSIÈRE POUR RK - DIM. MM  L=600 - COULEUR: GALVANISÉ</t>
  </si>
  <si>
    <t>GUÍA PARA ESTANTERÍA RK RKBX600000001 - DIM. MM  L=600 - COLOR: GALVANIZADO</t>
  </si>
  <si>
    <t>PROWADNICA DO REGAŁÓW RK RKBX600000001 - WYM. MM  S=600 - KOLOR: OCYNKOWANY</t>
  </si>
  <si>
    <t>FPK95200000</t>
  </si>
  <si>
    <t>FOGLIO DI 24 ETICHETTE DI CARTA PER DIVISORI TRASVERSALI RKD120000</t>
  </si>
  <si>
    <t>SHEET OF 24 LABELS OF PAPER FOR RK 7068/7268</t>
  </si>
  <si>
    <t>BLATT MIT 24 PAPIERETIKETTEN FÜR QUER-FACHTEILER</t>
  </si>
  <si>
    <t>FEUILLE DE 24 ÉTIQUETTES EN PAPIER POUR RK 7068/7268</t>
  </si>
  <si>
    <t>HOJA DE 24 ETIQUETAS DE PAPEL PARA DIVISORES TRANSVERSALES RKD120000</t>
  </si>
  <si>
    <t>ARKUSZ 24 ETYKIET PAPIER NA RK 7068/7268</t>
  </si>
  <si>
    <t>FPK95600000</t>
  </si>
  <si>
    <t>FOGLIO DI 16 ETICHETTE DI CARTA PER DIVISORI TRASVERSALI RKD160000/RKD240000</t>
  </si>
  <si>
    <t>SHEET OF 16 LABELS OF PAPER FOR RK 7368/7668</t>
  </si>
  <si>
    <t>BLATT MIT 16 PAPIERETIKETTEN FÜR QUER-FACHTEILER</t>
  </si>
  <si>
    <t>FEUILLE DE 16 ÉTIQUETTES EN PAPIER POUR RK 7368/7668</t>
  </si>
  <si>
    <t>HOJA DE 16 ETIQUETAS DE PAPEL PARA DIVISORES TRANSVERSALES RKD160000/RKD240000</t>
  </si>
  <si>
    <t>ARKUSZ 16 ETYKIET PAPIER NA RK 7368/7668</t>
  </si>
  <si>
    <t>FPK95400000</t>
  </si>
  <si>
    <t>FOGLIO DI 12 ETICHETTE DI CARTA PER CASSETTE RK3012/4012/5012</t>
  </si>
  <si>
    <t>SHEET OF 12 LABELS OF PAPER FOR RK 0551/1551/3051</t>
  </si>
  <si>
    <t>BLATT MIT 12 PAPIERETIKETTEN FÜR KÄSTEN</t>
  </si>
  <si>
    <t>FEUILLE DE 12 ÉTIQUETTES EN PAPIER POUR RK 0551/1551/3051</t>
  </si>
  <si>
    <t>HOJA DE 12 ETIQUETAS DE PAPEL PARA CAJAS SERIE RK3012/4012/5012</t>
  </si>
  <si>
    <t>ARKUSZ 12 ETYKIET PAPIER NA RK 0551/1551/3051</t>
  </si>
  <si>
    <t>FPK95800000</t>
  </si>
  <si>
    <t>FOGLIO DI 08 ETICHETTE DI CARTA PER CASSETTE RK3016/4016/5016/6016/4314</t>
  </si>
  <si>
    <t>SHEET OF 08 LABELS OF PAPER FOR RK 1051/2051/3551/4551/2751</t>
  </si>
  <si>
    <t>BLATT MIT 08 PAPIERETIKETTEN FÜR KÄSTEN</t>
  </si>
  <si>
    <t>FEUILLE DE 08 ÉTIQUETTES EN PAPIER POUR RK 1051/2051/3551/4551/2751</t>
  </si>
  <si>
    <t>HOJA DE 08 ETIQUETAS DE PAPEL PARA CAJAS SERIE RK3016/4016/5016/6016/4314</t>
  </si>
  <si>
    <t>ARKUSZ 08 ETYKIET PAPIER NA RK 1051/2051/3551/4551/2751</t>
  </si>
  <si>
    <t>FPK96000000</t>
  </si>
  <si>
    <t>FOGLIO DI 06 ETICHETTE DI CARTA PER CASSETTE RK4024/5024</t>
  </si>
  <si>
    <t>SHEET OF 06 LABELS OF PAPER FOR RK 2551/4051</t>
  </si>
  <si>
    <t>BLATT MIT 06 PAPIERETIKETTEN FÜR KÄSTEN SERIE RK4024/5024</t>
  </si>
  <si>
    <t>FEUILLE DE 06 ÉTIQUETTES EN PAPIER POUR RK 2551/4051</t>
  </si>
  <si>
    <t>HOJA DE 06 ETIQUETAS DE PAPEL PARA CAJAS SERIE RK4024/5024</t>
  </si>
  <si>
    <t>ARKUSZ 06 ETYKIET PAPIER NA RK 2551/4051</t>
  </si>
  <si>
    <t>FPJ25510001</t>
  </si>
  <si>
    <t>FPZEZ002B005101</t>
  </si>
  <si>
    <t>CASSETTA IN POLIPROPILENE SERIE ZEUS MISURA 272-2 CON FONDO NERVATO-CAPACITA Lt=3.6 - DIM. MM  L=200 P=140 A=130 - COLORE: GRIGIO SCURO</t>
  </si>
  <si>
    <t>POLYPROPYLENE BOXES RIBBED BASE - DIM. MM  W=200 D=140 H=130 - COLOR: GREY</t>
  </si>
  <si>
    <t>KUNSTSTOFFKASTEN AUS POLYPROPILEN ZEUS SERIE MAß 272-2 MIT GERIPPTEM BODEN - ABM. MM  B=200 T=140 H=130 - FARBE: GRAU</t>
  </si>
  <si>
    <t>CAISSE EN POLYPROPYLÈNE À FOND NERVURÉ - DIM. MM  L=200 P=140 H=130 - COULEUR: GRIS</t>
  </si>
  <si>
    <t>CAJONES DE POLIPROPILENO SERIE ZEUS MEDIDAS 272-2 CON FONDO NERVADO - DIM. MM  L=200 P=140 A=130 - COLOR: GRIS</t>
  </si>
  <si>
    <t>SKRZYNKA POLIPROPYLENOWA - WYM. MM  S=200 G=140 W=130 - KOLOR: SZARY POPIELATY</t>
  </si>
  <si>
    <t>FPJ25510002</t>
  </si>
  <si>
    <t>FPZEZ002B005102</t>
  </si>
  <si>
    <t>CASSETTA IN POLIPROPILENE SERIE ZEUS MISURA 272-2 CON FONDO NERVATO-CAPACITA Lt=3.6 - DIM. MM  L=200 P=140 A=130 - COLORE: VERDE</t>
  </si>
  <si>
    <t>POLYPROPYLENE BOXES RIBBED BASE - DIM. MM  W=200 D=140 H=130 - COLOR: GREEN</t>
  </si>
  <si>
    <t>KUNSTSTOFFKASTEN AUS POLYPROPILEN ZEUS SERIE MAß 272-2 MIT GERIPPTEM BODEN - ABM. MM  B=200 T=140 H=130 - FARBE: GRÜN</t>
  </si>
  <si>
    <t>CAISSE EN POLYPROPYLÈNE À FOND NERVURÉ - DIM. MM  L=200 P=140 H=130 - COULEUR: VERT</t>
  </si>
  <si>
    <t>CAJONES DE POLIPROPILENO SERIE ZEUS MEDIDAS 272-2 CON FONDO NERVADO - DIM. MM  L=200 P=140 A=130 - COLOR: VERDE</t>
  </si>
  <si>
    <t>SKRZYNKA POLIPROPYLENOWA - WYM. MM  S=200 G=140 W=130 - KOLOR: SELEDYNOWY GROSZKOWY</t>
  </si>
  <si>
    <t>FPJ25510003</t>
  </si>
  <si>
    <t>FPZEZ002B005103</t>
  </si>
  <si>
    <t>CASSETTA IN POLIPROPILENE SERIE ZEUS MISURA 272-2 CON FONDO NERVATO-CAPACITA Lt=3.6 - DIM. MM  L=200 P=140 A=130 - COLORE: ROSSO</t>
  </si>
  <si>
    <t>POLYPROPYLENE BOXES RIBBED BASE - DIM. MM  W=200 D=140 H=130 - COLOR: RED</t>
  </si>
  <si>
    <t>KUNSTSTOFFKASTEN AUS POLYPROPILEN ZEUS SERIE MAß 272-2 MIT GERIPPTEM BODEN - ABM. MM  B=200 T=140 H=130 - FARBE: ROT</t>
  </si>
  <si>
    <t>CAISSE EN POLYPROPYLÈNE À FOND NERVURÉ - DIM. MM  L=200 P=140 H=130 - COULEUR: ROUGE</t>
  </si>
  <si>
    <t>CAJONES DE POLIPROPILENO SERIE ZEUS MEDIDAS 272-2 CON FONDO NERVADO - DIM. MM  L=200 P=140 A=130 - COLOR: ROJO</t>
  </si>
  <si>
    <t>SKRZYNKA POLIPROPYLENOWA - WYM. MM  S=200 G=140 W=130 - KOLOR: CZERWONY</t>
  </si>
  <si>
    <t>FPJ25510004</t>
  </si>
  <si>
    <t>FPZEZ002B005104</t>
  </si>
  <si>
    <t>CASSETTA IN POLIPROPILENE SERIE ZEUS MISURA 272-2 CON FONDO NERVATO-CAPACITA Lt=3.6 - DIM. MM  L=200 P=140 A=130 - COLORE: BLU</t>
  </si>
  <si>
    <t>POLYPROPYLENE BOXES RIBBED BASE - DIM. MM  W=200 D=140 H=130 - COLOR: BLUE</t>
  </si>
  <si>
    <t>KUNSTSTOFFKASTEN AUS POLYPROPILEN ZEUS SERIE MAß 272-2 MIT GERIPPTEM BODEN - ABM. MM  B=200 T=140 H=130 - FARBE: BLAU</t>
  </si>
  <si>
    <t>CAISSE EN POLYPROPYLÈNE À FOND NERVURÉ - DIM. MM  L=200 P=140 H=130 - COULEUR: BLEU</t>
  </si>
  <si>
    <t>CAJONES DE POLIPROPILENO SERIE ZEUS MEDIDAS 272-2 CON FONDO NERVADO - DIM. MM  L=200 P=140 A=130 - COLOR: AZUL</t>
  </si>
  <si>
    <t>SKRZYNKA POLIPROPYLENOWA - WYM. MM  S=200 G=140 W=130 - KOLOR: NIEBIESKI LEKKI</t>
  </si>
  <si>
    <t>FPJ25510005</t>
  </si>
  <si>
    <t>FPZEZ002B005105</t>
  </si>
  <si>
    <t>CASSETTA IN POLIPROPILENE SERIE ZEUS MISURA 272-2 CON FONDO NERVATO-CAPACITA Lt=3.6 - DIM. MM  L=200 P=140 A=130 - COLORE: GIALLO</t>
  </si>
  <si>
    <t>POLYPROPYLENE BOXES RIBBED BASE - DIM. MM  W=200 D=140 H=130 - COLOR: YELLOW</t>
  </si>
  <si>
    <t>KUNSTSTOFFKASTEN AUS POLYPROPILEN ZEUS SERIE MAß 272-2 MIT GERIPPTEM BODEN - ABM. MM  B=200 T=140 H=130 - FARBE: GELB</t>
  </si>
  <si>
    <t>CAISSE EN POLYPROPYLÈNE À FOND NERVURÉ - DIM. MM  L=200 P=140 H=130 - COULEUR: JAUNE</t>
  </si>
  <si>
    <t>CAJONES DE POLIPROPILENO SERIE ZEUS MEDIDAS 272-2 CON FONDO NERVADO - DIM. MM  L=200 P=140 A=130 - COLOR: AMARILLO</t>
  </si>
  <si>
    <t>SKRZYNKA POLIPROPYLENOWA - WYM. MM  S=200 G=140 W=130 - KOLOR: ŻÓŁTY</t>
  </si>
  <si>
    <t>FPJ25520007</t>
  </si>
  <si>
    <t>FPZEZ002B005207</t>
  </si>
  <si>
    <t>CASSETTA IN POLIPROPILENE CONDUTTIVO SERIE ZEUS MISURA 272-2 CON FONDO NERVATO-CAPACITA Lt=3.6 - DIM. MM  L=200 P=140 A=130 - COLORE: NERO</t>
  </si>
  <si>
    <t>CONDUCTIVE PP BOXES RIBBED BASE - DIM. MM  W=200 D=140 H=130 - COLOR: BLACK</t>
  </si>
  <si>
    <t>LEITFÄHIGER PP KASTEN ZEUS SERIE MAß 272-2 MIT GERIPPTEM BODEN - ABM. MM  B=200 T=140 H=130 - FARBE: SCHWARZ</t>
  </si>
  <si>
    <t>CAISSE EN POLYPROPYLÈNE CONDUCTIF À FOND NERVURÉ - DIM. MM  L=200 P=140 H=130 - COULEUR: NOIR</t>
  </si>
  <si>
    <t>CAJA DE POLIPROPILENO CONDUCTIVO SERIE ZEUS MEDIDAS 272-2 CON FONDO NERVADO - DIM. MM  L=200 P=140 A=130 - COLOR: NEGRO</t>
  </si>
  <si>
    <t>SKRZYNKA Z POLIPROPYLENU PRZEWODZĄCEGO - WYM. MM  S=200 G=140 W=130 - KOLOR: CZARNY</t>
  </si>
  <si>
    <t>FPJ65510001</t>
  </si>
  <si>
    <t>FPZEZ004B005101</t>
  </si>
  <si>
    <t>CASSETTA IN POLIPROPILENE SERIE ZEUS MISURA 272-4 CON FONDO NERVATO-CAPACITA Lt=27 - DIM. MM  L=450 P=300 A=200 - COLORE: GRIGIO SCURO</t>
  </si>
  <si>
    <t>POLYPROPYLENE BOXES RIBBED BASE - DIM. MM  W=450 D=300 H=200 - COLOR: GREY</t>
  </si>
  <si>
    <t>KUNSTSTOFFKASTEN AUS POLYPROPILEN ZEUS SERIE MAß 272-4 MIT GERIPPTEM BODEN - ABM. MM  B=450 T=300 H=200 - FARBE: GRAU</t>
  </si>
  <si>
    <t>CAISSE EN POLYPROPYLÈNE À FOND NERVURÉ - DIM. MM  L=450 P=300 H=200 - COULEUR: GRIS</t>
  </si>
  <si>
    <t>CAJONES DE POLIPROPILENO SERIE ZEUS MEDIDAS 272-4 CON FONDO NERVADO - DIM. MM  L=450 P=300 A=200 - COLOR: GRIS</t>
  </si>
  <si>
    <t>SKRZYNKA POLIPROPYLENOWA - WYM. MM  S=450 G=300 W=200 - KOLOR: SZARY POPIELATY</t>
  </si>
  <si>
    <t>FPJ65510002</t>
  </si>
  <si>
    <t>FPZEZ004B005102</t>
  </si>
  <si>
    <t>CASSETTA IN POLIPROPILENE SERIE ZEUS MISURA 272-4 CON FONDO NERVATO-CAPACITA Lt=27 - DIM. MM  L=450 P=300 A=200 - COLORE: VERDE</t>
  </si>
  <si>
    <t>POLYPROPYLENE BOXES RIBBED BASE - DIM. MM  W=450 D=300 H=200 - COLOR: GREEN</t>
  </si>
  <si>
    <t>KUNSTSTOFFKASTEN AUS POLYPROPILEN ZEUS SERIE MAß 272-4 MIT GERIPPTEM BODEN - ABM. MM  B=450 T=300 H=200 - FARBE: GRÜN</t>
  </si>
  <si>
    <t>CAISSE EN POLYPROPYLÈNE À FOND NERVURÉ - DIM. MM  L=450 P=300 H=200 - COULEUR: VERT</t>
  </si>
  <si>
    <t>CAJONES DE POLIPROPILENO SERIE ZEUS MEDIDAS 272-4 CON FONDO NERVADO - DIM. MM  L=450 P=300 A=200 - COLOR: VERDE</t>
  </si>
  <si>
    <t>SKRZYNKA POLIPROPYLENOWA - WYM. MM  S=450 G=300 W=200 - KOLOR: SELEDYNOWY GROSZKOWY</t>
  </si>
  <si>
    <t>FPJ65510003</t>
  </si>
  <si>
    <t>FPZEZ004B005103</t>
  </si>
  <si>
    <t>CASSETTA IN POLIPROPILENE SERIE ZEUS MISURA 272-4 CON FONDO NERVATO-CAPACITA Lt=27 - DIM. MM  L=450 P=300 A=200 - COLORE: ROSSO</t>
  </si>
  <si>
    <t>POLYPROPYLENE BOXES RIBBED BASE - DIM. MM  W=450 D=300 H=200 - COLOR: RED</t>
  </si>
  <si>
    <t>KUNSTSTOFFKASTEN AUS POLYPROPILEN ZEUS SERIE MAß 272-4 MIT GERIPPTEM BODEN - ABM. MM  B=450 T=300 H=200 - FARBE: ROT</t>
  </si>
  <si>
    <t>CAISSE EN POLYPROPYLÈNE À FOND NERVURÉ - DIM. MM  L=450 P=300 H=200 - COULEUR: ROUGE</t>
  </si>
  <si>
    <t>CAJONES DE POLIPROPILENO SERIE ZEUS MEDIDAS 272-4 CON FONDO NERVADO - DIM. MM  L=450 P=300 A=200 - COLOR: ROJO</t>
  </si>
  <si>
    <t>SKRZYNKA POLIPROPYLENOWA - WYM. MM  S=450 G=300 W=200 - KOLOR: CZERWONY</t>
  </si>
  <si>
    <t>FPJ65510004</t>
  </si>
  <si>
    <t>FPZEZ004B005104</t>
  </si>
  <si>
    <t>CASSETTA IN POLIPROPILENE SERIE ZEUS MISURA 272-4 CON FONDO NERVATO-CAPACITA Lt=27 - DIM. MM  L=450 P=300 A=200 - COLORE: BLU</t>
  </si>
  <si>
    <t>POLYPROPYLENE BOXES RIBBED BASE - DIM. MM  W=450 D=300 H=200 - COLOR: BLUE</t>
  </si>
  <si>
    <t>KUNSTSTOFFKASTEN AUS POLYPROPILEN ZEUS SERIE MAß 272-4 MIT GERIPPTEM BODEN - ABM. MM  B=450 T=300 H=200 - FARBE: BLAU</t>
  </si>
  <si>
    <t>CAISSE EN POLYPROPYLÈNE À FOND NERVURÉ - DIM. MM  L=450 P=300 H=200 - COULEUR: BLEU</t>
  </si>
  <si>
    <t>CAJONES DE POLIPROPILENO SERIE ZEUS MEDIDAS 272-4 CON FONDO NERVADO - DIM. MM  L=450 P=300 A=200 - COLOR: AZUL</t>
  </si>
  <si>
    <t>SKRZYNKA POLIPROPYLENOWA - WYM. MM  S=450 G=300 W=200 - KOLOR: NIEBIESKI LEKKI</t>
  </si>
  <si>
    <t>FPJ65510005</t>
  </si>
  <si>
    <t>FPZEZ004B005105</t>
  </si>
  <si>
    <t>CASSETTA IN POLIPROPILENE SERIE ZEUS MISURA 272-4 CON FONDO NERVATO-CAPACITA Lt=27 - DIM. MM  L=450 P=300 A=200 - COLORE: GIALLO</t>
  </si>
  <si>
    <t>POLYPROPYLENE BOXES RIBBED BASE - DIM. MM  W=450 D=300 H=200 - COLOR: YELLOW</t>
  </si>
  <si>
    <t>KUNSTSTOFFKASTEN AUS POLYPROPILEN ZEUS SERIE MAß 272-4 MIT GERIPPTEM BODEN - ABM. MM  B=450 T=300 H=200 - FARBE: GELB</t>
  </si>
  <si>
    <t>CAISSE EN POLYPROPYLÈNE À FOND NERVURÉ - DIM. MM  L=450 P=300 H=200 - COULEUR: JAUNE</t>
  </si>
  <si>
    <t>CAJONES DE POLIPROPILENO SERIE ZEUS MEDIDAS 272-4 CON FONDO NERVADO - DIM. MM  L=450 P=300 A=200 - COLOR: AMARILLO</t>
  </si>
  <si>
    <t>SKRZYNKA POLIPROPYLENOWA - WYM. MM  S=450 G=300 W=200 - KOLOR: ŻÓŁTY</t>
  </si>
  <si>
    <t>FPJ65520007</t>
  </si>
  <si>
    <t>FPZEZ004B005207</t>
  </si>
  <si>
    <t>CASSETTA IN POLIPROPILENE CONDUTTIVO SERIE ZEUS MISURA 272-4 CON FONDO NERVATO-CAPACITA Lt=27 - DIM. MM  L=450 P=300 A=200 - COLORE: NERO</t>
  </si>
  <si>
    <t>CONDUCTIVE PP BOXES RIBBED BASE - DIM. MM  W=450 D=300 H=200 - COLOR: BLACK</t>
  </si>
  <si>
    <t>LEITFÄHIGER PP KASTEN ZEUS SERIE MAß 272-4 MIT GERIPPTEM BODEN - ABM. MM  B=450 T=300 H=200 - FARBE: SCHWARZ</t>
  </si>
  <si>
    <t>CAISSE EN POLYPROPYLÈNE CONDUCTIF À FOND NERVURÉ - DIM. MM  L=450 P=300 H=200 - COULEUR: NOIR</t>
  </si>
  <si>
    <t>CAJA DE POLIPROPILENO CONDUCTIVO SERIE ZEUS MEDIDAS 272-4 CON FONDO NERVADO - DIM. MM  L=450 P=300 A=200 - COLOR: NEGRO</t>
  </si>
  <si>
    <t>SKRZYNKA Z POLIPROPYLENU PRZEWODZĄCEGO - WYM. MM  S=450 G=300 W=200 - KOLOR: CZARNY</t>
  </si>
  <si>
    <t>FPJ89510001</t>
  </si>
  <si>
    <t>FPZEZ005C005101</t>
  </si>
  <si>
    <t>CASSETTA IN POLIPROPILENE SERIE ZEUS MISURA 272-5 CON FONDO NERVATO A 45°-CAPACITA Lt=85 - DIM. MM  L=630 P=450 A=300 - COLORE: GRIGIO SCURO</t>
  </si>
  <si>
    <t xml:space="preserve">***FORNITO IN MULTIPLI DI 3/28 PZ*** </t>
  </si>
  <si>
    <t>POLYPROPYLENE BOXES - DIM. MM  W=630 D=450 H=300 - COLOR: GREY</t>
  </si>
  <si>
    <t>***SUPPLIED IN MULTIPLES OF 3/28 PCS***</t>
  </si>
  <si>
    <t>KUNSTSTOFFKASTEN AUS POLYPROPILEN ZEUS SERIE MAß 272-5 BODEN MIT  45° RIPPEN - ABM. MM  B=630 T=450 H=300 - FARBE: GRAU</t>
  </si>
  <si>
    <t>***VERKAUFSEINHEIT = 3/28 STK***</t>
  </si>
  <si>
    <t>CAISSE EN POLYPROPYLÈNE - DIM. MM  L=630 P=450 H=300 - COULEUR: GRIS</t>
  </si>
  <si>
    <t>***FOURNI EN MULTIPLES DE 3/28 PIÈCES***</t>
  </si>
  <si>
    <t>CAJONES DE POLIPROPILENO SERIE ZEUS MEDIDAS 272-5 CON FONDO CORRUGADO A 45 ° - DIM. MM  L=630 P=450 A=300 - COLOR: GRIS</t>
  </si>
  <si>
    <t>***SUMINISTRADO EN MULTIPLES DE 3/28 PIEZAS***</t>
  </si>
  <si>
    <t>SKRZYNKA POLIPROPYLENOWA - WYM. MM  S=630 G=450 W=300 - KOLOR: SZARY POPIELATY</t>
  </si>
  <si>
    <t>***DOSTRACZANE W OPAKOWANIACH 3/28 SZT.***</t>
  </si>
  <si>
    <t>FPJ89510002</t>
  </si>
  <si>
    <t>FPZEZ005C005102</t>
  </si>
  <si>
    <t>CASSETTA IN POLIPROPILENE SERIE ZEUS MISURA 272-5 CON FONDO NERVATO A 45°-CAPACITA Lt=85 - DIM. MM  L=630 P=450 A=300 - COLORE: VERDE</t>
  </si>
  <si>
    <t>POLYPROPYLENE BOXES - DIM. MM  W=630 D=450 H=300 - COLOR: GREEN</t>
  </si>
  <si>
    <t>KUNSTSTOFFKASTEN AUS POLYPROPILEN ZEUS SERIE MAß 272-5 BODEN MIT  45° RIPPEN - ABM. MM  B=630 T=450 H=300 - FARBE: GRÜN</t>
  </si>
  <si>
    <t>CAISSE EN POLYPROPYLÈNE - DIM. MM  L=630 P=450 H=300 - COULEUR: VERT</t>
  </si>
  <si>
    <t>CAJONES DE POLIPROPILENO SERIE ZEUS MEDIDAS 272-5 CON FONDO CORRUGADO A 45 ° - DIM. MM  L=630 P=450 A=300 - COLOR: VERDE</t>
  </si>
  <si>
    <t>SKRZYNKA POLIPROPYLENOWA - WYM. MM  S=630 G=450 W=300 - KOLOR: SELEDYNOWY GROSZKOWY</t>
  </si>
  <si>
    <t>FPJ89510003</t>
  </si>
  <si>
    <t>FPZEZ005C005103</t>
  </si>
  <si>
    <t>CASSETTA IN POLIPROPILENE SERIE ZEUS MISURA 272-5 CON FONDO NERVATO A 45°-CAPACITA Lt=85 - DIM. MM  L=630 P=450 A=300 - COLORE: ROSSO</t>
  </si>
  <si>
    <t>POLYPROPYLENE BOXES - DIM. MM  W=630 D=450 H=300 - COLOR: RED</t>
  </si>
  <si>
    <t>KUNSTSTOFFKASTEN AUS POLYPROPILEN ZEUS SERIE MAß 272-5 BODEN MIT  45° RIPPEN - ABM. MM  B=630 T=450 H=300 - FARBE: ROT</t>
  </si>
  <si>
    <t>CAISSE EN POLYPROPYLÈNE - DIM. MM  L=630 P=450 H=300 - COULEUR: ROUGE</t>
  </si>
  <si>
    <t>CAJONES DE POLIPROPILENO SERIE ZEUS MEDIDAS 272-5 CON FONDO CORRUGADO A 45 ° - DIM. MM  L=630 P=450 A=300 - COLOR: ROJO</t>
  </si>
  <si>
    <t>SKRZYNKA POLIPROPYLENOWA - WYM. MM  S=630 G=450 W=300 - KOLOR: CZERWONY</t>
  </si>
  <si>
    <t>FPJ89510004</t>
  </si>
  <si>
    <t>FPZEZ005C005104</t>
  </si>
  <si>
    <t>CASSETTA IN POLIPROPILENE SERIE ZEUS MISURA 272-5 CON FONDO NERVATO A 45°-CAPACITA Lt=85 - DIM. MM  L=630 P=450 A=300 - COLORE: BLU</t>
  </si>
  <si>
    <t>POLYPROPYLENE BOXES - DIM. MM  W=630 D=450 H=300 - COLOR: BLUE</t>
  </si>
  <si>
    <t>KUNSTSTOFFKASTEN AUS POLYPROPILEN ZEUS SERIE MAß 272-5 BODEN MIT  45° RIPPEN - ABM. MM  B=630 T=450 H=300 - FARBE: BLAU</t>
  </si>
  <si>
    <t>CAISSE EN POLYPROPYLÈNE - DIM. MM  L=630 P=450 H=300 - COULEUR: BLEU</t>
  </si>
  <si>
    <t>CAJONES DE POLIPROPILENO SERIE ZEUS MEDIDAS 272-5 CON FONDO CORRUGADO A 45 ° - DIM. MM  L=630 P=450 A=300 - COLOR: AZUL</t>
  </si>
  <si>
    <t>SKRZYNKA POLIPROPYLENOWA - WYM. MM  S=630 G=450 W=300 - KOLOR: NIEBIESKI LEKKI</t>
  </si>
  <si>
    <t>FPJ89510005</t>
  </si>
  <si>
    <t>FPZEZ005C005105</t>
  </si>
  <si>
    <t>CASSETTA IN POLIPROPILENE SERIE ZEUS MISURA 272-5 CON FONDO NERVATO A 45°-CAPACITA Lt=85 - DIM. MM  L=630 P=450 A=300 - COLORE: GIALLO</t>
  </si>
  <si>
    <t>POLYPROPYLENE BOXES - DIM. MM  W=630 D=450 H=300 - COLOR: YELLOW</t>
  </si>
  <si>
    <t>KUNSTSTOFFKASTEN AUS POLYPROPILEN ZEUS SERIE MAß 272-5 BODEN MIT  45° RIPPEN - ABM. MM  B=630 T=450 H=300 - FARBE: GELB</t>
  </si>
  <si>
    <t>CAISSE EN POLYPROPYLÈNE - DIM. MM  L=630 P=450 H=300 - COULEUR: JAUNE</t>
  </si>
  <si>
    <t>CAJONES DE POLIPROPILENO SERIE ZEUS MEDIDAS 272-5 CON FONDO CORRUGADO A 45 ° - DIM. MM  L=630 P=450 A=300 - COLOR: AMARILLO</t>
  </si>
  <si>
    <t>SKRZYNKA POLIPROPYLENOWA - WYM. MM  S=630 G=450 W=300 - KOLOR: ŻÓŁTY</t>
  </si>
  <si>
    <t>FPJ33510001</t>
  </si>
  <si>
    <t>FPZEZ3A2B005101</t>
  </si>
  <si>
    <t>CASSETTA IN POLIPROPILENE SERIE ZEUS MISURA 272-3A2 CON FONDO NERVATO-CAPACITA Lt=8.7 - DIM. MM  L=300 P=200 A=145 - COLORE: GRIGIO SCURO</t>
  </si>
  <si>
    <t>POLYPROPYLENE BOXES RIBBED BASE - DIM. MM  W=300 D=200 H=145 - COLOR: GREY</t>
  </si>
  <si>
    <t>KUNSTSTOFFKASTEN AUS POLYPROPILEN ZEUS SERIE MAß 272-3A2 MIT GERIPPTEM BODEN - ABM. MM  B=300 T=200 H=145 - FARBE: GRAU</t>
  </si>
  <si>
    <t>CAISSE EN POLYPROPYLÈNE À FOND NERVURÉ - DIM. MM  L=300 P=200 H=145 - COULEUR: GRIS</t>
  </si>
  <si>
    <t>CAJONES DE POLIPROPILENO SERIE ZEUS MEDIDAS 272-3A2 CON FONDO NERVADO - DIM. MM  L=300 P=200 A=145 - COLOR: GRIS</t>
  </si>
  <si>
    <t>SKRZYNKA POLIPROPYLENOWA - WYM. MM  S=300 G=200 W=145 - KOLOR: SZARY POPIELATY</t>
  </si>
  <si>
    <t>FPJ33510002</t>
  </si>
  <si>
    <t>FPZEZ3A2B005102</t>
  </si>
  <si>
    <t>CASSETTA IN POLIPROPILENE SERIE ZEUS MISURA 272-3A2 CON FONDO NERVATO-CAPACITA Lt=8.7 - DIM. MM  L=300 P=200 A=145 - COLORE: VERDE</t>
  </si>
  <si>
    <t>POLYPROPYLENE BOXES RIBBED BASE - DIM. MM  W=300 D=200 H=145 - COLOR: GREEN</t>
  </si>
  <si>
    <t>KUNSTSTOFFKASTEN AUS POLYPROPILEN ZEUS SERIE MAß 272-3A2 MIT GERIPPTEM BODEN - ABM. MM  B=300 T=200 H=145 - FARBE: GRÜN</t>
  </si>
  <si>
    <t>CAISSE EN POLYPROPYLÈNE À FOND NERVURÉ - DIM. MM  L=300 P=200 H=145 - COULEUR: VERT</t>
  </si>
  <si>
    <t>CAJONES DE POLIPROPILENO SERIE ZEUS MEDIDAS 272-3A2 CON FONDO NERVADO - DIM. MM  L=300 P=200 A=145 - COLOR: VERDE</t>
  </si>
  <si>
    <t>SKRZYNKA POLIPROPYLENOWA - WYM. MM  S=300 G=200 W=145 - KOLOR: SELEDYNOWY GROSZKOWY</t>
  </si>
  <si>
    <t>FPJ33510003</t>
  </si>
  <si>
    <t>FPZEZ3A2B005103</t>
  </si>
  <si>
    <t>CASSETTA IN POLIPROPILENE SERIE ZEUS MISURA 272-3A2 CON FONDO NERVATO-CAPACITA Lt=8.7 - DIM. MM  L=300 P=200 A=145 - COLORE: ROSSO</t>
  </si>
  <si>
    <t>POLYPROPYLENE BOXES RIBBED BASE - DIM. MM  W=300 D=200 H=145 - COLOR: RED</t>
  </si>
  <si>
    <t>KUNSTSTOFFKASTEN AUS POLYPROPILEN ZEUS SERIE MAß 272-3A2 MIT GERIPPTEM BODEN - ABM. MM  B=300 T=200 H=145 - FARBE: ROT</t>
  </si>
  <si>
    <t>CAISSE EN POLYPROPYLÈNE À FOND NERVURÉ - DIM. MM  L=300 P=200 H=145 - COULEUR: ROUGE</t>
  </si>
  <si>
    <t>CAJONES DE POLIPROPILENO SERIE ZEUS MEDIDAS 272-3A2 CON FONDO NERVADO - DIM. MM  L=300 P=200 A=145 - COLOR: ROJO</t>
  </si>
  <si>
    <t>SKRZYNKA POLIPROPYLENOWA - WYM. MM  S=300 G=200 W=145 - KOLOR: CZERWONY</t>
  </si>
  <si>
    <t>FPJ33510004</t>
  </si>
  <si>
    <t>FPZEZ3A2B005104</t>
  </si>
  <si>
    <t>CASSETTA IN POLIPROPILENE SERIE ZEUS MISURA 272-3A2 CON FONDO NERVATO-CAPACITA Lt=8.7 - DIM. MM  L=300 P=200 A=145 - COLORE: BLU</t>
  </si>
  <si>
    <t>POLYPROPYLENE BOXES RIBBED BASE - DIM. MM  W=300 D=200 H=145 - COLOR: BLUE</t>
  </si>
  <si>
    <t>KUNSTSTOFFKASTEN AUS POLYPROPILEN ZEUS SERIE MAß 272-3A2 MIT GERIPPTEM BODEN - ABM. MM  B=300 T=200 H=145 - FARBE: BLAU</t>
  </si>
  <si>
    <t>CAISSE EN POLYPROPYLÈNE À FOND NERVURÉ - DIM. MM  L=300 P=200 H=145 - COULEUR: BLEU</t>
  </si>
  <si>
    <t>CAJONES DE POLIPROPILENO SERIE ZEUS MEDIDAS 272-3A2 CON FONDO NERVADO - DIM. MM  L=300 P=200 A=145 - COLOR: AZUL</t>
  </si>
  <si>
    <t>SKRZYNKA POLIPROPYLENOWA - WYM. MM  S=300 G=200 W=145 - KOLOR: NIEBIESKI LEKKI</t>
  </si>
  <si>
    <t>FPJ33510005</t>
  </si>
  <si>
    <t>FPZEZ3A2B005105</t>
  </si>
  <si>
    <t>CASSETTA IN POLIPROPILENE SERIE ZEUS MISURA 272-3A2 CON FONDO NERVATO-CAPACITA Lt=8.7 - DIM. MM  L=300 P=200 A=145 - COLORE: GIALLO</t>
  </si>
  <si>
    <t>POLYPROPYLENE BOXES RIBBED BASE - DIM. MM  W=300 D=200 H=145 - COLOR: YELLOW</t>
  </si>
  <si>
    <t>KUNSTSTOFFKASTEN AUS POLYPROPILEN ZEUS SERIE MAß 272-3A2 MIT GERIPPTEM BODEN - ABM. MM  B=300 T=200 H=145 - FARBE: GELB</t>
  </si>
  <si>
    <t>CAISSE EN POLYPROPYLÈNE À FOND NERVURÉ - DIM. MM  L=300 P=200 H=145 - COULEUR: JAUNE</t>
  </si>
  <si>
    <t>CAJONES DE POLIPROPILENO SERIE ZEUS MEDIDAS 272-3A2 CON FONDO NERVADO - DIM. MM  L=300 P=200 A=145 - COLOR: AMARILLO</t>
  </si>
  <si>
    <t>SKRZYNKA POLIPROPYLENOWA - WYM. MM  S=300 G=200 W=145 - KOLOR: ŻÓŁTY</t>
  </si>
  <si>
    <t>FPJ33520007</t>
  </si>
  <si>
    <t>FPZEZ3A2B005207</t>
  </si>
  <si>
    <t>CASSETTA IN POLIPROPILENE CONDUTTIVO SERIE ZEUS MISURA 272-3A2 CON FONDO NERVATO-CAPACITA Lt=8.7 - DIM. MM  L=300 P=200 A=145 - COLORE: NERO</t>
  </si>
  <si>
    <t>CONDUCTIVE PP BOXES RIBBED BASE - DIM. MM  W=300 D=200 H=145 - COLOR: BLACK</t>
  </si>
  <si>
    <t>LEITFÄHIGER PP KASTEN ZEUS SERIE MAß 272-3A2 MIT GERIPPTEM BODEN - ABM. MM  B=300 T=200 H=145 - FARBE: SCHWARZ</t>
  </si>
  <si>
    <t>CAISSE EN POLYPROPYLÈNE CONDUCTIF À FOND NERVURÉ - DIM. MM  L=300 P=200 H=145 - COULEUR: NOIR</t>
  </si>
  <si>
    <t>CAJA DE POLIPROPILENO CONDUCTIVO SERIE ZEUS MEDIDAS 272-3A2 CON FONDO NERVADO - DIM. MM  L=300 P=200 A=145 - COLOR: NEGRO</t>
  </si>
  <si>
    <t>SKRZYNKA Z POLIPROPYLENU PRZEWODZĄCEGO - WYM. MM  S=300 G=200 W=145 - KOLOR: CZARNY</t>
  </si>
  <si>
    <t>FPJ57510001</t>
  </si>
  <si>
    <t>FPZEZ4A2B005101</t>
  </si>
  <si>
    <t>CASSETTA IN POLIPROPILENE SERIE ZEUS MISURA 272-4A2 CON FONDO NERVATO-CAPACITA Lt=16.2 - DIM. MM  L=450 P=300 A=120 - COLORE: GRIGIO SCURO</t>
  </si>
  <si>
    <t>POLYPROPYLENE BOXES RIBBED BASE - DIM. MM  W=450 D=300 H=120 - COLOR: GREY</t>
  </si>
  <si>
    <t>KUNSTSTOFFKASTEN AUS POLYPROPILEN ZEUS SERIE MAß 272-4A2 MIT GERIPPTEM BODEN - ABM. MM  B=450 T=300 H=120 - FARBE: GRAU</t>
  </si>
  <si>
    <t>CAISSE EN POLYPROPYLÈNE À FOND NERVURÉ - DIM. MM  L=450 P=300 H=120 - COULEUR: GRIS</t>
  </si>
  <si>
    <t>CAJONES DE POLIPROPILENO SERIE ZEUS MEDIDAS 272-4A2 CON FONDO NERVADO - DIM. MM  L=450 P=300 A=120 - COLOR: GRIS</t>
  </si>
  <si>
    <t>SKRZYNKA POLIPROPYLENOWA - WYM. MM  S=450 G=300 W=120 - KOLOR: SZARY POPIELATY</t>
  </si>
  <si>
    <t>FPJ57510002</t>
  </si>
  <si>
    <t>FPZEZ4A2B005102</t>
  </si>
  <si>
    <t>CASSETTA IN POLIPROPILENE SERIE ZEUS MISURA 272-4A2 CON FONDO NERVATO-CAPACITA Lt=16.2 - DIM. MM  L=450 P=300 A=120 - COLORE: VERDE</t>
  </si>
  <si>
    <t>POLYPROPYLENE BOXES RIBBED BASE - DIM. MM  W=450 D=300 H=120 - COLOR: GREEN</t>
  </si>
  <si>
    <t>KUNSTSTOFFKASTEN AUS POLYPROPILEN ZEUS SERIE MAß 272-4A2 MIT GERIPPTEM BODEN - ABM. MM  B=450 T=300 H=120 - FARBE: GRÜN</t>
  </si>
  <si>
    <t>CAISSE EN POLYPROPYLÈNE À FOND NERVURÉ - DIM. MM  L=450 P=300 H=120 - COULEUR: VERT</t>
  </si>
  <si>
    <t>CAJONES DE POLIPROPILENO SERIE ZEUS MEDIDAS 272-4A2 CON FONDO NERVADO - DIM. MM  L=450 P=300 A=120 - COLOR: VERDE</t>
  </si>
  <si>
    <t>SKRZYNKA POLIPROPYLENOWA - WYM. MM  S=450 G=300 W=120 - KOLOR: SELEDYNOWY GROSZKOWY</t>
  </si>
  <si>
    <t>FPJ57510003</t>
  </si>
  <si>
    <t>FPZEZ4A2B005103</t>
  </si>
  <si>
    <t>CASSETTA IN POLIPROPILENE SERIE ZEUS MISURA 272-4A2 CON FONDO NERVATO-CAPACITA Lt=16.2 - DIM. MM  L=450 P=300 A=120 - COLORE: ROSSO</t>
  </si>
  <si>
    <t>POLYPROPYLENE BOXES RIBBED BASE - DIM. MM  W=450 D=300 H=120 - COLOR: RED</t>
  </si>
  <si>
    <t>KUNSTSTOFFKASTEN AUS POLYPROPILEN ZEUS SERIE MAß 272-4A2 MIT GERIPPTEM BODEN - ABM. MM  B=450 T=300 H=120 - FARBE: ROT</t>
  </si>
  <si>
    <t>CAISSE EN POLYPROPYLÈNE À FOND NERVURÉ - DIM. MM  L=450 P=300 H=120 - COULEUR: ROUGE</t>
  </si>
  <si>
    <t>CAJONES DE POLIPROPILENO SERIE ZEUS MEDIDAS 272-4A2 CON FONDO NERVADO - DIM. MM  L=450 P=300 A=120 - COLOR: ROJO</t>
  </si>
  <si>
    <t>SKRZYNKA POLIPROPYLENOWA - WYM. MM  S=450 G=300 W=120 - KOLOR: CZERWONY</t>
  </si>
  <si>
    <t>FPJ57510004</t>
  </si>
  <si>
    <t>FPZEZ4A2B005104</t>
  </si>
  <si>
    <t>CASSETTA IN POLIPROPILENE SERIE ZEUS MISURA 272-4A2 CON FONDO NERVATO-CAPACITA Lt=16.2 - DIM. MM  L=450 P=300 A=120 - COLORE: BLU</t>
  </si>
  <si>
    <t>POLYPROPYLENE BOXES RIBBED BASE - DIM. MM  W=450 D=300 H=120 - COLOR: BLUE</t>
  </si>
  <si>
    <t>KUNSTSTOFFKASTEN AUS POLYPROPILEN ZEUS SERIE MAß 272-4A2 MIT GERIPPTEM BODEN - ABM. MM  B=450 T=300 H=120 - FARBE: BLAU</t>
  </si>
  <si>
    <t>CAISSE EN POLYPROPYLÈNE À FOND NERVURÉ - DIM. MM  L=450 P=300 H=120 - COULEUR: BLEU</t>
  </si>
  <si>
    <t>CAJONES DE POLIPROPILENO SERIE ZEUS MEDIDAS 272-4A2 CON FONDO NERVADO - DIM. MM  L=450 P=300 A=120 - COLOR: AZUL</t>
  </si>
  <si>
    <t>SKRZYNKA POLIPROPYLENOWA - WYM. MM  S=450 G=300 W=120 - KOLOR: NIEBIESKI LEKKI</t>
  </si>
  <si>
    <t>FPJ57510005</t>
  </si>
  <si>
    <t>FPZEZ4A2B005105</t>
  </si>
  <si>
    <t>CASSETTA IN POLIPROPILENE SERIE ZEUS MISURA 272-4A2 CON FONDO NERVATO-CAPACITA Lt=16.2 - DIM. MM  L=450 P=300 A=120 - COLORE: GIALLO</t>
  </si>
  <si>
    <t>POLYPROPYLENE BOXES RIBBED BASE - DIM. MM  W=450 D=300 H=120 - COLOR: YELLOW</t>
  </si>
  <si>
    <t>KUNSTSTOFFKASTEN AUS POLYPROPILEN ZEUS SERIE MAß 272-4A2 MIT GERIPPTEM BODEN - ABM. MM  B=450 T=300 H=120 - FARBE: GELB</t>
  </si>
  <si>
    <t>CAISSE EN POLYPROPYLÈNE À FOND NERVURÉ - DIM. MM  L=450 P=300 H=120 - COULEUR: JAUNE</t>
  </si>
  <si>
    <t>CAJONES DE POLIPROPILENO SERIE ZEUS MEDIDAS 272-4A2 CON FONDO NERVADO - DIM. MM  L=450 P=300 A=120 - COLOR: AMARILLO</t>
  </si>
  <si>
    <t>SKRZYNKA POLIPROPYLENOWA - WYM. MM  S=450 G=300 W=120 - KOLOR: ŻÓŁTY</t>
  </si>
  <si>
    <t>FPJ57520007</t>
  </si>
  <si>
    <t>FPZEZ4A2B005207</t>
  </si>
  <si>
    <t>CASSETTA IN POLIPROPILENE CONDUTTIVO SERIE ZEUS MISURA 272-4A2 CON FONDO NERVATO-CAPACITA Lt=16.2 - DIM. MM  L=450 P=300 A=120 - COLORE: NERO</t>
  </si>
  <si>
    <t>CONDUCTIVE PP BOXES RIBBED BASE - DIM. MM  W=450 D=300 H=120 - COLOR: BLACK</t>
  </si>
  <si>
    <t>LEITFÄHIGER PP KASTEN ZEUS SERIE MAß 272-4A2 MIT GERIPPTEM BODEN - ABM. MM  B=450 T=300 H=120 - FARBE: SCHWARZ</t>
  </si>
  <si>
    <t>CAISSE EN POLYPROPYLÈNE CONDUCTIF À FOND NERVURÉ - DIM. MM  L=450 P=300 H=120 - COULEUR: NOIR</t>
  </si>
  <si>
    <t>CAJA DE POLIPROPILENO CONDUCTIVO SERIE ZEUS MEDIDAS 272-4A2 CON FONDO NERVADO - DIM. MM  L=450 P=300 A=120 - COLOR: NEGRO</t>
  </si>
  <si>
    <t>SKRZYNKA Z POLIPROPYLENU PRZEWODZĄCEGO - WYM. MM  S=450 G=300 W=120 - KOLOR: CZARNY</t>
  </si>
  <si>
    <t>FPJ73510001</t>
  </si>
  <si>
    <t>FPZEZ4A5C005101</t>
  </si>
  <si>
    <t>CASSETTA IN POLIPROPILENE SERIE ZEUS MISURA 272-4A5 CON FONDO NERVATO A 45°-CAPACITA Lt=40.5 - DIM. MM  L=450 P=300 A=300 - COLORE: GRIGIO SCURO</t>
  </si>
  <si>
    <t>POLYPROPYLENE BOXES - DIM. MM  W=450 D=300 H=300 - COLOR: GREY</t>
  </si>
  <si>
    <t>KUNSTSTOFFKASTEN AUS POLYPROPILEN ZEUS SERIE MAß 272-4A5 BODEN MIT  45° RIPPEN - ABM. MM  B=450 T=300 H=300 - FARBE: GRAU</t>
  </si>
  <si>
    <t>CAISSE EN POLYPROPYLÈNE - DIM. MM  L=450 P=300 H=300 - COULEUR: GRIS</t>
  </si>
  <si>
    <t>CAJONES DE POLIPROPILENO SERIE ZEUS MEDIDAS 272-4A5 CON FONDO CORRUGADO A 45 ° - DIM. MM  L=450 P=300 A=300 - COLOR: GRIS</t>
  </si>
  <si>
    <t>SKRZYNKA POLIPROPYLENOWA - WYM. MM  S=450 G=300 W=300 - KOLOR: SZARY POPIELATY</t>
  </si>
  <si>
    <t>FPJ73510002</t>
  </si>
  <si>
    <t>FPZEZ4A5C005102</t>
  </si>
  <si>
    <t>CASSETTA IN POLIPROPILENE SERIE ZEUS MISURA 272-4A5 CON FONDO NERVATO A 45°-CAPACITA Lt=40.5 - DIM. MM  L=450 P=300 A=300 - COLORE: VERDE</t>
  </si>
  <si>
    <t>POLYPROPYLENE BOXES - DIM. MM  W=450 D=300 H=300 - COLOR: GREEN</t>
  </si>
  <si>
    <t>KUNSTSTOFFKASTEN AUS POLYPROPILEN ZEUS SERIE MAß 272-4A5 BODEN MIT  45° RIPPEN - ABM. MM  B=450 T=300 H=300 - FARBE: GRÜN</t>
  </si>
  <si>
    <t>CAISSE EN POLYPROPYLÈNE - DIM. MM  L=450 P=300 H=300 - COULEUR: VERT</t>
  </si>
  <si>
    <t>CAJONES DE POLIPROPILENO SERIE ZEUS MEDIDAS 272-4A5 CON FONDO CORRUGADO A 45 ° - DIM. MM  L=450 P=300 A=300 - COLOR: VERDE</t>
  </si>
  <si>
    <t>SKRZYNKA POLIPROPYLENOWA - WYM. MM  S=450 G=300 W=300 - KOLOR: SELEDYNOWY GROSZKOWY</t>
  </si>
  <si>
    <t>FPJ73510003</t>
  </si>
  <si>
    <t>FPZEZ4A5C005103</t>
  </si>
  <si>
    <t>CASSETTA IN POLIPROPILENE SERIE ZEUS MISURA 272-4A5 CON FONDO NERVATO A 45°-CAPACITA Lt=40.5 - DIM. MM  L=450 P=300 A=300 - COLORE: ROSSO</t>
  </si>
  <si>
    <t>POLYPROPYLENE BOXES - DIM. MM  W=450 D=300 H=300 - COLOR: RED</t>
  </si>
  <si>
    <t>KUNSTSTOFFKASTEN AUS POLYPROPILEN ZEUS SERIE MAß 272-4A5 BODEN MIT  45° RIPPEN - ABM. MM  B=450 T=300 H=300 - FARBE: ROT</t>
  </si>
  <si>
    <t>CAISSE EN POLYPROPYLÈNE - DIM. MM  L=450 P=300 H=300 - COULEUR: ROUGE</t>
  </si>
  <si>
    <t>CAJONES DE POLIPROPILENO SERIE ZEUS MEDIDAS 272-4A5 CON FONDO CORRUGADO A 45 ° - DIM. MM  L=450 P=300 A=300 - COLOR: ROJO</t>
  </si>
  <si>
    <t>SKRZYNKA POLIPROPYLENOWA - WYM. MM  S=450 G=300 W=300 - KOLOR: CZERWONY</t>
  </si>
  <si>
    <t>FPJ73510004</t>
  </si>
  <si>
    <t>FPZEZ4A5C005104</t>
  </si>
  <si>
    <t>CASSETTA IN POLIPROPILENE SERIE ZEUS MISURA 272-4A5 CON FONDO NERVATO A 45°-CAPACITA Lt=40.5 - DIM. MM  L=450 P=300 A=300 - COLORE: BLU</t>
  </si>
  <si>
    <t>POLYPROPYLENE BOXES - DIM. MM  W=450 D=300 H=300 - COLOR: BLUE</t>
  </si>
  <si>
    <t>KUNSTSTOFFKASTEN AUS POLYPROPILEN ZEUS SERIE MAß 272-4A5 BODEN MIT  45° RIPPEN - ABM. MM  B=450 T=300 H=300 - FARBE: BLAU</t>
  </si>
  <si>
    <t>CAISSE EN POLYPROPYLÈNE - DIM. MM  L=450 P=300 H=300 - COULEUR: BLEU</t>
  </si>
  <si>
    <t>CAJONES DE POLIPROPILENO SERIE ZEUS MEDIDAS 272-4A5 CON FONDO CORRUGADO A 45 ° - DIM. MM  L=450 P=300 A=300 - COLOR: AZUL</t>
  </si>
  <si>
    <t>SKRZYNKA POLIPROPYLENOWA - WYM. MM  S=450 G=300 W=300 - KOLOR: NIEBIESKI LEKKI</t>
  </si>
  <si>
    <t>FPJ73510005</t>
  </si>
  <si>
    <t>FPZEZ4A5C005105</t>
  </si>
  <si>
    <t>CASSETTA IN POLIPROPILENE SERIE ZEUS MISURA 272-4A5 CON FONDO NERVATO A 45°-CAPACITA Lt=40.5 - DIM. MM  L=450 P=300 A=300 - COLORE: GIALLO</t>
  </si>
  <si>
    <t>POLYPROPYLENE BOXES - DIM. MM  W=450 D=300 H=300 - COLOR: YELLOW</t>
  </si>
  <si>
    <t>KUNSTSTOFFKASTEN AUS POLYPROPILEN ZEUS SERIE MAß 272-4A5 BODEN MIT  45° RIPPEN - ABM. MM  B=450 T=300 H=300 - FARBE: GELB</t>
  </si>
  <si>
    <t>CAISSE EN POLYPROPYLÈNE - DIM. MM  L=450 P=300 H=300 - COULEUR: JAUNE</t>
  </si>
  <si>
    <t>CAJONES DE POLIPROPILENO SERIE ZEUS MEDIDAS 272-4A5 CON FONDO CORRUGADO A 45 ° - DIM. MM  L=450 P=300 A=300 - COLOR: AMARILLO</t>
  </si>
  <si>
    <t>SKRZYNKA POLIPROPYLENOWA - WYM. MM  S=450 G=300 W=300 - KOLOR: ŻÓŁTY</t>
  </si>
  <si>
    <t>FPJ01510001</t>
  </si>
  <si>
    <t>FPZEZ701A005101</t>
  </si>
  <si>
    <t>CASSETTA DIVISORIO IN POLIPROPILENE SERIE ZEUS CON FONDO LISCIO-CAPACITA Lt=0.9 - DIM. MM  L=145 P=90 A=70 - COLORE: GRIGIO SCURO</t>
  </si>
  <si>
    <t xml:space="preserve">***FORNITO IN MULTIPLI DI 50/1600 PZ*** </t>
  </si>
  <si>
    <t>POLYPROPYLENE DIVIDING BOXES SERIES ZEUS FLAT BASE - DIM. MM  W=145 D=90 H=70 - COLOR: GREY</t>
  </si>
  <si>
    <t>***SUPPLIED IN MULTIPLES OF 50/1600 PCS***</t>
  </si>
  <si>
    <t>EINSATZKASTEN AUS POLYPROPILEN SERIE ZEUS MIT GLATTEM BODEN - ABM. MM  B=145 T=90 H=70 - FARBE: GRAU</t>
  </si>
  <si>
    <t>***VERKAUFSEINHEIT = 50/1600 STK***</t>
  </si>
  <si>
    <t>COMPARTIMENT DE SÉPARATION EN POLYPROPYLÈNE SÉRIE ZEUS À FOND PLAT - DIM. MM  L=145 P=90 H=70 - COULEUR: GRIS</t>
  </si>
  <si>
    <t>***FOURNI EN MULTIPLES DE 50/1600 PIÈCES***</t>
  </si>
  <si>
    <t>CAJA DIVISORIA DE POLIPROPILENO SERIE ZEUS CON FONDO LISO - DIM. MM  L=145 P=90 A=70 - COLOR: GRIS</t>
  </si>
  <si>
    <t>***SUMINISTRADO EN MULTIPLES DE 50/1600 PIEZAS***</t>
  </si>
  <si>
    <t>SKRZYNKA PRZEGRODOWA Z POLIPROPYLENU SERIA ZEUS - WYM. MM  S=145 G=90 W=70 - KOLOR: SZARY POPIELATY</t>
  </si>
  <si>
    <t>***DOSTRACZANE W OPAKOWANIACH 50/1600 SZT.***</t>
  </si>
  <si>
    <t>FPJ01510002</t>
  </si>
  <si>
    <t>FPZEZ701A005102</t>
  </si>
  <si>
    <t>CASSETTA DIVISORIO IN POLIPROPILENE SERIE ZEUS CON FONDO LISCIO-CAPACITA Lt=0.9 - DIM. MM  L=145 P=90 A=70 - COLORE: VERDE</t>
  </si>
  <si>
    <t>POLYPROPYLENE DIVIDING BOXES SERIES ZEUS FLAT BASE - DIM. MM  W=145 D=90 H=70 - COLOR: GREEN</t>
  </si>
  <si>
    <t>EINSATZKASTEN AUS POLYPROPILEN SERIE ZEUS MIT GLATTEM BODEN - ABM. MM  B=145 T=90 H=70 - FARBE: GRÜN</t>
  </si>
  <si>
    <t>COMPARTIMENT DE SÉPARATION EN POLYPROPYLÈNE SÉRIE ZEUS À FOND PLAT - DIM. MM  L=145 P=90 H=70 - COULEUR: VERT</t>
  </si>
  <si>
    <t>CAJA DIVISORIA DE POLIPROPILENO SERIE ZEUS CON FONDO LISO - DIM. MM  L=145 P=90 A=70 - COLOR: VERDE</t>
  </si>
  <si>
    <t>SKRZYNKA PRZEGRODOWA Z POLIPROPYLENU SERIA ZEUS - WYM. MM  S=145 G=90 W=70 - KOLOR: SELEDYNOWY GROSZKOWY</t>
  </si>
  <si>
    <t>FPJ01510003</t>
  </si>
  <si>
    <t>FPZEZ701A005103</t>
  </si>
  <si>
    <t>CASSETTA DIVISORIO IN POLIPROPILENE SERIE ZEUS CON FONDO LISCIO-CAPACITA Lt=0.9 - DIM. MM  L=145 P=90 A=70 - COLORE: ROSSO</t>
  </si>
  <si>
    <t>POLYPROPYLENE DIVIDING BOXES SERIES ZEUS FLAT BASE - DIM. MM  W=145 D=90 H=70 - COLOR: RED</t>
  </si>
  <si>
    <t>EINSATZKASTEN AUS POLYPROPILEN SERIE ZEUS MIT GLATTEM BODEN - ABM. MM  B=145 T=90 H=70 - FARBE: ROT</t>
  </si>
  <si>
    <t>COMPARTIMENT DE SÉPARATION EN POLYPROPYLÈNE SÉRIE ZEUS À FOND PLAT - DIM. MM  L=145 P=90 H=70 - COULEUR: ROUGE</t>
  </si>
  <si>
    <t>CAJA DIVISORIA DE POLIPROPILENO SERIE ZEUS CON FONDO LISO - DIM. MM  L=145 P=90 A=70 - COLOR: ROJO</t>
  </si>
  <si>
    <t>SKRZYNKA PRZEGRODOWA Z POLIPROPYLENU SERIA ZEUS - WYM. MM  S=145 G=90 W=70 - KOLOR: CZERWONY</t>
  </si>
  <si>
    <t>FPJ01510004</t>
  </si>
  <si>
    <t>FPZEZ701A005104</t>
  </si>
  <si>
    <t>CASSETTA DIVISORIO IN POLIPROPILENE SERIE ZEUS CON FONDO LISCIO-CAPACITA Lt=0.9 - DIM. MM  L=145 P=90 A=70 - COLORE: BLU</t>
  </si>
  <si>
    <t>POLYPROPYLENE DIVIDING BOXES SERIES ZEUS FLAT BASE - DIM. MM  W=145 D=90 H=70 - COLOR: BLUE</t>
  </si>
  <si>
    <t>EINSATZKASTEN AUS POLYPROPILEN SERIE ZEUS MIT GLATTEM BODEN - ABM. MM  B=145 T=90 H=70 - FARBE: BLAU</t>
  </si>
  <si>
    <t>COMPARTIMENT DE SÉPARATION EN POLYPROPYLÈNE SÉRIE ZEUS À FOND PLAT - DIM. MM  L=145 P=90 H=70 - COULEUR: BLEU</t>
  </si>
  <si>
    <t>CAJA DIVISORIA DE POLIPROPILENO SERIE ZEUS CON FONDO LISO - DIM. MM  L=145 P=90 A=70 - COLOR: AZUL</t>
  </si>
  <si>
    <t>SKRZYNKA PRZEGRODOWA Z POLIPROPYLENU SERIA ZEUS - WYM. MM  S=145 G=90 W=70 - KOLOR: NIEBIESKI LEKKI</t>
  </si>
  <si>
    <t>FPJ01510005</t>
  </si>
  <si>
    <t>FPZEZ701A005105</t>
  </si>
  <si>
    <t>CASSETTA DIVISORIO IN POLIPROPILENE SERIE ZEUS CON FONDO LISCIO-CAPACITA Lt=0.9 - DIM. MM  L=145 P=90 A=70 - COLORE: GIALLO</t>
  </si>
  <si>
    <t>POLYPROPYLENE DIVIDING BOXES SERIES ZEUS FLAT BASE - DIM. MM  W=145 D=90 H=70 - COLOR: YELLOW</t>
  </si>
  <si>
    <t>EINSATZKASTEN AUS POLYPROPILEN SERIE ZEUS MIT GLATTEM BODEN - ABM. MM  B=145 T=90 H=70 - FARBE: GELB</t>
  </si>
  <si>
    <t>COMPARTIMENT DE SÉPARATION EN POLYPROPYLÈNE SÉRIE ZEUS À FOND PLAT - DIM. MM  L=145 P=90 H=70 - COULEUR: JAUNE</t>
  </si>
  <si>
    <t>CAJA DIVISORIA DE POLIPROPILENO SERIE ZEUS CON FONDO LISO - DIM. MM  L=145 P=90 A=70 - COLOR: AMARILLO</t>
  </si>
  <si>
    <t>SKRZYNKA PRZEGRODOWA Z POLIPROPYLENU SERIA ZEUS - WYM. MM  S=145 G=90 W=70 - KOLOR: ŻÓŁTY</t>
  </si>
  <si>
    <t>FPJ01520007</t>
  </si>
  <si>
    <t>FPZEZ701A005207</t>
  </si>
  <si>
    <t>CASSETTA DIVISORIO IN POLIPROPILENE CONDUTTIVO SERIE ZEUS CON FONDO LISCIO-CAPACITA Lt=0.9 - DIM. MM  L=145 P=90 A=70 - COLORE: NERO</t>
  </si>
  <si>
    <t>DIVIDER BOX IN CONDUCTIVE POLYPROPYLENE SERIES ZEUS FLAT BASE - DIM. MM  W=145 D=90 H=70 - COLOR: BLACK</t>
  </si>
  <si>
    <t>TRENNKASTEN AUS LEITFÄHIGEM POLYPROPYLEN SERIE ZEUS MIT GLATTEM BODEN - ABM. MM  B=145 T=90 H=70 - FARBE: SCHWARZ</t>
  </si>
  <si>
    <t>COMPARTIMENT DE SÉPARATION EN POLYPROPYLÈNE CONDUCTEUR SÉRIE ZEUS À FOND PLAT - DIM. MM  L=145 P=90 H=70 - COULEUR: NOIR</t>
  </si>
  <si>
    <t>CONTENEDOR DIVISORIO POLIPROPILENO ESD SERIE ZEUS CON FONDO LISO - DIM. MM  L=145 P=90 A=70 - COLOR: NEGRO</t>
  </si>
  <si>
    <t>SKRZYNKA PRZEGRODOWA Z POLIPROPYLENU PRZEWODZĄCEGO SERIA ZEUS - WYM. MM  S=145 G=90 W=70 - KOLOR: CZARNY</t>
  </si>
  <si>
    <t>FPJ17510001</t>
  </si>
  <si>
    <t>FPZEZ702A005101</t>
  </si>
  <si>
    <t>CASSETTA DIVISORIO IN POLIPROPILENE SERIE ZEUS CON FONDO LISCIO-CAPACITA Lt=1.4 - DIM. MM  L=145 P=140 A=70 - COLORE: GRIGIO SCURO</t>
  </si>
  <si>
    <t xml:space="preserve">***FORNITO IN MULTIPLI DI 30/960 PZ*** </t>
  </si>
  <si>
    <t>POLYPROPYLENE DIVIDING BOXES SERIES ZEUS FLAT BASE - DIM. MM  W=145 D=140 H=70 - COLOR: GREY</t>
  </si>
  <si>
    <t>***SUPPLIED IN MULTIPLES OF 30/960 PCS***</t>
  </si>
  <si>
    <t>EINSATZKASTEN AUS POLYPROPILEN SERIE ZEUS MIT GLATTEM BODEN - ABM. MM  B=145 T=140 H=70 - FARBE: GRAU</t>
  </si>
  <si>
    <t>***VERKAUFSEINHEIT = 30/960 STK***</t>
  </si>
  <si>
    <t>COMPARTIMENT DE SÉPARATION EN POLYPROPYLÈNE SÉRIE ZEUS À FOND PLAT - DIM. MM  L=145 P=140 H=70 - COULEUR: GRIS</t>
  </si>
  <si>
    <t>***FOURNI EN MULTIPLES DE 30/960 PIÈCES***</t>
  </si>
  <si>
    <t>CAJA DIVISORIA DE POLIPROPILENO SERIE ZEUS CON FONDO LISO - DIM. MM  L=145 P=140 A=70 - COLOR: GRIS</t>
  </si>
  <si>
    <t>***SUMINISTRADO EN MULTIPLES DE 30/960 PIEZAS***</t>
  </si>
  <si>
    <t>SKRZYNKA PRZEGRODOWA Z POLIPROPYLENU SERIA ZEUS - WYM. MM  S=145 G=140 W=70 - KOLOR: SZARY POPIELATY</t>
  </si>
  <si>
    <t>***DOSTRACZANE W OPAKOWANIACH 30/960 SZT.***</t>
  </si>
  <si>
    <t>FPJ17510002</t>
  </si>
  <si>
    <t>FPZEZ702A005102</t>
  </si>
  <si>
    <t>CASSETTA DIVISORIO IN POLIPROPILENE SERIE ZEUS CON FONDO LISCIO-CAPACITA Lt=1.4 - DIM. MM  L=145 P=140 A=70 - COLORE: VERDE</t>
  </si>
  <si>
    <t>POLYPROPYLENE DIVIDING BOXES SERIES ZEUS FLAT BASE - DIM. MM  W=145 D=140 H=70 - COLOR: GREEN</t>
  </si>
  <si>
    <t>EINSATZKASTEN AUS POLYPROPILEN SERIE ZEUS MIT GLATTEM BODEN - ABM. MM  B=145 T=140 H=70 - FARBE: GRÜN</t>
  </si>
  <si>
    <t>COMPARTIMENT DE SÉPARATION EN POLYPROPYLÈNE SÉRIE ZEUS À FOND PLAT - DIM. MM  L=145 P=140 H=70 - COULEUR: VERT</t>
  </si>
  <si>
    <t>CAJA DIVISORIA DE POLIPROPILENO SERIE ZEUS CON FONDO LISO - DIM. MM  L=145 P=140 A=70 - COLOR: VERDE</t>
  </si>
  <si>
    <t>SKRZYNKA PRZEGRODOWA Z POLIPROPYLENU SERIA ZEUS - WYM. MM  S=145 G=140 W=70 - KOLOR: SELEDYNOWY GROSZKOWY</t>
  </si>
  <si>
    <t>FPJ17510003</t>
  </si>
  <si>
    <t>FPZEZ702A005103</t>
  </si>
  <si>
    <t>CASSETTA DIVISORIO IN POLIPROPILENE SERIE ZEUS CON FONDO LISCIO-CAPACITA Lt=1.4 - DIM. MM  L=145 P=140 A=70 - COLORE: ROSSO</t>
  </si>
  <si>
    <t>POLYPROPYLENE DIVIDING BOXES SERIES ZEUS FLAT BASE - DIM. MM  W=145 D=140 H=70 - COLOR: RED</t>
  </si>
  <si>
    <t>EINSATZKASTEN AUS POLYPROPILEN SERIE ZEUS MIT GLATTEM BODEN - ABM. MM  B=145 T=140 H=70 - FARBE: ROT</t>
  </si>
  <si>
    <t>COMPARTIMENT DE SÉPARATION EN POLYPROPYLÈNE SÉRIE ZEUS À FOND PLAT - DIM. MM  L=145 P=140 H=70 - COULEUR: ROUGE</t>
  </si>
  <si>
    <t>CAJA DIVISORIA DE POLIPROPILENO SERIE ZEUS CON FONDO LISO - DIM. MM  L=145 P=140 A=70 - COLOR: ROJO</t>
  </si>
  <si>
    <t>SKRZYNKA PRZEGRODOWA Z POLIPROPYLENU SERIA ZEUS - WYM. MM  S=145 G=140 W=70 - KOLOR: CZERWONY</t>
  </si>
  <si>
    <t>FPJ17510004</t>
  </si>
  <si>
    <t>FPZEZ702A005104</t>
  </si>
  <si>
    <t>CASSETTA DIVISORIO IN POLIPROPILENE SERIE ZEUS CON FONDO LISCIO-CAPACITA Lt=1.4 - DIM. MM  L=145 P=140 A=70 - COLORE: BLU</t>
  </si>
  <si>
    <t>POLYPROPYLENE DIVIDING BOXES SERIES ZEUS FLAT BASE - DIM. MM  W=145 D=140 H=70 - COLOR: BLUE</t>
  </si>
  <si>
    <t>EINSATZKASTEN AUS POLYPROPILEN SERIE ZEUS MIT GLATTEM BODEN - ABM. MM  B=145 T=140 H=70 - FARBE: BLAU</t>
  </si>
  <si>
    <t>COMPARTIMENT DE SÉPARATION EN POLYPROPYLÈNE SÉRIE ZEUS À FOND PLAT - DIM. MM  L=145 P=140 H=70 - COULEUR: BLEU</t>
  </si>
  <si>
    <t>CAJA DIVISORIA DE POLIPROPILENO SERIE ZEUS CON FONDO LISO - DIM. MM  L=145 P=140 A=70 - COLOR: AZUL</t>
  </si>
  <si>
    <t>SKRZYNKA PRZEGRODOWA Z POLIPROPYLENU SERIA ZEUS - WYM. MM  S=145 G=140 W=70 - KOLOR: NIEBIESKI LEKKI</t>
  </si>
  <si>
    <t>FPJ17510005</t>
  </si>
  <si>
    <t>FPZEZ702A005105</t>
  </si>
  <si>
    <t>CASSETTA DIVISORIO IN POLIPROPILENE SERIE ZEUS CON FONDO LISCIO-CAPACITA Lt=1.4 - DIM. MM  L=145 P=140 A=70 - COLORE: GIALLO</t>
  </si>
  <si>
    <t>POLYPROPYLENE DIVIDING BOXES SERIES ZEUS FLAT BASE - DIM. MM  W=145 D=140 H=70 - COLOR: YELLOW</t>
  </si>
  <si>
    <t>EINSATZKASTEN AUS POLYPROPILEN SERIE ZEUS MIT GLATTEM BODEN - ABM. MM  B=145 T=140 H=70 - FARBE: GELB</t>
  </si>
  <si>
    <t>COMPARTIMENT DE SÉPARATION EN POLYPROPYLÈNE SÉRIE ZEUS À FOND PLAT - DIM. MM  L=145 P=140 H=70 - COULEUR: JAUNE</t>
  </si>
  <si>
    <t>CAJA DIVISORIA DE POLIPROPILENO SERIE ZEUS CON FONDO LISO - DIM. MM  L=145 P=140 A=70 - COLOR: AMARILLO</t>
  </si>
  <si>
    <t>SKRZYNKA PRZEGRODOWA Z POLIPROPYLENU SERIA ZEUS - WYM. MM  S=145 G=140 W=70 - KOLOR: ŻÓŁTY</t>
  </si>
  <si>
    <t>FPJ17520007</t>
  </si>
  <si>
    <t>FPZEZ702A005207</t>
  </si>
  <si>
    <t>CASSETTA DIVISORIO IN POLIPROPILENE CONDUTTIVO SERIE ZEUS CON FONDO LISCIO-CAPACITA Lt=1.4 - DIM. MM  L=145 P=140 A=70 - COLORE: NERO</t>
  </si>
  <si>
    <t>DIVIDER BOX IN CONDUCTIVE POLYPROPYLENE SERIES ZEUS FLAT BASE - DIM. MM  W=145 D=140 H=70 - COLOR: BLACK</t>
  </si>
  <si>
    <t>TRENNKASTEN AUS LEITFÄHIGEM POLYPROPYLEN SERIE ZEUS MIT GLATTEM BODEN - ABM. MM  B=145 T=140 H=70 - FARBE: SCHWARZ</t>
  </si>
  <si>
    <t>COMPARTIMENT DE SÉPARATION EN POLYPROPYLÈNE CONDUCTEUR SÉRIE ZEUS À FOND PLAT - DIM. MM  L=145 P=140 H=70 - COULEUR: NOIR</t>
  </si>
  <si>
    <t>CONTENEDOR DIVISORIO POLIPROPILENO ESD SERIE ZEUS CON FONDO LISO - DIM. MM  L=145 P=140 A=70 - COLOR: NEGRO</t>
  </si>
  <si>
    <t>SKRZYNKA PRZEGRODOWA Z POLIPROPYLENU PRZEWODZĄCEGO SERIA ZEUS - WYM. MM  S=145 G=140 W=70 - KOLOR: CZARNY</t>
  </si>
  <si>
    <t>FPL91400000</t>
  </si>
  <si>
    <t xml:space="preserve">FOGLIO DI 03 ETICHETTE DI CARTA PER CONTENITORI ZE Z4A2 </t>
  </si>
  <si>
    <t>SHEET OF 03 LABELS OF PAPER FOR CONTAINERS SIZE 272-4A2</t>
  </si>
  <si>
    <t>BLATT MIT 03 ETIKETTEN AUS PAPIER FÜR BEHÄLTER GR. 272-4A2</t>
  </si>
  <si>
    <t>FEUILLE DE 03 ÉTIQUETTES EN PAPIER POUR BACS MESURE 272-4A2</t>
  </si>
  <si>
    <t>HOJA DE 03 ETIQUETAS DE PAPEL PARA CAJAS MED. 272-4A2</t>
  </si>
  <si>
    <t>ARKUSZ 03 ETYKIET PAPIER NA POJEMNIKI WYM.272-4A2</t>
  </si>
  <si>
    <t>FA9A413MI96</t>
  </si>
  <si>
    <t>PORTA ETICHETTE IN PVC MORBIDO AD INSERIMENTO - 1/3 DIN A4 - DIM. MM  L=210 P=100 - COLORE: PLASTICA TRASPARENTE - CONF. 10 PZ.</t>
  </si>
  <si>
    <t>PVC LABEL HOLDER SOFT INSERTING TYPE - 1/3 DIN A4 - DIM. MM  W=210 D=100 - 10 PCS</t>
  </si>
  <si>
    <t>ETIKETTENHALTER AUS PVC WEICH ZUM EINFÜHREN - 1/3 DIN A4 - ABM. MM  B=210 T=100 - 10 STK</t>
  </si>
  <si>
    <t>PORTE-ÉTIQUETTES EN PVC - 1/3 DIN A4 - DIM. MM  L=210 P=100 - 10 PCS</t>
  </si>
  <si>
    <t>PORTAETIQUETAS DE PVC FLEXIBLE DE ENCASTRE - 1/3 DIN A4 - DIM. MM  L=210 P=100 - 10 PZS</t>
  </si>
  <si>
    <t>RAMKA Z PCW NA ETYKIETY MIĘKKA WSUWANA - 1/3 DIN A4 - WYM. MM  S=210 G=100 - 10 SZT</t>
  </si>
  <si>
    <t>FA9A414MF96</t>
  </si>
  <si>
    <t>PORTA ETICHETTE IN PVC MORBIDO CON FORO - 1/3 DIN A5 - DIM. MM  L=210 P=80 - COLORE: PLASTICA TRASPARENTE - CONF. 10 PZ.</t>
  </si>
  <si>
    <t>PVC LABEL HOLDER SOFT WITH HOLE - 1/3 DIN A5 - DIM. MM  W=210 D=80 - 10 PCS</t>
  </si>
  <si>
    <t>ETIKETTENHALTER AUS PVC WEICH MIT LOCH - 1/3 DIN A5 - ABM. MM  B=210 T=80 - 10 STK</t>
  </si>
  <si>
    <t>PORTE-ÉTIQUETTES EN PVC SOUPLE AVEC TROU - 1/3 DIN A5 - DIM. MM  L=210 P=80 - 10 PCS</t>
  </si>
  <si>
    <t>PORTAETIQUETAS DE PVC FLEXIBLE CON AGUJERO - 1/3 DIN A5 - DIM. MM  L=210 P=80 - 10 PZS</t>
  </si>
  <si>
    <t>RAMKA Z PCW NA ETYKIETY MIĘKKA Z OTWOREM - 1/3 DIN A5 - WYM. MM  S=210 G=80 - 10 SZT</t>
  </si>
  <si>
    <t>FA9A414MI96</t>
  </si>
  <si>
    <t>PORTA ETICHETTE IN PVC MORBIDO AD INSERIMENTO - 1/4 DIN A4 - DIM. MM  L=210 P=80 - COLORE: PLASTICA TRASPARENTE - CONF. 10 PZ.</t>
  </si>
  <si>
    <t>PVC LABEL HOLDER SOFT INSERTING TYPE - 1/4 DIN A4 - DIM. MM  W=210 D=80 - 10 PCS</t>
  </si>
  <si>
    <t>ETIKETTENHALTER AUS PVC WEICH ZUM EINFÜHREN - 1/4 DIN A4 - ABM. MM  B=210 T=80 - 10 STK</t>
  </si>
  <si>
    <t>PORTE-ÉTIQUETTES EN PVC - 1/4 DIN A4 - DIM. MM  L=210 P=80 - 10 PCS</t>
  </si>
  <si>
    <t>PORTAETIQUETAS DE PVC FLEXIBLE DE ENCASTRE - 1/4 DIN A4 - DIM. MM  L=210 P=80 - 10 PZS</t>
  </si>
  <si>
    <t>RAMKA Z PCW NA ETYKIETY MIĘKKA WSUWANA - 1/4 DIN A4 - WYM. MM  S=210 G=80 - 10 SZT</t>
  </si>
  <si>
    <t>FA9A414RA96</t>
  </si>
  <si>
    <t>PORTA ETICHETTE IN PVC RIGIDO CON ADESIVO - 1/4 DIN A4 - DIM. MM  L=220 P=83 - COLORE: PLASTICA TRASPARENTE - CONF. 10 PZ.</t>
  </si>
  <si>
    <t>PVC LABEL HOLDER RIGID WITH ADHESIVE - 1/4 DIN A4 - DIM. MM  W=220 D=83 - 10 PCS</t>
  </si>
  <si>
    <t>ETIKETTENHALTER AUS PVC STEIF MIT KLEBER - 1/4 DIN A4 - ABM. MM  B=220 T=83 - 10 STK</t>
  </si>
  <si>
    <t>PORTE-ÉTIQUETTES EN PVC RIGIDE AVEC ADHÉSIF - 1/4 DIN A4 - DIM. MM  L=220 P=83 - 10 PCS</t>
  </si>
  <si>
    <t>PORTAETIQUETAS DE PVC RÍGIDO CON CINTA ADHESIVA - 1/4 DIN A4 - DIM. MM  L=220 P=83 - 10 PZS</t>
  </si>
  <si>
    <t>RAMKA Z PCW NA ETYKIETY SZTYWNA SAMOPRZYLEPNA - 1/4 DIN A4 - WYM. MM  S=220 G=83 - 10 SZT</t>
  </si>
  <si>
    <t>FA9A414RS96</t>
  </si>
  <si>
    <t>PORTA ETICHETTE IN PVC RIGIDO CON SUPPORTO - 1/4 DIN A4 - DIM. MM  L=215 P=80 A=17 - COLORE: PLASTICA TRASPARENTE - CONF. 10 PZ.</t>
  </si>
  <si>
    <t>PVC LABEL HOLDER RIGID WITH SUPPORT - 1/4 DIN A4 - DIM. MM  W=215 D=80 H=17 - 10 PCS</t>
  </si>
  <si>
    <t>ETIKETTENHALTER AUS PVC STEIF MIT HALTER - 1/4 DIN A4 - ABM. MM  B=215 T=80 H=17 - 10 STK</t>
  </si>
  <si>
    <t>PORTE-ÉTIQUETTES EN PVC RIGIDE AVEC SUPPORT - 1/4 DIN A4 - DIM. MM  L=215 P=80 H=17 - 10 PCS</t>
  </si>
  <si>
    <t>PORTAETIQUETAS DE PVC RÍGIDO CON SOPORTE - 1/4 DIN A4 - DIM. MM  L=215 P=80 A=17 - 10 PZS</t>
  </si>
  <si>
    <t>RAMKA Z PCW NA ETYKIETY SZTYWNA Z KRAWĘDZIĄ WZMACNIAJĄCĄ - 1/4 DIN A4 - WYM. MM  S=215 G=80 W=17 - 10 SZT</t>
  </si>
  <si>
    <t>FA9A500MI96</t>
  </si>
  <si>
    <t>PORTA ETICHETTE IN PVC MORBIDO AD INSERIMENTO - DIN A5 - DIM. MM  L=210 P=147 - COLORE: PLASTICA TRASPARENTE - CONF. 10 PZ.</t>
  </si>
  <si>
    <t>PVC LABEL HOLDER SOFT INSERTING TYPE - DIN A5 - DIM. MM  W=210 D=147 - 10 PCS</t>
  </si>
  <si>
    <t>ETIKETTENHALTER AUS PVC WEICH ZUM EINFÜHREN - DIN A5 - ABM. MM  B=210 T=147 - 10 STK</t>
  </si>
  <si>
    <t>PORTE-ÉTIQUETTES EN PVC - DIN A5 - DIM. MM  L=210 P=147 - 10 PCS</t>
  </si>
  <si>
    <t>PORTAETIQUETAS DE PVC FLEXIBLE DE ENCASTRE - DIN A5 - DIM. MM  L=210 P=147 - 10 PZS</t>
  </si>
  <si>
    <t>RAMKA Z PCW NA ETYKIETY MIĘKKA WSUWANA - DIN A5 - WYM. MM  S=210 G=147 - 10 SZT</t>
  </si>
  <si>
    <t>FA9A500RA96</t>
  </si>
  <si>
    <t>PORTA ETICHETTE IN PVC RIGIDO CON ADESIVO - DIN A5 - DIM. MM  L=220 P=160 - COLORE: PLASTICA TRASPARENTE - CONF. 10 PZ.</t>
  </si>
  <si>
    <t>PVC LABEL HOLDER RIGID WITH ADHESIVE - DIN A5 - DIM. MM  W=220 D=160 - 10 PCS</t>
  </si>
  <si>
    <t>ETIKETTENHALTER AUS PVC STEIF MIT KLEBER - DIN A5 - ABM. MM  B=220 T=160 - 10 STK</t>
  </si>
  <si>
    <t>PORTE-ÉTIQUETTES EN PVC RIGIDE AVEC ADHÉSIF - DIN A5 - DIM. MM  L=220 P=160 - 10 PCS</t>
  </si>
  <si>
    <t>PORTAETIQUETAS DE PVC RÍGIDO CON CINTA ADHESIVA - DIN A5 - DIM. MM  L=220 P=160 - 10 PZS</t>
  </si>
  <si>
    <t>RAMKA Z PCW NA ETYKIETY SZTYWNA SAMOPRZYLEPNA - DIN A5 - WYM. MM  S=220 G=160 - 10 SZT</t>
  </si>
  <si>
    <t>FA9A500RS96</t>
  </si>
  <si>
    <t>PORTA ETICHETTE IN PVC RIGIDO CON SUPPORTO - DIN A5 - DIM. MM  L=215 P=155 A=17 - COLORE: PLASTICA TRASPARENTE - CONF. 10 PZ.</t>
  </si>
  <si>
    <t>PVC LABEL HOLDER RIGID WITH SUPPORT - DIN A5 - DIM. MM  W=215 D=155 H=17 - 10 PCS</t>
  </si>
  <si>
    <t>ETIKETTENHALTER AUS PVC STEIF MIT HALTER - DIN A5 - ABM. MM  B=215 T=155 H=17 - 10 STK</t>
  </si>
  <si>
    <t>PORTE-ÉTIQUETTES EN PVC RIGIDE AVEC SUPPORT - DIN A5 - DIM. MM  L=215 P=155 H=17 - 10 PCS</t>
  </si>
  <si>
    <t>PORTAETIQUETAS DE PVC RÍGIDO CON SOPORTE - DIN A5 - DIM. MM  L=215 P=155 A=17 - 10 PZS</t>
  </si>
  <si>
    <t>RAMKA Z PCW NA ETYKIETY SZTYWNA Z KRAWĘDZIĄ WZMACNIAJĄCĄ - DIN A5 - WYM. MM  S=215 G=155 W=17 - 10 SZT</t>
  </si>
  <si>
    <t>FA9A700RA96</t>
  </si>
  <si>
    <t>PORTA ETICHETTE IN PVC RIGIDO CON ADESIVO - DIN A7 - DIM. MM  L=110 P=83 - COLORE: PLASTICA TRASPARENTE - CONF. 10 PZ.</t>
  </si>
  <si>
    <t>PVC LABEL HOLDER RIGID WITH ADHESIVE - DIN A7 - DIM. MM  W=110 D=83 - 10 PCS</t>
  </si>
  <si>
    <t>ETIKETTENHALTER AUS PVC STEIF MIT KLEBER - DIN A7 - ABM. MM  B=110 T=83 - 10 STK</t>
  </si>
  <si>
    <t>PORTE-ÉTIQUETTES EN PVC RIGIDE AVEC ADHÉSIF - DIN A7 - DIM. MM  L=110 P=83 - 10 PCS</t>
  </si>
  <si>
    <t>PORTAETIQUETAS DE PVC RÍGIDO CON CINTA ADHESIVA - DIN A7 - DIM. MM  L=110 P=83 - 10 PZS</t>
  </si>
  <si>
    <t>RAMKA Z PCW NA ETYKIETY SZTYWNA SAMOPRZYLEPNA - DIN A7 - WYM. MM  S=110 G=83 - 10 SZT</t>
  </si>
  <si>
    <t>FPC23510027</t>
  </si>
  <si>
    <t>FPKL31470005127</t>
  </si>
  <si>
    <t>CASSETTA IN POLIPROPILENE RL-KLT-3147 - CAPACITA Lt=5.3 - DIM. MM  L=300 P=200 A=147 - COLORE: BLU SEGNALE</t>
  </si>
  <si>
    <t xml:space="preserve">***FORNITO IN MULTIPLI DI 16/256 PZ*** </t>
  </si>
  <si>
    <t>POLYPROPYLENE BOXES SERIES KLT - DIM. MM  W=300 D=200 H=147 - COLOR: SIGNAL BLUE</t>
  </si>
  <si>
    <t>***SUPPLIED IN MULTIPLES OF 16/256 PCS***</t>
  </si>
  <si>
    <t>KUNSTSTOFFKASTEN AUS POLYPROPILEN SERIE KLT - ABM. MM  B=300 T=200 H=147 - FARBE: SIGNALBLAU</t>
  </si>
  <si>
    <t>***VERKAUFSEINHEIT = 16/256 STK***</t>
  </si>
  <si>
    <t>CAISSE EN POLYPROPYLÈNE SÉRIE KLT - DIM. MM  L=300 P=200 H=147 - COULEUR: BLAU DE SECURITE</t>
  </si>
  <si>
    <t>***FOURNI EN MULTIPLES DE 16/256 PIÈCES***</t>
  </si>
  <si>
    <t>CAJONES DE POLIPROPILENO SERIE KLT - DIM. MM  L=300 P=200 A=147 - COLOR: AZUL SEÑALES</t>
  </si>
  <si>
    <t>***SUMINISTRADO EN MULTIPLES DE 16/256 PIEZAS***</t>
  </si>
  <si>
    <t>SKRZYNKA POLIPROPYLENOWA SERIA KLT - WYM. MM  S=300 G=200 W=147 - KOLOR: NIEBIESKI SYGNAŁOWY</t>
  </si>
  <si>
    <t>***DOSTRACZANE W OPAKOWANIACH 16/256 SZT.***</t>
  </si>
  <si>
    <t>FPC23520007</t>
  </si>
  <si>
    <t>FPKL31470005207</t>
  </si>
  <si>
    <t>KL31475207</t>
  </si>
  <si>
    <t>CASSETTA IN POLIPROPILENE CONDUTTIVO - CAPACITA Lt=5.3 - DIM. MM  L=300 P=200 A=147 - COLORE: NERO</t>
  </si>
  <si>
    <t>CONDUCTIVE PP BOXES SERIES KLT - DIM. MM  W=300 D=200 H=147 - COLOR: BLACK</t>
  </si>
  <si>
    <t>LEITFÄHIGER PP KASTEN SERIE KLT - ABM. MM  B=300 T=200 H=147 - FARBE: SCHWARZ</t>
  </si>
  <si>
    <t>CAISSE EN POLYPROPYLÈNE CONDUCTIF SÉRIE KLT - DIM. MM  L=300 P=200 H=147 - COULEUR: NOIR</t>
  </si>
  <si>
    <t>CAJA DE POLIPROPILENO CONDUCTIVO SERIE KLT - DIM. MM  L=300 P=200 A=147 - COLOR: NEGRO</t>
  </si>
  <si>
    <t>SKRZYNKA Z POLIPROPYLENU PRZEWODZĄCEGO SERIA KLT - WYM. MM  S=300 G=200 W=147 - KOLOR: CZARNY</t>
  </si>
  <si>
    <t>FPC235100IG</t>
  </si>
  <si>
    <t>FPKL321500051IG</t>
  </si>
  <si>
    <t>CASSETTA IN POLIPROPILENE R-KLT-3215 -CAPACITA Lt=5.3 - DIM. MM  L=300 P=200 A=147 - COLORE: BLU ZAFFIRO PLASTICA (SIMIL RAL5003)</t>
  </si>
  <si>
    <t>POLYPROPYLENE BOXES SERIES KLT - DIM. MM  W=300 D=200 H=147</t>
  </si>
  <si>
    <t>KUNSTSTOFFKASTEN AUS POLYPROPILEN SERIE KLT - ABM. MM  B=300 T=200 H=147</t>
  </si>
  <si>
    <t>CAISSE EN POLYPROPYLÈNE SÉRIE KLT - DIM. MM  L=300 P=200 H=147</t>
  </si>
  <si>
    <t>CAJONES DE POLIPROPILENO SERIE KLT - DIM. MM  L=300 P=200 A=147</t>
  </si>
  <si>
    <t>SKRZYNKA POLIPROPYLENOWA SERIA KLT - WYM. MM  S=300 G=200 W=147</t>
  </si>
  <si>
    <t>FPC42510027</t>
  </si>
  <si>
    <t>FPKL41470005127</t>
  </si>
  <si>
    <t>CASSETTA IN POLIPROPILENE RL-KLT-4147 CON FONDO FORATO-CAPACITA Lt=11.8 - DIM. MM  L=400 P=300 A=147 - COLORE: BLU SEGNALE</t>
  </si>
  <si>
    <t xml:space="preserve">***FORNITO IN MULTIPLI DI 8/128 PZ*** </t>
  </si>
  <si>
    <t>POLYPROPYLENE BOXES SERIES KLT WITH PERFORATED BOTTOM - DIM. MM  W=400 D=300 H=147 - COLOR: SIGNAL BLUE</t>
  </si>
  <si>
    <t>***SUPPLIED IN MULTIPLES OF 8/128 PCS***</t>
  </si>
  <si>
    <t>KUNSTSTOFFKASTEN AUS POLYPROPILEN SERIE KLT MIT GELOCHTEM BODEN - ABM. MM  B=400 T=300 H=147 - FARBE: SIGNALBLAU</t>
  </si>
  <si>
    <t>***VERKAUFSEINHEIT = 8/128 STK***</t>
  </si>
  <si>
    <t>CAISSE EN POLYPROPYLÈNE SÉRIE KLT AVEC FOND PERFORÉ - DIM. MM  L=400 P=300 H=147 - COULEUR: BLAU DE SECURITE</t>
  </si>
  <si>
    <t>***FOURNI EN MULTIPLES DE 8/128 PIÈCES***</t>
  </si>
  <si>
    <t>CAJONES DE POLIPROPILENO SERIE KLT CON FONDO PERFORADO - DIM. MM  L=400 P=300 A=147 - COLOR: AZUL SEÑALES</t>
  </si>
  <si>
    <t>***SUMINISTRADO EN MULTIPLES DE 8/128 PIEZAS***</t>
  </si>
  <si>
    <t>SKRZYNKA POLIPROPYLENOWA SERIA KLT Z DNEM PERFOROWANYM - WYM. MM  S=400 G=300 W=147 - KOLOR: NIEBIESKI SYGNAŁOWY</t>
  </si>
  <si>
    <t>FPC42520007</t>
  </si>
  <si>
    <t>FPKL41470005207</t>
  </si>
  <si>
    <t>KL41475207</t>
  </si>
  <si>
    <t>CASSETTA IN POLIPROPILENE CONDUTTIVO CON FONDO FORATO-CAPACITA Lt=11.8 - DIM. MM  L=400 P=300 A=147 - COLORE: NERO</t>
  </si>
  <si>
    <t>CONDUCTIVE PP BOXES SERIES KLT WITH PERFORATED BOTTOM - DIM. MM  W=400 D=300 H=147 - COLOR: BLACK</t>
  </si>
  <si>
    <t>LEITFÄHIGER PP KASTEN SERIE KLT MIT GELOCHTEM BODEN - ABM. MM  B=400 T=300 H=147 - FARBE: SCHWARZ</t>
  </si>
  <si>
    <t>CAISSE EN POLYPROPYLÈNE CONDUCTIF SÉRIE KLT AVEC FOND PERFORÉ - DIM. MM  L=400 P=300 H=147 - COULEUR: NOIR</t>
  </si>
  <si>
    <t>CAJA DE POLIPROPILENO CONDUCTIVO SERIE KLT CON FONDO PERFORADO - DIM. MM  L=400 P=300 A=147 - COLOR: NEGRO</t>
  </si>
  <si>
    <t>SKRZYNKA Z POLIPROPYLENU PRZEWODZĄCEGO SERIA KLT Z DNEM PERFOROWANYM - WYM. MM  S=400 G=300 W=147 - KOLOR: CZARNY</t>
  </si>
  <si>
    <t>FPC50510027</t>
  </si>
  <si>
    <t>FPKL42800005127</t>
  </si>
  <si>
    <t>CASSETTA IN POLIPROPILENE RL-KLT-4280 CON FONDO FORATO-CAPACITA Lt=24.1 - DIM. MM  L=400 P=300 A=280 - COLORE: BLU SEGNALE</t>
  </si>
  <si>
    <t xml:space="preserve">***FORNITO IN MULTIPLI DI 4/64 PZ*** </t>
  </si>
  <si>
    <t>POLYPROPYLENE BOXES SERIES KLT WITH PERFORATED BOTTOM - DIM. MM  W=400 D=300 H=280 - COLOR: SIGNAL BLUE</t>
  </si>
  <si>
    <t>KUNSTSTOFFKASTEN AUS POLYPROPILEN SERIE KLT MIT GELOCHTEM BODEN - ABM. MM  B=400 T=300 H=280 - FARBE: SIGNALBLAU</t>
  </si>
  <si>
    <t>CAISSE EN POLYPROPYLÈNE SÉRIE KLT AVEC FOND PERFORÉ - DIM. MM  L=400 P=300 H=280 - COULEUR: BLAU DE SECURITE</t>
  </si>
  <si>
    <t>CAJONES DE POLIPROPILENO SERIE KLT CON FONDO PERFORADO - DIM. MM  L=400 P=300 A=280 - COLOR: AZUL SEÑALES</t>
  </si>
  <si>
    <t>SKRZYNKA POLIPROPYLENOWA SERIA KLT Z DNEM PERFOROWANYM - WYM. MM  S=400 G=300 W=280 - KOLOR: NIEBIESKI SYGNAŁOWY</t>
  </si>
  <si>
    <t>FPC50520007</t>
  </si>
  <si>
    <t>FPKL42800005207</t>
  </si>
  <si>
    <t>KL42805207</t>
  </si>
  <si>
    <t>CASSETTA IN POLIPROPILENE CONDUTTIVO CON FONDO FORATO-CAPACITA Lt=24.1 - DIM. MM  L=400 P=300 A=280 - COLORE: NERO</t>
  </si>
  <si>
    <t>CONDUCTIVE PP BOXES SERIES KLT WITH PERFORATED BOTTOM - DIM. MM  W=400 D=300 H=280 - COLOR: BLACK</t>
  </si>
  <si>
    <t>LEITFÄHIGER PP KASTEN SERIE KLT MIT GELOCHTEM BODEN - ABM. MM  B=400 T=300 H=280 - FARBE: SCHWARZ</t>
  </si>
  <si>
    <t>CAISSE EN POLYPROPYLÈNE CONDUCTIF SÉRIE KLT AVEC FOND PERFORÉ - DIM. MM  L=400 P=300 H=280 - COULEUR: NOIR</t>
  </si>
  <si>
    <t>CAJA DE POLIPROPILENO CONDUCTIVO SERIE KLT CON FONDO PERFORADO - DIM. MM  L=400 P=300 A=280 - COLOR: NEGRO</t>
  </si>
  <si>
    <t>SKRZYNKA Z POLIPROPYLENU PRZEWODZĄCEGO SERIA KLT Z DNEM PERFOROWANYM - WYM. MM  S=400 G=300 W=280 - KOLOR: CZARNY</t>
  </si>
  <si>
    <t>FPC435100IG</t>
  </si>
  <si>
    <t>FPKL431500051IG</t>
  </si>
  <si>
    <t>CASSETTA IN POLIPROPILENE R-KLT-4315 CON FONDO RINFORZATO-CAPACITA Lt=10 - DIM. MM  L=400 P=300 A=147 - COLORE: BLU ZAFFIRO PLASTICA (SIMIL RAL5003)</t>
  </si>
  <si>
    <t>POLYPROPYLENE BOXES SERIES KLT WITH REINFORCED BOTTOM - DIM. MM  W=400 D=300 H=147</t>
  </si>
  <si>
    <t>KUNSTSTOFFKASTEN AUS POLYPROPILEN SERIE KLT MIT VERSTÄRKTEM BODEN - ABM. MM  B=400 T=300 H=147</t>
  </si>
  <si>
    <t>CAISSE EN POLYPROPYLÈNE SÉRIE KLT AVEC FOND RENFORCÉ - DIM. MM  L=400 P=300 H=147</t>
  </si>
  <si>
    <t>CAJONES DE POLIPROPILENO SERIE KLT CON FONDO REFORZADO - DIM. MM  L=400 P=300 A=147</t>
  </si>
  <si>
    <t>SKRZYNKA POLIPROPYLENOWA SERIA KLT ZE WZMOCNIONYM DNEM - WYM. MM  S=400 G=300 W=147</t>
  </si>
  <si>
    <t>FPC43520007</t>
  </si>
  <si>
    <t>FPKL43150005207</t>
  </si>
  <si>
    <t>KL43155207</t>
  </si>
  <si>
    <t>CASSETTA IN POLIPROPILENE CONDUTTIVO CON FONDO RINFORZATO-CAPACITA Lt=10 - DIM. MM  L=400 P=300 A=147 - COLORE: NERO</t>
  </si>
  <si>
    <t>CONDUCTIVE PP BOXES SERIES KLT WITH REINFORCED BOTTOM - DIM. MM  W=400 D=300 H=147 - COLOR: BLACK</t>
  </si>
  <si>
    <t>LEITFÄHIGER PP KASTEN SERIE KLT MIT VERSTÄRKTEM BODEN - ABM. MM  B=400 T=300 H=147 - FARBE: SCHWARZ</t>
  </si>
  <si>
    <t>CAISSE EN POLYPROPYLÈNE CONDUCTIF SÉRIE KLT AVEC FOND RENFORCÉ - DIM. MM  L=400 P=300 H=147 - COULEUR: NOIR</t>
  </si>
  <si>
    <t>CAJA DE POLIPROPILENO CONDUCTIVO SERIE KLT CON FONDO REFORZADO - DIM. MM  L=400 P=300 A=147 - COLOR: NEGRO</t>
  </si>
  <si>
    <t>SKRZYNKA Z POLIPROPYLENU PRZEWODZĄCEGO SERIA KLT ZE WZMOCNIONYM DNEM - WYM. MM  S=400 G=300 W=147 - KOLOR: CZARNY</t>
  </si>
  <si>
    <t>FPC515100IG</t>
  </si>
  <si>
    <t>FPKL432900051IG</t>
  </si>
  <si>
    <t>CASSETTA IN POLIPROPILENE R-KLT-4329 CON FONDO RINFORZATO-CAPACITA Lt=22 - DIM. MM  L=400 P=300 A=280 - COLORE: BLU ZAFFIRO PLASTICA (SIMIL RAL5003)</t>
  </si>
  <si>
    <t>POLYPROPYLENE BOXES SERIES KLT WITH REINFORCED BOTTOM - DIM. MM  W=400 D=300 H=280</t>
  </si>
  <si>
    <t>KUNSTSTOFFKASTEN AUS POLYPROPILEN SERIE KLT MIT VERSTÄRKTEM BODEN - ABM. MM  B=400 T=300 H=280</t>
  </si>
  <si>
    <t>CAISSE EN POLYPROPYLÈNE SÉRIE KLT AVEC FOND RENFORCÉ - DIM. MM  L=400 P=300 H=280</t>
  </si>
  <si>
    <t>CAJONES DE POLIPROPILENO SERIE KLT CON FONDO REFORZADO - DIM. MM  L=400 P=300 A=280</t>
  </si>
  <si>
    <t>SKRZYNKA POLIPROPYLENOWA SERIA KLT ZE WZMOCNIONYM DNEM - WYM. MM  S=400 G=300 W=280</t>
  </si>
  <si>
    <t>FPC51520007</t>
  </si>
  <si>
    <t>FPKL43290005207</t>
  </si>
  <si>
    <t>KL43295207</t>
  </si>
  <si>
    <t>CASSETTA IN POLIPROPILENE CONDUTTIVO CON FONDO RINFORZATO-CAPACITA Lt=22 - DIM. MM  L=400 P=300 A=280 - COLORE: NERO</t>
  </si>
  <si>
    <t>CONDUCTIVE PP BOXES SERIES KLT WITH REINFORCED BOTTOM - DIM. MM  W=400 D=300 H=280 - COLOR: BLACK</t>
  </si>
  <si>
    <t>LEITFÄHIGER PP KASTEN SERIE KLT MIT VERSTÄRKTEM BODEN - ABM. MM  B=400 T=300 H=280 - FARBE: SCHWARZ</t>
  </si>
  <si>
    <t>CAISSE EN POLYPROPYLÈNE CONDUCTIF SÉRIE KLT AVEC FOND RENFORCÉ - DIM. MM  L=400 P=300 H=280 - COULEUR: NOIR</t>
  </si>
  <si>
    <t>CAJA DE POLIPROPILENO CONDUCTIVO SERIE KLT CON FONDO REFORZADO - DIM. MM  L=400 P=300 A=280 - COLOR: NEGRO</t>
  </si>
  <si>
    <t>SKRZYNKA Z POLIPROPYLENU PRZEWODZĄCEGO SERIA KLT ZE WZMOCNIONYM DNEM - WYM. MM  S=400 G=300 W=280 - KOLOR: CZARNY</t>
  </si>
  <si>
    <t>FPC66510027</t>
  </si>
  <si>
    <t>FPKL61470005127</t>
  </si>
  <si>
    <t>CASSETTA IN POLIPROPILENE RL-KLT-6147 CON FONDO FORATO-CAPACITA Lt=25 - DIM. MM  L=600 P=400 A=147 - COLORE: BLU SEGNALE</t>
  </si>
  <si>
    <t>POLYPROPYLENE BOXES SERIES KLT WITH PERFORATED BOTTOM - DIM. MM  W=600 D=400 H=147 - COLOR: SIGNAL BLUE</t>
  </si>
  <si>
    <t>KUNSTSTOFFKASTEN AUS POLYPROPILEN SERIE KLT MIT GELOCHTEM BODEN - ABM. MM  B=600 T=400 H=147 - FARBE: SIGNALBLAU</t>
  </si>
  <si>
    <t>CAISSE EN POLYPROPYLÈNE SÉRIE KLT AVEC FOND PERFORÉ - DIM. MM  L=600 P=400 H=147 - COULEUR: BLAU DE SECURITE</t>
  </si>
  <si>
    <t>CAJONES DE POLIPROPILENO SERIE KLT CON FONDO PERFORADO - DIM. MM  L=600 P=400 A=147 - COLOR: AZUL SEÑALES</t>
  </si>
  <si>
    <t>SKRZYNKA POLIPROPYLENOWA SERIA KLT Z DNEM PERFOROWANYM - WYM. MM  S=600 G=400 W=147 - KOLOR: NIEBIESKI SYGNAŁOWY</t>
  </si>
  <si>
    <t>FPC66520007</t>
  </si>
  <si>
    <t>FPKL61470005207</t>
  </si>
  <si>
    <t>KL61475207</t>
  </si>
  <si>
    <t>CASSETTA IN POLIPROPILENE CONDUTTIVO CON FONDO FORATO-CAPACITA Lt=25 - DIM. MM  L=600 P=400 A=147 - COLORE: NERO</t>
  </si>
  <si>
    <t>CONDUCTIVE PP BOXES SERIES KLT WITH PERFORATED BOTTOM - DIM. MM  W=600 D=400 H=147 - COLOR: BLACK</t>
  </si>
  <si>
    <t>LEITFÄHIGER PP KASTEN SERIE KLT MIT GELOCHTEM BODEN - ABM. MM  B=600 T=400 H=147 - FARBE: SCHWARZ</t>
  </si>
  <si>
    <t>CAISSE EN POLYPROPYLÈNE CONDUCTIF SÉRIE KLT AVEC FOND PERFORÉ - DIM. MM  L=600 P=400 H=147 - COULEUR: NOIR</t>
  </si>
  <si>
    <t>CAJA DE POLIPROPILENO CONDUCTIVO SERIE KLT CON FONDO PERFORADO - DIM. MM  L=600 P=400 A=147 - COLOR: NEGRO</t>
  </si>
  <si>
    <t>SKRZYNKA Z POLIPROPYLENU PRZEWODZĄCEGO SERIA KLT Z DNEM PERFOROWANYM - WYM. MM  S=600 G=400 W=147 - KOLOR: CZARNY</t>
  </si>
  <si>
    <t>FPC72510027</t>
  </si>
  <si>
    <t>FPKL62800005127</t>
  </si>
  <si>
    <t xml:space="preserve">CASSETTA IN POLIPROPILENE RL-KLT-6280 CON FONDO FORATO-CAPACITA Lt=51.9 - DIM. MM  L=600 P=400 A=280 - COLORE: BLU SEGNALE </t>
  </si>
  <si>
    <t xml:space="preserve">***FORNITO IN MULTIPLI DI 2/32 PZ*** </t>
  </si>
  <si>
    <t>POLYPROPYLENE BOXES SERIES KLT WITH PERFORATED BOTTOM - DIM. MM  W=600 D=400 H=280 - COLOR: SIGNAL BLUE</t>
  </si>
  <si>
    <t>KUNSTSTOFFKASTEN AUS POLYPROPILEN SERIE KLT MIT GELOCHTEM BODEN - ABM. MM  B=600 T=400 H=280 - FARBE: SIGNALBLAU</t>
  </si>
  <si>
    <t>CAISSE EN POLYPROPYLÈNE SÉRIE KLT AVEC FOND PERFORÉ - DIM. MM  L=600 P=400 H=280 - COULEUR: BLEU DE SÉCURITÉ</t>
  </si>
  <si>
    <t>CAJONES DE POLIPROPILENO SERIE KLT CON FONDO PERFORADO - DIM. MM  L=600 P=400 A=280 - COLOR: AZUL SEÑALES</t>
  </si>
  <si>
    <t>SKRZYNKA POLIPROPYLENOWA SERIA KLT Z DNEM PERFOROWANYM - WYM. MM  S=600 G=400 W=280 - KOLOR: NIEBIESKI SYGNAŁOWY</t>
  </si>
  <si>
    <t>FPC72520007</t>
  </si>
  <si>
    <t>FPKL62800005207</t>
  </si>
  <si>
    <t>KL62805207</t>
  </si>
  <si>
    <t>CASSETTA IN POLIPROPILENE CONDUTTIVO CON FONDO FORATO-CAPACITA Lt=51.9 - DIM. MM  L=600 P=400 A=280 - COLORE: NERO</t>
  </si>
  <si>
    <t>CONDUCTIVE PP BOXES SERIES KLT WITH PERFORATED BOTTOM - DIM. MM  W=600 D=400 H=280 - COLOR: BLACK</t>
  </si>
  <si>
    <t>LEITFÄHIGER PP KASTEN SERIE KLT MIT GELOCHTEM BODEN - ABM. MM  B=600 T=400 H=280 - FARBE: SCHWARZ</t>
  </si>
  <si>
    <t>CAISSE EN POLYPROPYLÈNE CONDUCTIF SÉRIE KLT AVEC FOND PERFORÉ - DIM. MM  L=600 P=400 H=280 - COULEUR: NOIR</t>
  </si>
  <si>
    <t>CAJA DE POLIPROPILENO CONDUCTIVO SERIE KLT CON FONDO PERFORADO - DIM. MM  L=600 P=400 A=280 - COLOR: NEGRO</t>
  </si>
  <si>
    <t>SKRZYNKA Z POLIPROPYLENU PRZEWODZĄCEGO SERIA KLT Z DNEM PERFOROWANYM - WYM. MM  S=600 G=400 W=280 - KOLOR: CZARNY</t>
  </si>
  <si>
    <t>FPC675100IG</t>
  </si>
  <si>
    <t>FPKL641500051IG</t>
  </si>
  <si>
    <t>CASSETTA IN POLIPROPILENE R-KLT-6415 CON FONDO RINFORZATO-CAPACITA Lt=22 - DIM. MM  L=600 P=400 A=147 - COLORE: BLU ZAFFIRO PLASTICA (SIMIL RAL5003)</t>
  </si>
  <si>
    <t>POLYPROPYLENE BOXES SERIES KLT WITH REINFORCED BOTTOM - DIM. MM  W=600 D=400 H=147</t>
  </si>
  <si>
    <t>KUNSTSTOFFKASTEN AUS POLYPROPILEN SERIE KLT MIT VERSTÄRKTEM BODEN - ABM. MM  B=600 T=400 H=147</t>
  </si>
  <si>
    <t>CAISSE EN POLYPROPYLÈNE SÉRIE KLT AVEC FOND RENFORCÉ - DIM. MM  L=600 P=400 H=147</t>
  </si>
  <si>
    <t>CAJONES DE POLIPROPILENO SERIE KLT CON FONDO REFORZADO - DIM. MM  L=600 P=400 A=147</t>
  </si>
  <si>
    <t>SKRZYNKA POLIPROPYLENOWA SERIA KLT ZE WZMOCNIONYM DNEM - WYM. MM  S=600 G=400 W=147</t>
  </si>
  <si>
    <t>FPC67520007</t>
  </si>
  <si>
    <t>FPKL64150005207</t>
  </si>
  <si>
    <t>KL64155207</t>
  </si>
  <si>
    <t>CASSETTA IN POLIPROPILENE CONDUTTIVO CON FONDO RINFORZATO-CAPACITA Lt=22 - DIM. MM  L=600 P=400 A=147 - COLORE: NERO</t>
  </si>
  <si>
    <t>CONDUCTIVE PP BOXES SERIES KLT WITH REINFORCED BOTTOM - DIM. MM  W=600 D=400 H=147 - COLOR: BLACK</t>
  </si>
  <si>
    <t>LEITFÄHIGER PP KASTEN SERIE KLT MIT VERSTÄRKTEM BODEN - ABM. MM  B=600 T=400 H=147 - FARBE: SCHWARZ</t>
  </si>
  <si>
    <t>CAISSE EN POLYPROPYLÈNE CONDUCTIF SÉRIE KLT AVEC FOND RENFORCÉ - DIM. MM  L=600 P=400 H=147 - COULEUR: NOIR</t>
  </si>
  <si>
    <t>CAJA DE POLIPROPILENO CONDUCTIVO SERIE KLT CON FONDO REFORZADO - DIM. MM  L=600 P=400 A=147 - COLOR: NEGRO</t>
  </si>
  <si>
    <t>SKRZYNKA Z POLIPROPYLENU PRZEWODZĄCEGO SERIA KLT ZE WZMOCNIONYM DNEM - WYM. MM  S=600 G=400 W=147 - KOLOR: CZARNY</t>
  </si>
  <si>
    <t>FPC735100IG</t>
  </si>
  <si>
    <t>FPKL642900051IG</t>
  </si>
  <si>
    <t>CASSETTA IN POLIPROPILENE R-KLT-6429 CON FONDO RINFORZATO-CAPACITA Lt=48 - DIM. MM  L=600 P=400 A=280 - COLORE: BLU ZAFFIRO PLASTICA (SIMIL RAL5003)</t>
  </si>
  <si>
    <t>POLYPROPYLENE BOXES SERIES KLT WITH REINFORCED BOTTOM - DIM. MM  W=600 D=400 H=280</t>
  </si>
  <si>
    <t>KUNSTSTOFFKASTEN AUS POLYPROPILEN SERIE KLT MIT VERSTÄRKTEM BODEN - ABM. MM  B=600 T=400 H=280</t>
  </si>
  <si>
    <t>CAISSE EN POLYPROPYLÈNE SÉRIE KLT AVEC FOND RENFORCÉ - DIM. MM  L=600 P=400 H=280</t>
  </si>
  <si>
    <t>CAJONES DE POLIPROPILENO SERIE KLT CON FONDO REFORZADO - DIM. MM  L=600 P=400 A=280</t>
  </si>
  <si>
    <t>SKRZYNKA POLIPROPYLENOWA SERIA KLT ZE WZMOCNIONYM DNEM - WYM. MM  S=600 G=400 W=280</t>
  </si>
  <si>
    <t>FPC73520007</t>
  </si>
  <si>
    <t>FPKL64290005207</t>
  </si>
  <si>
    <t>KL64295207</t>
  </si>
  <si>
    <t>CASSETTA IN POLIPROPILENE CONDUTTIVO CON FONDO RINFORZATO-CAPACITA Lt=48 - DIM. MM  L=600 P=400 A=280 - COLORE: NERO</t>
  </si>
  <si>
    <t>CONDUCTIVE PP BOXES SERIES KLT WITH REINFORCED BOTTOM - DIM. MM  W=600 D=400 H=280 - COLOR: BLACK</t>
  </si>
  <si>
    <t>LEITFÄHIGER PP KASTEN SERIE KLT MIT VERSTÄRKTEM BODEN - ABM. MM  B=600 T=400 H=280 - FARBE: SCHWARZ</t>
  </si>
  <si>
    <t>CAISSE EN POLYPROPYLÈNE CONDUCTIF SÉRIE KLT AVEC FOND RENFORCÉ - DIM. MM  L=600 P=400 H=280 - COULEUR: NOIR</t>
  </si>
  <si>
    <t>CAJA DE POLIPROPILENO CONDUCTIVO SERIE KLT CON FONDO REFORZADO - DIM. MM  L=600 P=400 A=280 - COLOR: NEGRO</t>
  </si>
  <si>
    <t>SKRZYNKA Z POLIPROPYLENU PRZEWODZĄCEGO SERIA KLT ZE WZMOCNIONYM DNEM - WYM. MM  S=600 G=400 W=280 - KOLOR: CZARNY</t>
  </si>
  <si>
    <t>FPKLLI350005127</t>
  </si>
  <si>
    <t>COPERCHIO IN POLIPROPILENE PER CASSETTE SERIE RL-KLT - DIM. MM  L=300 P=200 - COLORE: BLU SEGNALE</t>
  </si>
  <si>
    <t xml:space="preserve">***FORNITO IN MULTIPLI DI 8/1280 PZ*** </t>
  </si>
  <si>
    <t>POLYPROPYLENE LID FOR BOXES SERIES RL-KLT - DIM. MM  W=300 D=200 - COLOR: SIGNAL BLUE</t>
  </si>
  <si>
    <t>***SUPPLIED IN MULTIPLES OF 8/1280 PCS***</t>
  </si>
  <si>
    <t>DECKEL AUS POLYPROPILEN FÜR KÄSTEN SERIE RL-KLT - ABM. MM  B=300 T=200 - FARBE: SIGNALBLAU</t>
  </si>
  <si>
    <t>***VERKAUFSEINHEIT = 8/1280 STK***</t>
  </si>
  <si>
    <t>COUVERCLE EN POLYPROPYLÈNE POUR CAISSES SÉRIE RL-KLT - DIM. MM  L=300 P=200 - COULEUR: BLAU DE SECURITE</t>
  </si>
  <si>
    <t>***FOURNI EN MULTIPLES DE 8/1280 PIÈCES***</t>
  </si>
  <si>
    <t>TAPA DE POLIPROPILENO PARA CAJAS SERIE RL-KLT - DIM. MM  L=300 P=200 - COLOR: AZUL SEÑALES</t>
  </si>
  <si>
    <t>***SUMINISTRADO EN MULTIPLES DE 8/1280 PIEZAS***</t>
  </si>
  <si>
    <t>POKRYWA POLIPROPYLENOWA DLA SKRZYNEK SERIA RL-KLT - WYM. MM  S=300 G=200 - KOLOR: NIEBIESKI SYGNAŁOWY</t>
  </si>
  <si>
    <t>***DOSTRACZANE W OPAKOWANIACH 8/1280 SZT.***</t>
  </si>
  <si>
    <t>FPKLLI3500051IG</t>
  </si>
  <si>
    <t>COPERCHIO IN POLIPROPILENE PER CASSETTE SERIE R-KLT - DIM. MM  L=300 P=200 - COLORE: BLU ZAFFIRO PLASTICA (SIMIL RAL5003)</t>
  </si>
  <si>
    <t>POLYPROPYLENE LID FOR BOXES SERIES RL-KLT - DIM. MM  W=300 D=200</t>
  </si>
  <si>
    <t>DECKEL AUS POLYPROPILEN FÜR KÄSTEN SERIE RL-KLT - ABM. MM  B=300 T=200</t>
  </si>
  <si>
    <t>COUVERCLE EN POLYPROPYLÈNE POUR CAISSES SÉRIE RL-KLT - DIM. MM  L=300 P=200</t>
  </si>
  <si>
    <t>TAPA DE POLIPROPILENO PARA CAJAS SERIE RL-KLT - DIM. MM  L=300 P=200</t>
  </si>
  <si>
    <t>POKRYWA POLIPROPYLENOWA DLA SKRZYNEK SERIA RL-KLT - WYM. MM  S=300 G=200</t>
  </si>
  <si>
    <t>KLLI355207</t>
  </si>
  <si>
    <t>COPERCHIO IN POLIPROPILENE CONDUTTIVO PER CASSETTE SERIE RL/R-KLT - DIM. MM  L=300 P=200 - COLORE: NERO</t>
  </si>
  <si>
    <t>CONDUCTIVE PP LID FOR BOXES SERIES RL-KLT - DIM. MM  W=300 D=200</t>
  </si>
  <si>
    <t>LEITFÄHIGER PP DECKEL FÜR KÄSTEN SERIE RL-KLT - ABM. MM  B=300 T=200</t>
  </si>
  <si>
    <t>COUVERCLE EN POLYPROPYLÈNE CONDUCTIF POUR CAISSES SÉRIE RL-KLT - DIM. MM  L=300 P=200</t>
  </si>
  <si>
    <t>TAPA DE POLIPROPILENO CONDUCTIVO PARA CAJAS SERIE RL-KLT - DIM. MM  L=300 P=200</t>
  </si>
  <si>
    <t>POKRYWA Z POLIPROPYLENU PRZEWODZĄCEGO DLA SKRZYNEK SERIA RL-KLT - WYM. MM  S=300 G=200</t>
  </si>
  <si>
    <t>FPKLLI450005127</t>
  </si>
  <si>
    <t>COPERCHIO IN POLIPROPILENE PER CASSETTE SERIE RL-KLT - DIM. MM  L=400 P=300 - COLORE: BLU SEGNALE</t>
  </si>
  <si>
    <t xml:space="preserve">***FORNITO IN MULTIPLI DI 4/640 PZ*** </t>
  </si>
  <si>
    <t>POLYPROPYLENE LID FOR BOXES SERIES RL-KLT - DIM. MM  W=400 D=300 - COLOR: SIGNAL BLUE</t>
  </si>
  <si>
    <t>***SUPPLIED IN MULTIPLES OF 4/640 PCS***</t>
  </si>
  <si>
    <t>DECKEL AUS POLYPROPILEN FÜR KÄSTEN SERIE RL-KLT - ABM. MM  B=400 T=300 - FARBE: SIGNALBLAU</t>
  </si>
  <si>
    <t>***VERKAUFSEINHEIT = 4/640 STK***</t>
  </si>
  <si>
    <t>COUVERCLE EN POLYPROPYLÈNE POUR CAISSES SÉRIE RL-KLT - DIM. MM  L=400 P=300 - COULEUR: BLAU DE SECURITE</t>
  </si>
  <si>
    <t>***FOURNI EN MULTIPLES DE 4/640 PIÈCES***</t>
  </si>
  <si>
    <t>TAPA DE POLIPROPILENO PARA CAJAS SERIE RL-KLT - DIM. MM  L=400 P=300 - COLOR: AZUL SEÑALES</t>
  </si>
  <si>
    <t>***SUMINISTRADO EN MULTIPLES DE 4/640 PIEZAS***</t>
  </si>
  <si>
    <t>POKRYWA POLIPROPYLENOWA DLA SKRZYNEK SERIA RL-KLT - WYM. MM  S=400 G=300 - KOLOR: NIEBIESKI SYGNAŁOWY</t>
  </si>
  <si>
    <t>***DOSTRACZANE W OPAKOWANIACH 4/640 SZT.***</t>
  </si>
  <si>
    <t>FPKLLI4500051IG</t>
  </si>
  <si>
    <t>COPERCHIO IN POLIPROPILENE PER CASSETTE SERIE R-KLT - DIM. MM  L=400 P=300 - COLORE: BLU ZAFFIRO PLASTICA (SIMIL RAL5003)</t>
  </si>
  <si>
    <t>POLYPROPYLENE LID FOR BOXES SERIES RL-KLT - DIM. MM  W=400 D=300</t>
  </si>
  <si>
    <t>DECKEL AUS POLYPROPILEN FÜR KÄSTEN SERIE RL-KLT - ABM. MM  B=400 T=300</t>
  </si>
  <si>
    <t>COUVERCLE EN POLYPROPYLÈNE POUR CAISSES SÉRIE RL-KLT - DIM. MM  L=400 P=300</t>
  </si>
  <si>
    <t>TAPA DE POLIPROPILENO PARA CAJAS SERIE RL-KLT - DIM. MM  L=400 P=300</t>
  </si>
  <si>
    <t>POKRYWA POLIPROPYLENOWA DLA SKRZYNEK SERIA RL-KLT - WYM. MM  S=400 G=300</t>
  </si>
  <si>
    <t>KLLI455207</t>
  </si>
  <si>
    <t>COPERCHIO IN POLIPROPILENE CONDUTTIVO PER CASSETTE SERIE RL/R-KLT - DIM. MM  L=400 P=300 - COLORE: NERO</t>
  </si>
  <si>
    <t>CONDUCTIVE PP LID FOR BOXES SERIES RL-KLT - DIM. MM  W=400 D=300</t>
  </si>
  <si>
    <t>LEITFÄHIGER PP DECKEL  FÜR KÄSTEN SERIE RL-KLT - ABM. MM  B=400 T=300</t>
  </si>
  <si>
    <t>COUVERCLE EN POLYPROPYLÈNE CONDUCTIF POUR CAISSES SÉRIE RL-KLT - DIM. MM  L=400 P=300</t>
  </si>
  <si>
    <t>TAPA DE POLIPROPILENO CONDUCTIVO PARA CAJAS SERIE RL-KLT - DIM. MM  L=400 P=300</t>
  </si>
  <si>
    <t>POKRYWA Z POLIPROPYLENU PRZEWODZĄCEGO DLA SKRZYNEK SERIA RL-KLT - WYM. MM  S=400 G=300</t>
  </si>
  <si>
    <t>FPKLLI650005127</t>
  </si>
  <si>
    <t>COPERCHIO IN POLIPROPILENE PER CASSETTE SERIE RL-KLT - DIM. MM  L=600 P=400 - COLORE: BLU SEGNALE Plastica</t>
  </si>
  <si>
    <t xml:space="preserve">***FORNITO IN MULTIPLI DI 4/240 PZ*** </t>
  </si>
  <si>
    <t>POLYPROPYLENE LID FOR BOXES SERIES RL-KLT - DIM. MM  W=600 D=400 - COLOR: SIGNAL BLUE</t>
  </si>
  <si>
    <t>***SUPPLIED IN MULTIPLES OF 4/240 PCS***</t>
  </si>
  <si>
    <t>DECKEL AUS POLYPROPILEN FÜR KÄSTEN SERIE RL-KLT - ABM. MM  B=600 T=400 - FARBE: SIGNALBLAU</t>
  </si>
  <si>
    <t>***VERKAUFSEINHEIT = 4/240 STK***</t>
  </si>
  <si>
    <t>COUVERCLE EN POLYPROPYLÈNE POUR CAISSES SÉRIE RL-KLT - DIM. MM  L=600 P=400 - COULEUR: BLEU DE SÉCURITÉ</t>
  </si>
  <si>
    <t>***FOURNI EN MULTIPLES DE 4/240 PIÈCES***</t>
  </si>
  <si>
    <t>TAPA DE POLIPROPILENO PARA CAJAS SERIE RL-KLT - DIM. MM  L=600 P=400 - COLOR: AZUL SEÑALES</t>
  </si>
  <si>
    <t>***SUMINISTRADO EN MULTIPLES DE 4/240 PIEZAS***</t>
  </si>
  <si>
    <t>POKRYWA POLIPROPYLENOWA DLA SKRZYNEK SERIA RL-KLT - WYM. MM  S=600 G=400 - KOLOR: NIEBIESKI SYGNAŁOWY</t>
  </si>
  <si>
    <t>***DOSTRACZANE W OPAKOWANIACH 4/240 SZT.***</t>
  </si>
  <si>
    <t>FPKLLI6500051IG</t>
  </si>
  <si>
    <t>COPERCHIO IN POLIPROPILENE PER CASSETTE SERIE R-KLT - DIM. MM  L=600 P=400 - COLORE: BLU ZAFFIRO PLASTICA (SIMIL RAL5003)</t>
  </si>
  <si>
    <t>POLYPROPYLENE LID FOR BOXES SERIES RL-KLT - DIM. MM  W=600 D=400</t>
  </si>
  <si>
    <t>DECKEL AUS POLYPROPILEN FÜR KÄSTEN SERIE RL-KLT - ABM. MM  B=600 T=400</t>
  </si>
  <si>
    <t>COUVERCLE EN POLYPROPYLÈNE POUR CAISSES SÉRIE RL-KLT - DIM. MM  L=600 P=400</t>
  </si>
  <si>
    <t>TAPA DE POLIPROPILENO PARA CAJAS SERIE RL-KLT - DIM. MM  L=600 P=400</t>
  </si>
  <si>
    <t>POKRYWA POLIPROPYLENOWA DLA SKRZYNEK SERIA RL-KLT - WYM. MM  S=600 G=400</t>
  </si>
  <si>
    <t>FPKLLI650005207</t>
  </si>
  <si>
    <t>KLLI655207</t>
  </si>
  <si>
    <t>COPERCHIO IN PP CONDUTTIVO PER CASSETTE SERIE RL-KLT - DIM. MM  L=600 P=400 - COLORE: NERO</t>
  </si>
  <si>
    <t>CONDUCTIVE POLYPROPYLENE LID FOR BOXES SERIES RL-KLT - DIM. MM  W=600 D=400 - COLOR: BLACK</t>
  </si>
  <si>
    <t>DECKEL AUS LEITFÄHIGEM POLYPROPYLEN FÜR KÄSTEN SERIE RL-KLT - ABM. MM  B=600 T=400 - FARBE: SCHWARZ</t>
  </si>
  <si>
    <t>COUVERCLE EN POLYPROPYLÈNE CONDUCTEUR POUR CAISSES SÉRIE RL-KLT - DIM. MM  L=600 P=400 - COULEUR: NOIR</t>
  </si>
  <si>
    <t>TAPA EN POLIPROPILENO ESD PARA CAJAS SERIE RL-KLT - DIM. MM  L=600 P=400 - COLOR: NEGRO</t>
  </si>
  <si>
    <t>POKRYWA Z POLIPROPYLENU PRZEWODZĄCEGO DLA SKRZYNEK SERIA RL-KLT - WYM. MM  S=600 G=400 - KOLOR: CZARNY</t>
  </si>
  <si>
    <t>FPZ91510000</t>
  </si>
  <si>
    <t>PROTEZIONE ETICHETTE IN POLIPROPILENE INCOLORE PER CASSETTA R/RL-KLT - DIM. MM  L=210 A=74</t>
  </si>
  <si>
    <t xml:space="preserve">***FORNITO IN MULTIPLI DI 8 PZ*** </t>
  </si>
  <si>
    <t>LABEL HOLDER - DIM. MM  W=210 H=74</t>
  </si>
  <si>
    <t>***SUPPLIED IN MULTIPLES OF 8 PCS***</t>
  </si>
  <si>
    <t>ETIKETTENHALTER IN FARBLOSEM POLYPROPYLEN - ABM. MM  B=210 H=74</t>
  </si>
  <si>
    <t>***VERKAUFSEINHEIT = 8 STK***</t>
  </si>
  <si>
    <t>PORTE-ÉTIQUETTES - DIM. MM  L=210 H=74</t>
  </si>
  <si>
    <t>***FOURNI EN MULTIPLES DE 8 PIÈCES***</t>
  </si>
  <si>
    <t>PORTAETIQUETAS EN POLIPROPILENO SIN COLOR PARA CAJAS KLT - DIM. MM  L=210 A=74</t>
  </si>
  <si>
    <t>***SUMINISTRADO EN MULTIPLES DE 8 PIEZAS***</t>
  </si>
  <si>
    <t>RAMKA NA ETYKIETĘ - WYM. MM  S=210 W=74</t>
  </si>
  <si>
    <t>***DOSTRACZANE W OPAKOWANIACH 8 SZT.***</t>
  </si>
  <si>
    <t>FPS9651A027</t>
  </si>
  <si>
    <t>FPKL14210005127</t>
  </si>
  <si>
    <t>CASSETTA IN POLIPROPILENE SERIE KLT CON FONDO RINFORZATO-CAPACITA Lt=63 - DIM. MM  L=1000 P=400 A=214 - COLORE: BLU SEGNALE Plastica</t>
  </si>
  <si>
    <t xml:space="preserve">COMPLETA DI 2 PORTA ETICHETTE - ***FORNITO IN MULTIPLI DI 3/33 PZ*** </t>
  </si>
  <si>
    <t>POLYPROPYLENE BOXES SERIES KLT WITH REINFORCED BOTTOM - DIM. MM  W=1000 D=400 H=214 - COLOR: SIGNAL BLUE</t>
  </si>
  <si>
    <t>WITH 2 LABEL HOLDERS***SUPPLIED IN MULTIPLES OF 3/33 PCS***</t>
  </si>
  <si>
    <t>KUNSTSTOFFKASTEN AUS POLYPROPILEN SERIE KLT MIT VERSTÄRKTEM BODEN - ABM. MM  B=1000 T=400 H=214 - FARBE: SIGNALBLAU</t>
  </si>
  <si>
    <t>MIT 2 ETIKETTENHALTER***VERKAUFSEINHEIT = 3/33 STK***</t>
  </si>
  <si>
    <t>CAISSE EN POLYPROPYLÈNE SÉRIE KLT AVEC FOND RENFORCÉ - DIM. MM  L=1000 P=400 H=214 - COULEUR: BLEU DE SÉCURITÉ</t>
  </si>
  <si>
    <t>INCLUS  2 PORTE-ÉTIQUETTES***FOURNI EN MULTIPLES DE 3/33 PIÈCES***</t>
  </si>
  <si>
    <t>CAJONES DE POLIPROPILENO SERIE KLT CON FONDO REFORZADO - DIM. MM  L=1000 P=400 A=214 - COLOR: AZUL SEÑALES</t>
  </si>
  <si>
    <t>COMPLETO CON 2 TITULARES***SUMINISTRADO EN MULTIPLES DE 3/33 PIEZAS***</t>
  </si>
  <si>
    <t>SKRZYNKA POLIPROPYLENOWA SERIA KLT ZE WZMOCNIONYM DNEM - WYM. MM  S=1000 G=400 W=214 - KOLOR: NIEBIESKI SYGNAŁOWY</t>
  </si>
  <si>
    <t>ZAWIERA 2 UCHWYTY NA ETYKIETĘ***DOSTRACZANE W OPAKOWANIACH 3/33 SZT.***</t>
  </si>
  <si>
    <t>FPC03510005</t>
  </si>
  <si>
    <t>FPOD32SE0005105</t>
  </si>
  <si>
    <t>COPERCHIO IN POLIPROPILENE PER CASSETTE SERIE ODETTE - DIM. MM  L=300 P=200 - COLORE: GIALLO</t>
  </si>
  <si>
    <t xml:space="preserve">***FORNITO IN MULTIPLI DI 8/1440 PZ*** </t>
  </si>
  <si>
    <t>POLYPROPYLENE LID FOR BOXES SERIES ODETTE - DIM. MM  W=300 D=200 - COLOR: YELLOW</t>
  </si>
  <si>
    <t>***SUPPLIED IN MULTIPLES OF 8/1140 PCS***</t>
  </si>
  <si>
    <t>DECKEL AUS POLYPROPILEN FÜR KÄSTEN SERIE ODETTE - ABM. MM  B=300 T=200 - FARBE: GELB</t>
  </si>
  <si>
    <t>***VERKAUFSEINHEIT = 8/1140 STK***</t>
  </si>
  <si>
    <t>COUVERCLE EN POLYPROPYLÈNE POUR CAISSES SÉRIE ODETTE - DIM. MM  L=300 P=200 - COULEUR: JAUNE</t>
  </si>
  <si>
    <t>***FOURNI EN MULTIPLES DE 8/1140 PIÈCES***</t>
  </si>
  <si>
    <t>TAPA DE POLIPROPILENO PARA CAJAS SERIE ODETTE - DIM. MM  L=300 P=200 - COLOR: AMARILLO</t>
  </si>
  <si>
    <t>***SUMINISTRADO EN MULTIPLES DE 8/1140 PIEZAS***</t>
  </si>
  <si>
    <t>POKRYWA POLIPROPYLENOWA DLA SKRZYNEK SERIA ODETTE - WYM. MM  S=300 G=200 - KOLOR: ŻÓŁTY</t>
  </si>
  <si>
    <t>***DOSTRACZANE W OPAKOWANIACH 8/1140 SZT.***</t>
  </si>
  <si>
    <t>FPC06510005</t>
  </si>
  <si>
    <t>FPOD43SE0005105</t>
  </si>
  <si>
    <t>COPERCHIO IN POLIPROPILENE PER CASSETTE SERIE ODETTE - DIM. MM  L=400 P=300 - COLORE: GIALLO</t>
  </si>
  <si>
    <t xml:space="preserve">***FORNITO IN MULTIPLI DI 6/640 PZ*** </t>
  </si>
  <si>
    <t>POLYPROPYLENE LID FOR BOXES SERIES ODETTE - DIM. MM  W=400 D=300 - COLOR: YELLOW</t>
  </si>
  <si>
    <t>***SUPPLIED IN MULTIPLES OF 6/640 PCS***</t>
  </si>
  <si>
    <t>DECKEL AUS POLYPROPILEN FÜR KÄSTEN SERIE ODETTE - ABM. MM  B=400 T=300 - FARBE: GELB</t>
  </si>
  <si>
    <t>***VERKAUFSEINHEIT = 6/640 STK***</t>
  </si>
  <si>
    <t>COUVERCLE EN POLYPROPYLÈNE POUR CAISSES SÉRIE ODETTE - DIM. MM  L=400 P=300 - COULEUR: JAUNE</t>
  </si>
  <si>
    <t>***FOURNI EN MULTIPLES DE 6/640 PIÈCES***</t>
  </si>
  <si>
    <t>TAPA DE POLIPROPILENO PARA CAJAS SERIE ODETTE - DIM. MM  L=400 P=300 - COLOR: AMARILLO</t>
  </si>
  <si>
    <t>***SUMINISTRADO EN MULTIPLES DE 6/640 PIEZAS***</t>
  </si>
  <si>
    <t>POKRYWA POLIPROPYLENOWA DLA SKRZYNEK SERIA ODETTE - WYM. MM  S=400 G=300 - KOLOR: ŻÓŁTY</t>
  </si>
  <si>
    <t>***DOSTRACZANE W OPAKOWANIACH 6/640 SZT.***</t>
  </si>
  <si>
    <t>FPC76510005</t>
  </si>
  <si>
    <t>FPOD49000005105</t>
  </si>
  <si>
    <t>CASSETTA IN POLIPROPILENE ODETTE 4900-CAPACITA Lt=53 - DIM. MM  L=600 P=400 A=320 - COLORE: GIALLO</t>
  </si>
  <si>
    <t xml:space="preserve">***FORNITO IN MULTIPLI DI 3/40 PZ*** </t>
  </si>
  <si>
    <t>POLYPROPYLENE BOXES ODETTE 4900 - DIM. MM  W=600 D=400 H=320 - COLOR: YELLOW</t>
  </si>
  <si>
    <t>KUNSTSTOFFKASTEN AUS POLYPROPILEN ODETTE 4900 - ABM. MM  B=600 T=400 H=320 - FARBE: GELB</t>
  </si>
  <si>
    <t>CAISSE EN POLYPROPYLÈNE ODETTE 4900 - DIM. MM  L=600 P=400 H=320 - COULEUR: JAUNE</t>
  </si>
  <si>
    <t>CAJONES DE POLIPROPILENO ODETTE 4900 - DIM. MM  L=600 P=400 A=320 - COLOR: AMARILLO</t>
  </si>
  <si>
    <t>SKRZYNKA POLIPROPYLENOWA ODETTE 4900 - WYM. MM  S=600 G=400 W=320 - KOLOR: ŻÓŁTY</t>
  </si>
  <si>
    <t>FPC68510005</t>
  </si>
  <si>
    <t>FPOD49100005105</t>
  </si>
  <si>
    <t>CASSETTA IN POLIPROPILENE ODETTE 4910-CAPACITA Lt=34.8 - DIM. MM  L=600 P=400 A=220 - COLORE: GIALLO</t>
  </si>
  <si>
    <t xml:space="preserve">***FORNITO IN MULTIPLI DI 3/44 PZ*** </t>
  </si>
  <si>
    <t>POLYPROPYLENE BOXES ODETTE 4910 - DIM. MM  W=600 D=400 H=220 - COLOR: YELLOW</t>
  </si>
  <si>
    <t>***SUPPLIED IN MULTIPLES OF 3/44 PCS***</t>
  </si>
  <si>
    <t>KUNSTSTOFFKASTEN AUS POLYPROPILEN ODETTE 4910 - ABM. MM  B=600 T=400 H=220 - FARBE: GELB</t>
  </si>
  <si>
    <t>***VERKAUFSEINHEIT = 3/44 STK***</t>
  </si>
  <si>
    <t>CAISSE EN POLYPROPYLÈNE ODETTE 4910 - DIM. MM  L=600 P=400 H=220 - COULEUR: JAUNE</t>
  </si>
  <si>
    <t>***FOURNI EN MULTIPLES DE 3/44 PIÈCES***</t>
  </si>
  <si>
    <t>CAJONES DE POLIPROPILENO ODETTE 4910 - DIM. MM  L=600 P=400 A=220 - COLOR: AMARILLO</t>
  </si>
  <si>
    <t>***SUMINISTRADO EN MULTIPLES DE 3/44 PIEZAS***</t>
  </si>
  <si>
    <t>SKRZYNKA POLIPROPYLENOWA ODETTE 4910 - WYM. MM  S=600 G=400 W=220 - KOLOR: ŻÓŁTY</t>
  </si>
  <si>
    <t>***DOSTRACZANE W OPAKOWANIACH 3/44 SZT.***</t>
  </si>
  <si>
    <t>FPC48510005</t>
  </si>
  <si>
    <t>FPOD49300005105</t>
  </si>
  <si>
    <t>CASSETTA IN POLIPROPILENE ODETTE 4930-CAPACITA Lt=15.8 - DIM. MM  L=400 P=300 A=220 - COLORE: GIALLO</t>
  </si>
  <si>
    <t xml:space="preserve">***FORNITO IN MULTIPLI DI 6/88 PZ*** </t>
  </si>
  <si>
    <t>POLYPROPYLENE BOXES ODETTE 4930 - DIM. MM  W=400 D=300 H=220 - COLOR: YELLOW</t>
  </si>
  <si>
    <t>***SUPPLIED IN MULTIPLES OF 6/88 PCS***</t>
  </si>
  <si>
    <t>KUNSTSTOFFKASTEN AUS POLYPROPILEN ODETTE 4930 - ABM. MM  B=400 T=300 H=220 - FARBE: GELB</t>
  </si>
  <si>
    <t>***VERKAUFSEINHEIT = 6/88 STK***</t>
  </si>
  <si>
    <t>CAISSE EN POLYPROPYLÈNE ODETTE 4930 - DIM. MM  L=400 P=300 H=220 - COULEUR: JAUNE</t>
  </si>
  <si>
    <t>***FOURNI EN MULTIPLES DE 6/88 PIÈCES***</t>
  </si>
  <si>
    <t>CAJONES DE POLIPROPILENO ODETTE 4930 - DIM. MM  L=400 P=300 A=220 - COLOR: AMARILLO</t>
  </si>
  <si>
    <t>***SUMINISTRADO EN MULTIPLES DE 6/88 PIEZAS***</t>
  </si>
  <si>
    <t>SKRZYNKA POLIPROPYLENOWA ODETTE 4930 - WYM. MM  S=400 G=300 W=220 - KOLOR: ŻÓŁTY</t>
  </si>
  <si>
    <t>***DOSTRACZANE W OPAKOWANIACH 6/88 SZT.***</t>
  </si>
  <si>
    <t>FPC24510005</t>
  </si>
  <si>
    <t>FPOD49500005105</t>
  </si>
  <si>
    <t>CASSETTA IN POLIPROPILENE ODETTE 4950-CAPACITA Lt=4.6 - DIM. MM  L=300 P=200 A=147 - COLORE: GIALLO</t>
  </si>
  <si>
    <t>POLYPROPYLENE BOXES ODETTE 4950 - DIM. MM  W=300 D=200 H=147 - COLOR: YELLOW</t>
  </si>
  <si>
    <t>KUNSTSTOFFKASTEN AUS POLYPROPILEN ODETTE 4950 - ABM. MM  B=300 T=200 H=147 - FARBE: GELB</t>
  </si>
  <si>
    <t>CAISSE EN POLYPROPYLÈNE ODETTE 4950 - DIM. MM  L=300 P=200 H=147 - COULEUR: JAUNE</t>
  </si>
  <si>
    <t>CAJONES DE POLIPROPILENO ODETTE 4950 - DIM. MM  L=300 P=200 A=147 - COLOR: AMARILLO</t>
  </si>
  <si>
    <t>SKRZYNKA POLIPROPYLENOWA ODETTE 4950 - WYM. MM  S=300 G=200 W=147 - KOLOR: ŻÓŁTY</t>
  </si>
  <si>
    <t>FPC09510005</t>
  </si>
  <si>
    <t>FPOD64SE0005105</t>
  </si>
  <si>
    <t>COPERCHIO IN POLIPROPILENE PER CASSETTE SERIE ODETTE - DIM. MM  L=600 P=400 - COLORE: GIALLO</t>
  </si>
  <si>
    <t xml:space="preserve">***FORNITO IN MULTIPLI DI 3/320 PZ*** </t>
  </si>
  <si>
    <t>POLYPROPYLENE LID FOR BOXES SERIES ODETTE - DIM. MM  W=600 D=400 - COLOR: YELLOW</t>
  </si>
  <si>
    <t>***SUPPLIED IN MULTIPLES OF 3/320 PCS***</t>
  </si>
  <si>
    <t>DECKEL AUS POLYPROPILEN FÜR KÄSTEN SERIE ODETTE - ABM. MM  B=600 T=400 - FARBE: GELB</t>
  </si>
  <si>
    <t>***VERKAUFSEINHEIT = 3/320 STK***</t>
  </si>
  <si>
    <t>COUVERCLE EN POLYPROPYLÈNE POUR CAISSES SÉRIE ODETTE - DIM. MM  L=600 P=400 - COULEUR: JAUNE</t>
  </si>
  <si>
    <t>***FOURNI EN MULTIPLES DE 3/320 PIÈCES***</t>
  </si>
  <si>
    <t>TAPA DE POLIPROPILENO PARA CAJAS SERIE ODETTE - DIM. MM  L=600 P=400 - COLOR: AMARILLO</t>
  </si>
  <si>
    <t>***SUMINISTRADO EN MULTIPLES DE 3/320 PIEZAS***</t>
  </si>
  <si>
    <t>POKRYWA POLIPROPYLENOWA DLA SKRZYNEK SERIA ODETTE - WYM. MM  S=600 G=400 - KOLOR: ŻÓŁTY</t>
  </si>
  <si>
    <t>***DOSTRACZANE W OPAKOWANIACH 3/320 SZT.***</t>
  </si>
  <si>
    <t>FPC00100099</t>
  </si>
  <si>
    <t>ASTA IN METALLO PER PORTAETICHETTE CASSETTE SERIE ODETTE  LUNGH.MM.212</t>
  </si>
  <si>
    <t xml:space="preserve">LABEL HOLDER STEEL BAR SERIES ODETTE </t>
  </si>
  <si>
    <t>METALLSTANGE FÜR ETIKETTENHALTER FÜR KÄSTEN SERIE ODETTE</t>
  </si>
  <si>
    <t>BARRE MÉTALLIQUE POUR PORTE-ÉTIQUETTES POUR CAISSES SÉRIE ODETTE</t>
  </si>
  <si>
    <t xml:space="preserve">BARRA DE METAL PARA TITULARES DE ETIQUETAS PARA CAJAS SERIE ODETTE </t>
  </si>
  <si>
    <t xml:space="preserve">PRĘT METALOWY DLA UCHWYTÓW ETYKIET  DLA SKRZYNEK SERIA ODETTE </t>
  </si>
  <si>
    <t>FPX02410005</t>
  </si>
  <si>
    <t>RACCORDO PER TAPPETO IN POLIETILENE - DIM. MM  L=400 P=120 A=25 - COLORE: GIALLO</t>
  </si>
  <si>
    <t>EDGING PIECE OF POLYETILENE - DIM. MM  W=400 D=120 H=25 - COLOR: YELLOW</t>
  </si>
  <si>
    <t>RANDABSCHLUSS AUS POLYETHYLEN - ABM. MM  B=400 T=120 H=25 - FARBE: GELB</t>
  </si>
  <si>
    <t>RACCORD POUR TAPIS EN POLYETILENE - DIM. MM  L=400 P=120 H=25 - COULEUR: JAUNE</t>
  </si>
  <si>
    <t>UNIÓN PARA TARIMA DE POLIETILENO - DIM. MM  L=400 P=120 A=25 - COLOR: AMARILLO</t>
  </si>
  <si>
    <t>KRAWĘŻNIK DO DYWANIKA Z POLIETYLENU - WYM. MM  S=400 G=120 W=25 - KOLOR: ŻÓŁTY</t>
  </si>
  <si>
    <t>FPX02420007</t>
  </si>
  <si>
    <t>RACCORDO PER TAPPETO CONDUTTIVO - DIM. MM  L=400 P=120 A=25 - COLORE: NERO</t>
  </si>
  <si>
    <t>EDGING PIECE CONDUCTIVE - DIM. MM  W=400 D=120 H=25 - COLOR: BLACK</t>
  </si>
  <si>
    <t>RANDABSCHLUSS LEITFÄHIG - ABM. MM  B=400 T=120 H=25 - FARBE: SCHWARZ</t>
  </si>
  <si>
    <t>RACCORD POUR TAPIS CONDUCTIF - DIM. MM  L=400 P=120 H=25 - COULEUR: NOIR</t>
  </si>
  <si>
    <t>UNIÓN PARA TARIMA CONDUCTIVO - DIM. MM  L=400 P=120 A=25 - COLOR: NEGRO</t>
  </si>
  <si>
    <t>KRAWĘŻNIK DO DYWANIKA PRZEWODZĄCE - WYM. MM  S=400 G=120 W=25 - KOLOR: CZARNY</t>
  </si>
  <si>
    <t>FPX07410005</t>
  </si>
  <si>
    <t>ANGOLO PER TAPPETO IN POLIETILENE - DIM. MM  L=120 P=120 A=25 - COLORE: GIALLO</t>
  </si>
  <si>
    <t>CORNER PIECE OF POLYETILENE - DIM. MM  W=120 D=120 H=25 - COLOR: YELLOW</t>
  </si>
  <si>
    <t>ECKABSCHLUSS AUS POLYETHYLEN - ABM. MM  B=120 T=120 H=25 - FARBE: GELB</t>
  </si>
  <si>
    <t>ANGLE POUR TAPIS EN POLYETILENE - DIM. MM  L=120 P=120 H=25 - COULEUR: JAUNE</t>
  </si>
  <si>
    <t>REMATE PARA TARIMA DE POLIETILENO - DIM. MM  L=120 P=120 A=25 - COLOR: AMARILLO</t>
  </si>
  <si>
    <t>NAROŻNIK DO DYWANIKA Z POLIETYLENU - WYM. MM  S=120 G=120 W=25 - KOLOR: ŻÓŁTY</t>
  </si>
  <si>
    <t>FPX07420007</t>
  </si>
  <si>
    <t>ANGOLO PER TAPPETO CONDUTTIVO - DIM. MM  L=120 P=120 A=25 - COLORE: NERO</t>
  </si>
  <si>
    <t>CORNER PIECE CONDUCTIVE - DIM. MM  W=120 D=120 H=25 - COLOR: BLACK</t>
  </si>
  <si>
    <t>ECKABSCHLUSS LEITFÄHIG - ABM. MM  B=120 T=120 H=25 - FARBE: SCHWARZ</t>
  </si>
  <si>
    <t>ANGLE POUR TAPIS CONDUCTIF - DIM. MM  L=120 P=120 H=25 - COULEUR: NOIR</t>
  </si>
  <si>
    <t>REMATE PARA TARIMA CONDUCTIVO - DIM. MM  L=120 P=120 A=25 - COLOR: NEGRO</t>
  </si>
  <si>
    <t>NAROŻNIK DO DYWANIKA PRZEWODZĄCE - WYM. MM  S=120 G=120 W=25 - KOLOR: CZARNY</t>
  </si>
  <si>
    <t>FPX09100099</t>
  </si>
  <si>
    <t>CLIP PER AGGANCIO TAPPETO - COLORE: ZINCATO</t>
  </si>
  <si>
    <t>GALVINISED CLIPS - COLOR: GALVANIZED</t>
  </si>
  <si>
    <t>VERBINDUNGSKLAMMERN - FARBE: VERZINKT</t>
  </si>
  <si>
    <t>CLIP POUR TAPIS - COULEUR: GALVANISÉ</t>
  </si>
  <si>
    <t>CLIP DE ENGANCHE TARIMA - COLOR: GALVANIZADO</t>
  </si>
  <si>
    <t>KLIPS USTALAJĄCY DYWANIKI - KOLOR: OCYNKOWANY</t>
  </si>
  <si>
    <t>FPX15410001</t>
  </si>
  <si>
    <t>TAPPETO ANTISDRUCCIOLO CHIUSO IN POLIETILENE - DIM. MM  L=800 P=400 A=25 - COLORE: GRIGIO SCURO</t>
  </si>
  <si>
    <t xml:space="preserve">***FORNITO IN MULTIPLI DI 4/105 PZ*** </t>
  </si>
  <si>
    <t>NON-SLIP MATTING CLOSED OF POLYETILENE - DIM. MM  W=800 D=400 H=25 - COLOR: GREY</t>
  </si>
  <si>
    <t>***SUPPLIED IN MULTIPLES OF 4/105 PCS***</t>
  </si>
  <si>
    <t>RUTSCHFESTE MATTEN GESCHLOSSEN AUS POLYETHYLEN - ABM. MM  B=800 T=400 H=25 - FARBE: GRAU</t>
  </si>
  <si>
    <t>***VERKAUFSEINHEIT = 4/105 STK***</t>
  </si>
  <si>
    <t>TAPIS ANTIDÉRAPANT FERMÉ EN POLYETILENE - DIM. MM  L=800 P=400 H=25 - COULEUR: GRIS</t>
  </si>
  <si>
    <t>***FOURNI EN MULTIPLES DE 4/105 PIÈCES***</t>
  </si>
  <si>
    <t>TARIMA ANTIDESLIZANTE CERRADA DE POLIETILENO - DIM. MM  L=800 P=400 A=25 - COLOR: GRIS</t>
  </si>
  <si>
    <t>***SUMINISTRADO EN MULTIPLES DE 4/105 PIEZAS***</t>
  </si>
  <si>
    <t>DYWANIK ANTYPOŚLIZGOWY PEŁNY Z POLIETYLENU - WYM. MM  S=800 G=400 W=25 - KOLOR: SZARY POPIELATY</t>
  </si>
  <si>
    <t>***DOSTRACZANE W OPAKOWANIACH 4/105 SZT.***</t>
  </si>
  <si>
    <t>FPX15410006</t>
  </si>
  <si>
    <t>TAPPETO ANTISDRUCCIOLO CHIUSO IN POLIETILENE - DIM. MM  L=800 P=400 A=25 - COLORE: ROSSO MATTONE</t>
  </si>
  <si>
    <t>NON-SLIP MATTING CLOSED OF POLYETILENE - DIM. MM  W=800 D=400 H=25 - COLOR: BRICK RED</t>
  </si>
  <si>
    <t>RUTSCHFESTE MATTEN GESCHLOSSEN AUS POLYETHYLEN - ABM. MM  B=800 T=400 H=25</t>
  </si>
  <si>
    <t>TAPIS ANTIDÉRAPANT FERMÉ EN POLYETILENE - DIM. MM  L=800 P=400 H=25 - COULEUR: ROUGE BRIQUE</t>
  </si>
  <si>
    <t>TARIMA ANTIDESLIZANTE CERRADA DE POLIETILENO - DIM. MM  L=800 P=400 A=25 - COLOR: LADRILLO ROJO</t>
  </si>
  <si>
    <t>DYWANIK ANTYPOŚLIZGOWY PEŁNY Z POLIETYLENU - WYM. MM  S=800 G=400 W=25 - KOLOR: CEGLASTY</t>
  </si>
  <si>
    <t>TAPPETO ANTISDRUCCIOLO CHIUSO IN POLIETILENE - DIM. MM  L=800 P=400 A=25 - COLORE: NERO</t>
  </si>
  <si>
    <t>NON-SLIP MATTING CLOSED OF POLYETILENE - DIM. MM  W=800 D=400 H=25 - COLOR: BLACK</t>
  </si>
  <si>
    <t>RUTSCHFESTE MATTEN GESCHLOSSEN AUS POLYÄTYLEN - ABM. MM W=800 T=400 H=25 - FARBE: SCHWARZ</t>
  </si>
  <si>
    <t>TAPIS ANTIDÉRAPANT FERMÉ EN POLYETILENE - DIM. MM  L=800 P=400 H=25 - COULEUR: NOIR</t>
  </si>
  <si>
    <t>TARIMA ANTIDESLIZANTE CERRADA DE POLIETILENO - DIM. MM  L=800 P=400 A=25 - COLOR: NEGRO</t>
  </si>
  <si>
    <t>DYWANIK ANTYPOŚLIZGOWY PEŁNY Z POLIETYLENU - WYM. MM  S=800 G=400 W=25 - KOLOR: CZARNY</t>
  </si>
  <si>
    <t>FPX15420007</t>
  </si>
  <si>
    <t>TAPPETO ANTISDRUCCIOLO CHIUSO CONDUTTIVO - DIM. MM  L=800 P=400 A=25 - COLORE: NERO</t>
  </si>
  <si>
    <t>NON-SLIP MATTING CLOSED CONDUCTIVE - DIM. MM  W=800 D=400 H=25 - COLOR: BLACK</t>
  </si>
  <si>
    <t>RUTSCHFESTE MATTEN GESCHLOSSEN LEITFÄHIG - ABM. MM  B=800 T=400 H=25 - FARBE: SCHWARZ</t>
  </si>
  <si>
    <t>TAPIS ANTIDÉRAPANT FERMÉ CONDUCTIF - DIM. MM  L=800 P=400 H=25 - COULEUR: NOIR</t>
  </si>
  <si>
    <t>TARIMA ANTIDESLIZANTE CERRADA CONDUCTIVO - DIM. MM  L=800 P=400 A=25 - COLOR: NEGRO</t>
  </si>
  <si>
    <t>DYWANIK ANTYPOŚLIZGOWY PEŁNY PRZEWODZĄCE - WYM. MM  S=800 G=400 W=25 - KOLOR: CZARNY</t>
  </si>
  <si>
    <t>FPX25410001</t>
  </si>
  <si>
    <t>TAPPETO ANTISDRUCCIOLO APERTO IN POLIETILENE - DIM. MM  L=800 P=400 A=25 - COLORE: GRIGIO SCURO</t>
  </si>
  <si>
    <t>NON-SLIP MATTING OPEN OF POLYETILENE - DIM. MM  W=800 D=400 H=25 - COLOR: GREY</t>
  </si>
  <si>
    <t>RUTSCHFESTE MATTEN MIT LOCHUNG AUS POLYETHYLEN - ABM. MM  B=800 T=400 H=25 - FARBE: GRAU</t>
  </si>
  <si>
    <t>TAPIS ANTIDÉRAPANT OUVERT EN POLYETILENE - DIM. MM  L=800 P=400 H=25 - COULEUR: GRIS</t>
  </si>
  <si>
    <t>TARIMA ANTIDESLIZANTE ABIERTA DE POLIETILENO - DIM. MM  L=800 P=400 A=25 - COLOR: GRIS</t>
  </si>
  <si>
    <t>DYWANIK  ANTYPOŚLIZGOWY Z OTWORAMI Z POLIETYLENU - WYM. MM  S=800 G=400 W=25 - KOLOR: SZARY POPIELATY</t>
  </si>
  <si>
    <t>FPX25410006</t>
  </si>
  <si>
    <t>TAPPETO ANTISDRUCCIOLO APERTO IN POLIETILENE - DIM. MM  L=800 P=400 A=25 - COLORE: ROSSO MATTONE</t>
  </si>
  <si>
    <t>NON-SLIP MATTING OPEN OF POLYETILENE - DIM. MM  W=800 D=400 H=25 - COLOR: BRICK RED</t>
  </si>
  <si>
    <t>RUTSCHFESTE MATTEN MIT LOCHUNG AUS POLYETHYLEN - ABM. MM  B=800 T=400 H=25</t>
  </si>
  <si>
    <t>TAPIS ANTIDÉRAPANT OUVERT EN POLYETILENE - DIM. MM  L=800 P=400 H=25 - COULEUR: ROUGE BRIQUE</t>
  </si>
  <si>
    <t>TARIMA ANTIDESLIZANTE ABIERTA DE POLIETILENO - DIM. MM  L=800 P=400 A=25 - COLOR: LADRILLO ROJO</t>
  </si>
  <si>
    <t>DYWANIK  ANTYPOŚLIZGOWY Z OTWORAMI Z POLIETYLENU - WYM. MM  S=800 G=400 W=25 - KOLOR: CEGLASTY</t>
  </si>
  <si>
    <t>TAPPETO ANTISDRUCCIOLO APERTO IN POLIETILENE - DIM. MM  L=800 P=400 A=25 - COLORE: NERO</t>
  </si>
  <si>
    <t>NON-SLIP MATTING OPEN OF POLYETILENE - DIM. MM  W=800 D=400 H=25 - COLOR: BLACK</t>
  </si>
  <si>
    <t>RUTSCHFESTE MATTEN MIT LOCHUNG AUS POLYÄTYLEN - ABM. MM W=800 T=400 H=25 - FARBE: SCHWARZ</t>
  </si>
  <si>
    <t>TAPIS ANTIDÉRAPANT OUVERT EN POLYETILENE - DIM. MM  L=800 P=400 H=25 - COULEUR: NOIR</t>
  </si>
  <si>
    <t>TARIMA ANTIDESLIZANTE ABIERTA DE POLIETILENO - DIM. MM  L=800 P=400 A=25 - COLOR: NEGRO</t>
  </si>
  <si>
    <t>DYWANIK  ANTYPOŚLIZGOWY Z OTWORAMI Z POLIETYLENU - WYM. MM  S=800 G=400 W=25 - KOLOR: CZARNY</t>
  </si>
  <si>
    <t>FWSL08060005107</t>
  </si>
  <si>
    <t>COPERCHIO IN POLIPROPILENE SAFELID CON CINGHIA ESTENSIBILE - DIM. MM  L=822 P=618 A=93 - COLORE: NERO</t>
  </si>
  <si>
    <t>POLYPROPYLENE LID SAFELID - DIM. MM  W=822 D=618 H=93 - COLOR: BLACK</t>
  </si>
  <si>
    <t>DECKEL AUS POLYPROPILEN SAFELID - ABM. MM  B=822 T=618 H=93 - FARBE: SCHWARZ</t>
  </si>
  <si>
    <t>COUVERCLE EN POLYPROPYLÈNE SAFELID - DIM. MM  L=822 P=618 H=93 - COULEUR: NOIR</t>
  </si>
  <si>
    <t>TAPA DE POLIPROPILENO SAFELID CON CINTURÓN EXTENDIBLE - DIM. MM  L=822 P=618 A=93 - COLOR: NEGRO</t>
  </si>
  <si>
    <t>POKRYWA POLIPROPYLENOWA SAFELID - WYM. MM  S=822 G=618 W=93 - KOLOR: CZARNY</t>
  </si>
  <si>
    <t>FWSL12080005107</t>
  </si>
  <si>
    <t>COPERCHIO IN POLIPROPILENE SAFELID CON CINGHIA ESTENSIBILE - DIM. MM  L=1222 P=822 A=118 - COLORE: NERO</t>
  </si>
  <si>
    <t xml:space="preserve">***FORNITO IN MULTIPLI DI 1/25 PZ*** </t>
  </si>
  <si>
    <t>POLYPROPYLENE LID SAFELID - DIM. MM  W=1222 D=822 H=118 - COLOR: BLACK</t>
  </si>
  <si>
    <t>***SUPPLIED IN MULTIPLES OF 1/25 PCS***</t>
  </si>
  <si>
    <t>DECKEL AUS POLYPROPILEN SAFELID - ABM. MM  B=1222 T=822 H=118 - FARBE: SCHWARZ</t>
  </si>
  <si>
    <t>***VERKAUFSEINHEIT = 1/25 STK***</t>
  </si>
  <si>
    <t>COUVERCLE EN POLYPROPYLÈNE SAFELID - DIM. MM  L=1222 P=822 H=118 - COULEUR: NOIR</t>
  </si>
  <si>
    <t>***FOURNI EN MULTIPLES DE 1/25  PIÈCES***</t>
  </si>
  <si>
    <t>TAPA DE POLIPROPILENO SAFELID CON CINTURÓN EXTENDIBLE - DIM. MM  L=1222 P=822 A=118 - COLOR: NEGRO</t>
  </si>
  <si>
    <t>***SUMINISTRADO EN MULTIPLES DE 1/25 PIEZAS***</t>
  </si>
  <si>
    <t>POKRYWA POLIPROPYLENOWA SAFELID - WYM. MM  S=1222 G=822 W=118 - KOLOR: CZARNY</t>
  </si>
  <si>
    <t>***DOSTRACZANE W OPAKOWANIACH 1/25 SZT.***</t>
  </si>
  <si>
    <t>FWSL12100005107</t>
  </si>
  <si>
    <t>COPERCHIO IN POLIPROPILENE SAFELID CON CINGHIA ESTENSIBILE - DIM. MM  L=1227 P=1027 A=100 - COLORE: NERO</t>
  </si>
  <si>
    <t>POLYPROPYLENE LID SAFELID - DIM. MM  W=1227 D=1027 H=100 - COLOR: BLACK</t>
  </si>
  <si>
    <t>DECKEL AUS POLYPROPILEN SAFELID - ABM. MM  B=1227 T=1027 H=100 - FARBE: SCHWARZ</t>
  </si>
  <si>
    <t>COUVERCLE EN POLYPROPYLÈNE SAFELID - DIM. MM  L=1227 P=1027 H=100 - COULEUR: NOIR</t>
  </si>
  <si>
    <t>TAPA DE POLIPROPILENO SAFELID CON CINTURÓN EXTENDIBLE - DIM. MM  L=1227 P=1027 A=100 - COLOR: NEGRO</t>
  </si>
  <si>
    <t>POKRYWA POLIPROPYLENOWA SAFELID - WYM. MM  S=1227 G=1027 W=100 - KOLOR: CZARNY</t>
  </si>
  <si>
    <t xml:space="preserve">CARRELLO MOTION IN POLIPROPILENE CON RUOTE IN TERMOPLASTICO DIAM. 100 MM - DIM. MM  L=594 P=396 A=173 - COLORE: NERO </t>
  </si>
  <si>
    <t xml:space="preserve">***FORNITO IN MULTIPLI DI 1/64 PZ*** </t>
  </si>
  <si>
    <t>MOTION POLYPROPYLENE TROLLEY WITH THERMOPLASTIC WHEELS DIAM. 100 MM - DIM. MM  L=594 W=396 H=173 - COLOR: BLACK</t>
  </si>
  <si>
    <t>***SUPPLIED IN MULTIPLES OF 1/64 PCS***</t>
  </si>
  <si>
    <t>MOTION WAGEN AUS POLYPROPYLEN MIT ROLLEN THERMOPLAST DURCHMESSER 100 MM - ABM. MM W=594 T=396 H=173 - FARBE: SCHWARZ</t>
  </si>
  <si>
    <t>***VERKAUFSEINHEIT = 1/64 STK***</t>
  </si>
  <si>
    <t>CHARIOT MOTION EN POLYPROPYLÈNE AVEC ROUES EN THERMOPLASTIQUE DIAM. 100 MM - DIM. MM  L=594 P=396 H=173 - COULEUR: NOIR</t>
  </si>
  <si>
    <t>***FOURNI EN MULTIPLES DE 1/64 PIÈCES***</t>
  </si>
  <si>
    <t>CARRO MOTION EN POLIPROPILENO CON RUEDAS DE TERMOPLASTICO DIAM. 100 MM - DIM. MM L = 594 P = 396 A = 173 - COLOR: NEGRO</t>
  </si>
  <si>
    <t>***SUMINISTRADO EN MULTIPLES DE 1/64 PIEZAS***</t>
  </si>
  <si>
    <t>WÓZKI MOTION Z POLIPROPYLENU KOŁA TERMOPLASTYCZNY ŚRED. 100 MM - WYM. MM  L=594 P=396 A=173 - KOLOR : CZARNY</t>
  </si>
  <si>
    <t>***DOSTRACZANE W OPAKOWANIACH 1/64 SZT.***</t>
  </si>
  <si>
    <t>TIMONE TELESCOPICO REGOLABILE IN ALTEZZA PER CARRELLO MOTION - COLORE: NERO</t>
  </si>
  <si>
    <t>HEIGHT ADJUSTABLE TELESCOPIC RUDDER FOR MOTION TROLLEY - COLOR: BLACK</t>
  </si>
  <si>
    <t>TELESKOP-DEICHSEL HÖHENVERSTELLBAR FÜR MOTION WAGEN - FARBE: SCHWARZ</t>
  </si>
  <si>
    <t>GOUVERNEUR TÉLESCOPIQUE RÉGLABLE EN HAUTEUR POUR LE CHARIOT MOTION - COULEUR: NOIR</t>
  </si>
  <si>
    <t>TIMÓN TELESCÓPICO AJUSTABLE EN ALTURA PARA CARRO MOTION - COLOR: NEGRO</t>
  </si>
  <si>
    <t>DYSZEL TELESKOPOWY REGULOWANY NA WYSOKOŚĆ DO WÓZKA MOTION - KOLOR CZARNY</t>
  </si>
  <si>
    <t>SPCLBASEST</t>
  </si>
  <si>
    <t xml:space="preserve">CAMBIO COLORE MINIMO 200 PEZZI </t>
  </si>
  <si>
    <t>COLOR CHANGE - MINIMUM 200 PCS</t>
  </si>
  <si>
    <t>FARBÄNDERUNG BEI MINDESTENS 200 STÜCK</t>
  </si>
  <si>
    <t>CHANGEMENT DE COULEUR MINIMUM 200 PIÈCES</t>
  </si>
  <si>
    <t>CAMBIO COLOR MINIMO 200 PIEZAS</t>
  </si>
  <si>
    <t>ZMIANA KOLORU MINIMUM 200 SZTUKC</t>
  </si>
  <si>
    <t>FPHOTCLICHE</t>
  </si>
  <si>
    <t>CLICHÈ PER MARCHIATURA A CALDO</t>
  </si>
  <si>
    <t>HOT MARKING CLICHE / CLICHE COST</t>
  </si>
  <si>
    <t>CLICHÈ FÜR HEISSPRÄGUNG</t>
  </si>
  <si>
    <t>CLICHÉ DE MARQUAGE À CHAUD</t>
  </si>
  <si>
    <t>CLICKS DE MARCADO EN CALIENTE</t>
  </si>
  <si>
    <t>KLISZA DO NADRUKU METODĄ GORĄCEGO STEMPLA</t>
  </si>
  <si>
    <t>FPHOTMOBILE</t>
  </si>
  <si>
    <t>PREPARAZIONE SCRITTA CON CARATTERI MOBILI</t>
  </si>
  <si>
    <t>COST FOR THE PREPARATION OF THE PRINTING WITH STANDARD LETTERS</t>
  </si>
  <si>
    <t xml:space="preserve">SCHRIFTLICHE VORBEREITUNG MIT BEWEGLICHE LETTERN </t>
  </si>
  <si>
    <t>PRÉPARATION DE LA ÉCRITE AVEC DES PERSONNAGES MOBILES</t>
  </si>
  <si>
    <t>PREPARACIÓN ESCRITA CON LETRAS MÓVILES</t>
  </si>
  <si>
    <t xml:space="preserve">PRZYGOTOWANIE DO NADRUKU </t>
  </si>
  <si>
    <t>FPHOTSETUP</t>
  </si>
  <si>
    <t>COSTO DI AVVIAMENTO MARCHIATURA A CALDO</t>
  </si>
  <si>
    <t>HOT MARKING SETUP</t>
  </si>
  <si>
    <t>EINFÜHRUNGKOSTEN FÜR HEISSPRÄGUNG</t>
  </si>
  <si>
    <t>COÛT DE DÉMARRAGE DU MARQUAGE À CHAUD</t>
  </si>
  <si>
    <t>COSTE INICIAL DE MARCADO CALIENTE</t>
  </si>
  <si>
    <t>KOSZT PRZYGOTOWANIA NADRUKU METODĄ GORĄCEGO STEMPLA</t>
  </si>
  <si>
    <t>COSTO DI AVVIAMENTO MATERIALE CONTATTO ALIMENTI</t>
  </si>
  <si>
    <t>FOOD CONTACT PP SETUP</t>
  </si>
  <si>
    <t>LEBENSMITTELKONTAKT PP SETUP</t>
  </si>
  <si>
    <t>CONTACT AVEC LES ALIMENTS PP SETUP</t>
  </si>
  <si>
    <t>CONTACTO CO+U958N ALIMENTOS PP SETUP</t>
  </si>
  <si>
    <t>KONTAKT Z ŻYWNOŚCIĄ PP SETUP</t>
  </si>
  <si>
    <t>COSTO DI AVVIAMENTO MATERIALE CONDUTTIVO</t>
  </si>
  <si>
    <t>CONDUCTIVE PP SETUP</t>
  </si>
  <si>
    <t>CONDUCTIVO PP SETUP</t>
  </si>
  <si>
    <t>KONDUKTYWNY PP SETUP</t>
  </si>
  <si>
    <t>FPHOTSTAMP</t>
  </si>
  <si>
    <t>SINGOLA MARCHIATURA A CALDO</t>
  </si>
  <si>
    <t>SINGLE HOT MARKING / PRINTING COST</t>
  </si>
  <si>
    <t>EINZELNE HEISSPRÄGUNG</t>
  </si>
  <si>
    <t>MARQUAGE À CHAUD UNIQUE</t>
  </si>
  <si>
    <t>SIMPLE MARCADO EN CALIENTE</t>
  </si>
  <si>
    <t>POJEDYNCZY NADRUK METDODĄ GORĄCEGO STEMPLA</t>
  </si>
  <si>
    <t>FPMLDCLE43</t>
  </si>
  <si>
    <t>COMPARTECIPAZIONE SPESE AL RIPRISTINO STAMPO 400X300 DOPO PRODUZIONE AUTOESTINGUENTE V0</t>
  </si>
  <si>
    <t>SHARING OF EXPENSES TO MOLD RESTORATION 400X300 AFTER AUTOESTINGUENTE V0 PRODUCTION</t>
  </si>
  <si>
    <t>KOSTENBESTEILIGUNG FÜR GESENK WIEDERHERSTELLUNG 400X300 NACH V0 PRODUKTION</t>
  </si>
  <si>
    <t>PARTAGE DES DÉPENSES DE RESTAURATION DE MOULES 400X300 APRÈS LA PRODUCTION D'AUTO-EXTINCTION V0</t>
  </si>
  <si>
    <t>COMPARTIR LOS GASTOS PARA RESTABLECIMIENTO MOLDE 400X300 DESPUÉS DE LA PRODUCCIÓN AUTOEXTINGUIBLE V0</t>
  </si>
  <si>
    <t>WSPÓŁUDZIAŁ W KOSZTACH CZYSZCZENIA FORMY 400X300 PO WYPRODUKOWANIU V0</t>
  </si>
  <si>
    <t>FPMLDCLE64</t>
  </si>
  <si>
    <t>COMPARTECIPAZIONE SPESE AL RIPRISTINO STAMPO 600X400 DOPO PRODUZIONE AUTOESTINGUENTE V0</t>
  </si>
  <si>
    <t>SHARING OF EXPENSES TO MOLD RESTORATION 600X400 AFTER AUTOESTINGUENTE V0 PRODUCTION</t>
  </si>
  <si>
    <t>KOSTENBESTEILIGUNG FÜR GESENK WIEDERHERSTELLUNG 600X400 NACH V0 PRODUKTION</t>
  </si>
  <si>
    <t>PARTAGE DES DÉPENSES DE RESTAURATION DE MOULES 600X400 APRÈS LA PRODUCTION D'AUTO-EXTINCTION V0</t>
  </si>
  <si>
    <t>COMPARTIR LOS GASTOS PARA RESTABLECIMIENTO MOLDE 600X400 DESPUÉS DE LA PRODUCCIÓN AUTOEXTINGUIBLE V0</t>
  </si>
  <si>
    <t>WSPÓŁUDZIAŁ W KOSZTACH CZYSZCZENIA FORMY 600X400 PO WYPRODUKOWANIU V0</t>
  </si>
  <si>
    <t>FPMLDCLE86</t>
  </si>
  <si>
    <t>COMPARTECIPAZIONE SPESE AL RIPRISTINO STAMPO 800X600 DOPO PRODUZIONE AUTOESTINGUENTE V0</t>
  </si>
  <si>
    <t>SHARING OF EXPENSES TO MOLD RESTORATION 800X600 AFTER AUTOESTINGUENTE V0 PRODUCTION</t>
  </si>
  <si>
    <t>KOSTENBESTEILIGUNG FÜR GESENK WIEDERHERSTELLUNG 800X600 NACH V0 PRODUKTION</t>
  </si>
  <si>
    <t>PARTAGE DES DÉPENSES DE RESTAURATION DE MOULES 800X600 APRÈS LA PRODUCTION D'AUTO-EXTINCTION V0</t>
  </si>
  <si>
    <t>COMPARTIR LOS GASTOS PARA RESTABLECIMIENTO MOLDE 800X600 DESPUÉS DE LA PRODUCCIÓN AUTOEXTINGUIBLE V0</t>
  </si>
  <si>
    <t>KONDUKTYWNY+U958 PP SETUP</t>
  </si>
  <si>
    <t>FPMLDLOGO</t>
  </si>
  <si>
    <t>LOGO PERSONALIZZATO IN ACCIAIO</t>
  </si>
  <si>
    <t>CUSTOMIZED STEEL LOGO</t>
  </si>
  <si>
    <t>FESTGELEGTS LOGO AUS STAHL</t>
  </si>
  <si>
    <t>LOGO EN ACIER PERSONNALISÉ</t>
  </si>
  <si>
    <t>LOGOTIPO DE ACERO PERSONALIZADO</t>
  </si>
  <si>
    <t xml:space="preserve">STEMPEL STALOWY DO FORMY  </t>
  </si>
  <si>
    <t>FPMLDSETUP</t>
  </si>
  <si>
    <t>ATTREZZAGGIO SINGOLO TASSELLO</t>
  </si>
  <si>
    <t>SINGLE DOWEL EQUIPMENT</t>
  </si>
  <si>
    <t xml:space="preserve">AUSRÜSTUNG EINZELN EINSATZÜCK </t>
  </si>
  <si>
    <t>ÉQUIPEMENT GOUJON UNIQUE</t>
  </si>
  <si>
    <t>UTILLAJE PIEZA SIMPLE</t>
  </si>
  <si>
    <t xml:space="preserve">UZBROJENIE FORMY W STEMPEL </t>
  </si>
  <si>
    <t>FPMLDVER32</t>
  </si>
  <si>
    <t>PREPARAZIONE STAMPO 300X200 ALLA VERSIONE SU RICHIESTA</t>
  </si>
  <si>
    <t>MOLD PREPARATION 300X200 TO VERSION ON REQUEST</t>
  </si>
  <si>
    <t>GESENK VORBEREITUNG 300X200 AUF ANTRAG AUSFÜHRUNG</t>
  </si>
  <si>
    <t>PRÉPARATION DU MOULE 300X200 À VERIONE SUR DEMANDE</t>
  </si>
  <si>
    <t>PREPARACIÓN DE MOLDE 300X200 PARA LA VERSIÓN A SOLICITUD</t>
  </si>
  <si>
    <t xml:space="preserve">PRZYGOTOWANIE FORMY 300X200 DO WERSJI NA ŻĄDANIE </t>
  </si>
  <si>
    <t>FPMLDVER43</t>
  </si>
  <si>
    <t>PREPARAZIONE STAMPO 400X300 ALLA VERSIONE SU RICHIESTA</t>
  </si>
  <si>
    <t>MOLD PREPARATION 400X300 TO VERSION ON REQUEST</t>
  </si>
  <si>
    <t>GESENK VORBEREITUNG 400X300 AUF ANTRAG AUSFÜHRUNG</t>
  </si>
  <si>
    <t>PRÉPARATION DU MOULE 400X300 À VERIONE SUR DEMANDE</t>
  </si>
  <si>
    <t>PREPARACIÓN DE MOLDE 400X300 PARA LA VERSIÓN A SOLICITUD</t>
  </si>
  <si>
    <t xml:space="preserve">PRZYGOTOWANIE FORMY 400X300 DO WERSJI NA ŻĄDANIE </t>
  </si>
  <si>
    <t>FPMLDVER64</t>
  </si>
  <si>
    <t>PREPARAZIONE STAMPO 600X400 ALLA VERSIONE SU RICHIESTA</t>
  </si>
  <si>
    <t>MOLD PREPARATION 600X400 TO VERSION ON REQUEST</t>
  </si>
  <si>
    <t>GESENK VORBEREITUNG 600X400 AUF ANTRAG AUSFÜHRUNG</t>
  </si>
  <si>
    <t>PRÉPARATION DU MOULE 600X400 À VERIONE SUR DEMANDE</t>
  </si>
  <si>
    <t>PREPARACIÓN DE MOLDE 600X400 PARA LA VERSIÓN A SOLICITUD</t>
  </si>
  <si>
    <t xml:space="preserve">PRZYGOTOWANIE FORMY 600X400 DO WERSJI NA ŻĄDANIE </t>
  </si>
  <si>
    <t>FPMLDVER86</t>
  </si>
  <si>
    <t>PREPARAZIONE STAMPO 800X600 ALLA VERSIONE SU RICHIESTA</t>
  </si>
  <si>
    <t>MOLD PREPARATION 800X600 TO VERSION ON REQUEST</t>
  </si>
  <si>
    <t>GESENK VORBEREITUNG 800X600 AUF ANTRAG AUSFÜHRUNG</t>
  </si>
  <si>
    <t>PRÉPARATION DU MOULE 800X600 À VERIONE SUR DEMANDE</t>
  </si>
  <si>
    <t>PREPARACIÓN DE MOLDE 800X600 PARA LA VERSIÓN A SOLICITUD</t>
  </si>
  <si>
    <t xml:space="preserve">PRZYGOTOWANIE FORMY 800X600 DO WERSJI NA ŻĄDANIE </t>
  </si>
  <si>
    <t>FPBARCODE</t>
  </si>
  <si>
    <t>FORNITURA E POSA DI ETICHETTA ADESIVA 100X45 STAMPATA CON CODICE A BARRE E NUMERO IN CHIARO</t>
  </si>
  <si>
    <t>SUPPLY AND LAYING ADHESIVE LABEL 100X45 PRINTED WITH BARCODE AND CLEAR NUMBER</t>
  </si>
  <si>
    <t xml:space="preserve">KLEBETIKETT LIEFERUNG UND AUFSTELLUNG 100X45 GEDRUCKT MIT STRICHKODE UND KLAR NUMMER </t>
  </si>
  <si>
    <t>FOURNITURE ET INSTALLATION D'UNE ÉTIQUETTE ADHÉSIVE 100X45 IMPRIMÉ AVEC CODE À BARRES ET NUMÉRO EN CLAIR</t>
  </si>
  <si>
    <t>SUMINISTRO E INSTALACIÓN DE ETIQUETA ADHESIVA 100X45 IMPRESO CON CÓDIGO DE BARRAS Y NÚMERO EN CLARO</t>
  </si>
  <si>
    <t xml:space="preserve">DOSTAWA I NAKLEJENIE ETYKIETY SAMOPRZYLEPNEJ 100X45 NADRUKOWANEJ KODEM KRESKOWYM I NUMEREM </t>
  </si>
  <si>
    <t>SPCLFAST32</t>
  </si>
  <si>
    <t>ADDEBITO PER AVVIAMENTO FAST PRODUZIONE COLORE SPECIALE DIMENSIONI STAMPO FINO A 300 X 200 MM</t>
  </si>
  <si>
    <t>START-UP CHARGE FOR FAST PRODUCTION SPECIAL COLOR MOLD DIMENSION UNTIL 300 X 200 MM</t>
  </si>
  <si>
    <t>BELASTUNG FÜR EINFÜHRUNG FASTPRODUKTION NICHT STANDARDFARBE GESENK ABM. BIS ZU 300 X 200 MM</t>
  </si>
  <si>
    <t>FRAIS DE DÉMARRAGE FAST PRODUCTION DE COULEUR SPÉCIALE DIMENSIONS DE MOULE JUSQU'À 300 X 200 MM</t>
  </si>
  <si>
    <t>DÉBITO POR ARRANQUE PRODUCCIÓN FAST COLORES ESPECIALES DIMENSIONES MOLDE HASTA 300 X 200 MM</t>
  </si>
  <si>
    <t>OPŁATA  ZA URUCHOMIENIE SZYBKIEJ PRODUKCJI KOLOR SPECJALNY FORMA DO 300X200 MM</t>
  </si>
  <si>
    <t>SPCLFAST43</t>
  </si>
  <si>
    <t>ADDEBITO PER AVVIAMENTO FAST PRODUZIONE COLORE SPECIALE DIMENSIONI STAMPO FINO A 400 X 300 MM</t>
  </si>
  <si>
    <t>START-UP CHARGE FOR FAST PRODUCTION SPECIAL COLOR MOLD DIMENSION UNTIL 400 X 300 MM</t>
  </si>
  <si>
    <t>BELASTUNG FÜR EINFÜHRUNG FASTPRODUKTION NICHT STANDARDFARBE GESENK ABM. BIS ZU 400 X 300 MM</t>
  </si>
  <si>
    <t>FRAIS DE DÉMARRAGE FAST PRODUCTION DE COULEUR SPÉCIALE DIMENSIONS DE MOULE JUSQU'À 400 X 300 MM</t>
  </si>
  <si>
    <t>DÉBITO POR ARRANQUE PRODUCCIÓN FAST COLORES ESPECIALES DIMENSIONES MOLDE HASTA 400 X 300 MM</t>
  </si>
  <si>
    <t>OPŁATA  ZA URUCHOMIENIE SZYBKIEJ PRODUKCJI KOLOR SPECJALNY FORMA DO 400X300 MM</t>
  </si>
  <si>
    <t>SPCLFAST64</t>
  </si>
  <si>
    <t>ADDEBITO PER AVVIAMENTO FAST PRODUZIONE COLORE SPECIALE DIMENSIONI STAMPO FINO A 600 X 400 MM</t>
  </si>
  <si>
    <t>START-UP CHARGE FOR FAST PRODUCTION SPECIAL COLOR MOLD DIMENSION UNTIL 600 X 400 MM</t>
  </si>
  <si>
    <t>BELASTUNG FÜR EINFÜHRUNG FASTPRODUKTION NICHT STANDARDFARBE GESENK ABM. BIS ZU 600 X 400 MM</t>
  </si>
  <si>
    <t>FRAIS DE DÉMARRAGE FAST PRODUCTION DE COULEUR SPÉCIALE DIMENSIONS DE MOULE JUSQU'À 600 X 400 MM</t>
  </si>
  <si>
    <t>DÉBITO POR ARRANQUE PRODUCCIÓN FAST COLORES ESPECIALES DIMENSIONES MOLDE HASTA 600 X 400 MM</t>
  </si>
  <si>
    <t>OPŁATA ZA URUCHOMIENIE SZYBKIEJ PRODUKCJI KOLOR SPECJALNY FORMA DO 600X400 MM</t>
  </si>
  <si>
    <t>SPCLFAST86</t>
  </si>
  <si>
    <t>ADDEBITO PER AVVIAMENTO FAST PRODUZIONE COLORE SPECIALE DIMENSIONI STAMPO FINO A 800 X 600 MM</t>
  </si>
  <si>
    <t>START-UP CHARGE FOR FAST PRODUCTION SPECIAL COLOR MOLD DIMENSION UNTIL 800 X 600 MM</t>
  </si>
  <si>
    <t>BELASTUNG FÜR EINFÜHRUNG FASTPRODUKTION NICHT STANDARDFARBE GESENK ABM. BIS ZU 800 X 600 MM</t>
  </si>
  <si>
    <t>FRAIS DE DÉMARRAGE FAST PRODUCTION DE COULEUR SPÉCIALE DIMENSIONS DE MOULE JUSQU'À 800 X 600 MM</t>
  </si>
  <si>
    <t>DÉBITO POR ARRANQUE PRODUCCIÓN FAST COLORES ESPECIALES DIMENSIONES MOLDE HASTA 800 X 600 MM</t>
  </si>
  <si>
    <t>OPŁATA ZA URUCHOMIENIE SZYBKIEJ PRODUKCJI KOLOR SPECJALNY FORMA DO 800X600 MM</t>
  </si>
  <si>
    <t>FPV02520007</t>
  </si>
  <si>
    <t>DIVISORIO PER DISTANZE 400X300 DISTANZA MENO - DIM. MM  P=235 A=98 - COLORE: NERO</t>
  </si>
  <si>
    <t xml:space="preserve">PER CASSETTA LATO 300 MM. - ***FORNITO IN MULTIPLI DI 1 PZ*** </t>
  </si>
  <si>
    <t>GAP DIVIDER 400X300 MINUS DISTANCE - DIM. MM  D=235 H=98 - COLOR: BLACK</t>
  </si>
  <si>
    <t>FOR 300 MM SIDE - ***SUPPLIED IN MULTIPLES OF 1 PC***</t>
  </si>
  <si>
    <t>TRENNWAND 400X300 MINUS DISTANZ - ABM. MM  T=235 H=98 - FARBE: SCHWARZ</t>
  </si>
  <si>
    <t>FÜR 300 MM SEITE ***VERKAUFSEINHEIT =  1 STK***</t>
  </si>
  <si>
    <t>PAROI DE SÉPARATION POUR DISTANCE 400X300 DISTANCE MOINS - DIM. MM  P=235 H=98 - COULEUR: NOIR</t>
  </si>
  <si>
    <t>POUR LONGUEUR 300 MM ***FOURNI EN MULTIPLES DE 1 PIÈCE***</t>
  </si>
  <si>
    <t>SEPARADOR PARA DISTANCIAS 400X300 DISTANCIA NEGATIVA - DIM. MM  P=235 A=98 - COLOR: NEGRO</t>
  </si>
  <si>
    <t>PARA LADO 300 MM ***SUMINISTRADO EN MULTIPLES DE 1 PIEZA***</t>
  </si>
  <si>
    <t>PRZEGRODA DYSTANSOWA 400X300 WYMIAR MINUS - WYM. MM  G=235 W=98 - KOLOR: CZARNY</t>
  </si>
  <si>
    <t>DO DŁUGOŚĆ 300 MM ***DOSTRACZANE W OPAKOWANIACH 1 SZT.***</t>
  </si>
  <si>
    <t>FPV03520007</t>
  </si>
  <si>
    <t>DIVISORIO PER DISTANZE 400X300 DISTANZA UGUALE - DIM. MM  P=235 A=98 - COLORE: NERO</t>
  </si>
  <si>
    <t>GAP DIVIDER 400X300 NORMAL DISTANCE - DIM. MM  D=235 H=98 - COLOR: BLACK</t>
  </si>
  <si>
    <t>TRENNWAND 400X300 GLEICH DISTANZ - ABM. MM  T=235 H=98 - FARBE: SCHWARZ</t>
  </si>
  <si>
    <t>PAROI DE SÉPARATION POUR DISTANCE 400X300 DISTANCE NORMALE - DIM. MM  P=235 H=98 - COULEUR: NOIR</t>
  </si>
  <si>
    <t>SEPARADOR PARA DISTANCIAS 400X300 DISTANCIA IGUAL - DIM. MM  P=235 A=98 - COLOR: NEGRO</t>
  </si>
  <si>
    <t>PRZEGRODA DYSTANSOWA 400X300 WYMIAR STANDARD - WYM. MM  G=235 W=98 - KOLOR: CZARNY</t>
  </si>
  <si>
    <t>FPV04520007</t>
  </si>
  <si>
    <t>DIVISORIO PER DISTANZE 400X300 DISTANZA PIU' - DIM. MM  P=235 A=98 - COLORE: NERO</t>
  </si>
  <si>
    <t>GAP DIVIDER 400X300 PLUS DISTANCE - DIM. MM  D=235 H=98 - COLOR: BLACK</t>
  </si>
  <si>
    <t>TRENNWAND 400X300 PLUS DISTANZ - ABM. MM  T=235 H=98 - FARBE: SCHWARZ</t>
  </si>
  <si>
    <t>PAROI DE SÉPARATION POUR DISTANCE 400X300 DISTANCE PLUS - DIM. MM  P=235 H=98 - COULEUR: NOIR</t>
  </si>
  <si>
    <t>SEPARADOR PARA DISTANCIAS 400X300 DISTANCIA POSITIVA - DIM. MM  P=235 A=98 - COLOR: NEGRO</t>
  </si>
  <si>
    <t>PRZEGRODA DYSTANSOWA 400X300 WYMIAR PLUS - WYM. MM  G=235 W=98 - KOLOR: CZARNY</t>
  </si>
  <si>
    <t>FPV07520007</t>
  </si>
  <si>
    <t>DIVISORIO PER DISTANZE 400X300 DISTANZA MENO - DIM. MM  P=335 A=98 - COLORE: NERO</t>
  </si>
  <si>
    <t xml:space="preserve">PER CASSETTA LATO 400 MM. - ***FORNITO IN MULTIPLI DI 1 PZ*** </t>
  </si>
  <si>
    <t>GAP DIVIDER 400X300 MINUS DISTANCE - DIM. MM  D=335 H=98 - COLOR: BLACK</t>
  </si>
  <si>
    <t>FOR 400 MM SIDE - ***SUPPLIED IN MULTIPLES OF 1 PC***</t>
  </si>
  <si>
    <t>TRENNWAND 400X300 MINUS DISTANZ - ABM. MM  T=335 H=98 - FARBE: SCHWARZ</t>
  </si>
  <si>
    <t>FÜR 400 MM SEITE ***VERKAUFSEINHEIT =  1 STK***</t>
  </si>
  <si>
    <t>PAROI DE SÉPARATION POUR DISTANCE 400X300 DISTANCE MOINS - DIM. MM  P=335 H=98 - COULEUR: NOIR</t>
  </si>
  <si>
    <t>POUR LONGUEUR 400 MM ***FOURNI EN MULTIPLES DE 1 PIÈCE***</t>
  </si>
  <si>
    <t>SEPARADOR PARA DISTANCIAS 400X300 DISTANCIA NEGATIVA - DIM. MM  P=335 A=98 - COLOR: NEGRO</t>
  </si>
  <si>
    <t>PARA LADO 400 MM ***SUMINISTRADO EN MULTIPLES DE 1 PIEZA***</t>
  </si>
  <si>
    <t>PRZEGRODA DYSTANSOWA 400X300 WYMIAR MINUS - WYM. MM  G=335 W=98 - KOLOR: CZARNY</t>
  </si>
  <si>
    <t>DO DŁUGOŚĆ 400 MM ***DOSTRACZANE W OPAKOWANIACH 1 SZT.***</t>
  </si>
  <si>
    <t>FPV08520007</t>
  </si>
  <si>
    <t>DIVISORIO PER DISTANZE 400X300 DISTANZA UGUALE - DIM. MM  P=335 A=98 - COLORE: NERO</t>
  </si>
  <si>
    <t>GAP DIVIDER 400X300 NORMAL DISTANCE - DIM. MM  D=335 H=98 - COLOR: BLACK</t>
  </si>
  <si>
    <t>TRENNWAND 400X300 GLEICH DISTANZ - ABM. MM  T=335 H=98 - FARBE: SCHWARZ</t>
  </si>
  <si>
    <t>PAROI DE SÉPARATION POUR DISTANCE 400X300 DISTANCE NORMALE - DIM. MM  P=335 H=98 - COULEUR: NOIR</t>
  </si>
  <si>
    <t>SEPARADOR PARA DISTANCIAS 400X300 DISTANCIA IGUAL - DIM. MM  P=335 A=98 - COLOR: NEGRO</t>
  </si>
  <si>
    <t>PRZEGRODA DYSTANSOWA 400X300 WYMIAR STANDARD - WYM. MM  G=335 W=98 - KOLOR: CZARNY</t>
  </si>
  <si>
    <t>FPV09520007</t>
  </si>
  <si>
    <t>DIVISORIO PER DISTANZE 400X300 DISTANZA PIU' - DIM. MM  P=335 A=98 - COLORE: NERO</t>
  </si>
  <si>
    <t>GAP DIVIDER 400X300 PLUS DISTANCE - DIM. MM  D=335 H=98 - COLOR: BLACK</t>
  </si>
  <si>
    <t>TRENNWAND 400X300 PLUS DISTANZ - ABM. MM  T=335 H=98 - FARBE: SCHWARZ</t>
  </si>
  <si>
    <t>PAROI DE SÉPARATION POUR DISTANCE 400X300 DISTANCE PLUS - DIM. MM  P=335 H=98 - COULEUR: NOIR</t>
  </si>
  <si>
    <t>SEPARADOR PARA DISTANCIAS 400X300 DISTANCIA POSITIVA - DIM. MM  P=335 A=98 - COLOR: NEGRO</t>
  </si>
  <si>
    <t>PRZEGRODA DYSTANSOWA 400X300 WYMIAR PLUS - WYM. MM  G=335 W=98 - KOLOR: CZARNY</t>
  </si>
  <si>
    <t>FPV17520007</t>
  </si>
  <si>
    <t>DIVISORIO PER DISTANZE 600X400 DISTANZA MENO - DIM. MM  P=535 A=98 - COLORE: NERO</t>
  </si>
  <si>
    <t xml:space="preserve">PER CASSETTA LATO 600 MM. - ***FORNITO IN MULTIPLI DI 1 PZ*** </t>
  </si>
  <si>
    <t>GAP DIVIDER 600X400 MINUS DISTANCE - DIM. MM  D=535 H=98 - COLOR: BLACK</t>
  </si>
  <si>
    <t>FOR 600 MM SIDE - ***SUPPLIED IN MULTIPLES OF 1 PC***</t>
  </si>
  <si>
    <t>TRENNWAND 600X400 MINUS DISTANZ - ABM. MM  T=535 H=98 - FARBE: SCHWARZ</t>
  </si>
  <si>
    <t>FÜR 600 MM SEITE ***VERKAUFSEINHEIT =  1 STK***</t>
  </si>
  <si>
    <t>PAROI DE SÉPARATION POUR DISTANCE 600X400 DISTANCE MOINS - DIM. MM  P=535 H=98 - COULEUR: NOIR</t>
  </si>
  <si>
    <t>POUR LONGUEUR 600 MM ***FOURNI EN MULTIPLES DE 1 PIÈCE***</t>
  </si>
  <si>
    <t>SEPARADOR PARA DISTANCIAS 600X400 DISTANCIA NEGATIVA - DIM. MM  P=535 A=98 - COLOR: NEGRO</t>
  </si>
  <si>
    <t>PARA LADO 600 MM ***SUMINISTRADO EN MULTIPLES DE 1 PIEZA***</t>
  </si>
  <si>
    <t>PRZEGRODA DYSTANSOWA 600X400 WYMIAR MINUS - WYM. MM  G=535 W=98 - KOLOR: CZARNY</t>
  </si>
  <si>
    <t>DO DŁUGOŚĆ 600 MM ***DOSTRACZANE W OPAKOWANIACH 1 SZT.***</t>
  </si>
  <si>
    <t>FPV18520007</t>
  </si>
  <si>
    <t>DIVISORIO PER DISTANZE 600X400 DISTANZA UGUALE - DIM. MM  P=535 A=98 - COLORE: NERO</t>
  </si>
  <si>
    <t>GAP DIVIDER 600X400 NORMAL DISTANCE - DIM. MM  D=535 H=98 - COLOR: BLACK</t>
  </si>
  <si>
    <t>TRENNWAND 600X400 GLEICH DISTANZ - ABM. MM  T=535 H=98 - FARBE: SCHWARZ</t>
  </si>
  <si>
    <t>PAROI DE SÉPARATION POUR DISTANCE 600X400 DISTANCE NORMALE - DIM. MM  P=535 H=98 - COULEUR: NOIR</t>
  </si>
  <si>
    <t>SEPARADOR PARA DISTANCIAS 600X400 DISTANCIA IGUAL - DIM. MM  P=535 A=98 - COLOR: NEGRO</t>
  </si>
  <si>
    <t>PRZEGRODA DYSTANSOWA 600X400 WYMIAR STANDARD - WYM. MM  G=535 W=98 - KOLOR: CZARNY</t>
  </si>
  <si>
    <t>FPV19520007</t>
  </si>
  <si>
    <t>DIVISORIO PER DISTANZE 600X400 DISTANZA PIU' - DIM. MM  P=535 A=98 - COLORE: NERO</t>
  </si>
  <si>
    <t>GAP DIVIDER 600X400 PLUS DISTANCE - DIM. MM  D=535 H=98 - COLOR: BLACK</t>
  </si>
  <si>
    <t>TRENNWAND 600X400 PLUS DISTANZ - ABM. MM  T=535 H=98 - FARBE: SCHWARZ</t>
  </si>
  <si>
    <t>PAROI DE SÉPARATION POUR DISTANCE 600X400 DISTANCE PLUS - DIM. MM  P=535 H=98 - COULEUR: NOIR</t>
  </si>
  <si>
    <t>SEPARADOR PARA DISTANCIAS 600X400 DISTANCIA POSITIVA - DIM. MM  P=535 A=98 - COLOR: NEGRO</t>
  </si>
  <si>
    <t>PRZEGRODA DYSTANSOWA 600X400 WYMIAR PLUS - WYM. MM  G=535 W=98 - KOLOR: CZARNY</t>
  </si>
  <si>
    <t>FPV57520007</t>
  </si>
  <si>
    <t>PIANO A TACCHE PER SCHEDE A CIRCUITI STAMPATI IN POLIPROPILENE CONDUTTIVO - DIM. MM  L=335 P=255 A=14 - COLORE: NERO</t>
  </si>
  <si>
    <t xml:space="preserve"> ***FORNITO IN MULTIPLI DI 1 PZ*** </t>
  </si>
  <si>
    <t>DIMPLE CIRCUIT BOARD HOLDER WITH PRINTED CIRCUIT BOARDS MADE OF CONDUCTIVE POLYPROPYLENE - DIM. MM  W=335 D=255 H=14 - COLOR: BLACK</t>
  </si>
  <si>
    <t>RIPPENBODEN FÜR LEITERPLATTEN LEITERPLATTEN AUS LEITFÄHIGEM POLYPROPILEN - ABM. MM  B=335 T=255 H=14 - FARBE: SCHWARZ</t>
  </si>
  <si>
    <t>PLATEAU À ENCOCHES POUR CIRCUITS IMPRIMÉS À CIRCUITS IMPRIMÉS EN POLYPROPILENE CONDUCTIVE - DIM. MM  L=335 P=255 H=14 - COULEUR: NOIR</t>
  </si>
  <si>
    <t>BANDEJA PARA TARJETAS DE CIRCUITOS IMPRESOS DE POLIPROPILENO CONDUCTIVO - DIM. MM  L=335 P=255 A=14 - COLOR: NEGRO</t>
  </si>
  <si>
    <t>PODSTAWKA DO PŁYT Z OBWODAMI DRUKOWANYMI OBWODY DRUKOWANE Z POLIPROPYLENU PRZEWODZĄCEGO - WYM. MM  S=335 G=255 W=14 - KOLOR: CZARNY</t>
  </si>
  <si>
    <t>FPV62520007</t>
  </si>
  <si>
    <t>PARETE LATERALE PER TELAI PORTA SCHEDE - DIM. MM  L=250 P=30 A=94 - COLORE: NERO</t>
  </si>
  <si>
    <t>PLAIN SIDE PANEL FOR CARD CARRYING FRAMES - DIM. MM  W=250 D=30 H=94 - COLOR: BLACK</t>
  </si>
  <si>
    <t>SEITENWAND FÜR LEITERPLATTENRAHMEN - ABM. MM  B=250 T=30 H=94 - FARBE: SCHWARZ</t>
  </si>
  <si>
    <t>PANNEAU LATÉRAL POUR CADRE PORTE-CARTES - DIM. MM  L=250 P=30 H=94 - COULEUR: NOIR</t>
  </si>
  <si>
    <t>PARED LATERAL PARA BASTIDORES PARA TARJETAS - DIM. MM  L=250 P=30 A=94 - COLOR: NEGRO</t>
  </si>
  <si>
    <t>ŚCIANA TYLNA DO RAM TRZYMAJĄCYCH KARTY - WYM. MM  S=250 G=30 W=94 - KOLOR: CZARNY</t>
  </si>
  <si>
    <t>FPV64520007</t>
  </si>
  <si>
    <t>PARETE LATERALE PER TELAI PORTA SCHEDE - DIM. MM  L=350 P=30 A=190 - COLORE: NERO</t>
  </si>
  <si>
    <t>PLAIN SIDE PANEL FOR CARD CARRYING FRAMES - DIM. MM  W=350 D=30 H=190 - COLOR: BLACK</t>
  </si>
  <si>
    <t>SEITENWAND FÜR LEITERPLATTENRAHMEN - ABM. MM  B=350 T=30 H=190 - FARBE: SCHWARZ</t>
  </si>
  <si>
    <t>PANNEAU LATÉRAL POUR CADRE PORTE-CARTES - DIM. MM  L=350 P=30 H=190 - COULEUR: NOIR</t>
  </si>
  <si>
    <t>PARED LATERAL PARA BASTIDORES PARA TARJETAS - DIM. MM  L=350 P=30 A=190 - COLOR: NEGRO</t>
  </si>
  <si>
    <t>ŚCIANA TYLNA DO RAM TRZYMAJĄCYCH KARTY - WYM. MM  S=350 G=30 W=190 - KOLOR: CZARNY</t>
  </si>
  <si>
    <t>FPV68520007</t>
  </si>
  <si>
    <t>PARETE CENTRALE A 22+22 CANALI PER TELAI PORTA SCHEDE - DIM. MM  L=350 P=35 A=190 - COLORE: NERO</t>
  </si>
  <si>
    <t>CENTRAL DIVIDER WITH 22+22 CHANNELS FOR CARD CARRYING FRAMES - DIM. MM  W=350 D=35 H=190 - COLOR: BLACK</t>
  </si>
  <si>
    <t>MITTELWAND 22+22 RILLEN FÜR LEITERPLATTENRAHMEN - ABM. MM  B=350 T=35 H=190 - FARBE: SCHWARZ</t>
  </si>
  <si>
    <t>PANNEAU CENTRAL AVEC 22+22 RAINURES POUR CADRE PORTE-CARTES - DIM. MM  L=350 P=35 H=190 - COULEUR: NOIR</t>
  </si>
  <si>
    <t>PARED CENTRAL DE 22+22 CANALES PARA BASTIDORES PARA TARJETAS - DIM. MM  L=350 P=35 A=190 - COLOR: NEGRO</t>
  </si>
  <si>
    <t>ŚCIANKA CENTRALNA WYPOSAŻONA W 22+22 KANAŁY DO RAM TRZYMAJĄCYCH KARTY - WYM. MM  S=350 G=35 W=190 - KOLOR: CZARNY</t>
  </si>
  <si>
    <t>FPV72520007</t>
  </si>
  <si>
    <t>SISTEMA DI SUDDIVISIONE MINIPRINT 400X300 PER SCHEDE ELETTRONICHE - DIM. MM  L=360 P=260 A=98 - COLORE: NERO</t>
  </si>
  <si>
    <t xml:space="preserve">PER CASSETTE 400X300 MM. - ***FORNITO IN MULTIPLI DI 1 PZ*** </t>
  </si>
  <si>
    <t>MINIPRINT DIVIDING SYSTEM 400X300 FOR CIRCUIT BOARDS - DIM. MM  W=360 D=260 H=98 - COLOR: BLACK</t>
  </si>
  <si>
    <t>FOR 400X300 MM. ***SUPPLIED IN MULTIPLES OF 1 PC***</t>
  </si>
  <si>
    <t>MINIPRINT UNTERTEILUNGSSYSTEM 400X300 FÜR LEITERPLATTEN - ABM. MM  B=360 T=260 H=98 - FARBE: SCHWARZ</t>
  </si>
  <si>
    <t>FÜR 400X300 ***VERKAUFSEINHEIT = 1 STK***</t>
  </si>
  <si>
    <t>SYSTÈME DE COMPARTIMENTATION MINIPRINT 400X300 POUR CARTES ÉLETRONIQUES - DIM. MM  L=360 P=260 H=98 - COULEUR: NOIR</t>
  </si>
  <si>
    <t>POUR 400X300 MM ***FOURNI EN MULTIPLES DE 1 PIÈCE***</t>
  </si>
  <si>
    <t>SISTEMA DE SUBDIVISIÓN MINIPRINT 400X300 PARA TARJETAS ELECTRÓNICAS - DIM. MM  L=360 P=260 A=98 - COLOR: NEGRO</t>
  </si>
  <si>
    <t>PARA 400X300 MM ***SUMINISTRADO EN MULTIPLES DE 1 PIEZA***</t>
  </si>
  <si>
    <t>SYSTEM PRZEGRÓD MINIPRINT 400X300 NA KARTY ELEKTRONICZNE - WYM. MM  S=360 G=260 W=98 - KOLOR: CZARNY</t>
  </si>
  <si>
    <t>DO 400X300 ***DOSTRACZANE W OPAKOWANIACH 1 SZT.***</t>
  </si>
  <si>
    <t>FPV74520007</t>
  </si>
  <si>
    <t>SISTEMA DI SUDDIVISIONE MINIPRINT 600X400 PER SCHEDE ELETTRONICHE - DIM. MM  L=560 P=360 A=98 - COLORE: NERO</t>
  </si>
  <si>
    <t xml:space="preserve">PER CASSETTE 600X400 MM. - ***FORNITO IN MULTIPLI DI 1 PZ*** </t>
  </si>
  <si>
    <t>MINIPRINT DIVIDING SYSTEM 600X400 FOR CIRCUIT BOARDS - DIM. MM  W=560 D=360 H=98 - COLOR: BLACK</t>
  </si>
  <si>
    <t>MINIPRINT UNTERTEILUNGSSYSTEM 600X400 FÜR LEITERPLATTEN - ABM. MM  B=560 T=360 H=98 - FARBE: SCHWARZ</t>
  </si>
  <si>
    <t>SYSTÈME DE COMPARTIMENTATION MINIPRINT 600X400 POUR CARTES ÉLETRONIQUES - DIM. MM  L=560 P=360 H=98 - COULEUR: NOIR</t>
  </si>
  <si>
    <t>SISTEMA DE SUBDIVISIÓN MINIPRINT 600X400 PARA TARJETAS ELECTRÓNICAS - DIM. MM  L=560 P=360 A=98 - COLOR: NEGRO</t>
  </si>
  <si>
    <t>SYSTEM PRZEGRÓD MINIPRINT 600X400 NA KARTY ELEKTRONICZNE - WYM. MM  S=560 G=360 W=98 - KOLOR: CZARNY</t>
  </si>
  <si>
    <t>FPV77520007</t>
  </si>
  <si>
    <t>SISTEMA DI SUDDIVISIONE MEGAPRINT 400X300 PER SCHEDE ELETTRONICHE - DIM. MM  L=400 P=300 A=140 - COLORE: NERO</t>
  </si>
  <si>
    <t>MEGAPRINT DIVIDING SYSTEM 400X300 FOR CIRCUIT BOARDS - DIM. MM  W=400 D=300 H=140 - COLOR: BLACK</t>
  </si>
  <si>
    <t>MEGAPRINT UNTERTEILUNGSSYSTEM 400X300 FÜR LEITERPLATTEN - ABM. MM  B=400 T=300 H=140 - FARBE: SCHWARZ</t>
  </si>
  <si>
    <t>SYSTÈME DE COMPARTIMENTATION MEGAPRINT 400X300 POUR CARTES ÉLETRONIQUES - DIM. MM  L=400 P=300 H=140 - COULEUR: NOIR</t>
  </si>
  <si>
    <t>SISTEMA DE SUBDIVISIÓN MEGAPRINT 400X300 PARA TARJETAS ELECTRÓNICAS - DIM. MM  L=400 P=300 A=140 - COLOR: NEGRO</t>
  </si>
  <si>
    <t>SYSTEM PRZEGRÓD MEGAPRINT 400X300 NA KARTY ELEKTRONICZNE - WYM. MM  S=400 G=300 W=140 - KOLOR: CZARNY</t>
  </si>
  <si>
    <t>FPV79520007</t>
  </si>
  <si>
    <t>SISTEMA DI SUDDIVISIONE MEGAPRINT 600X400 PER SCHEDE ELETTRONICHE - DIM. MM  L=600 P=400 A=140 - COLORE: NERO</t>
  </si>
  <si>
    <t>MEGAPRINT DIVIDING SYSTEM 600X400 FOR CIRCUIT BOARDS - DIM. MM  W=600 D=400 H=140 - COLOR: BLACK</t>
  </si>
  <si>
    <t>MEGAPRINT UNTERTEILUNGSSYSTEM 600X400 FÜR LEITERPLATTEN - ABM. MM  B=600 T=400 H=140 - FARBE: SCHWARZ</t>
  </si>
  <si>
    <t>SYSTÈME DE COMPARTIMENTATION MEGAPRINT 600X400 POUR CARTES ÉLETRONIQUES - DIM. MM  L=600 P=400 H=140 - COULEUR: NOIR</t>
  </si>
  <si>
    <t>SISTEMA DE SUBDIVISIÓN MEGAPRINT 600X400 PARA TARJETAS ELECTRÓNICAS - DIM. MM  L=600 P=400 A=140 - COLOR: NEGRO</t>
  </si>
  <si>
    <t>SYSTEM PRZEGRÓD MEGAPRINT 600X400 NA KARTY ELEKTRONICZNE - WYM. MM  S=600 G=400 W=140 - KOLOR: CZARNY</t>
  </si>
  <si>
    <t>FPV90100007</t>
  </si>
  <si>
    <t>SET DI FISSAGGIO PER TELAI PORTA SCHEDE - COLORE: NERO</t>
  </si>
  <si>
    <t xml:space="preserve">SET COMPOSTO DA:   1 VITE /  1 DADO / 1 SISTEMA DI BLOCCAGGIO IN PLASTICA NERA - ***FORNITO IN MULTIPLI DI 1 PZ*** </t>
  </si>
  <si>
    <t>FIXING SET FOR CARD CARRYING FRAMES - COLOR: BLACK</t>
  </si>
  <si>
    <t>SET 1 SCREW / 1 NUT / 1 LOCKING SYSTEM IN BLACK PLASTIC ***SUPPLIED IN MULTIPLES OF 1 PC***</t>
  </si>
  <si>
    <t>BEFESTIGUGSSATZ FÜR LEITERPLATTENRAHMEN - FARBE: SCHWARZ</t>
  </si>
  <si>
    <t>SET 1 SCHRAUBE / 1 MUTTER / 1 VERRIEGELUNGSSYSTEM AUS SCHWARZEM KUNSTSTOFF ***VERKAUFSEINHEIT = 1 STK***</t>
  </si>
  <si>
    <t>SET DE FIXATION POUR CADRE PORTE-CARTES - COULEUR: NOIR</t>
  </si>
  <si>
    <t>ENSEMBLE 1 VIS / 1 ÉCROU / 1 SYSTÈME DE VERROUILLAGE EN PLASTIQUE NOIR***FOURNI EN MULTIPLES DE 1 PIÈCE***</t>
  </si>
  <si>
    <t>SET DE SUJECIÓN PARA BASTIDORES PARA TARJETAS - COLOR: NEGRO</t>
  </si>
  <si>
    <t>JUEGO 1 TORNILLO / 1 TUERCA / 1 SISTEMA DE BLOQUEO EN PLÁSTICO NEGRO ***SUMINISTRADO EN MULTIPLES DE 1 PIEZA***</t>
  </si>
  <si>
    <t>ZESTAW MOCUJĄCY DO RAM TRZYMAJĄCYCH KARTY - KOLOR: CZARNY</t>
  </si>
  <si>
    <t>ZESTAW 1 ŚRUBY / 1 NAKRĘTKI / 1 SYSTEMU ZAMYKANIA W CZARNYM PLASTIKU**DOSTRACZANE W OPAKOWANIACH 1 SZT.***</t>
  </si>
  <si>
    <t>FPV91100000</t>
  </si>
  <si>
    <t>COPPIA GUIDE IN ALLUMINIO PER TELAI PORTA SCHEDE - DIM. MM  L=152 P=53</t>
  </si>
  <si>
    <t>PAIR OF ALLUMINIUM GUIDES FOR CARD CARRYING FRAMES - DIM. MM  W=152 D=53</t>
  </si>
  <si>
    <t>PAAR ALUMINIUMFÜHRUNGEN FÜR LEITERPLATTENRAHMEN - ABM. MM  B=152 T=53</t>
  </si>
  <si>
    <t>PAIRE DE GLISSIÈRES EN ALUMINIUM POUR CADRE PORTE-CARTES - DIM. MM  L=152 P=53</t>
  </si>
  <si>
    <t>PAR DE GUÍAS DE ALUMINIO PARA BASTIDORES PARA TARJETAS - DIM. MM  L=152 P=53</t>
  </si>
  <si>
    <t>PARA PROWADNIC ALUMNIOWYCH DO RAM TRZYMAJĄCYCH KARTY - WYM. MM  S=152 G=53</t>
  </si>
  <si>
    <t>FPV91100100</t>
  </si>
  <si>
    <t>TELAIO PORTA SCHEDE ELETTRONICA - DIM. MM  L=250 P=150 A=95</t>
  </si>
  <si>
    <t>CARD CARRYING FRAME SYSTEM - DIM. MM  W=250 D=150 H=95</t>
  </si>
  <si>
    <t>LEITERPLATTENRAHMEN - ABM. MM  B=250 T=150 H=95</t>
  </si>
  <si>
    <t>CADRE PORTE-CARTES ÉLETRONIQUES - DIM. MM  L=250 P=150 H=95</t>
  </si>
  <si>
    <t>BASTIDOR PARA TARJETAS ELECTRÓNICAS - DIM. MM  L=250 P=150 A=95</t>
  </si>
  <si>
    <t>STALAŻ NA PŁYTKI ELEKTRONICZNE - WYM. MM  S=250 G=150 W=95</t>
  </si>
  <si>
    <t>FPV91200000</t>
  </si>
  <si>
    <t>COPPIA GUIDE IN ALLUMINIO PER TELAI PORTA SCHEDE - DIM. MM  L=252 P=53</t>
  </si>
  <si>
    <t>PAIR OF ALLUMINIUM GUIDES FOR CARD CARRYING FRAMES - DIM. MM  W=252 D=53</t>
  </si>
  <si>
    <t>PAAR ALUMINIUMFÜHRUNGEN FÜR LEITERPLATTENRAHMEN - ABM. MM  B=252 T=53</t>
  </si>
  <si>
    <t>PAIRE DE GLISSIÈRES EN ALUMINIUM POUR CADRE PORTE-CARTES - DIM. MM  L=252 P=53</t>
  </si>
  <si>
    <t>PAR DE GUÍAS DE ALUMINIO PARA BASTIDORES PARA TARJETAS - DIM. MM  L=252 P=53</t>
  </si>
  <si>
    <t>PARA PROWADNIC ALUMNIOWYCH DO RAM TRZYMAJĄCYCH KARTY - WYM. MM  S=252 G=53</t>
  </si>
  <si>
    <t>FPV91200100</t>
  </si>
  <si>
    <t>TELAIO PORTA SCHEDE ELETTRONICA - DIM. MM  L=350 P=250 A=190</t>
  </si>
  <si>
    <t>CARD CARRYING FRAME SYSTEM - DIM. MM  W=350 D=250 H=190</t>
  </si>
  <si>
    <t>LEITERPLATTENRAHMEN - ABM. MM  B=350 T=250 H=190</t>
  </si>
  <si>
    <t>CADRE PORTE-CARTES ÉLETRONIQUES - DIM. MM  L=350 P=250 H=190</t>
  </si>
  <si>
    <t>BASTIDOR PARA TARJETAS ELECTRÓNICAS - DIM. MM  L=350 P=250 A=190</t>
  </si>
  <si>
    <t>STALAŻ NA PŁYTKI ELEKTRONICZNE - WYM. MM  S=350 G=250 W=190</t>
  </si>
  <si>
    <t>FPV91200200</t>
  </si>
  <si>
    <t>FPV91400000</t>
  </si>
  <si>
    <t>COPPIA GUIDE IN ALLUMINIO PER TELAI PORTA SCHEDE - DIM. MM  L=352 P=53</t>
  </si>
  <si>
    <t>PAIR OF ALLUMINIUM GUIDES FOR CARD CARRYING FRAMES - DIM. MM  W=352 D=53</t>
  </si>
  <si>
    <t>PAAR ALUMINIUMFÜHRUNGEN FÜR LEITERPLATTENRAHMEN - ABM. MM  B=352 T=53</t>
  </si>
  <si>
    <t>PAIRE DE GLISSIÈRES EN ALUMINIUM POUR CADRE PORTE-CARTES - DIM. MM  L=352 P=53</t>
  </si>
  <si>
    <t>PAR DE GUÍAS DE ALUMINIO PARA BASTIDORES PARA TARJETAS - DIM. MM  L=352 P=53</t>
  </si>
  <si>
    <t>PARA PROWADNIC ALUMNIOWYCH DO RAM TRZYMAJĄCYCH KARTY - WYM. MM  S=352 G=53</t>
  </si>
  <si>
    <t>FPV91400100</t>
  </si>
  <si>
    <t>TELAIO PORTA SCHEDE ELETTRONICA - DIM. MM  L=250 P=350 A=95</t>
  </si>
  <si>
    <t>CARD CARRYING FRAME SYSTEM - DIM. MM  W=250 D=350 H=95</t>
  </si>
  <si>
    <t>LEITERPLATTENRAHMEN - ABM. MM  B=250 T=350 H=95</t>
  </si>
  <si>
    <t>CADRE PORTE-CARTES ÉLETRONIQUES - DIM. MM  L=250 P=350 H=95</t>
  </si>
  <si>
    <t>BASTIDOR PARA TARJETAS ELECTRÓNICAS - DIM. MM  L=250 P=350 A=95</t>
  </si>
  <si>
    <t>STALAŻ NA PŁYTKI ELEKTRONICZNE - WYM. MM  S=250 G=350 W=95</t>
  </si>
  <si>
    <t>FPV91600000</t>
  </si>
  <si>
    <t>COPPIA GUIDE IN ALLUMINIO PER TELAI PORTA SCHEDE - DIM. MM  L=552 P=53</t>
  </si>
  <si>
    <t>PAIR OF ALLUMINIUM GUIDES FOR CARD CARRYING FRAMES - DIM. MM  W=552 D=53</t>
  </si>
  <si>
    <t>PAAR ALUMINIUMFÜHRUNGEN FÜR LEITERPLATTENRAHMEN - ABM. MM  B=552 T=53</t>
  </si>
  <si>
    <t>PAIRE DE GLISSIÈRES EN ALUMINIUM POUR CADRE PORTE-CARTES - DIM. MM  L=552 P=53</t>
  </si>
  <si>
    <t>PAR DE GUÍAS DE ALUMINIO PARA BASTIDORES PARA TARJETAS - DIM. MM  L=552 P=53</t>
  </si>
  <si>
    <t>PARA PROWADNIC ALUMNIOWYCH DO RAM TRZYMAJĄCYCH KARTY - WYM. MM  S=552 G=53</t>
  </si>
  <si>
    <t>FPV91600100</t>
  </si>
  <si>
    <t>TELAIO PORTA SCHEDE ELETTRONICA - DIM. MM  L=350 P=550 A=190</t>
  </si>
  <si>
    <t>CARD CARRYING FRAME SYSTEM - DIM. MM  W=350 D=550 H=190</t>
  </si>
  <si>
    <t>LEITERPLATTENRAHMEN - ABM. MM  B=350 T=550 H=190</t>
  </si>
  <si>
    <t>CADRE PORTE-CARTES ÉLETRONIQUES - DIM. MM  L=350 P=550 H=190</t>
  </si>
  <si>
    <t>BASTIDOR PARA TARJETAS ELECTRÓNICAS - DIM. MM  L=350 P=550 A=190</t>
  </si>
  <si>
    <t>STALAŻ NA PŁYTKI ELEKTRONICZNE - WYM. MM  S=350 G=550 W=190</t>
  </si>
  <si>
    <t>FPV91600200</t>
  </si>
  <si>
    <t>CARRELLO FOX CON 2 MENSOLE FISSE PROF. 150 MM + 18 COMPAT COC0015101 GRIGIO SCURO - DIM. MM L=1023 P=613 A=1430</t>
  </si>
  <si>
    <t>CARRELLO E MENSOLE ZINCATI - BASE CON RUOTE FORNITA MONTATA</t>
  </si>
  <si>
    <t>TROLLEY FOX WITH 2 FIXED SHELVES DEPTH 150 MM + 18 COMPAT COC0015101 GREY - DIM. MM W=1023 D=613 A=1430</t>
  </si>
  <si>
    <t>***SUPPLIED IN MULTIPLES OF  PCS***</t>
  </si>
  <si>
    <t>WAGEN FOX MIT 2 KONSOLEN FESTEN TIEFE 150 MM + 18 COMPAT COC0015101 GRAU - ABM. MM B=P860:P1467=613 H=1430</t>
  </si>
  <si>
    <t>CHARIOT FOX AVEC 2 CONSOLES FIXES PROF. 150 MM + 18 COMPAT COC0015101 GRIS - DIM. MM L=1023 P=613 H=1430</t>
  </si>
  <si>
    <t>ESTANTERIA RODANTE FOX CON 2 ESTANTES FIJOS PROF. 150 MM + 18 COMPAT COC0015101 GRIS - DIM. MM L=1023 P=613 A=1430</t>
  </si>
  <si>
    <t>WÓZKI FOX Z 2 PÓŁKI STAŁE GŁĘB. 150 MM + 18 COMPAT COC0015101 SZARY POPIELATY - WYM. MM S=1023 G=613 W=1430</t>
  </si>
  <si>
    <t>CARRELLO FOX CON 2 MENSOLE FISSE PROF. 150 MM + 18 COMPAT COC0015102 VERDE - DIM. MM L=1023 P=613 A=1430</t>
  </si>
  <si>
    <t>TROLLEY FOX WITH 2 FIXED SHELVES DEPTH 150 MM + 18 COMPAT COC0015102 GREEN - DIM. MM W=1023 D=613 A=1430</t>
  </si>
  <si>
    <t>WAGEN FOX MIT 2 KONSOLEN FESTEN TIEFE 150 MM + 18 COMPAT COC0015102 GRÜN - ABM. MM B=1023 T=613 H=1430</t>
  </si>
  <si>
    <t>CHARIOT FOX AVEC 2 CONSOLES FIXES PROF. 150 MM + 18 COMPAT COC0015102 VERT - DIM. MM L=1023 P=613 H=1430</t>
  </si>
  <si>
    <t>ESTANTERIA RODANTE FOX CON 2 ESTANTES FIJOS PROF. 150 MM + 18 COMPAT COC0015102 VERDE - DIM. MM L=1023 P=613 A=1430</t>
  </si>
  <si>
    <t>WÓZKI FOX Z 2 PÓŁKI STAŁE GŁĘB. 150 MM + 18 COMPAT COC0015102 ZIELONY - WYM. MM S=1023 G=613 W=1430</t>
  </si>
  <si>
    <t>CARRELLO FOX CON 2 MENSOLE FISSE PROF. 150 MM + 18 COMPAT COC0015103 ROSSO - DIM. MM L=1023 P=613 A=1430</t>
  </si>
  <si>
    <t>TROLLEY FOX WITH 2 FIXED SHELVES DEPTH 150 MM + 18 COMPAT COC0015103 RED - DIM. MM W=1023 D=613 A=1430</t>
  </si>
  <si>
    <t>WAGEN FOX MIT 2 KONSOLEN FESTEN TIEFE 150 MM + 18 COMPAT COC0015103 ROT - ABM. MM B=1023 T=613 H=1430</t>
  </si>
  <si>
    <t>CHARIOT FOX AVEC 2 CONSOLES FIXES PROF. 150 MM + 18 COMPAT COC0015103 ROUGE - DIM. MM L=1023 P=613 H=1430</t>
  </si>
  <si>
    <t>ESTANTERIA RODANTE FOX CON 2 ESTANTES FIJOS PROF. 150 MM + 18 COMPAT COC0015103 ROJO - DIM. MM L=1023 P=613 A=1430</t>
  </si>
  <si>
    <t>WÓZKI FOX Z 2 PÓŁKI STAŁE GŁĘB. 150 MM + 18 COMPAT COC0015103 CZERWONY - WYM. MM S=1023 G=613 W=1430</t>
  </si>
  <si>
    <t>CARRELLO FOX CON 2 MENSOLE FISSE PROF. 150 MM + 18 COMPAT COC0015104 BLU - DIM. MM L=1023 P=613 A=1430</t>
  </si>
  <si>
    <t>TROLLEY FOX WITH 2 FIXED SHELVES DEPTH 150 MM + 18 COMPAT COC0015104 BLUE - DIM. MM W=1023 D=613 A=1430</t>
  </si>
  <si>
    <t>WAGEN FOX MIT 2 KONSOLEN FESTEN TIEFE 150 MM + 18 COMPAT COC0015104 BLAU - ABM. MM B=1023 T=613 H=1430</t>
  </si>
  <si>
    <t>CHARIOT FOX AVEC 2 CONSOLES FIXES PROF. 150 MM + 18 COMPAT COC0015104 BLEU - DIM. MM L=1023 P=613 H=1430</t>
  </si>
  <si>
    <t>ESTANTERIA RODANTE FOX CON 2 ESTANTES FIJOS PROF. 150 MM + 18 COMPAT COC0015104 AZUL - DIM. MM L=1023 P=613 A=1430</t>
  </si>
  <si>
    <t>WÓZKI FOX Z 2 PÓŁKI STAŁE GŁĘB. 150 MM + 18 COMPAT COC0015104 NIEBISKI - WYM. MM S=1023 G=613 W=1430</t>
  </si>
  <si>
    <t>CARRELLO FOX CON 2 MENSOLE FISSE PROF. 150 MM + 18 COMPAT COC0015105 GIALLO - DIM. MM L=1023 P=613 A=1430</t>
  </si>
  <si>
    <t>TROLLEY FOX WITH 2 FIXED SHELVES DEPTH 150 MM + 18 COMPAT COC0015105 YELLOW - DIM. MM W=1023 D=613 A=1430</t>
  </si>
  <si>
    <t>WAGEN FOX MIT 2 KONSOLEN FESTEN TIEFE 150 MM + 18 COMPAT COC0015105 GELB - ABM. MM B=1023 T=613 H=1430</t>
  </si>
  <si>
    <t>CHARIOT FOX AVEC 2 CONSOLES FIXES PROF. 150 MM + 18 COMPAT COC0015105 JAUNE - DIM. MM L=1023 P=613 H=1430</t>
  </si>
  <si>
    <t>ESTANTERIA RODANTE FOX CON 2 ESTANTES FIJOS PROF. 150 MM + 18 COMPAT COC0015105 AMARILLO - DIM. MM L=1023 P=613 A=1430</t>
  </si>
  <si>
    <t>WÓZKI FOX Z 2 PÓŁKI STAŁE GŁĘB. 150 MM + 18 COMPAT COC0015105 ŻÓŁTY - WYM. MM S=1023 G=613 W=1430</t>
  </si>
  <si>
    <t>CARRELLO FOX CON 2 MENSOLE FISSE PROF. 205 MM + 12 COMPAT COC0025101 GRIGIO SCURO - DIM. MM L=1023 P=613 A=1430</t>
  </si>
  <si>
    <t>TROLLEY FOX WITH 2 FIXED SHELVES DEPTH 205 MM + 12 COMPAT COC0025101 GREY - DIM. MM W=1023 D=613 A=1430</t>
  </si>
  <si>
    <t>WAGEN FOX MIT 2 KONSOLEN FESTEN TIEFE 205 MM + 12 COMPAT COC0025101 GRAU - ABM. MM B=1023 T=613 H=1430</t>
  </si>
  <si>
    <t>CHARIOT FOX AVEC 2 CONSOLES FIXES PROF. 205 MM + 12 COMPAT COC0025101 GRIS - DIM. MM L=1023 P=613 H=1430</t>
  </si>
  <si>
    <t>ESTANTERIA RODANTE FOX CON 2 ESTANTES FIJOS PROF. 205 MM + 12 COMPAT COC0025101 GRIS - DIM. MM L=1023 P=613 A=1430</t>
  </si>
  <si>
    <t>WÓZKI FOX Z 2 PÓŁKI STAŁE GŁĘB. 205 MM + 12 COMPAT COC0025101 SZARY POPIELATY - WYM. MM S=1023 G=613 W=1430</t>
  </si>
  <si>
    <t>CARRELLO FOX CON 2 MENSOLE FISSE PROF. 205 MM + 12 COMPAT COC0025102 VERDE - DIM. MM L=1023 P=613 A=1430</t>
  </si>
  <si>
    <t>TROLLEY FOX WITH 2 FIXED SHELVES DEPTH 205 MM + 12 COMPAT COC0025102 GREEN - DIM. MM W=1023 D=613 A=1430</t>
  </si>
  <si>
    <t>WAGEN FOX MIT 2 KONSOLEN FESTEN TIEFE 205 MM + 12 COMPAT COC0025102 GRÜN - ABM. MM B=1023 T=613 H=1430</t>
  </si>
  <si>
    <t>CHARIOT FOX AVEC 2 CONSOLES FIXES PROF. 205 MM + 12 COMPAT COC0025102 VERT - DIM. MM L=1023 P=613 H=1430</t>
  </si>
  <si>
    <t>ESTANTERIA RODANTE FOX CON 2 ESTANTES FIJOS PROF. 205 MM + 12 COMPAT COC0025102 VERDE - DIM. MM L=1023 P=613 A=1430</t>
  </si>
  <si>
    <t>WÓZKI FOX Z 2 PÓŁKI STAŁE GŁĘB. 205 MM + 12 COMPAT COC0025102 ZIELONY - WYM. MM S=1023 G=613 W=1430</t>
  </si>
  <si>
    <t>CARRELLO FOX CON 2 MENSOLE FISSE PROF. 205 MM + 12 COMPAT COC0025103 ROSSO - DIM. MM L=1023 P=613 A=1430</t>
  </si>
  <si>
    <t>TROLLEY FOX WITH 2 FIXED SHELVES DEPTH 205 MM + 12 COMPAT COC0025103 RED - DIM. MM W=1023 D=613 A=1430</t>
  </si>
  <si>
    <t>WAGEN FOX MIT 2 KONSOLEN FESTEN TIEFE 205 MM + 12 COMPAT COC0025103 ROT - ABM. MM B=1023 T=613 H=1430</t>
  </si>
  <si>
    <t>CHARIOT FOX AVEC 2 CONSOLES FIXES PROF. 205 MM + 12 COMPAT COC0025103 ROUGE - DIM. MM L=1023 P=613 H=1430</t>
  </si>
  <si>
    <t>ESTANTERIA RODANTE FOX CON 2 ESTANTES FIJOS PROF. 205 MM + 12 COMPAT COC0025103 ROJO - DIM. MM L=1023 P=613 A=1430</t>
  </si>
  <si>
    <t>WÓZKI FOX Z 2 PÓŁKI STAŁE GŁĘB. 205 MM + 12 COMPAT COC0025103 CZERWONY - WYM. MM S=1023 G=613 W=1430</t>
  </si>
  <si>
    <t>CARRELLO FOX CON 2 MENSOLE FISSE PROF. 205 MM + 12 COMPAT COC0025104 BLU - DIM. MM L=1023 P=613 A=1430</t>
  </si>
  <si>
    <t>TROLLEY FOX WITH 2 FIXED SHELVES DEPTH 205 MM + 12 COMPAT COC0025104 BLUE - DIM. MM W=1023 D=613 A=1430</t>
  </si>
  <si>
    <t>WAGEN FOX MIT 2 KONSOLEN FESTEN TIEFE 205 MM + 12 COMPAT COC0025104 BLAU - ABM. MM B=1023 T=613 H=1430</t>
  </si>
  <si>
    <t>CHARIOT FOX AVEC 2 CONSOLES FIXES PROF. 205 MM + 12 COMPAT COC0025104 BLEU - DIM. MM L=1023 P=613 H=1430</t>
  </si>
  <si>
    <t>ESTANTERIA RODANTE FOX CON 2 ESTANTES FIJOS PROF. 205 MM + 12 COMPAT COC0025104 AZUL - DIM. MM L=1023 P=613 A=1430</t>
  </si>
  <si>
    <t>WÓZKI FOX Z 2 PÓŁKI STAŁE GŁĘB. 205 MM + 12 COMPAT COC0025104 NIEBISKI - WYM. MM S=1023 G=613 W=1430</t>
  </si>
  <si>
    <t>CARRELLO FOX CON 2 MENSOLE FISSE PROF. 205 MM + 12 COMPAT COC0025105 GIALLO - DIM. MM L=1023 P=613 A=1430</t>
  </si>
  <si>
    <t>TROLLEY FOX WITH 2 FIXED SHELVES DEPTH 205 MM + 12 COMPAT COC0025105 YELLOW - DIM. MM W=1023 D=613 A=1430</t>
  </si>
  <si>
    <t>WAGEN FOX MIT 2 KONSOLEN FESTEN TIEFE 205 MM + 12 COMPAT COC0025105 GELB - ABM. MM B=1023 T=613 H=1430</t>
  </si>
  <si>
    <t>CHARIOT FOX AVEC 2 CONSOLES FIXES PROF. 205 MM + 12 COMPAT COC0025105 JAUNE - DIM. MM L=1023 P=613 H=1430</t>
  </si>
  <si>
    <t>ESTANTERIA RODANTE FOX CON 2 ESTANTES FIJOS PROF. 205 MM + 12 COMPAT COC0025105 AMARILLO - DIM. MM L=1023 P=613 A=1430</t>
  </si>
  <si>
    <t>WÓZKI FOX Z 2 PÓŁKI STAŁE GŁĘB. 205 MM + 12 COMPAT COC0025105 ŻÓŁTY - WYM. MM S=1023 G=613 W=1430</t>
  </si>
  <si>
    <t>CARRELLO FOX CON 2 MENSOLE FISSE PROF. 295 MM + 8 COMPAT COC0035101 GRIGIO SCURO - DIM. MM L=1023 P=613 A=1430</t>
  </si>
  <si>
    <t>TROLLEY FOX WITH 2 FIXED SHELVES DEPTH 295 MM + 8 COMPAT COC0035101 GREY - DIM. MM W=1023 D=613 A=1430</t>
  </si>
  <si>
    <t>WAGEN FOX MIT 2 KONSOLEN FESTEN TIEFE 295 MM + 8 COMPAT COC0035101 GRAU - ABM. MM B=1023 T=613 H=1430</t>
  </si>
  <si>
    <t>CHARIOT FOX AVEC 2 CONSOLES FIXES PROF. 295 MM + 8 COMPAT COC0035101 GRIS - DIM. MM L=1023 P=613 H=1430</t>
  </si>
  <si>
    <t>ESTANTERIA RODANTE FOX CON 2 ESTANTES FIJOS PROF. 295 MM + 8 COMPAT COC0035101 GRIS - DIM. MM L=1023 P=613 A=1430</t>
  </si>
  <si>
    <t>WÓZKI FOX Z 2 PÓŁKI STAŁE GŁĘB. 295 MM + 8 COMPAT COC0035101 SZARY POPIELATY - WYM. MM S=1023 G=613 W=1430</t>
  </si>
  <si>
    <t>CARRELLO FOX CON 2 MENSOLE FISSE PROF. 295 MM + 8 COMPAT COC0035102 VERDE - DIM. MM L=1023 P=613 A=1430</t>
  </si>
  <si>
    <t>TROLLEY FOX WITH 2 FIXED SHELVES DEPTH 295 MM + 8 COMPAT COC0035102 GREEN - DIM. MM W=1023 D=613 A=1430</t>
  </si>
  <si>
    <t>WAGEN FOX MIT 2 KONSOLEN FESTEN TIEFE 295 MM + 8 COMPAT COC0035102 GRÜN - ABM. MM B=1023 T=613 H=1430</t>
  </si>
  <si>
    <t>CHARIOT FOX AVEC 2 CONSOLES FIXES PROF. 295 MM + 8 COMPAT COC0035102 VERT - DIM. MM L=1023 P=613 H=1430</t>
  </si>
  <si>
    <t>ESTANTERIA RODANTE FOX CON 2 ESTANTES FIJOS PROF. 295 MM + 8 COMPAT COC0035102 VERDE - DIM. MM L=1023 P=613 A=1430</t>
  </si>
  <si>
    <t>WÓZKI FOX Z 2 PÓŁKI STAŁE GŁĘB. 295 MM + 8 COMPAT COC0035102 ZIELONY - WYM. MM S=1023 G=613 W=1430</t>
  </si>
  <si>
    <t>CARRELLO FOX CON 2 MENSOLE FISSE PROF. 295 MM + 8 COMPAT COC0035103 ROSSO - DIM. MM L=1023 P=613 A=1430</t>
  </si>
  <si>
    <t>TROLLEY FOX WITH 2 FIXED SHELVES DEPTH 295 MM + 8 COMPAT COC0035103 RED - DIM. MM W=1023 D=613 A=1430</t>
  </si>
  <si>
    <t>WAGEN FOX MIT 2 KONSOLEN FESTEN TIEFE 295 MM + 8 COMPAT COC0035103 ROT - ABM. MM B=1023 T=613 H=1430</t>
  </si>
  <si>
    <t>CHARIOT FOX AVEC 2 CONSOLES FIXES PROF. 295 MM + 8 COMPAT COC0035103 ROUGE - DIM. MM L=1023 P=613 H=1430</t>
  </si>
  <si>
    <t>ESTANTERIA RODANTE FOX CON 2 ESTANTES FIJOS PROF. 295 MM + 8 COMPAT COC0035103 ROJO - DIM. MM L=1023 P=613 A=1430</t>
  </si>
  <si>
    <t>WÓZKI FOX Z 2 PÓŁKI STAŁE GŁĘB. 295 MM + 8 COMPAT COC0035103 CZERWONY - WYM. MM S=1023 G=613 W=1430</t>
  </si>
  <si>
    <t>CARRELLO FOX CON 2 MENSOLE FISSE PROF. 295 MM + 8 COMPAT COC0035104 BLU - DIM. MM L=1023 P=613 A=1430</t>
  </si>
  <si>
    <t>TROLLEY FOX WITH 2 FIXED SHELVES DEPTH 295 MM + 8 COMPAT COC0035104 BLUE - DIM. MM W=1023 D=613 A=1430</t>
  </si>
  <si>
    <t>WAGEN FOX MIT 2 KONSOLEN FESTEN TIEFE 295 MM + 8 COMPAT COC0035104 BLAU - ABM. MM B=1023 T=613 H=1430</t>
  </si>
  <si>
    <t>CHARIOT FOX AVEC 2 CONSOLES FIXES PROF. 295 MM + 8 COMPAT COC0035104 BLEU - DIM. MM L=1023 P=613 H=1430</t>
  </si>
  <si>
    <t>ESTANTERIA RODANTE FOX CON 2 ESTANTES FIJOS PROF. 295 MM + 8 COMPAT COC0035104 AZUL - DIM. MM L=1023 P=613 A=1430</t>
  </si>
  <si>
    <t>WÓZKI FOX Z 2 PÓŁKI STAŁE GŁĘB. 295 MM + 8 COMPAT COC0035104 NIEBISKI - WYM. MM S=1023 G=613 W=1430</t>
  </si>
  <si>
    <t>CARRELLO FOX CON 2 MENSOLE FISSE PROF. 295 MM + 8 COMPAT COC0035105 GIALLO - DIM. MM L=1023 P=613 A=1430</t>
  </si>
  <si>
    <t>TROLLEY FOX WITH 2 FIXED SHELVES DEPTH 295 MM + 8 COMPAT COC0035105 YELLOW - DIM. MM W=1023 D=613 A=1430</t>
  </si>
  <si>
    <t>WAGEN FOX MIT 2 KONSOLEN FESTEN TIEFE 295 MM + 8 COMPAT COC0035105 GELB - ABM. MM B=1023 T=613 H=1430</t>
  </si>
  <si>
    <t>CHARIOT FOX AVEC 2 CONSOLES FIXES PROF. 295 MM + 8 COMPAT COC0035105 JAUNE - DIM. MM L=1023 P=613 H=1430</t>
  </si>
  <si>
    <t>ESTANTERIA RODANTE FOX CON 2 ESTANTES FIJOS PROF. 295 MM + 8 COMPAT COC0035105 AMARILLO - DIM. MM L=1023 P=613 A=1430</t>
  </si>
  <si>
    <t>WÓZKI FOX Z 2 PÓŁKI STAŁE GŁĘB. 295 MM + 8 COMPAT COC0035105 ŻÓŁTY - WYM. MM S=1023 G=613 W=1430</t>
  </si>
  <si>
    <t>CARRELLO FOX CON 2 MENSOLE FISSE PROF. 295 MM + 8 COMPAT COC3A25101 GRIGIO SCURO - DIM. MM L=1023 P=613 A=1430</t>
  </si>
  <si>
    <t>TROLLEY FOX WITH 2 FIXED SHELVES DEPTH 295 MM + 8 COMPAT COC3A25101 GREY - DIM. MM W=1023 D=613 A=1430</t>
  </si>
  <si>
    <t>WAGEN FOX MIT 2 KONSOLEN FESTEN TIEFE 295 MM + 8 COMPAT COC3A25101 GRAU - ABM. MM B=1023 T=613 H=1430</t>
  </si>
  <si>
    <t>CHARIOT FOX AVEC 2 CONSOLES FIXES PROF. 295 MM + 8 COMPAT COC3A25101 GRIS - DIM. MM L=1023 P=613 H=1430</t>
  </si>
  <si>
    <t>ESTANTERIA RODANTE FOX CON 2 ESTANTES FIJOS PROF. 295 MM + 8 COMPAT COC3A25101 GRIS - DIM. MM L=1023 P=613 A=1430</t>
  </si>
  <si>
    <t>WÓZKI FOX Z 2 PÓŁKI STAŁE GŁĘB. 295 MM + 8 COMPAT COC3A25101 SZARY POPIELATY - WYM. MM S=1023 G=613 W=1430</t>
  </si>
  <si>
    <t>CARRELLO FOX CON 2 MENSOLE FISSE PROF. 295 MM + 8 COMPAT COC3A25102 VERDE - DIM. MM L=1023 P=613 A=1430</t>
  </si>
  <si>
    <t>TROLLEY FOX WITH 2 FIXED SHELVES DEPTH 295 MM + 8 COMPAT COC3A25102 GREEN - DIM. MM W=1023 D=613 A=1430</t>
  </si>
  <si>
    <t>WAGEN FOX MIT 2 KONSOLEN FESTEN TIEFE 295 MM + 8 COMPAT COC3A25102 GRÜN - ABM. MM B=1023 T=613 H=1430</t>
  </si>
  <si>
    <t>CHARIOT FOX AVEC 2 CONSOLES FIXES PROF. 295 MM + 8 COMPAT COC3A25102 VERT - DIM. MM L=1023 P=613 H=1430</t>
  </si>
  <si>
    <t>ESTANTERIA RODANTE FOX CON 2 ESTANTES FIJOS PROF. 295 MM + 8 COMPAT COC3A25102 VERDE - DIM. MM L=1023 P=613 A=1430</t>
  </si>
  <si>
    <t>WÓZKI FOX Z 2 PÓŁKI STAŁE GŁĘB. 295 MM + 8 COMPAT COC3A25102 ZIELONY - WYM. MM S=1023 G=613 W=1430</t>
  </si>
  <si>
    <t>CARRELLO FOX CON 2 MENSOLE FISSE PROF. 295 MM + 8 COMPAT COC3A25103 ROSSO - DIM. MM L=1023 P=613 A=1430</t>
  </si>
  <si>
    <t>TROLLEY FOX WITH 2 FIXED SHELVES DEPTH 295 MM + 8 COMPAT COC3A25103 RED - DIM. MM W=1023 D=613 A=1430</t>
  </si>
  <si>
    <t>WAGEN FOX MIT 2 KONSOLEN FESTEN TIEFE 295 MM + 8 COMPAT COC3A25103 ROT - ABM. MM B=1023 T=613 H=1430</t>
  </si>
  <si>
    <t>CHARIOT FOX AVEC 2 CONSOLES FIXES PROF. 295 MM + 8 COMPAT COC3A25103 ROUGE - DIM. MM L=1023 P=613 H=1430</t>
  </si>
  <si>
    <t>ESTANTERIA RODANTE FOX CON 2 ESTANTES FIJOS PROF. 295 MM + 8 COMPAT COC3A25103 ROJO - DIM. MM L=1023 P=613 A=1430</t>
  </si>
  <si>
    <t>WÓZKI FOX Z 2 PÓŁKI STAŁE GŁĘB. 295 MM + 8 COMPAT COC3A25103 CZERWONY - WYM. MM S=1023 G=613 W=1430</t>
  </si>
  <si>
    <t>CARRELLO FOX CON 2 MENSOLE FISSE PROF. 295 MM + 8 COMPAT COC3A25104 BLU - DIM. MM L=1023 P=613 A=1430</t>
  </si>
  <si>
    <t>TROLLEY FOX WITH 2 FIXED SHELVES DEPTH 295 MM + 8 COMPAT COC3A25104 BLUE - DIM. MM W=1023 D=613 A=1430</t>
  </si>
  <si>
    <t>WAGEN FOX MIT 2 KONSOLEN FESTEN TIEFE 295 MM + 8 COMPAT COC3A25104 BLAU - ABM. MM B=1023 T=613 H=1430</t>
  </si>
  <si>
    <t>CHARIOT FOX AVEC 2 CONSOLES FIXES PROF. 295 MM + 8 COMPAT COC3A25104 BLEU - DIM. MM L=1023 P=613 H=1430</t>
  </si>
  <si>
    <t>ESTANTERIA RODANTE FOX CON 2 ESTANTES FIJOS PROF. 295 MM + 8 COMPAT COC3A25104 AZUL - DIM. MM L=1023 P=613 A=1430</t>
  </si>
  <si>
    <t>WÓZKI FOX Z 2 PÓŁKI STAŁE GŁĘB. 295 MM + 8 COMPAT COC3A25104 NIEBISKI - WYM. MM S=1023 G=613 W=1430</t>
  </si>
  <si>
    <t>CARRELLO FOX CON 2 MENSOLE FISSE PROF. 295 MM + 8 COMPAT COC3A25105 GIALLO - DIM. MM L=1023 P=613 A=1430</t>
  </si>
  <si>
    <t>TROLLEY FOX WITH 2 FIXED SHELVES DEPTH 295 MM + 8 COMPAT COC3A25105 YELLOW - DIM. MM W=1023 D=613 A=1430</t>
  </si>
  <si>
    <t>WAGEN FOX MIT 2 KONSOLEN FESTEN TIEFE 295 MM + 8 COMPAT COC3A25105 GELB - ABM. MM B=1023 T=613 H=1430</t>
  </si>
  <si>
    <t>CHARIOT FOX AVEC 2 CONSOLES FIXES PROF. 295 MM + 8 COMPAT COC3A25105 JAUNE - DIM. MM L=1023 P=613 H=1430</t>
  </si>
  <si>
    <t>ESTANTERIA RODANTE FOX CON 2 ESTANTES FIJOS PROF. 295 MM + 8 COMPAT COC3A25105 AMARILLO - DIM. MM L=1023 P=613 A=1430</t>
  </si>
  <si>
    <t>WÓZKI FOX Z 2 PÓŁKI STAŁE GŁĘB. 295 MM + 8 COMPAT COC3A25105 ŻÓŁTY - WYM. MM S=1023 G=613 W=1430</t>
  </si>
  <si>
    <t>CARRELLO FOX CON 2 MENSOLE INCLINABILI PROF. 220 MM + 12 COMPAT COC0015101 GRIGIO SCURO - DIM. MM L=725 P=613 A=1430</t>
  </si>
  <si>
    <t>TROLLEY FOX WITH 2 TILTING SHELVES DEPTH 220 MM + 12 COMPAT COC0015101 GREY - DIM. MM W=725 D=613 A=1430</t>
  </si>
  <si>
    <t>WAGEN FOX MIT 2 KONSOLEN NEIGBAREN TIEFE 220 MM + 12 COMPAT COC0015101 GRAU - ABM. MM B=725 T=613 H=1430</t>
  </si>
  <si>
    <t>CHARIOT FOX AVEC 2 CONSOLES INCLINABLES PROF. 220 MM + 12 COMPAT COC0015101 GRIS - DIM. MM L=725 P=613 H=1430</t>
  </si>
  <si>
    <t>ESTANTERIA RODANTE FOX CON 2 ESTENTES INCLINABLES PROF. 220 MM + 12 COMPAT COC0015101 GRIS - DIM. MM L=725 P=613 A=1430</t>
  </si>
  <si>
    <t>WÓZKI FOX Z 2 PÓŁKI UKOŚNE QUICK GŁĘB. 220 MM + 12 COMPAT COC0015101 SZARY POPIELATY - WYM. MM S=725 G=613 W=1430</t>
  </si>
  <si>
    <t>CARRELLO FOX CON 2 MENSOLE INCLINABILI PROF. 220 MM + 12 COMPAT COC0015102 VERDE - DIM. MM L=725 P=613 A=1430</t>
  </si>
  <si>
    <t>TROLLEY FOX WITH 2 TILTING SHELVES DEPTH 220 MM + 12 COMPAT COC0015102 GREEN - DIM. MM W=725 D=613 A=1430</t>
  </si>
  <si>
    <t>WAGEN FOX MIT 2 KONSOLEN NEIGBAREN TIEFE 220 MM + 12 COMPAT COC0015102 GRÜN - ABM. MM B=725 T=613 H=1430</t>
  </si>
  <si>
    <t>CHARIOT FOX AVEC 2 CONSOLES INCLINABLES PROF. 220 MM + 12 COMPAT COC0015102 VERT - DIM. MM L=725 P=613 H=1430</t>
  </si>
  <si>
    <t>ESTANTERIA RODANTE FOX CON 2 ESTENTES INCLINABLES PROF. 220 MM + 12 COMPAT COC0015102 VERDE - DIM. MM L=725 P=613 A=1430</t>
  </si>
  <si>
    <t>WÓZKI FOX Z 2 PÓŁKI UKOŚNE QUICK GŁĘB. 220 MM + 12 COMPAT COC0015102 ZIELONY - WYM. MM S=725 G=613 W=1430</t>
  </si>
  <si>
    <t>CARRELLO FOX CON 2 MENSOLE INCLINABILI PROF. 220 MM + 12 COMPAT COC0015103 ROSSO - DIM. MM L=725 P=613 A=1430</t>
  </si>
  <si>
    <t>TROLLEY FOX WITH 2 TILTING SHELVES DEPTH 220 MM + 12 COMPAT COC0015103 RED - DIM. MM W=725 D=613 A=1430</t>
  </si>
  <si>
    <t>WAGEN FOX MIT 2 KONSOLEN NEIGBAREN TIEFE 220 MM + 12 COMPAT COC0015103 ROT - ABM. MM B=725 T=613 H=1430</t>
  </si>
  <si>
    <t>CHARIOT FOX AVEC 2 CONSOLES INCLINABLES PROF. 220 MM + 12 COMPAT COC0015103 ROUGE - DIM. MM L=725 P=613 H=1430</t>
  </si>
  <si>
    <t>ESTANTERIA RODANTE FOX CON 2 ESTENTES INCLINABLES PROF. 220 MM + 12 COMPAT COC0015103 ROJO - DIM. MM L=725 P=613 A=1430</t>
  </si>
  <si>
    <t>WÓZKI FOX Z 2 PÓŁKI UKOŚNE QUICK GŁĘB. 220 MM + 12 COMPAT COC0015103 CZERWONY - WYM. MM S=725 G=613 W=1430</t>
  </si>
  <si>
    <t>CARRELLO FOX CON 2 MENSOLE INCLINABILI PROF. 220 MM + 12 COMPAT COC0015104 BLU - DIM. MM L=725 P=613 A=1430</t>
  </si>
  <si>
    <t>TROLLEY FOX WITH 2 TILTING SHELVES DEPTH 220 MM + 12 COMPAT COC0015104 BLUE - DIM. MM W=725 D=613 A=1430</t>
  </si>
  <si>
    <t>WAGEN FOX MIT 2 KONSOLEN NEIGBAREN TIEFE 220 MM + 12 COMPAT COC0015104 BLAU - ABM. MM B=725 T=613 H=1430</t>
  </si>
  <si>
    <t>CHARIOT FOX AVEC 2 CONSOLES INCLINABLES PROF. 220 MM + 12 COMPAT COC0015104 BLEU - DIM. MM L=725 P=613 H=1430</t>
  </si>
  <si>
    <t>ESTANTERIA RODANTE FOX CON 2 ESTENTES INCLINABLES PROF. 220 MM + 12 COMPAT COC0015104 AZUL - DIM. MM L=725 P=613 A=1430</t>
  </si>
  <si>
    <t>WÓZKI FOX Z 2 PÓŁKI UKOŚNE QUICK GŁĘB. 220 MM + 12 COMPAT COC0015104 NIEBISKI - WYM. MM S=725 G=613 W=1430</t>
  </si>
  <si>
    <t>CARRELLO FOX CON 2 MENSOLE INCLINABILI PROF. 220 MM + 12 COMPAT COC0015105 GIALLO - DIM. MM L=725 P=613 A=1430</t>
  </si>
  <si>
    <t>TROLLEY FOX WITH 2 TILTING SHELVES DEPTH 220 MM + 12 COMPAT COC0015105 YELLOW - DIM. MM W=725 D=613 A=1430</t>
  </si>
  <si>
    <t>WAGEN FOX MIT 2 KONSOLEN NEIGBAREN TIEFE 220 MM + 12 COMPAT COC0015105 GELB - ABM. MM B=725 T=613 H=1430</t>
  </si>
  <si>
    <t>CHARIOT FOX AVEC 2 CONSOLES INCLINABLES PROF. 220 MM + 12 COMPAT COC0015105 JAUNE - DIM. MM L=725 P=613 H=1430</t>
  </si>
  <si>
    <t>ESTANTERIA RODANTE FOX CON 2 ESTENTES INCLINABLES PROF. 220 MM + 12 COMPAT COC0015105 AMARILLO - DIM. MM L=725 P=613 A=1430</t>
  </si>
  <si>
    <t>WÓZKI FOX Z 2 PÓŁKI UKOŚNE QUICK GŁĘB. 220 MM + 12 COMPAT COC0015105 ŻÓŁTY - WYM. MM S=725 G=613 W=1430</t>
  </si>
  <si>
    <t>CARRELLO FOX CON 2 MENSOLE INCLINABILI PROF. 220 MM + 8 COMPAT COC0025101 GRIGIO SCURO - DIM. MM L=725 P=613 A=1430</t>
  </si>
  <si>
    <t>TROLLEY FOX WITH 2 TILTING SHELVES DEPTH 220 MM + 8 COMPAT COC0025101 GREY - DIM. MM W=725 D=613 A=1430</t>
  </si>
  <si>
    <t>WAGEN FOX MIT 2 KONSOLEN NEIGBAREN TIEFE 220 MM + 8 COMPAT COC0025101 GRAU - ABM. MM B=725 T=613 H=1430</t>
  </si>
  <si>
    <t>CHARIOT FOX AVEC 2 CONSOLES INCLINABLES PROF. 220 MM + 8 COMPAT COC0025101 GRIS - DIM. MM L=725 P=613 H=1430</t>
  </si>
  <si>
    <t>ESTANTERIA RODANTE FOX CON 2 ESTENTES INCLINABLES PROF. 220 MM + 8 COMPAT COC0025101 GRIS - DIM. MM L=725 P=613 A=1430</t>
  </si>
  <si>
    <t>WÓZKI FOX Z 2 PÓŁKI UKOŚNE QUICK GŁĘB. 220 MM + 8 COMPAT COC0025101 SZARY POPIELATY - WYM. MM S=725 G=613 W=1430</t>
  </si>
  <si>
    <t>CARRELLO FOX CON 2 MENSOLE INCLINABILI PROF. 220 MM + 8 COMPAT COC0025102 VERDE - DIM. MM L=725 P=613 A=1430</t>
  </si>
  <si>
    <t>TROLLEY FOX WITH 2 TILTING SHELVES DEPTH 220 MM + 8 COMPAT COC0025102 GREEN - DIM. MM W=725 D=613 A=1430</t>
  </si>
  <si>
    <t>WAGEN FOX MIT 2 KONSOLEN NEIGBAREN TIEFE 220 MM + 8 COMPAT COC0025102 GRÜN - ABM. MM B=725 T=613 H=1430</t>
  </si>
  <si>
    <t>CHARIOT FOX AVEC 2 CONSOLES INCLINABLES PROF. 220 MM + 8 COMPAT COC0025102 VERT - DIM. MM L=725 P=613 H=1430</t>
  </si>
  <si>
    <t>ESTANTERIA RODANTE FOX CON 2 ESTENTES INCLINABLES PROF. 220 MM + 8 COMPAT COC0025102 VERDE - DIM. MM L=725 P=613 A=1430</t>
  </si>
  <si>
    <t>WÓZKI FOX Z 2 PÓŁKI UKOŚNE QUICK GŁĘB. 220 MM + 8 COMPAT COC0025102 ZIELONY - WYM. MM S=725 G=613 W=1430</t>
  </si>
  <si>
    <t>CARRELLO FOX CON 2 MENSOLE INCLINABILI PROF. 220 MM + 8 COMPAT COC0025103 ROSSO - DIM. MM L=725 P=613 A=1430</t>
  </si>
  <si>
    <t>TROLLEY FOX WITH 2 TILTING SHELVES DEPTH 220 MM + 8 COMPAT COC0025103 RED - DIM. MM W=725 D=613 A=1430</t>
  </si>
  <si>
    <t>WAGEN FOX MIT 2 KONSOLEN NEIGBAREN TIEFE 220 MM + 8 COMPAT COC0025103 ROT - ABM. MM B=725 T=613 H=1430</t>
  </si>
  <si>
    <t>CHARIOT FOX AVEC 2 CONSOLES INCLINABLES PROF. 220 MM + 8 COMPAT COC0025103 ROUGE - DIM. MM L=725 P=613 H=1430</t>
  </si>
  <si>
    <t>ESTANTERIA RODANTE FOX CON 2 ESTENTES INCLINABLES PROF. 220 MM + 8 COMPAT COC0025103 ROJO - DIM. MM L=725 P=613 A=1430</t>
  </si>
  <si>
    <t>WÓZKI FOX Z 2 PÓŁKI UKOŚNE QUICK GŁĘB. 220 MM + 8 COMPAT COC0025103 CZERWONY - WYM. MM S=725 G=613 W=1430</t>
  </si>
  <si>
    <t>CARRELLO FOX CON 2 MENSOLE INCLINABILI PROF. 220 MM + 8 COMPAT COC0025104 BLU - DIM. MM L=725 P=613 A=1430</t>
  </si>
  <si>
    <t>TROLLEY FOX WITH 2 TILTING SHELVES DEPTH 220 MM + 8 COMPAT COC0025104 BLUE - DIM. MM W=725 D=613 A=1430</t>
  </si>
  <si>
    <t>WAGEN FOX MIT 2 KONSOLEN NEIGBAREN TIEFE 220 MM + 8 COMPAT COC0025104 BLAU - ABM. MM B=725 T=613 H=1430</t>
  </si>
  <si>
    <t>CHARIOT FOX AVEC 2 CONSOLES INCLINABLES PROF. 220 MM + 8 COMPAT COC0025104 BLEU - DIM. MM L=725 P=613 H=1430</t>
  </si>
  <si>
    <t>ESTANTERIA RODANTE FOX CON 2 ESTENTES INCLINABLES PROF. 220 MM + 8 COMPAT COC0025104 AZUL - DIM. MM L=725 P=613 A=1430</t>
  </si>
  <si>
    <t>WÓZKI FOX Z 2 PÓŁKI UKOŚNE QUICK GŁĘB. 220 MM + 8 COMPAT COC0025104 NIEBISKI - WYM. MM S=725 G=613 W=1430</t>
  </si>
  <si>
    <t>CARRELLO FOX CON 2 MENSOLE INCLINABILI PROF. 220 MM + 8 COMPAT COC0025105 GIALLO - DIM. MM L=725 P=613 A=1430</t>
  </si>
  <si>
    <t>TROLLEY FOX WITH 2 TILTING SHELVES DEPTH 220 MM + 8 COMPAT COC0025105 YELLOW - DIM. MM W=725 D=613 A=1430</t>
  </si>
  <si>
    <t>WAGEN FOX MIT 2 KONSOLEN NEIGBAREN TIEFE 220 MM + 8 COMPAT COC0025105 GELB - ABM. MM B=725 T=613 H=1430</t>
  </si>
  <si>
    <t>CHARIOT FOX AVEC 2 CONSOLES INCLINABLES PROF. 220 MM + 8 COMPAT COC0025105 JAUNE - DIM. MM L=725 P=613 H=1430</t>
  </si>
  <si>
    <t>ESTANTERIA RODANTE FOX CON 2 ESTENTES INCLINABLES PROF. 220 MM + 8 COMPAT COC0025105 AMARILLO - DIM. MM L=725 P=613 A=1430</t>
  </si>
  <si>
    <t>WÓZKI FOX Z 2 PÓŁKI UKOŚNE QUICK GŁĘB. 220 MM + 8 COMPAT COC0025105 ŻÓŁTY - WYM. MM S=725 G=613 W=1430</t>
  </si>
  <si>
    <t>CARRELLO FOX CON 2 MENSOLE INCLINABILI PROF. 420 MM + 6 COMPAT COC0035101 GRIGIO SCURO - DIM. MM L=725 P=613 A=1430</t>
  </si>
  <si>
    <t>TROLLEY FOX WITH 2 TILTING SHELVES DEPTH 420 MM + 6 COMPAT COC0035101 GREY - DIM. MM W=725 D=613 A=1430</t>
  </si>
  <si>
    <t>WAGEN FOX MIT 2 KONSOLEN NEIGBAREN TIEFE 420 MM + 6 COMPAT COC0035101 GRAU - ABM. MM B=725 T=613 H=1430</t>
  </si>
  <si>
    <t>CHARIOT FOX AVEC 2 CONSOLES INCLINABLES PROF. 420 MM + 6 COMPAT COC0035101 GRIS - DIM. MM L=725 P=613 H=1430</t>
  </si>
  <si>
    <t>ESTANTERIA RODANTE FOX CON 2 ESTENTES INCLINABLES PROF. 420 MM + 6 COMPAT COC0035101 GRIS - DIM. MM L=725 P=613 A=1430</t>
  </si>
  <si>
    <t>WÓZKI FOX Z 2 PÓŁKI UKOŚNE QUICK GŁĘB. 420 MM + 6 COMPAT COC0035101 SZARY POPIELATY - WYM. MM S=725 G=613 W=1430</t>
  </si>
  <si>
    <t>CARRELLO FOX CON 2 MENSOLE INCLINABILI PROF. 420 MM + 6 COMPAT COC0035102 VERDE - DIM. MM L=725 P=613 A=1430</t>
  </si>
  <si>
    <t>TROLLEY FOX WITH 2 TILTING SHELVES DEPTH 420 MM + 6 COMPAT COC0035102 GREEN - DIM. MM W=725 D=613 A=1430</t>
  </si>
  <si>
    <t>WAGEN FOX MIT 2 KONSOLEN NEIGBAREN TIEFE 420 MM + 6 COMPAT COC0035102 GRÜN - ABM. MM B=725 T=613 H=1430</t>
  </si>
  <si>
    <t>CHARIOT FOX AVEC 2 CONSOLES INCLINABLES PROF. 420 MM + 6 COMPAT COC0035102 VERT - DIM. MM L=725 P=613 H=1430</t>
  </si>
  <si>
    <t>ESTANTERIA RODANTE FOX CON 2 ESTENTES INCLINABLES PROF. 420 MM + 6 COMPAT COC0035102 VERDE - DIM. MM L=725 P=613 A=1430</t>
  </si>
  <si>
    <t>WÓZKI FOX Z 2 PÓŁKI UKOŚNE QUICK GŁĘB. 420 MM + 6 COMPAT COC0035102 ZIELONY - WYM. MM S=725 G=613 W=1430</t>
  </si>
  <si>
    <t>CARRELLO FOX CON 2 MENSOLE INCLINABILI PROF. 420 MM + 6 COMPAT COC0035103 ROSSO - DIM. MM L=725 P=613 A=1430</t>
  </si>
  <si>
    <t>TROLLEY FOX WITH 2 TILTING SHELVES DEPTH 420 MM + 6 COMPAT COC0035103 RED - DIM. MM W=725 D=613 A=1430</t>
  </si>
  <si>
    <t>WAGEN FOX MIT 2 KONSOLEN NEIGBAREN TIEFE 420 MM + 6 COMPAT COC0035103 ROT - ABM. MM B=725 T=613 H=1430</t>
  </si>
  <si>
    <t>CHARIOT FOX AVEC 2 CONSOLES INCLINABLES PROF. 420 MM + 6 COMPAT COC0035103 ROUGE - DIM. MM L=725 P=613 H=1430</t>
  </si>
  <si>
    <t>ESTANTERIA RODANTE FOX CON 2 ESTENTES INCLINABLES PROF. 420 MM + 6 COMPAT COC0035103 ROJO - DIM. MM L=725 P=613 A=1430</t>
  </si>
  <si>
    <t>WÓZKI FOX Z 2 PÓŁKI UKOŚNE QUICK GŁĘB. 420 MM + 6 COMPAT COC0035103 CZERWONY - WYM. MM S=725 G=613 W=1430</t>
  </si>
  <si>
    <t>CARRELLO FOX CON 2 MENSOLE INCLINABILI PROF. 420 MM + 6 COMPAT COC0035104 BLU - DIM. MM L=725 P=613 A=1430</t>
  </si>
  <si>
    <t>TROLLEY FOX WITH 2 TILTING SHELVES DEPTH 420 MM + 6 COMPAT COC0035104 BLUE - DIM. MM W=725 D=613 A=1430</t>
  </si>
  <si>
    <t>WAGEN FOX MIT 2 KONSOLEN NEIGBAREN TIEFE 420 MM + 6 COMPAT COC0035104 BLAU - ABM. MM B=725 T=613 H=1430</t>
  </si>
  <si>
    <t>CHARIOT FOX AVEC 2 CONSOLES INCLINABLES PROF. 420 MM + 6 COMPAT COC0035104 BLEU - DIM. MM L=725 P=613 H=1430</t>
  </si>
  <si>
    <t>ESTANTERIA RODANTE FOX CON 2 ESTENTES INCLINABLES PROF. 420 MM + 6 COMPAT COC0035104 AZUL - DIM. MM L=725 P=613 A=1430</t>
  </si>
  <si>
    <t>WÓZKI FOX Z 2 PÓŁKI UKOŚNE QUICK GŁĘB. 420 MM + 6 COMPAT COC0035104 NIEBISKI - WYM. MM S=725 G=613 W=1430</t>
  </si>
  <si>
    <t>CARRELLO FOX CON 2 MENSOLE INCLINABILI PROF. 420 MM + 6 COMPAT COC0035105 GIALLO - DIM. MM L=725 P=613 A=1430</t>
  </si>
  <si>
    <t>TROLLEY FOX WITH 2 TILTING SHELVES DEPTH 420 MM + 6 COMPAT COC0035105 YELLOW - DIM. MM W=725 D=613 A=1430</t>
  </si>
  <si>
    <t>WAGEN FOX MIT 2 KONSOLEN NEIGBAREN TIEFE 420 MM + 6 COMPAT COC0035105 GELB - ABM. MM B=725 T=613 H=1430</t>
  </si>
  <si>
    <t>CHARIOT FOX AVEC 2 CONSOLES INCLINABLES PROF. 420 MM + 6 COMPAT COC0035105 JAUNE - DIM. MM L=725 P=613 H=1430</t>
  </si>
  <si>
    <t>ESTANTERIA RODANTE FOX CON 2 ESTENTES INCLINABLES PROF. 420 MM + 6 COMPAT COC0035105 AMARILLO - DIM. MM L=725 P=613 A=1430</t>
  </si>
  <si>
    <t>WÓZKI FOX Z 2 PÓŁKI UKOŚNE QUICK GŁĘB. 420 MM + 6 COMPAT COC0035105 ŻÓŁTY - WYM. MM S=725 G=613 W=1430</t>
  </si>
  <si>
    <t>CARRELLO FOX CON 2 MENSOLE INCLINABILI PROF. 420 MM + 6 COMPAT COC3A25101 GRIGIO SCURO - DIM. MM L=725 P=613 A=1430</t>
  </si>
  <si>
    <t>TROLLEY FOX WITH 2 TILTING SHELVES DEPTH 420 MM + 6 COMPAT COC3A25101 GREY - DIM. MM W=725 D=613 A=1430</t>
  </si>
  <si>
    <t>WAGEN FOX MIT 2 KONSOLEN NEIGBAREN TIEFE 420 MM + 6 COMPAT COC3A25101 GRAU - ABM. MM B=725 T=613 H=1430</t>
  </si>
  <si>
    <t>CHARIOT FOX AVEC 2 CONSOLES INCLINABLES PROF. 420 MM + 6 COMPAT COC3A25101 GRIS - DIM. MM L=725 P=613 H=1430</t>
  </si>
  <si>
    <t>ESTANTERIA RODANTE FOX CON 2 ESTENTES INCLINABLES PROF. 420 MM + 6 COMPAT COC3A25101 GRIS - DIM. MM L=725 P=613 A=1430</t>
  </si>
  <si>
    <t>WÓZKI FOX Z 2 PÓŁKI UKOŚNE QUICK GŁĘB. 420 MM + 6 COMPAT COC3A25101 SZARY POPIELATY - WYM. MM S=725 G=613 W=1430</t>
  </si>
  <si>
    <t>CARRELLO FOX CON 2 MENSOLE INCLINABILI PROF. 420 MM + 6 COMPAT COC3A25102 VERDE - DIM. MM L=725 P=613 A=1430</t>
  </si>
  <si>
    <t>TROLLEY FOX WITH 2 TILTING SHELVES DEPTH 420 MM + 6 COMPAT COC3A25102 GREEN - DIM. MM W=725 D=613 A=1430</t>
  </si>
  <si>
    <t>WAGEN FOX MIT 2 KONSOLEN NEIGBAREN TIEFE 420 MM + 6 COMPAT COC3A25102 GRÜN - ABM. MM B=725 T=613 H=1430</t>
  </si>
  <si>
    <t>CHARIOT FOX AVEC 2 CONSOLES INCLINABLES PROF. 420 MM + 6 COMPAT COC3A25102 VERT - DIM. MM L=725 P=613 H=1430</t>
  </si>
  <si>
    <t>ESTANTERIA RODANTE FOX CON 2 ESTENTES INCLINABLES PROF. 420 MM + 6 COMPAT COC3A25102 VERDE - DIM. MM L=725 P=613 A=1430</t>
  </si>
  <si>
    <t>WÓZKI FOX Z 2 PÓŁKI UKOŚNE QUICK GŁĘB. 420 MM + 6 COMPAT COC3A25102 ZIELONY - WYM. MM S=725 G=613 W=1430</t>
  </si>
  <si>
    <t>CARRELLO FOX CON 2 MENSOLE INCLINABILI PROF. 420 MM + 6 COMPAT COC3A25103 ROSSO - DIM. MM L=725 P=613 A=1430</t>
  </si>
  <si>
    <t>TROLLEY FOX WITH 2 TILTING SHELVES DEPTH 420 MM + 6 COMPAT COC3A25103 RED - DIM. MM W=725 D=613 A=1430</t>
  </si>
  <si>
    <t>WAGEN FOX MIT 2 KONSOLEN NEIGBAREN TIEFE 420 MM + 6 COMPAT COC3A25103 ROT - ABM. MM B=725 T=613 H=1430</t>
  </si>
  <si>
    <t>CHARIOT FOX AVEC 2 CONSOLES INCLINABLES PROF. 420 MM + 6 COMPAT COC3A25103 ROUGE - DIM. MM L=725 P=613 H=1430</t>
  </si>
  <si>
    <t>ESTANTERIA RODANTE FOX CON 2 ESTENTES INCLINABLES PROF. 420 MM + 6 COMPAT COC3A25103 ROJO - DIM. MM L=725 P=613 A=1430</t>
  </si>
  <si>
    <t>WÓZKI FOX Z 2 PÓŁKI UKOŚNE QUICK GŁĘB. 420 MM + 6 COMPAT COC3A25103 CZERWONY - WYM. MM S=725 G=613 W=1430</t>
  </si>
  <si>
    <t>CARRELLO FOX CON 2 MENSOLE INCLINABILI PROF. 420 MM + 6 COMPAT COC3A25104 BLU - DIM. MM L=725 P=613 A=1430</t>
  </si>
  <si>
    <t>TROLLEY FOX WITH 2 TILTING SHELVES DEPTH 420 MM + 6 COMPAT COC3A25104 BLUE - DIM. MM W=725 D=613 A=1430</t>
  </si>
  <si>
    <t>WAGEN FOX MIT 2 KONSOLEN NEIGBAREN TIEFE 420 MM + 6 COMPAT COC3A25104 BLAU - ABM. MM B=725 T=613 H=1430</t>
  </si>
  <si>
    <t>CHARIOT FOX AVEC 2 CONSOLES INCLINABLES PROF. 420 MM + 6 COMPAT COC3A25104 BLEU - DIM. MM L=725 P=613 H=1430</t>
  </si>
  <si>
    <t>ESTANTERIA RODANTE FOX CON 2 ESTENTES INCLINABLES PROF. 420 MM + 6 COMPAT COC3A25104 AZUL - DIM. MM L=725 P=613 A=1430</t>
  </si>
  <si>
    <t>WÓZKI FOX Z 2 PÓŁKI UKOŚNE QUICK GŁĘB. 420 MM + 6 COMPAT COC3A25104 NIEBISKI - WYM. MM S=725 G=613 W=1430</t>
  </si>
  <si>
    <t>CARRELLO FOX CON 2 MENSOLE INCLINABILI PROF. 420 MM + 6 COMPAT COC3A25105 GIALLO - DIM. MM L=725 P=613 A=1430</t>
  </si>
  <si>
    <t>TROLLEY FOX WITH 2 TILTING SHELVES DEPTH 420 MM + 6 COMPAT COC3A25105 YELLOW - DIM. MM W=725 D=613 A=1430</t>
  </si>
  <si>
    <t>WAGEN FOX MIT 2 KONSOLEN NEIGBAREN TIEFE 420 MM + 6 COMPAT COC3A25105 GELB - ABM. MM B=725 T=613 H=1430</t>
  </si>
  <si>
    <t>CHARIOT FOX AVEC 2 CONSOLES INCLINABLES PROF. 420 MM + 6 COMPAT COC3A25105 JAUNE - DIM. MM L=725 P=613 H=1430</t>
  </si>
  <si>
    <t>ESTANTERIA RODANTE FOX CON 2 ESTENTES INCLINABLES PROF. 420 MM + 6 COMPAT COC3A25105 AMARILLO - DIM. MM L=725 P=613 A=1430</t>
  </si>
  <si>
    <t>WÓZKI FOX Z 2 PÓŁKI UKOŚNE QUICK GŁĘB. 420 MM + 6 COMPAT COC3A25105 ŻÓŁTY - WYM. MM S=725 G=613 W=1430</t>
  </si>
  <si>
    <t xml:space="preserve">MENSOLA FOX FISSA AGGIUNTIVA PROF. 150 MM + 9 COMPAT COC0015101 GRIGIO SCURO - DIM. MM L=974 P=150 </t>
  </si>
  <si>
    <t>MENSOLA ZINCATA</t>
  </si>
  <si>
    <t xml:space="preserve">FIXED FOX ADDITIONAL SHELF DEPTH 150 MM + 9 COMPAT COC0015101 GREY - DIM. MM W=974 D=150 </t>
  </si>
  <si>
    <t xml:space="preserve">KONSOLE FOX FESTE ZUSATZ TIEFE 150 MM + 9 COMPAT COC0015101 GRAU - ABM. MM B=974 T=150 </t>
  </si>
  <si>
    <t xml:space="preserve">CONSOLE FOX FIXE SUPPLÉMENTAIRE PROF. 150 MM + 9 COMPAT COC0015101 GRIS - DIM. MM L=974 P=150 </t>
  </si>
  <si>
    <t xml:space="preserve">ESTANTE FOX FIJO ADICIONAL PROF. 150 MM + 9 COMPAT COC0015101 GRIS - DIM. MM L=974 P=150 </t>
  </si>
  <si>
    <t xml:space="preserve">PÓŁKA STAŁA FOX DODATKOWE GŁĘB. 150 MM + 9 COMPAT COC0015101 SZARY POPIELATY - WYM. MM S=974 G=150 </t>
  </si>
  <si>
    <t xml:space="preserve">MENSOLA FOX FISSA AGGIUNTIVA PROF. 150 MM + 9 COMPAT COC0015102 VERDE - DIM. MM L=974 P=150 </t>
  </si>
  <si>
    <t xml:space="preserve">FIXED FOX ADDITIONAL SHELF DEPTH 150 MM + 9 COMPAT COC0015102 GREEN - DIM. MM W=974 D=150 </t>
  </si>
  <si>
    <t xml:space="preserve">KONSOLE FOX FESTE ZUSATZ TIEFE 150 MM + 9 COMPAT COC0015102 GRÜN - ABM. MM B=974 T=150 </t>
  </si>
  <si>
    <t xml:space="preserve">CONSOLE FOX FIXE SUPPLÉMENTAIRE PROF. 150 MM + 9 COMPAT COC0015102 VERT - DIM. MM L=974 P=150 </t>
  </si>
  <si>
    <t xml:space="preserve">ESTANTE FOX FIJO ADICIONAL PROF. 150 MM + 9 COMPAT COC0015102 VERDE - DIM. MM L=974 P=150 </t>
  </si>
  <si>
    <t xml:space="preserve">PÓŁKA STAŁA FOX DODATKOWE GŁĘB. 150 MM + 9 COMPAT COC0015102 ZIELONY - WYM. MM S=974 G=150 </t>
  </si>
  <si>
    <t xml:space="preserve">MENSOLA FOX FISSA AGGIUNTIVA PROF. 150 MM + 9 COMPAT COC0015103 ROSSO - DIM. MM L=974 P=150 </t>
  </si>
  <si>
    <t xml:space="preserve">FIXED FOX ADDITIONAL SHELF DEPTH 150 MM + 9 COMPAT COC0015103 RED - DIM. MM W=974 D=150 </t>
  </si>
  <si>
    <t xml:space="preserve">KONSOLE FOX FESTE ZUSATZ TIEFE 150 MM + 9 COMPAT COC0015103 ROT - ABM. MM B=974 T=150 </t>
  </si>
  <si>
    <t xml:space="preserve">CONSOLE FOX FIXE SUPPLÉMENTAIRE PROF. 150 MM + 9 COMPAT COC0015103 ROUGE - DIM. MM L=974 P=150 </t>
  </si>
  <si>
    <t xml:space="preserve">ESTANTE FOX FIJO ADICIONAL PROF. 150 MM + 9 COMPAT COC0015103 ROJO - DIM. MM L=974 P=150 </t>
  </si>
  <si>
    <t xml:space="preserve">PÓŁKA STAŁA FOX DODATKOWE GŁĘB. 150 MM + 9 COMPAT COC0015103 CZERWONY - WYM. MM S=974 G=150 </t>
  </si>
  <si>
    <t xml:space="preserve">MENSOLA FOX FISSA AGGIUNTIVA PROF. 150 MM + 9 COMPAT COC0015104 BLU - DIM. MM L=974 P=150 </t>
  </si>
  <si>
    <t xml:space="preserve">FIXED FOX ADDITIONAL SHELF DEPTH 150 MM + 9 COMPAT COC0015104 BLUE - DIM. MM W=974 D=150 </t>
  </si>
  <si>
    <t xml:space="preserve">KONSOLE FOX FESTE ZUSATZ TIEFE 150 MM + 9 COMPAT COC0015104 BLAU - ABM. MM B=974 T=150 </t>
  </si>
  <si>
    <t xml:space="preserve">CONSOLE FOX FIXE SUPPLÉMENTAIRE PROF. 150 MM + 9 COMPAT COC0015104 BLEU - DIM. MM L=974 P=150 </t>
  </si>
  <si>
    <t xml:space="preserve">ESTANTE FOX FIJO ADICIONAL PROF. 150 MM + 9 COMPAT COC0015104 AZUL - DIM. MM L=974 P=150 </t>
  </si>
  <si>
    <t xml:space="preserve">PÓŁKA STAŁA FOX DODATKOWE GŁĘB. 150 MM + 9 COMPAT COC0015104 NIEBISKI - WYM. MM S=974 G=150 </t>
  </si>
  <si>
    <t xml:space="preserve">MENSOLA FOX FISSA AGGIUNTIVA PROF. 150 MM + 9 COMPAT COC0015105 GIALLO - DIM. MM L=974 P=150 </t>
  </si>
  <si>
    <t xml:space="preserve">FIXED FOX ADDITIONAL SHELF DEPTH 150 MM + 9 COMPAT COC0015105 YELLOW - DIM. MM W=974 D=150 </t>
  </si>
  <si>
    <t xml:space="preserve">KONSOLE FOX FESTE ZUSATZ TIEFE 150 MM + 9 COMPAT COC0015105 GELB - ABM. MM B=974 T=150 </t>
  </si>
  <si>
    <t xml:space="preserve">CONSOLE FOX FIXE SUPPLÉMENTAIRE PROF. 150 MM + 9 COMPAT COC0015105 JAUNE - DIM. MM L=974 P=150 </t>
  </si>
  <si>
    <t xml:space="preserve">ESTANTE FOX FIJO ADICIONAL PROF. 150 MM + 9 COMPAT COC0015105 AMARILLO - DIM. MM L=974 P=150 </t>
  </si>
  <si>
    <t xml:space="preserve">PÓŁKA STAŁA FOX DODATKOWE GŁĘB. 150 MM + 9 COMPAT COC0015105 ŻÓŁTY - WYM. MM S=974 G=150 </t>
  </si>
  <si>
    <t xml:space="preserve">MENSOLA FOX FISSA AGGIUNTIVA PROF. 205 MM + 6 COMPAT COC0025101 GRIGIO SCURO - DIM. MM L=974 P=205 </t>
  </si>
  <si>
    <t xml:space="preserve">FIXED FOX ADDITIONAL SHELF DEPTH 205 MM + 6 COMPAT COC0025101 GREY - DIM. MM W=974 D=205 </t>
  </si>
  <si>
    <t xml:space="preserve">KONSOLE FOX FESTE ZUSATZ TIEFE 205 MM + 6 COMPAT COC0025101 GRAU - ABM. MM B=974 T=205 </t>
  </si>
  <si>
    <t xml:space="preserve">CONSOLE FOX FIXE SUPPLÉMENTAIRE PROF. 205 MM + 6 COMPAT COC0025101 GRIS - DIM. MM L=974 P=205 </t>
  </si>
  <si>
    <t xml:space="preserve">ESTANTE FOX FIJO ADICIONAL PROF. 205 MM + 6 COMPAT COC0025101 GRIS - DIM. MM L=974 P=205 </t>
  </si>
  <si>
    <t xml:space="preserve">PÓŁKA STAŁA FOX DODATKOWE GŁĘB. 205 MM + 6 COMPAT COC0025101 SZARY POPIELATY - WYM. MM S=974 G=205 </t>
  </si>
  <si>
    <t xml:space="preserve">MENSOLA FOX FISSA AGGIUNTIVA PROF. 205 MM + 6 COMPAT COC0025102 VERDE - DIM. MM L=974 P=205 </t>
  </si>
  <si>
    <t xml:space="preserve">FIXED FOX ADDITIONAL SHELF DEPTH 205 MM + 6 COMPAT COC0025102 GREEN - DIM. MM W=974 D=205 </t>
  </si>
  <si>
    <t xml:space="preserve">KONSOLE FOX FESTE ZUSATZ TIEFE 205 MM + 6 COMPAT COC0025102 GRÜN - ABM. MM B=974 T=205 </t>
  </si>
  <si>
    <t xml:space="preserve">CONSOLE FOX FIXE SUPPLÉMENTAIRE PROF. 205 MM + 6 COMPAT COC0025102 VERT - DIM. MM L=974 P=205 </t>
  </si>
  <si>
    <t xml:space="preserve">ESTANTE FOX FIJO ADICIONAL PROF. 205 MM + 6 COMPAT COC0025102 VERDE - DIM. MM L=974 P=205 </t>
  </si>
  <si>
    <t xml:space="preserve">PÓŁKA STAŁA FOX DODATKOWE GŁĘB. 205 MM + 6 COMPAT COC0025102 ZIELONY - WYM. MM S=974 G=205 </t>
  </si>
  <si>
    <t xml:space="preserve">MENSOLA FOX FISSA AGGIUNTIVA PROF. 205 MM + 6 COMPAT COC0025103 ROSSO - DIM. MM L=974 P=205 </t>
  </si>
  <si>
    <t xml:space="preserve">FIXED FOX ADDITIONAL SHELF DEPTH 205 MM + 6 COMPAT COC0025103 RED - DIM. MM W=974 D=205 </t>
  </si>
  <si>
    <t xml:space="preserve">KONSOLE FOX FESTE ZUSATZ TIEFE 205 MM + 6 COMPAT COC0025103 ROT - ABM. MM B=974 T=205 </t>
  </si>
  <si>
    <t xml:space="preserve">CONSOLE FOX FIXE SUPPLÉMENTAIRE PROF. 205 MM + 6 COMPAT COC0025103 ROUGE - DIM. MM L=974 P=205 </t>
  </si>
  <si>
    <t xml:space="preserve">ESTANTE FOX FIJO ADICIONAL PROF. 205 MM + 6 COMPAT COC0025103 ROJO - DIM. MM L=974 P=205 </t>
  </si>
  <si>
    <t xml:space="preserve">PÓŁKA STAŁA FOX DODATKOWE GŁĘB. 205 MM + 6 COMPAT COC0025103 CZERWONY - WYM. MM S=974 G=205 </t>
  </si>
  <si>
    <t xml:space="preserve">MENSOLA FOX FISSA AGGIUNTIVA PROF. 205 MM + 6 COMPAT COC0025104 BLU - DIM. MM L=974 P=205 </t>
  </si>
  <si>
    <t xml:space="preserve">FIXED FOX ADDITIONAL SHELF DEPTH 205 MM + 6 COMPAT COC0025104 BLUE - DIM. MM W=974 D=205 </t>
  </si>
  <si>
    <t xml:space="preserve">KONSOLE FOX FESTE ZUSATZ TIEFE 205 MM + 6 COMPAT COC0025104 BLAU - ABM. MM B=974 T=205 </t>
  </si>
  <si>
    <t xml:space="preserve">CONSOLE FOX FIXE SUPPLÉMENTAIRE PROF. 205 MM + 6 COMPAT COC0025104 BLEU - DIM. MM L=974 P=205 </t>
  </si>
  <si>
    <t xml:space="preserve">ESTANTE FOX FIJO ADICIONAL PROF. 205 MM + 6 COMPAT COC0025104 AZUL - DIM. MM L=974 P=205 </t>
  </si>
  <si>
    <t xml:space="preserve">PÓŁKA STAŁA FOX DODATKOWE GŁĘB. 205 MM + 6 COMPAT COC0025104 NIEBISKI - WYM. MM S=974 G=205 </t>
  </si>
  <si>
    <t xml:space="preserve">MENSOLA FOX FISSA AGGIUNTIVA PROF. 205 MM + 6 COMPAT COC0025105 GIALLO - DIM. MM L=974 P=205 </t>
  </si>
  <si>
    <t xml:space="preserve">FIXED FOX ADDITIONAL SHELF DEPTH 205 MM + 6 COMPAT COC0025105 YELLOW - DIM. MM W=974 D=205 </t>
  </si>
  <si>
    <t xml:space="preserve">KONSOLE FOX FESTE ZUSATZ TIEFE 205 MM + 6 COMPAT COC0025105 GELB - ABM. MM B=974 T=205 </t>
  </si>
  <si>
    <t xml:space="preserve">CONSOLE FOX FIXE SUPPLÉMENTAIRE PROF. 205 MM + 6 COMPAT COC0025105 JAUNE - DIM. MM L=974 P=205 </t>
  </si>
  <si>
    <t xml:space="preserve">ESTANTE FOX FIJO ADICIONAL PROF. 205 MM + 6 COMPAT COC0025105 AMARILLO - DIM. MM L=974 P=205 </t>
  </si>
  <si>
    <t xml:space="preserve">PÓŁKA STAŁA FOX DODATKOWE GŁĘB. 205 MM + 6 COMPAT COC0025105 ŻÓŁTY - WYM. MM S=974 G=205 </t>
  </si>
  <si>
    <t xml:space="preserve">MENSOLA FOX FISSA AGGIUNTIVA PROF. 295 MM + 4 COMPAT COC0035101 GRIGIO SCURO - DIM. MM L=974 P=295 </t>
  </si>
  <si>
    <t xml:space="preserve">FIXED FOX ADDITIONAL SHELF DEPTH 295 MM + 4 COMPAT COC0035101 GREY - DIM. MM W=974 D=295 </t>
  </si>
  <si>
    <t xml:space="preserve">KONSOLE FOX FESTE ZUSATZ TIEFE 295 MM + 4 COMPAT COC0035101 GRAU - ABM. MM B=974 T=295 </t>
  </si>
  <si>
    <t xml:space="preserve">CONSOLE FOX FIXE SUPPLÉMENTAIRE PROF. 295 MM + 4 COMPAT COC0035101 GRIS - DIM. MM L=974 P=295 </t>
  </si>
  <si>
    <t xml:space="preserve">ESTANTE FOX FIJO ADICIONAL PROF. 295 MM + 4 COMPAT COC0035101 GRIS - DIM. MM L=974 P=295 </t>
  </si>
  <si>
    <t xml:space="preserve">PÓŁKA STAŁA FOX DODATKOWE GŁĘB. 295 MM + 4 COMPAT COC0035101 SZARY POPIELATY - WYM. MM S=974 G=295 </t>
  </si>
  <si>
    <t xml:space="preserve">MENSOLA FOX FISSA AGGIUNTIVA PROF. 295 MM + 4 COMPAT COC0035102 VERDE - DIM. MM L=974 P=295 </t>
  </si>
  <si>
    <t xml:space="preserve">FIXED FOX ADDITIONAL SHELF DEPTH 295 MM + 4 COMPAT COC0035102 GREEN - DIM. MM W=974 D=295 </t>
  </si>
  <si>
    <t xml:space="preserve">KONSOLE FOX FESTE ZUSATZ TIEFE 295 MM + 4 COMPAT COC0035102 GRÜN - ABM. MM B=974 T=295 </t>
  </si>
  <si>
    <t xml:space="preserve">CONSOLE FOX FIXE SUPPLÉMENTAIRE PROF. 295 MM + 4 COMPAT COC0035102 VERT - DIM. MM L=974 P=295 </t>
  </si>
  <si>
    <t xml:space="preserve">ESTANTE FOX FIJO ADICIONAL PROF. 295 MM + 4 COMPAT COC0035102 VERDE - DIM. MM L=974 P=295 </t>
  </si>
  <si>
    <t xml:space="preserve">PÓŁKA STAŁA FOX DODATKOWE GŁĘB. 295 MM + 4 COMPAT COC0035102 ZIELONY - WYM. MM S=974 G=295 </t>
  </si>
  <si>
    <t xml:space="preserve">MENSOLA FOX FISSA AGGIUNTIVA PROF. 295 MM + 4 COMPAT COC0035103 ROSSO - DIM. MM L=974 P=295 </t>
  </si>
  <si>
    <t xml:space="preserve">FIXED FOX ADDITIONAL SHELF DEPTH 295 MM + 4 COMPAT COC0035103 RED - DIM. MM W=974 D=295 </t>
  </si>
  <si>
    <t xml:space="preserve">KONSOLE FOX FESTE ZUSATZ TIEFE 295 MM + 4 COMPAT COC0035103 ROT - ABM. MM B=974 T=295 </t>
  </si>
  <si>
    <t xml:space="preserve">CONSOLE FOX FIXE SUPPLÉMENTAIRE PROF. 295 MM + 4 COMPAT COC0035103 ROUGE - DIM. MM L=974 P=295 </t>
  </si>
  <si>
    <t xml:space="preserve">ESTANTE FOX FIJO ADICIONAL PROF. 295 MM + 4 COMPAT COC0035103 ROJO - DIM. MM L=974 P=295 </t>
  </si>
  <si>
    <t xml:space="preserve">PÓŁKA STAŁA FOX DODATKOWE GŁĘB. 295 MM + 4 COMPAT COC0035103 CZERWONY - WYM. MM S=974 G=295 </t>
  </si>
  <si>
    <t xml:space="preserve">MENSOLA FOX FISSA AGGIUNTIVA PROF. 295 MM + 4 COMPAT COC0035104 BLU - DIM. MM L=974 P=295 </t>
  </si>
  <si>
    <t xml:space="preserve">FIXED FOX ADDITIONAL SHELF DEPTH 295 MM + 4 COMPAT COC0035104 BLUE - DIM. MM W=974 D=295 </t>
  </si>
  <si>
    <t xml:space="preserve">KONSOLE FOX FESTE ZUSATZ TIEFE 295 MM + 4 COMPAT COC0035104 BLAU - ABM. MM B=974 T=295 </t>
  </si>
  <si>
    <t xml:space="preserve">CONSOLE FOX FIXE SUPPLÉMENTAIRE PROF. 295 MM + 4 COMPAT COC0035104 BLEU - DIM. MM L=974 P=295 </t>
  </si>
  <si>
    <t xml:space="preserve">ESTANTE FOX FIJO ADICIONAL PROF. 295 MM + 4 COMPAT COC0035104 AZUL - DIM. MM L=974 P=295 </t>
  </si>
  <si>
    <t xml:space="preserve">PÓŁKA STAŁA FOX DODATKOWE GŁĘB. 295 MM + 4 COMPAT COC0035104 NIEBISKI - WYM. MM S=974 G=295 </t>
  </si>
  <si>
    <t xml:space="preserve">MENSOLA FOX FISSA AGGIUNTIVA PROF. 295 MM + 4 COMPAT COC0035105 GIALLO - DIM. MM L=974 P=295 </t>
  </si>
  <si>
    <t xml:space="preserve">FIXED FOX ADDITIONAL SHELF DEPTH 295 MM + 4 COMPAT COC0035105 YELLOW - DIM. MM W=974 D=295 </t>
  </si>
  <si>
    <t xml:space="preserve">KONSOLE FOX FESTE ZUSATZ TIEFE 295 MM + 4 COMPAT COC0035105 GELB - ABM. MM B=974 T=295 </t>
  </si>
  <si>
    <t xml:space="preserve">CONSOLE FOX FIXE SUPPLÉMENTAIRE PROF. 295 MM + 4 COMPAT COC0035105 JAUNE - DIM. MM L=974 P=295 </t>
  </si>
  <si>
    <t xml:space="preserve">ESTANTE FOX FIJO ADICIONAL PROF. 295 MM + 4 COMPAT COC0035105 AMARILLO - DIM. MM L=974 P=295 </t>
  </si>
  <si>
    <t xml:space="preserve">PÓŁKA STAŁA FOX DODATKOWE GŁĘB. 295 MM + 4 COMPAT COC0035105 ŻÓŁTY - WYM. MM S=974 G=295 </t>
  </si>
  <si>
    <t xml:space="preserve">MENSOLA FOX FISSA AGGIUNTIVA PROF. 295 MM + 4 COMPAT COC3A25101 GRIGIO SCURO - DIM. MM L=974 P=295 </t>
  </si>
  <si>
    <t xml:space="preserve">FIXED FOX ADDITIONAL SHELF DEPTH 295 MM + 4 COMPAT COC3A25101 GREY - DIM. MM W=974 D=295 </t>
  </si>
  <si>
    <t xml:space="preserve">KONSOLE FOX FESTE ZUSATZ TIEFE 295 MM + 4 COMPAT COC3A25101 GRAU - ABM. MM B=974 T=295 </t>
  </si>
  <si>
    <t xml:space="preserve">CONSOLE FOX FIXE SUPPLÉMENTAIRE PROF. 295 MM + 4 COMPAT COC3A25101 GRIS - DIM. MM L=974 P=295 </t>
  </si>
  <si>
    <t xml:space="preserve">ESTANTE FOX FIJO ADICIONAL PROF. 295 MM + 4 COMPAT COC3A25101 GRIS - DIM. MM L=974 P=295 </t>
  </si>
  <si>
    <t xml:space="preserve">PÓŁKA STAŁA FOX DODATKOWE GŁĘB. 295 MM + 4 COMPAT COC3A25101 SZARY POPIELATY - WYM. MM S=974 G=295 </t>
  </si>
  <si>
    <t xml:space="preserve">MENSOLA FOX FISSA AGGIUNTIVA PROF. 295 MM + 4 COMPAT COC3A25102 VERDE - DIM. MM L=974 P=295 </t>
  </si>
  <si>
    <t xml:space="preserve">FIXED FOX ADDITIONAL SHELF DEPTH 295 MM + 4 COMPAT COC3A25102 GREEN - DIM. MM W=974 D=295 </t>
  </si>
  <si>
    <t xml:space="preserve">KONSOLE FOX FESTE ZUSATZ TIEFE 295 MM + 4 COMPAT COC3A25102 GRÜN - ABM. MM B=974 T=295 </t>
  </si>
  <si>
    <t xml:space="preserve">CONSOLE FOX FIXE SUPPLÉMENTAIRE PROF. 295 MM + 4 COMPAT COC3A25102 VERT - DIM. MM L=974 P=295 </t>
  </si>
  <si>
    <t xml:space="preserve">ESTANTE FOX FIJO ADICIONAL PROF. 295 MM + 4 COMPAT COC3A25102 VERDE - DIM. MM L=974 P=295 </t>
  </si>
  <si>
    <t xml:space="preserve">PÓŁKA STAŁA FOX DODATKOWE GŁĘB. 295 MM + 4 COMPAT COC3A25102 ZIELONY - WYM. MM S=974 G=295 </t>
  </si>
  <si>
    <t xml:space="preserve">MENSOLA FOX FISSA AGGIUNTIVA PROF. 295 MM + 4 COMPAT COC3A25103 ROSSO - DIM. MM L=974 P=295 </t>
  </si>
  <si>
    <t xml:space="preserve">FIXED FOX ADDITIONAL SHELF DEPTH 295 MM + 4 COMPAT COC3A25103 RED - DIM. MM W=974 D=295 </t>
  </si>
  <si>
    <t xml:space="preserve">KONSOLE FOX FESTE ZUSATZ TIEFE 295 MM + 4 COMPAT COC3A25103 ROT - ABM. MM B=974 T=295 </t>
  </si>
  <si>
    <t xml:space="preserve">CONSOLE FOX FIXE SUPPLÉMENTAIRE PROF. 295 MM + 4 COMPAT COC3A25103 ROUGE - DIM. MM L=974 P=295 </t>
  </si>
  <si>
    <t xml:space="preserve">ESTANTE FOX FIJO ADICIONAL PROF. 295 MM + 4 COMPAT COC3A25103 ROJO - DIM. MM L=974 P=295 </t>
  </si>
  <si>
    <t xml:space="preserve">PÓŁKA STAŁA FOX DODATKOWE GŁĘB. 295 MM + 4 COMPAT COC3A25103 CZERWONY - WYM. MM S=974 G=295 </t>
  </si>
  <si>
    <t xml:space="preserve">MENSOLA FOX FISSA AGGIUNTIVA PROF. 295 MM + 4 COMPAT COC3A25104 BLU - DIM. MM L=974 P=295 </t>
  </si>
  <si>
    <t xml:space="preserve">FIXED FOX ADDITIONAL SHELF DEPTH 295 MM + 4 COMPAT COC3A25104 BLUE - DIM. MM W=974 D=295 </t>
  </si>
  <si>
    <t xml:space="preserve">KONSOLE FOX FESTE ZUSATZ TIEFE 295 MM + 4 COMPAT COC3A25104 BLAU - ABM. MM B=974 T=295 </t>
  </si>
  <si>
    <t xml:space="preserve">CONSOLE FOX FIXE SUPPLÉMENTAIRE PROF. 295 MM + 4 COMPAT COC3A25104 BLEU - DIM. MM L=974 P=295 </t>
  </si>
  <si>
    <t xml:space="preserve">ESTANTE FOX FIJO ADICIONAL PROF. 295 MM + 4 COMPAT COC3A25104 AZUL - DIM. MM L=974 P=295 </t>
  </si>
  <si>
    <t xml:space="preserve">PÓŁKA STAŁA FOX DODATKOWE GŁĘB. 295 MM + 4 COMPAT COC3A25104 NIEBISKI - WYM. MM S=974 G=295 </t>
  </si>
  <si>
    <t xml:space="preserve">MENSOLA FOX FISSA AGGIUNTIVA PROF. 295 MM + 4 COMPAT COC3A25105 GIALLO - DIM. MM L=974 P=295 </t>
  </si>
  <si>
    <t xml:space="preserve">FIXED FOX ADDITIONAL SHELF DEPTH 295 MM + 4 COMPAT COC3A25105 YELLOW - DIM. MM W=974 D=295 </t>
  </si>
  <si>
    <t xml:space="preserve">KONSOLE FOX FESTE ZUSATZ TIEFE 295 MM + 4 COMPAT COC3A25105 GELB - ABM. MM B=974 T=295 </t>
  </si>
  <si>
    <t xml:space="preserve">CONSOLE FOX FIXE SUPPLÉMENTAIRE PROF. 295 MM + 4 COMPAT COC3A25105 JAUNE - DIM. MM L=974 P=295 </t>
  </si>
  <si>
    <t xml:space="preserve">ESTANTE FOX FIJO ADICIONAL PROF. 295 MM + 4 COMPAT COC3A25105 AMARILLO - DIM. MM L=974 P=295 </t>
  </si>
  <si>
    <t xml:space="preserve">PÓŁKA STAŁA FOX DODATKOWE GŁĘB. 295 MM + 4 COMPAT COC3A25105 ŻÓŁTY - WYM. MM S=974 G=295 </t>
  </si>
  <si>
    <t xml:space="preserve">MENSOLA FOX INCLINABILE AGGIUNTIVA PROF. 220 MM + 6 COMPAT COC0015101 GRIGIO SCURO - DIM. MM L=657 P=220 </t>
  </si>
  <si>
    <t>MENSOLA ZINCATA - SMONTATA</t>
  </si>
  <si>
    <t xml:space="preserve">TILTING FOX ADDITIONAL SHELF DEPTH 220 MM + 6 COMPAT COC0015101 GREY - DIM. MM W=657 D=220 </t>
  </si>
  <si>
    <t xml:space="preserve">KONSOLE FOX NEIGBARE ZUSATZ TIEFE 220 MM + 6 COMPAT COC0015101 GRAU - ABM. MM B=657 T=220 </t>
  </si>
  <si>
    <t xml:space="preserve">CONSOLE FOX INCLINABILE SUPPLÉMENTAIRE PROF. 220 MM + 6 COMPAT COC0015101 GRIS - DIM. MM L=657 P=220 </t>
  </si>
  <si>
    <t xml:space="preserve">ESTANTE FOX INCLINABILE ADICIONAL PROF. 220 MM + 6 COMPAT COC0015101 GRIS - DIM. MM L=657 P=220 </t>
  </si>
  <si>
    <t xml:space="preserve">PÓŁKA UKOŚNA FOX DODATKOWE GŁĘB. 220 MM + 6 COMPAT COC0015101 SZARY POPIELATY - WYM. MM S=657 G=220 </t>
  </si>
  <si>
    <t xml:space="preserve">MENSOLA FOX INCLINABILE AGGIUNTIVA PROF. 220 MM + 6 COMPAT COC0015102 VERDE - DIM. MM L=657 P=220 </t>
  </si>
  <si>
    <t xml:space="preserve">TILTING FOX ADDITIONAL SHELF DEPTH 220 MM + 6 COMPAT COC0015102 GREEN - DIM. MM W=657 D=220 </t>
  </si>
  <si>
    <t xml:space="preserve">KONSOLE FOX NEIGBARE ZUSATZ TIEFE 220 MM + 6 COMPAT COC0015102 GRÜN - ABM. MM B=657 T=220 </t>
  </si>
  <si>
    <t xml:space="preserve">CONSOLE FOX INCLINABILE SUPPLÉMENTAIRE PROF. 220 MM + 6 COMPAT COC0015102 VERT - DIM. MM L=657 P=220 </t>
  </si>
  <si>
    <t xml:space="preserve">ESTANTE FOX INCLINABILE ADICIONAL PROF. 220 MM + 6 COMPAT COC0015102 VERDE - DIM. MM L=657 P=220 </t>
  </si>
  <si>
    <t xml:space="preserve">PÓŁKA UKOŚNA FOX DODATKOWE GŁĘB. 220 MM + 6 COMPAT COC0015102 ZIELONY - WYM. MM S=657 G=220 </t>
  </si>
  <si>
    <t xml:space="preserve">MENSOLA FOX INCLINABILE AGGIUNTIVA PROF. 220 MM + 6 COMPAT COC0015103 ROSSO - DIM. MM L=657 P=220 </t>
  </si>
  <si>
    <t xml:space="preserve">TILTING FOX ADDITIONAL SHELF DEPTH 220 MM + 6 COMPAT COC0015103 RED - DIM. MM W=657 D=220 </t>
  </si>
  <si>
    <t xml:space="preserve">KONSOLE FOX NEIGBARE ZUSATZ TIEFE 220 MM + 6 COMPAT COC0015103 ROT - ABM. MM B=657 T=220 </t>
  </si>
  <si>
    <t xml:space="preserve">CONSOLE FOX INCLINABILE SUPPLÉMENTAIRE PROF. 220 MM + 6 COMPAT COC0015103 ROUGE - DIM. MM L=657 P=220 </t>
  </si>
  <si>
    <t xml:space="preserve">ESTANTE FOX INCLINABILE ADICIONAL PROF. 220 MM + 6 COMPAT COC0015103 ROJO - DIM. MM L=657 P=220 </t>
  </si>
  <si>
    <t xml:space="preserve">PÓŁKA UKOŚNA FOX DODATKOWE GŁĘB. 220 MM + 6 COMPAT COC0015103 CZERWONY - WYM. MM S=657 G=220 </t>
  </si>
  <si>
    <t xml:space="preserve">MENSOLA FOX INCLINABILE AGGIUNTIVA PROF. 220 MM + 6 COMPAT COC0015104 BLU - DIM. MM L=657 P=220 </t>
  </si>
  <si>
    <t xml:space="preserve">TILTING FOX ADDITIONAL SHELF DEPTH 220 MM + 6 COMPAT COC0015104 BLUE - DIM. MM W=657 D=220 </t>
  </si>
  <si>
    <t xml:space="preserve">KONSOLE FOX NEIGBARE ZUSATZ TIEFE 220 MM + 6 COMPAT COC0015104 BLAU - ABM. MM B=657 T=220 </t>
  </si>
  <si>
    <t xml:space="preserve">CONSOLE FOX INCLINABILE SUPPLÉMENTAIRE PROF. 220 MM + 6 COMPAT COC0015104 BLEU - DIM. MM L=657 P=220 </t>
  </si>
  <si>
    <t xml:space="preserve">ESTANTE FOX INCLINABILE ADICIONAL PROF. 220 MM + 6 COMPAT COC0015104 AZUL - DIM. MM L=657 P=220 </t>
  </si>
  <si>
    <t xml:space="preserve">PÓŁKA UKOŚNA FOX DODATKOWE GŁĘB. 220 MM + 6 COMPAT COC0015104 NIEBISKI - WYM. MM S=657 G=220 </t>
  </si>
  <si>
    <t xml:space="preserve">MENSOLA FOX INCLINABILE AGGIUNTIVA PROF. 220 MM + 6 COMPAT COC0015105 GIALLO - DIM. MM L=657 P=220 </t>
  </si>
  <si>
    <t xml:space="preserve">TILTING FOX ADDITIONAL SHELF DEPTH 220 MM + 6 COMPAT COC0015105 YELLOW - DIM. MM W=657 D=220 </t>
  </si>
  <si>
    <t xml:space="preserve">KONSOLE FOX NEIGBARE ZUSATZ TIEFE 220 MM + 6 COMPAT COC0015105 GELB - ABM. MM B=657 T=220 </t>
  </si>
  <si>
    <t xml:space="preserve">CONSOLE FOX INCLINABILE SUPPLÉMENTAIRE PROF. 220 MM + 6 COMPAT COC0015105 JAUNE - DIM. MM L=657 P=220 </t>
  </si>
  <si>
    <t xml:space="preserve">ESTANTE FOX INCLINABILE ADICIONAL PROF. 220 MM + 6 COMPAT COC0015105 AMARILLO - DIM. MM L=657 P=220 </t>
  </si>
  <si>
    <t xml:space="preserve">PÓŁKA UKOŚNA FOX DODATKOWE GŁĘB. 220 MM + 6 COMPAT COC0015105 ŻÓŁTY - WYM. MM S=657 G=220 </t>
  </si>
  <si>
    <t xml:space="preserve">MENSOLA FOX INCLINABILE AGGIUNTIVA PROF. 220 MM + 4 COMPAT COC0025101 GRIGIO SCURO - DIM. MM L=657 P=220 </t>
  </si>
  <si>
    <t xml:space="preserve">TILTING FOX ADDITIONAL SHELF DEPTH 220 MM + 4 COMPAT COC0025101 GREY - DIM. MM W=657 D=220 </t>
  </si>
  <si>
    <t xml:space="preserve">KONSOLE FOX NEIGBARE ZUSATZ TIEFE 220 MM + 4 COMPAT COC0025101 GRAU - ABM. MM B=657 T=220 </t>
  </si>
  <si>
    <t xml:space="preserve">CONSOLE FOX INCLINABILE SUPPLÉMENTAIRE PROF. 220 MM + 4 COMPAT COC0025101 GRIS - DIM. MM L=657 P=220 </t>
  </si>
  <si>
    <t xml:space="preserve">ESTANTE FOX INCLINABILE ADICIONAL PROF. 220 MM + 4 COMPAT COC0025101 GRIS - DIM. MM L=657 P=220 </t>
  </si>
  <si>
    <t xml:space="preserve">PÓŁKA UKOŚNA FOX DODATKOWE GŁĘB. 220 MM + 4 COMPAT COC0025101 SZARY POPIELATY - WYM. MM S=657 G=220 </t>
  </si>
  <si>
    <t xml:space="preserve">MENSOLA FOX INCLINABILE AGGIUNTIVA PROF. 220 MM + 4 COMPAT COC0025102 VERDE - DIM. MM L=657 P=220 </t>
  </si>
  <si>
    <t xml:space="preserve">TILTING FOX ADDITIONAL SHELF DEPTH 220 MM + 4 COMPAT COC0025102 GREEN - DIM. MM W=657 D=220 </t>
  </si>
  <si>
    <t xml:space="preserve">KONSOLE FOX NEIGBARE ZUSATZ TIEFE 220 MM + 4 COMPAT COC0025102 GRÜN - ABM. MM B=657 T=220 </t>
  </si>
  <si>
    <t xml:space="preserve">CONSOLE FOX INCLINABILE SUPPLÉMENTAIRE PROF. 220 MM + 4 COMPAT COC0025102 VERT - DIM. MM L=657 P=220 </t>
  </si>
  <si>
    <t xml:space="preserve">ESTANTE FOX INCLINABILE ADICIONAL PROF. 220 MM + 4 COMPAT COC0025102 VERDE - DIM. MM L=657 P=220 </t>
  </si>
  <si>
    <t xml:space="preserve">PÓŁKA UKOŚNA FOX DODATKOWE GŁĘB. 220 MM + 4 COMPAT COC0025102 ZIELONY - WYM. MM S=657 G=220 </t>
  </si>
  <si>
    <t xml:space="preserve">MENSOLA FOX INCLINABILE AGGIUNTIVA PROF. 220 MM + 4 COMPAT COC0025103 ROSSO - DIM. MM L=657 P=220 </t>
  </si>
  <si>
    <t xml:space="preserve">TILTING FOX ADDITIONAL SHELF DEPTH 220 MM + 4 COMPAT COC0025103 RED - DIM. MM W=657 D=220 </t>
  </si>
  <si>
    <t xml:space="preserve">KONSOLE FOX NEIGBARE ZUSATZ TIEFE 220 MM + 4 COMPAT COC0025103 ROT - ABM. MM B=657 T=220 </t>
  </si>
  <si>
    <t xml:space="preserve">CONSOLE FOX INCLINABILE SUPPLÉMENTAIRE PROF. 220 MM + 4 COMPAT COC0025103 ROUGE - DIM. MM L=657 P=220 </t>
  </si>
  <si>
    <t xml:space="preserve">ESTANTE FOX INCLINABILE ADICIONAL PROF. 220 MM + 4 COMPAT COC0025103 ROJO - DIM. MM L=657 P=220 </t>
  </si>
  <si>
    <t xml:space="preserve">PÓŁKA UKOŚNA FOX DODATKOWE GŁĘB. 220 MM + 4 COMPAT COC0025103 CZERWONY - WYM. MM S=657 G=220 </t>
  </si>
  <si>
    <t xml:space="preserve">MENSOLA FOX INCLINABILE AGGIUNTIVA PROF. 220 MM + 4 COMPAT COC0025104 BLU - DIM. MM L=657 P=220 </t>
  </si>
  <si>
    <t xml:space="preserve">TILTING FOX ADDITIONAL SHELF DEPTH 220 MM + 4 COMPAT COC0025104 BLUE - DIM. MM W=657 D=220 </t>
  </si>
  <si>
    <t xml:space="preserve">KONSOLE FOX NEIGBARE ZUSATZ TIEFE 220 MM + 4 COMPAT COC0025104 BLAU - ABM. MM B=657 T=220 </t>
  </si>
  <si>
    <t xml:space="preserve">CONSOLE FOX INCLINABILE SUPPLÉMENTAIRE PROF. 220 MM + 4 COMPAT COC0025104 BLEU - DIM. MM L=657 P=220 </t>
  </si>
  <si>
    <t xml:space="preserve">ESTANTE FOX INCLINABILE ADICIONAL PROF. 220 MM + 4 COMPAT COC0025104 AZUL - DIM. MM L=657 P=220 </t>
  </si>
  <si>
    <t xml:space="preserve">PÓŁKA UKOŚNA FOX DODATKOWE GŁĘB. 220 MM + 4 COMPAT COC0025104 NIEBISKI - WYM. MM S=657 G=220 </t>
  </si>
  <si>
    <t xml:space="preserve">MENSOLA FOX INCLINABILE AGGIUNTIVA PROF. 220 MM + 4 COMPAT COC0025105 GIALLO - DIM. MM L=657 P=220 </t>
  </si>
  <si>
    <t xml:space="preserve">TILTING FOX ADDITIONAL SHELF DEPTH 220 MM + 4 COMPAT COC0025105 YELLOW - DIM. MM W=657 D=220 </t>
  </si>
  <si>
    <t xml:space="preserve">KONSOLE FOX NEIGBARE ZUSATZ TIEFE 220 MM + 4 COMPAT COC0025105 GELB - ABM. MM B=657 T=220 </t>
  </si>
  <si>
    <t xml:space="preserve">CONSOLE FOX INCLINABILE SUPPLÉMENTAIRE PROF. 220 MM + 4 COMPAT COC0025105 JAUNE - DIM. MM L=657 P=220 </t>
  </si>
  <si>
    <t xml:space="preserve">ESTANTE FOX INCLINABILE ADICIONAL PROF. 220 MM + 4 COMPAT COC0025105 AMARILLO - DIM. MM L=657 P=220 </t>
  </si>
  <si>
    <t xml:space="preserve">PÓŁKA UKOŚNA FOX DODATKOWE GŁĘB. 220 MM + 4 COMPAT COC0025105 ŻÓŁTY - WYM. MM S=657 G=220 </t>
  </si>
  <si>
    <t xml:space="preserve">MENSOLA FOX INCLINABILE AGGIUNTIVA PROF. 420 MM + 3 COMPAT COC0035101 GRIGIO SCURO - DIM. MM L=657 P=420 </t>
  </si>
  <si>
    <t xml:space="preserve">TILTING FOX ADDITIONAL SHELF DEPTH 420 MM + 3 COMPAT COC0035101 GREY - DIM. MM W=657 D=420 </t>
  </si>
  <si>
    <t xml:space="preserve">KONSOLE FOX NEIGBARE ZUSATZ TIEFE 420 MM + 3 COMPAT COC0035101 GRAU - ABM. MM B=657 T=420 </t>
  </si>
  <si>
    <t xml:space="preserve">CONSOLE FOX INCLINABILE SUPPLÉMENTAIRE PROF. 420 MM + 3 COMPAT COC0035101 GRIS - DIM. MM L=657 P=420 </t>
  </si>
  <si>
    <t xml:space="preserve">ESTANTE FOX INCLINABILE ADICIONAL PROF. 420 MM + 3 COMPAT COC0035101 GRIS - DIM. MM L=657 P=420 </t>
  </si>
  <si>
    <t xml:space="preserve">PÓŁKA UKOŚNA FOX DODATKOWE GŁĘB. 420 MM + 3 COMPAT COC0035101 SZARY POPIELATY - WYM. MM S=657 G=420 </t>
  </si>
  <si>
    <t xml:space="preserve">MENSOLA FOX INCLINABILE AGGIUNTIVA PROF. 420 MM + 3 COMPAT COC0035102 VERDE - DIM. MM L=657 P=420 </t>
  </si>
  <si>
    <t xml:space="preserve">TILTING FOX ADDITIONAL SHELF DEPTH 420 MM + 3 COMPAT COC0035102 GREEN - DIM. MM W=657 D=420 </t>
  </si>
  <si>
    <t xml:space="preserve">KONSOLE FOX NEIGBARE ZUSATZ TIEFE 420 MM + 3 COMPAT COC0035102 GRÜN - ABM. MM B=657 T=420 </t>
  </si>
  <si>
    <t xml:space="preserve">CONSOLE FOX INCLINABILE SUPPLÉMENTAIRE PROF. 420 MM + 3 COMPAT COC0035102 VERT - DIM. MM L=657 P=420 </t>
  </si>
  <si>
    <t xml:space="preserve">ESTANTE FOX INCLINABILE ADICIONAL PROF. 420 MM + 3 COMPAT COC0035102 VERDE - DIM. MM L=657 P=420 </t>
  </si>
  <si>
    <t xml:space="preserve">PÓŁKA UKOŚNA FOX DODATKOWE GŁĘB. 420 MM + 3 COMPAT COC0035102 ZIELONY - WYM. MM S=657 G=420 </t>
  </si>
  <si>
    <t xml:space="preserve">MENSOLA FOX INCLINABILE AGGIUNTIVA PROF. 420 MM + 3 COMPAT COC0035103 ROSSO - DIM. MM L=657 P=420 </t>
  </si>
  <si>
    <t xml:space="preserve">TILTING FOX ADDITIONAL SHELF DEPTH 420 MM + 3 COMPAT COC0035103 RED - DIM. MM W=657 D=420 </t>
  </si>
  <si>
    <t xml:space="preserve">KONSOLE FOX NEIGBARE ZUSATZ TIEFE 420 MM + 3 COMPAT COC0035103 ROT - ABM. MM B=657 T=420 </t>
  </si>
  <si>
    <t xml:space="preserve">CONSOLE FOX INCLINABILE SUPPLÉMENTAIRE PROF. 420 MM + 3 COMPAT COC0035103 ROUGE - DIM. MM L=657 P=420 </t>
  </si>
  <si>
    <t xml:space="preserve">ESTANTE FOX INCLINABILE ADICIONAL PROF. 420 MM + 3 COMPAT COC0035103 ROJO - DIM. MM L=657 P=420 </t>
  </si>
  <si>
    <t xml:space="preserve">PÓŁKA UKOŚNA FOX DODATKOWE GŁĘB. 420 MM + 3 COMPAT COC0035103 CZERWONY - WYM. MM S=657 G=420 </t>
  </si>
  <si>
    <t xml:space="preserve">MENSOLA FOX INCLINABILE AGGIUNTIVA PROF. 420 MM + 3 COMPAT COC0035104 BLU - DIM. MM L=657 P=420 </t>
  </si>
  <si>
    <t xml:space="preserve">TILTING FOX ADDITIONAL SHELF DEPTH 420 MM + 3 COMPAT COC0035104 BLUE - DIM. MM W=657 D=420 </t>
  </si>
  <si>
    <t xml:space="preserve">KONSOLE FOX NEIGBARE ZUSATZ TIEFE 420 MM + 3 COMPAT COC0035104 BLAU - ABM. MM B=657 T=420 </t>
  </si>
  <si>
    <t xml:space="preserve">CONSOLE FOX INCLINABILE SUPPLÉMENTAIRE PROF. 420 MM + 3 COMPAT COC0035104 BLEU - DIM. MM L=657 P=420 </t>
  </si>
  <si>
    <t xml:space="preserve">ESTANTE FOX INCLINABILE ADICIONAL PROF. 420 MM + 3 COMPAT COC0035104 AZUL - DIM. MM L=657 P=420 </t>
  </si>
  <si>
    <t xml:space="preserve">PÓŁKA UKOŚNA FOX DODATKOWE GŁĘB. 420 MM + 3 COMPAT COC0035104 NIEBISKI - WYM. MM S=657 G=420 </t>
  </si>
  <si>
    <t xml:space="preserve">MENSOLA FOX INCLINABILE AGGIUNTIVA PROF. 420 MM + 3 COMPAT COC0035105 GIALLO - DIM. MM L=657 P=420 </t>
  </si>
  <si>
    <t xml:space="preserve">TILTING FOX ADDITIONAL SHELF DEPTH 420 MM + 3 COMPAT COC0035105 YELLOW - DIM. MM W=657 D=420 </t>
  </si>
  <si>
    <t xml:space="preserve">KONSOLE FOX NEIGBARE ZUSATZ TIEFE 420 MM + 3 COMPAT COC0035105 GELB - ABM. MM B=657 T=420 </t>
  </si>
  <si>
    <t xml:space="preserve">CONSOLE FOX INCLINABILE SUPPLÉMENTAIRE PROF. 420 MM + 3 COMPAT COC0035105 JAUNE - DIM. MM L=657 P=420 </t>
  </si>
  <si>
    <t xml:space="preserve">ESTANTE FOX INCLINABILE ADICIONAL PROF. 420 MM + 3 COMPAT COC0035105 AMARILLO - DIM. MM L=657 P=420 </t>
  </si>
  <si>
    <t xml:space="preserve">PÓŁKA UKOŚNA FOX DODATKOWE GŁĘB. 420 MM + 3 COMPAT COC0035105 ŻÓŁTY - WYM. MM S=657 G=420 </t>
  </si>
  <si>
    <t xml:space="preserve">MENSOLA FOX INCLINABILE AGGIUNTIVA PROF. 420 MM + 3 COMPAT COC3A25101 GRIGIO SCURO - DIM. MM L=657 P=420 </t>
  </si>
  <si>
    <t xml:space="preserve">TILTING FOX ADDITIONAL SHELF DEPTH 420 MM + 3 COMPAT COC3A25101 GREY - DIM. MM W=657 D=420 </t>
  </si>
  <si>
    <t xml:space="preserve">KONSOLE FOX NEIGBARE ZUSATZ TIEFE 420 MM + 3 COMPAT COC3A25101 GRAU - ABM. MM B=657 T=420 </t>
  </si>
  <si>
    <t xml:space="preserve">CONSOLE FOX INCLINABILE SUPPLÉMENTAIRE PROF. 420 MM + 3 COMPAT COC3A25101 GRIS - DIM. MM L=657 P=420 </t>
  </si>
  <si>
    <t xml:space="preserve">ESTANTE FOX INCLINABILE ADICIONAL PROF. 420 MM + 3 COMPAT COC3A25101 GRIS - DIM. MM L=657 P=420 </t>
  </si>
  <si>
    <t xml:space="preserve">PÓŁKA UKOŚNA FOX DODATKOWE GŁĘB. 420 MM + 3 COMPAT COC3A25101 SZARY POPIELATY - WYM. MM S=657 G=420 </t>
  </si>
  <si>
    <t xml:space="preserve">MENSOLA FOX INCLINABILE AGGIUNTIVA PROF. 420 MM + 3 COMPAT COC3A25102 VERDE - DIM. MM L=657 P=420 </t>
  </si>
  <si>
    <t xml:space="preserve">TILTING FOX ADDITIONAL SHELF DEPTH 420 MM + 3 COMPAT COC3A25102 GREEN - DIM. MM W=657 D=420 </t>
  </si>
  <si>
    <t xml:space="preserve">KONSOLE FOX NEIGBARE ZUSATZ TIEFE 420 MM + 3 COMPAT COC3A25102 GRÜN - ABM. MM B=657 T=420 </t>
  </si>
  <si>
    <t xml:space="preserve">CONSOLE FOX INCLINABILE SUPPLÉMENTAIRE PROF. 420 MM + 3 COMPAT COC3A25102 VERT - DIM. MM L=657 P=420 </t>
  </si>
  <si>
    <t xml:space="preserve">ESTANTE FOX INCLINABILE ADICIONAL PROF. 420 MM + 3 COMPAT COC3A25102 VERDE - DIM. MM L=657 P=420 </t>
  </si>
  <si>
    <t xml:space="preserve">PÓŁKA UKOŚNA FOX DODATKOWE GŁĘB. 420 MM + 3 COMPAT COC3A25102 ZIELONY - WYM. MM S=657 G=420 </t>
  </si>
  <si>
    <t xml:space="preserve">MENSOLA FOX INCLINABILE AGGIUNTIVA PROF. 420 MM + 3 COMPAT COC3A25103 ROSSO - DIM. MM L=657 P=420 </t>
  </si>
  <si>
    <t xml:space="preserve">TILTING FOX ADDITIONAL SHELF DEPTH 420 MM + 3 COMPAT COC3A25103 RED - DIM. MM W=657 D=420 </t>
  </si>
  <si>
    <t xml:space="preserve">KONSOLE FOX NEIGBARE ZUSATZ TIEFE 420 MM + 3 COMPAT COC3A25103 ROT - ABM. MM B=657 T=420 </t>
  </si>
  <si>
    <t xml:space="preserve">CONSOLE FOX INCLINABILE SUPPLÉMENTAIRE PROF. 420 MM + 3 COMPAT COC3A25103 ROUGE - DIM. MM L=657 P=420 </t>
  </si>
  <si>
    <t xml:space="preserve">ESTANTE FOX INCLINABILE ADICIONAL PROF. 420 MM + 3 COMPAT COC3A25103 ROJO - DIM. MM L=657 P=420 </t>
  </si>
  <si>
    <t xml:space="preserve">PÓŁKA UKOŚNA FOX DODATKOWE GŁĘB. 420 MM + 3 COMPAT COC3A25103 CZERWONY - WYM. MM S=657 G=420 </t>
  </si>
  <si>
    <t xml:space="preserve">MENSOLA FOX INCLINABILE AGGIUNTIVA PROF. 420 MM + 3 COMPAT COC3A25104 BLU - DIM. MM L=657 P=420 </t>
  </si>
  <si>
    <t xml:space="preserve">TILTING FOX ADDITIONAL SHELF DEPTH 420 MM + 3 COMPAT COC3A25104 BLUE - DIM. MM W=657 D=420 </t>
  </si>
  <si>
    <t xml:space="preserve">KONSOLE FOX NEIGBARE ZUSATZ TIEFE 420 MM + 3 COMPAT COC3A25104 BLAU - ABM. MM B=657 T=420 </t>
  </si>
  <si>
    <t xml:space="preserve">CONSOLE FOX INCLINABILE SUPPLÉMENTAIRE PROF. 420 MM + 3 COMPAT COC3A25104 BLEU - DIM. MM L=657 P=420 </t>
  </si>
  <si>
    <t xml:space="preserve">ESTANTE FOX INCLINABILE ADICIONAL PROF. 420 MM + 3 COMPAT COC3A25104 AZUL - DIM. MM L=657 P=420 </t>
  </si>
  <si>
    <t xml:space="preserve">PÓŁKA UKOŚNA FOX DODATKOWE GŁĘB. 420 MM + 3 COMPAT COC3A25104 NIEBISKI - WYM. MM S=657 G=420 </t>
  </si>
  <si>
    <t xml:space="preserve">MENSOLA FOX INCLINABILE AGGIUNTIVA PROF. 420 MM + 3 COMPAT COC3A25105 GIALLO - DIM. MM L=657 P=420 </t>
  </si>
  <si>
    <t xml:space="preserve">TILTING FOX ADDITIONAL SHELF DEPTH 420 MM + 3 COMPAT COC3A25105 YELLOW - DIM. MM W=657 D=420 </t>
  </si>
  <si>
    <t xml:space="preserve">KONSOLE FOX NEIGBARE ZUSATZ TIEFE 420 MM + 3 COMPAT COC3A25105 GELB - ABM. MM B=657 T=420 </t>
  </si>
  <si>
    <t xml:space="preserve">CONSOLE FOX INCLINABILE SUPPLÉMENTAIRE PROF. 420 MM + 3 COMPAT COC3A25105 JAUNE - DIM. MM L=657 P=420 </t>
  </si>
  <si>
    <t xml:space="preserve">ESTANTE FOX INCLINABILE ADICIONAL PROF. 420 MM + 3 COMPAT COC3A25105 AMARILLO - DIM. MM L=657 P=420 </t>
  </si>
  <si>
    <t xml:space="preserve">PÓŁKA UKOŚNA FOX DODATKOWE GŁĘB. 420 MM + 3 COMPAT COC3A25105 ŻÓŁTY - WYM. MM S=657 G=420 </t>
  </si>
  <si>
    <t>CARRELLO FOX CON 2 MENSOLE INCLINABILI PROF. 220 MM + 6 ATHENA AT3212A5101 GRIGIO SCURO - DIM. MM L=1023 P=613 A=1430</t>
  </si>
  <si>
    <t>TROLLEY FOX WITH 2 TILTING SHELVES DEPTH 220 MM + 6 ATHENA AT3212A5101 GREY - DIM. MM W=1023 D=613 A=1430</t>
  </si>
  <si>
    <t>WAGEN FOX MIT 2 KONSOLEN NEIGBAREN TIEFE 220 MM + 6 ATHENA AT3212A5101 GRAU - ABM. MM B=1023 T=613 H=1430</t>
  </si>
  <si>
    <t>CHARIOT FOX AVEC 2 CONSOLES INCLINABLES PROF. 220 MM + 6 ATHENA AT3212A5101 GRIS - DIM. MM L=1023 P=613 H=1430</t>
  </si>
  <si>
    <t>ESTANTERIA RODANTE FOX CON 2 ESTENTES INCLINABLES PROF. 220 MM + 6 ATHENA AT3212A5101 GRIS - DIM. MM L=1023 P=613 A=1430</t>
  </si>
  <si>
    <t>WÓZKI FOX Z 2 PÓŁKI UKOŚNE QUICK GŁĘB. 220 MM + 6 ATHENA AT3212A5101 SZARY POPIELATY - WYM. MM S=1023 G=613 W=1430</t>
  </si>
  <si>
    <t>FXT3212A3951XB</t>
  </si>
  <si>
    <t>CARRELLO FOX CON 2 MENSOLE INCLINABILI PROF. 220 MM + 6 ATHENA AT3212A51XB TURCHESE - DIM. MM L=1023 P=613 A=1430</t>
  </si>
  <si>
    <t>TROLLEY FOX WITH 2 TILTING SHELVES DEPTH 220 MM + 6 ATHENA AT3212A51XB TURQUOISE - DIM. MM W=1023 D=613 A=1430</t>
  </si>
  <si>
    <t>WAGEN FOX MIT 2 KONSOLEN NEIGBAREN TIEFE 220 MM + 6 ATHENA AT3212A51XB TÜRKIS - ABM. MM B=1023 T=613 H=1430</t>
  </si>
  <si>
    <t>CHARIOT FOX AVEC 2 CONSOLES INCLINABLES PROF. 220 MM + 6 ATHENA AT3212A51XB TURQUOISE - DIM. MM L=1023 P=613 H=1430</t>
  </si>
  <si>
    <t>ESTANTERIA RODANTE FOX CON 2 ESTENTES INCLINABLES PROF. 220 MM + 6 ATHENA AT3212A51XB TURQUESA - DIM. MM L=1023 P=613 A=1430</t>
  </si>
  <si>
    <t>WÓZKI FOX Z 2 PÓŁKI UKOŚNE QUICK GŁĘB. 220 MM + 6 ATHENA AT3212A51XB TURKUS - WYM. MM S=1023 G=613 W=1430</t>
  </si>
  <si>
    <t>CARRELLO FOX CON 2 MENSOLE INCLINABILI PROF. 220 MM + 6 ATHENA AT3217A5101 GRIGIO SCURO - DIM. MM L=1023 P=613 A=1430</t>
  </si>
  <si>
    <t>TROLLEY FOX WITH 2 TILTING SHELVES DEPTH 220 MM + 6 ATHENA AT3217A5101 GREY - DIM. MM W=1023 D=613 A=1430</t>
  </si>
  <si>
    <t>WAGEN FOX MIT 2 KONSOLEN NEIGBAREN TIEFE 220 MM + 6 ATHENA AT3217A5101 GRAU - ABM. MM B=1023 T=613 H=1430</t>
  </si>
  <si>
    <t>CHARIOT FOX AVEC 2 CONSOLES INCLINABLES PROF. 220 MM + 6 ATHENA AT3217A5101 GRIS - DIM. MM L=1023 P=613 H=1430</t>
  </si>
  <si>
    <t>ESTANTERIA RODANTE FOX CON 2 ESTENTES INCLINABLES PROF. 220 MM + 6 ATHENA AT3217A5101 GRIS - DIM. MM L=1023 P=613 A=1430</t>
  </si>
  <si>
    <t>WÓZKI FOX Z 2 PÓŁKI UKOŚNE QUICK GŁĘB. 220 MM + 6 ATHENA AT3217A5101 SZARY POPIELATY - WYM. MM S=1023 G=613 W=1430</t>
  </si>
  <si>
    <t>FXT3217A3951XB</t>
  </si>
  <si>
    <t>CARRELLO FOX CON 2 MENSOLE INCLINABILI PROF. 220 MM + 6 ATHENA AT3217A51XB TURCHESE - DIM. MM L=1023 P=613 A=1430</t>
  </si>
  <si>
    <t>TROLLEY FOX WITH 2 TILTING SHELVES DEPTH 220 MM + 6 ATHENA AT3217A51XB TURQUOISE - DIM. MM W=1023 D=613 A=1430</t>
  </si>
  <si>
    <t>WAGEN FOX MIT 2 KONSOLEN NEIGBAREN TIEFE 220 MM + 6 ATHENA AT3217A51XB TÜRKIS - ABM. MM B=1023 T=613 H=1430</t>
  </si>
  <si>
    <t>CHARIOT FOX AVEC 2 CONSOLES INCLINABLES PROF. 220 MM + 6 ATHENA AT3217A51XB TURQUOISE - DIM. MM L=1023 P=613 H=1430</t>
  </si>
  <si>
    <t>ESTANTERIA RODANTE FOX CON 2 ESTENTES INCLINABLES PROF. 220 MM + 6 ATHENA AT3217A51XB TURQUESA - DIM. MM L=1023 P=613 A=1430</t>
  </si>
  <si>
    <t>WÓZKI FOX Z 2 PÓŁKI UKOŚNE QUICK GŁĘB. 220 MM + 6 ATHENA AT3217A51XB TURKUS - WYM. MM S=1023 G=613 W=1430</t>
  </si>
  <si>
    <t>CARRELLO FOX CON 2 MENSOLE INCLINABILI PROF. 320 MM + 8 ATHENA AT3212A5101 GRIGIO SCURO - DIM. MM L=1023 P=613 A=1430</t>
  </si>
  <si>
    <t>TROLLEY FOX WITH 2 TILTING SHELVES DEPTH 320 MM + 8 ATHENA AT3212A5101 GREY - DIM. MM W=1023 D=613 A=1430</t>
  </si>
  <si>
    <t>WAGEN FOX MIT 2 KONSOLEN NEIGBAREN TIEFE 320 MM + 8 ATHENA AT3212A5101 GRAU - ABM. MM B=1023 T=613 H=1430</t>
  </si>
  <si>
    <t>CHARIOT FOX AVEC 2 CONSOLES INCLINABLES PROF. 320 MM + 8 ATHENA AT3212A5101 GRIS - DIM. MM L=1023 P=613 H=1430</t>
  </si>
  <si>
    <t>ESTANTERIA RODANTE FOX CON 2 ESTENTES INCLINABLES PROF. 320 MM + 8 ATHENA AT3212A5101 GRIS - DIM. MM L=1023 P=613 A=1430</t>
  </si>
  <si>
    <t>WÓZKI FOX Z 2 PÓŁKI UKOŚNE QUICK GŁĘB. 320 MM + 8 ATHENA AT3212A5101 SZARY POPIELATY - WYM. MM S=1023 G=613 W=1430</t>
  </si>
  <si>
    <t>FXT3212A4951XB</t>
  </si>
  <si>
    <t>CARRELLO FOX CON 2 MENSOLE INCLINABILI PROF. 320 MM + 8 ATHENA AT3212A51XB TURCHESE - DIM. MM L=1023 P=613 A=1430</t>
  </si>
  <si>
    <t>TROLLEY FOX WITH 2 TILTING SHELVES DEPTH 320 MM + 8 ATHENA AT3212A51XB TURQUOISE - DIM. MM W=1023 D=613 A=1430</t>
  </si>
  <si>
    <t>WAGEN FOX MIT 2 KONSOLEN NEIGBAREN TIEFE 320 MM + 8 ATHENA AT3212A51XB TÜRKIS - ABM. MM B=1023 T=613 H=1430</t>
  </si>
  <si>
    <t>CHARIOT FOX AVEC 2 CONSOLES INCLINABLES PROF. 320 MM + 8 ATHENA AT3212A51XB TURQUOISE - DIM. MM L=1023 P=613 H=1430</t>
  </si>
  <si>
    <t>ESTANTERIA RODANTE FOX CON 2 ESTENTES INCLINABLES PROF. 320 MM + 8 ATHENA AT3212A51XB TURQUESA - DIM. MM L=1023 P=613 A=1430</t>
  </si>
  <si>
    <t>WÓZKI FOX Z 2 PÓŁKI UKOŚNE QUICK GŁĘB. 320 MM + 8 ATHENA AT3212A51XB TURKUS - WYM. MM S=1023 G=613 W=1430</t>
  </si>
  <si>
    <t>CARRELLO FOX CON 2 MENSOLE INCLINABILI PROF. 320 MM + 8 ATHENA AT3217A5101 GRIGIO SCURO - DIM. MM L=1023 P=613 A=1430</t>
  </si>
  <si>
    <t>TROLLEY FOX WITH 2 TILTING SHELVES DEPTH 320 MM + 8 ATHENA AT3217A5101 GREY - DIM. MM W=1023 D=613 A=1430</t>
  </si>
  <si>
    <t>WAGEN FOX MIT 2 KONSOLEN NEIGBAREN TIEFE 320 MM + 8 ATHENA AT3217A5101 GRAU - ABM. MM B=1023 T=613 H=1430</t>
  </si>
  <si>
    <t>CHARIOT FOX AVEC 2 CONSOLES INCLINABLES PROF. 320 MM + 8 ATHENA AT3217A5101 GRIS - DIM. MM L=1023 P=613 H=1430</t>
  </si>
  <si>
    <t>ESTANTERIA RODANTE FOX CON 2 ESTENTES INCLINABLES PROF. 320 MM + 8 ATHENA AT3217A5101 GRIS - DIM. MM L=1023 P=613 A=1430</t>
  </si>
  <si>
    <t>WÓZKI FOX Z 2 PÓŁKI UKOŚNE QUICK GŁĘB. 320 MM + 8 ATHENA AT3217A5101 SZARY POPIELATY - WYM. MM S=1023 G=613 W=1430</t>
  </si>
  <si>
    <t>FXT3217A4951XB</t>
  </si>
  <si>
    <t>CARRELLO FOX CON 2 MENSOLE INCLINABILI PROF. 320 MM + 8 ATHENA AT3217A51XB TURCHESE - DIM. MM L=1023 P=613 A=1430</t>
  </si>
  <si>
    <t>TROLLEY FOX WITH 2 TILTING SHELVES DEPTH 320 MM + 8 ATHENA AT3217A51XB TURQUOISE - DIM. MM W=1023 D=613 A=1430</t>
  </si>
  <si>
    <t>WAGEN FOX MIT 2 KONSOLEN NEIGBAREN TIEFE 320 MM + 8 ATHENA AT3217A51XB TÜRKIS - ABM. MM B=1023 T=613 H=1430</t>
  </si>
  <si>
    <t>CHARIOT FOX AVEC 2 CONSOLES INCLINABLES PROF. 320 MM + 8 ATHENA AT3217A51XB TURQUOISE - DIM. MM L=1023 P=613 H=1430</t>
  </si>
  <si>
    <t>ESTANTERIA RODANTE FOX CON 2 ESTENTES INCLINABLES PROF. 320 MM + 8 ATHENA AT3217A51XB TURQUESA - DIM. MM L=1023 P=613 A=1430</t>
  </si>
  <si>
    <t>WÓZKI FOX Z 2 PÓŁKI UKOŚNE QUICK GŁĘB. 320 MM + 8 ATHENA AT3217A51XB TURKUS - WYM. MM S=1023 G=613 W=1430</t>
  </si>
  <si>
    <t>CARRELLO FOX CON 2 MENSOLE INCLINABILI PROF. 320 MM + 4 ATHENA AT4312A5101 GRIGIO SCURO - DIM. MM L=1023 P=613 A=1430</t>
  </si>
  <si>
    <t>TROLLEY FOX WITH 2 TILTING SHELVES DEPTH 320 MM + 4 ATHENA AT4312A5101 GREY - DIM. MM W=1023 D=613 A=1430</t>
  </si>
  <si>
    <t>WAGEN FOX MIT 2 KONSOLEN NEIGBAREN TIEFE 320 MM + 4 ATHENA AT4312A5101 GRAU - ABM. MM B=1023 T=613 H=1430</t>
  </si>
  <si>
    <t>CHARIOT FOX AVEC 2 CONSOLES INCLINABLES PROF. 320 MM + 4 ATHENA AT4312A5101 GRIS - DIM. MM L=1023 P=613 H=1430</t>
  </si>
  <si>
    <t>ESTANTERIA RODANTE FOX CON 2 ESTENTES INCLINABLES PROF. 320 MM + 4 ATHENA AT4312A5101 GRIS - DIM. MM L=1023 P=613 A=1430</t>
  </si>
  <si>
    <t>WÓZKI FOX Z 2 PÓŁKI UKOŚNE QUICK GŁĘB. 320 MM + 4 ATHENA AT4312A5101 SZARY POPIELATY - WYM. MM S=1023 G=613 W=1430</t>
  </si>
  <si>
    <t>FXT4312A2951XB</t>
  </si>
  <si>
    <t>CARRELLO FOX CON 2 MENSOLE INCLINABILI PROF. 320 MM + 4 ATHENA AT4312A51XB TURCHESE - DIM. MM L=1023 P=613 A=1430</t>
  </si>
  <si>
    <t>TROLLEY FOX WITH 2 TILTING SHELVES DEPTH 320 MM + 4 ATHENA AT4312A51XB TURQUOISE - DIM. MM W=1023 D=613 A=1430</t>
  </si>
  <si>
    <t>WAGEN FOX MIT 2 KONSOLEN NEIGBAREN TIEFE 320 MM + 4 ATHENA AT4312A51XB TÜRKIS - ABM. MM B=1023 T=613 H=1430</t>
  </si>
  <si>
    <t>CHARIOT FOX AVEC 2 CONSOLES INCLINABLES PROF. 320 MM + 4 ATHENA AT4312A51XB TURQUOISE - DIM. MM L=1023 P=613 H=1430</t>
  </si>
  <si>
    <t>ESTANTERIA RODANTE FOX CON 2 ESTENTES INCLINABLES PROF. 320 MM + 4 ATHENA AT4312A51XB TURQUESA - DIM. MM L=1023 P=613 A=1430</t>
  </si>
  <si>
    <t>WÓZKI FOX Z 2 PÓŁKI UKOŚNE QUICK GŁĘB. 320 MM + 4 ATHENA AT4312A51XB TURKUS - WYM. MM S=1023 G=613 W=1430</t>
  </si>
  <si>
    <t>CARRELLO FOX CON 2 MENSOLE INCLINABILI PROF. 320 MM + 4 ATHENA AT4317A5101 GRIGIO SCURO - DIM. MM L=1023 P=613 A=1430</t>
  </si>
  <si>
    <t>TROLLEY FOX WITH 2 TILTING SHELVES DEPTH 320 MM + 4 ATHENA AT4317A5101 GREY - DIM. MM W=1023 D=613 A=1430</t>
  </si>
  <si>
    <t>WAGEN FOX MIT 2 KONSOLEN NEIGBAREN TIEFE 320 MM + 4 ATHENA AT4317A5101 GRAU - ABM. MM B=1023 T=613 H=1430</t>
  </si>
  <si>
    <t>CHARIOT FOX AVEC 2 CONSOLES INCLINABLES PROF. 320 MM + 4 ATHENA AT4317A5101 GRIS - DIM. MM L=1023 P=613 H=1430</t>
  </si>
  <si>
    <t>ESTANTERIA RODANTE FOX CON 2 ESTENTES INCLINABLES PROF. 320 MM + 4 ATHENA AT4317A5101 GRIS - DIM. MM L=1023 P=613 A=1430</t>
  </si>
  <si>
    <t>WÓZKI FOX Z 2 PÓŁKI UKOŚNE QUICK GŁĘB. 320 MM + 4 ATHENA AT4317A5101 SZARY POPIELATY - WYM. MM S=1023 G=613 W=1430</t>
  </si>
  <si>
    <t>FXT4317A2951XB</t>
  </si>
  <si>
    <t>CARRELLO FOX CON 2 MENSOLE INCLINABILI PROF. 320 MM + 4 ATHENA AT4317A51XB TURCHESE - DIM. MM L=1023 P=613 A=1430</t>
  </si>
  <si>
    <t>TROLLEY FOX WITH 2 TILTING SHELVES DEPTH 320 MM + 4 ATHENA AT4317A51XB TURQUOISE - DIM. MM W=1023 D=613 A=1430</t>
  </si>
  <si>
    <t>WAGEN FOX MIT 2 KONSOLEN NEIGBAREN TIEFE 320 MM + 4 ATHENA AT4317A51XB TÜRKIS - ABM. MM B=1023 T=613 H=1430</t>
  </si>
  <si>
    <t>CHARIOT FOX AVEC 2 CONSOLES INCLINABLES PROF. 320 MM + 4 ATHENA AT4317A51XB TURQUOISE - DIM. MM L=1023 P=613 H=1430</t>
  </si>
  <si>
    <t>ESTANTERIA RODANTE FOX CON 2 ESTENTES INCLINABLES PROF. 320 MM + 4 ATHENA AT4317A51XB TURQUESA - DIM. MM L=1023 P=613 A=1430</t>
  </si>
  <si>
    <t>WÓZKI FOX Z 2 PÓŁKI UKOŚNE QUICK GŁĘB. 320 MM + 4 ATHENA AT4317A51XB TURKUS - WYM. MM S=1023 G=613 W=1430</t>
  </si>
  <si>
    <t>CARRELLO FOX CON 2 MENSOLE INCLINABILI PROF. 320 MM + 4 ATHENA AT4322A5101 GRIGIO SCURO - DIM. MM L=1023 P=613 A=1430</t>
  </si>
  <si>
    <t>TROLLEY FOX WITH 2 TILTING SHELVES DEPTH 320 MM + 4 ATHENA AT4322A5101 GREY - DIM. MM W=1023 D=613 A=1430</t>
  </si>
  <si>
    <t>WAGEN FOX MIT 2 KONSOLEN NEIGBAREN TIEFE 320 MM + 4 ATHENA AT4322A5101 GRAU - ABM. MM B=1023 T=613 H=1430</t>
  </si>
  <si>
    <t>CHARIOT FOX AVEC 2 CONSOLES INCLINABLES PROF. 320 MM + 4 ATHENA AT4322A5101 GRIS - DIM. MM L=1023 P=613 H=1430</t>
  </si>
  <si>
    <t>ESTANTERIA RODANTE FOX CON 2 ESTENTES INCLINABLES PROF. 320 MM + 4 ATHENA AT4322A5101 GRIS - DIM. MM L=1023 P=613 A=1430</t>
  </si>
  <si>
    <t>WÓZKI FOX Z 2 PÓŁKI UKOŚNE QUICK GŁĘB. 320 MM + 4 ATHENA AT4322A5101 SZARY POPIELATY - WYM. MM S=1023 G=613 W=1430</t>
  </si>
  <si>
    <t>FXT4322A2951XB</t>
  </si>
  <si>
    <t>CARRELLO FOX CON 2 MENSOLE INCLINABILI PROF. 320 MM + 4 ATHENA AT4322A51XB TURCHESE - DIM. MM L=1023 P=613 A=1430</t>
  </si>
  <si>
    <t>TROLLEY FOX WITH 2 TILTING SHELVES DEPTH 320 MM + 4 ATHENA AT4322A51XB TURQUOISE - DIM. MM W=1023 D=613 A=1430</t>
  </si>
  <si>
    <t>WAGEN FOX MIT 2 KONSOLEN NEIGBAREN TIEFE 320 MM + 4 ATHENA AT4322A51XB TÜRKIS - ABM. MM B=1023 T=613 H=1430</t>
  </si>
  <si>
    <t>CHARIOT FOX AVEC 2 CONSOLES INCLINABLES PROF. 320 MM + 4 ATHENA AT4322A51XB TURQUOISE - DIM. MM L=1023 P=613 H=1430</t>
  </si>
  <si>
    <t>ESTANTERIA RODANTE FOX CON 2 ESTENTES INCLINABLES PROF. 320 MM + 4 ATHENA AT4322A51XB TURQUESA - DIM. MM L=1023 P=613 A=1430</t>
  </si>
  <si>
    <t>WÓZKI FOX Z 2 PÓŁKI UKOŚNE QUICK GŁĘB. 320 MM + 4 ATHENA AT4322A51XB TURKUS - WYM. MM S=1023 G=613 W=1430</t>
  </si>
  <si>
    <t>CARRELLO FOX CON 2 MENSOLE INCLINABILI PROF. 420 MM + 6 ATHENA AT4312A5101 GRIGIO SCURO - DIM. MM L=1023 P=613 A=1430</t>
  </si>
  <si>
    <t>TROLLEY FOX WITH 2 TILTING SHELVES DEPTH 420 MM + 6 ATHENA AT4312A5101 GREY - DIM. MM W=1023 D=613 A=1430</t>
  </si>
  <si>
    <t>WAGEN FOX MIT 2 KONSOLEN NEIGBAREN TIEFE 420 MM + 6 ATHENA AT4312A5101 GRAU - ABM. MM B=1023 T=613 H=1430</t>
  </si>
  <si>
    <t>CHARIOT FOX AVEC 2 CONSOLES INCLINABLES PROF. 420 MM + 6 ATHENA AT4312A5101 GRIS - DIM. MM L=1023 P=613 H=1430</t>
  </si>
  <si>
    <t>ESTANTERIA RODANTE FOX CON 2 ESTENTES INCLINABLES PROF. 420 MM + 6 ATHENA AT4312A5101 GRIS - DIM. MM L=1023 P=613 A=1430</t>
  </si>
  <si>
    <t>WÓZKI FOX Z 2 PÓŁKI UKOŚNE QUICK GŁĘB. 420 MM + 6 ATHENA AT4312A5101 SZARY POPIELATY - WYM. MM S=1023 G=613 W=1430</t>
  </si>
  <si>
    <t>FXT4312A3951XB</t>
  </si>
  <si>
    <t>CARRELLO FOX CON 2 MENSOLE INCLINABILI PROF. 420 MM + 6 ATHENA AT4312A51XB TURCHESE - DIM. MM L=1023 P=613 A=1430</t>
  </si>
  <si>
    <t>TROLLEY FOX WITH 2 TILTING SHELVES DEPTH 420 MM + 6 ATHENA AT4312A51XB TURQUOISE - DIM. MM W=1023 D=613 A=1430</t>
  </si>
  <si>
    <t>WAGEN FOX MIT 2 KONSOLEN NEIGBAREN TIEFE 420 MM + 6 ATHENA AT4312A51XB TÜRKIS - ABM. MM B=1023 T=613 H=1430</t>
  </si>
  <si>
    <t>CHARIOT FOX AVEC 2 CONSOLES INCLINABLES PROF. 420 MM + 6 ATHENA AT4312A51XB TURQUOISE - DIM. MM L=1023 P=613 H=1430</t>
  </si>
  <si>
    <t>ESTANTERIA RODANTE FOX CON 2 ESTENTES INCLINABLES PROF. 420 MM + 6 ATHENA AT4312A51XB TURQUESA - DIM. MM L=1023 P=613 A=1430</t>
  </si>
  <si>
    <t>WÓZKI FOX Z 2 PÓŁKI UKOŚNE QUICK GŁĘB. 420 MM + 6 ATHENA AT4312A51XB TURKUS - WYM. MM S=1023 G=613 W=1430</t>
  </si>
  <si>
    <t>CARRELLO FOX CON 2 MENSOLE INCLINABILI PROF. 420 MM + 6 ATHENA AT4317A5101 GRIGIO SCURO - DIM. MM L=1023 P=613 A=1430</t>
  </si>
  <si>
    <t>TROLLEY FOX WITH 2 TILTING SHELVES DEPTH 420 MM + 6 ATHENA AT4317A5101 GREY - DIM. MM W=1023 D=613 A=1430</t>
  </si>
  <si>
    <t>WAGEN FOX MIT 2 KONSOLEN NEIGBAREN TIEFE 420 MM + 6 ATHENA AT4317A5101 GRAU - ABM. MM B=1023 T=613 H=1430</t>
  </si>
  <si>
    <t>CHARIOT FOX AVEC 2 CONSOLES INCLINABLES PROF. 420 MM + 6 ATHENA AT4317A5101 GRIS - DIM. MM L=1023 P=613 H=1430</t>
  </si>
  <si>
    <t>ESTANTERIA RODANTE FOX CON 2 ESTENTES INCLINABLES PROF. 420 MM + 6 ATHENA AT4317A5101 GRIS - DIM. MM L=1023 P=613 A=1430</t>
  </si>
  <si>
    <t>WÓZKI FOX Z 2 PÓŁKI UKOŚNE QUICK GŁĘB. 420 MM + 6 ATHENA AT4317A5101 SZARY POPIELATY - WYM. MM S=1023 G=613 W=1430</t>
  </si>
  <si>
    <t>FXT4317A3951XB</t>
  </si>
  <si>
    <t>CARRELLO FOX CON 2 MENSOLE INCLINABILI PROF. 420 MM + 6 ATHENA AT4317A51XB TURCHESE - DIM. MM L=1023 P=613 A=1430</t>
  </si>
  <si>
    <t>TROLLEY FOX WITH 2 TILTING SHELVES DEPTH 420 MM + 6 ATHENA AT4317A51XB TURQUOISE - DIM. MM W=1023 D=613 A=1430</t>
  </si>
  <si>
    <t>WAGEN FOX MIT 2 KONSOLEN NEIGBAREN TIEFE 420 MM + 6 ATHENA AT4317A51XB TÜRKIS - ABM. MM B=1023 T=613 H=1430</t>
  </si>
  <si>
    <t>CHARIOT FOX AVEC 2 CONSOLES INCLINABLES PROF. 420 MM + 6 ATHENA AT4317A51XB TURQUOISE - DIM. MM L=1023 P=613 H=1430</t>
  </si>
  <si>
    <t>ESTANTERIA RODANTE FOX CON 2 ESTENTES INCLINABLES PROF. 420 MM + 6 ATHENA AT4317A51XB TURQUESA - DIM. MM L=1023 P=613 A=1430</t>
  </si>
  <si>
    <t>WÓZKI FOX Z 2 PÓŁKI UKOŚNE QUICK GŁĘB. 420 MM + 6 ATHENA AT4317A51XB TURKUS - WYM. MM S=1023 G=613 W=1430</t>
  </si>
  <si>
    <t>CARRELLO FOX CON 2 MENSOLE INCLINABILI PROF. 420 MM + 6 ATHENA AT4322A5101 GRIGIO SCURO - DIM. MM L=1023 P=613 A=1430</t>
  </si>
  <si>
    <t>TROLLEY FOX WITH 2 TILTING SHELVES DEPTH 420 MM + 6 ATHENA AT4322A5101 GREY - DIM. MM W=1023 D=613 A=1430</t>
  </si>
  <si>
    <t>WAGEN FOX MIT 2 KONSOLEN NEIGBAREN TIEFE 420 MM + 6 ATHENA AT4322A5101 GRAU - ABM. MM B=1023 T=613 H=1430</t>
  </si>
  <si>
    <t>CHARIOT FOX AVEC 2 CONSOLES INCLINABLES PROF. 420 MM + 6 ATHENA AT4322A5101 GRIS - DIM. MM L=1023 P=613 H=1430</t>
  </si>
  <si>
    <t>ESTANTERIA RODANTE FOX CON 2 ESTENTES INCLINABLES PROF. 420 MM + 6 ATHENA AT4322A5101 GRIS - DIM. MM L=1023 P=613 A=1430</t>
  </si>
  <si>
    <t>WÓZKI FOX Z 2 PÓŁKI UKOŚNE QUICK GŁĘB. 420 MM + 6 ATHENA AT4322A5101 SZARY POPIELATY - WYM. MM S=1023 G=613 W=1430</t>
  </si>
  <si>
    <t>FXT4322A3951XB</t>
  </si>
  <si>
    <t>CARRELLO FOX CON 2 MENSOLE INCLINABILI PROF. 420 MM + 6 ATHENA AT4322A51XB TURCHESE - DIM. MM L=1023 P=613 A=1430</t>
  </si>
  <si>
    <t>TROLLEY FOX WITH 2 TILTING SHELVES DEPTH 420 MM + 6 ATHENA AT4322A51XB TURQUOISE - DIM. MM W=1023 D=613 A=1430</t>
  </si>
  <si>
    <t>WAGEN FOX MIT 2 KONSOLEN NEIGBAREN TIEFE 420 MM + 6 ATHENA AT4322A51XB TÜRKIS - ABM. MM B=1023 T=613 H=1430</t>
  </si>
  <si>
    <t>CHARIOT FOX AVEC 2 CONSOLES INCLINABLES PROF. 420 MM + 6 ATHENA AT4322A51XB TURQUOISE - DIM. MM L=1023 P=613 H=1430</t>
  </si>
  <si>
    <t>ESTANTERIA RODANTE FOX CON 2 ESTENTES INCLINABLES PROF. 420 MM + 6 ATHENA AT4322A51XB TURQUESA - DIM. MM L=1023 P=613 A=1430</t>
  </si>
  <si>
    <t>WÓZKI FOX Z 2 PÓŁKI UKOŚNE QUICK GŁĘB. 420 MM + 6 ATHENA AT4322A51XB TURKUS - WYM. MM S=1023 G=613 W=1430</t>
  </si>
  <si>
    <t>CARRELLO FOX CON 2 MENSOLE INCLINABILI PROF. 600 MM + 4 ATHENA AT6412A5101 GRIGIO SCURO - DIM. MM L=1023 P=613 A=1430</t>
  </si>
  <si>
    <t>TROLLEY FOX WITH 2 TILTING SHELVES DEPTH 600 MM + 4 ATHENA AT6412A5101 GREY - DIM. MM W=1023 D=613 A=1430</t>
  </si>
  <si>
    <t>WAGEN FOX MIT 2 KONSOLEN NEIGBAREN TIEFE 600 MM + 4 ATHENA AT6412A5101 GRAU - ABM. MM B=1023 T=613 H=1430</t>
  </si>
  <si>
    <t>CHARIOT FOX AVEC 2 CONSOLES INCLINABLES PROF. 600 MM + 4 ATHENA AT6412A5101 GRIS - DIM. MM L=1023 P=613 H=1430</t>
  </si>
  <si>
    <t>ESTANTERIA RODANTE FOX CON 2 ESTENTES INCLINABLES PROF. 600 MM + 4 ATHENA AT6412A5101 GRIS - DIM. MM L=1023 P=613 A=1430</t>
  </si>
  <si>
    <t>WÓZKI FOX Z 2 PÓŁKI UKOŚNE QUICK GŁĘB. 600 MM + 4 ATHENA AT6412A5101 SZARY POPIELATY - WYM. MM S=1023 G=613 W=1430</t>
  </si>
  <si>
    <t>FXT6412A2951XB</t>
  </si>
  <si>
    <t>CARRELLO FOX CON 2 MENSOLE INCLINABILI PROF. 600 MM + 4 ATHENA AT6412A51XB TURCHESE - DIM. MM L=1023 P=613 A=1430</t>
  </si>
  <si>
    <t>TROLLEY FOX WITH 2 TILTING SHELVES DEPTH 600 MM + 4 ATHENA AT6412A51XB TURQUOISE - DIM. MM W=1023 D=613 A=1430</t>
  </si>
  <si>
    <t>WAGEN FOX MIT 2 KONSOLEN NEIGBAREN TIEFE 600 MM + 4 ATHENA AT6412A51XB TÜRKIS - ABM. MM B=1023 T=613 H=1430</t>
  </si>
  <si>
    <t>CHARIOT FOX AVEC 2 CONSOLES INCLINABLES PROF. 600 MM + 4 ATHENA AT6412A51XB TURQUOISE - DIM. MM L=1023 P=613 H=1430</t>
  </si>
  <si>
    <t>ESTANTERIA RODANTE FOX CON 2 ESTENTES INCLINABLES PROF. 600 MM + 4 ATHENA AT6412A51XB TURQUESA - DIM. MM L=1023 P=613 A=1430</t>
  </si>
  <si>
    <t>WÓZKI FOX Z 2 PÓŁKI UKOŚNE QUICK GŁĘB. 600 MM + 4 ATHENA AT6412A51XB TURKUS - WYM. MM S=1023 G=613 W=1430</t>
  </si>
  <si>
    <t>CARRELLO FOX CON 2 MENSOLE INCLINABILI PROF. 600 MM + 4 ATHENA AT6417A5101 GRIGIO SCURO - DIM. MM L=1023 P=613 A=1430</t>
  </si>
  <si>
    <t>TROLLEY FOX WITH 2 TILTING SHELVES DEPTH 600 MM + 4 ATHENA AT6417A5101 GREY - DIM. MM W=1023 D=613 A=1430</t>
  </si>
  <si>
    <t>WAGEN FOX MIT 2 KONSOLEN NEIGBAREN TIEFE 600 MM + 4 ATHENA AT6417A5101 GRAU - ABM. MM B=1023 T=613 H=1430</t>
  </si>
  <si>
    <t>CHARIOT FOX AVEC 2 CONSOLES INCLINABLES PROF. 600 MM + 4 ATHENA AT6417A5101 GRIS - DIM. MM L=1023 P=613 H=1430</t>
  </si>
  <si>
    <t>ESTANTERIA RODANTE FOX CON 2 ESTENTES INCLINABLES PROF. 600 MM + 4 ATHENA AT6417A5101 GRIS - DIM. MM L=1023 P=613 A=1430</t>
  </si>
  <si>
    <t>WÓZKI FOX Z 2 PÓŁKI UKOŚNE QUICK GŁĘB. 600 MM + 4 ATHENA AT6417A5101 SZARY POPIELATY - WYM. MM S=1023 G=613 W=1430</t>
  </si>
  <si>
    <t>FXT6417A2951XB</t>
  </si>
  <si>
    <t>CARRELLO FOX CON 2 MENSOLE INCLINABILI PROF. 600 MM + 4 ATHENA AT6417A51XB TURCHESE - DIM. MM L=1023 P=613 A=1430</t>
  </si>
  <si>
    <t>TROLLEY FOX WITH 2 TILTING SHELVES DEPTH 600 MM + 4 ATHENA AT6417A51XB TURQUOISE - DIM. MM W=1023 D=613 A=1430</t>
  </si>
  <si>
    <t>WAGEN FOX MIT 2 KONSOLEN NEIGBAREN TIEFE 600 MM + 4 ATHENA AT6417A51XB TÜRKIS - ABM. MM B=1023 T=613 H=1430</t>
  </si>
  <si>
    <t>CHARIOT FOX AVEC 2 CONSOLES INCLINABLES PROF. 600 MM + 4 ATHENA AT6417A51XB TURQUOISE - DIM. MM L=1023 P=613 H=1430</t>
  </si>
  <si>
    <t>ESTANTERIA RODANTE FOX CON 2 ESTENTES INCLINABLES PROF. 600 MM + 4 ATHENA AT6417A51XB TURQUESA - DIM. MM L=1023 P=613 A=1430</t>
  </si>
  <si>
    <t>WÓZKI FOX Z 2 PÓŁKI UKOŚNE QUICK GŁĘB. 600 MM + 4 ATHENA AT6417A51XB TURKUS - WYM. MM S=1023 G=613 W=1430</t>
  </si>
  <si>
    <t>CARRELLO FOX CON 2 MENSOLE INCLINABILI PROF. 600 MM + 4 ATHENA AT6422A5101 GRIGIO SCURO - DIM. MM L=1023 P=613 A=1430</t>
  </si>
  <si>
    <t>TROLLEY FOX WITH 2 TILTING SHELVES DEPTH 600 MM + 4 ATHENA AT6422A5101 GREY - DIM. MM W=1023 D=613 A=1430</t>
  </si>
  <si>
    <t>WAGEN FOX MIT 2 KONSOLEN NEIGBAREN TIEFE 600 MM + 4 ATHENA AT6422A5101 GRAU - ABM. MM B=1023 T=613 H=1430</t>
  </si>
  <si>
    <t>CHARIOT FOX AVEC 2 CONSOLES INCLINABLES PROF. 600 MM + 4 ATHENA AT6422A5101 GRIS - DIM. MM L=1023 P=613 H=1430</t>
  </si>
  <si>
    <t>ESTANTERIA RODANTE FOX CON 2 ESTENTES INCLINABLES PROF. 600 MM + 4 ATHENA AT6422A5101 GRIS - DIM. MM L=1023 P=613 A=1430</t>
  </si>
  <si>
    <t>WÓZKI FOX Z 2 PÓŁKI UKOŚNE QUICK GŁĘB. 600 MM + 4 ATHENA AT6422A5101 SZARY POPIELATY - WYM. MM S=1023 G=613 W=1430</t>
  </si>
  <si>
    <t>FXT6422A2951XB</t>
  </si>
  <si>
    <t>CARRELLO FOX CON 2 MENSOLE INCLINABILI PROF. 600 MM + 4 ATHENA AT6422A51XB TURCHESE - DIM. MM L=1023 P=613 A=1430</t>
  </si>
  <si>
    <t>TROLLEY FOX WITH 2 TILTING SHELVES DEPTH 600 MM + 4 ATHENA AT6422A51XB TURQUOISE - DIM. MM W=1023 D=613 A=1430</t>
  </si>
  <si>
    <t>WAGEN FOX MIT 2 KONSOLEN NEIGBAREN TIEFE 600 MM + 4 ATHENA AT6422A51XB TÜRKIS - ABM. MM B=1023 T=613 H=1430</t>
  </si>
  <si>
    <t>CHARIOT FOX AVEC 2 CONSOLES INCLINABLES PROF. 600 MM + 4 ATHENA AT6422A51XB TURQUOISE - DIM. MM L=1023 P=613 H=1430</t>
  </si>
  <si>
    <t>ESTANTERIA RODANTE FOX CON 2 ESTENTES INCLINABLES PROF. 600 MM + 4 ATHENA AT6422A51XB TURQUESA - DIM. MM L=1023 P=613 A=1430</t>
  </si>
  <si>
    <t>WÓZKI FOX Z 2 PÓŁKI UKOŚNE QUICK GŁĘB. 600 MM + 4 ATHENA AT6422A51XB TURKUS - WYM. MM S=1023 G=613 W=1430</t>
  </si>
  <si>
    <t>CARRELLO FOX CON 2 MENSOLE INCLINABILI PROF. 600 MM + 2 ATHENA AT8612C5101 GRIGIO SCURO - DIM. MM L=1023 P=613 A=1430</t>
  </si>
  <si>
    <t>TROLLEY FOX WITH 2 TILTING SHELVES DEPTH 600 MM + 2 ATHENA AT8612C5101 GREY - DIM. MM W=1023 D=613 A=1430</t>
  </si>
  <si>
    <t>WAGEN FOX MIT 2 KONSOLEN NEIGBAREN TIEFE 600 MM + 2 ATHENA AT8612C5101 GRAU - ABM. MM B=1023 T=613 H=1430</t>
  </si>
  <si>
    <t>CHARIOT FOX AVEC 2 CONSOLES INCLINABLES PROF. 600 MM + 2 ATHENA AT8612C5101 GRIS - DIM. MM L=1023 P=613 H=1430</t>
  </si>
  <si>
    <t>ESTANTERIA RODANTE FOX CON 2 ESTENTES INCLINABLES PROF. 600 MM + 2 ATHENA AT8612C5101 GRIS - DIM. MM L=1023 P=613 A=1430</t>
  </si>
  <si>
    <t>WÓZKI FOX Z 2 PÓŁKI UKOŚNE QUICK GŁĘB. 600 MM + 2 ATHENA AT8612C5101 SZARY POPIELATY - WYM. MM S=1023 G=613 W=1430</t>
  </si>
  <si>
    <t>FXT8612C1951XB</t>
  </si>
  <si>
    <t>CARRELLO FOX CON 2 MENSOLE INCLINABILI PROF. 600 MM + 2 ATHENA AT8612C51XB TURCHESE - DIM. MM L=1023 P=613 A=1430</t>
  </si>
  <si>
    <t>TROLLEY FOX WITH 2 TILTING SHELVES DEPTH 600 MM + 2 ATHENA AT8612C51XB TURQUOISE - DIM. MM W=1023 D=613 A=1430</t>
  </si>
  <si>
    <t>WAGEN FOX MIT 2 KONSOLEN NEIGBAREN TIEFE 600 MM + 2 ATHENA AT8612C51XB TÜRKIS - ABM. MM B=1023 T=613 H=1430</t>
  </si>
  <si>
    <t>CHARIOT FOX AVEC 2 CONSOLES INCLINABLES PROF. 600 MM + 2 ATHENA AT8612C51XB TURQUOISE - DIM. MM L=1023 P=613 H=1430</t>
  </si>
  <si>
    <t>ESTANTERIA RODANTE FOX CON 2 ESTENTES INCLINABLES PROF. 600 MM + 2 ATHENA AT8612C51XB TURQUESA - DIM. MM L=1023 P=613 A=1430</t>
  </si>
  <si>
    <t>WÓZKI FOX Z 2 PÓŁKI UKOŚNE QUICK GŁĘB. 600 MM + 2 ATHENA AT8612C51XB TURKUS - WYM. MM S=1023 G=613 W=1430</t>
  </si>
  <si>
    <t>CARRELLO FOX CON 2 MENSOLE INCLINABILI PROF. 600 MM + 2 ATHENA AT8617C5101 GRIGIO SCURO - DIM. MM L=1023 P=613 A=1430</t>
  </si>
  <si>
    <t>TROLLEY FOX WITH 2 TILTING SHELVES DEPTH 600 MM + 2 ATHENA AT8617C5101 GREY - DIM. MM W=1023 D=613 A=1430</t>
  </si>
  <si>
    <t>WAGEN FOX MIT 2 KONSOLEN NEIGBAREN TIEFE 600 MM + 2 ATHENA AT8617C5101 GRAU - ABM. MM B=1023 T=613 H=1430</t>
  </si>
  <si>
    <t>CHARIOT FOX AVEC 2 CONSOLES INCLINABLES PROF. 600 MM + 2 ATHENA AT8617C5101 GRIS - DIM. MM L=1023 P=613 H=1430</t>
  </si>
  <si>
    <t>ESTANTERIA RODANTE FOX CON 2 ESTENTES INCLINABLES PROF. 600 MM + 2 ATHENA AT8617C5101 GRIS - DIM. MM L=1023 P=613 A=1430</t>
  </si>
  <si>
    <t>WÓZKI FOX Z 2 PÓŁKI UKOŚNE QUICK GŁĘB. 600 MM + 2 ATHENA AT8617C5101 SZARY POPIELATY - WYM. MM S=1023 G=613 W=1430</t>
  </si>
  <si>
    <t>FXT8617C1951XB</t>
  </si>
  <si>
    <t>CARRELLO FOX CON 2 MENSOLE INCLINABILI PROF. 600 MM + 2 ATHENA AT8617C51XB TURCHESE - DIM. MM L=1023 P=613 A=1430</t>
  </si>
  <si>
    <t>TROLLEY FOX WITH 2 TILTING SHELVES DEPTH 600 MM + 2 ATHENA AT8617C51XB TURQUOISE - DIM. MM W=1023 D=613 A=1430</t>
  </si>
  <si>
    <t>WAGEN FOX MIT 2 KONSOLEN NEIGBAREN TIEFE 600 MM + 2 ATHENA AT8617C51XB TÜRKIS - ABM. MM B=1023 T=613 H=1430</t>
  </si>
  <si>
    <t>CHARIOT FOX AVEC 2 CONSOLES INCLINABLES PROF. 600 MM + 2 ATHENA AT8617C51XB TURQUOISE - DIM. MM L=1023 P=613 H=1430</t>
  </si>
  <si>
    <t>ESTANTERIA RODANTE FOX CON 2 ESTENTES INCLINABLES PROF. 600 MM + 2 ATHENA AT8617C51XB TURQUESA - DIM. MM L=1023 P=613 A=1430</t>
  </si>
  <si>
    <t>WÓZKI FOX Z 2 PÓŁKI UKOŚNE QUICK GŁĘB. 600 MM + 2 ATHENA AT8617C51XB TURKUS - WYM. MM S=1023 G=613 W=1430</t>
  </si>
  <si>
    <t>CARRELLO FOX CON 2 MENSOLE INCLINABILI PROF. 600 MM + 2 ATHENA AT8622C5101 GRIGIO SCURO - DIM. MM L=1023 P=613 A=1430</t>
  </si>
  <si>
    <t>TROLLEY FOX WITH 2 TILTING SHELVES DEPTH 600 MM + 2 ATHENA AT8622C5101 GREY - DIM. MM W=1023 D=613 A=1430</t>
  </si>
  <si>
    <t>WAGEN FOX MIT 2 KONSOLEN NEIGBAREN TIEFE 600 MM + 2 ATHENA AT8622C5101 GRAU - ABM. MM B=1023 T=613 H=1430</t>
  </si>
  <si>
    <t>CHARIOT FOX AVEC 2 CONSOLES INCLINABLES PROF. 600 MM + 2 ATHENA AT8622C5101 GRIS - DIM. MM L=1023 P=613 H=1430</t>
  </si>
  <si>
    <t>ESTANTERIA RODANTE FOX CON 2 ESTENTES INCLINABLES PROF. 600 MM + 2 ATHENA AT8622C5101 GRIS - DIM. MM L=1023 P=613 A=1430</t>
  </si>
  <si>
    <t>WÓZKI FOX Z 2 PÓŁKI UKOŚNE QUICK GŁĘB. 600 MM + 2 ATHENA AT8622C5101 SZARY POPIELATY - WYM. MM S=1023 G=613 W=1430</t>
  </si>
  <si>
    <t>FXT8622C1951XB</t>
  </si>
  <si>
    <t>CARRELLO FOX CON 2 MENSOLE INCLINABILI PROF. 600 MM + 2 ATHENA AT8622C51XB TURCHESE - DIM. MM L=1023 P=613 A=1430</t>
  </si>
  <si>
    <t>TROLLEY FOX WITH 2 TILTING SHELVES DEPTH 600 MM + 2 ATHENA AT8622C51XB TURQUOISE - DIM. MM W=1023 D=613 A=1430</t>
  </si>
  <si>
    <t>WAGEN FOX MIT 2 KONSOLEN NEIGBAREN TIEFE 600 MM + 2 ATHENA AT8622C51XB TÜRKIS - ABM. MM B=1023 T=613 H=1430</t>
  </si>
  <si>
    <t>CHARIOT FOX AVEC 2 CONSOLES INCLINABLES PROF. 600 MM + 2 ATHENA AT8622C51XB TURQUOISE - DIM. MM L=1023 P=613 H=1430</t>
  </si>
  <si>
    <t>ESTANTERIA RODANTE FOX CON 2 ESTENTES INCLINABLES PROF. 600 MM + 2 ATHENA AT8622C51XB TURQUESA - DIM. MM L=1023 P=613 A=1430</t>
  </si>
  <si>
    <t>WÓZKI FOX Z 2 PÓŁKI UKOŚNE QUICK GŁĘB. 600 MM + 2 ATHENA AT8622C51XB TURKUS - WYM. MM S=1023 G=613 W=1430</t>
  </si>
  <si>
    <t xml:space="preserve">MENSOLA FOX INCLINABILE AGGIUNTIVA PROF. 220 MM + 3 ATHENA AT3212A5101 GRIGIO SCURO - DIM. MM L=955 P=220 </t>
  </si>
  <si>
    <t xml:space="preserve">TILTING FOX ADDITIONAL SHELF DEPTH 220 MM + 3 ATHENA AT3212A5101 GREY - DIM. MM W=955 D=220 </t>
  </si>
  <si>
    <t xml:space="preserve">KONSOLE FOX NEIGBARE ZUSATZ TIEFE 220 MM + 3 ATHENA AT3212A5101 GRAU - ABM. MM B=955 T=220 </t>
  </si>
  <si>
    <t xml:space="preserve">CONSOLE FOX INCLINABILE SUPPLÉMENTAIRE PROF. 220 MM + 3 ATHENA AT3212A5101 GRIS - DIM. MM L=955 P=220 </t>
  </si>
  <si>
    <t xml:space="preserve">ESTANTE FOX INCLINABILE ADICIONAL PROF. 220 MM + 3 ATHENA AT3212A5101 GRIS - DIM. MM L=955 P=220 </t>
  </si>
  <si>
    <t xml:space="preserve">PÓŁKA UKOŚNA FOX DODATKOWE GŁĘB. 220 MM + 3 ATHENA AT3212A5101 SZARY POPIELATY - WYM. MM S=955 G=220 </t>
  </si>
  <si>
    <t>FX3212A3951XB</t>
  </si>
  <si>
    <t xml:space="preserve">MENSOLA FOX INCLINABILE AGGIUNTIVA PROF. 220 MM + 3 ATHENA AT3212A51XB TURCHESE - DIM. MM L=955 P=220 </t>
  </si>
  <si>
    <t xml:space="preserve">TILTING FOX ADDITIONAL SHELF DEPTH 220 MM + 3 ATHENA AT3212A51XB TURQUOISE - DIM. MM W=955 D=220 </t>
  </si>
  <si>
    <t xml:space="preserve">KONSOLE FOX NEIGBARE ZUSATZ TIEFE 220 MM + 3 ATHENA AT3212A51XB TÜRKIS - ABM. MM B=955 T=220 </t>
  </si>
  <si>
    <t xml:space="preserve">CONSOLE FOX INCLINABILE SUPPLÉMENTAIRE PROF. 220 MM + 3 ATHENA AT3212A51XB TURQUOISE - DIM. MM L=955 P=220 </t>
  </si>
  <si>
    <t xml:space="preserve">ESTANTE FOX INCLINABILE ADICIONAL PROF. 220 MM + 3 ATHENA AT3212A51XB TURQUESA - DIM. MM L=955 P=220 </t>
  </si>
  <si>
    <t xml:space="preserve">PÓŁKA UKOŚNA FOX DODATKOWE GŁĘB. 220 MM + 3 ATHENA AT3212A51XB TURKUS - WYM. MM S=955 G=220 </t>
  </si>
  <si>
    <t xml:space="preserve">MENSOLA FOX INCLINABILE AGGIUNTIVA PROF. 220 MM + 3 ATHENA AT3217A5101 GRIGIO SCURO - DIM. MM L=955 P=220 </t>
  </si>
  <si>
    <t xml:space="preserve">TILTING FOX ADDITIONAL SHELF DEPTH 220 MM + 3 ATHENA AT3217A5101 GREY - DIM. MM W=955 D=220 </t>
  </si>
  <si>
    <t xml:space="preserve">KONSOLE FOX NEIGBARE ZUSATZ TIEFE 220 MM + 3 ATHENA AT3217A5101 GRAU - ABM. MM B=955 T=220 </t>
  </si>
  <si>
    <t xml:space="preserve">CONSOLE FOX INCLINABILE SUPPLÉMENTAIRE PROF. 220 MM + 3 ATHENA AT3217A5101 GRIS - DIM. MM L=955 P=220 </t>
  </si>
  <si>
    <t xml:space="preserve">ESTANTE FOX INCLINABILE ADICIONAL PROF. 220 MM + 3 ATHENA AT3217A5101 GRIS - DIM. MM L=955 P=220 </t>
  </si>
  <si>
    <t xml:space="preserve">PÓŁKA UKOŚNA FOX DODATKOWE GŁĘB. 220 MM + 3 ATHENA AT3217A5101 SZARY POPIELATY - WYM. MM S=955 G=220 </t>
  </si>
  <si>
    <t>FX3217A3951XB</t>
  </si>
  <si>
    <t xml:space="preserve">MENSOLA FOX INCLINABILE AGGIUNTIVA PROF. 220 MM + 3 ATHENA AT3217A51XB TURCHESE - DIM. MM L=955 P=220 </t>
  </si>
  <si>
    <t xml:space="preserve">TILTING FOX ADDITIONAL SHELF DEPTH 220 MM + 3 ATHENA AT3217A51XB TURQUOISE - DIM. MM W=955 D=220 </t>
  </si>
  <si>
    <t xml:space="preserve">KONSOLE FOX NEIGBARE ZUSATZ TIEFE 220 MM + 3 ATHENA AT3217A51XB TÜRKIS - ABM. MM B=955 T=220 </t>
  </si>
  <si>
    <t xml:space="preserve">CONSOLE FOX INCLINABILE SUPPLÉMENTAIRE PROF. 220 MM + 3 ATHENA AT3217A51XB TURQUOISE - DIM. MM L=955 P=220 </t>
  </si>
  <si>
    <t xml:space="preserve">ESTANTE FOX INCLINABILE ADICIONAL PROF. 220 MM + 3 ATHENA AT3217A51XB TURQUESA - DIM. MM L=955 P=220 </t>
  </si>
  <si>
    <t xml:space="preserve">PÓŁKA UKOŚNA FOX DODATKOWE GŁĘB. 220 MM + 3 ATHENA AT3217A51XB TURKUS - WYM. MM S=955 G=220 </t>
  </si>
  <si>
    <t xml:space="preserve">MENSOLA FOX INCLINABILE AGGIUNTIVA PROF. 320 MM + 4 ATHENA AT3212A5101 GRIGIO SCURO - DIM. MM L=955 P=320 </t>
  </si>
  <si>
    <t xml:space="preserve">TILTING FOX ADDITIONAL SHELF DEPTH 320 MM + 4 ATHENA AT3212A5101 GREY - DIM. MM W=955 D=320 </t>
  </si>
  <si>
    <t xml:space="preserve">KONSOLE FOX NEIGBARE ZUSATZ TIEFE 320 MM + 4 ATHENA AT3212A5101 GRAU - ABM. MM B=955 T=320 </t>
  </si>
  <si>
    <t xml:space="preserve">CONSOLE FOX INCLINABILE SUPPLÉMENTAIRE PROF. 320 MM + 4 ATHENA AT3212A5101 GRIS - DIM. MM L=955 P=320 </t>
  </si>
  <si>
    <t xml:space="preserve">ESTANTE FOX INCLINABILE ADICIONAL PROF. 320 MM + 4 ATHENA AT3212A5101 GRIS - DIM. MM L=955 P=320 </t>
  </si>
  <si>
    <t xml:space="preserve">PÓŁKA UKOŚNA FOX DODATKOWE GŁĘB. 320 MM + 4 ATHENA AT3212A5101 SZARY POPIELATY - WYM. MM S=955 G=320 </t>
  </si>
  <si>
    <t>FX3212A4951XB</t>
  </si>
  <si>
    <t xml:space="preserve">MENSOLA FOX INCLINABILE AGGIUNTIVA PROF. 320 MM + 4 ATHENA AT3212A51XB TURCHESE - DIM. MM L=955 P=320 </t>
  </si>
  <si>
    <t xml:space="preserve">TILTING FOX ADDITIONAL SHELF DEPTH 320 MM + 4 ATHENA AT3212A51XB TURQUOISE - DIM. MM W=955 D=320 </t>
  </si>
  <si>
    <t xml:space="preserve">KONSOLE FOX NEIGBARE ZUSATZ TIEFE 320 MM + 4 ATHENA AT3212A51XB TÜRKIS - ABM. MM B=955 T=320 </t>
  </si>
  <si>
    <t xml:space="preserve">CONSOLE FOX INCLINABILE SUPPLÉMENTAIRE PROF. 320 MM + 4 ATHENA AT3212A51XB TURQUOISE - DIM. MM L=955 P=320 </t>
  </si>
  <si>
    <t xml:space="preserve">ESTANTE FOX INCLINABILE ADICIONAL PROF. 320 MM + 4 ATHENA AT3212A51XB TURQUESA - DIM. MM L=955 P=320 </t>
  </si>
  <si>
    <t xml:space="preserve">PÓŁKA UKOŚNA FOX DODATKOWE GŁĘB. 320 MM + 4 ATHENA AT3212A51XB TURKUS - WYM. MM S=955 G=320 </t>
  </si>
  <si>
    <t xml:space="preserve">MENSOLA FOX INCLINABILE AGGIUNTIVA PROF. 320 MM + 4 ATHENA AT3217A5101 GRIGIO SCURO - DIM. MM L=955 P=320 </t>
  </si>
  <si>
    <t xml:space="preserve">TILTING FOX ADDITIONAL SHELF DEPTH 320 MM + 4 ATHENA AT3217A5101 GREY - DIM. MM W=955 D=320 </t>
  </si>
  <si>
    <t xml:space="preserve">KONSOLE FOX NEIGBARE ZUSATZ TIEFE 320 MM + 4 ATHENA AT3217A5101 GRAU - ABM. MM B=955 T=320 </t>
  </si>
  <si>
    <t xml:space="preserve">CONSOLE FOX INCLINABILE SUPPLÉMENTAIRE PROF. 320 MM + 4 ATHENA AT3217A5101 GRIS - DIM. MM L=955 P=320 </t>
  </si>
  <si>
    <t xml:space="preserve">ESTANTE FOX INCLINABILE ADICIONAL PROF. 320 MM + 4 ATHENA AT3217A5101 GRIS - DIM. MM L=955 P=320 </t>
  </si>
  <si>
    <t xml:space="preserve">PÓŁKA UKOŚNA FOX DODATKOWE GŁĘB. 320 MM + 4 ATHENA AT3217A5101 SZARY POPIELATY - WYM. MM S=955 G=320 </t>
  </si>
  <si>
    <t>FX3217A4951XB</t>
  </si>
  <si>
    <t xml:space="preserve">MENSOLA FOX INCLINABILE AGGIUNTIVA PROF. 320 MM + 4 ATHENA AT3217A51XB TURCHESE - DIM. MM L=955 P=320 </t>
  </si>
  <si>
    <t xml:space="preserve">TILTING FOX ADDITIONAL SHELF DEPTH 320 MM + 4 ATHENA AT3217A51XB TURQUOISE - DIM. MM W=955 D=320 </t>
  </si>
  <si>
    <t xml:space="preserve">KONSOLE FOX NEIGBARE ZUSATZ TIEFE 320 MM + 4 ATHENA AT3217A51XB TÜRKIS - ABM. MM B=955 T=320 </t>
  </si>
  <si>
    <t xml:space="preserve">CONSOLE FOX INCLINABILE SUPPLÉMENTAIRE PROF. 320 MM + 4 ATHENA AT3217A51XB TURQUOISE - DIM. MM L=955 P=320 </t>
  </si>
  <si>
    <t xml:space="preserve">ESTANTE FOX INCLINABILE ADICIONAL PROF. 320 MM + 4 ATHENA AT3217A51XB TURQUESA - DIM. MM L=955 P=320 </t>
  </si>
  <si>
    <t xml:space="preserve">PÓŁKA UKOŚNA FOX DODATKOWE GŁĘB. 320 MM + 4 ATHENA AT3217A51XB TURKUS - WYM. MM S=955 G=320 </t>
  </si>
  <si>
    <t xml:space="preserve">MENSOLA FOX INCLINABILE AGGIUNTIVA PROF. 320 MM + 2 ATHENA AT4312A5101 GRIGIO SCURO - DIM. MM L=955 P=320 </t>
  </si>
  <si>
    <t xml:space="preserve">TILTING FOX ADDITIONAL SHELF DEPTH 320 MM + 2 ATHENA AT4312A5101 GREY - DIM. MM W=955 D=320 </t>
  </si>
  <si>
    <t xml:space="preserve">KONSOLE FOX NEIGBARE ZUSATZ TIEFE 320 MM + 2 ATHENA AT4312A5101 GRAU - ABM. MM B=955 T=320 </t>
  </si>
  <si>
    <t xml:space="preserve">CONSOLE FOX INCLINABILE SUPPLÉMENTAIRE PROF. 320 MM + 2 ATHENA AT4312A5101 GRIS - DIM. MM L=955 P=320 </t>
  </si>
  <si>
    <t xml:space="preserve">ESTANTE FOX INCLINABILE ADICIONAL PROF. 320 MM + 2 ATHENA AT4312A5101 GRIS - DIM. MM L=955 P=320 </t>
  </si>
  <si>
    <t xml:space="preserve">PÓŁKA UKOŚNA FOX DODATKOWE GŁĘB. 320 MM + 2 ATHENA AT4312A5101 SZARY POPIELATY - WYM. MM S=955 G=320 </t>
  </si>
  <si>
    <t>FX4312A2951XB</t>
  </si>
  <si>
    <t xml:space="preserve">MENSOLA FOX INCLINABILE AGGIUNTIVA PROF. 320 MM + 2 ATHENA AT4312A51XB TURCHESE - DIM. MM L=955 P=320 </t>
  </si>
  <si>
    <t xml:space="preserve">TILTING FOX ADDITIONAL SHELF DEPTH 320 MM + 2 ATHENA AT4312A51XB TURQUOISE - DIM. MM W=955 D=320 </t>
  </si>
  <si>
    <t xml:space="preserve">KONSOLE FOX NEIGBARE ZUSATZ TIEFE 320 MM + 2 ATHENA AT4312A51XB TÜRKIS - ABM. MM B=955 T=320 </t>
  </si>
  <si>
    <t xml:space="preserve">CONSOLE FOX INCLINABILE SUPPLÉMENTAIRE PROF. 320 MM + 2 ATHENA AT4312A51XB TURQUOISE - DIM. MM L=955 P=320 </t>
  </si>
  <si>
    <t xml:space="preserve">ESTANTE FOX INCLINABILE ADICIONAL PROF. 320 MM + 2 ATHENA AT4312A51XB TURQUESA - DIM. MM L=955 P=320 </t>
  </si>
  <si>
    <t xml:space="preserve">PÓŁKA UKOŚNA FOX DODATKOWE GŁĘB. 320 MM + 2 ATHENA AT4312A51XB TURKUS - WYM. MM S=955 G=320 </t>
  </si>
  <si>
    <t xml:space="preserve">MENSOLA FOX INCLINABILE AGGIUNTIVA PROF. 320 MM + 2 ATHENA AT4317A5101 GRIGIO SCURO - DIM. MM L=955 P=320 </t>
  </si>
  <si>
    <t xml:space="preserve">TILTING FOX ADDITIONAL SHELF DEPTH 320 MM + 2 ATHENA AT4317A5101 GREY - DIM. MM W=955 D=320 </t>
  </si>
  <si>
    <t xml:space="preserve">KONSOLE FOX NEIGBARE ZUSATZ TIEFE 320 MM + 2 ATHENA AT4317A5101 GRAU - ABM. MM B=955 T=320 </t>
  </si>
  <si>
    <t xml:space="preserve">CONSOLE FOX INCLINABILE SUPPLÉMENTAIRE PROF. 320 MM + 2 ATHENA AT4317A5101 GRIS - DIM. MM L=955 P=320 </t>
  </si>
  <si>
    <t xml:space="preserve">ESTANTE FOX INCLINABILE ADICIONAL PROF. 320 MM + 2 ATHENA AT4317A5101 GRIS - DIM. MM L=955 P=320 </t>
  </si>
  <si>
    <t xml:space="preserve">PÓŁKA UKOŚNA FOX DODATKOWE GŁĘB. 320 MM + 2 ATHENA AT4317A5101 SZARY POPIELATY - WYM. MM S=955 G=320 </t>
  </si>
  <si>
    <t>FX4317A2951XB</t>
  </si>
  <si>
    <t xml:space="preserve">MENSOLA FOX INCLINABILE AGGIUNTIVA PROF. 320 MM + 2 ATHENA AT4317A51XB TURCHESE - DIM. MM L=955 P=320 </t>
  </si>
  <si>
    <t xml:space="preserve">TILTING FOX ADDITIONAL SHELF DEPTH 320 MM + 2 ATHENA AT4317A51XB TURQUOISE - DIM. MM W=955 D=320 </t>
  </si>
  <si>
    <t xml:space="preserve">KONSOLE FOX NEIGBARE ZUSATZ TIEFE 320 MM + 2 ATHENA AT4317A51XB TÜRKIS - ABM. MM B=955 T=320 </t>
  </si>
  <si>
    <t xml:space="preserve">CONSOLE FOX INCLINABILE SUPPLÉMENTAIRE PROF. 320 MM + 2 ATHENA AT4317A51XB TURQUOISE - DIM. MM L=955 P=320 </t>
  </si>
  <si>
    <t xml:space="preserve">ESTANTE FOX INCLINABILE ADICIONAL PROF. 320 MM + 2 ATHENA AT4317A51XB TURQUESA - DIM. MM L=955 P=320 </t>
  </si>
  <si>
    <t xml:space="preserve">PÓŁKA UKOŚNA FOX DODATKOWE GŁĘB. 320 MM + 2 ATHENA AT4317A51XB TURKUS - WYM. MM S=955 G=320 </t>
  </si>
  <si>
    <t xml:space="preserve">MENSOLA FOX INCLINABILE AGGIUNTIVA PROF. 320 MM + 2 ATHENA AT4322A5101 GRIGIO SCURO - DIM. MM L=955 P=320 </t>
  </si>
  <si>
    <t xml:space="preserve">TILTING FOX ADDITIONAL SHELF DEPTH 320 MM + 2 ATHENA AT4322A5101 GREY - DIM. MM W=955 D=320 </t>
  </si>
  <si>
    <t xml:space="preserve">KONSOLE FOX NEIGBARE ZUSATZ TIEFE 320 MM + 2 ATHENA AT4322A5101 GRAU - ABM. MM B=955 T=320 </t>
  </si>
  <si>
    <t xml:space="preserve">CONSOLE FOX INCLINABILE SUPPLÉMENTAIRE PROF. 320 MM + 2 ATHENA AT4322A5101 GRIS - DIM. MM L=955 P=320 </t>
  </si>
  <si>
    <t xml:space="preserve">ESTANTE FOX INCLINABILE ADICIONAL PROF. 320 MM + 2 ATHENA AT4322A5101 GRIS - DIM. MM L=955 P=320 </t>
  </si>
  <si>
    <t xml:space="preserve">PÓŁKA UKOŚNA FOX DODATKOWE GŁĘB. 320 MM + 2 ATHENA AT4322A5101 SZARY POPIELATY - WYM. MM S=955 G=320 </t>
  </si>
  <si>
    <t>FX4322A2951XB</t>
  </si>
  <si>
    <t xml:space="preserve">MENSOLA FOX INCLINABILE AGGIUNTIVA PROF. 320 MM + 2 ATHENA AT4322A51XB TURCHESE - DIM. MM L=955 P=320 </t>
  </si>
  <si>
    <t xml:space="preserve">TILTING FOX ADDITIONAL SHELF DEPTH 320 MM + 2 ATHENA AT4322A51XB TURQUOISE - DIM. MM W=955 D=320 </t>
  </si>
  <si>
    <t xml:space="preserve">KONSOLE FOX NEIGBARE ZUSATZ TIEFE 320 MM + 2 ATHENA AT4322A51XB TÜRKIS - ABM. MM B=955 T=320 </t>
  </si>
  <si>
    <t xml:space="preserve">CONSOLE FOX INCLINABILE SUPPLÉMENTAIRE PROF. 320 MM + 2 ATHENA AT4322A51XB TURQUOISE - DIM. MM L=955 P=320 </t>
  </si>
  <si>
    <t xml:space="preserve">ESTANTE FOX INCLINABILE ADICIONAL PROF. 320 MM + 2 ATHENA AT4322A51XB TURQUESA - DIM. MM L=955 P=320 </t>
  </si>
  <si>
    <t xml:space="preserve">PÓŁKA UKOŚNA FOX DODATKOWE GŁĘB. 320 MM + 2 ATHENA AT4322A51XB TURKUS - WYM. MM S=955 G=320 </t>
  </si>
  <si>
    <t xml:space="preserve">MENSOLA FOX INCLINABILE AGGIUNTIVA PROF. 420 MM + 3 ATHENA AT4312A5101 GRIGIO SCURO - DIM. MM L=955 P=420 </t>
  </si>
  <si>
    <t xml:space="preserve">TILTING FOX ADDITIONAL SHELF DEPTH 420 MM + 3 ATHENA AT4312A5101 GREY - DIM. MM W=955 D=420 </t>
  </si>
  <si>
    <t xml:space="preserve">KONSOLE FOX NEIGBARE ZUSATZ TIEFE 420 MM + 3 ATHENA AT4312A5101 GRAU - ABM. MM B=955 T=420 </t>
  </si>
  <si>
    <t xml:space="preserve">CONSOLE FOX INCLINABILE SUPPLÉMENTAIRE PROF. 420 MM + 3 ATHENA AT4312A5101 GRIS - DIM. MM L=955 P=420 </t>
  </si>
  <si>
    <t xml:space="preserve">ESTANTE FOX INCLINABILE ADICIONAL PROF. 420 MM + 3 ATHENA AT4312A5101 GRIS - DIM. MM L=955 P=420 </t>
  </si>
  <si>
    <t xml:space="preserve">PÓŁKA UKOŚNA FOX DODATKOWE GŁĘB. 420 MM + 3 ATHENA AT4312A5101 SZARY POPIELATY - WYM. MM S=955 G=420 </t>
  </si>
  <si>
    <t>FX4312A3951XB</t>
  </si>
  <si>
    <t xml:space="preserve">MENSOLA FOX INCLINABILE AGGIUNTIVA PROF. 420 MM + 3 ATHENA AT4312A51XB TURCHESE - DIM. MM L=955 P=420 </t>
  </si>
  <si>
    <t xml:space="preserve">TILTING FOX ADDITIONAL SHELF DEPTH 420 MM + 3 ATHENA AT4312A51XB TURQUOISE - DIM. MM W=955 D=420 </t>
  </si>
  <si>
    <t xml:space="preserve">KONSOLE FOX NEIGBARE ZUSATZ TIEFE 420 MM + 3 ATHENA AT4312A51XB TÜRKIS - ABM. MM B=955 T=420 </t>
  </si>
  <si>
    <t xml:space="preserve">CONSOLE FOX INCLINABILE SUPPLÉMENTAIRE PROF. 420 MM + 3 ATHENA AT4312A51XB TURQUOISE - DIM. MM L=955 P=420 </t>
  </si>
  <si>
    <t xml:space="preserve">ESTANTE FOX INCLINABILE ADICIONAL PROF. 420 MM + 3 ATHENA AT4312A51XB TURQUESA - DIM. MM L=955 P=420 </t>
  </si>
  <si>
    <t xml:space="preserve">PÓŁKA UKOŚNA FOX DODATKOWE GŁĘB. 420 MM + 3 ATHENA AT4312A51XB TURKUS - WYM. MM S=955 G=420 </t>
  </si>
  <si>
    <t xml:space="preserve">MENSOLA FOX INCLINABILE AGGIUNTIVA PROF. 420 MM + 3 ATHENA AT4317A5101 GRIGIO SCURO - DIM. MM L=955 P=420 </t>
  </si>
  <si>
    <t xml:space="preserve">TILTING FOX ADDITIONAL SHELF DEPTH 420 MM + 3 ATHENA AT4317A5101 GREY - DIM. MM W=955 D=420 </t>
  </si>
  <si>
    <t xml:space="preserve">KONSOLE FOX NEIGBARE ZUSATZ TIEFE 420 MM + 3 ATHENA AT4317A5101 GRAU - ABM. MM B=955 T=420 </t>
  </si>
  <si>
    <t xml:space="preserve">CONSOLE FOX INCLINABILE SUPPLÉMENTAIRE PROF. 420 MM + 3 ATHENA AT4317A5101 GRIS - DIM. MM L=955 P=420 </t>
  </si>
  <si>
    <t xml:space="preserve">ESTANTE FOX INCLINABILE ADICIONAL PROF. 420 MM + 3 ATHENA AT4317A5101 GRIS - DIM. MM L=955 P=420 </t>
  </si>
  <si>
    <t xml:space="preserve">PÓŁKA UKOŚNA FOX DODATKOWE GŁĘB. 420 MM + 3 ATHENA AT4317A5101 SZARY POPIELATY - WYM. MM S=955 G=420 </t>
  </si>
  <si>
    <t>FX4317A3951XB</t>
  </si>
  <si>
    <t xml:space="preserve">MENSOLA FOX INCLINABILE AGGIUNTIVA PROF. 420 MM + 3 ATHENA AT4317A51XB TURCHESE - DIM. MM L=955 P=420 </t>
  </si>
  <si>
    <t xml:space="preserve">TILTING FOX ADDITIONAL SHELF DEPTH 420 MM + 3 ATHENA AT4317A51XB TURQUOISE - DIM. MM W=955 D=420 </t>
  </si>
  <si>
    <t xml:space="preserve">KONSOLE FOX NEIGBARE ZUSATZ TIEFE 420 MM + 3 ATHENA AT4317A51XB TÜRKIS - ABM. MM B=955 T=420 </t>
  </si>
  <si>
    <t xml:space="preserve">CONSOLE FOX INCLINABILE SUPPLÉMENTAIRE PROF. 420 MM + 3 ATHENA AT4317A51XB TURQUOISE - DIM. MM L=955 P=420 </t>
  </si>
  <si>
    <t xml:space="preserve">ESTANTE FOX INCLINABILE ADICIONAL PROF. 420 MM + 3 ATHENA AT4317A51XB TURQUESA - DIM. MM L=955 P=420 </t>
  </si>
  <si>
    <t xml:space="preserve">PÓŁKA UKOŚNA FOX DODATKOWE GŁĘB. 420 MM + 3 ATHENA AT4317A51XB TURKUS - WYM. MM S=955 G=420 </t>
  </si>
  <si>
    <t xml:space="preserve">MENSOLA FOX INCLINABILE AGGIUNTIVA PROF. 420 MM + 3 ATHENA AT4322A5101 GRIGIO SCURO - DIM. MM L=955 P=420 </t>
  </si>
  <si>
    <t xml:space="preserve">TILTING FOX ADDITIONAL SHELF DEPTH 420 MM + 3 ATHENA AT4322A5101 GREY - DIM. MM W=955 D=420 </t>
  </si>
  <si>
    <t xml:space="preserve">KONSOLE FOX NEIGBARE ZUSATZ TIEFE 420 MM + 3 ATHENA AT4322A5101 GRAU - ABM. MM B=955 T=420 </t>
  </si>
  <si>
    <t xml:space="preserve">CONSOLE FOX INCLINABILE SUPPLÉMENTAIRE PROF. 420 MM + 3 ATHENA AT4322A5101 GRIS - DIM. MM L=955 P=420 </t>
  </si>
  <si>
    <t xml:space="preserve">ESTANTE FOX INCLINABILE ADICIONAL PROF. 420 MM + 3 ATHENA AT4322A5101 GRIS - DIM. MM L=955 P=420 </t>
  </si>
  <si>
    <t xml:space="preserve">PÓŁKA UKOŚNA FOX DODATKOWE GŁĘB. 420 MM + 3 ATHENA AT4322A5101 SZARY POPIELATY - WYM. MM S=955 G=420 </t>
  </si>
  <si>
    <t>FX4322A3951XB</t>
  </si>
  <si>
    <t xml:space="preserve">MENSOLA FOX INCLINABILE AGGIUNTIVA PROF. 420 MM + 3 ATHENA AT4322A51XB TURCHESE - DIM. MM L=955 P=420 </t>
  </si>
  <si>
    <t xml:space="preserve">TILTING FOX ADDITIONAL SHELF DEPTH 420 MM + 3 ATHENA AT4322A51XB TURQUOISE - DIM. MM W=955 D=420 </t>
  </si>
  <si>
    <t xml:space="preserve">KONSOLE FOX NEIGBARE ZUSATZ TIEFE 420 MM + 3 ATHENA AT4322A51XB TÜRKIS - ABM. MM B=955 T=420 </t>
  </si>
  <si>
    <t xml:space="preserve">CONSOLE FOX INCLINABILE SUPPLÉMENTAIRE PROF. 420 MM + 3 ATHENA AT4322A51XB TURQUOISE - DIM. MM L=955 P=420 </t>
  </si>
  <si>
    <t xml:space="preserve">ESTANTE FOX INCLINABILE ADICIONAL PROF. 420 MM + 3 ATHENA AT4322A51XB TURQUESA - DIM. MM L=955 P=420 </t>
  </si>
  <si>
    <t xml:space="preserve">PÓŁKA UKOŚNA FOX DODATKOWE GŁĘB. 420 MM + 3 ATHENA AT4322A51XB TURKUS - WYM. MM S=955 G=420 </t>
  </si>
  <si>
    <t xml:space="preserve">MENSOLA FOX INCLINABILE AGGIUNTIVA PROF. 600 MM + 2 ATHENA AT6412A5101 GRIGIO SCURO - DIM. MM L=955 P=600 </t>
  </si>
  <si>
    <t xml:space="preserve">TILTING FOX ADDITIONAL SHELF DEPTH 600 MM + 2 ATHENA AT6412A5101 GREY - DIM. MM W=955 D=600 </t>
  </si>
  <si>
    <t xml:space="preserve">KONSOLE FOX NEIGBARE ZUSATZ TIEFE 600 MM + 2 ATHENA AT6412A5101 GRAU - ABM. MM B=955 T=600 </t>
  </si>
  <si>
    <t xml:space="preserve">CONSOLE FOX INCLINABILE SUPPLÉMENTAIRE PROF. 600 MM + 2 ATHENA AT6412A5101 GRIS - DIM. MM L=955 P=600 </t>
  </si>
  <si>
    <t xml:space="preserve">ESTANTE FOX INCLINABILE ADICIONAL PROF. 600 MM + 2 ATHENA AT6412A5101 GRIS - DIM. MM L=955 P=600 </t>
  </si>
  <si>
    <t xml:space="preserve">PÓŁKA UKOŚNA FOX DODATKOWE GŁĘB. 600 MM + 2 ATHENA AT6412A5101 SZARY POPIELATY - WYM. MM S=955 G=600 </t>
  </si>
  <si>
    <t>FX6412A2951XB</t>
  </si>
  <si>
    <t xml:space="preserve">MENSOLA FOX INCLINABILE AGGIUNTIVA PROF. 600 MM + 2 ATHENA AT6412A51XB TURCHESE - DIM. MM L=955 P=600 </t>
  </si>
  <si>
    <t xml:space="preserve">TILTING FOX ADDITIONAL SHELF DEPTH 600 MM + 2 ATHENA AT6412A51XB TURQUOISE - DIM. MM W=955 D=600 </t>
  </si>
  <si>
    <t xml:space="preserve">KONSOLE FOX NEIGBARE ZUSATZ TIEFE 600 MM + 2 ATHENA AT6412A51XB TÜRKIS - ABM. MM B=955 T=600 </t>
  </si>
  <si>
    <t xml:space="preserve">CONSOLE FOX INCLINABILE SUPPLÉMENTAIRE PROF. 600 MM + 2 ATHENA AT6412A51XB TURQUOISE - DIM. MM L=955 P=600 </t>
  </si>
  <si>
    <t xml:space="preserve">ESTANTE FOX INCLINABILE ADICIONAL PROF. 600 MM + 2 ATHENA AT6412A51XB TURQUESA - DIM. MM L=955 P=600 </t>
  </si>
  <si>
    <t xml:space="preserve">PÓŁKA UKOŚNA FOX DODATKOWE GŁĘB. 600 MM + 2 ATHENA AT6412A51XB TURKUS - WYM. MM S=955 G=600 </t>
  </si>
  <si>
    <t xml:space="preserve">MENSOLA FOX INCLINABILE AGGIUNTIVA PROF. 600 MM + 2 ATHENA AT6417A5101 GRIGIO SCURO - DIM. MM L=955 P=600 </t>
  </si>
  <si>
    <t xml:space="preserve">TILTING FOX ADDITIONAL SHELF DEPTH 600 MM + 2 ATHENA AT6417A5101 GREY - DIM. MM W=955 D=600 </t>
  </si>
  <si>
    <t xml:space="preserve">KONSOLE FOX NEIGBARE ZUSATZ TIEFE 600 MM + 2 ATHENA AT6417A5101 GRAU - ABM. MM B=955 T=600 </t>
  </si>
  <si>
    <t xml:space="preserve">CONSOLE FOX INCLINABILE SUPPLÉMENTAIRE PROF. 600 MM + 2 ATHENA AT6417A5101 GRIS - DIM. MM L=955 P=600 </t>
  </si>
  <si>
    <t xml:space="preserve">ESTANTE FOX INCLINABILE ADICIONAL PROF. 600 MM + 2 ATHENA AT6417A5101 GRIS - DIM. MM L=955 P=600 </t>
  </si>
  <si>
    <t xml:space="preserve">PÓŁKA UKOŚNA FOX DODATKOWE GŁĘB. 600 MM + 2 ATHENA AT6417A5101 SZARY POPIELATY - WYM. MM S=955 G=600 </t>
  </si>
  <si>
    <t>FX6417A2951XB</t>
  </si>
  <si>
    <t xml:space="preserve">MENSOLA FOX INCLINABILE AGGIUNTIVA PROF. 600 MM + 2 ATHENA AT6417A51XB TURCHESE - DIM. MM L=955 P=600 </t>
  </si>
  <si>
    <t xml:space="preserve">TILTING FOX ADDITIONAL SHELF DEPTH 600 MM + 2 ATHENA AT6417A51XB TURQUOISE - DIM. MM W=955 D=600 </t>
  </si>
  <si>
    <t xml:space="preserve">KONSOLE FOX NEIGBARE ZUSATZ TIEFE 600 MM + 2 ATHENA AT6417A51XB TÜRKIS - ABM. MM B=955 T=600 </t>
  </si>
  <si>
    <t xml:space="preserve">CONSOLE FOX INCLINABILE SUPPLÉMENTAIRE PROF. 600 MM + 2 ATHENA AT6417A51XB TURQUOISE - DIM. MM L=955 P=600 </t>
  </si>
  <si>
    <t xml:space="preserve">ESTANTE FOX INCLINABILE ADICIONAL PROF. 600 MM + 2 ATHENA AT6417A51XB TURQUESA - DIM. MM L=955 P=600 </t>
  </si>
  <si>
    <t xml:space="preserve">PÓŁKA UKOŚNA FOX DODATKOWE GŁĘB. 600 MM + 2 ATHENA AT6417A51XB TURKUS - WYM. MM S=955 G=600 </t>
  </si>
  <si>
    <t xml:space="preserve">MENSOLA FOX INCLINABILE AGGIUNTIVA PROF. 600 MM + 2 ATHENA AT6422A5101 GRIGIO SCURO - DIM. MM L=955 P=600 </t>
  </si>
  <si>
    <t xml:space="preserve">TILTING FOX ADDITIONAL SHELF DEPTH 600 MM + 2 ATHENA AT6422A5101 GREY - DIM. MM W=955 D=600 </t>
  </si>
  <si>
    <t xml:space="preserve">KONSOLE FOX NEIGBARE ZUSATZ TIEFE 600 MM + 2 ATHENA AT6422A5101 GRAU - ABM. MM B=955 T=600 </t>
  </si>
  <si>
    <t xml:space="preserve">CONSOLE FOX INCLINABILE SUPPLÉMENTAIRE PROF. 600 MM + 2 ATHENA AT6422A5101 GRIS - DIM. MM L=955 P=600 </t>
  </si>
  <si>
    <t xml:space="preserve">ESTANTE FOX INCLINABILE ADICIONAL PROF. 600 MM + 2 ATHENA AT6422A5101 GRIS - DIM. MM L=955 P=600 </t>
  </si>
  <si>
    <t xml:space="preserve">PÓŁKA UKOŚNA FOX DODATKOWE GŁĘB. 600 MM + 2 ATHENA AT6422A5101 SZARY POPIELATY - WYM. MM S=955 G=600 </t>
  </si>
  <si>
    <t>FX6422A2951XB</t>
  </si>
  <si>
    <t xml:space="preserve">MENSOLA FOX INCLINABILE AGGIUNTIVA PROF. 600 MM + 2 ATHENA AT6422A51XB TURCHESE - DIM. MM L=955 P=600 </t>
  </si>
  <si>
    <t xml:space="preserve">TILTING FOX ADDITIONAL SHELF DEPTH 600 MM + 2 ATHENA AT6422A51XB TURQUOISE - DIM. MM W=955 D=600 </t>
  </si>
  <si>
    <t xml:space="preserve">KONSOLE FOX NEIGBARE ZUSATZ TIEFE 600 MM + 2 ATHENA AT6422A51XB TÜRKIS - ABM. MM B=955 T=600 </t>
  </si>
  <si>
    <t xml:space="preserve">CONSOLE FOX INCLINABILE SUPPLÉMENTAIRE PROF. 600 MM + 2 ATHENA AT6422A51XB TURQUOISE - DIM. MM L=955 P=600 </t>
  </si>
  <si>
    <t xml:space="preserve">ESTANTE FOX INCLINABILE ADICIONAL PROF. 600 MM + 2 ATHENA AT6422A51XB TURQUESA - DIM. MM L=955 P=600 </t>
  </si>
  <si>
    <t xml:space="preserve">PÓŁKA UKOŚNA FOX DODATKOWE GŁĘB. 600 MM + 2 ATHENA AT6422A51XB TURKUS - WYM. MM S=955 G=600 </t>
  </si>
  <si>
    <t xml:space="preserve">MENSOLA FOX INCLINABILE AGGIUNTIVA PROF. 600 MM + 1 ATHENA AT8612C5101 GRIGIO SCURO - DIM. MM L=955 P=600 </t>
  </si>
  <si>
    <t xml:space="preserve">TILTING FOX ADDITIONAL SHELF DEPTH 600 MM + 1 ATHENA AT8612C5101 GREY - DIM. MM W=955 D=600 </t>
  </si>
  <si>
    <t xml:space="preserve">KONSOLE FOX NEIGBARE ZUSATZ TIEFE 600 MM + 1 ATHENA AT8612C5101 GRAU - ABM. MM B=955 T=600 </t>
  </si>
  <si>
    <t xml:space="preserve">CONSOLE FOX INCLINABILE SUPPLÉMENTAIRE PROF. 600 MM + 1 ATHENA AT8612C5101 GRIS - DIM. MM L=955 P=600 </t>
  </si>
  <si>
    <t xml:space="preserve">ESTANTE FOX INCLINABILE ADICIONAL PROF. 600 MM + 1 ATHENA AT8612C5101 GRIS - DIM. MM L=955 P=600 </t>
  </si>
  <si>
    <t xml:space="preserve">PÓŁKA UKOŚNA FOX DODATKOWE GŁĘB. 600 MM + 1 ATHENA AT8612C5101 SZARY POPIELATY - WYM. MM S=955 G=600 </t>
  </si>
  <si>
    <t>FX8612C1951XB</t>
  </si>
  <si>
    <t xml:space="preserve">MENSOLA FOX INCLINABILE AGGIUNTIVA PROF. 600 MM + 1 ATHENA AT8612C51XB TURCHESE - DIM. MM L=955 P=600 </t>
  </si>
  <si>
    <t xml:space="preserve">TILTING FOX ADDITIONAL SHELF DEPTH 600 MM + 1 ATHENA AT8612C51XB TURQUOISE - DIM. MM W=955 D=600 </t>
  </si>
  <si>
    <t xml:space="preserve">KONSOLE FOX NEIGBARE ZUSATZ TIEFE 600 MM + 1 ATHENA AT8612C51XB TÜRKIS - ABM. MM B=955 T=600 </t>
  </si>
  <si>
    <t xml:space="preserve">CONSOLE FOX INCLINABILE SUPPLÉMENTAIRE PROF. 600 MM + 1 ATHENA AT8612C51XB TURQUOISE - DIM. MM L=955 P=600 </t>
  </si>
  <si>
    <t xml:space="preserve">ESTANTE FOX INCLINABILE ADICIONAL PROF. 600 MM + 1 ATHENA AT8612C51XB TURQUESA - DIM. MM L=955 P=600 </t>
  </si>
  <si>
    <t xml:space="preserve">PÓŁKA UKOŚNA FOX DODATKOWE GŁĘB. 600 MM + 1 ATHENA AT8612C51XB TURKUS - WYM. MM S=955 G=600 </t>
  </si>
  <si>
    <t xml:space="preserve">MENSOLA FOX INCLINABILE AGGIUNTIVA PROF. 600 MM + 1 ATHENA AT8617C5101 GRIGIO SCURO - DIM. MM L=955 P=600 </t>
  </si>
  <si>
    <t xml:space="preserve">TILTING FOX ADDITIONAL SHELF DEPTH 600 MM + 1 ATHENA AT8617C5101 GREY - DIM. MM W=955 D=600 </t>
  </si>
  <si>
    <t xml:space="preserve">KONSOLE FOX NEIGBARE ZUSATZ TIEFE 600 MM + 1 ATHENA AT8617C5101 GRAU - ABM. MM B=955 T=600 </t>
  </si>
  <si>
    <t xml:space="preserve">CONSOLE FOX INCLINABILE SUPPLÉMENTAIRE PROF. 600 MM + 1 ATHENA AT8617C5101 GRIS - DIM. MM L=955 P=600 </t>
  </si>
  <si>
    <t xml:space="preserve">ESTANTE FOX INCLINABILE ADICIONAL PROF. 600 MM + 1 ATHENA AT8617C5101 GRIS - DIM. MM L=955 P=600 </t>
  </si>
  <si>
    <t xml:space="preserve">PÓŁKA UKOŚNA FOX DODATKOWE GŁĘB. 600 MM + 1 ATHENA AT8617C5101 SZARY POPIELATY - WYM. MM S=955 G=600 </t>
  </si>
  <si>
    <t>FX8617C1951XB</t>
  </si>
  <si>
    <t xml:space="preserve">MENSOLA FOX INCLINABILE AGGIUNTIVA PROF. 600 MM + 1 ATHENA AT8617C51XB TURCHESE - DIM. MM L=955 P=600 </t>
  </si>
  <si>
    <t xml:space="preserve">TILTING FOX ADDITIONAL SHELF DEPTH 600 MM + 1 ATHENA AT8617C51XB TURQUOISE - DIM. MM W=955 D=600 </t>
  </si>
  <si>
    <t xml:space="preserve">KONSOLE FOX NEIGBARE ZUSATZ TIEFE 600 MM + 1 ATHENA AT8617C51XB TÜRKIS - ABM. MM B=955 T=600 </t>
  </si>
  <si>
    <t xml:space="preserve">CONSOLE FOX INCLINABILE SUPPLÉMENTAIRE PROF. 600 MM + 1 ATHENA AT8617C51XB TURQUOISE - DIM. MM L=955 P=600 </t>
  </si>
  <si>
    <t xml:space="preserve">ESTANTE FOX INCLINABILE ADICIONAL PROF. 600 MM + 1 ATHENA AT8617C51XB TURQUESA - DIM. MM L=955 P=600 </t>
  </si>
  <si>
    <t xml:space="preserve">PÓŁKA UKOŚNA FOX DODATKOWE GŁĘB. 600 MM + 1 ATHENA AT8617C51XB TURKUS - WYM. MM S=955 G=600 </t>
  </si>
  <si>
    <t xml:space="preserve">MENSOLA FOX INCLINABILE AGGIUNTIVA PROF. 600 MM + 1 ATHENA AT8622C5101 GRIGIO SCURO - DIM. MM L=955 P=600 </t>
  </si>
  <si>
    <t xml:space="preserve">TILTING FOX ADDITIONAL SHELF DEPTH 600 MM + 1 ATHENA AT8622C5101 GREY - DIM. MM W=955 D=600 </t>
  </si>
  <si>
    <t xml:space="preserve">KONSOLE FOX NEIGBARE ZUSATZ TIEFE 600 MM + 1 ATHENA AT8622C5101 GRAU - ABM. MM B=955 T=600 </t>
  </si>
  <si>
    <t xml:space="preserve">CONSOLE FOX INCLINABILE SUPPLÉMENTAIRE PROF. 600 MM + 1 ATHENA AT8622C5101 GRIS - DIM. MM L=955 P=600 </t>
  </si>
  <si>
    <t xml:space="preserve">ESTANTE FOX INCLINABILE ADICIONAL PROF. 600 MM + 1 ATHENA AT8622C5101 GRIS - DIM. MM L=955 P=600 </t>
  </si>
  <si>
    <t xml:space="preserve">PÓŁKA UKOŚNA FOX DODATKOWE GŁĘB. 600 MM + 1 ATHENA AT8622C5101 SZARY POPIELATY - WYM. MM S=955 G=600 </t>
  </si>
  <si>
    <t>FX8622C1951XB</t>
  </si>
  <si>
    <t xml:space="preserve">MENSOLA FOX INCLINABILE AGGIUNTIVA PROF. 600 MM + 1 ATHENA AT8622C51XB TURCHESE - DIM. MM L=955 P=600 </t>
  </si>
  <si>
    <t xml:space="preserve">TILTING FOX ADDITIONAL SHELF DEPTH 600 MM + 1 ATHENA AT8622C51XB TURQUOISE - DIM. MM W=955 D=600 </t>
  </si>
  <si>
    <t xml:space="preserve">KONSOLE FOX NEIGBARE ZUSATZ TIEFE 600 MM + 1 ATHENA AT8622C51XB TÜRKIS - ABM. MM B=955 T=600 </t>
  </si>
  <si>
    <t xml:space="preserve">CONSOLE FOX INCLINABILE SUPPLÉMENTAIRE PROF. 600 MM + 1 ATHENA AT8622C51XB TURQUOISE - DIM. MM L=955 P=600 </t>
  </si>
  <si>
    <t xml:space="preserve">ESTANTE FOX INCLINABILE ADICIONAL PROF. 600 MM + 1 ATHENA AT8622C51XB TURQUESA - DIM. MM L=955 P=600 </t>
  </si>
  <si>
    <t xml:space="preserve">PÓŁKA UKOŚNA FOX DODATKOWE GŁĘB. 600 MM + 1 ATHENA AT8622C51XB TURKUS - WYM. MM S=955 G=600 </t>
  </si>
  <si>
    <t>CARRELLO FOX CON 2 MENSOLE INCLINABILI PROF. 220 MM + 4 ATHENA AT3212A5101 GRIGIO SCURO - DIM. MM L=725 P=613 A=1430</t>
  </si>
  <si>
    <t>TROLLEY FOX WITH 2 TILTING SHELVES DEPTH 220 MM + 4 ATHENA AT3212A5101 GREY - DIM. MM W=725 D=613 A=1430</t>
  </si>
  <si>
    <t>WAGEN FOX MIT 2 KONSOLEN NEIGBAREN TIEFE 220 MM + 4 ATHENA AT3212A5101 GRAU - ABM. MM B=725 T=613 H=1430</t>
  </si>
  <si>
    <t>CHARIOT FOX AVEC 2 CONSOLES INCLINABLES PROF. 220 MM + 4 ATHENA AT3212A5101 GRIS - DIM. MM L=725 P=613 H=1430</t>
  </si>
  <si>
    <t>ESTANTERIA RODANTE FOX CON 2 ESTENTES INCLINABLES PROF. 220 MM + 4 ATHENA AT3212A5101 GRIS - DIM. MM L=725 P=613 A=1430</t>
  </si>
  <si>
    <t>WÓZKI FOX Z 2 PÓŁKI UKOŚNE QUICK GŁĘB. 220 MM + 4 ATHENA AT3212A5101 SZARY POPIELATY - WYM. MM S=725 G=613 W=1430</t>
  </si>
  <si>
    <t>FXT3212A2651XB</t>
  </si>
  <si>
    <t>CARRELLO FOX CON 2 MENSOLE INCLINABILI PROF. 220 MM + 4 ATHENA AT3212A51XB TURCHESE - DIM. MM L=725 P=613 A=1430</t>
  </si>
  <si>
    <t>TROLLEY FOX WITH 2 TILTING SHELVES DEPTH 220 MM + 4 ATHENA AT3212A51XB TURQUOISE - DIM. MM W=725 D=613 A=1430</t>
  </si>
  <si>
    <t>WAGEN FOX MIT 2 KONSOLEN NEIGBAREN TIEFE 220 MM + 4 ATHENA AT3212A51XB TÜRKIS - ABM. MM B=725 T=613 H=1430</t>
  </si>
  <si>
    <t>CHARIOT FOX AVEC 2 CONSOLES INCLINABLES PROF. 220 MM + 4 ATHENA AT3212A51XB TURQUOISE - DIM. MM L=725 P=613 H=1430</t>
  </si>
  <si>
    <t>ESTANTERIA RODANTE FOX CON 2 ESTENTES INCLINABLES PROF. 220 MM + 4 ATHENA AT3212A51XB TURQUESA - DIM. MM L=725 P=613 A=1430</t>
  </si>
  <si>
    <t>WÓZKI FOX Z 2 PÓŁKI UKOŚNE QUICK GŁĘB. 220 MM + 4 ATHENA AT3212A51XB TURKUS - WYM. MM S=725 G=613 W=1430</t>
  </si>
  <si>
    <t>CARRELLO FOX CON 2 MENSOLE INCLINABILI PROF. 220 MM + 4 ATHENA AT3217A5101 GRIGIO SCURO - DIM. MM L=725 P=613 A=1430</t>
  </si>
  <si>
    <t>TROLLEY FOX WITH 2 TILTING SHELVES DEPTH 220 MM + 4 ATHENA AT3217A5101 GREY - DIM. MM W=725 D=613 A=1430</t>
  </si>
  <si>
    <t>WAGEN FOX MIT 2 KONSOLEN NEIGBAREN TIEFE 220 MM + 4 ATHENA AT3217A5101 GRAU - ABM. MM B=725 T=613 H=1430</t>
  </si>
  <si>
    <t>CHARIOT FOX AVEC 2 CONSOLES INCLINABLES PROF. 220 MM + 4 ATHENA AT3217A5101 GRIS - DIM. MM L=725 P=613 H=1430</t>
  </si>
  <si>
    <t>ESTANTERIA RODANTE FOX CON 2 ESTENTES INCLINABLES PROF. 220 MM + 4 ATHENA AT3217A5101 GRIS - DIM. MM L=725 P=613 A=1430</t>
  </si>
  <si>
    <t>WÓZKI FOX Z 2 PÓŁKI UKOŚNE QUICK GŁĘB. 220 MM + 4 ATHENA AT3217A5101 SZARY POPIELATY - WYM. MM S=725 G=613 W=1430</t>
  </si>
  <si>
    <t>FXT3217A2651XB</t>
  </si>
  <si>
    <t>CARRELLO FOX CON 2 MENSOLE INCLINABILI PROF. 220 MM + 4 ATHENA AT3217A51XB TURCHESE - DIM. MM L=725 P=613 A=1430</t>
  </si>
  <si>
    <t>TROLLEY FOX WITH 2 TILTING SHELVES DEPTH 220 MM + 4 ATHENA AT3217A51XB TURQUOISE - DIM. MM W=725 D=613 A=1430</t>
  </si>
  <si>
    <t>WAGEN FOX MIT 2 KONSOLEN NEIGBAREN TIEFE 220 MM + 4 ATHENA AT3217A51XB TÜRKIS - ABM. MM B=725 T=613 H=1430</t>
  </si>
  <si>
    <t>CHARIOT FOX AVEC 2 CONSOLES INCLINABLES PROF. 220 MM + 4 ATHENA AT3217A51XB TURQUOISE - DIM. MM L=725 P=613 H=1430</t>
  </si>
  <si>
    <t>ESTANTERIA RODANTE FOX CON 2 ESTENTES INCLINABLES PROF. 220 MM + 4 ATHENA AT3217A51XB TURQUESA - DIM. MM L=725 P=613 A=1430</t>
  </si>
  <si>
    <t>WÓZKI FOX Z 2 PÓŁKI UKOŚNE QUICK GŁĘB. 220 MM + 4 ATHENA AT3217A51XB TURKUS - WYM. MM S=725 G=613 W=1430</t>
  </si>
  <si>
    <t>CARRELLO FOX CON 2 MENSOLE INCLINABILI PROF. 420 MM + 4 ATHENA AT4312A5101 GRIGIO SCURO - DIM. MM L=725 P=613 A=1430</t>
  </si>
  <si>
    <t>TROLLEY FOX WITH 2 TILTING SHELVES DEPTH 420 MM + 4 ATHENA AT4312A5101 GREY - DIM. MM W=725 D=613 A=1430</t>
  </si>
  <si>
    <t>WAGEN FOX MIT 2 KONSOLEN NEIGBAREN TIEFE 420 MM + 4 ATHENA AT4312A5101 GRAU - ABM. MM B=725 T=613 H=1430</t>
  </si>
  <si>
    <t>CHARIOT FOX AVEC 2 CONSOLES INCLINABLES PROF. 420 MM + 4 ATHENA AT4312A5101 GRIS - DIM. MM L=725 P=613 H=1430</t>
  </si>
  <si>
    <t>ESTANTERIA RODANTE FOX CON 2 ESTENTES INCLINABLES PROF. 420 MM + 4 ATHENA AT4312A5101 GRIS - DIM. MM L=725 P=613 A=1430</t>
  </si>
  <si>
    <t>WÓZKI FOX Z 2 PÓŁKI UKOŚNE QUICK GŁĘB. 420 MM + 4 ATHENA AT4312A5101 SZARY POPIELATY - WYM. MM S=725 G=613 W=1430</t>
  </si>
  <si>
    <t>FXT4312A2651XB</t>
  </si>
  <si>
    <t>CARRELLO FOX CON 2 MENSOLE INCLINABILI PROF. 420 MM + 4 ATHENA AT4312A51XB TURCHESE - DIM. MM L=725 P=613 A=1430</t>
  </si>
  <si>
    <t>TROLLEY FOX WITH 2 TILTING SHELVES DEPTH 420 MM + 4 ATHENA AT4312A51XB TURQUOISE - DIM. MM W=725 D=613 A=1430</t>
  </si>
  <si>
    <t>WAGEN FOX MIT 2 KONSOLEN NEIGBAREN TIEFE 420 MM + 4 ATHENA AT4312A51XB TÜRKIS - ABM. MM B=725 T=613 H=1430</t>
  </si>
  <si>
    <t>CHARIOT FOX AVEC 2 CONSOLES INCLINABLES PROF. 420 MM + 4 ATHENA AT4312A51XB TURQUOISE - DIM. MM L=725 P=613 H=1430</t>
  </si>
  <si>
    <t>ESTANTERIA RODANTE FOX CON 2 ESTENTES INCLINABLES PROF. 420 MM + 4 ATHENA AT4312A51XB TURQUESA - DIM. MM L=725 P=613 A=1430</t>
  </si>
  <si>
    <t>WÓZKI FOX Z 2 PÓŁKI UKOŚNE QUICK GŁĘB. 420 MM + 4 ATHENA AT4312A51XB TURKUS - WYM. MM S=725 G=613 W=1430</t>
  </si>
  <si>
    <t>CARRELLO FOX CON 2 MENSOLE INCLINABILI PROF. 420 MM + 4 ATHENA AT4317A5101 GRIGIO SCURO - DIM. MM L=725 P=613 A=1430</t>
  </si>
  <si>
    <t>TROLLEY FOX WITH 2 TILTING SHELVES DEPTH 420 MM + 4 ATHENA AT4317A5101 GREY - DIM. MM W=725 D=613 A=1430</t>
  </si>
  <si>
    <t>WAGEN FOX MIT 2 KONSOLEN NEIGBAREN TIEFE 420 MM + 4 ATHENA AT4317A5101 GRAU - ABM. MM B=725 T=613 H=1430</t>
  </si>
  <si>
    <t>CHARIOT FOX AVEC 2 CONSOLES INCLINABLES PROF. 420 MM + 4 ATHENA AT4317A5101 GRIS - DIM. MM L=725 P=613 H=1430</t>
  </si>
  <si>
    <t>ESTANTERIA RODANTE FOX CON 2 ESTENTES INCLINABLES PROF. 420 MM + 4 ATHENA AT4317A5101 GRIS - DIM. MM L=725 P=613 A=1430</t>
  </si>
  <si>
    <t>WÓZKI FOX Z 2 PÓŁKI UKOŚNE QUICK GŁĘB. 420 MM + 4 ATHENA AT4317A5101 SZARY POPIELATY - WYM. MM S=725 G=613 W=1430</t>
  </si>
  <si>
    <t>FXT4317A2651XB</t>
  </si>
  <si>
    <t>CARRELLO FOX CON 2 MENSOLE INCLINABILI PROF. 420 MM + 4 ATHENA AT4317A51XB TURCHESE - DIM. MM L=725 P=613 A=1430</t>
  </si>
  <si>
    <t>TROLLEY FOX WITH 2 TILTING SHELVES DEPTH 420 MM + 4 ATHENA AT4317A51XB TURQUOISE - DIM. MM W=725 D=613 A=1430</t>
  </si>
  <si>
    <t>WAGEN FOX MIT 2 KONSOLEN NEIGBAREN TIEFE 420 MM + 4 ATHENA AT4317A51XB TÜRKIS - ABM. MM B=725 T=613 H=1430</t>
  </si>
  <si>
    <t>CHARIOT FOX AVEC 2 CONSOLES INCLINABLES PROF. 420 MM + 4 ATHENA AT4317A51XB TURQUOISE - DIM. MM L=725 P=613 H=1430</t>
  </si>
  <si>
    <t>ESTANTERIA RODANTE FOX CON 2 ESTENTES INCLINABLES PROF. 420 MM + 4 ATHENA AT4317A51XB TURQUESA - DIM. MM L=725 P=613 A=1430</t>
  </si>
  <si>
    <t>WÓZKI FOX Z 2 PÓŁKI UKOŚNE QUICK GŁĘB. 420 MM + 4 ATHENA AT4317A51XB TURKUS - WYM. MM S=725 G=613 W=1430</t>
  </si>
  <si>
    <t>CARRELLO FOX CON 2 MENSOLE INCLINABILI PROF. 420 MM + 4 ATHENA AT4322A5101 GRIGIO SCURO - DIM. MM L=725 P=613 A=1430</t>
  </si>
  <si>
    <t>TROLLEY FOX WITH 2 TILTING SHELVES DEPTH 420 MM + 4 ATHENA AT4322A5101 GREY - DIM. MM W=725 D=613 A=1430</t>
  </si>
  <si>
    <t>WAGEN FOX MIT 2 KONSOLEN NEIGBAREN TIEFE 420 MM + 4 ATHENA AT4322A5101 GRAU - ABM. MM B=725 T=613 H=1430</t>
  </si>
  <si>
    <t>CHARIOT FOX AVEC 2 CONSOLES INCLINABLES PROF. 420 MM + 4 ATHENA AT4322A5101 GRIS - DIM. MM L=725 P=613 H=1430</t>
  </si>
  <si>
    <t>ESTANTERIA RODANTE FOX CON 2 ESTENTES INCLINABLES PROF. 420 MM + 4 ATHENA AT4322A5101 GRIS - DIM. MM L=725 P=613 A=1430</t>
  </si>
  <si>
    <t>WÓZKI FOX Z 2 PÓŁKI UKOŚNE QUICK GŁĘB. 420 MM + 4 ATHENA AT4322A5101 SZARY POPIELATY - WYM. MM S=725 G=613 W=1430</t>
  </si>
  <si>
    <t>FXT4322A2651XB</t>
  </si>
  <si>
    <t>CARRELLO FOX CON 2 MENSOLE INCLINABILI PROF. 420 MM + 4 ATHENA AT4322A51XB TURCHESE - DIM. MM L=725 P=613 A=1430</t>
  </si>
  <si>
    <t>TROLLEY FOX WITH 2 TILTING SHELVES DEPTH 420 MM + 4 ATHENA AT4322A51XB TURQUOISE - DIM. MM W=725 D=613 A=1430</t>
  </si>
  <si>
    <t>WAGEN FOX MIT 2 KONSOLEN NEIGBAREN TIEFE 420 MM + 4 ATHENA AT4322A51XB TÜRKIS - ABM. MM B=725 T=613 H=1430</t>
  </si>
  <si>
    <t>CHARIOT FOX AVEC 2 CONSOLES INCLINABLES PROF. 420 MM + 4 ATHENA AT4322A51XB TURQUOISE - DIM. MM L=725 P=613 H=1430</t>
  </si>
  <si>
    <t>ESTANTERIA RODANTE FOX CON 2 ESTENTES INCLINABLES PROF. 420 MM + 4 ATHENA AT4322A51XB TURQUESA - DIM. MM L=725 P=613 A=1430</t>
  </si>
  <si>
    <t>WÓZKI FOX Z 2 PÓŁKI UKOŚNE QUICK GŁĘB. 420 MM + 4 ATHENA AT4322A51XB TURKUS - WYM. MM S=725 G=613 W=1430</t>
  </si>
  <si>
    <t>CARRELLO FOX CON 2 MENSOLE INCLINABILI PROF. 420 MM + 2 ATHENA AT6412A5101 GRIGIO SCURO - DIM. MM L=725 P=613 A=1430</t>
  </si>
  <si>
    <t>TROLLEY FOX WITH 2 TILTING SHELVES DEPTH 420 MM + 2 ATHENA AT6412A5101 GREY - DIM. MM W=725 D=613 A=1430</t>
  </si>
  <si>
    <t>WAGEN FOX MIT 2 KONSOLEN NEIGBAREN TIEFE 420 MM + 2 ATHENA AT6412A5101 GRAU - ABM. MM B=725 T=613 H=1430</t>
  </si>
  <si>
    <t>CHARIOT FOX AVEC 2 CONSOLES INCLINABLES PROF. 420 MM + 2 ATHENA AT6412A5101 GRIS - DIM. MM L=725 P=613 H=1430</t>
  </si>
  <si>
    <t>ESTANTERIA RODANTE FOX CON 2 ESTENTES INCLINABLES PROF. 420 MM + 2 ATHENA AT6412A5101 GRIS - DIM. MM L=725 P=613 A=1430</t>
  </si>
  <si>
    <t>WÓZKI FOX Z 2 PÓŁKI UKOŚNE QUICK GŁĘB. 420 MM + 2 ATHENA AT6412A5101 SZARY POPIELATY - WYM. MM S=725 G=613 W=1430</t>
  </si>
  <si>
    <t>FXT6412A1651XB</t>
  </si>
  <si>
    <t>CARRELLO FOX CON 2 MENSOLE INCLINABILI PROF. 420 MM + 2 ATHENA AT6412A51XB TURCHESE - DIM. MM L=725 P=613 A=1430</t>
  </si>
  <si>
    <t>TROLLEY FOX WITH 2 TILTING SHELVES DEPTH 420 MM + 2 ATHENA AT6412A51XB TURQUOISE - DIM. MM W=725 D=613 A=1430</t>
  </si>
  <si>
    <t>WAGEN FOX MIT 2 KONSOLEN NEIGBAREN TIEFE 420 MM + 2 ATHENA AT6412A51XB TÜRKIS - ABM. MM B=725 T=613 H=1430</t>
  </si>
  <si>
    <t>CHARIOT FOX AVEC 2 CONSOLES INCLINABLES PROF. 420 MM + 2 ATHENA AT6412A51XB TURQUOISE - DIM. MM L=725 P=613 H=1430</t>
  </si>
  <si>
    <t>ESTANTERIA RODANTE FOX CON 2 ESTENTES INCLINABLES PROF. 420 MM + 2 ATHENA AT6412A51XB TURQUESA - DIM. MM L=725 P=613 A=1430</t>
  </si>
  <si>
    <t>WÓZKI FOX Z 2 PÓŁKI UKOŚNE QUICK GŁĘB. 420 MM + 2 ATHENA AT6412A51XB TURKUS - WYM. MM S=725 G=613 W=1430</t>
  </si>
  <si>
    <t>CARRELLO FOX CON 2 MENSOLE INCLINABILI PROF. 420 MM + 2 ATHENA AT6417A5101 GRIGIO SCURO - DIM. MM L=725 P=613 A=1430</t>
  </si>
  <si>
    <t>TROLLEY FOX WITH 2 TILTING SHELVES DEPTH 420 MM + 2 ATHENA AT6417A5101 GREY - DIM. MM W=725 D=613 A=1430</t>
  </si>
  <si>
    <t>WAGEN FOX MIT 2 KONSOLEN NEIGBAREN TIEFE 420 MM + 2 ATHENA AT6417A5101 GRAU - ABM. MM B=725 T=613 H=1430</t>
  </si>
  <si>
    <t>CHARIOT FOX AVEC 2 CONSOLES INCLINABLES PROF. 420 MM + 2 ATHENA AT6417A5101 GRIS - DIM. MM L=725 P=613 H=1430</t>
  </si>
  <si>
    <t>ESTANTERIA RODANTE FOX CON 2 ESTENTES INCLINABLES PROF. 420 MM + 2 ATHENA AT6417A5101 GRIS - DIM. MM L=725 P=613 A=1430</t>
  </si>
  <si>
    <t>WÓZKI FOX Z 2 PÓŁKI UKOŚNE QUICK GŁĘB. 420 MM + 2 ATHENA AT6417A5101 SZARY POPIELATY - WYM. MM S=725 G=613 W=1430</t>
  </si>
  <si>
    <t>FXT6417A1651XB</t>
  </si>
  <si>
    <t>CARRELLO FOX CON 2 MENSOLE INCLINABILI PROF. 420 MM + 2 ATHENA AT6417A51XB TURCHESE - DIM. MM L=725 P=613 A=1430</t>
  </si>
  <si>
    <t>TROLLEY FOX WITH 2 TILTING SHELVES DEPTH 420 MM + 2 ATHENA AT6417A51XB TURQUOISE - DIM. MM W=725 D=613 A=1430</t>
  </si>
  <si>
    <t>WAGEN FOX MIT 2 KONSOLEN NEIGBAREN TIEFE 420 MM + 2 ATHENA AT6417A51XB TÜRKIS - ABM. MM B=725 T=613 H=1430</t>
  </si>
  <si>
    <t>CHARIOT FOX AVEC 2 CONSOLES INCLINABLES PROF. 420 MM + 2 ATHENA AT6417A51XB TURQUOISE - DIM. MM L=725 P=613 H=1430</t>
  </si>
  <si>
    <t>ESTANTERIA RODANTE FOX CON 2 ESTENTES INCLINABLES PROF. 420 MM + 2 ATHENA AT6417A51XB TURQUESA - DIM. MM L=725 P=613 A=1430</t>
  </si>
  <si>
    <t>WÓZKI FOX Z 2 PÓŁKI UKOŚNE QUICK GŁĘB. 420 MM + 2 ATHENA AT6417A51XB TURKUS - WYM. MM S=725 G=613 W=1430</t>
  </si>
  <si>
    <t>CARRELLO FOX CON 2 MENSOLE INCLINABILI PROF. 420 MM + 2 ATHENA AT6422A5101 GRIGIO SCURO - DIM. MM L=725 P=613 A=1430</t>
  </si>
  <si>
    <t>TROLLEY FOX WITH 2 TILTING SHELVES DEPTH 420 MM + 2 ATHENA AT6422A5101 GREY - DIM. MM W=725 D=613 A=1430</t>
  </si>
  <si>
    <t>WAGEN FOX MIT 2 KONSOLEN NEIGBAREN TIEFE 420 MM + 2 ATHENA AT6422A5101 GRAU - ABM. MM B=725 T=613 H=1430</t>
  </si>
  <si>
    <t>CHARIOT FOX AVEC 2 CONSOLES INCLINABLES PROF. 420 MM + 2 ATHENA AT6422A5101 GRIS - DIM. MM L=725 P=613 H=1430</t>
  </si>
  <si>
    <t>ESTANTERIA RODANTE FOX CON 2 ESTENTES INCLINABLES PROF. 420 MM + 2 ATHENA AT6422A5101 GRIS - DIM. MM L=725 P=613 A=1430</t>
  </si>
  <si>
    <t>WÓZKI FOX Z 2 PÓŁKI UKOŚNE QUICK GŁĘB. 420 MM + 2 ATHENA AT6422A5101 SZARY POPIELATY - WYM. MM S=725 G=613 W=1430</t>
  </si>
  <si>
    <t>FXT6422A1651XB</t>
  </si>
  <si>
    <t>CARRELLO FOX CON 2 MENSOLE INCLINABILI PROF. 420 MM + 2 ATHENA AT6422A51XB TURCHESE - DIM. MM L=725 P=613 A=1430</t>
  </si>
  <si>
    <t>TROLLEY FOX WITH 2 TILTING SHELVES DEPTH 420 MM + 2 ATHENA AT6422A51XB TURQUOISE - DIM. MM W=725 D=613 A=1430</t>
  </si>
  <si>
    <t>WAGEN FOX MIT 2 KONSOLEN NEIGBAREN TIEFE 420 MM + 2 ATHENA AT6422A51XB TÜRKIS - ABM. MM B=725 T=613 H=1430</t>
  </si>
  <si>
    <t>CHARIOT FOX AVEC 2 CONSOLES INCLINABLES PROF. 420 MM + 2 ATHENA AT6422A51XB TURQUOISE - DIM. MM L=725 P=613 H=1430</t>
  </si>
  <si>
    <t>ESTANTERIA RODANTE FOX CON 2 ESTENTES INCLINABLES PROF. 420 MM + 2 ATHENA AT6422A51XB TURQUESA - DIM. MM L=725 P=613 A=1430</t>
  </si>
  <si>
    <t>WÓZKI FOX Z 2 PÓŁKI UKOŚNE QUICK GŁĘB. 420 MM + 2 ATHENA AT6422A51XB TURKUS - WYM. MM S=725 G=613 W=1430</t>
  </si>
  <si>
    <t xml:space="preserve">MENSOLA FOX INCLINABILE AGGIUNTIVA PROF. 220 MM + 2 ATHENA AT3212A5101 GRIGIO SCURO - DIM. MM L=657 P=220 </t>
  </si>
  <si>
    <t xml:space="preserve">TILTING FOX ADDITIONAL SHELF DEPTH 220 MM + 2 ATHENA AT3212A5101 GREY - DIM. MM W=657 D=220 </t>
  </si>
  <si>
    <t xml:space="preserve">KONSOLE FOX NEIGBARE ZUSATZ TIEFE 220 MM + 2 ATHENA AT3212A5101 GRAU - ABM. MM B=657 T=220 </t>
  </si>
  <si>
    <t xml:space="preserve">CONSOLE FOX INCLINABILE SUPPLÉMENTAIRE PROF. 220 MM + 2 ATHENA AT3212A5101 GRIS - DIM. MM L=657 P=220 </t>
  </si>
  <si>
    <t xml:space="preserve">ESTANTE FOX INCLINABILE ADICIONAL PROF. 220 MM + 2 ATHENA AT3212A5101 GRIS - DIM. MM L=657 P=220 </t>
  </si>
  <si>
    <t xml:space="preserve">PÓŁKA UKOŚNA FOX DODATKOWE GŁĘB. 220 MM + 2 ATHENA AT3212A5101 SZARY POPIELATY - WYM. MM S=657 G=220 </t>
  </si>
  <si>
    <t>FX3212A2651XB</t>
  </si>
  <si>
    <t xml:space="preserve">MENSOLA FOX INCLINABILE AGGIUNTIVA PROF. 220 MM + 2 ATHENA AT3212A51XB TURCHESE - DIM. MM L=657 P=220 </t>
  </si>
  <si>
    <t xml:space="preserve">TILTING FOX ADDITIONAL SHELF DEPTH 220 MM + 2 ATHENA AT3212A51XB TURQUOISE - DIM. MM W=657 D=220 </t>
  </si>
  <si>
    <t xml:space="preserve">KONSOLE FOX NEIGBARE ZUSATZ TIEFE 220 MM + 2 ATHENA AT3212A51XB TÜRKIS - ABM. MM B=657 T=220 </t>
  </si>
  <si>
    <t xml:space="preserve">CONSOLE FOX INCLINABILE SUPPLÉMENTAIRE PROF. 220 MM + 2 ATHENA AT3212A51XB TURQUOISE - DIM. MM L=657 P=220 </t>
  </si>
  <si>
    <t xml:space="preserve">ESTANTE FOX INCLINABILE ADICIONAL PROF. 220 MM + 2 ATHENA AT3212A51XB TURQUESA - DIM. MM L=657 P=220 </t>
  </si>
  <si>
    <t xml:space="preserve">PÓŁKA UKOŚNA FOX DODATKOWE GŁĘB. 220 MM + 2 ATHENA AT3212A51XB TURKUS - WYM. MM S=657 G=220 </t>
  </si>
  <si>
    <t xml:space="preserve">MENSOLA FOX INCLINABILE AGGIUNTIVA PROF. 220 MM + 2 ATHENA AT3217A5101 GRIGIO SCURO - DIM. MM L=657 P=220 </t>
  </si>
  <si>
    <t xml:space="preserve">TILTING FOX ADDITIONAL SHELF DEPTH 220 MM + 2 ATHENA AT3217A5101 GREY - DIM. MM W=657 D=220 </t>
  </si>
  <si>
    <t xml:space="preserve">KONSOLE FOX NEIGBARE ZUSATZ TIEFE 220 MM + 2 ATHENA AT3217A5101 GRAU - ABM. MM B=657 T=220 </t>
  </si>
  <si>
    <t xml:space="preserve">CONSOLE FOX INCLINABILE SUPPLÉMENTAIRE PROF. 220 MM + 2 ATHENA AT3217A5101 GRIS - DIM. MM L=657 P=220 </t>
  </si>
  <si>
    <t xml:space="preserve">ESTANTE FOX INCLINABILE ADICIONAL PROF. 220 MM + 2 ATHENA AT3217A5101 GRIS - DIM. MM L=657 P=220 </t>
  </si>
  <si>
    <t xml:space="preserve">PÓŁKA UKOŚNA FOX DODATKOWE GŁĘB. 220 MM + 2 ATHENA AT3217A5101 SZARY POPIELATY - WYM. MM S=657 G=220 </t>
  </si>
  <si>
    <t>FX3217A2651XB</t>
  </si>
  <si>
    <t xml:space="preserve">MENSOLA FOX INCLINABILE AGGIUNTIVA PROF. 220 MM + 2 ATHENA AT3217A51XB TURCHESE - DIM. MM L=657 P=220 </t>
  </si>
  <si>
    <t xml:space="preserve">TILTING FOX ADDITIONAL SHELF DEPTH 220 MM + 2 ATHENA AT3217A51XB TURQUOISE - DIM. MM W=657 D=220 </t>
  </si>
  <si>
    <t xml:space="preserve">KONSOLE FOX NEIGBARE ZUSATZ TIEFE 220 MM + 2 ATHENA AT3217A51XB TÜRKIS - ABM. MM B=657 T=220 </t>
  </si>
  <si>
    <t xml:space="preserve">CONSOLE FOX INCLINABILE SUPPLÉMENTAIRE PROF. 220 MM + 2 ATHENA AT3217A51XB TURQUOISE - DIM. MM L=657 P=220 </t>
  </si>
  <si>
    <t xml:space="preserve">ESTANTE FOX INCLINABILE ADICIONAL PROF. 220 MM + 2 ATHENA AT3217A51XB TURQUESA - DIM. MM L=657 P=220 </t>
  </si>
  <si>
    <t xml:space="preserve">PÓŁKA UKOŚNA FOX DODATKOWE GŁĘB. 220 MM + 2 ATHENA AT3217A51XB TURKUS - WYM. MM S=657 G=220 </t>
  </si>
  <si>
    <t xml:space="preserve">MENSOLA FOX INCLINABILE AGGIUNTIVA PROF. 420 MM + 2 ATHENA AT4312A5101 GRIGIO SCURO - DIM. MM L=657 P=420 </t>
  </si>
  <si>
    <t xml:space="preserve">TILTING FOX ADDITIONAL SHELF DEPTH 420 MM + 2 ATHENA AT4312A5101 GREY - DIM. MM W=657 D=420 </t>
  </si>
  <si>
    <t xml:space="preserve">KONSOLE FOX NEIGBARE ZUSATZ TIEFE 420 MM + 2 ATHENA AT4312A5101 GRAU - ABM. MM B=657 T=420 </t>
  </si>
  <si>
    <t xml:space="preserve">CONSOLE FOX INCLINABILE SUPPLÉMENTAIRE PROF. 420 MM + 2 ATHENA AT4312A5101 GRIS - DIM. MM L=657 P=420 </t>
  </si>
  <si>
    <t xml:space="preserve">ESTANTE FOX INCLINABILE ADICIONAL PROF. 420 MM + 2 ATHENA AT4312A5101 GRIS - DIM. MM L=657 P=420 </t>
  </si>
  <si>
    <t xml:space="preserve">PÓŁKA UKOŚNA FOX DODATKOWE GŁĘB. 420 MM + 2 ATHENA AT4312A5101 SZARY POPIELATY - WYM. MM S=657 G=420 </t>
  </si>
  <si>
    <t>FX4312A2651XB</t>
  </si>
  <si>
    <t xml:space="preserve">MENSOLA FOX INCLINABILE AGGIUNTIVA PROF. 420 MM + 2 ATHENA AT4312A51XB TURCHESE - DIM. MM L=657 P=420 </t>
  </si>
  <si>
    <t xml:space="preserve">TILTING FOX ADDITIONAL SHELF DEPTH 420 MM + 2 ATHENA AT4312A51XB TURQUOISE - DIM. MM W=657 D=420 </t>
  </si>
  <si>
    <t xml:space="preserve">KONSOLE FOX NEIGBARE ZUSATZ TIEFE 420 MM + 2 ATHENA AT4312A51XB TÜRKIS - ABM. MM B=657 T=420 </t>
  </si>
  <si>
    <t xml:space="preserve">CONSOLE FOX INCLINABILE SUPPLÉMENTAIRE PROF. 420 MM + 2 ATHENA AT4312A51XB TURQUOISE - DIM. MM L=657 P=420 </t>
  </si>
  <si>
    <t xml:space="preserve">ESTANTE FOX INCLINABILE ADICIONAL PROF. 420 MM + 2 ATHENA AT4312A51XB TURQUESA - DIM. MM L=657 P=420 </t>
  </si>
  <si>
    <t xml:space="preserve">PÓŁKA UKOŚNA FOX DODATKOWE GŁĘB. 420 MM + 2 ATHENA AT4312A51XB TURKUS - WYM. MM S=657 G=420 </t>
  </si>
  <si>
    <t xml:space="preserve">MENSOLA FOX INCLINABILE AGGIUNTIVA PROF. 420 MM + 2 ATHENA AT4317A5101 GRIGIO SCURO - DIM. MM L=657 P=420 </t>
  </si>
  <si>
    <t xml:space="preserve">TILTING FOX ADDITIONAL SHELF DEPTH 420 MM + 2 ATHENA AT4317A5101 GREY - DIM. MM W=657 D=420 </t>
  </si>
  <si>
    <t xml:space="preserve">KONSOLE FOX NEIGBARE ZUSATZ TIEFE 420 MM + 2 ATHENA AT4317A5101 GRAU - ABM. MM B=657 T=420 </t>
  </si>
  <si>
    <t xml:space="preserve">CONSOLE FOX INCLINABILE SUPPLÉMENTAIRE PROF. 420 MM + 2 ATHENA AT4317A5101 GRIS - DIM. MM L=657 P=420 </t>
  </si>
  <si>
    <t xml:space="preserve">ESTANTE FOX INCLINABILE ADICIONAL PROF. 420 MM + 2 ATHENA AT4317A5101 GRIS - DIM. MM L=657 P=420 </t>
  </si>
  <si>
    <t xml:space="preserve">PÓŁKA UKOŚNA FOX DODATKOWE GŁĘB. 420 MM + 2 ATHENA AT4317A5101 SZARY POPIELATY - WYM. MM S=657 G=420 </t>
  </si>
  <si>
    <t>FX4317A2651XB</t>
  </si>
  <si>
    <t xml:space="preserve">MENSOLA FOX INCLINABILE AGGIUNTIVA PROF. 420 MM + 2 ATHENA AT4317A51XB TURCHESE - DIM. MM L=657 P=420 </t>
  </si>
  <si>
    <t xml:space="preserve">TILTING FOX ADDITIONAL SHELF DEPTH 420 MM + 2 ATHENA AT4317A51XB TURQUOISE - DIM. MM W=657 D=420 </t>
  </si>
  <si>
    <t xml:space="preserve">KONSOLE FOX NEIGBARE ZUSATZ TIEFE 420 MM + 2 ATHENA AT4317A51XB TÜRKIS - ABM. MM B=657 T=420 </t>
  </si>
  <si>
    <t xml:space="preserve">CONSOLE FOX INCLINABILE SUPPLÉMENTAIRE PROF. 420 MM + 2 ATHENA AT4317A51XB TURQUOISE - DIM. MM L=657 P=420 </t>
  </si>
  <si>
    <t xml:space="preserve">ESTANTE FOX INCLINABILE ADICIONAL PROF. 420 MM + 2 ATHENA AT4317A51XB TURQUESA - DIM. MM L=657 P=420 </t>
  </si>
  <si>
    <t xml:space="preserve">PÓŁKA UKOŚNA FOX DODATKOWE GŁĘB. 420 MM + 2 ATHENA AT4317A51XB TURKUS - WYM. MM S=657 G=420 </t>
  </si>
  <si>
    <t xml:space="preserve">MENSOLA FOX INCLINABILE AGGIUNTIVA PROF. 420 MM + 2 ATHENA AT4322A5101 GRIGIO SCURO - DIM. MM L=657 P=420 </t>
  </si>
  <si>
    <t xml:space="preserve">TILTING FOX ADDITIONAL SHELF DEPTH 420 MM + 2 ATHENA AT4322A5101 GREY - DIM. MM W=657 D=420 </t>
  </si>
  <si>
    <t xml:space="preserve">KONSOLE FOX NEIGBARE ZUSATZ TIEFE 420 MM + 2 ATHENA AT4322A5101 GRAU - ABM. MM B=657 T=420 </t>
  </si>
  <si>
    <t xml:space="preserve">CONSOLE FOX INCLINABILE SUPPLÉMENTAIRE PROF. 420 MM + 2 ATHENA AT4322A5101 GRIS - DIM. MM L=657 P=420 </t>
  </si>
  <si>
    <t xml:space="preserve">ESTANTE FOX INCLINABILE ADICIONAL PROF. 420 MM + 2 ATHENA AT4322A5101 GRIS - DIM. MM L=657 P=420 </t>
  </si>
  <si>
    <t xml:space="preserve">PÓŁKA UKOŚNA FOX DODATKOWE GŁĘB. 420 MM + 2 ATHENA AT4322A5101 SZARY POPIELATY - WYM. MM S=657 G=420 </t>
  </si>
  <si>
    <t>FX4322A2651XB</t>
  </si>
  <si>
    <t xml:space="preserve">MENSOLA FOX INCLINABILE AGGIUNTIVA PROF. 420 MM + 2 ATHENA AT4322A51XB TURCHESE - DIM. MM L=657 P=420 </t>
  </si>
  <si>
    <t xml:space="preserve">TILTING FOX ADDITIONAL SHELF DEPTH 420 MM + 2 ATHENA AT4322A51XB TURQUOISE - DIM. MM W=657 D=420 </t>
  </si>
  <si>
    <t xml:space="preserve">KONSOLE FOX NEIGBARE ZUSATZ TIEFE 420 MM + 2 ATHENA AT4322A51XB TÜRKIS - ABM. MM B=657 T=420 </t>
  </si>
  <si>
    <t xml:space="preserve">CONSOLE FOX INCLINABILE SUPPLÉMENTAIRE PROF. 420 MM + 2 ATHENA AT4322A51XB TURQUOISE - DIM. MM L=657 P=420 </t>
  </si>
  <si>
    <t xml:space="preserve">ESTANTE FOX INCLINABILE ADICIONAL PROF. 420 MM + 2 ATHENA AT4322A51XB TURQUESA - DIM. MM L=657 P=420 </t>
  </si>
  <si>
    <t xml:space="preserve">PÓŁKA UKOŚNA FOX DODATKOWE GŁĘB. 420 MM + 2 ATHENA AT4322A51XB TURKUS - WYM. MM S=657 G=420 </t>
  </si>
  <si>
    <t xml:space="preserve">MENSOLA FOX INCLINABILE AGGIUNTIVA PROF. 420 MM + 1 ATHENA AT6412A5101 GRIGIO SCURO - DIM. MM L=657 P=420 </t>
  </si>
  <si>
    <t xml:space="preserve">TILTING FOX ADDITIONAL SHELF DEPTH 420 MM + 1 ATHENA AT6412A5101 GREY - DIM. MM W=657 D=420 </t>
  </si>
  <si>
    <t xml:space="preserve">KONSOLE FOX NEIGBARE ZUSATZ TIEFE 420 MM + 1 ATHENA AT6412A5101 GRAU - ABM. MM B=657 T=420 </t>
  </si>
  <si>
    <t xml:space="preserve">CONSOLE FOX INCLINABILE SUPPLÉMENTAIRE PROF. 420 MM + 1 ATHENA AT6412A5101 GRIS - DIM. MM L=657 P=420 </t>
  </si>
  <si>
    <t xml:space="preserve">ESTANTE FOX INCLINABILE ADICIONAL PROF. 420 MM + 1 ATHENA AT6412A5101 GRIS - DIM. MM L=657 P=420 </t>
  </si>
  <si>
    <t xml:space="preserve">PÓŁKA UKOŚNA FOX DODATKOWE GŁĘB. 420 MM + 1 ATHENA AT6412A5101 SZARY POPIELATY - WYM. MM S=657 G=420 </t>
  </si>
  <si>
    <t>FX6412A1651XB</t>
  </si>
  <si>
    <t xml:space="preserve">MENSOLA FOX INCLINABILE AGGIUNTIVA PROF. 420 MM + 1 ATHENA AT6412A51XB TURCHESE - DIM. MM L=657 P=420 </t>
  </si>
  <si>
    <t xml:space="preserve">TILTING FOX ADDITIONAL SHELF DEPTH 420 MM + 1 ATHENA AT6412A51XB TURQUOISE - DIM. MM W=657 D=420 </t>
  </si>
  <si>
    <t xml:space="preserve">KONSOLE FOX NEIGBARE ZUSATZ TIEFE 420 MM + 1 ATHENA AT6412A51XB TÜRKIS - ABM. MM B=657 T=420 </t>
  </si>
  <si>
    <t xml:space="preserve">CONSOLE FOX INCLINABILE SUPPLÉMENTAIRE PROF. 420 MM + 1 ATHENA AT6412A51XB TURQUOISE - DIM. MM L=657 P=420 </t>
  </si>
  <si>
    <t xml:space="preserve">ESTANTE FOX INCLINABILE ADICIONAL PROF. 420 MM + 1 ATHENA AT6412A51XB TURQUESA - DIM. MM L=657 P=420 </t>
  </si>
  <si>
    <t xml:space="preserve">PÓŁKA UKOŚNA FOX DODATKOWE GŁĘB. 420 MM + 1 ATHENA AT6412A51XB TURKUS - WYM. MM S=657 G=420 </t>
  </si>
  <si>
    <t xml:space="preserve">MENSOLA FOX INCLINABILE AGGIUNTIVA PROF. 420 MM + 1 ATHENA AT6417A5101 GRIGIO SCURO - DIM. MM L=657 P=420 </t>
  </si>
  <si>
    <t xml:space="preserve">TILTING FOX ADDITIONAL SHELF DEPTH 420 MM + 1 ATHENA AT6417A5101 GREY - DIM. MM W=657 D=420 </t>
  </si>
  <si>
    <t xml:space="preserve">KONSOLE FOX NEIGBARE ZUSATZ TIEFE 420 MM + 1 ATHENA AT6417A5101 GRAU - ABM. MM B=657 T=420 </t>
  </si>
  <si>
    <t xml:space="preserve">CONSOLE FOX INCLINABILE SUPPLÉMENTAIRE PROF. 420 MM + 1 ATHENA AT6417A5101 GRIS - DIM. MM L=657 P=420 </t>
  </si>
  <si>
    <t xml:space="preserve">ESTANTE FOX INCLINABILE ADICIONAL PROF. 420 MM + 1 ATHENA AT6417A5101 GRIS - DIM. MM L=657 P=420 </t>
  </si>
  <si>
    <t xml:space="preserve">PÓŁKA UKOŚNA FOX DODATKOWE GŁĘB. 420 MM + 1 ATHENA AT6417A5101 SZARY POPIELATY - WYM. MM S=657 G=420 </t>
  </si>
  <si>
    <t>FX6417A1651XB</t>
  </si>
  <si>
    <t xml:space="preserve">MENSOLA FOX INCLINABILE AGGIUNTIVA PROF. 420 MM + 1 ATHENA AT6417A51XB TURCHESE - DIM. MM L=657 P=420 </t>
  </si>
  <si>
    <t xml:space="preserve">TILTING FOX ADDITIONAL SHELF DEPTH 420 MM + 1 ATHENA AT6417A51XB TURQUOISE - DIM. MM W=657 D=420 </t>
  </si>
  <si>
    <t xml:space="preserve">KONSOLE FOX NEIGBARE ZUSATZ TIEFE 420 MM + 1 ATHENA AT6417A51XB TÜRKIS - ABM. MM B=657 T=420 </t>
  </si>
  <si>
    <t xml:space="preserve">CONSOLE FOX INCLINABILE SUPPLÉMENTAIRE PROF. 420 MM + 1 ATHENA AT6417A51XB TURQUOISE - DIM. MM L=657 P=420 </t>
  </si>
  <si>
    <t xml:space="preserve">ESTANTE FOX INCLINABILE ADICIONAL PROF. 420 MM + 1 ATHENA AT6417A51XB TURQUESA - DIM. MM L=657 P=420 </t>
  </si>
  <si>
    <t xml:space="preserve">PÓŁKA UKOŚNA FOX DODATKOWE GŁĘB. 420 MM + 1 ATHENA AT6417A51XB TURKUS - WYM. MM S=657 G=420 </t>
  </si>
  <si>
    <t xml:space="preserve">MENSOLA FOX INCLINABILE AGGIUNTIVA PROF. 420 MM + 1 ATHENA AT6422A5101 GRIGIO SCURO - DIM. MM L=657 P=420 </t>
  </si>
  <si>
    <t xml:space="preserve">TILTING FOX ADDITIONAL SHELF DEPTH 420 MM + 1 ATHENA AT6422A5101 GREY - DIM. MM W=657 D=420 </t>
  </si>
  <si>
    <t xml:space="preserve">KONSOLE FOX NEIGBARE ZUSATZ TIEFE 420 MM + 1 ATHENA AT6422A5101 GRAU - ABM. MM B=657 T=420 </t>
  </si>
  <si>
    <t xml:space="preserve">CONSOLE FOX INCLINABILE SUPPLÉMENTAIRE PROF. 420 MM + 1 ATHENA AT6422A5101 GRIS - DIM. MM L=657 P=420 </t>
  </si>
  <si>
    <t xml:space="preserve">ESTANTE FOX INCLINABILE ADICIONAL PROF. 420 MM + 1 ATHENA AT6422A5101 GRIS - DIM. MM L=657 P=420 </t>
  </si>
  <si>
    <t xml:space="preserve">PÓŁKA UKOŚNA FOX DODATKOWE GŁĘB. 420 MM + 1 ATHENA AT6422A5101 SZARY POPIELATY - WYM. MM S=657 G=420 </t>
  </si>
  <si>
    <t>FX6422A1651XB</t>
  </si>
  <si>
    <t xml:space="preserve">MENSOLA FOX INCLINABILE AGGIUNTIVA PROF. 420 MM + 1 ATHENA AT6422A51XB TURCHESE - DIM. MM L=657 P=420 </t>
  </si>
  <si>
    <t xml:space="preserve">TILTING FOX ADDITIONAL SHELF DEPTH 420 MM + 1 ATHENA AT6422A51XB TURQUOISE - DIM. MM W=657 D=420 </t>
  </si>
  <si>
    <t xml:space="preserve">KONSOLE FOX NEIGBARE ZUSATZ TIEFE 420 MM + 1 ATHENA AT6422A51XB TÜRKIS - ABM. MM B=657 T=420 </t>
  </si>
  <si>
    <t xml:space="preserve">CONSOLE FOX INCLINABILE SUPPLÉMENTAIRE PROF. 420 MM + 1 ATHENA AT6422A51XB TURQUOISE - DIM. MM L=657 P=420 </t>
  </si>
  <si>
    <t xml:space="preserve">ESTANTE FOX INCLINABILE ADICIONAL PROF. 420 MM + 1 ATHENA AT6422A51XB TURQUESA - DIM. MM L=657 P=420 </t>
  </si>
  <si>
    <t xml:space="preserve">PÓŁKA UKOŚNA FOX DODATKOWE GŁĘB. 420 MM + 1 ATHENA AT6422A51XB TURKUS - WYM. MM S=657 G=420 </t>
  </si>
  <si>
    <t>CARRELLO FOX CON 2 PRACTIBOX 9 CASSETTI PR90770001 + 2 COPPIE ROTAIE A=1200 MM FXRAIL12 - DIM. MM L=725 P=613 A=1430</t>
  </si>
  <si>
    <t>TROLLEY FOX WITH 2 PRACTIBOX 9 DRAWERS PR90770001 + 2 PAIR OF PROFILES H=1200 MM FXRAIL12 - DIM. MM W=725 D=613 H=1430</t>
  </si>
  <si>
    <t>WAGEN FOX MIT 2 PRACTIBOX 9 CASSETTI PR90770001 + 2 COPPIE ROTAIE H=1200 MM FXRAIL12 - ABM. MM B=725 T=613 H=1430</t>
  </si>
  <si>
    <t>CHARIOT FOX AVEC 2 PRACTIBOX 9 CASSETTI PR90770001 + 2 COPPIE ROTAIE H=1200 MM FXRAIL12 - DIM. MM L=725 P=613 H=1430</t>
  </si>
  <si>
    <t>ESTANTERIA RODANTE FOX CON 2 PRACTIBOX 9 CAJONES PR90770001 + 2 PAR DE GUÍAS A=1200 MM FXRAIL12 - DIM. MM L=725 P=613 A=1430</t>
  </si>
  <si>
    <t>WÓZKI FOX Z 2 PRACTIBOX 9 SZUFLADY PR90770001 + 2 PARA PROFILI W=1200 MM FXRAIL12 - WYM. MM S=725 G=613 W=1430</t>
  </si>
  <si>
    <t>CARRELLO FOX CON 2 PRACTIBOX 6 CASSETTI PR61120001 + 2 COPPIE ROTAIE A=1200 MM FXRAIL12 - DIM. MM L=725 P=613 A=1430</t>
  </si>
  <si>
    <t>TROLLEY FOX WITH 2 PRACTIBOX 6 DRAWERS PR61120001 + 2 PAIR OF PROFILES H=1200 MM FXRAIL12 - DIM. MM W=725 D=613 H=1430</t>
  </si>
  <si>
    <t>WAGEN FOX MIT 2 PRACTIBOX 6 CASSETTI PR61120001 + 2 COPPIE ROTAIE H=1200 MM FXRAIL12 - ABM. MM B=725 T=613 H=1430</t>
  </si>
  <si>
    <t>CHARIOT FOX AVEC 2 PRACTIBOX 6 CASSETTI PR61120001 + 2 COPPIE ROTAIE H=1200 MM FXRAIL12 - DIM. MM L=725 P=613 H=1430</t>
  </si>
  <si>
    <t>ESTANTERIA RODANTE FOX CON 2 PRACTIBOX 6 CAJONES PR61120001 + 2 PAR DE GUÍAS A=1200 MM FXRAIL12 - DIM. MM L=725 P=613 A=1430</t>
  </si>
  <si>
    <t>WÓZKI FOX Z 2 PRACTIBOX 6 SZUFLADY PR61120001 + 2 PARA PROFILI W=1200 MM FXRAIL12 - WYM. MM S=725 G=613 W=1430</t>
  </si>
  <si>
    <t>CARRELLO FOX CON 2 PRACTIBOX 5 CASSETTI PR51640001 + 2 COPPIE ROTAIE A=1200 MM FXRAIL12 - DIM. MM L=725 P=613 A=1430</t>
  </si>
  <si>
    <t>TROLLEY FOX WITH 2 PRACTIBOX 5 DRAWERS PR51640001 + 2 PAIR OF PROFILES H=1200 MM FXRAIL12 - DIM. MM W=725 D=613 H=1430</t>
  </si>
  <si>
    <t>WAGEN FOX MIT 2 PRACTIBOX 5 CASSETTI PR51640001 + 2 COPPIE ROTAIE H=1200 MM FXRAIL12 - ABM. MM B=725 T=613 H=1430</t>
  </si>
  <si>
    <t>CHARIOT FOX AVEC 2 PRACTIBOX 5 CASSETTI PR51640001 + 2 COPPIE ROTAIE H=1200 MM FXRAIL12 - DIM. MM L=725 P=613 H=1430</t>
  </si>
  <si>
    <t>ESTANTERIA RODANTE FOX CON 2 PRACTIBOX 5 CAJONES PR51640001 + 2 PAR DE GUÍAS A=1200 MM FXRAIL12 - DIM. MM L=725 P=613 A=1430</t>
  </si>
  <si>
    <t>WÓZKI FOX Z 2 PRACTIBOX 5 SZUFLADY PR51640001 + 2 PARA PROFILI W=1200 MM FXRAIL12 - WYM. MM S=725 G=613 W=1430</t>
  </si>
  <si>
    <t>CARRELLO FOX CON 2 PRACTIBOX 4 CASSETTI PR42060001 + 2 COPPIE ROTAIE A=1200 MM FXRAIL12 - DIM. MM L=725 P=613 A=1430</t>
  </si>
  <si>
    <t>TROLLEY FOX WITH 2 PRACTIBOX 4 DRAWERS PR42060001 + 2 PAIR OF PROFILES H=1200 MM FXRAIL12 - DIM. MM W=725 D=613 H=1430</t>
  </si>
  <si>
    <t>WAGEN FOX MIT 2 PRACTIBOX 4 CASSETTI PR42060001 + 2 COPPIE ROTAIE H=1200 MM FXRAIL12 - ABM. MM B=725 T=613 H=1430</t>
  </si>
  <si>
    <t>CHARIOT FOX AVEC 2 PRACTIBOX 4 CASSETTI PR42060001 + 2 COPPIE ROTAIE H=1200 MM FXRAIL12 - DIM. MM L=725 P=613 H=1430</t>
  </si>
  <si>
    <t>ESTANTERIA RODANTE FOX CON 2 PRACTIBOX 4 CAJONES PR42060001 + 2 PAR DE GUÍAS A=1200 MM FXRAIL12 - DIM. MM L=725 P=613 A=1430</t>
  </si>
  <si>
    <t>WÓZKI FOX Z 2 PRACTIBOX 4 SZUFLADY PR42060001 + 2 PARA PROFILI W=1200 MM FXRAIL12 - WYM. MM S=725 G=613 W=1430</t>
  </si>
  <si>
    <t>CARRELLO FOX CON 2 PRACTIBOX 3 CASSETTI PR32400001 + 2 COPPIE ROTAIE A=1200 MM FXRAIL12 - DIM. MM L=725 P=613 A=1430</t>
  </si>
  <si>
    <t>TROLLEY FOX WITH 2 PRACTIBOX 3 DRAWERS PR32400001 + 2 PAIR OF PROFILES H=1200 MM FXRAIL12 - DIM. MM W=725 D=613 H=1430</t>
  </si>
  <si>
    <t>WAGEN FOX MIT 2 PRACTIBOX 3 CASSETTI PR32400001 + 2 COPPIE ROTAIE H=1200 MM FXRAIL12 - ABM. MM B=725 T=613 H=1430</t>
  </si>
  <si>
    <t>CHARIOT FOX AVEC 2 PRACTIBOX 3 CASSETTI PR32400001 + 2 COPPIE ROTAIE H=1200 MM FXRAIL12 - DIM. MM L=725 P=613 H=1430</t>
  </si>
  <si>
    <t>ESTANTERIA RODANTE FOX CON 2 PRACTIBOX 3 CAJONES PR32400001 + 2 PAR DE GUÍAS A=1200 MM FXRAIL12 - DIM. MM L=725 P=613 A=1430</t>
  </si>
  <si>
    <t>WÓZKI FOX Z 2 PRACTIBOX 3 SZUFLADY PR32400001 + 2 PARA PROFILI W=1200 MM FXRAIL12 - WYM. MM S=725 G=613 W=1430</t>
  </si>
  <si>
    <t>FBL44300001</t>
  </si>
  <si>
    <t xml:space="preserve">COPPIA ROTAIE L=1200 MM - PER INSERIMENTO PRACTIBOX SU TROLLEY FOX FXTPR- - ALTEZZA UTILE INSERIMENTO 1264 MM </t>
  </si>
  <si>
    <t>PAIR OF PROFILES FOR PRACTIBOX FOR HEIGHT 1200 MM - COLOR: GREY RAL7000</t>
  </si>
  <si>
    <t>PAAR TEILPROFILE FÜR PRACTIBOX FÜR HÖHE 1200 MM - FARBE: GRAU RAL7000</t>
  </si>
  <si>
    <t>PAIRE DE PROFILS POUR PRACTIBOX POUR HAUTEUR 1200 MM - COULEUR: GRIS RAL7000</t>
  </si>
  <si>
    <t>PAR DE GUÍAS PARA PRACTIBOX PARA ALTURA 1200 MM - COLOR: GRIS RAL7000</t>
  </si>
  <si>
    <t>PARA PROFILI DO PRACTIBOXÓW DLA WYS. 1200 MM - KOLOR: SZARY POPIELATY RAL7000</t>
  </si>
  <si>
    <t>FBL44250052</t>
  </si>
  <si>
    <t xml:space="preserve">COPPIA ROTAIE L=280 MM - PER INSERIMENTO PRACTIBOX SU TROLLEY FOX FXTPR- - ALTEZZA UTILE INSERIMENTO 276 MM </t>
  </si>
  <si>
    <t>PAIR OF PROFILES FOR PRACTIBOX FOR HEIGHT 280 MM - COLOR: DARK GREY+GALVANIZED RAL7000+Zn</t>
  </si>
  <si>
    <t>PAAR TEILPROFILE TEILPROFILE FÜR PRACTIBOX FÜR HÖHE 280 MM - FARBE: FEHGRAU+VERZINK RAL7000+Zn</t>
  </si>
  <si>
    <t>PAIRE DE PROFILS POUR PRACTIBOX POUR HAUTEUR 280 MM - COULEUR: GRIS PETIT-GRIS+GALVANISÉ RAL7000+Zn</t>
  </si>
  <si>
    <t>PAR DE GUÍAS PARCIAL PARA PRACTIBOX PARA ALTURA 280 MM - COLOR: GRIS ARDILLA+GALVANIZADO RAL7000+Zn</t>
  </si>
  <si>
    <t>PARA PROFILI DLA PRACTIBOXÓW DLA WYS. 280 MM - KOLOR: SZARY POPIELATY+OCYNKOWANY RAL7000+Zn</t>
  </si>
  <si>
    <t>CARRELLO FOX CON 2 MENSOLE INCLINABILI PROF. 220 MM + 6 NEXIT NX3212A5101 GRIGIO SCURO - DIM. MM L=1023 P=613 A=1430</t>
  </si>
  <si>
    <t>TROLLEY FOX WITH 2 TILTING SHELVES DEPTH 220 MM + 6 NEXIT NX3212A5101 GREY - DIM. MM W=1023 D=613 A=1430</t>
  </si>
  <si>
    <t>WAGEN FOX MIT 2 KONSOLEN NEIGBAREN TIEFE 220 MM + 6 NEXIT NX3212A5101 GRAU - ABM. MM B=1023 T=613 H=1430</t>
  </si>
  <si>
    <t>CHARIOT FOX AVEC 2 CONSOLES INCLINABLES PROF. 220 MM + 6 NEXIT NX3212A5101 GRIS - DIM. MM L=1023 P=613 H=1430</t>
  </si>
  <si>
    <t>ESTANTERIA RODANTE FOX CON 2 ESTENTES INCLINABLES PROF. 220 MM + 6 NEXIT NX3212A5101 GRIS - DIM. MM L=1023 P=613 A=1430</t>
  </si>
  <si>
    <t>WÓZKI FOX Z 2 PÓŁKI UKOŚNE QUICK GŁĘB. 220 MM + 6 NEXIT NX3212A5101 SZARY POPIELATY - WYM. MM S=1023 G=613 W=1430</t>
  </si>
  <si>
    <t>CARRELLO FOX CON 2 MENSOLE INCLINABILI PROF. 220 MM + 6 NEXIT NX3217A5101 GRIGIO SCURO - DIM. MM L=1023 P=613 A=1430</t>
  </si>
  <si>
    <t>TROLLEY FOX WITH 2 TILTING SHELVES DEPTH 220 MM + 6 NEXIT NX3217A5101 GREY - DIM. MM W=1023 D=613 A=1430</t>
  </si>
  <si>
    <t>WAGEN FOX MIT 2 KONSOLEN NEIGBAREN TIEFE 220 MM + 6 NEXIT NX3217A5101 GRAU - ABM. MM B=1023 T=613 H=1430</t>
  </si>
  <si>
    <t>CHARIOT FOX AVEC 2 CONSOLES INCLINABLES PROF. 220 MM + 6 NEXIT NX3217A5101 GRIS - DIM. MM L=1023 P=613 H=1430</t>
  </si>
  <si>
    <t>ESTANTERIA RODANTE FOX CON 2 ESTENTES INCLINABLES PROF. 220 MM + 6 NEXIT NX3217A5101 GRIS - DIM. MM L=1023 P=613 A=1430</t>
  </si>
  <si>
    <t>WÓZKI FOX Z 2 PÓŁKI UKOŚNE QUICK GŁĘB. 220 MM + 6 NEXIT NX3217A5101 SZARY POPIELATY - WYM. MM S=1023 G=613 W=1430</t>
  </si>
  <si>
    <t>CARRELLO FOX CON 2 MENSOLE INCLINABILI PROF. 320 MM + 8 NEXIT NX3212A5101 GRIGIO SCURO - DIM. MM L=1023 P=613 A=1430</t>
  </si>
  <si>
    <t>TROLLEY FOX WITH 2 TILTING SHELVES DEPTH 320 MM + 8 NEXIT NX3212A5101 GREY - DIM. MM W=1023 D=613 A=1430</t>
  </si>
  <si>
    <t>WAGEN FOX MIT 2 KONSOLEN NEIGBAREN TIEFE 320 MM + 8 NEXIT NX3212A5101 GRAU - ABM. MM B=1023 T=613 H=1430</t>
  </si>
  <si>
    <t>CHARIOT FOX AVEC 2 CONSOLES INCLINABLES PROF. 320 MM + 8 NEXIT NX3212A5101 GRIS - DIM. MM L=1023 P=613 H=1430</t>
  </si>
  <si>
    <t>ESTANTERIA RODANTE FOX CON 2 ESTENTES INCLINABLES PROF. 320 MM + 8 NEXIT NX3212A5101 GRIS - DIM. MM L=1023 P=613 A=1430</t>
  </si>
  <si>
    <t>WÓZKI FOX Z 2 PÓŁKI UKOŚNE QUICK GŁĘB. 320 MM + 8 NEXIT NX3212A5101 SZARY POPIELATY - WYM. MM S=1023 G=613 W=1430</t>
  </si>
  <si>
    <t>CARRELLO FOX CON 2 MENSOLE INCLINABILI PROF. 320 MM + 8 NEXIT NX3217A5101 GRIGIO SCURO - DIM. MM L=1023 P=613 A=1430</t>
  </si>
  <si>
    <t>TROLLEY FOX WITH 2 TILTING SHELVES DEPTH 320 MM + 8 NEXIT NX3217A5101 GREY - DIM. MM W=1023 D=613 A=1430</t>
  </si>
  <si>
    <t>WAGEN FOX MIT 2 KONSOLEN NEIGBAREN TIEFE 320 MM + 8 NEXIT NX3217A5101 GRAU - ABM. MM B=1023 T=613 H=1430</t>
  </si>
  <si>
    <t>CHARIOT FOX AVEC 2 CONSOLES INCLINABLES PROF. 320 MM + 8 NEXIT NX3217A5101 GRIS - DIM. MM L=1023 P=613 H=1430</t>
  </si>
  <si>
    <t>ESTANTERIA RODANTE FOX CON 2 ESTENTES INCLINABLES PROF. 320 MM + 8 NEXIT NX3217A5101 GRIS - DIM. MM L=1023 P=613 A=1430</t>
  </si>
  <si>
    <t>WÓZKI FOX Z 2 PÓŁKI UKOŚNE QUICK GŁĘB. 320 MM + 8 NEXIT NX3217A5101 SZARY POPIELATY - WYM. MM S=1023 G=613 W=1430</t>
  </si>
  <si>
    <t>CARRELLO FOX CON 2 MENSOLE INCLINABILI PROF. 320 MM + 4 NEXIT NX4312A5101 GRIGIO SCURO - DIM. MM L=1023 P=613 A=1430</t>
  </si>
  <si>
    <t>TROLLEY FOX WITH 2 TILTING SHELVES DEPTH 320 MM + 4 NEXIT NX4312A5101 GREY - DIM. MM W=1023 D=613 A=1430</t>
  </si>
  <si>
    <t>WAGEN FOX MIT 2 KONSOLEN NEIGBAREN TIEFE 320 MM + 4 NEXIT NX4312A5101 GRAU - ABM. MM B=1023 T=613 H=1430</t>
  </si>
  <si>
    <t>CHARIOT FOX AVEC 2 CONSOLES INCLINABLES PROF. 320 MM + 4 NEXIT NX4312A5101 GRIS - DIM. MM L=1023 P=613 H=1430</t>
  </si>
  <si>
    <t>ESTANTERIA RODANTE FOX CON 2 ESTENTES INCLINABLES PROF. 320 MM + 4 NEXIT NX4312A5101 GRIS - DIM. MM L=1023 P=613 A=1430</t>
  </si>
  <si>
    <t>WÓZKI FOX Z 2 PÓŁKI UKOŚNE QUICK GŁĘB. 320 MM + 4 NEXIT NX4312A5101 SZARY POPIELATY - WYM. MM S=1023 G=613 W=1430</t>
  </si>
  <si>
    <t>CARRELLO FOX CON 2 MENSOLE INCLINABILI PROF. 320 MM + 4 NEXIT NX4317B5101 GRIGIO SCURO - DIM. MM L=1023 P=613 A=1430</t>
  </si>
  <si>
    <t>TROLLEY FOX WITH 2 TILTING SHELVES DEPTH 320 MM + 4 NEXIT NX4317B5101 GREY - DIM. MM W=1023 D=613 A=1430</t>
  </si>
  <si>
    <t>WAGEN FOX MIT 2 KONSOLEN NEIGBAREN TIEFE 320 MM + 4 NEXIT NX4317B5101 GRAU - ABM. MM B=1023 T=613 H=1430</t>
  </si>
  <si>
    <t>CHARIOT FOX AVEC 2 CONSOLES INCLINABLES PROF. 320 MM + 4 NEXIT NX4317B5101 GRIS - DIM. MM L=1023 P=613 H=1430</t>
  </si>
  <si>
    <t>ESTANTERIA RODANTE FOX CON 2 ESTENTES INCLINABLES PROF. 320 MM + 4 NEXIT NX4317B5101 GRIS - DIM. MM L=1023 P=613 A=1430</t>
  </si>
  <si>
    <t>WÓZKI FOX Z 2 PÓŁKI UKOŚNE QUICK GŁĘB. 320 MM + 4 NEXIT NX4317B5101 SZARY POPIELATY - WYM. MM S=1023 G=613 W=1430</t>
  </si>
  <si>
    <t>CARRELLO FOX CON 2 MENSOLE INCLINABILI PROF. 320 MM + 4 NEXIT NX4322B5101 GRIGIO SCURO - DIM. MM L=1023 P=613 A=1430</t>
  </si>
  <si>
    <t>TROLLEY FOX WITH 2 TILTING SHELVES DEPTH 320 MM + 4 NEXIT NX4322B5101 GREY - DIM. MM W=1023 D=613 A=1430</t>
  </si>
  <si>
    <t>WAGEN FOX MIT 2 KONSOLEN NEIGBAREN TIEFE 320 MM + 4 NEXIT NX4322B5101 GRAU - ABM. MM B=1023 T=613 H=1430</t>
  </si>
  <si>
    <t>CHARIOT FOX AVEC 2 CONSOLES INCLINABLES PROF. 320 MM + 4 NEXIT NX4322B5101 GRIS - DIM. MM L=1023 P=613 H=1430</t>
  </si>
  <si>
    <t>ESTANTERIA RODANTE FOX CON 2 ESTENTES INCLINABLES PROF. 320 MM + 4 NEXIT NX4322B5101 GRIS - DIM. MM L=1023 P=613 A=1430</t>
  </si>
  <si>
    <t>WÓZKI FOX Z 2 PÓŁKI UKOŚNE QUICK GŁĘB. 320 MM + 4 NEXIT NX4322B5101 SZARY POPIELATY - WYM. MM S=1023 G=613 W=1430</t>
  </si>
  <si>
    <t>CARRELLO FOX CON 2 MENSOLE INCLINABILI PROF. 420 MM + 6 NEXIT NX4312A5101 GRIGIO SCURO - DIM. MM L=1023 P=613 A=1430</t>
  </si>
  <si>
    <t>TROLLEY FOX WITH 2 TILTING SHELVES DEPTH 420 MM + 6 NEXIT NX4312A5101 GREY - DIM. MM W=1023 D=613 A=1430</t>
  </si>
  <si>
    <t>WAGEN FOX MIT 2 KONSOLEN NEIGBAREN TIEFE 420 MM + 6 NEXIT NX4312A5101 GRAU - ABM. MM B=1023 T=613 H=1430</t>
  </si>
  <si>
    <t>CHARIOT FOX AVEC 2 CONSOLES INCLINABLES PROF. 420 MM + 6 NEXIT NX4312A5101 GRIS - DIM. MM L=1023 P=613 H=1430</t>
  </si>
  <si>
    <t>ESTANTERIA RODANTE FOX CON 2 ESTENTES INCLINABLES PROF. 420 MM + 6 NEXIT NX4312A5101 GRIS - DIM. MM L=1023 P=613 A=1430</t>
  </si>
  <si>
    <t>WÓZKI FOX Z 2 PÓŁKI UKOŚNE QUICK GŁĘB. 420 MM + 6 NEXIT NX4312A5101 SZARY POPIELATY - WYM. MM S=1023 G=613 W=1430</t>
  </si>
  <si>
    <t>CARRELLO FOX CON 2 MENSOLE INCLINABILI PROF. 420 MM + 6 NEXIT NX4317B5101 GRIGIO SCURO - DIM. MM L=1023 P=613 A=1430</t>
  </si>
  <si>
    <t>TROLLEY FOX WITH 2 TILTING SHELVES DEPTH 420 MM + 6 NEXIT NX4317B5101 GREY - DIM. MM W=1023 D=613 A=1430</t>
  </si>
  <si>
    <t>WAGEN FOX MIT 2 KONSOLEN NEIGBAREN TIEFE 420 MM + 6 NEXIT NX4317B5101 GRAU - ABM. MM B=1023 T=613 H=1430</t>
  </si>
  <si>
    <t>CHARIOT FOX AVEC 2 CONSOLES INCLINABLES PROF. 420 MM + 6 NEXIT NX4317B5101 GRIS - DIM. MM L=1023 P=613 H=1430</t>
  </si>
  <si>
    <t>ESTANTERIA RODANTE FOX CON 2 ESTENTES INCLINABLES PROF. 420 MM + 6 NEXIT NX4317B5101 GRIS - DIM. MM L=1023 P=613 A=1430</t>
  </si>
  <si>
    <t>WÓZKI FOX Z 2 PÓŁKI UKOŚNE QUICK GŁĘB. 420 MM + 6 NEXIT NX4317B5101 SZARY POPIELATY - WYM. MM S=1023 G=613 W=1430</t>
  </si>
  <si>
    <t>CARRELLO FOX CON 2 MENSOLE INCLINABILI PROF. 420 MM + 6 NEXIT NX4322B5101 GRIGIO SCURO - DIM. MM L=1023 P=613 A=1430</t>
  </si>
  <si>
    <t>TROLLEY FOX WITH 2 TILTING SHELVES DEPTH 420 MM + 6 NEXIT NX4322B5101 GREY - DIM. MM W=1023 D=613 A=1430</t>
  </si>
  <si>
    <t>WAGEN FOX MIT 2 KONSOLEN NEIGBAREN TIEFE 420 MM + 6 NEXIT NX4322B5101 GRAU - ABM. MM B=1023 T=613 H=1430</t>
  </si>
  <si>
    <t>CHARIOT FOX AVEC 2 CONSOLES INCLINABLES PROF. 420 MM + 6 NEXIT NX4322B5101 GRIS - DIM. MM L=1023 P=613 H=1430</t>
  </si>
  <si>
    <t>ESTANTERIA RODANTE FOX CON 2 ESTENTES INCLINABLES PROF. 420 MM + 6 NEXIT NX4322B5101 GRIS - DIM. MM L=1023 P=613 A=1430</t>
  </si>
  <si>
    <t>WÓZKI FOX Z 2 PÓŁKI UKOŚNE QUICK GŁĘB. 420 MM + 6 NEXIT NX4322B5101 SZARY POPIELATY - WYM. MM S=1023 G=613 W=1430</t>
  </si>
  <si>
    <t>CARRELLO FOX CON 2 MENSOLE INCLINABILI PROF. 600 MM + 4 NEXIT NX6412A5101 GRIGIO SCURO - DIM. MM L=1023 P=613 A=1430</t>
  </si>
  <si>
    <t>TROLLEY FOX WITH 2 TILTING SHELVES DEPTH 600 MM + 4 NEXIT NX6412A5101 GREY - DIM. MM W=1023 D=613 A=1430</t>
  </si>
  <si>
    <t>WAGEN FOX MIT 2 KONSOLEN NEIGBAREN TIEFE 600 MM + 4 NEXIT NX6412A5101 GRAU - ABM. MM B=1023 T=613 H=1430</t>
  </si>
  <si>
    <t>CHARIOT FOX AVEC 2 CONSOLES INCLINABLES PROF. 600 MM + 4 NEXIT NX6412A5101 GRIS - DIM. MM L=1023 P=613 H=1430</t>
  </si>
  <si>
    <t>ESTANTERIA RODANTE FOX CON 2 ESTENTES INCLINABLES PROF. 600 MM + 4 NEXIT NX6412A5101 GRIS - DIM. MM L=1023 P=613 A=1430</t>
  </si>
  <si>
    <t>WÓZKI FOX Z 2 PÓŁKI UKOŚNE QUICK GŁĘB. 600 MM + 4 NEXIT NX6412A5101 SZARY POPIELATY - WYM. MM S=1023 G=613 W=1430</t>
  </si>
  <si>
    <t>CARRELLO FOX CON 2 MENSOLE INCLINABILI PROF. 600 MM + 4 NEXIT NX6417B5101 GRIGIO SCURO - DIM. MM L=1023 P=613 A=1430</t>
  </si>
  <si>
    <t>TROLLEY FOX WITH 2 TILTING SHELVES DEPTH 600 MM + 4 NEXIT NX6417B5101 GREY - DIM. MM W=1023 D=613 A=1430</t>
  </si>
  <si>
    <t>WAGEN FOX MIT 2 KONSOLEN NEIGBAREN TIEFE 600 MM + 4 NEXIT NX6417B5101 GRAU - ABM. MM B=1023 T=613 H=1430</t>
  </si>
  <si>
    <t>CHARIOT FOX AVEC 2 CONSOLES INCLINABLES PROF. 600 MM + 4 NEXIT NX6417B5101 GRIS - DIM. MM L=1023 P=613 H=1430</t>
  </si>
  <si>
    <t>ESTANTERIA RODANTE FOX CON 2 ESTENTES INCLINABLES PROF. 600 MM + 4 NEXIT NX6417B5101 GRIS - DIM. MM L=1023 P=613 A=1430</t>
  </si>
  <si>
    <t>WÓZKI FOX Z 2 PÓŁKI UKOŚNE QUICK GŁĘB. 600 MM + 4 NEXIT NX6417B5101 SZARY POPIELATY - WYM. MM S=1023 G=613 W=1430</t>
  </si>
  <si>
    <t>CARRELLO FOX CON 2 MENSOLE INCLINABILI PROF. 600 MM + 4 NEXIT NX6422B5101 GRIGIO SCURO - DIM. MM L=1023 P=613 A=1430</t>
  </si>
  <si>
    <t>TROLLEY FOX WITH 2 TILTING SHELVES DEPTH 600 MM + 4 NEXIT NX6422B5101 GREY - DIM. MM W=1023 D=613 A=1430</t>
  </si>
  <si>
    <t>WAGEN FOX MIT 2 KONSOLEN NEIGBAREN TIEFE 600 MM + 4 NEXIT NX6422B5101 GRAU - ABM. MM B=1023 T=613 H=1430</t>
  </si>
  <si>
    <t>CHARIOT FOX AVEC 2 CONSOLES INCLINABLES PROF. 600 MM + 4 NEXIT NX6422B5101 GRIS - DIM. MM L=1023 P=613 H=1430</t>
  </si>
  <si>
    <t>ESTANTERIA RODANTE FOX CON 2 ESTENTES INCLINABLES PROF. 600 MM + 4 NEXIT NX6422B5101 GRIS - DIM. MM L=1023 P=613 A=1430</t>
  </si>
  <si>
    <t>WÓZKI FOX Z 2 PÓŁKI UKOŚNE QUICK GŁĘB. 600 MM + 4 NEXIT NX6422B5101 SZARY POPIELATY - WYM. MM S=1023 G=613 W=1430</t>
  </si>
  <si>
    <t xml:space="preserve">MENSOLA FOX INCLINABILE AGGIUNTIVA PROF. 220 MM + 3 NEXIT NX3212A5101 GRIGIO SCURO - DIM. MM L=955 P=220 </t>
  </si>
  <si>
    <t xml:space="preserve">TILTING FOX ADDITIONAL SHELF DEPTH 220 MM + 3 NEXIT NX3212A5101 GREY - DIM. MM W=955 D=220 </t>
  </si>
  <si>
    <t xml:space="preserve">KONSOLE FOX NEIGBARE ZUSATZ TIEFE 220 MM + 3 NEXIT NX3212A5101 GRAU - ABM. MM B=955 T=220 </t>
  </si>
  <si>
    <t xml:space="preserve">CONSOLE FOX INCLINABILE SUPPLÉMENTAIRE PROF. 220 MM + 3 NEXIT NX3212A5101 GRIS - DIM. MM L=955 P=220 </t>
  </si>
  <si>
    <t xml:space="preserve">ESTANTE FOX INCLINABILE ADICIONAL PROF. 220 MM + 3 NEXIT NX3212A5101 GRIS - DIM. MM L=955 P=220 </t>
  </si>
  <si>
    <t xml:space="preserve">PÓŁKA UKOŚNA FOX DODATKOWE GŁĘB. 220 MM + 3 NEXIT NX3212A5101 SZARY POPIELATY - WYM. MM S=955 G=220 </t>
  </si>
  <si>
    <t xml:space="preserve">MENSOLA FOX INCLINABILE AGGIUNTIVA PROF. 220 MM + 3 NEXIT NX3217A5101 GRIGIO SCURO - DIM. MM L=955 P=220 </t>
  </si>
  <si>
    <t xml:space="preserve">TILTING FOX ADDITIONAL SHELF DEPTH 220 MM + 3 NEXIT NX3217A5101 GREY - DIM. MM W=955 D=220 </t>
  </si>
  <si>
    <t xml:space="preserve">KONSOLE FOX NEIGBARE ZUSATZ TIEFE 220 MM + 3 NEXIT NX3217A5101 GRAU - ABM. MM B=955 T=220 </t>
  </si>
  <si>
    <t xml:space="preserve">CONSOLE FOX INCLINABILE SUPPLÉMENTAIRE PROF. 220 MM + 3 NEXIT NX3217A5101 GRIS - DIM. MM L=955 P=220 </t>
  </si>
  <si>
    <t xml:space="preserve">ESTANTE FOX INCLINABILE ADICIONAL PROF. 220 MM + 3 NEXIT NX3217A5101 GRIS - DIM. MM L=955 P=220 </t>
  </si>
  <si>
    <t xml:space="preserve">PÓŁKA UKOŚNA FOX DODATKOWE GŁĘB. 220 MM + 3 NEXIT NX3217A5101 SZARY POPIELATY - WYM. MM S=955 G=220 </t>
  </si>
  <si>
    <t xml:space="preserve">MENSOLA FOX INCLINABILE AGGIUNTIVA PROF. 320 MM + 4 NEXIT NX3212A5101 GRIGIO SCURO - DIM. MM L=955 P=320 </t>
  </si>
  <si>
    <t xml:space="preserve">TILTING FOX ADDITIONAL SHELF DEPTH 320 MM + 4 NEXIT NX3212A5101 GREY - DIM. MM W=955 D=320 </t>
  </si>
  <si>
    <t xml:space="preserve">KONSOLE FOX NEIGBARE ZUSATZ TIEFE 320 MM + 4 NEXIT NX3212A5101 GRAU - ABM. MM B=955 T=320 </t>
  </si>
  <si>
    <t xml:space="preserve">CONSOLE FOX INCLINABILE SUPPLÉMENTAIRE PROF. 320 MM + 4 NEXIT NX3212A5101 GRIS - DIM. MM L=955 P=320 </t>
  </si>
  <si>
    <t xml:space="preserve">ESTANTE FOX INCLINABILE ADICIONAL PROF. 320 MM + 4 NEXIT NX3212A5101 GRIS - DIM. MM L=955 P=320 </t>
  </si>
  <si>
    <t xml:space="preserve">PÓŁKA UKOŚNA FOX DODATKOWE GŁĘB. 320 MM + 4 NEXIT NX3212A5101 SZARY POPIELATY - WYM. MM S=955 G=320 </t>
  </si>
  <si>
    <t xml:space="preserve">MENSOLA FOX INCLINABILE AGGIUNTIVA PROF. 320 MM + 4 NEXIT NX3217A5101 GRIGIO SCURO - DIM. MM L=955 P=320 </t>
  </si>
  <si>
    <t xml:space="preserve">TILTING FOX ADDITIONAL SHELF DEPTH 320 MM + 4 NEXIT NX3217A5101 GREY - DIM. MM W=955 D=320 </t>
  </si>
  <si>
    <t xml:space="preserve">KONSOLE FOX NEIGBARE ZUSATZ TIEFE 320 MM + 4 NEXIT NX3217A5101 GRAU - ABM. MM B=955 T=320 </t>
  </si>
  <si>
    <t xml:space="preserve">CONSOLE FOX INCLINABILE SUPPLÉMENTAIRE PROF. 320 MM + 4 NEXIT NX3217A5101 GRIS - DIM. MM L=955 P=320 </t>
  </si>
  <si>
    <t xml:space="preserve">ESTANTE FOX INCLINABILE ADICIONAL PROF. 320 MM + 4 NEXIT NX3217A5101 GRIS - DIM. MM L=955 P=320 </t>
  </si>
  <si>
    <t xml:space="preserve">PÓŁKA UKOŚNA FOX DODATKOWE GŁĘB. 320 MM + 4 NEXIT NX3217A5101 SZARY POPIELATY - WYM. MM S=955 G=320 </t>
  </si>
  <si>
    <t xml:space="preserve">MENSOLA FOX INCLINABILE AGGIUNTIVA PROF. 320 MM + 2 NEXIT NX4312A5101 GRIGIO SCURO - DIM. MM L=955 P=320 </t>
  </si>
  <si>
    <t xml:space="preserve">TILTING FOX ADDITIONAL SHELF DEPTH 320 MM + 2 NEXIT NX4312A5101 GREY - DIM. MM W=955 D=320 </t>
  </si>
  <si>
    <t xml:space="preserve">KONSOLE FOX NEIGBARE ZUSATZ TIEFE 320 MM + 2 NEXIT NX4312A5101 GRAU - ABM. MM B=955 T=320 </t>
  </si>
  <si>
    <t xml:space="preserve">CONSOLE FOX INCLINABILE SUPPLÉMENTAIRE PROF. 320 MM + 2 NEXIT NX4312A5101 GRIS - DIM. MM L=955 P=320 </t>
  </si>
  <si>
    <t xml:space="preserve">ESTANTE FOX INCLINABILE ADICIONAL PROF. 320 MM + 2 NEXIT NX4312A5101 GRIS - DIM. MM L=955 P=320 </t>
  </si>
  <si>
    <t xml:space="preserve">PÓŁKA UKOŚNA FOX DODATKOWE GŁĘB. 320 MM + 2 NEXIT NX4312A5101 SZARY POPIELATY - WYM. MM S=955 G=320 </t>
  </si>
  <si>
    <t xml:space="preserve">MENSOLA FOX INCLINABILE AGGIUNTIVA PROF. 320 MM + 2 NEXIT NX4317B5101 GRIGIO SCURO - DIM. MM L=955 P=320 </t>
  </si>
  <si>
    <t xml:space="preserve">TILTING FOX ADDITIONAL SHELF DEPTH 320 MM + 2 NEXIT NX4317B5101 GREY - DIM. MM W=955 D=320 </t>
  </si>
  <si>
    <t xml:space="preserve">KONSOLE FOX NEIGBARE ZUSATZ TIEFE 320 MM + 2 NEXIT NX4317B5101 GRAU - ABM. MM B=955 T=320 </t>
  </si>
  <si>
    <t xml:space="preserve">CONSOLE FOX INCLINABILE SUPPLÉMENTAIRE PROF. 320 MM + 2 NEXIT NX4317B5101 GRIS - DIM. MM L=955 P=320 </t>
  </si>
  <si>
    <t xml:space="preserve">ESTANTE FOX INCLINABILE ADICIONAL PROF. 320 MM + 2 NEXIT NX4317B5101 GRIS - DIM. MM L=955 P=320 </t>
  </si>
  <si>
    <t xml:space="preserve">PÓŁKA UKOŚNA FOX DODATKOWE GŁĘB. 320 MM + 2 NEXIT NX4317B5101 SZARY POPIELATY - WYM. MM S=955 G=320 </t>
  </si>
  <si>
    <t xml:space="preserve">MENSOLA FOX INCLINABILE AGGIUNTIVA PROF. 320 MM + 2 NEXIT NX4322B5101 GRIGIO SCURO - DIM. MM L=955 P=320 </t>
  </si>
  <si>
    <t xml:space="preserve">TILTING FOX ADDITIONAL SHELF DEPTH 320 MM + 2 NEXIT NX4322B5101 GREY - DIM. MM W=955 D=320 </t>
  </si>
  <si>
    <t xml:space="preserve">KONSOLE FOX NEIGBARE ZUSATZ TIEFE 320 MM + 2 NEXIT NX4322B5101 GRAU - ABM. MM B=955 T=320 </t>
  </si>
  <si>
    <t xml:space="preserve">CONSOLE FOX INCLINABILE SUPPLÉMENTAIRE PROF. 320 MM + 2 NEXIT NX4322B5101 GRIS - DIM. MM L=955 P=320 </t>
  </si>
  <si>
    <t xml:space="preserve">ESTANTE FOX INCLINABILE ADICIONAL PROF. 320 MM + 2 NEXIT NX4322B5101 GRIS - DIM. MM L=955 P=320 </t>
  </si>
  <si>
    <t xml:space="preserve">PÓŁKA UKOŚNA FOX DODATKOWE GŁĘB. 320 MM + 2 NEXIT NX4322B5101 SZARY POPIELATY - WYM. MM S=955 G=320 </t>
  </si>
  <si>
    <t xml:space="preserve">MENSOLA FOX INCLINABILE AGGIUNTIVA PROF. 420 MM + 3 NEXIT NX4312A5101 GRIGIO SCURO - DIM. MM L=955 P=420 </t>
  </si>
  <si>
    <t xml:space="preserve">TILTING FOX ADDITIONAL SHELF DEPTH 420 MM + 3 NEXIT NX4312A5101 GREY - DIM. MM W=955 D=420 </t>
  </si>
  <si>
    <t xml:space="preserve">KONSOLE FOX NEIGBARE ZUSATZ TIEFE 420 MM + 3 NEXIT NX4312A5101 GRAU - ABM. MM B=955 T=420 </t>
  </si>
  <si>
    <t xml:space="preserve">CONSOLE FOX INCLINABILE SUPPLÉMENTAIRE PROF. 420 MM + 3 NEXIT NX4312A5101 GRIS - DIM. MM L=955 P=420 </t>
  </si>
  <si>
    <t xml:space="preserve">ESTANTE FOX INCLINABILE ADICIONAL PROF. 420 MM + 3 NEXIT NX4312A5101 GRIS - DIM. MM L=955 P=420 </t>
  </si>
  <si>
    <t xml:space="preserve">PÓŁKA UKOŚNA FOX DODATKOWE GŁĘB. 420 MM + 3 NEXIT NX4312A5101 SZARY POPIELATY - WYM. MM S=955 G=420 </t>
  </si>
  <si>
    <t xml:space="preserve">MENSOLA FOX INCLINABILE AGGIUNTIVA PROF. 420 MM + 3 NEXIT NX4317B5101 GRIGIO SCURO - DIM. MM L=955 P=420 </t>
  </si>
  <si>
    <t xml:space="preserve">TILTING FOX ADDITIONAL SHELF DEPTH 420 MM + 3 NEXIT NX4317B5101 GREY - DIM. MM W=955 D=420 </t>
  </si>
  <si>
    <t xml:space="preserve">KONSOLE FOX NEIGBARE ZUSATZ TIEFE 420 MM + 3 NEXIT NX4317B5101 GRAU - ABM. MM B=955 T=420 </t>
  </si>
  <si>
    <t xml:space="preserve">CONSOLE FOX INCLINABILE SUPPLÉMENTAIRE PROF. 420 MM + 3 NEXIT NX4317B5101 GRIS - DIM. MM L=955 P=420 </t>
  </si>
  <si>
    <t xml:space="preserve">ESTANTE FOX INCLINABILE ADICIONAL PROF. 420 MM + 3 NEXIT NX4317B5101 GRIS - DIM. MM L=955 P=420 </t>
  </si>
  <si>
    <t xml:space="preserve">PÓŁKA UKOŚNA FOX DODATKOWE GŁĘB. 420 MM + 3 NEXIT NX4317B5101 SZARY POPIELATY - WYM. MM S=955 G=420 </t>
  </si>
  <si>
    <t xml:space="preserve">MENSOLA FOX INCLINABILE AGGIUNTIVA PROF. 420 MM + 3 NEXIT NX4322B5101 GRIGIO SCURO - DIM. MM L=955 P=420 </t>
  </si>
  <si>
    <t xml:space="preserve">TILTING FOX ADDITIONAL SHELF DEPTH 420 MM + 3 NEXIT NX4322B5101 GREY - DIM. MM W=955 D=420 </t>
  </si>
  <si>
    <t xml:space="preserve">KONSOLE FOX NEIGBARE ZUSATZ TIEFE 420 MM + 3 NEXIT NX4322B5101 GRAU - ABM. MM B=955 T=420 </t>
  </si>
  <si>
    <t xml:space="preserve">CONSOLE FOX INCLINABILE SUPPLÉMENTAIRE PROF. 420 MM + 3 NEXIT NX4322B5101 GRIS - DIM. MM L=955 P=420 </t>
  </si>
  <si>
    <t xml:space="preserve">ESTANTE FOX INCLINABILE ADICIONAL PROF. 420 MM + 3 NEXIT NX4322B5101 GRIS - DIM. MM L=955 P=420 </t>
  </si>
  <si>
    <t xml:space="preserve">PÓŁKA UKOŚNA FOX DODATKOWE GŁĘB. 420 MM + 3 NEXIT NX4322B5101 SZARY POPIELATY - WYM. MM S=955 G=420 </t>
  </si>
  <si>
    <t xml:space="preserve">MENSOLA FOX INCLINABILE AGGIUNTIVA PROF. 600 MM + 2 NEXIT NX6412A5101 GRIGIO SCURO - DIM. MM L=955 P=600 </t>
  </si>
  <si>
    <t xml:space="preserve">TILTING FOX ADDITIONAL SHELF DEPTH 600 MM + 2 NEXIT NX6412A5101 GREY - DIM. MM W=955 D=600 </t>
  </si>
  <si>
    <t xml:space="preserve">KONSOLE FOX NEIGBARE ZUSATZ TIEFE 600 MM + 2 NEXIT NX6412A5101 GRAU - ABM. MM B=955 T=600 </t>
  </si>
  <si>
    <t xml:space="preserve">CONSOLE FOX INCLINABILE SUPPLÉMENTAIRE PROF. 600 MM + 2 NEXIT NX6412A5101 GRIS - DIM. MM L=955 P=600 </t>
  </si>
  <si>
    <t xml:space="preserve">ESTANTE FOX INCLINABILE ADICIONAL PROF. 600 MM + 2 NEXIT NX6412A5101 GRIS - DIM. MM L=955 P=600 </t>
  </si>
  <si>
    <t xml:space="preserve">PÓŁKA UKOŚNA FOX DODATKOWE GŁĘB. 600 MM + 2 NEXIT NX6412A5101 SZARY POPIELATY - WYM. MM S=955 G=600 </t>
  </si>
  <si>
    <t xml:space="preserve">MENSOLA FOX INCLINABILE AGGIUNTIVA PROF. 600 MM + 2 NEXIT NX6417B5101 GRIGIO SCURO - DIM. MM L=955 P=600 </t>
  </si>
  <si>
    <t xml:space="preserve">TILTING FOX ADDITIONAL SHELF DEPTH 600 MM + 2 NEXIT NX6417B5101 GREY - DIM. MM W=955 D=600 </t>
  </si>
  <si>
    <t xml:space="preserve">KONSOLE FOX NEIGBARE ZUSATZ TIEFE 600 MM + 2 NEXIT NX6417B5101 GRAU - ABM. MM B=955 T=600 </t>
  </si>
  <si>
    <t xml:space="preserve">CONSOLE FOX INCLINABILE SUPPLÉMENTAIRE PROF. 600 MM + 2 NEXIT NX6417B5101 GRIS - DIM. MM L=955 P=600 </t>
  </si>
  <si>
    <t xml:space="preserve">ESTANTE FOX INCLINABILE ADICIONAL PROF. 600 MM + 2 NEXIT NX6417B5101 GRIS - DIM. MM L=955 P=600 </t>
  </si>
  <si>
    <t xml:space="preserve">PÓŁKA UKOŚNA FOX DODATKOWE GŁĘB. 600 MM + 2 NEXIT NX6417B5101 SZARY POPIELATY - WYM. MM S=955 G=600 </t>
  </si>
  <si>
    <t xml:space="preserve">MENSOLA FOX INCLINABILE AGGIUNTIVA PROF. 600 MM + 2 NEXIT NX6422B5101 GRIGIO SCURO - DIM. MM L=955 P=600 </t>
  </si>
  <si>
    <t xml:space="preserve">TILTING FOX ADDITIONAL SHELF DEPTH 600 MM + 2 NEXIT NX6422B5101 GREY - DIM. MM W=955 D=600 </t>
  </si>
  <si>
    <t xml:space="preserve">KONSOLE FOX NEIGBARE ZUSATZ TIEFE 600 MM + 2 NEXIT NX6422B5101 GRAU - ABM. MM B=955 T=600 </t>
  </si>
  <si>
    <t xml:space="preserve">CONSOLE FOX INCLINABILE SUPPLÉMENTAIRE PROF. 600 MM + 2 NEXIT NX6422B5101 GRIS - DIM. MM L=955 P=600 </t>
  </si>
  <si>
    <t xml:space="preserve">ESTANTE FOX INCLINABILE ADICIONAL PROF. 600 MM + 2 NEXIT NX6422B5101 GRIS - DIM. MM L=955 P=600 </t>
  </si>
  <si>
    <t xml:space="preserve">PÓŁKA UKOŚNA FOX DODATKOWE GŁĘB. 600 MM + 2 NEXIT NX6422B5101 SZARY POPIELATY - WYM. MM S=955 G=600 </t>
  </si>
  <si>
    <t>CARRELLO FOX CON 2 MENSOLE INCLINABILI PROF. 220 MM + 4 NEXIT NX3212A5101 GRIGIO SCURO - DIM. MM L=725 P=613 A=1430</t>
  </si>
  <si>
    <t>TROLLEY FOX WITH 2 TILTING SHELVES DEPTH 220 MM + 4 NEXIT NX3212A5101 GREY - DIM. MM W=725 D=613 A=1430</t>
  </si>
  <si>
    <t>WAGEN FOX MIT 2 KONSOLEN NEIGBAREN TIEFE 220 MM + 4 NEXIT NX3212A5101 GRAU - ABM. MM B=725 T=613 H=1430</t>
  </si>
  <si>
    <t>CHARIOT FOX AVEC 2 CONSOLES INCLINABLES PROF. 220 MM + 4 NEXIT NX3212A5101 GRIS - DIM. MM L=725 P=613 H=1430</t>
  </si>
  <si>
    <t>ESTANTERIA RODANTE FOX CON 2 ESTENTES INCLINABLES PROF. 220 MM + 4 NEXIT NX3212A5101 GRIS - DIM. MM L=725 P=613 A=1430</t>
  </si>
  <si>
    <t>WÓZKI FOX Z 2 PÓŁKI UKOŚNE QUICK GŁĘB. 220 MM + 4 NEXIT NX3212A5101 SZARY POPIELATY - WYM. MM S=725 G=613 W=1430</t>
  </si>
  <si>
    <t>CARRELLO FOX CON 2 MENSOLE INCLINABILI PROF. 220 MM + 4 NEXIT NX3217A5101 GRIGIO SCURO - DIM. MM L=725 P=613 A=1430</t>
  </si>
  <si>
    <t>TROLLEY FOX WITH 2 TILTING SHELVES DEPTH 220 MM + 4 NEXIT NX3217A5101 GREY - DIM. MM W=725 D=613 A=1430</t>
  </si>
  <si>
    <t>WAGEN FOX MIT 2 KONSOLEN NEIGBAREN TIEFE 220 MM + 4 NEXIT NX3217A5101 GRAU - ABM. MM B=725 T=613 H=1430</t>
  </si>
  <si>
    <t>CHARIOT FOX AVEC 2 CONSOLES INCLINABLES PROF. 220 MM + 4 NEXIT NX3217A5101 GRIS - DIM. MM L=725 P=613 H=1430</t>
  </si>
  <si>
    <t>ESTANTERIA RODANTE FOX CON 2 ESTENTES INCLINABLES PROF. 220 MM + 4 NEXIT NX3217A5101 GRIS - DIM. MM L=725 P=613 A=1430</t>
  </si>
  <si>
    <t>WÓZKI FOX Z 2 PÓŁKI UKOŚNE QUICK GŁĘB. 220 MM + 4 NEXIT NX3217A5101 SZARY POPIELATY - WYM. MM S=725 G=613 W=1430</t>
  </si>
  <si>
    <t>CARRELLO FOX CON 2 MENSOLE INCLINABILI PROF. 420 MM + 4 NEXIT NX4312A5101 GRIGIO SCURO - DIM. MM L=725 P=613 A=1430</t>
  </si>
  <si>
    <t>TROLLEY FOX WITH 2 TILTING SHELVES DEPTH 420 MM + 4 NEXIT NX4312A5101 GREY - DIM. MM W=725 D=613 A=1430</t>
  </si>
  <si>
    <t>WAGEN FOX MIT 2 KONSOLEN NEIGBAREN TIEFE 420 MM + 4 NEXIT NX4312A5101 GRAU - ABM. MM B=725 T=613 H=1430</t>
  </si>
  <si>
    <t>CHARIOT FOX AVEC 2 CONSOLES INCLINABLES PROF. 420 MM + 4 NEXIT NX4312A5101 GRIS - DIM. MM L=725 P=613 H=1430</t>
  </si>
  <si>
    <t>ESTANTERIA RODANTE FOX CON 2 ESTENTES INCLINABLES PROF. 420 MM + 4 NEXIT NX4312A5101 GRIS - DIM. MM L=725 P=613 A=1430</t>
  </si>
  <si>
    <t>WÓZKI FOX Z 2 PÓŁKI UKOŚNE QUICK GŁĘB. 420 MM + 4 NEXIT NX4312A5101 SZARY POPIELATY - WYM. MM S=725 G=613 W=1430</t>
  </si>
  <si>
    <t>CARRELLO FOX CON 2 MENSOLE INCLINABILI PROF. 420 MM + 4 NEXIT NX4317B5101 GRIGIO SCURO - DIM. MM L=725 P=613 A=1430</t>
  </si>
  <si>
    <t>TROLLEY FOX WITH 2 TILTING SHELVES DEPTH 420 MM + 4 NEXIT NX4317B5101 GREY - DIM. MM W=725 D=613 A=1430</t>
  </si>
  <si>
    <t>WAGEN FOX MIT 2 KONSOLEN NEIGBAREN TIEFE 420 MM + 4 NEXIT NX4317B5101 GRAU - ABM. MM B=725 T=613 H=1430</t>
  </si>
  <si>
    <t>CHARIOT FOX AVEC 2 CONSOLES INCLINABLES PROF. 420 MM + 4 NEXIT NX4317B5101 GRIS - DIM. MM L=725 P=613 H=1430</t>
  </si>
  <si>
    <t>ESTANTERIA RODANTE FOX CON 2 ESTENTES INCLINABLES PROF. 420 MM + 4 NEXIT NX4317B5101 GRIS - DIM. MM L=725 P=613 A=1430</t>
  </si>
  <si>
    <t>WÓZKI FOX Z 2 PÓŁKI UKOŚNE QUICK GŁĘB. 420 MM + 4 NEXIT NX4317B5101 SZARY POPIELATY - WYM. MM S=725 G=613 W=1430</t>
  </si>
  <si>
    <t>CARRELLO FOX CON 2 MENSOLE INCLINABILI PROF. 420 MM + 4 NEXIT NX4322B5101 GRIGIO SCURO - DIM. MM L=725 P=613 A=1430</t>
  </si>
  <si>
    <t>TROLLEY FOX WITH 2 TILTING SHELVES DEPTH 420 MM + 4 NEXIT NX4322B5101 GREY - DIM. MM W=725 D=613 A=1430</t>
  </si>
  <si>
    <t>WAGEN FOX MIT 2 KONSOLEN NEIGBAREN TIEFE 420 MM + 4 NEXIT NX4322B5101 GRAU - ABM. MM B=725 T=613 H=1430</t>
  </si>
  <si>
    <t>CHARIOT FOX AVEC 2 CONSOLES INCLINABLES PROF. 420 MM + 4 NEXIT NX4322B5101 GRIS - DIM. MM L=725 P=613 H=1430</t>
  </si>
  <si>
    <t>ESTANTERIA RODANTE FOX CON 2 ESTENTES INCLINABLES PROF. 420 MM + 4 NEXIT NX4322B5101 GRIS - DIM. MM L=725 P=613 A=1430</t>
  </si>
  <si>
    <t>WÓZKI FOX Z 2 PÓŁKI UKOŚNE QUICK GŁĘB. 420 MM + 4 NEXIT NX4322B5101 SZARY POPIELATY - WYM. MM S=725 G=613 W=1430</t>
  </si>
  <si>
    <t>CARRELLO FOX CON 2 MENSOLE INCLINABILI PROF. 420 MM + 2 NEXIT NX6412A5101 GRIGIO SCURO - DIM. MM L=725 P=613 A=1430</t>
  </si>
  <si>
    <t>TROLLEY FOX WITH 2 TILTING SHELVES DEPTH 420 MM + 2 NEXIT NX6412A5101 GREY - DIM. MM W=725 D=613 A=1430</t>
  </si>
  <si>
    <t>WAGEN FOX MIT 2 KONSOLEN NEIGBAREN TIEFE 420 MM + 2 NEXIT NX6412A5101 GRAU - ABM. MM B=725 T=613 H=1430</t>
  </si>
  <si>
    <t>CHARIOT FOX AVEC 2 CONSOLES INCLINABLES PROF. 420 MM + 2 NEXIT NX6412A5101 GRIS - DIM. MM L=725 P=613 H=1430</t>
  </si>
  <si>
    <t>ESTANTERIA RODANTE FOX CON 2 ESTENTES INCLINABLES PROF. 420 MM + 2 NEXIT NX6412A5101 GRIS - DIM. MM L=725 P=613 A=1430</t>
  </si>
  <si>
    <t>WÓZKI FOX Z 2 PÓŁKI UKOŚNE QUICK GŁĘB. 420 MM + 2 NEXIT NX6412A5101 SZARY POPIELATY - WYM. MM S=725 G=613 W=1430</t>
  </si>
  <si>
    <t>CARRELLO FOX CON 2 MENSOLE INCLINABILI PROF. 420 MM + 2 NEXIT NX6417B5101 GRIGIO SCURO - DIM. MM L=725 P=613 A=1430</t>
  </si>
  <si>
    <t>TROLLEY FOX WITH 2 TILTING SHELVES DEPTH 420 MM + 2 NEXIT NX6417B5101 GREY - DIM. MM W=725 D=613 A=1430</t>
  </si>
  <si>
    <t>WAGEN FOX MIT 2 KONSOLEN NEIGBAREN TIEFE 420 MM + 2 NEXIT NX6417B5101 GRAU - ABM. MM B=725 T=613 H=1430</t>
  </si>
  <si>
    <t>CHARIOT FOX AVEC 2 CONSOLES INCLINABLES PROF. 420 MM + 2 NEXIT NX6417B5101 GRIS - DIM. MM L=725 P=613 H=1430</t>
  </si>
  <si>
    <t>ESTANTERIA RODANTE FOX CON 2 ESTENTES INCLINABLES PROF. 420 MM + 2 NEXIT NX6417B5101 GRIS - DIM. MM L=725 P=613 A=1430</t>
  </si>
  <si>
    <t>WÓZKI FOX Z 2 PÓŁKI UKOŚNE QUICK GŁĘB. 420 MM + 2 NEXIT NX6417B5101 SZARY POPIELATY - WYM. MM S=725 G=613 W=1430</t>
  </si>
  <si>
    <t>CARRELLO FOX CON 2 MENSOLE INCLINABILI PROF. 420 MM + 2 NEXIT NX6422B5101 GRIGIO SCURO - DIM. MM L=725 P=613 A=1430</t>
  </si>
  <si>
    <t>TROLLEY FOX WITH 2 TILTING SHELVES DEPTH 420 MM + 2 NEXIT NX6422B5101 GREY - DIM. MM W=725 D=613 A=1430</t>
  </si>
  <si>
    <t>WAGEN FOX MIT 2 KONSOLEN NEIGBAREN TIEFE 420 MM + 2 NEXIT NX6422B5101 GRAU - ABM. MM B=725 T=613 H=1430</t>
  </si>
  <si>
    <t>CHARIOT FOX AVEC 2 CONSOLES INCLINABLES PROF. 420 MM + 2 NEXIT NX6422B5101 GRIS - DIM. MM L=725 P=613 H=1430</t>
  </si>
  <si>
    <t>ESTANTERIA RODANTE FOX CON 2 ESTENTES INCLINABLES PROF. 420 MM + 2 NEXIT NX6422B5101 GRIS - DIM. MM L=725 P=613 A=1430</t>
  </si>
  <si>
    <t>WÓZKI FOX Z 2 PÓŁKI UKOŚNE QUICK GŁĘB. 420 MM + 2 NEXIT NX6422B5101 SZARY POPIELATY - WYM. MM S=725 G=613 W=1430</t>
  </si>
  <si>
    <t xml:space="preserve">MENSOLA FOX INCLINABILE AGGIUNTIVA PROF. 220 MM + 2 NEXIT NX3212A5101 GRIGIO SCURO - DIM. MM L=657 P=220 </t>
  </si>
  <si>
    <t xml:space="preserve">TILTING FOX ADDITIONAL SHELF DEPTH 220 MM + 2 NEXIT NX3212A5101 GREY - DIM. MM W=657 D=220 </t>
  </si>
  <si>
    <t xml:space="preserve">KONSOLE FOX NEIGBARE ZUSATZ TIEFE 220 MM + 2 NEXIT NX3212A5101 GRAU - ABM. MM B=657 T=220 </t>
  </si>
  <si>
    <t xml:space="preserve">CONSOLE FOX INCLINABILE SUPPLÉMENTAIRE PROF. 220 MM + 2 NEXIT NX3212A5101 GRIS - DIM. MM L=657 P=220 </t>
  </si>
  <si>
    <t xml:space="preserve">ESTANTE FOX INCLINABILE ADICIONAL PROF. 220 MM + 2 NEXIT NX3212A5101 GRIS - DIM. MM L=657 P=220 </t>
  </si>
  <si>
    <t xml:space="preserve">PÓŁKA UKOŚNA FOX DODATKOWE GŁĘB. 220 MM + 2 NEXIT NX3212A5101 SZARY POPIELATY - WYM. MM S=657 G=220 </t>
  </si>
  <si>
    <t xml:space="preserve">MENSOLA FOX INCLINABILE AGGIUNTIVA PROF. 220 MM + 2 NEXIT NX3217A5101 GRIGIO SCURO - DIM. MM L=657 P=220 </t>
  </si>
  <si>
    <t xml:space="preserve">TILTING FOX ADDITIONAL SHELF DEPTH 220 MM + 2 NEXIT NX3217A5101 GREY - DIM. MM W=657 D=220 </t>
  </si>
  <si>
    <t xml:space="preserve">KONSOLE FOX NEIGBARE ZUSATZ TIEFE 220 MM + 2 NEXIT NX3217A5101 GRAU - ABM. MM B=657 T=220 </t>
  </si>
  <si>
    <t xml:space="preserve">CONSOLE FOX INCLINABILE SUPPLÉMENTAIRE PROF. 220 MM + 2 NEXIT NX3217A5101 GRIS - DIM. MM L=657 P=220 </t>
  </si>
  <si>
    <t xml:space="preserve">ESTANTE FOX INCLINABILE ADICIONAL PROF. 220 MM + 2 NEXIT NX3217A5101 GRIS - DIM. MM L=657 P=220 </t>
  </si>
  <si>
    <t xml:space="preserve">PÓŁKA UKOŚNA FOX DODATKOWE GŁĘB. 220 MM + 2 NEXIT NX3217A5101 SZARY POPIELATY - WYM. MM S=657 G=220 </t>
  </si>
  <si>
    <t xml:space="preserve">MENSOLA FOX INCLINABILE AGGIUNTIVA PROF. 420 MM + 2 NEXIT NX4312A5101 GRIGIO SCURO - DIM. MM L=657 P=420 </t>
  </si>
  <si>
    <t xml:space="preserve">TILTING FOX ADDITIONAL SHELF DEPTH 420 MM + 2 NEXIT NX4312A5101 GREY - DIM. MM W=657 D=420 </t>
  </si>
  <si>
    <t xml:space="preserve">KONSOLE FOX NEIGBARE ZUSATZ TIEFE 420 MM + 2 NEXIT NX4312A5101 GRAU - ABM. MM B=657 T=420 </t>
  </si>
  <si>
    <t xml:space="preserve">CONSOLE FOX INCLINABILE SUPPLÉMENTAIRE PROF. 420 MM + 2 NEXIT NX4312A5101 GRIS - DIM. MM L=657 P=420 </t>
  </si>
  <si>
    <t xml:space="preserve">ESTANTE FOX INCLINABILE ADICIONAL PROF. 420 MM + 2 NEXIT NX4312A5101 GRIS - DIM. MM L=657 P=420 </t>
  </si>
  <si>
    <t xml:space="preserve">PÓŁKA UKOŚNA FOX DODATKOWE GŁĘB. 420 MM + 2 NEXIT NX4312A5101 SZARY POPIELATY - WYM. MM S=657 G=420 </t>
  </si>
  <si>
    <t xml:space="preserve">MENSOLA FOX INCLINABILE AGGIUNTIVA PROF. 420 MM + 2 NEXIT NX4317B5101 GRIGIO SCURO - DIM. MM L=657 P=420 </t>
  </si>
  <si>
    <t xml:space="preserve">TILTING FOX ADDITIONAL SHELF DEPTH 420 MM + 2 NEXIT NX4317B5101 GREY - DIM. MM W=657 D=420 </t>
  </si>
  <si>
    <t xml:space="preserve">KONSOLE FOX NEIGBARE ZUSATZ TIEFE 420 MM + 2 NEXIT NX4317B5101 GRAU - ABM. MM B=657 T=420 </t>
  </si>
  <si>
    <t xml:space="preserve">CONSOLE FOX INCLINABILE SUPPLÉMENTAIRE PROF. 420 MM + 2 NEXIT NX4317B5101 GRIS - DIM. MM L=657 P=420 </t>
  </si>
  <si>
    <t xml:space="preserve">ESTANTE FOX INCLINABILE ADICIONAL PROF. 420 MM + 2 NEXIT NX4317B5101 GRIS - DIM. MM L=657 P=420 </t>
  </si>
  <si>
    <t xml:space="preserve">PÓŁKA UKOŚNA FOX DODATKOWE GŁĘB. 420 MM + 2 NEXIT NX4317B5101 SZARY POPIELATY - WYM. MM S=657 G=420 </t>
  </si>
  <si>
    <t xml:space="preserve">MENSOLA FOX INCLINABILE AGGIUNTIVA PROF. 420 MM + 2 NEXIT NX4322B5101 GRIGIO SCURO - DIM. MM L=657 P=420 </t>
  </si>
  <si>
    <t xml:space="preserve">TILTING FOX ADDITIONAL SHELF DEPTH 420 MM + 2 NEXIT NX4322B5101 GREY - DIM. MM W=657 D=420 </t>
  </si>
  <si>
    <t xml:space="preserve">KONSOLE FOX NEIGBARE ZUSATZ TIEFE 420 MM + 2 NEXIT NX4322B5101 GRAU - ABM. MM B=657 T=420 </t>
  </si>
  <si>
    <t xml:space="preserve">CONSOLE FOX INCLINABILE SUPPLÉMENTAIRE PROF. 420 MM + 2 NEXIT NX4322B5101 GRIS - DIM. MM L=657 P=420 </t>
  </si>
  <si>
    <t xml:space="preserve">ESTANTE FOX INCLINABILE ADICIONAL PROF. 420 MM + 2 NEXIT NX4322B5101 GRIS - DIM. MM L=657 P=420 </t>
  </si>
  <si>
    <t xml:space="preserve">PÓŁKA UKOŚNA FOX DODATKOWE GŁĘB. 420 MM + 2 NEXIT NX4322B5101 SZARY POPIELATY - WYM. MM S=657 G=420 </t>
  </si>
  <si>
    <t xml:space="preserve">MENSOLA FOX INCLINABILE AGGIUNTIVA PROF. 420 MM + 1 NEXIT NX6412A5101 GRIGIO SCURO - DIM. MM L=657 P=420 </t>
  </si>
  <si>
    <t xml:space="preserve">TILTING FOX ADDITIONAL SHELF DEPTH 420 MM + 1 NEXIT NX6412A5101 GREY - DIM. MM W=657 D=420 </t>
  </si>
  <si>
    <t xml:space="preserve">KONSOLE FOX NEIGBARE ZUSATZ TIEFE 420 MM + 1 NEXIT NX6412A5101 GRAU - ABM. MM B=657 T=420 </t>
  </si>
  <si>
    <t xml:space="preserve">CONSOLE FOX INCLINABILE SUPPLÉMENTAIRE PROF. 420 MM + 1 NEXIT NX6412A5101 GRIS - DIM. MM L=657 P=420 </t>
  </si>
  <si>
    <t xml:space="preserve">ESTANTE FOX INCLINABILE ADICIONAL PROF. 420 MM + 1 NEXIT NX6412A5101 GRIS - DIM. MM L=657 P=420 </t>
  </si>
  <si>
    <t xml:space="preserve">PÓŁKA UKOŚNA FOX DODATKOWE GŁĘB. 420 MM + 1 NEXIT NX6412A5101 SZARY POPIELATY - WYM. MM S=657 G=420 </t>
  </si>
  <si>
    <t xml:space="preserve">MENSOLA FOX INCLINABILE AGGIUNTIVA PROF. 420 MM + 1 NEXIT NX6417B5101 GRIGIO SCURO - DIM. MM L=657 P=420 </t>
  </si>
  <si>
    <t xml:space="preserve">TILTING FOX ADDITIONAL SHELF DEPTH 420 MM + 1 NEXIT NX6417B5101 GREY - DIM. MM W=657 D=420 </t>
  </si>
  <si>
    <t xml:space="preserve">KONSOLE FOX NEIGBARE ZUSATZ TIEFE 420 MM + 1 NEXIT NX6417B5101 GRAU - ABM. MM B=657 T=420 </t>
  </si>
  <si>
    <t xml:space="preserve">CONSOLE FOX INCLINABILE SUPPLÉMENTAIRE PROF. 420 MM + 1 NEXIT NX6417B5101 GRIS - DIM. MM L=657 P=420 </t>
  </si>
  <si>
    <t xml:space="preserve">ESTANTE FOX INCLINABILE ADICIONAL PROF. 420 MM + 1 NEXIT NX6417B5101 GRIS - DIM. MM L=657 P=420 </t>
  </si>
  <si>
    <t xml:space="preserve">PÓŁKA UKOŚNA FOX DODATKOWE GŁĘB. 420 MM + 1 NEXIT NX6417B5101 SZARY POPIELATY - WYM. MM S=657 G=420 </t>
  </si>
  <si>
    <t xml:space="preserve">MENSOLA FOX INCLINABILE AGGIUNTIVA PROF. 420 MM + 1 NEXIT NX6422B5101 GRIGIO SCURO - DIM. MM L=657 P=420 </t>
  </si>
  <si>
    <t xml:space="preserve">TILTING FOX ADDITIONAL SHELF DEPTH 420 MM + 1 NEXIT NX6422B5101 GREY - DIM. MM W=657 D=420 </t>
  </si>
  <si>
    <t xml:space="preserve">KONSOLE FOX NEIGBARE ZUSATZ TIEFE 420 MM + 1 NEXIT NX6422B5101 GRAU - ABM. MM B=657 T=420 </t>
  </si>
  <si>
    <t xml:space="preserve">CONSOLE FOX INCLINABILE SUPPLÉMENTAIRE PROF. 420 MM + 1 NEXIT NX6422B5101 GRIS - DIM. MM L=657 P=420 </t>
  </si>
  <si>
    <t xml:space="preserve">ESTANTE FOX INCLINABILE ADICIONAL PROF. 420 MM + 1 NEXIT NX6422B5101 GRIS - DIM. MM L=657 P=420 </t>
  </si>
  <si>
    <t xml:space="preserve">PÓŁKA UKOŚNA FOX DODATKOWE GŁĘB. 420 MM + 1 NEXIT NX6422B5101 SZARY POPIELATY - WYM. MM S=657 G=420 </t>
  </si>
  <si>
    <t>SCAFFALE QUICK MONOFRONTE CON 2 MENSOLE FISSE PROF. 150 MM + 18 COMPAT COC0015101 GRIGIO SCURO - DIM. MM L=1065 P=542 A=1813</t>
  </si>
  <si>
    <t>SCAFFALE E MENSOLE ZINCATE - FORNITO SMONTATO</t>
  </si>
  <si>
    <t>RACKING QUICK SINGLE SIDE WITH 2 FIXED SHELVES DEPTH 150 MM + 18 COMPAT COC0015101 GREY - DIM. MM W=1065 D=542 H=1813</t>
  </si>
  <si>
    <t>REGAL QUICK EINSEITIGER MIT 2 KONSOLEN FESTEN TIEFE 150 MM + 18 COMPAT COC0015101 GRAU - ABM. MM B=1065 T=542 H=1813</t>
  </si>
  <si>
    <t>RAYONNAGE QUICK UN CÔTÉ AVEC 2 CONSOLES FIXES PROF. 150 MM + 18 COMPAT COC0015101 GRIS - DIM. MM L=1065 P=542 H=1813</t>
  </si>
  <si>
    <t>ESTANTERÍA QUI+T1107:T1132CK POR UN LADO CON 2 ESTANTES FIJOS PROF. 150 MM + 18 COMPAT COC0015101 GRIS - DIM. MM L=1065 P=542 A=1813</t>
  </si>
  <si>
    <t>REGAŁ QUICK JEDNOSTRONNY Z 2 PÓŁKI STAŁE GŁĘB. 150 MM + 18 COMPAT COC0015101 SZARY POPIELATY - WYM. MM S=1065 G=542 W=1813</t>
  </si>
  <si>
    <t>SCAFFALE QUICK MONOFRONTE CON 2 MENSOLE FISSE PROF. 150 MM + 18 COMPAT COC0015102 VERDE - DIM. MM L=1065 P=542 A=1813</t>
  </si>
  <si>
    <t>RACKING QUICK SINGLE SIDE WITH 2 FIXED SHELVES DEPTH 150 MM + 18 COMPAT COC0015102 GREEN - DIM. MM W=1065 D=542 H=1813</t>
  </si>
  <si>
    <t>REGAL QUICK EINSEITIGER MIT 2 KONSOLEN FESTEN TIEFE 150 MM + 18 COMPAT COC0015102 GRÜN - ABM. MM B=1065 T=542 H=1813</t>
  </si>
  <si>
    <t>RAYONNAGE QUICK UN CÔTÉ AVEC 2 CONSOLES FIXES PROF. 150 MM + 18 COMPAT COC0015102 VERT - DIM. MM L=1065 P=542 H=1813</t>
  </si>
  <si>
    <t>ESTANTERÍA QUICK POR UN LADO CON 2 ESTANTES FIJOS PROF. 150 MM + 18 COMPAT COC0015102 VERDE - DIM. MM L=1065 P=542 A=1813</t>
  </si>
  <si>
    <t>REGAŁ QUICK JEDNOSTRONNY Z 2 PÓŁKI STAŁE GŁĘB. 150 MM + 18 COMPAT COC0015102 ZIELONY - WYM. MM S=1065 G=542 W=1813</t>
  </si>
  <si>
    <t>SCAFFALE QUICK MONOFRONTE CON 2 MENSOLE FISSE PROF. 150 MM + 18 COMPAT COC0015103 ROSSO - DIM. MM L=1065 P=542 A=1813</t>
  </si>
  <si>
    <t>RACKING QUICK SINGLE SIDE WITH 2 FIXED SHELVES DEPTH 150 MM + 18 COMPAT COC0015103 RED - DIM. MM W=1065 D=542 H=1813</t>
  </si>
  <si>
    <t>REGAL QUICK EINSEITIGER MIT 2 KONSOLEN FESTEN TIEFE 150 MM + 18 COMPAT COC0015103 ROT - ABM. MM B=1065 T=542 H=1813</t>
  </si>
  <si>
    <t>RAYONNAGE QUICK UN CÔTÉ AVEC 2 CONSOLES FIXES PROF. 150 MM + 18 COMPAT COC0015103 ROUGE - DIM. MM L=1065 P=542 H=1813</t>
  </si>
  <si>
    <t>ESTANTERÍA QUICK POR UN LADO CON 2 ESTANTES FIJOS PROF. 150 MM + 18 COMPAT COC0015103 ROJO - DIM. MM L=1065 P=542 A=1813</t>
  </si>
  <si>
    <t>REGAŁ QUICK JEDNOSTRONNY Z 2 PÓŁKI STAŁE GŁĘB. 150 MM + 18 COMPAT COC0015103 CZERWONY - WYM. MM S=1065 G=542 W=1813</t>
  </si>
  <si>
    <t>SCAFFALE QUICK MONOFRONTE CON 2 MENSOLE FISSE PROF. 150 MM + 18 COMPAT COC0015104 BLU - DIM. MM L=1065 P=542 A=1813</t>
  </si>
  <si>
    <t>RACKING QUICK SINGLE SIDE WITH 2 FIXED SHELVES DEPTH 150 MM + 18 COMPAT COC0015104 BLUE - DIM. MM W=1065 D=542 H=1813</t>
  </si>
  <si>
    <t>REGAL QUICK EINSEITIGER MIT 2 KONSOLEN FESTEN TIEFE 150 MM + 18 COMPAT COC0015104 BLAU - ABM. MM B=1065 T=542 H=1813</t>
  </si>
  <si>
    <t>RAYONNAGE QUICK UN CÔTÉ AVEC 2 CONSOLES FIXES PROF. 150 MM + 18 COMPAT COC0015104 BLEU - DIM. MM L=1065 P=542 H=1813</t>
  </si>
  <si>
    <t>ESTANTERÍA QUICK POR UN LADO CON 2 ESTANTES FIJOS PROF. 150 MM + 18 COMPAT COC0015104 AZUL - DIM. MM L=1065 P=542 A=1813</t>
  </si>
  <si>
    <t>REGAŁ QUICK JEDNOSTRONNY Z 2 PÓŁKI STAŁE GŁĘB. 150 MM + 18 COMPAT COC0015104 NIEBISKI - WYM. MM S=1065 G=542 W=1813</t>
  </si>
  <si>
    <t>SCAFFALE QUICK MONOFRONTE CON 2 MENSOLE FISSE PROF. 150 MM + 18 COMPAT COC0015105 GIALLO - DIM. MM L=1065 P=542 A=1813</t>
  </si>
  <si>
    <t>RACKING QUICK SINGLE SIDE WITH 2 FIXED SHELVES DEPTH 150 MM + 18 COMPAT COC0015105 YELLOW - DIM. MM W=1065 D=542 H=1813</t>
  </si>
  <si>
    <t>REGAL QUICK EINSEITIGER MIT 2 KONSOLEN FESTEN TIEFE 150 MM + 18 COMPAT COC0015105 GELB - ABM. MM B=1065 T=542 H=1813</t>
  </si>
  <si>
    <t>RAYONNAGE QUICK UN CÔTÉ AVEC 2 CONSOLES FIXES PROF. 150 MM + 18 COMPAT COC0015105 JAUNE - DIM. MM L=1065 P=542 H=1813</t>
  </si>
  <si>
    <t>ESTANTERÍA QUICK POR UN LADO CON 2 ESTANTES FIJOS PROF. 150 MM + 18 COMPAT COC0015105 AMARILLO - DIM. MM L=1065 P=542 A=1813</t>
  </si>
  <si>
    <t>REGAŁ QUICK JEDNOSTRONNY Z 2 PÓŁKI STAŁE GŁĘB. 150 MM + 18 COMPAT COC0015105 ŻÓŁTY - WYM. MM S=1065 G=542 W=1813</t>
  </si>
  <si>
    <t>SCAFFALE QUICK MONOFRONTE CON 2 MENSOLE FISSE PROF. 205 MM + 12 COMPAT COC0025101 GRIGIO SCURO - DIM. MM L=1065 P=542 A=1813</t>
  </si>
  <si>
    <t>RACKING QUICK SINGLE SIDE WITH 2 FIXED SHELVES DEPTH 205 MM + 12 COMPAT COC0025101 GREY - DIM. MM W=1065 D=542 H=1813</t>
  </si>
  <si>
    <t>REGAL QUICK EINSEITIGER MIT 2 KONSOLEN FESTEN TIEFE 205 MM + 12 COMPAT COC0025101 GRAU - ABM. MM B=1065 T=542 H=1813</t>
  </si>
  <si>
    <t>RAYONNAGE QUICK UN CÔTÉ AVEC 2 CONSOLES FIXES PROF. 205 MM + 12 COMPAT COC0025101 GRIS - DIM. MM L=1065 P=542 H=1813</t>
  </si>
  <si>
    <t>ESTANTERÍA QUICK POR UN LADO CON 2 ESTANTES FIJOS PROF. 205 MM + 12 COMPAT COC0025101 GRIS - DIM. MM L=1065 P=542 A=1813</t>
  </si>
  <si>
    <t>REGAŁ QUICK JEDNOSTRONNY Z 2 PÓŁKI STAŁE GŁĘB. 205 MM + 12 COMPAT COC0025101 SZARY POPIELATY - WYM. MM S=1065 G=542 W=1813</t>
  </si>
  <si>
    <t>SCAFFALE QUICK MONOFRONTE CON 2 MENSOLE FISSE PROF. 205 MM + 12 COMPAT COC0025102 VERDE - DIM. MM L=1065 P=542 A=1813</t>
  </si>
  <si>
    <t>RACKING QUICK SINGLE SIDE WITH 2 FIXED SHELVES DEPTH 205 MM + 12 COMPAT COC0025102 GREEN - DIM. MM W=1065 D=542 H=1813</t>
  </si>
  <si>
    <t>REGAL QUICK EINSEITIGER MIT 2 KONSOLEN FESTEN TIEFE 205 MM + 12 COMPAT COC0025102 GRÜN - ABM. MM B=1065 T=542 H=1813</t>
  </si>
  <si>
    <t>RAYONNAGE QUICK UN CÔTÉ AVEC 2 CONSOLES FIXES PROF. 205 MM + 12 COMPAT COC0025102 VERT - DIM. MM L=1065 P=542 H=1813</t>
  </si>
  <si>
    <t>ESTANTERÍA QUICK POR UN LADO CON 2 ESTANTES FIJOS PROF. 205 MM + 12 COMPAT COC0025102 VERDE - DIM. MM L=1065 P=542 A=1813</t>
  </si>
  <si>
    <t>REGAŁ QUICK JEDNOSTRONNY Z 2 PÓŁKI STAŁE GŁĘB. 205 MM + 12 COMPAT COC0025102 ZIELONY - WYM. MM S=1065 G=542 W=1813</t>
  </si>
  <si>
    <t>SCAFFALE QUICK MONOFRONTE CON 2 MENSOLE FISSE PROF. 205 MM + 12 COMPAT COC0025103 ROSSO - DIM. MM L=1065 P=542 A=1813</t>
  </si>
  <si>
    <t>RACKING QUICK SINGLE SIDE WITH 2 FIXED SHELVES DEPTH 205 MM + 12 COMPAT COC0025103 RED - DIM. MM W=1065 D=542 H=1813</t>
  </si>
  <si>
    <t>REGAL QUICK EINSEITIGER MIT 2 KONSOLEN FESTEN TIEFE 205 MM + 12 COMPAT COC0025103 ROT - ABM. MM B=1065 T=542 H=1813</t>
  </si>
  <si>
    <t>RAYONNAGE QUICK UN CÔTÉ AVEC 2 CONSOLES FIXES PROF. 205 MM + 12 COMPAT COC0025103 ROUGE - DIM. MM L=1065 P=542 H=1813</t>
  </si>
  <si>
    <t>ESTANTERÍA QUICK POR UN LADO CON 2 ESTANTES FIJOS PROF. 205 MM + 12 COMPAT COC0025103 ROJO - DIM. MM L=1065 P=542 A=1813</t>
  </si>
  <si>
    <t>REGAŁ QUICK JEDNOSTRONNY Z 2 PÓŁKI STAŁE GŁĘB. 205 MM + 12 COMPAT COC0025103 CZERWONY - WYM. MM S=1065 G=542 W=1813</t>
  </si>
  <si>
    <t>SCAFFALE QUICK MONOFRONTE CON 2 MENSOLE FISSE PROF. 205 MM + 12 COMPAT COC0025104 BLU - DIM. MM L=1065 P=542 A=1813</t>
  </si>
  <si>
    <t>RACKING QUICK SINGLE SIDE WITH 2 FIXED SHELVES DEPTH 205 MM + 12 COMPAT COC0025104 BLUE - DIM. MM W=1065 D=542 H=1813</t>
  </si>
  <si>
    <t>REGAL QUICK EINSEITIGER MIT 2 KONSOLEN FESTEN TIEFE 205 MM + 12 COMPAT COC0025104 BLAU - ABM. MM B=1065 T=542 H=1813</t>
  </si>
  <si>
    <t>RAYONNAGE QUICK UN CÔTÉ AVEC 2 CONSOLES FIXES PROF. 205 MM + 12 COMPAT COC0025104 BLEU - DIM. MM L=1065 P=542 H=1813</t>
  </si>
  <si>
    <t>ESTANTERÍA QUICK POR UN LADO CON 2 ESTANTES FIJOS PROF. 205 MM + 12 COMPAT COC0025104 AZUL - DIM. MM L=1065 P=542 A=1813</t>
  </si>
  <si>
    <t>REGAŁ QUICK JEDNOSTRONNY Z 2 PÓŁKI STAŁE GŁĘB. 205 MM + 12 COMPAT COC0025104 NIEBISKI - WYM. MM S=1065 G=542 W=1813</t>
  </si>
  <si>
    <t>SCAFFALE QUICK MONOFRONTE CON 2 MENSOLE FISSE PROF. 205 MM + 12 COMPAT COC0025105 GIALLO - DIM. MM L=1065 P=542 A=1813</t>
  </si>
  <si>
    <t>RACKING QUICK SINGLE SIDE WITH 2 FIXED SHELVES DEPTH 205 MM + 12 COMPAT COC0025105 YELLOW - DIM. MM W=1065 D=542 H=1813</t>
  </si>
  <si>
    <t>REGAL QUICK EINSEITIGER MIT 2 KONSOLEN FESTEN TIEFE 205 MM + 12 COMPAT COC0025105 GELB - ABM. MM B=1065 T=542 H=1813</t>
  </si>
  <si>
    <t>RAYONNAGE QUICK UN CÔTÉ AVEC 2 CONSOLES FIXES PROF. 205 MM + 12 COMPAT COC0025105 JAUNE - DIM. MM L=1065 P=542 H=1813</t>
  </si>
  <si>
    <t>ESTANTERÍA QUICK POR UN LADO CON 2 ESTANTES FIJOS PROF. 205 MM + 12 COMPAT COC0025105 AMARILLO - DIM. MM L=1065 P=542 A=1813</t>
  </si>
  <si>
    <t>REGAŁ QUICK JEDNOSTRONNY Z 2 PÓŁKI STAŁE GŁĘB. 205 MM + 12 COMPAT COC0025105 ŻÓŁTY - WYM. MM S=1065 G=542 W=1813</t>
  </si>
  <si>
    <t>SCAFFALE QUICK MONOFRONTE CON 2 MENSOLE FISSE PROF. 295 MM + 8 COMPAT COC0035101 GRIGIO SCURO - DIM. MM L=1065 P=542 A=1813</t>
  </si>
  <si>
    <t>RACKING QUICK SINGLE SIDE WITH 2 FIXED SHELVES DEPTH 295 MM + 8 COMPAT COC0035101 GREY - DIM. MM W=1065 D=542 H=1813</t>
  </si>
  <si>
    <t>REGAL QUICK EINSEITIGER MIT 2 KONSOLEN FESTEN TIEFE 295 MM + 8 COMPAT COC0035101 GRAU - ABM. MM B=1065 T=542 H=1813</t>
  </si>
  <si>
    <t>RAYONNAGE QUICK UN CÔTÉ AVEC 2 CONSOLES FIXES PROF. 295 MM + 8 COMPAT COC0035101 GRIS - DIM. MM L=1065 P=542 H=1813</t>
  </si>
  <si>
    <t>ESTANTERÍA QUICK POR UN LADO CON 2 ESTANTES FIJOS PROF. 295 MM + 8 COMPAT COC0035101 GRIS - DIM. MM L=1065 P=542 A=1813</t>
  </si>
  <si>
    <t>REGAŁ QUICK JEDNOSTRONNY Z 2 PÓŁKI STAŁE GŁĘB. 295 MM + 8 COMPAT COC0035101 SZARY POPIELATY - WYM. MM S=1065 G=542 W=1813</t>
  </si>
  <si>
    <t>SCAFFALE QUICK MONOFRONTE CON 2 MENSOLE FISSE PROF. 295 MM + 8 COMPAT COC0035102 VERDE - DIM. MM L=1065 P=542 A=1813</t>
  </si>
  <si>
    <t>RACKING QUICK SINGLE SIDE WITH 2 FIXED SHELVES DEPTH 295 MM + 8 COMPAT COC0035102 GREEN - DIM. MM W=1065 D=542 H=1813</t>
  </si>
  <si>
    <t>REGAL QUICK EINSEITIGER MIT 2 KONSOLEN FESTEN TIEFE 295 MM + 8 COMPAT COC0035102 GRÜN - ABM. MM B=1065 T=542 H=1813</t>
  </si>
  <si>
    <t>RAYONNAGE QUICK UN CÔTÉ AVEC 2 CONSOLES FIXES PROF. 295 MM + 8 COMPAT COC0035102 VERT - DIM. MM L=1065 P=542 H=1813</t>
  </si>
  <si>
    <t>ESTANTERÍA QUICK POR UN LADO CON 2 ESTANTES FIJOS PROF. 295 MM + 8 COMPAT COC0035102 VERDE - DIM. MM L=1065 P=542 A=1813</t>
  </si>
  <si>
    <t>REGAŁ QUICK JEDNOSTRONNY Z 2 PÓŁKI STAŁE GŁĘB. 295 MM + 8 COMPAT COC0035102 ZIELONY - WYM. MM S=1065 G=542 W=1813</t>
  </si>
  <si>
    <t>SCAFFALE QUICK MONOFRONTE CON 2 MENSOLE FISSE PROF. 295 MM + 8 COMPAT COC0035103 ROSSO - DIM. MM L=1065 P=542 A=1813</t>
  </si>
  <si>
    <t>RACKING QUICK SINGLE SIDE WITH 2 FIXED SHELVES DEPTH 295 MM + 8 COMPAT COC0035103 RED - DIM. MM W=1065 D=542 H=1813</t>
  </si>
  <si>
    <t>REGAL QUICK EINSEITIGER MIT 2 KONSOLEN FESTEN TIEFE 295 MM + 8 COMPAT COC0035103 ROT - ABM. MM B=1065 T=542 H=1813</t>
  </si>
  <si>
    <t>RAYONNAGE QUICK UN CÔTÉ AVEC 2 CONSOLES FIXES PROF. 295 MM + 8 COMPAT COC0035103 ROUGE - DIM. MM L=1065 P=542 H=1813</t>
  </si>
  <si>
    <t>ESTANTERÍA QUICK POR UN LADO CON 2 ESTANTES FIJOS PROF. 295 MM + 8 COMPAT COC0035103 ROJO - DIM. MM L=1065 P=542 A=1813</t>
  </si>
  <si>
    <t>REGAŁ QUICK JEDNOSTRONNY Z 2 PÓŁKI STAŁE GŁĘB. 295 MM + 8 COMPAT COC0035103 CZERWONY - WYM. MM S=1065 G=542 W=1813</t>
  </si>
  <si>
    <t>SCAFFALE QUICK MONOFRONTE CON 2 MENSOLE FISSE PROF. 295 MM + 8 COMPAT COC0035104 BLU - DIM. MM L=1065 P=542 A=1813</t>
  </si>
  <si>
    <t>RACKING QUICK SINGLE SIDE WITH 2 FIXED SHELVES DEPTH 295 MM + 8 COMPAT COC0035104 BLUE - DIM. MM W=1065 D=542 H=1813</t>
  </si>
  <si>
    <t>REGAL QUICK EINSEITIGER MIT 2 KONSOLEN FESTEN TIEFE 295 MM + 8 COMPAT COC0035104 BLAU - ABM. MM B=1065 T=542 H=1813</t>
  </si>
  <si>
    <t>RAYONNAGE QUICK UN CÔTÉ AVEC 2 CONSOLES FIXES PROF. 295 MM + 8 COMPAT COC0035104 BLEU - DIM. MM L=1065 P=542 H=1813</t>
  </si>
  <si>
    <t>ESTANTERÍA QUICK POR UN LADO CON 2 ESTANTES FIJOS PROF. 295 MM + 8 COMPAT COC0035104 AZUL - DIM. MM L=1065 P=542 A=1813</t>
  </si>
  <si>
    <t>REGAŁ QUICK JEDNOSTRONNY Z 2 PÓŁKI STAŁE GŁĘB. 295 MM + 8 COMPAT COC0035104 NIEBISKI - WYM. MM S=1065 G=542 W=1813</t>
  </si>
  <si>
    <t>SCAFFALE QUICK MONOFRONTE CON 2 MENSOLE FISSE PROF. 295 MM + 8 COMPAT COC0035105 GIALLO - DIM. MM L=1065 P=542 A=1813</t>
  </si>
  <si>
    <t>RACKING QUICK SINGLE SIDE WITH 2 FIXED SHELVES DEPTH 295 MM + 8 COMPAT COC0035105 YELLOW - DIM. MM W=1065 D=542 H=1813</t>
  </si>
  <si>
    <t>REGAL QUICK EINSEITIGER MIT 2 KONSOLEN FESTEN TIEFE 295 MM + 8 COMPAT COC0035105 GELB - ABM. MM B=1065 T=542 H=1813</t>
  </si>
  <si>
    <t>RAYONNAGE QUICK UN CÔTÉ AVEC 2 CONSOLES FIXES PROF. 295 MM + 8 COMPAT COC0035105 JAUNE - DIM. MM L=1065 P=542 H=1813</t>
  </si>
  <si>
    <t>ESTANTERÍA QUICK POR UN LADO CON 2 ESTANTES FIJOS PROF. 295 MM + 8 COMPAT COC0035105 AMARILLO - DIM. MM L=1065 P=542 A=1813</t>
  </si>
  <si>
    <t>REGAŁ QUICK JEDNOSTRONNY Z 2 PÓŁKI STAŁE GŁĘB. 295 MM + 8 COMPAT COC0035105 ŻÓŁTY - WYM. MM S=1065 G=542 W=1813</t>
  </si>
  <si>
    <t>SCAFFALE QUICK MONOFRONTE CON 2 MENSOLE FISSE PROF. 295 MM + 8 COMPAT COC3A25101 GRIGIO SCURO - DIM. MM L=1065 P=542 A=1813</t>
  </si>
  <si>
    <t>RACKING QUICK SINGLE SIDE WITH 2 FIXED SHELVES DEPTH 295 MM + 8 COMPAT COC3A25101 GREY - DIM. MM W=1065 D=542 H=1813</t>
  </si>
  <si>
    <t>REGAL QUICK EINSEITIGER MIT 2 KONSOLEN FESTEN TIEFE 295 MM + 8 COMPAT COC3A25101 GRAU - ABM. MM B=1065 T=542 H=1813</t>
  </si>
  <si>
    <t>RAYONNAGE QUICK UN CÔTÉ AVEC 2 CONSOLES FIXES PROF. 295 MM + 8 COMPAT COC3A25101 GRIS - DIM. MM L=1065 P=542 H=1813</t>
  </si>
  <si>
    <t>ESTANTERÍA QUICK POR UN LADO CON 2 ESTANTES FIJOS PROF. 295 MM + 8 COMPAT COC3A25101 GRIS - DIM. MM L=1065 P=542 A=1813</t>
  </si>
  <si>
    <t>REGAŁ QUICK JEDNOSTRONNY Z 2 PÓŁKI STAŁE GŁĘB. 295 MM + 8 COMPAT COC3A25101 SZARY POPIELATY - WYM. MM S=1065 G=542 W=1813</t>
  </si>
  <si>
    <t>SCAFFALE QUICK MONOFRONTE CON 2 MENSOLE FISSE PROF. 295 MM + 8 COMPAT COC3A25102 VERDE - DIM. MM L=1065 P=542 A=1813</t>
  </si>
  <si>
    <t>RACKING QUICK SINGLE SIDE WITH 2 FIXED SHELVES DEPTH 295 MM + 8 COMPAT COC3A25102 GREEN - DIM. MM W=1065 D=542 H=1813</t>
  </si>
  <si>
    <t>REGAL QUICK EINSEITIGER MIT 2 KONSOLEN FESTEN TIEFE 295 MM + 8 COMPAT COC3A25102 GRÜN - ABM. MM B=1065 T=542 H=1813</t>
  </si>
  <si>
    <t>RAYONNAGE QUICK UN CÔTÉ AVEC 2 CONSOLES FIXES PROF. 295 MM + 8 COMPAT COC3A25102 VERT - DIM. MM L=1065 P=542 H=1813</t>
  </si>
  <si>
    <t>ESTANTERÍA QUICK POR UN LADO CON 2 ESTANTES FIJOS PROF. 295 MM + 8 COMPAT COC3A25102 VERDE - DIM. MM L=1065 P=542 A=1813</t>
  </si>
  <si>
    <t>REGAŁ QUICK JEDNOSTRONNY Z 2 PÓŁKI STAŁE GŁĘB. 295 MM + 8 COMPAT COC3A25102 ZIELONY - WYM. MM S=1065 G=542 W=1813</t>
  </si>
  <si>
    <t>SCAFFALE QUICK MONOFRONTE CON 2 MENSOLE FISSE PROF. 295 MM + 8 COMPAT COC3A25103 ROSSO - DIM. MM L=1065 P=542 A=1813</t>
  </si>
  <si>
    <t>RACKING QUICK SINGLE SIDE WITH 2 FIXED SHELVES DEPTH 295 MM + 8 COMPAT COC3A25103 RED - DIM. MM W=1065 D=542 H=1813</t>
  </si>
  <si>
    <t>REGAL QUICK EINSEITIGER MIT 2 KONSOLEN FESTEN TIEFE 295 MM + 8 COMPAT COC3A25103 ROT - ABM. MM B=1065 T=542 H=1813</t>
  </si>
  <si>
    <t>RAYONNAGE QUICK UN CÔTÉ AVEC 2 CONSOLES FIXES PROF. 295 MM + 8 COMPAT COC3A25103 ROUGE - DIM. MM L=1065 P=542 H=1813</t>
  </si>
  <si>
    <t>ESTANTERÍA QUICK POR UN LADO CON 2 ESTANTES FIJOS PROF. 295 MM + 8 COMPAT COC3A25103 ROJO - DIM. MM L=1065 P=542 A=1813</t>
  </si>
  <si>
    <t>REGAŁ QUICK JEDNOSTRONNY Z 2 PÓŁKI STAŁE GŁĘB. 295 MM + 8 COMPAT COC3A25103 CZERWONY - WYM. MM S=1065 G=542 W=1813</t>
  </si>
  <si>
    <t>SCAFFALE QUICK MONOFRONTE CON 2 MENSOLE FISSE PROF. 295 MM + 8 COMPAT COC3A25104 BLU - DIM. MM L=1065 P=542 A=1813</t>
  </si>
  <si>
    <t>RACKING QUICK SINGLE SIDE WITH 2 FIXED SHELVES DEPTH 295 MM + 8 COMPAT COC3A25104 BLUE - DIM. MM W=1065 D=542 H=1813</t>
  </si>
  <si>
    <t>REGAL QUICK EINSEITIGER MIT 2 KONSOLEN FESTEN TIEFE 295 MM + 8 COMPAT COC3A25104 BLAU - ABM. MM B=1065 T=542 H=1813</t>
  </si>
  <si>
    <t>RAYONNAGE QUICK UN CÔTÉ AVEC 2 CONSOLES FIXES PROF. 295 MM + 8 COMPAT COC3A25104 BLEU - DIM. MM L=1065 P=542 H=1813</t>
  </si>
  <si>
    <t>ESTANTERÍA QUICK POR UN LADO CON 2 ESTANTES FIJOS PROF. 295 MM + 8 COMPAT COC3A25104 AZUL - DIM. MM L=1065 P=542 A=1813</t>
  </si>
  <si>
    <t>REGAŁ QUICK JEDNOSTRONNY Z 2 PÓŁKI STAŁE GŁĘB. 295 MM + 8 COMPAT COC3A25104 NIEBISKI - WYM. MM S=1065 G=542 W=1813</t>
  </si>
  <si>
    <t>SCAFFALE QUICK MONOFRONTE CON 2 MENSOLE FISSE PROF. 295 MM + 8 COMPAT COC3A25105 GIALLO - DIM. MM L=1065 P=542 A=1813</t>
  </si>
  <si>
    <t>RACKING QUICK SINGLE SIDE WITH 2 FIXED SHELVES DEPTH 295 MM + 8 COMPAT COC3A25105 YELLOW - DIM. MM W=1065 D=542 H=1813</t>
  </si>
  <si>
    <t>REGAL QUICK EINSEITIGER MIT 2 KONSOLEN FESTEN TIEFE 295 MM + 8 COMPAT COC3A25105 GELB - ABM. MM B=1065 T=542 H=1813</t>
  </si>
  <si>
    <t>RAYONNAGE QUICK UN CÔTÉ AVEC 2 CONSOLES FIXES PROF. 295 MM + 8 COMPAT COC3A25105 JAUNE - DIM. MM L=1065 P=542 H=1813</t>
  </si>
  <si>
    <t>ESTANTERÍA QUICK POR UN LADO CON 2 ESTANTES FIJOS PROF. 295 MM + 8 COMPAT COC3A25105 AMARILLO - DIM. MM L=1065 P=542 A=1813</t>
  </si>
  <si>
    <t>REGAŁ QUICK JEDNOSTRONNY Z 2 PÓŁKI STAŁE GŁĘB. 295 MM + 8 COMPAT COC3A25105 ŻÓŁTY - WYM. MM S=1065 G=542 W=1813</t>
  </si>
  <si>
    <t>SCAFFALE AGGIUNTIVO QUICK MONOFRONTE CON 2 MENSOLE FISSE PROF. 150 MM + 18 COMPAT COC0015101 GRIGIO SCURO - DIM. MM L=985 P=542 A=1813</t>
  </si>
  <si>
    <t>ADDITIONAL RACKING QUICK SINGLE SIDE WITH 2 FIXED SHELVES DEPTH 150 MM + 18 COMPAT COC0015101 GREY - DIM. MM W=985 D=542 H=1813</t>
  </si>
  <si>
    <t>REGAL ZUSATZ QUICK EINSEITIGER MIT 2 KONSOLEN FESTEN TIEFE 150 MM + 18 COMPAT COC0015101 GRAU - ABM. MM B=985 T=542 H=1813</t>
  </si>
  <si>
    <t>RAYONNAGE SUPPLÉMENTAIRE QUICK UN CÔTÉ AVEC 2 CONSOLES FIXES PROF. 150 MM + 18 COMPAT COC0015101 GRIS - DIM. MM L=985 P=542 H=1813</t>
  </si>
  <si>
    <t>ESTANTERÍA DE AMPLIACIÓN QUICK POR UN LADO CON 2 ESTANTES FIJOS PROF. 150 MM + 18 COMPAT COC0015101 GRIS - DIM. MM L=985 P=542 A=1813</t>
  </si>
  <si>
    <t>DODATKOWE REGAŁ QUICK JEDNOSTRONNY Z 2 PÓŁKI STAŁE GŁĘB. 150 MM + 18 COMPAT COC0015101 SZARY POPIELATY - WYM. MM S=985 G=542 W=1813</t>
  </si>
  <si>
    <t>SCAFFALE AGGIUNTIVO QUICK MONOFRONTE CON 2 MENSOLE FISSE PROF. 150 MM + 18 COMPAT COC0015102 VERDE - DIM. MM L=985 P=542 A=1813</t>
  </si>
  <si>
    <t>ADDITIONAL RACKING QUICK SINGLE SIDE WITH 2 FIXED SHELVES DEPTH 150 MM + 18 COMPAT COC0015102 GREEN - DIM. MM W=985 D=542 H=1813</t>
  </si>
  <si>
    <t>REGAL ZUSATZ QUICK EINSEITIGER MIT 2 KONSOLEN FESTEN TIEFE 150 MM + 18 COMPAT COC0015102 GRÜN - ABM. MM B=985 T=542 H=1813</t>
  </si>
  <si>
    <t>RAYONNAGE SUPPLÉMENTAIRE QUICK UN CÔTÉ AVEC 2 CONSOLES FIXES PROF. 150 MM + 18 COMPAT COC0015102 VERT - DIM. MM L=985 P=542 H=1813</t>
  </si>
  <si>
    <t>ESTANTERÍA DE AMPLIACIÓN QUICK POR UN LADO CON 2 ESTANTES FIJOS PROF. 150 MM + 18 COMPAT COC0015102 VERDE - DIM. MM L=985 P=542 A=1813</t>
  </si>
  <si>
    <t>DODATKOWE REGAŁ QUICK JEDNOSTRONNY Z 2 PÓŁKI STAŁE GŁĘB. 150 MM + 18 COMPAT COC0015102 ZIELONY - WYM. MM S=985 G=542 W=1813</t>
  </si>
  <si>
    <t>SCAFFALE AGGIUNTIVO QUICK MONOFRONTE CON 2 MENSOLE FISSE PROF. 150 MM + 18 COMPAT COC0015103 ROSSO - DIM. MM L=985 P=542 A=1813</t>
  </si>
  <si>
    <t>ADDITIONAL RACKING QUICK SINGLE SIDE WITH 2 FIXED SHELVES DEPTH 150 MM + 18 COMPAT COC0015103 RED - DIM. MM W=985 D=542 H=1813</t>
  </si>
  <si>
    <t>REGAL ZUSATZ QUICK EINSEITIGER MIT 2 KONSOLEN FESTEN TIEFE 150 MM + 18 COMPAT COC0015103 ROT - ABM. MM B=985 T=542 H=1813</t>
  </si>
  <si>
    <t>RAYONNAGE SUPPLÉMENTAIRE QUICK UN CÔTÉ AVEC 2 CONSOLES FIXES PROF. 150 MM + 18 COMPAT COC0015103 ROUGE - DIM. MM L=985 P=542 H=1813</t>
  </si>
  <si>
    <t>ESTANTERÍA DE AMPLIACIÓN QUICK POR UN LADO CON 2 ESTANTES FIJOS PROF. 150 MM + 18 COMPAT COC0015103 ROJO - DIM. MM L=985 P=542 A=1813</t>
  </si>
  <si>
    <t>DODATKOWE REGAŁ QUICK JEDNOSTRONNY Z 2 PÓŁKI STAŁE GŁĘB. 150 MM + 18 COMPAT COC0015103 CZERWONY - WYM. MM S=985 G=542 W=1813</t>
  </si>
  <si>
    <t>SCAFFALE AGGIUNTIVO QUICK MONOFRONTE CON 2 MENSOLE FISSE PROF. 150 MM + 18 COMPAT COC0015104 BLU - DIM. MM L=985 P=542 A=1813</t>
  </si>
  <si>
    <t>ADDITIONAL RACKING QUICK SINGLE SIDE WITH 2 FIXED SHELVES DEPTH 150 MM + 18 COMPAT COC0015104 BLUE - DIM. MM W=985 D=542 H=1813</t>
  </si>
  <si>
    <t>REGAL ZUSATZ QUICK EINSEITIGER MIT 2 KONSOLEN FESTEN TIEFE 150 MM + 18 COMPAT COC0015104 BLAU - ABM. MM B=985 T=542 H=1813</t>
  </si>
  <si>
    <t>RAYONNAGE SUPPLÉMENTAIRE QUICK UN CÔTÉ AVEC 2 CONSOLES FIXES PROF. 150 MM + 18 COMPAT COC0015104 BLEU - DIM. MM L=985 P=542 H=1813</t>
  </si>
  <si>
    <t>ESTANTERÍA DE AMPLIACIÓN QUICK POR UN LADO CON 2 ESTANTES FIJOS PROF. 150 MM + 18 COMPAT COC0015104 AZUL - DIM. MM L=985 P=542 A=1813</t>
  </si>
  <si>
    <t>DODATKOWE REGAŁ QUICK JEDNOSTRONNY Z 2 PÓŁKI STAŁE GŁĘB. 150 MM + 18 COMPAT COC0015104 NIEBISKI - WYM. MM S=985 G=542 W=1813</t>
  </si>
  <si>
    <t>SCAFFALE AGGIUNTIVO QUICK MONOFRONTE CON 2 MENSOLE FISSE PROF. 150 MM + 18 COMPAT COC0015105 GIALLO - DIM. MM L=985 P=542 A=1813</t>
  </si>
  <si>
    <t>ADDITIONAL RACKING QUICK SINGLE SIDE WITH 2 FIXED SHELVES DEPTH 150 MM + 18 COMPAT COC0015105 YELLOW - DIM. MM W=985 D=542 H=1813</t>
  </si>
  <si>
    <t>REGAL ZUSATZ QUICK EINSEITIGER MIT 2 KONSOLEN FESTEN TIEFE 150 MM + 18 COMPAT COC0015105 GELB - ABM. MM B=985 T=542 H=1813</t>
  </si>
  <si>
    <t>RAYONNAGE SUPPLÉMENTAIRE QUICK UN CÔTÉ AVEC 2 CONSOLES FIXES PROF. 150 MM + 18 COMPAT COC0015105 JAUNE - DIM. MM L=985 P=542 H=1813</t>
  </si>
  <si>
    <t>ESTANTERÍA DE AMPLIACIÓN QUICK POR UN LADO CON 2 ESTANTES FIJOS PROF. 150 MM + 18 COMPAT COC0015105 AMARILLO - DIM. MM L=985 P=542 A=1813</t>
  </si>
  <si>
    <t>DODATKOWE REGAŁ QUICK JEDNOSTRONNY Z 2 PÓŁKI STAŁE GŁĘB. 150 MM + 18 COMPAT COC0015105 ŻÓŁTY - WYM. MM S=985 G=542 W=1813</t>
  </si>
  <si>
    <t>SCAFFALE AGGIUNTIVO QUICK MONOFRONTE CON 2 MENSOLE FISSE PROF. 205 MM + 12 COMPAT COC0025101 GRIGIO SCURO - DIM. MM L=985 P=542 A=1813</t>
  </si>
  <si>
    <t>ADDITIONAL RACKING QUICK SINGLE SIDE WITH 2 FIXED SHELVES DEPTH 205 MM + 12 COMPAT COC0025101 GREY - DIM. MM W=985 D=542 H=1813</t>
  </si>
  <si>
    <t>REGAL ZUSATZ QUICK EINSEITIGER MIT 2 KONSOLEN FESTEN TIEFE 205 MM + 12 COMPAT COC0025101 GRAU - ABM. MM B=985 T=542 H=1813</t>
  </si>
  <si>
    <t>RAYONNAGE SUPPLÉMENTAIRE QUICK UN CÔTÉ AVEC 2 CONSOLES FIXES PROF. 205 MM + 12 COMPAT COC0025101 GRIS - DIM. MM L=985 P=542 H=1813</t>
  </si>
  <si>
    <t>ESTANTERÍA DE AMPLIACIÓN QUICK POR UN LADO CON 2 ESTANTES FIJOS PROF. 205 MM + 12 COMPAT COC0025101 GRIS - DIM. MM L=985 P=542 A=1813</t>
  </si>
  <si>
    <t>DODATKOWE REGAŁ QUICK JEDNOSTRONNY Z 2 PÓŁKI STAŁE GŁĘB. 205 MM + 12 COMPAT COC0025101 SZARY POPIELATY - WYM. MM S=985 G=542 W=1813</t>
  </si>
  <si>
    <t>SCAFFALE AGGIUNTIVO QUICK MONOFRONTE CON 2 MENSOLE FISSE PROF. 205 MM + 12 COMPAT COC0025102 VERDE - DIM. MM L=985 P=542 A=1813</t>
  </si>
  <si>
    <t>ADDITIONAL RACKING QUICK SINGLE SIDE WITH 2 FIXED SHELVES DEPTH 205 MM + 12 COMPAT COC0025102 GREEN - DIM. MM W=985 D=542 H=1813</t>
  </si>
  <si>
    <t>REGAL ZUSATZ QUICK EINSEITIGER MIT 2 KONSOLEN FESTEN TIEFE 205 MM + 12 COMPAT COC0025102 GRÜN - ABM. MM B=985 T=542 H=1813</t>
  </si>
  <si>
    <t>RAYONNAGE SUPPLÉMENTAIRE QUICK UN CÔTÉ AVEC 2 CONSOLES FIXES PROF. 205 MM + 12 COMPAT COC0025102 VERT - DIM. MM L=985 P=542 H=1813</t>
  </si>
  <si>
    <t>ESTANTERÍA DE AMPLIACIÓN QUICK POR UN LADO CON 2 ESTANTES FIJOS PROF. 205 MM + 12 COMPAT COC0025102 VERDE - DIM. MM L=985 P=542 A=1813</t>
  </si>
  <si>
    <t>DODATKOWE REGAŁ QUICK JEDNOSTRONNY Z 2 PÓŁKI STAŁE GŁĘB. 205 MM + 12 COMPAT COC0025102 ZIELONY - WYM. MM S=985 G=542 W=1813</t>
  </si>
  <si>
    <t>SCAFFALE AGGIUNTIVO QUICK MONOFRONTE CON 2 MENSOLE FISSE PROF. 205 MM + 12 COMPAT COC0025103 ROSSO - DIM. MM L=985 P=542 A=1813</t>
  </si>
  <si>
    <t>ADDITIONAL RACKING QUICK SINGLE SIDE WITH 2 FIXED SHELVES DEPTH 205 MM + 12 COMPAT COC0025103 RED - DIM. MM W=985 D=542 H=1813</t>
  </si>
  <si>
    <t>REGAL ZUSATZ QUICK EINSEITIGER MIT 2 KONSOLEN FESTEN TIEFE 205 MM + 12 COMPAT COC0025103 ROT - ABM. MM B=985 T=542 H=1813</t>
  </si>
  <si>
    <t>RAYONNAGE SUPPLÉMENTAIRE QUICK UN CÔTÉ AVEC 2 CONSOLES FIXES PROF. 205 MM + 12 COMPAT COC0025103 ROUGE - DIM. MM L=985 P=542 H=1813</t>
  </si>
  <si>
    <t>ESTANTERÍA DE AMPLIACIÓN QUICK POR UN LADO CON 2 ESTANTES FIJOS PROF. 205 MM + 12 COMPAT COC0025103 ROJO - DIM. MM L=985 P=542 A=1813</t>
  </si>
  <si>
    <t>DODATKOWE REGAŁ QUICK JEDNOSTRONNY Z 2 PÓŁKI STAŁE GŁĘB. 205 MM + 12 COMPAT COC0025103 CZERWONY - WYM. MM S=985 G=542 W=1813</t>
  </si>
  <si>
    <t>SCAFFALE AGGIUNTIVO QUICK MONOFRONTE CON 2 MENSOLE FISSE PROF. 205 MM + 12 COMPAT COC0025104 BLU - DIM. MM L=985 P=542 A=1813</t>
  </si>
  <si>
    <t>ADDITIONAL RACKING QUICK SINGLE SIDE WITH 2 FIXED SHELVES DEPTH 205 MM + 12 COMPAT COC0025104 BLUE - DIM. MM W=985 D=542 H=1813</t>
  </si>
  <si>
    <t>REGAL ZUSATZ QUICK EINSEITIGER MIT 2 KONSOLEN FESTEN TIEFE 205 MM + 12 COMPAT COC0025104 BLAU - ABM. MM B=985 T=542 H=1813</t>
  </si>
  <si>
    <t>RAYONNAGE SUPPLÉMENTAIRE QUICK UN CÔTÉ AVEC 2 CONSOLES FIXES PROF. 205 MM + 12 COMPAT COC0025104 BLEU - DIM. MM L=985 P=542 H=1813</t>
  </si>
  <si>
    <t>ESTANTERÍA DE AMPLIACIÓN QUICK POR UN LADO CON 2 ESTANTES FIJOS PROF. 205 MM + 12 COMPAT COC0025104 AZUL - DIM. MM L=985 P=542 A=1813</t>
  </si>
  <si>
    <t>DODATKOWE REGAŁ QUICK JEDNOSTRONNY Z 2 PÓŁKI STAŁE GŁĘB. 205 MM + 12 COMPAT COC0025104 NIEBISKI - WYM. MM S=985 G=542 W=1813</t>
  </si>
  <si>
    <t>SCAFFALE AGGIUNTIVO QUICK MONOFRONTE CON 2 MENSOLE FISSE PROF. 205 MM + 12 COMPAT COC0025105 GIALLO - DIM. MM L=985 P=542 A=1813</t>
  </si>
  <si>
    <t>ADDITIONAL RACKING QUICK SINGLE SIDE WITH 2 FIXED SHELVES DEPTH 205 MM + 12 COMPAT COC0025105 YELLOW - DIM. MM W=985 D=542 H=1813</t>
  </si>
  <si>
    <t>REGAL ZUSATZ QUICK EINSEITIGER MIT 2 KONSOLEN FESTEN TIEFE 205 MM + 12 COMPAT COC0025105 GELB - ABM. MM B=985 T=542 H=1813</t>
  </si>
  <si>
    <t>RAYONNAGE SUPPLÉMENTAIRE QUICK UN CÔTÉ AVEC 2 CONSOLES FIXES PROF. 205 MM + 12 COMPAT COC0025105 JAUNE - DIM. MM L=985 P=542 H=1813</t>
  </si>
  <si>
    <t>ESTANTERÍA DE AMPLIACIÓN QUICK POR UN LADO CON 2 ESTANTES FIJOS PROF. 205 MM + 12 COMPAT COC0025105 AMARILLO - DIM. MM L=985 P=542 A=1813</t>
  </si>
  <si>
    <t>DODATKOWE REGAŁ QUICK JEDNOSTRONNY Z 2 PÓŁKI STAŁE GŁĘB. 205 MM + 12 COMPAT COC0025105 ŻÓŁTY - WYM. MM S=985 G=542 W=1813</t>
  </si>
  <si>
    <t>SCAFFALE AGGIUNTIVO QUICK MONOFRONTE CON 2 MENSOLE FISSE PROF. 295 MM + 8 COMPAT COC0035101 GRIGIO SCURO - DIM. MM L=985 P=542 A=1813</t>
  </si>
  <si>
    <t>ADDITIONAL RACKING QUICK SINGLE SIDE WITH 2 FIXED SHELVES DEPTH 295 MM + 8 COMPAT COC0035101 GREY - DIM. MM W=985 D=542 H=1813</t>
  </si>
  <si>
    <t>REGAL ZUSATZ QUICK EINSEITIGER MIT 2 KONSOLEN FESTEN TIEFE 295 MM + 8 COMPAT COC0035101 GRAU - ABM. MM B=985 T=542 H=1813</t>
  </si>
  <si>
    <t>RAYONNAGE SUPPLÉMENTAIRE QUICK UN CÔTÉ AVEC 2 CONSOLES FIXES PROF. 295 MM + 8 COMPAT COC0035101 GRIS - DIM. MM L=985 P=542 H=1813</t>
  </si>
  <si>
    <t>ESTANTERÍA DE AMPLIACIÓN QUICK POR UN LADO CON 2 ESTANTES FIJOS PROF. 295 MM + 8 COMPAT COC0035101 GRIS - DIM. MM L=985 P=542 A=1813</t>
  </si>
  <si>
    <t>DODATKOWE REGAŁ QUICK JEDNOSTRONNY Z 2 PÓŁKI STAŁE GŁĘB. 295 MM + 8 COMPAT COC0035101 SZARY POPIELATY - WYM. MM S=985 G=542 W=1813</t>
  </si>
  <si>
    <t>SCAFFALE AGGIUNTIVO QUICK MONOFRONTE CON 2 MENSOLE FISSE PROF. 295 MM + 8 COMPAT COC0035102 VERDE - DIM. MM L=985 P=542 A=1813</t>
  </si>
  <si>
    <t>ADDITIONAL RACKING QUICK SINGLE SIDE WITH 2 FIXED SHELVES DEPTH 295 MM + 8 COMPAT COC0035102 GREEN - DIM. MM W=985 D=542 H=1813</t>
  </si>
  <si>
    <t>REGAL ZUSATZ QUICK EINSEITIGER MIT 2 KONSOLEN FESTEN TIEFE 295 MM + 8 COMPAT COC0035102 GRÜN - ABM. MM B=985 T=542 H=1813</t>
  </si>
  <si>
    <t>RAYONNAGE SUPPLÉMENTAIRE QUICK UN CÔTÉ AVEC 2 CONSOLES FIXES PROF. 295 MM + 8 COMPAT COC0035102 VERT - DIM. MM L=985 P=542 H=1813</t>
  </si>
  <si>
    <t>ESTANTERÍA DE AMPLIACIÓN QUICK POR UN LADO CON 2 ESTANTES FIJOS PROF. 295 MM + 8 COMPAT COC0035102 VERDE - DIM. MM L=985 P=542 A=1813</t>
  </si>
  <si>
    <t>DODATKOWE REGAŁ QUICK JEDNOSTRONNY Z 2 PÓŁKI STAŁE GŁĘB. 295 MM + 8 COMPAT COC0035102 ZIELONY - WYM. MM S=985 G=542 W=1813</t>
  </si>
  <si>
    <t>SCAFFALE AGGIUNTIVO QUICK MONOFRONTE CON 2 MENSOLE FISSE PROF. 295 MM + 8 COMPAT COC0035103 ROSSO - DIM. MM L=985 P=542 A=1813</t>
  </si>
  <si>
    <t>ADDITIONAL RACKING QUICK SINGLE SIDE WITH 2 FIXED SHELVES DEPTH 295 MM + 8 COMPAT COC0035103 RED - DIM. MM W=985 D=542 H=1813</t>
  </si>
  <si>
    <t>REGAL ZUSATZ QUICK EINSEITIGER MIT 2 KONSOLEN FESTEN TIEFE 295 MM + 8 COMPAT COC0035103 ROT - ABM. MM B=985 T=542 H=1813</t>
  </si>
  <si>
    <t>RAYONNAGE SUPPLÉMENTAIRE QUICK UN CÔTÉ AVEC 2 CONSOLES FIXES PROF. 295 MM + 8 COMPAT COC0035103 ROUGE - DIM. MM L=985 P=542 H=1813</t>
  </si>
  <si>
    <t>ESTANTERÍA DE AMPLIACIÓN QUICK POR UN LADO CON 2 ESTANTES FIJOS PROF. 295 MM + 8 COMPAT COC0035103 ROJO - DIM. MM L=985 P=542 A=1813</t>
  </si>
  <si>
    <t>DODATKOWE REGAŁ QUICK JEDNOSTRONNY Z 2 PÓŁKI STAŁE GŁĘB. 295 MM + 8 COMPAT COC0035103 CZERWONY - WYM. MM S=985 G=542 W=1813</t>
  </si>
  <si>
    <t>SCAFFALE AGGIUNTIVO QUICK MONOFRONTE CON 2 MENSOLE FISSE PROF. 295 MM + 8 COMPAT COC0035104 BLU - DIM. MM L=985 P=542 A=1813</t>
  </si>
  <si>
    <t>ADDITIONAL RACKING QUICK SINGLE SIDE WITH 2 FIXED SHELVES DEPTH 295 MM + 8 COMPAT COC0035104 BLUE - DIM. MM W=985 D=542 H=1813</t>
  </si>
  <si>
    <t>REGAL ZUSATZ QUICK EINSEITIGER MIT 2 KONSOLEN FESTEN TIEFE 295 MM + 8 COMPAT COC0035104 BLAU - ABM. MM B=985 T=542 H=1813</t>
  </si>
  <si>
    <t>RAYONNAGE SUPPLÉMENTAIRE QUICK UN CÔTÉ AVEC 2 CONSOLES FIXES PROF. 295 MM + 8 COMPAT COC0035104 BLEU - DIM. MM L=985 P=542 H=1813</t>
  </si>
  <si>
    <t>ESTANTERÍA DE AMPLIACIÓN QUICK POR UN LADO CON 2 ESTANTES FIJOS PROF. 295 MM + 8 COMPAT COC0035104 AZUL - DIM. MM L=985 P=542 A=1813</t>
  </si>
  <si>
    <t>DODATKOWE REGAŁ QUICK JEDNOSTRONNY Z 2 PÓŁKI STAŁE GŁĘB. 295 MM + 8 COMPAT COC0035104 NIEBISKI - WYM. MM S=985 G=542 W=1813</t>
  </si>
  <si>
    <t>SCAFFALE AGGIUNTIVO QUICK MONOFRONTE CON 2 MENSOLE FISSE PROF. 295 MM + 8 COMPAT COC0035105 GIALLO - DIM. MM L=985 P=542 A=1813</t>
  </si>
  <si>
    <t>ADDITIONAL RACKING QUICK SINGLE SIDE WITH 2 FIXED SHELVES DEPTH 295 MM + 8 COMPAT COC0035105 YELLOW - DIM. MM W=985 D=542 H=1813</t>
  </si>
  <si>
    <t>REGAL ZUSATZ QUICK EINSEITIGER MIT 2 KONSOLEN FESTEN TIEFE 295 MM + 8 COMPAT COC0035105 GELB - ABM. MM B=985 T=542 H=1813</t>
  </si>
  <si>
    <t>RAYONNAGE SUPPLÉMENTAIRE QUICK UN CÔTÉ AVEC 2 CONSOLES FIXES PROF. 295 MM + 8 COMPAT COC0035105 JAUNE - DIM. MM L=985 P=542 H=1813</t>
  </si>
  <si>
    <t>ESTANTERÍA DE AMPLIACIÓN QUICK POR UN LADO CON 2 ESTANTES FIJOS PROF. 295 MM + 8 COMPAT COC0035105 AMARILLO - DIM. MM L=985 P=542 A=1813</t>
  </si>
  <si>
    <t>DODATKOWE REGAŁ QUICK JEDNOSTRONNY Z 2 PÓŁKI STAŁE GŁĘB. 295 MM + 8 COMPAT COC0035105 ŻÓŁTY - WYM. MM S=985 G=542 W=1813</t>
  </si>
  <si>
    <t>SCAFFALE AGGIUNTIVO QUICK MONOFRONTE CON 2 MENSOLE FISSE PROF. 295 MM + 8 COMPAT COC3A25101 GRIGIO SCURO - DIM. MM L=985 P=542 A=1813</t>
  </si>
  <si>
    <t>ADDITIONAL RACKING QUICK SINGLE SIDE WITH 2 FIXED SHELVES DEPTH 295 MM + 8 COMPAT COC3A25101 GREY - DIM. MM W=985 D=542 H=1813</t>
  </si>
  <si>
    <t>REGAL ZUSATZ QUICK EINSEITIGER MIT 2 KONSOLEN FESTEN TIEFE 295 MM + 8 COMPAT COC3A25101 GRAU - ABM. MM B=985 T=542 H=1813</t>
  </si>
  <si>
    <t>RAYONNAGE SUPPLÉMENTAIRE QUICK UN CÔTÉ AVEC 2 CONSOLES FIXES PROF. 295 MM + 8 COMPAT COC3A25101 GRIS - DIM. MM L=985 P=542 H=1813</t>
  </si>
  <si>
    <t>ESTANTERÍA DE AMPLIACIÓN QUICK POR UN LADO CON 2 ESTANTES FIJOS PROF. 295 MM + 8 COMPAT COC3A25101 GRIS - DIM. MM L=985 P=542 A=1813</t>
  </si>
  <si>
    <t>DODATKOWE REGAŁ QUICK JEDNOSTRONNY Z 2 PÓŁKI STAŁE GŁĘB. 295 MM + 8 COMPAT COC3A25101 SZARY POPIELATY - WYM. MM S=985 G=542 W=1813</t>
  </si>
  <si>
    <t>SCAFFALE AGGIUNTIVO QUICK MONOFRONTE CON 2 MENSOLE FISSE PROF. 295 MM + 8 COMPAT COC3A25102 VERDE - DIM. MM L=985 P=542 A=1813</t>
  </si>
  <si>
    <t>ADDITIONAL RACKING QUICK SINGLE SIDE WITH 2 FIXED SHELVES DEPTH 295 MM + 8 COMPAT COC3A25102 GREEN - DIM. MM W=985 D=542 H=1813</t>
  </si>
  <si>
    <t>REGAL ZUSATZ QUICK EINSEITIGER MIT 2 KONSOLEN FESTEN TIEFE 295 MM + 8 COMPAT COC3A25102 GRÜN - ABM. MM B=985 T=542 H=1813</t>
  </si>
  <si>
    <t>RAYONNAGE SUPPLÉMENTAIRE QUICK UN CÔTÉ AVEC 2 CONSOLES FIXES PROF. 295 MM + 8 COMPAT COC3A25102 VERT - DIM. MM L=985 P=542 H=1813</t>
  </si>
  <si>
    <t>ESTANTERÍA DE AMPLIACIÓN QUICK POR UN LADO CON 2 ESTANTES FIJOS PROF. 295 MM + 8 COMPAT COC3A25102 VERDE - DIM. MM L=985 P=542 A=1813</t>
  </si>
  <si>
    <t>DODATKOWE REGAŁ QUICK JEDNOSTRONNY Z 2 PÓŁKI STAŁE GŁĘB. 295 MM + 8 COMPAT COC3A25102 ZIELONY - WYM. MM S=985 G=542 W=1813</t>
  </si>
  <si>
    <t>SCAFFALE AGGIUNTIVO QUICK MONOFRONTE CON 2 MENSOLE FISSE PROF. 295 MM + 8 COMPAT COC3A25103 ROSSO - DIM. MM L=985 P=542 A=1813</t>
  </si>
  <si>
    <t>ADDITIONAL RACKING QUICK SINGLE SIDE WITH 2 FIXED SHELVES DEPTH 295 MM + 8 COMPAT COC3A25103 RED - DIM. MM W=985 D=542 H=1813</t>
  </si>
  <si>
    <t>REGAL ZUSATZ QUICK EINSEITIGER MIT 2 KONSOLEN FESTEN TIEFE 295 MM + 8 COMPAT COC3A25103 ROT - ABM. MM B=985 T=542 H=1813</t>
  </si>
  <si>
    <t>RAYONNAGE SUPPLÉMENTAIRE QUICK UN CÔTÉ AVEC 2 CONSOLES FIXES PROF. 295 MM + 8 COMPAT COC3A25103 ROUGE - DIM. MM L=985 P=542 H=1813</t>
  </si>
  <si>
    <t>ESTANTERÍA DE AMPLIACIÓN QUICK POR UN LADO CON 2 ESTANTES FIJOS PROF. 295 MM + 8 COMPAT COC3A25103 ROJO - DIM. MM L=985 P=542 A=1813</t>
  </si>
  <si>
    <t>DODATKOWE REGAŁ QUICK JEDNOSTRONNY Z 2 PÓŁKI STAŁE GŁĘB. 295 MM + 8 COMPAT COC3A25103 CZERWONY - WYM. MM S=985 G=542 W=1813</t>
  </si>
  <si>
    <t>SCAFFALE AGGIUNTIVO QUICK MONOFRONTE CON 2 MENSOLE FISSE PROF. 295 MM + 8 COMPAT COC3A25104 BLU - DIM. MM L=985 P=542 A=1813</t>
  </si>
  <si>
    <t>ADDITIONAL RACKING QUICK SINGLE SIDE WITH 2 FIXED SHELVES DEPTH 295 MM + 8 COMPAT COC3A25104 BLUE - DIM. MM W=985 D=542 H=1813</t>
  </si>
  <si>
    <t>REGAL ZUSATZ QUICK EINSEITIGER MIT 2 KONSOLEN FESTEN TIEFE 295 MM + 8 COMPAT COC3A25104 BLAU - ABM. MM B=985 T=542 H=1813</t>
  </si>
  <si>
    <t>RAYONNAGE SUPPLÉMENTAIRE QUICK UN CÔTÉ AVEC 2 CONSOLES FIXES PROF. 295 MM + 8 COMPAT COC3A25104 BLEU - DIM. MM L=985 P=542 H=1813</t>
  </si>
  <si>
    <t>ESTANTERÍA DE AMPLIACIÓN QUICK POR UN LADO CON 2 ESTANTES FIJOS PROF. 295 MM + 8 COMPAT COC3A25104 AZUL - DIM. MM L=985 P=542 A=1813</t>
  </si>
  <si>
    <t>DODATKOWE REGAŁ QUICK JEDNOSTRONNY Z 2 PÓŁKI STAŁE GŁĘB. 295 MM + 8 COMPAT COC3A25104 NIEBISKI - WYM. MM S=985 G=542 W=1813</t>
  </si>
  <si>
    <t>SCAFFALE AGGIUNTIVO QUICK MONOFRONTE CON 2 MENSOLE FISSE PROF. 295 MM + 8 COMPAT COC3A25105 GIALLO - DIM. MM L=985 P=542 A=1813</t>
  </si>
  <si>
    <t>ADDITIONAL RACKING QUICK SINGLE SIDE WITH 2 FIXED SHELVES DEPTH 295 MM + 8 COMPAT COC3A25105 YELLOW - DIM. MM W=985 D=542 H=1813</t>
  </si>
  <si>
    <t>REGAL ZUSATZ QUICK EINSEITIGER MIT 2 KONSOLEN FESTEN TIEFE 295 MM + 8 COMPAT COC3A25105 GELB - ABM. MM B=985 T=542 H=1813</t>
  </si>
  <si>
    <t>RAYONNAGE SUPPLÉMENTAIRE QUICK UN CÔTÉ AVEC 2 CONSOLES FIXES PROF. 295 MM + 8 COMPAT COC3A25105 JAUNE - DIM. MM L=985 P=542 H=1813</t>
  </si>
  <si>
    <t>ESTANTERÍA DE AMPLIACIÓN QUICK POR UN LADO CON 2 ESTANTES FIJOS PROF. 295 MM + 8 COMPAT COC3A25105 AMARILLO - DIM. MM L=985 P=542 A=1813</t>
  </si>
  <si>
    <t>DODATKOWE REGAŁ QUICK JEDNOSTRONNY Z 2 PÓŁKI STAŁE GŁĘB. 295 MM + 8 COMPAT COC3A25105 ŻÓŁTY - WYM. MM S=985 G=542 W=1813</t>
  </si>
  <si>
    <t>SCAFFALE QUICK BIFRONTE CON 2 MENSOLE FISSE PROF. 150 MM + 18 COMPAT COC0015101 GRIGIO SCURO - DIM. MM L=1065 P=925 A=1813</t>
  </si>
  <si>
    <t>RACKING QUICK DOUBLE SIDE WITH 2 FIXED SHELVES DEPTH 150 MM + 18 COMPAT COC0015101 GREY - DIM. MM W=1065 D=925 H=1813</t>
  </si>
  <si>
    <t>REGAL QUICK ZWEISEITIGER MIT 2 KONSOLEN FESTEN TIEFE 150 MM + 18 COMPAT COC0015101 GRAU - ABM. MM B=1065 T=925 H=1813</t>
  </si>
  <si>
    <t>RAYONNAGE QUICK DEUX CÔTÉS AVEC 2 CONSOLES FIXES PROF. 150 MM + 18 COMPAT COC0015101 GRIS - DIM. MM L=1065 P=925 H=1813</t>
  </si>
  <si>
    <t>ESTANTERÍA QUICK POR AMBOS LADOS CON 2 ESTANTES FIJOS PROF. 150 MM + 18 COMPAT COC0015101 GRIS - DIM. MM L=1065 P=925 A=1813</t>
  </si>
  <si>
    <t>REGAŁ QUICK DWUSTRONNY Z 2 PÓŁKI STAŁE GŁĘB. 150 MM + 18 COMPAT COC0015101 SZARY POPIELATY - WYM. MM S=1065 G=925 W=1813</t>
  </si>
  <si>
    <t>SCAFFALE QUICK BIFRONTE CON 2 MENSOLE FISSE PROF. 150 MM + 18 COMPAT COC0015102 VERDE - DIM. MM L=1065 P=925 A=1813</t>
  </si>
  <si>
    <t>RACKING QUICK DOUBLE SIDE WITH 2 FIXED SHELVES DEPTH 150 MM + 18 COMPAT COC0015102 GREEN - DIM. MM W=1065 D=925 H=1813</t>
  </si>
  <si>
    <t>REGAL QUICK ZWEISEITIGER MIT 2 KONSOLEN FESTEN TIEFE 150 MM + 18 COMPAT COC0015102 GRÜN - ABM. MM B=1065 T=925 H=1813</t>
  </si>
  <si>
    <t>RAYONNAGE QUICK DEUX CÔTÉS AVEC 2 CONSOLES FIXES PROF. 150 MM + 18 COMPAT COC0015102 VERT - DIM. MM L=1065 P=925 H=1813</t>
  </si>
  <si>
    <t>ESTANTERÍA QUICK POR AMBOS LADOS CON 2 ESTANTES FIJOS PROF. 150 MM + 18 COMPAT COC0015102 VERDE - DIM. MM L=1065 P=925 A=1813</t>
  </si>
  <si>
    <t>REGAŁ QUICK DWUSTRONNY Z 2 PÓŁKI STAŁE GŁĘB. 150 MM + 18 COMPAT COC0015102 ZIELONY - WYM. MM S=1065 G=925 W=1813</t>
  </si>
  <si>
    <t>SCAFFALE QUICK BIFRONTE CON 2 MENSOLE FISSE PROF. 150 MM + 18 COMPAT COC0015103 ROSSO - DIM. MM L=1065 P=925 A=1813</t>
  </si>
  <si>
    <t>RACKING QUICK DOUBLE SIDE WITH 2 FIXED SHELVES DEPTH 150 MM + 18 COMPAT COC0015103 RED - DIM. MM W=1065 D=925 H=1813</t>
  </si>
  <si>
    <t>REGAL QUICK ZWEISEITIGER MIT 2 KONSOLEN FESTEN TIEFE 150 MM + 18 COMPAT COC0015103 ROT - ABM. MM B=1065 T=925 H=1813</t>
  </si>
  <si>
    <t>RAYONNAGE QUICK DEUX CÔTÉS AVEC 2 CONSOLES FIXES PROF. 150 MM + 18 COMPAT COC0015103 ROUGE - DIM. MM L=1065 P=925 H=1813</t>
  </si>
  <si>
    <t>ESTANTERÍA QUICK POR AMBOS LADOS CON 2 ESTANTES FIJOS PROF. 150 MM + 18 COMPAT COC0015103 ROJO - DIM. MM L=1065 P=925 A=1813</t>
  </si>
  <si>
    <t>REGAŁ QUICK DWUSTRONNY Z 2 PÓŁKI STAŁE GŁĘB. 150 MM + 18 COMPAT COC0015103 CZERWONY - WYM. MM S=1065 G=925 W=1813</t>
  </si>
  <si>
    <t>SCAFFALE QUICK BIFRONTE CON 2 MENSOLE FISSE PROF. 150 MM + 18 COMPAT COC0015104 BLU - DIM. MM L=1065 P=925 A=1813</t>
  </si>
  <si>
    <t>RACKING QUICK DOUBLE SIDE WITH 2 FIXED SHELVES DEPTH 150 MM + 18 COMPAT COC0015104 BLUE - DIM. MM W=1065 D=925 H=1813</t>
  </si>
  <si>
    <t>REGAL QUICK ZWEISEITIGER MIT 2 KONSOLEN FESTEN TIEFE 150 MM + 18 COMPAT COC0015104 BLAU - ABM. MM B=1065 T=925 H=1813</t>
  </si>
  <si>
    <t>RAYONNAGE QUICK DEUX CÔTÉS AVEC 2 CONSOLES FIXES PROF. 150 MM + 18 COMPAT COC0015104 BLEU - DIM. MM L=1065 P=925 H=1813</t>
  </si>
  <si>
    <t>ESTANTERÍA QUICK POR AMBOS LADOS CON 2 ESTANTES FIJOS PROF. 150 MM + 18 COMPAT COC0015104 AZUL - DIM. MM L=1065 P=925 A=1813</t>
  </si>
  <si>
    <t>REGAŁ QUICK DWUSTRONNY Z 2 PÓŁKI STAŁE GŁĘB. 150 MM + 18 COMPAT COC0015104 NIEBISKI - WYM. MM S=1065 G=925 W=1813</t>
  </si>
  <si>
    <t>SCAFFALE QUICK BIFRONTE CON 2 MENSOLE FISSE PROF. 150 MM + 18 COMPAT COC0015105 GIALLO - DIM. MM L=1065 P=925 A=1813</t>
  </si>
  <si>
    <t>RACKING QUICK DOUBLE SIDE WITH 2 FIXED SHELVES DEPTH 150 MM + 18 COMPAT COC0015105 YELLOW - DIM. MM W=1065 D=925 H=1813</t>
  </si>
  <si>
    <t>REGAL QUICK ZWEISEITIGER MIT 2 KONSOLEN FESTEN TIEFE 150 MM + 18 COMPAT COC0015105 GELB - ABM. MM B=1065 T=925 H=1813</t>
  </si>
  <si>
    <t>RAYONNAGE QUICK DEUX CÔTÉS AVEC 2 CONSOLES FIXES PROF. 150 MM + 18 COMPAT COC0015105 JAUNE - DIM. MM L=1065 P=925 H=1813</t>
  </si>
  <si>
    <t>ESTANTERÍA QUICK POR AMBOS LADOS CON 2 ESTANTES FIJOS PROF. 150 MM + 18 COMPAT COC0015105 AMARILLO - DIM. MM L=1065 P=925 A=1813</t>
  </si>
  <si>
    <t>REGAŁ QUICK DWUSTRONNY Z 2 PÓŁKI STAŁE GŁĘB. 150 MM + 18 COMPAT COC0015105 ŻÓŁTY - WYM. MM S=1065 G=925 W=1813</t>
  </si>
  <si>
    <t>SCAFFALE QUICK BIFRONTE CON 2 MENSOLE FISSE PROF. 205 MM + 12 COMPAT COC0025101 GRIGIO SCURO - DIM. MM L=1065 P=925 A=1813</t>
  </si>
  <si>
    <t>RACKING QUICK DOUBLE SIDE WITH 2 FIXED SHELVES DEPTH 205 MM + 12 COMPAT COC0025101 GREY - DIM. MM W=1065 D=925 H=1813</t>
  </si>
  <si>
    <t>REGAL QUICK ZWEISEITIGER MIT 2 KONSOLEN FESTEN TIEFE 205 MM + 12 COMPAT COC0025101 GRAU - ABM. MM B=1065 T=925 H=1813</t>
  </si>
  <si>
    <t>RAYONNAGE QUICK DEUX CÔTÉS AVEC 2 CONSOLES FIXES PROF. 205 MM + 12 COMPAT COC0025101 GRIS - DIM. MM L=1065 P=925 H=1813</t>
  </si>
  <si>
    <t>ESTANTERÍA QUICK POR AMBOS LADOS CON 2 ESTANTES FIJOS PROF. 205 MM + 12 COMPAT COC0025101 GRIS - DIM. MM L=1065 P=925 A=1813</t>
  </si>
  <si>
    <t>REGAŁ QUICK DWUSTRONNY Z 2 PÓŁKI STAŁE GŁĘB. 205 MM + 12 COMPAT COC0025101 SZARY POPIELATY - WYM. MM S=1065 G=925 W=1813</t>
  </si>
  <si>
    <t>SCAFFALE QUICK BIFRONTE CON 2 MENSOLE FISSE PROF. 205 MM + 12 COMPAT COC0025102 VERDE - DIM. MM L=1065 P=925 A=1813</t>
  </si>
  <si>
    <t>RACKING QUICK DOUBLE SIDE WITH 2 FIXED SHELVES DEPTH 205 MM + 12 COMPAT COC0025102 GREEN - DIM. MM W=1065 D=925 H=1813</t>
  </si>
  <si>
    <t>REGAL QUICK ZWEISEITIGER MIT 2 KONSOLEN FESTEN TIEFE 205 MM + 12 COMPAT COC0025102 GRÜN - ABM. MM B=1065 T=925 H=1813</t>
  </si>
  <si>
    <t>RAYONNAGE QUICK DEUX CÔTÉS AVEC 2 CONSOLES FIXES PROF. 205 MM + 12 COMPAT COC0025102 VERT - DIM. MM L=1065 P=925 H=1813</t>
  </si>
  <si>
    <t>ESTANTERÍA QUICK POR AMBOS LADOS CON 2 ESTANTES FIJOS PROF. 205 MM + 12 COMPAT COC0025102 VERDE - DIM. MM L=1065 P=925 A=1813</t>
  </si>
  <si>
    <t>REGAŁ QUICK DWUSTRONNY Z 2 PÓŁKI STAŁE GŁĘB. 205 MM + 12 COMPAT COC0025102 ZIELONY - WYM. MM S=1065 G=925 W=1813</t>
  </si>
  <si>
    <t>SCAFFALE QUICK BIFRONTE CON 2 MENSOLE FISSE PROF. 205 MM + 12 COMPAT COC0025103 ROSSO - DIM. MM L=1065 P=925 A=1813</t>
  </si>
  <si>
    <t>RACKING QUICK DOUBLE SIDE WITH 2 FIXED SHELVES DEPTH 205 MM + 12 COMPAT COC0025103 RED - DIM. MM W=1065 D=925 H=1813</t>
  </si>
  <si>
    <t>REGAL QUICK ZWEISEITIGER MIT 2 KONSOLEN FESTEN TIEFE 205 MM + 12 COMPAT COC0025103 ROT - ABM. MM B=1065 T=925 H=1813</t>
  </si>
  <si>
    <t>RAYONNAGE QUICK DEUX CÔTÉS AVEC 2 CONSOLES FIXES PROF. 205 MM + 12 COMPAT COC0025103 ROUGE - DIM. MM L=1065 P=925 H=1813</t>
  </si>
  <si>
    <t>ESTANTERÍA QUICK POR AMBOS LADOS CON 2 ESTANTES FIJOS PROF. 205 MM + 12 COMPAT COC0025103 ROJO - DIM. MM L=1065 P=925 A=1813</t>
  </si>
  <si>
    <t>REGAŁ QUICK DWUSTRONNY Z 2 PÓŁKI STAŁE GŁĘB. 205 MM + 12 COMPAT COC0025103 CZERWONY - WYM. MM S=1065 G=925 W=1813</t>
  </si>
  <si>
    <t>SCAFFALE QUICK BIFRONTE CON 2 MENSOLE FISSE PROF. 205 MM + 12 COMPAT COC0025104 BLU - DIM. MM L=1065 P=925 A=1813</t>
  </si>
  <si>
    <t>RACKING QUICK DOUBLE SIDE WITH 2 FIXED SHELVES DEPTH 205 MM + 12 COMPAT COC0025104 BLUE - DIM. MM W=1065 D=925 H=1813</t>
  </si>
  <si>
    <t>REGAL QUICK ZWEISEITIGER MIT 2 KONSOLEN FESTEN TIEFE 205 MM + 12 COMPAT COC0025104 BLAU - ABM. MM B=1065 T=925 H=1813</t>
  </si>
  <si>
    <t>RAYONNAGE QUICK DEUX CÔTÉS AVEC 2 CONSOLES FIXES PROF. 205 MM + 12 COMPAT COC0025104 BLEU - DIM. MM L=1065 P=925 H=1813</t>
  </si>
  <si>
    <t>ESTANTERÍA QUICK POR AMBOS LADOS CON 2 ESTANTES FIJOS PROF. 205 MM + 12 COMPAT COC0025104 AZUL - DIM. MM L=1065 P=925 A=1813</t>
  </si>
  <si>
    <t>REGAŁ QUICK DWUSTRONNY Z 2 PÓŁKI STAŁE GŁĘB. 205 MM + 12 COMPAT COC0025104 NIEBISKI - WYM. MM S=1065 G=925 W=1813</t>
  </si>
  <si>
    <t>SCAFFALE QUICK BIFRONTE CON 2 MENSOLE FISSE PROF. 205 MM + 12 COMPAT COC0025105 GIALLO - DIM. MM L=1065 P=925 A=1813</t>
  </si>
  <si>
    <t>RACKING QUICK DOUBLE SIDE WITH 2 FIXED SHELVES DEPTH 205 MM + 12 COMPAT COC0025105 YELLOW - DIM. MM W=1065 D=925 H=1813</t>
  </si>
  <si>
    <t>REGAL QUICK ZWEISEITIGER MIT 2 KONSOLEN FESTEN TIEFE 205 MM + 12 COMPAT COC0025105 GELB - ABM. MM B=1065 T=925 H=1813</t>
  </si>
  <si>
    <t>RAYONNAGE QUICK DEUX CÔTÉS AVEC 2 CONSOLES FIXES PROF. 205 MM + 12 COMPAT COC0025105 JAUNE - DIM. MM L=1065 P=925 H=1813</t>
  </si>
  <si>
    <t>ESTANTERÍA QUICK POR AMBOS LADOS CON 2 ESTANTES FIJOS PROF. 205 MM + 12 COMPAT COC0025105 AMARILLO - DIM. MM L=1065 P=925 A=1813</t>
  </si>
  <si>
    <t>REGAŁ QUICK DWUSTRONNY Z 2 PÓŁKI STAŁE GŁĘB. 205 MM + 12 COMPAT COC0025105 ŻÓŁTY - WYM. MM S=1065 G=925 W=1813</t>
  </si>
  <si>
    <t>SCAFFALE QUICK BIFRONTE CON 2 MENSOLE FISSE PROF. 295 MM + 8 COMPAT COC0035101 GRIGIO SCURO - DIM. MM L=1065 P=925 A=1813</t>
  </si>
  <si>
    <t>RACKING QUICK DOUBLE SIDE WITH 2 FIXED SHELVES DEPTH 295 MM + 8 COMPAT COC0035101 GREY - DIM. MM W=1065 D=925 H=1813</t>
  </si>
  <si>
    <t>REGAL QUICK ZWEISEITIGER MIT 2 KONSOLEN FESTEN TIEFE 295 MM + 8 COMPAT COC0035101 GRAU - ABM. MM B=1065 T=925 H=1813</t>
  </si>
  <si>
    <t>RAYONNAGE QUICK DEUX CÔTÉS AVEC 2 CONSOLES FIXES PROF. 295 MM + 8 COMPAT COC0035101 GRIS - DIM. MM L=1065 P=925 H=1813</t>
  </si>
  <si>
    <t>ESTANTERÍA QUICK POR AMBOS LADOS CON 2 ESTANTES FIJOS PROF. 295 MM + 8 COMPAT COC0035101 GRIS - DIM. MM L=1065 P=925 A=1813</t>
  </si>
  <si>
    <t>REGAŁ QUICK DWUSTRONNY Z 2 PÓŁKI STAŁE GŁĘB. 295 MM + 8 COMPAT COC0035101 SZARY POPIELATY - WYM. MM S=1065 G=925 W=1813</t>
  </si>
  <si>
    <t>SCAFFALE QUICK BIFRONTE CON 2 MENSOLE FISSE PROF. 295 MM + 8 COMPAT COC0035102 VERDE - DIM. MM L=1065 P=925 A=1813</t>
  </si>
  <si>
    <t>RACKING QUICK DOUBLE SIDE WITH 2 FIXED SHELVES DEPTH 295 MM + 8 COMPAT COC0035102 GREEN - DIM. MM W=1065 D=925 H=1813</t>
  </si>
  <si>
    <t>REGAL QUICK ZWEISEITIGER MIT 2 KONSOLEN FESTEN TIEFE 295 MM + 8 COMPAT COC0035102 GRÜN - ABM. MM B=1065 T=925 H=1813</t>
  </si>
  <si>
    <t>RAYONNAGE QUICK DEUX CÔTÉS AVEC 2 CONSOLES FIXES PROF. 295 MM + 8 COMPAT COC0035102 VERT - DIM. MM L=1065 P=925 H=1813</t>
  </si>
  <si>
    <t>ESTANTERÍA QUICK POR AMBOS LADOS CON 2 ESTANTES FIJOS PROF. 295 MM + 8 COMPAT COC0035102 VERDE - DIM. MM L=1065 P=925 A=1813</t>
  </si>
  <si>
    <t>REGAŁ QUICK DWUSTRONNY Z 2 PÓŁKI STAŁE GŁĘB. 295 MM + 8 COMPAT COC0035102 ZIELONY - WYM. MM S=1065 G=925 W=1813</t>
  </si>
  <si>
    <t>SCAFFALE QUICK BIFRONTE CON 2 MENSOLE FISSE PROF. 295 MM + 8 COMPAT COC0035103 ROSSO - DIM. MM L=1065 P=925 A=1813</t>
  </si>
  <si>
    <t>RACKING QUICK DOUBLE SIDE WITH 2 FIXED SHELVES DEPTH 295 MM + 8 COMPAT COC0035103 RED - DIM. MM W=1065 D=925 H=1813</t>
  </si>
  <si>
    <t>REGAL QUICK ZWEISEITIGER MIT 2 KONSOLEN FESTEN TIEFE 295 MM + 8 COMPAT COC0035103 ROT - ABM. MM B=1065 T=925 H=1813</t>
  </si>
  <si>
    <t>RAYONNAGE QUICK DEUX CÔTÉS AVEC 2 CONSOLES FIXES PROF. 295 MM + 8 COMPAT COC0035103 ROUGE - DIM. MM L=1065 P=925 H=1813</t>
  </si>
  <si>
    <t>ESTANTERÍA QUICK POR AMBOS LADOS CON 2 ESTANTES FIJOS PROF. 295 MM + 8 COMPAT COC0035103 ROJO - DIM. MM L=1065 P=925 A=1813</t>
  </si>
  <si>
    <t>REGAŁ QUICK DWUSTRONNY Z 2 PÓŁKI STAŁE GŁĘB. 295 MM + 8 COMPAT COC0035103 CZERWONY - WYM. MM S=1065 G=925 W=1813</t>
  </si>
  <si>
    <t>SCAFFALE QUICK BIFRONTE CON 2 MENSOLE FISSE PROF. 295 MM + 8 COMPAT COC0035104 BLU - DIM. MM L=1065 P=925 A=1813</t>
  </si>
  <si>
    <t>RACKING QUICK DOUBLE SIDE WITH 2 FIXED SHELVES DEPTH 295 MM + 8 COMPAT COC0035104 BLUE - DIM. MM W=1065 D=925 H=1813</t>
  </si>
  <si>
    <t>REGAL QUICK ZWEISEITIGER MIT 2 KONSOLEN FESTEN TIEFE 295 MM + 8 COMPAT COC0035104 BLAU - ABM. MM B=1065 T=925 H=1813</t>
  </si>
  <si>
    <t>RAYONNAGE QUICK DEUX CÔTÉS AVEC 2 CONSOLES FIXES PROF. 295 MM + 8 COMPAT COC0035104 BLEU - DIM. MM L=1065 P=925 H=1813</t>
  </si>
  <si>
    <t>ESTANTERÍA QUICK POR AMBOS LADOS CON 2 ESTANTES FIJOS PROF. 295 MM + 8 COMPAT COC0035104 AZUL - DIM. MM L=1065 P=925 A=1813</t>
  </si>
  <si>
    <t>REGAŁ QUICK DWUSTRONNY Z 2 PÓŁKI STAŁE GŁĘB. 295 MM + 8 COMPAT COC0035104 NIEBISKI - WYM. MM S=1065 G=925 W=1813</t>
  </si>
  <si>
    <t>SCAFFALE QUICK BIFRONTE CON 2 MENSOLE FISSE PROF. 295 MM + 8 COMPAT COC0035105 GIALLO - DIM. MM L=1065 P=925 A=1813</t>
  </si>
  <si>
    <t>RACKING QUICK DOUBLE SIDE WITH 2 FIXED SHELVES DEPTH 295 MM + 8 COMPAT COC0035105 YELLOW - DIM. MM W=1065 D=925 H=1813</t>
  </si>
  <si>
    <t>REGAL QUICK ZWEISEITIGER MIT 2 KONSOLEN FESTEN TIEFE 295 MM + 8 COMPAT COC0035105 GELB - ABM. MM B=1065 T=925 H=1813</t>
  </si>
  <si>
    <t>RAYONNAGE QUICK DEUX CÔTÉS AVEC 2 CONSOLES FIXES PROF. 295 MM + 8 COMPAT COC0035105 JAUNE - DIM. MM L=1065 P=925 H=1813</t>
  </si>
  <si>
    <t>ESTANTERÍA QUICK POR AMBOS LADOS CON 2 ESTANTES FIJOS PROF. 295 MM + 8 COMPAT COC0035105 AMARILLO - DIM. MM L=1065 P=925 A=1813</t>
  </si>
  <si>
    <t>REGAŁ QUICK DWUSTRONNY Z 2 PÓŁKI STAŁE GŁĘB. 295 MM + 8 COMPAT COC0035105 ŻÓŁTY - WYM. MM S=1065 G=925 W=1813</t>
  </si>
  <si>
    <t>SCAFFALE QUICK BIFRONTE CON 2 MENSOLE FISSE PROF. 295 MM + 8 COMPAT COC3A25101 GRIGIO SCURO - DIM. MM L=1065 P=925 A=1813</t>
  </si>
  <si>
    <t>RACKING QUICK DOUBLE SIDE WITH 2 FIXED SHELVES DEPTH 295 MM + 8 COMPAT COC3A25101 GREY - DIM. MM W=1065 D=925 H=1813</t>
  </si>
  <si>
    <t>REGAL QUICK ZWEISEITIGER MIT 2 KONSOLEN FESTEN TIEFE 295 MM + 8 COMPAT COC3A25101 GRAU - ABM. MM B=1065 T=925 H=1813</t>
  </si>
  <si>
    <t>RAYONNAGE QUICK DEUX CÔTÉS AVEC 2 CONSOLES FIXES PROF. 295 MM + 8 COMPAT COC3A25101 GRIS - DIM. MM L=1065 P=925 H=1813</t>
  </si>
  <si>
    <t>ESTANTERÍA QUICK POR AMBOS LADOS CON 2 ESTANTES FIJOS PROF. 295 MM + 8 COMPAT COC3A25101 GRIS - DIM. MM L=1065 P=925 A=1813</t>
  </si>
  <si>
    <t>REGAŁ QUICK DWUSTRONNY Z 2 PÓŁKI STAŁE GŁĘB. 295 MM + 8 COMPAT COC3A25101 SZARY POPIELATY - WYM. MM S=1065 G=925 W=1813</t>
  </si>
  <si>
    <t>SCAFFALE QUICK BIFRONTE CON 2 MENSOLE FISSE PROF. 295 MM + 8 COMPAT COC3A25102 VERDE - DIM. MM L=1065 P=925 A=1813</t>
  </si>
  <si>
    <t>RACKING QUICK DOUBLE SIDE WITH 2 FIXED SHELVES DEPTH 295 MM + 8 COMPAT COC3A25102 GREEN - DIM. MM W=1065 D=925 H=1813</t>
  </si>
  <si>
    <t>REGAL QUICK ZWEISEITIGER MIT 2 KONSOLEN FESTEN TIEFE 295 MM + 8 COMPAT COC3A25102 GRÜN - ABM. MM B=1065 T=925 H=1813</t>
  </si>
  <si>
    <t>RAYONNAGE QUICK DEUX CÔTÉS AVEC 2 CONSOLES FIXES PROF. 295 MM + 8 COMPAT COC3A25102 VERT - DIM. MM L=1065 P=925 H=1813</t>
  </si>
  <si>
    <t>ESTANTERÍA QUICK POR AMBOS LADOS CON 2 ESTANTES FIJOS PROF. 295 MM + 8 COMPAT COC3A25102 VERDE - DIM. MM L=1065 P=925 A=1813</t>
  </si>
  <si>
    <t>REGAŁ QUICK DWUSTRONNY Z 2 PÓŁKI STAŁE GŁĘB. 295 MM + 8 COMPAT COC3A25102 ZIELONY - WYM. MM S=1065 G=925 W=1813</t>
  </si>
  <si>
    <t>SCAFFALE QUICK BIFRONTE CON 2 MENSOLE FISSE PROF. 295 MM + 8 COMPAT COC3A25103 ROSSO - DIM. MM L=1065 P=925 A=1813</t>
  </si>
  <si>
    <t>RACKING QUICK DOUBLE SIDE WITH 2 FIXED SHELVES DEPTH 295 MM + 8 COMPAT COC3A25103 RED - DIM. MM W=1065 D=925 H=1813</t>
  </si>
  <si>
    <t>REGAL QUICK ZWEISEITIGER MIT 2 KONSOLEN FESTEN TIEFE 295 MM + 8 COMPAT COC3A25103 ROT - ABM. MM B=1065 T=925 H=1813</t>
  </si>
  <si>
    <t>RAYONNAGE QUICK DEUX CÔTÉS AVEC 2 CONSOLES FIXES PROF. 295 MM + 8 COMPAT COC3A25103 ROUGE - DIM. MM L=1065 P=925 H=1813</t>
  </si>
  <si>
    <t>ESTANTERÍA QUICK POR AMBOS LADOS CON 2 ESTANTES FIJOS PROF. 295 MM + 8 COMPAT COC3A25103 ROJO - DIM. MM L=1065 P=925 A=1813</t>
  </si>
  <si>
    <t>REGAŁ QUICK DWUSTRONNY Z 2 PÓŁKI STAŁE GŁĘB. 295 MM + 8 COMPAT COC3A25103 CZERWONY - WYM. MM S=1065 G=925 W=1813</t>
  </si>
  <si>
    <t>SCAFFALE QUICK BIFRONTE CON 2 MENSOLE FISSE PROF. 295 MM + 8 COMPAT COC3A25104 BLU - DIM. MM L=1065 P=925 A=1813</t>
  </si>
  <si>
    <t>RACKING QUICK DOUBLE SIDE WITH 2 FIXED SHELVES DEPTH 295 MM + 8 COMPAT COC3A25104 BLUE - DIM. MM W=1065 D=925 H=1813</t>
  </si>
  <si>
    <t>REGAL QUICK ZWEISEITIGER MIT 2 KONSOLEN FESTEN TIEFE 295 MM + 8 COMPAT COC3A25104 BLAU - ABM. MM B=1065 T=925 H=1813</t>
  </si>
  <si>
    <t>RAYONNAGE QUICK DEUX CÔTÉS AVEC 2 CONSOLES FIXES PROF. 295 MM + 8 COMPAT COC3A25104 BLEU - DIM. MM L=1065 P=925 H=1813</t>
  </si>
  <si>
    <t>ESTANTERÍA QUICK POR AMBOS LADOS CON 2 ESTANTES FIJOS PROF. 295 MM + 8 COMPAT COC3A25104 AZUL - DIM. MM L=1065 P=925 A=1813</t>
  </si>
  <si>
    <t>REGAŁ QUICK DWUSTRONNY Z 2 PÓŁKI STAŁE GŁĘB. 295 MM + 8 COMPAT COC3A25104 NIEBISKI - WYM. MM S=1065 G=925 W=1813</t>
  </si>
  <si>
    <t>SCAFFALE QUICK BIFRONTE CON 2 MENSOLE FISSE PROF. 295 MM + 8 COMPAT COC3A25105 GIALLO - DIM. MM L=1065 P=925 A=1813</t>
  </si>
  <si>
    <t>RACKING QUICK DOUBLE SIDE WITH 2 FIXED SHELVES DEPTH 295 MM + 8 COMPAT COC3A25105 YELLOW - DIM. MM W=1065 D=925 H=1813</t>
  </si>
  <si>
    <t>REGAL QUICK ZWEISEITIGER MIT 2 KONSOLEN FESTEN TIEFE 295 MM + 8 COMPAT COC3A25105 GELB - ABM. MM B=1065 T=925 H=1813</t>
  </si>
  <si>
    <t>RAYONNAGE QUICK DEUX CÔTÉS AVEC 2 CONSOLES FIXES PROF. 295 MM + 8 COMPAT COC3A25105 JAUNE - DIM. MM L=1065 P=925 H=1813</t>
  </si>
  <si>
    <t>ESTANTERÍA QUICK POR AMBOS LADOS CON 2 ESTANTES FIJOS PROF. 295 MM + 8 COMPAT COC3A25105 AMARILLO - DIM. MM L=1065 P=925 A=1813</t>
  </si>
  <si>
    <t>REGAŁ QUICK DWUSTRONNY Z 2 PÓŁKI STAŁE GŁĘB. 295 MM + 8 COMPAT COC3A25105 ŻÓŁTY - WYM. MM S=1065 G=925 W=1813</t>
  </si>
  <si>
    <t>SCAFFALE AGGIUNTIVO QUICK BIFRONTE CON 2 MENSOLE FISSE PROF. 150 MM + 18 COMPAT COC0015101 GRIGIO SCURO - DIM. MM L=985 P=925 A=1813</t>
  </si>
  <si>
    <t>ADDITIONAL RACKING QUICK DOUBLE SIDE WITH 2 FIXED SHELVES DEPTH 150 MM + 18 COMPAT COC0015101 GREY - DIM. MM W=985 D=925 H=1813</t>
  </si>
  <si>
    <t>REGAL ZUSATZ QUICK ZWEISEITIGER MIT 2 KONSOLEN FESTEN TIEFE 150 MM + 18 COMPAT COC0015101 GRAU - ABM. MM B=985 T=925 H=1813</t>
  </si>
  <si>
    <t>RAYONNAGE SUPPLÉMENTAIRE QUICK DEUX CÔTÉS AVEC 2 CONSOLES FIXES PROF. 150 MM + 18 COMPAT COC0015101 GRIS - DIM. MM L=985 P=925 H=1813</t>
  </si>
  <si>
    <t>ESTANTERÍA DE AMPLIACIÓN QUICK POR AMBOS LADOS CON 2 ESTANTES FIJOS PROF. 150 MM + 18 COMPAT COC0015101 GRIS - DIM. MM L=985 P=925 A=1813</t>
  </si>
  <si>
    <t>DODATKOWE REGAŁ QUICK DWUSTRONNY Z 2 PÓŁKI STAŁE GŁĘB. 150 MM + 18 COMPAT COC0015101 SZARY POPIELATY - WYM. MM S=985 G=925 W=1813</t>
  </si>
  <si>
    <t>SCAFFALE AGGIUNTIVO QUICK BIFRONTE CON 2 MENSOLE FISSE PROF. 150 MM + 18 COMPAT COC0015102 VERDE - DIM. MM L=985 P=925 A=1813</t>
  </si>
  <si>
    <t>ADDITIONAL RACKING QUICK DOUBLE SIDE WITH 2 FIXED SHELVES DEPTH 150 MM + 18 COMPAT COC0015102 GREEN - DIM. MM W=985 D=925 H=1813</t>
  </si>
  <si>
    <t>REGAL ZUSATZ QUICK ZWEISEITIGER MIT 2 KONSOLEN FESTEN TIEFE 150 MM + 18 COMPAT COC0015102 GRÜN - ABM. MM B=985 T=925 H=1813</t>
  </si>
  <si>
    <t>RAYONNAGE SUPPLÉMENTAIRE QUICK DEUX CÔTÉS AVEC 2 CONSOLES FIXES PROF. 150 MM + 18 COMPAT COC0015102 VERT - DIM. MM L=985 P=925 H=1813</t>
  </si>
  <si>
    <t>ESTANTERÍA DE AMPLIACIÓN QUICK POR AMBOS LADOS CON 2 ESTANTES FIJOS PROF. 150 MM + 18 COMPAT COC0015102 VERDE - DIM. MM L=985 P=925 A=1813</t>
  </si>
  <si>
    <t>DODATKOWE REGAŁ QUICK DWUSTRONNY Z 2 PÓŁKI STAŁE GŁĘB. 150 MM + 18 COMPAT COC0015102 ZIELONY - WYM. MM S=985 G=925 W=1813</t>
  </si>
  <si>
    <t>SCAFFALE AGGIUNTIVO QUICK BIFRONTE CON 2 MENSOLE FISSE PROF. 150 MM + 18 COMPAT COC0015103 ROSSO - DIM. MM L=985 P=925 A=1813</t>
  </si>
  <si>
    <t>ADDITIONAL RACKING QUICK DOUBLE SIDE WITH 2 FIXED SHELVES DEPTH 150 MM + 18 COMPAT COC0015103 RED - DIM. MM W=985 D=925 H=1813</t>
  </si>
  <si>
    <t>REGAL ZUSATZ QUICK ZWEISEITIGER MIT 2 KONSOLEN FESTEN TIEFE 150 MM + 18 COMPAT COC0015103 ROT - ABM. MM B=985 T=925 H=1813</t>
  </si>
  <si>
    <t>RAYONNAGE SUPPLÉMENTAIRE QUICK DEUX CÔTÉS AVEC 2 CONSOLES FIXES PROF. 150 MM + 18 COMPAT COC0015103 ROUGE - DIM. MM L=985 P=925 H=1813</t>
  </si>
  <si>
    <t>ESTANTERÍA DE AMPLIACIÓN QUICK POR AMBOS LADOS CON 2 ESTANTES FIJOS PROF. 150 MM + 18 COMPAT COC0015103 ROJO - DIM. MM L=985 P=925 A=1813</t>
  </si>
  <si>
    <t>DODATKOWE REGAŁ QUICK DWUSTRONNY Z 2 PÓŁKI STAŁE GŁĘB. 150 MM + 18 COMPAT COC0015103 CZERWONY - WYM. MM S=985 G=925 W=1813</t>
  </si>
  <si>
    <t>SCAFFALE AGGIUNTIVO QUICK BIFRONTE CON 2 MENSOLE FISSE PROF. 150 MM + 18 COMPAT COC0015104 BLU - DIM. MM L=985 P=925 A=1813</t>
  </si>
  <si>
    <t>ADDITIONAL RACKING QUICK DOUBLE SIDE WITH 2 FIXED SHELVES DEPTH 150 MM + 18 COMPAT COC0015104 BLUE - DIM. MM W=985 D=925 H=1813</t>
  </si>
  <si>
    <t>REGAL ZUSATZ QUICK ZWEISEITIGER MIT 2 KONSOLEN FESTEN TIEFE 150 MM + 18 COMPAT COC0015104 BLAU - ABM. MM B=985 T=925 H=1813</t>
  </si>
  <si>
    <t>RAYONNAGE SUPPLÉMENTAIRE QUICK DEUX CÔTÉS AVEC 2 CONSOLES FIXES PROF. 150 MM + 18 COMPAT COC0015104 BLEU - DIM. MM L=985 P=925 H=1813</t>
  </si>
  <si>
    <t>ESTANTERÍA DE AMPLIACIÓN QUICK POR AMBOS LADOS CON 2 ESTANTES FIJOS PROF. 150 MM + 18 COMPAT COC0015104 AZUL - DIM. MM L=985 P=925 A=1813</t>
  </si>
  <si>
    <t>DODATKOWE REGAŁ QUICK DWUSTRONNY Z 2 PÓŁKI STAŁE GŁĘB. 150 MM + 18 COMPAT COC0015104 NIEBISKI - WYM. MM S=985 G=925 W=1813</t>
  </si>
  <si>
    <t>SCAFFALE AGGIUNTIVO QUICK BIFRONTE CON 2 MENSOLE FISSE PROF. 150 MM + 18 COMPAT COC0015105 GIALLO - DIM. MM L=985 P=925 A=1813</t>
  </si>
  <si>
    <t>ADDITIONAL RACKING QUICK DOUBLE SIDE WITH 2 FIXED SHELVES DEPTH 150 MM + 18 COMPAT COC0015105 YELLOW - DIM. MM W=985 D=925 H=1813</t>
  </si>
  <si>
    <t>REGAL ZUSATZ QUICK ZWEISEITIGER MIT 2 KONSOLEN FESTEN TIEFE 150 MM + 18 COMPAT COC0015105 GELB - ABM. MM B=985 T=925 H=1813</t>
  </si>
  <si>
    <t>RAYONNAGE SUPPLÉMENTAIRE QUICK DEUX CÔTÉS AVEC 2 CONSOLES FIXES PROF. 150 MM + 18 COMPAT COC0015105 JAUNE - DIM. MM L=985 P=925 H=1813</t>
  </si>
  <si>
    <t>ESTANTERÍA DE AMPLIACIÓN QUICK POR AMBOS LADOS CON 2 ESTANTES FIJOS PROF. 150 MM + 18 COMPAT COC0015105 AMARILLO - DIM. MM L=985 P=925 A=1813</t>
  </si>
  <si>
    <t>DODATKOWE REGAŁ QUICK DWUSTRONNY Z 2 PÓŁKI STAŁE GŁĘB. 150 MM + 18 COMPAT COC0015105 ŻÓŁTY - WYM. MM S=985 G=925 W=1813</t>
  </si>
  <si>
    <t>SCAFFALE AGGIUNTIVO QUICK BIFRONTE CON 2 MENSOLE FISSE PROF. 205 MM + 12 COMPAT COC0025101 GRIGIO SCURO - DIM. MM L=985 P=925 A=1813</t>
  </si>
  <si>
    <t>ADDITIONAL RACKING QUICK DOUBLE SIDE WITH 2 FIXED SHELVES DEPTH 205 MM + 12 COMPAT COC0025101 GREY - DIM. MM W=985 D=925 H=1813</t>
  </si>
  <si>
    <t>REGAL ZUSATZ QUICK ZWEISEITIGER MIT 2 KONSOLEN FESTEN TIEFE 205 MM + 12 COMPAT COC0025101 GRAU - ABM. MM B=985 T=925 H=1813</t>
  </si>
  <si>
    <t>RAYONNAGE SUPPLÉMENTAIRE QUICK DEUX CÔTÉS AVEC 2 CONSOLES FIXES PROF. 205 MM + 12 COMPAT COC0025101 GRIS - DIM. MM L=985 P=925 H=1813</t>
  </si>
  <si>
    <t>ESTANTERÍA DE AMPLIACIÓN QUICK POR AMBOS LADOS CON 2 ESTANTES FIJOS PROF. 205 MM + 12 COMPAT COC0025101 GRIS - DIM. MM L=985 P=925 A=1813</t>
  </si>
  <si>
    <t>DODATKOWE REGAŁ QUICK DWUSTRONNY Z 2 PÓŁKI STAŁE GŁĘB. 205 MM + 12 COMPAT COC0025101 SZARY POPIELATY - WYM. MM S=985 G=925 W=1813</t>
  </si>
  <si>
    <t>SCAFFALE AGGIUNTIVO QUICK BIFRONTE CON 2 MENSOLE FISSE PROF. 205 MM + 12 COMPAT COC0025102 VERDE - DIM. MM L=985 P=925 A=1813</t>
  </si>
  <si>
    <t>ADDITIONAL RACKING QUICK DOUBLE SIDE WITH 2 FIXED SHELVES DEPTH 205 MM + 12 COMPAT COC0025102 GREEN - DIM. MM W=985 D=925 H=1813</t>
  </si>
  <si>
    <t>REGAL ZUSATZ QUICK ZWEISEITIGER MIT 2 KONSOLEN FESTEN TIEFE 205 MM + 12 COMPAT COC0025102 GRÜN - ABM. MM B=985 T=925 H=1813</t>
  </si>
  <si>
    <t>RAYONNAGE SUPPLÉMENTAIRE QUICK DEUX CÔTÉS AVEC 2 CONSOLES FIXES PROF. 205 MM + 12 COMPAT COC0025102 VERT - DIM. MM L=985 P=925 H=1813</t>
  </si>
  <si>
    <t>ESTANTERÍA DE AMPLIACIÓN QUICK POR AMBOS LADOS CON 2 ESTANTES FIJOS PROF. 205 MM + 12 COMPAT COC0025102 VERDE - DIM. MM L=985 P=925 A=1813</t>
  </si>
  <si>
    <t>DODATKOWE REGAŁ QUICK DWUSTRONNY Z 2 PÓŁKI STAŁE GŁĘB. 205 MM + 12 COMPAT COC0025102 ZIELONY - WYM. MM S=985 G=925 W=1813</t>
  </si>
  <si>
    <t>SCAFFALE AGGIUNTIVO QUICK BIFRONTE CON 2 MENSOLE FISSE PROF. 205 MM + 12 COMPAT COC0025103 ROSSO - DIM. MM L=985 P=925 A=1813</t>
  </si>
  <si>
    <t>ADDITIONAL RACKING QUICK DOUBLE SIDE WITH 2 FIXED SHELVES DEPTH 205 MM + 12 COMPAT COC0025103 RED - DIM. MM W=985 D=925 H=1813</t>
  </si>
  <si>
    <t>REGAL ZUSATZ QUICK ZWEISEITIGER MIT 2 KONSOLEN FESTEN TIEFE 205 MM + 12 COMPAT COC0025103 ROT - ABM. MM B=985 T=925 H=1813</t>
  </si>
  <si>
    <t>RAYONNAGE SUPPLÉMENTAIRE QUICK DEUX CÔTÉS AVEC 2 CONSOLES FIXES PROF. 205 MM + 12 COMPAT COC0025103 ROUGE - DIM. MM L=985 P=925 H=1813</t>
  </si>
  <si>
    <t>ESTANTERÍA DE AMPLIACIÓN QUICK POR AMBOS LADOS CON 2 ESTANTES FIJOS PROF. 205 MM + 12 COMPAT COC0025103 ROJO - DIM. MM L=985 P=925 A=1813</t>
  </si>
  <si>
    <t>DODATKOWE REGAŁ QUICK DWUSTRONNY Z 2 PÓŁKI STAŁE GŁĘB. 205 MM + 12 COMPAT COC0025103 CZERWONY - WYM. MM S=985 G=925 W=1813</t>
  </si>
  <si>
    <t>SCAFFALE AGGIUNTIVO QUICK BIFRONTE CON 2 MENSOLE FISSE PROF. 205 MM + 12 COMPAT COC0025104 BLU - DIM. MM L=985 P=925 A=1813</t>
  </si>
  <si>
    <t>ADDITIONAL RACKING QUICK DOUBLE SIDE WITH 2 FIXED SHELVES DEPTH 205 MM + 12 COMPAT COC0025104 BLUE - DIM. MM W=985 D=925 H=1813</t>
  </si>
  <si>
    <t>REGAL ZUSATZ QUICK ZWEISEITIGER MIT 2 KONSOLEN FESTEN TIEFE 205 MM + 12 COMPAT COC0025104 BLAU - ABM. MM B=985 T=925 H=1813</t>
  </si>
  <si>
    <t>RAYONNAGE SUPPLÉMENTAIRE QUICK DEUX CÔTÉS AVEC 2 CONSOLES FIXES PROF. 205 MM + 12 COMPAT COC0025104 BLEU - DIM. MM L=985 P=925 H=1813</t>
  </si>
  <si>
    <t>ESTANTERÍA DE AMPLIACIÓN QUICK POR AMBOS LADOS CON 2 ESTANTES FIJOS PROF. 205 MM + 12 COMPAT COC0025104 AZUL - DIM. MM L=985 P=925 A=1813</t>
  </si>
  <si>
    <t>DODATKOWE REGAŁ QUICK DWUSTRONNY Z 2 PÓŁKI STAŁE GŁĘB. 205 MM + 12 COMPAT COC0025104 NIEBISKI - WYM. MM S=985 G=925 W=1813</t>
  </si>
  <si>
    <t>SCAFFALE AGGIUNTIVO QUICK BIFRONTE CON 2 MENSOLE FISSE PROF. 205 MM + 12 COMPAT COC0025105 GIALLO - DIM. MM L=985 P=925 A=1813</t>
  </si>
  <si>
    <t>ADDITIONAL RACKING QUICK DOUBLE SIDE WITH 2 FIXED SHELVES DEPTH 205 MM + 12 COMPAT COC0025105 YELLOW - DIM. MM W=985 D=925 H=1813</t>
  </si>
  <si>
    <t>REGAL ZUSATZ QUICK ZWEISEITIGER MIT 2 KONSOLEN FESTEN TIEFE 205 MM + 12 COMPAT COC0025105 GELB - ABM. MM B=985 T=925 H=1813</t>
  </si>
  <si>
    <t>RAYONNAGE SUPPLÉMENTAIRE QUICK DEUX CÔTÉS AVEC 2 CONSOLES FIXES PROF. 205 MM + 12 COMPAT COC0025105 JAUNE - DIM. MM L=985 P=925 H=1813</t>
  </si>
  <si>
    <t>ESTANTERÍA DE AMPLIACIÓN QUICK POR AMBOS LADOS CON 2 ESTANTES FIJOS PROF. 205 MM + 12 COMPAT COC0025105 AMARILLO - DIM. MM L=985 P=925 A=1813</t>
  </si>
  <si>
    <t>DODATKOWE REGAŁ QUICK DWUSTRONNY Z 2 PÓŁKI STAŁE GŁĘB. 205 MM + 12 COMPAT COC0025105 ŻÓŁTY - WYM. MM S=985 G=925 W=1813</t>
  </si>
  <si>
    <t>SCAFFALE AGGIUNTIVO QUICK BIFRONTE CON 2 MENSOLE FISSE PROF. 295 MM + 8 COMPAT COC0035101 GRIGIO SCURO - DIM. MM L=985 P=925 A=1813</t>
  </si>
  <si>
    <t>ADDITIONAL RACKING QUICK DOUBLE SIDE WITH 2 FIXED SHELVES DEPTH 295 MM + 8 COMPAT COC0035101 GREY - DIM. MM W=985 D=925 H=1813</t>
  </si>
  <si>
    <t>REGAL ZUSATZ QUICK ZWEISEITIGER MIT 2 KONSOLEN FESTEN TIEFE 295 MM + 8 COMPAT COC0035101 GRAU - ABM. MM B=985 T=925 H=1813</t>
  </si>
  <si>
    <t>RAYONNAGE SUPPLÉMENTAIRE QUICK DEUX CÔTÉS AVEC 2 CONSOLES FIXES PROF. 295 MM + 8 COMPAT COC0035101 GRIS - DIM. MM L=985 P=925 H=1813</t>
  </si>
  <si>
    <t>ESTANTERÍA DE AMPLIACIÓN QUICK POR AMBOS LADOS CON 2 ESTANTES FIJOS PROF. 295 MM + 8 COMPAT COC0035101 GRIS - DIM. MM L=985 P=925 A=1813</t>
  </si>
  <si>
    <t>DODATKOWE REGAŁ QUICK DWUSTRONNY Z 2 PÓŁKI STAŁE GŁĘB. 295 MM + 8 COMPAT COC0035101 SZARY POPIELATY - WYM. MM S=985 G=925 W=1813</t>
  </si>
  <si>
    <t>SCAFFALE AGGIUNTIVO QUICK BIFRONTE CON 2 MENSOLE FISSE PROF. 295 MM + 8 COMPAT COC0035102 VERDE - DIM. MM L=985 P=925 A=1813</t>
  </si>
  <si>
    <t>ADDITIONAL RACKING QUICK DOUBLE SIDE WITH 2 FIXED SHELVES DEPTH 295 MM + 8 COMPAT COC0035102 GREEN - DIM. MM W=985 D=925 H=1813</t>
  </si>
  <si>
    <t>REGAL ZUSATZ QUICK ZWEISEITIGER MIT 2 KONSOLEN FESTEN TIEFE 295 MM + 8 COMPAT COC0035102 GRÜN - ABM. MM B=985 T=925 H=1813</t>
  </si>
  <si>
    <t>RAYONNAGE SUPPLÉMENTAIRE QUICK DEUX CÔTÉS AVEC 2 CONSOLES FIXES PROF. 295 MM + 8 COMPAT COC0035102 VERT - DIM. MM L=985 P=925 H=1813</t>
  </si>
  <si>
    <t>ESTANTERÍA DE AMPLIACIÓN QUICK POR AMBOS LADOS CON 2 ESTANTES FIJOS PROF. 295 MM + 8 COMPAT COC0035102 VERDE - DIM. MM L=985 P=925 A=1813</t>
  </si>
  <si>
    <t>DODATKOWE REGAŁ QUICK DWUSTRONNY Z 2 PÓŁKI STAŁE GŁĘB. 295 MM + 8 COMPAT COC0035102 ZIELONY - WYM. MM S=985 G=925 W=1813</t>
  </si>
  <si>
    <t>SCAFFALE AGGIUNTIVO QUICK BIFRONTE CON 2 MENSOLE FISSE PROF. 295 MM + 8 COMPAT COC0035103 ROSSO - DIM. MM L=985 P=925 A=1813</t>
  </si>
  <si>
    <t>ADDITIONAL RACKING QUICK DOUBLE SIDE WITH 2 FIXED SHELVES DEPTH 295 MM + 8 COMPAT COC0035103 RED - DIM. MM W=985 D=925 H=1813</t>
  </si>
  <si>
    <t>REGAL ZUSATZ QUICK ZWEISEITIGER MIT 2 KONSOLEN FESTEN TIEFE 295 MM + 8 COMPAT COC0035103 ROT - ABM. MM B=985 T=925 H=1813</t>
  </si>
  <si>
    <t>RAYONNAGE SUPPLÉMENTAIRE QUICK DEUX CÔTÉS AVEC 2 CONSOLES FIXES PROF. 295 MM + 8 COMPAT COC0035103 ROUGE - DIM. MM L=985 P=925 H=1813</t>
  </si>
  <si>
    <t>ESTANTERÍA DE AMPLIACIÓN QUICK POR AMBOS LADOS CON 2 ESTANTES FIJOS PROF. 295 MM + 8 COMPAT COC0035103 ROJO - DIM. MM L=985 P=925 A=1813</t>
  </si>
  <si>
    <t>DODATKOWE REGAŁ QUICK DWUSTRONNY Z 2 PÓŁKI STAŁE GŁĘB. 295 MM + 8 COMPAT COC0035103 CZERWONY - WYM. MM S=985 G=925 W=1813</t>
  </si>
  <si>
    <t>SCAFFALE AGGIUNTIVO QUICK BIFRONTE CON 2 MENSOLE FISSE PROF. 295 MM + 8 COMPAT COC0035104 BLU - DIM. MM L=985 P=925 A=1813</t>
  </si>
  <si>
    <t>ADDITIONAL RACKING QUICK DOUBLE SIDE WITH 2 FIXED SHELVES DEPTH 295 MM + 8 COMPAT COC0035104 BLUE - DIM. MM W=985 D=925 H=1813</t>
  </si>
  <si>
    <t>REGAL ZUSATZ QUICK ZWEISEITIGER MIT 2 KONSOLEN FESTEN TIEFE 295 MM + 8 COMPAT COC0035104 BLAU - ABM. MM B=985 T=925 H=1813</t>
  </si>
  <si>
    <t>RAYONNAGE SUPPLÉMENTAIRE QUICK DEUX CÔTÉS AVEC 2 CONSOLES FIXES PROF. 295 MM + 8 COMPAT COC0035104 BLEU - DIM. MM L=985 P=925 H=1813</t>
  </si>
  <si>
    <t>ESTANTERÍA DE AMPLIACIÓN QUICK POR AMBOS LADOS CON 2 ESTANTES FIJOS PROF. 295 MM + 8 COMPAT COC0035104 AZUL - DIM. MM L=985 P=925 A=1813</t>
  </si>
  <si>
    <t>DODATKOWE REGAŁ QUICK DWUSTRONNY Z 2 PÓŁKI STAŁE GŁĘB. 295 MM + 8 COMPAT COC0035104 NIEBISKI - WYM. MM S=985 G=925 W=1813</t>
  </si>
  <si>
    <t>SCAFFALE AGGIUNTIVO QUICK BIFRONTE CON 2 MENSOLE FISSE PROF. 295 MM + 8 COMPAT COC0035105 GIALLO - DIM. MM L=985 P=925 A=1813</t>
  </si>
  <si>
    <t>ADDITIONAL RACKING QUICK DOUBLE SIDE WITH 2 FIXED SHELVES DEPTH 295 MM + 8 COMPAT COC0035105 YELLOW - DIM. MM W=985 D=925 H=1813</t>
  </si>
  <si>
    <t>REGAL ZUSATZ QUICK ZWEISEITIGER MIT 2 KONSOLEN FESTEN TIEFE 295 MM + 8 COMPAT COC0035105 GELB - ABM. MM B=985 T=925 H=1813</t>
  </si>
  <si>
    <t>RAYONNAGE SUPPLÉMENTAIRE QUICK DEUX CÔTÉS AVEC 2 CONSOLES FIXES PROF. 295 MM + 8 COMPAT COC0035105 JAUNE - DIM. MM L=985 P=925 H=1813</t>
  </si>
  <si>
    <t>ESTANTERÍA DE AMPLIACIÓN QUICK POR AMBOS LADOS CON 2 ESTANTES FIJOS PROF. 295 MM + 8 COMPAT COC0035105 AMARILLO - DIM. MM L=985 P=925 A=1813</t>
  </si>
  <si>
    <t>DODATKOWE REGAŁ QUICK DWUSTRONNY Z 2 PÓŁKI STAŁE GŁĘB. 295 MM + 8 COMPAT COC0035105 ŻÓŁTY - WYM. MM S=985 G=925 W=1813</t>
  </si>
  <si>
    <t>SCAFFALE AGGIUNTIVO QUICK BIFRONTE CON 2 MENSOLE FISSE PROF. 295 MM + 8 COMPAT COC3A25101 GRIGIO SCURO - DIM. MM L=985 P=925 A=1813</t>
  </si>
  <si>
    <t>ADDITIONAL RACKING QUICK DOUBLE SIDE WITH 2 FIXED SHELVES DEPTH 295 MM + 8 COMPAT COC3A25101 GREY - DIM. MM W=985 D=925 H=1813</t>
  </si>
  <si>
    <t>REGAL ZUSATZ QUICK ZWEISEITIGER MIT 2 KONSOLEN FESTEN TIEFE 295 MM + 8 COMPAT COC3A25101 GRAU - ABM. MM B=985 T=925 H=1813</t>
  </si>
  <si>
    <t>RAYONNAGE SUPPLÉMENTAIRE QUICK DEUX CÔTÉS AVEC 2 CONSOLES FIXES PROF. 295 MM + 8 COMPAT COC3A25101 GRIS - DIM. MM L=985 P=925 H=1813</t>
  </si>
  <si>
    <t>ESTANTERÍA DE AMPLIACIÓN QUICK POR AMBOS LADOS CON 2 ESTANTES FIJOS PROF. 295 MM + 8 COMPAT COC3A25101 GRIS - DIM. MM L=985 P=925 A=1813</t>
  </si>
  <si>
    <t>DODATKOWE REGAŁ QUICK DWUSTRONNY Z 2 PÓŁKI STAŁE GŁĘB. 295 MM + 8 COMPAT COC3A25101 SZARY POPIELATY - WYM. MM S=985 G=925 W=1813</t>
  </si>
  <si>
    <t>SCAFFALE AGGIUNTIVO QUICK BIFRONTE CON 2 MENSOLE FISSE PROF. 295 MM + 8 COMPAT COC3A25102 VERDE - DIM. MM L=985 P=925 A=1813</t>
  </si>
  <si>
    <t>ADDITIONAL RACKING QUICK DOUBLE SIDE WITH 2 FIXED SHELVES DEPTH 295 MM + 8 COMPAT COC3A25102 GREEN - DIM. MM W=985 D=925 H=1813</t>
  </si>
  <si>
    <t>REGAL ZUSATZ QUICK ZWEISEITIGER MIT 2 KONSOLEN FESTEN TIEFE 295 MM + 8 COMPAT COC3A25102 GRÜN - ABM. MM B=985 T=925 H=1813</t>
  </si>
  <si>
    <t>RAYONNAGE SUPPLÉMENTAIRE QUICK DEUX CÔTÉS AVEC 2 CONSOLES FIXES PROF. 295 MM + 8 COMPAT COC3A25102 VERT - DIM. MM L=985 P=925 H=1813</t>
  </si>
  <si>
    <t>ESTANTERÍA DE AMPLIACIÓN QUICK POR AMBOS LADOS CON 2 ESTANTES FIJOS PROF. 295 MM + 8 COMPAT COC3A25102 VERDE - DIM. MM L=985 P=925 A=1813</t>
  </si>
  <si>
    <t>DODATKOWE REGAŁ QUICK DWUSTRONNY Z 2 PÓŁKI STAŁE GŁĘB. 295 MM + 8 COMPAT COC3A25102 ZIELONY - WYM. MM S=985 G=925 W=1813</t>
  </si>
  <si>
    <t>SCAFFALE AGGIUNTIVO QUICK BIFRONTE CON 2 MENSOLE FISSE PROF. 295 MM + 8 COMPAT COC3A25103 ROSSO - DIM. MM L=985 P=925 A=1813</t>
  </si>
  <si>
    <t>ADDITIONAL RACKING QUICK DOUBLE SIDE WITH 2 FIXED SHELVES DEPTH 295 MM + 8 COMPAT COC3A25103 RED - DIM. MM W=985 D=925 H=1813</t>
  </si>
  <si>
    <t>REGAL ZUSATZ QUICK ZWEISEITIGER MIT 2 KONSOLEN FESTEN TIEFE 295 MM + 8 COMPAT COC3A25103 ROT - ABM. MM B=985 T=925 H=1813</t>
  </si>
  <si>
    <t>RAYONNAGE SUPPLÉMENTAIRE QUICK DEUX CÔTÉS AVEC 2 CONSOLES FIXES PROF. 295 MM + 8 COMPAT COC3A25103 ROUGE - DIM. MM L=985 P=925 H=1813</t>
  </si>
  <si>
    <t>ESTANTERÍA DE AMPLIACIÓN QUICK POR AMBOS LADOS CON 2 ESTANTES FIJOS PROF. 295 MM + 8 COMPAT COC3A25103 ROJO - DIM. MM L=985 P=925 A=1813</t>
  </si>
  <si>
    <t>DODATKOWE REGAŁ QUICK DWUSTRONNY Z 2 PÓŁKI STAŁE GŁĘB. 295 MM + 8 COMPAT COC3A25103 CZERWONY - WYM. MM S=985 G=925 W=1813</t>
  </si>
  <si>
    <t>SCAFFALE AGGIUNTIVO QUICK BIFRONTE CON 2 MENSOLE FISSE PROF. 295 MM + 8 COMPAT COC3A25104 BLU - DIM. MM L=985 P=925 A=1813</t>
  </si>
  <si>
    <t>ADDITIONAL RACKING QUICK DOUBLE SIDE WITH 2 FIXED SHELVES DEPTH 295 MM + 8 COMPAT COC3A25104 BLUE - DIM. MM W=985 D=925 H=1813</t>
  </si>
  <si>
    <t>REGAL ZUSATZ QUICK ZWEISEITIGER MIT 2 KONSOLEN FESTEN TIEFE 295 MM + 8 COMPAT COC3A25104 BLAU - ABM. MM B=985 T=925 H=1813</t>
  </si>
  <si>
    <t>RAYONNAGE SUPPLÉMENTAIRE QUICK DEUX CÔTÉS AVEC 2 CONSOLES FIXES PROF. 295 MM + 8 COMPAT COC3A25104 BLEU - DIM. MM L=985 P=925 H=1813</t>
  </si>
  <si>
    <t>ESTANTERÍA DE AMPLIACIÓN QUICK POR AMBOS LADOS CON 2 ESTANTES FIJOS PROF. 295 MM + 8 COMPAT COC3A25104 AZUL - DIM. MM L=985 P=925 A=1813</t>
  </si>
  <si>
    <t>DODATKOWE REGAŁ QUICK DWUSTRONNY Z 2 PÓŁKI STAŁE GŁĘB. 295 MM + 8 COMPAT COC3A25104 NIEBISKI - WYM. MM S=985 G=925 W=1813</t>
  </si>
  <si>
    <t>SCAFFALE AGGIUNTIVO QUICK BIFRONTE CON 2 MENSOLE FISSE PROF. 295 MM + 8 COMPAT COC3A25105 GIALLO - DIM. MM L=985 P=925 A=1813</t>
  </si>
  <si>
    <t>ADDITIONAL RACKING QUICK DOUBLE SIDE WITH 2 FIXED SHELVES DEPTH 295 MM + 8 COMPAT COC3A25105 YELLOW - DIM. MM W=985 D=925 H=1813</t>
  </si>
  <si>
    <t>REGAL ZUSATZ QUICK ZWEISEITIGER MIT 2 KONSOLEN FESTEN TIEFE 295 MM + 8 COMPAT COC3A25105 GELB - ABM. MM B=985 T=925 H=1813</t>
  </si>
  <si>
    <t>RAYONNAGE SUPPLÉMENTAIRE QUICK DEUX CÔTÉS AVEC 2 CONSOLES FIXES PROF. 295 MM + 8 COMPAT COC3A25105 JAUNE - DIM. MM L=985 P=925 H=1813</t>
  </si>
  <si>
    <t>ESTANTERÍA DE AMPLIACIÓN QUICK POR AMBOS LADOS CON 2 ESTANTES FIJOS PROF. 295 MM + 8 COMPAT COC3A25105 AMARILLO - DIM. MM L=985 P=925 A=1813</t>
  </si>
  <si>
    <t>DODATKOWE REGAŁ QUICK DWUSTRONNY Z 2 PÓŁKI STAŁE GŁĘB. 295 MM + 8 COMPAT COC3A25105 ŻÓŁTY - WYM. MM S=985 G=925 W=1813</t>
  </si>
  <si>
    <t xml:space="preserve">MENSOLA QUICK FISSA AGGIUNTIVA PROF. 150 MM + 9 COMPAT COC0015101 GRIGIO SCURO - DIM. MM L=1023 P=150 </t>
  </si>
  <si>
    <t>MENSOLE ZINCATE - FORNITO SMONTATO</t>
  </si>
  <si>
    <t xml:space="preserve">ADDITIONAL QUICK FIXED SHELF DEPTH 150 MM + 9 COMPAT COC0015101 GREY - DIM. MM W=1023 D=150 </t>
  </si>
  <si>
    <t xml:space="preserve">KONSOLE QUICK FESTE ZUSATZ TIEFE 150 MM + 9 COMPAT COC0015101 GRAU - ABM. MM B=1023 T=150 </t>
  </si>
  <si>
    <t xml:space="preserve">CONSOLE QUICK FIXE SUPPLÉMENTAIRE PROF. 150 MM + 9 COMPAT COC0015101 GRIS - DIM. MM L=1023 P=150 </t>
  </si>
  <si>
    <t xml:space="preserve">ESTANTE QUICK FIJO ADICIONAL PROF. 150 MM + 9 COMPAT COC0015101 GRIS - DIM. MM L=1023 P=150 </t>
  </si>
  <si>
    <t xml:space="preserve">PÓŁKA STAŁA QUICK DODATKOWE GŁĘB. 150 MM + 9 COMPAT COC0015101 SZARY POPIELATY - WYM. MM S=1023 G=150 </t>
  </si>
  <si>
    <t xml:space="preserve">MENSOLA QUICK FISSA AGGIUNTIVA PROF. 150 MM + 9 COMPAT COC0015102 VERDE - DIM. MM L=1023 P=150 </t>
  </si>
  <si>
    <t xml:space="preserve">ADDITIONAL QUICK FIXED SHELF DEPTH 150 MM + 9 COMPAT COC0015102 GREEN - DIM. MM W=1023 D=150 </t>
  </si>
  <si>
    <t xml:space="preserve">KONSOLE QUICK FESTE ZUSATZ TIEFE 150 MM + 9 COMPAT COC0015102 GRÜN - ABM. MM B=1023 T=150 </t>
  </si>
  <si>
    <t xml:space="preserve">CONSOLE QUICK FIXE SUPPLÉMENTAIRE PROF. 150 MM + 9 COMPAT COC0015102 VERT - DIM. MM L=1023 P=150 </t>
  </si>
  <si>
    <t xml:space="preserve">ESTANTE QUICK FIJO ADICIONAL PROF. 150 MM + 9 COMPAT COC0015102 VERDE - DIM. MM L=1023 P=150 </t>
  </si>
  <si>
    <t xml:space="preserve">PÓŁKA STAŁA QUICK DODATKOWE GŁĘB. 150 MM + 9 COMPAT COC0015102 ZIELONY - WYM. MM S=1023 G=150 </t>
  </si>
  <si>
    <t xml:space="preserve">MENSOLA QUICK FISSA AGGIUNTIVA PROF. 150 MM + 9 COMPAT COC0015103 ROSSO - DIM. MM L=1023 P=150 </t>
  </si>
  <si>
    <t xml:space="preserve">ADDITIONAL QUICK FIXED SHELF DEPTH 150 MM + 9 COMPAT COC0015103 RED - DIM. MM W=1023 D=150 </t>
  </si>
  <si>
    <t xml:space="preserve">KONSOLE QUICK FESTE ZUSATZ TIEFE 150 MM + 9 COMPAT COC0015103 ROT - ABM. MM B=1023 T=150 </t>
  </si>
  <si>
    <t xml:space="preserve">CONSOLE QUICK FIXE SUPPLÉMENTAIRE PROF. 150 MM + 9 COMPAT COC0015103 ROUGE - DIM. MM L=1023 P=150 </t>
  </si>
  <si>
    <t xml:space="preserve">ESTANTE QUICK FIJO ADICIONAL PROF. 150 MM + 9 COMPAT COC0015103 ROJO - DIM. MM L=1023 P=150 </t>
  </si>
  <si>
    <t xml:space="preserve">PÓŁKA STAŁA QUICK DODATKOWE GŁĘB. 150 MM + 9 COMPAT COC0015103 CZERWONY - WYM. MM S=1023 G=150 </t>
  </si>
  <si>
    <t xml:space="preserve">MENSOLA QUICK FISSA AGGIUNTIVA PROF. 150 MM + 9 COMPAT COC0015104 BLU - DIM. MM L=1023 P=150 </t>
  </si>
  <si>
    <t xml:space="preserve">ADDITIONAL QUICK FIXED SHELF DEPTH 150 MM + 9 COMPAT COC0015104 BLUE - DIM. MM W=1023 D=150 </t>
  </si>
  <si>
    <t xml:space="preserve">KONSOLE QUICK FESTE ZUSATZ TIEFE 150 MM + 9 COMPAT COC0015104 BLAU - ABM. MM B=1023 T=150 </t>
  </si>
  <si>
    <t xml:space="preserve">CONSOLE QUICK FIXE SUPPLÉMENTAIRE PROF. 150 MM + 9 COMPAT COC0015104 BLEU - DIM. MM L=1023 P=150 </t>
  </si>
  <si>
    <t xml:space="preserve">ESTANTE QUICK FIJO ADICIONAL PROF. 150 MM + 9 COMPAT COC0015104 AZUL - DIM. MM L=1023 P=150 </t>
  </si>
  <si>
    <t xml:space="preserve">PÓŁKA STAŁA QUICK DODATKOWE GŁĘB. 150 MM + 9 COMPAT COC0015104 NIEBISKI - WYM. MM S=1023 G=150 </t>
  </si>
  <si>
    <t xml:space="preserve">MENSOLA QUICK FISSA AGGIUNTIVA PROF. 150 MM + 9 COMPAT COC0015105 GIALLO - DIM. MM L=1023 P=150 </t>
  </si>
  <si>
    <t xml:space="preserve">ADDITIONAL QUICK FIXED SHELF DEPTH 150 MM + 9 COMPAT COC0015105 YELLOW - DIM. MM W=1023 D=150 </t>
  </si>
  <si>
    <t xml:space="preserve">KONSOLE QUICK FESTE ZUSATZ TIEFE 150 MM + 9 COMPAT COC0015105 GELB - ABM. MM B=1023 T=150 </t>
  </si>
  <si>
    <t xml:space="preserve">CONSOLE QUICK FIXE SUPPLÉMENTAIRE PROF. 150 MM + 9 COMPAT COC0015105 JAUNE - DIM. MM L=1023 P=150 </t>
  </si>
  <si>
    <t xml:space="preserve">ESTANTE QUICK FIJO ADICIONAL PROF. 150 MM + 9 COMPAT COC0015105 AMARILLO - DIM. MM L=1023 P=150 </t>
  </si>
  <si>
    <t xml:space="preserve">PÓŁKA STAŁA QUICK DODATKOWE GŁĘB. 150 MM + 9 COMPAT COC0015105 ŻÓŁTY - WYM. MM S=1023 G=150 </t>
  </si>
  <si>
    <t xml:space="preserve">MENSOLA QUICK FISSA AGGIUNTIVA PROF. 205 MM + 6 COMPAT COC0025101 GRIGIO SCURO - DIM. MM L=1023 P=205 </t>
  </si>
  <si>
    <t xml:space="preserve">ADDITIONAL QUICK FIXED SHELF DEPTH 205 MM + 6 COMPAT COC0025101 GREY - DIM. MM W=1023 D=205 </t>
  </si>
  <si>
    <t xml:space="preserve">KONSOLE QUICK FESTE ZUSATZ TIEFE 205 MM + 6 COMPAT COC0025101 GRAU - ABM. MM B=1023 T=205 </t>
  </si>
  <si>
    <t xml:space="preserve">CONSOLE QUICK FIXE SUPPLÉMENTAIRE PROF. 205 MM + 6 COMPAT COC0025101 GRIS - DIM. MM L=1023 P=205 </t>
  </si>
  <si>
    <t xml:space="preserve">ESTANTE QUICK FIJO ADICIONAL PROF. 205 MM + 6 COMPAT COC0025101 GRIS - DIM. MM L=1023 P=205 </t>
  </si>
  <si>
    <t xml:space="preserve">PÓŁKA STAŁA QUICK DODATKOWE GŁĘB. 205 MM + 6 COMPAT COC0025101 SZARY POPIELATY - WYM. MM S=1023 G=205 </t>
  </si>
  <si>
    <t xml:space="preserve">MENSOLA QUICK FISSA AGGIUNTIVA PROF. 205 MM + 6 COMPAT COC0025102 VERDE - DIM. MM L=1023 P=205 </t>
  </si>
  <si>
    <t xml:space="preserve">ADDITIONAL QUICK FIXED SHELF DEPTH 205 MM + 6 COMPAT COC0025102 GREEN - DIM. MM W=1023 D=205 </t>
  </si>
  <si>
    <t xml:space="preserve">KONSOLE QUICK FESTE ZUSATZ TIEFE 205 MM + 6 COMPAT COC0025102 GRÜN - ABM. MM B=1023 T=205 </t>
  </si>
  <si>
    <t xml:space="preserve">CONSOLE QUICK FIXE SUPPLÉMENTAIRE PROF. 205 MM + 6 COMPAT COC0025102 VERT - DIM. MM L=1023 P=205 </t>
  </si>
  <si>
    <t xml:space="preserve">ESTANTE QUICK FIJO ADICIONAL PROF. 205 MM + 6 COMPAT COC0025102 VERDE - DIM. MM L=1023 P=205 </t>
  </si>
  <si>
    <t xml:space="preserve">PÓŁKA STAŁA QUICK DODATKOWE GŁĘB. 205 MM + 6 COMPAT COC0025102 ZIELONY - WYM. MM S=1023 G=205 </t>
  </si>
  <si>
    <t xml:space="preserve">MENSOLA QUICK FISSA AGGIUNTIVA PROF. 205 MM + 6 COMPAT COC0025103 ROSSO - DIM. MM L=1023 P=205 </t>
  </si>
  <si>
    <t xml:space="preserve">ADDITIONAL QUICK FIXED SHELF DEPTH 205 MM + 6 COMPAT COC0025103 RED - DIM. MM W=1023 D=205 </t>
  </si>
  <si>
    <t xml:space="preserve">KONSOLE QUICK FESTE ZUSATZ TIEFE 205 MM + 6 COMPAT COC0025103 ROT - ABM. MM B=1023 T=205 </t>
  </si>
  <si>
    <t xml:space="preserve">CONSOLE QUICK FIXE SUPPLÉMENTAIRE PROF. 205 MM + 6 COMPAT COC0025103 ROUGE - DIM. MM L=1023 P=205 </t>
  </si>
  <si>
    <t xml:space="preserve">ESTANTE QUICK FIJO ADICIONAL PROF. 205 MM + 6 COMPAT COC0025103 ROJO - DIM. MM L=1023 P=205 </t>
  </si>
  <si>
    <t xml:space="preserve">PÓŁKA STAŁA QUICK DODATKOWE GŁĘB. 205 MM + 6 COMPAT COC0025103 CZERWONY - WYM. MM S=1023 G=205 </t>
  </si>
  <si>
    <t xml:space="preserve">MENSOLA QUICK FISSA AGGIUNTIVA PROF. 205 MM + 6 COMPAT COC0025104 BLU - DIM. MM L=1023 P=205 </t>
  </si>
  <si>
    <t xml:space="preserve">ADDITIONAL QUICK FIXED SHELF DEPTH 205 MM + 6 COMPAT COC0025104 BLUE - DIM. MM W=1023 D=205 </t>
  </si>
  <si>
    <t xml:space="preserve">KONSOLE QUICK FESTE ZUSATZ TIEFE 205 MM + 6 COMPAT COC0025104 BLAU - ABM. MM B=1023 T=205 </t>
  </si>
  <si>
    <t xml:space="preserve">CONSOLE QUICK FIXE SUPPLÉMENTAIRE PROF. 205 MM + 6 COMPAT COC0025104 BLEU - DIM. MM L=1023 P=205 </t>
  </si>
  <si>
    <t xml:space="preserve">ESTANTE QUICK FIJO ADICIONAL PROF. 205 MM + 6 COMPAT COC0025104 AZUL - DIM. MM L=1023 P=205 </t>
  </si>
  <si>
    <t xml:space="preserve">PÓŁKA STAŁA QUICK DODATKOWE GŁĘB. 205 MM + 6 COMPAT COC0025104 NIEBISKI - WYM. MM S=1023 G=205 </t>
  </si>
  <si>
    <t xml:space="preserve">MENSOLA QUICK FISSA AGGIUNTIVA PROF. 205 MM + 6 COMPAT COC0025105 GIALLO - DIM. MM L=1023 P=205 </t>
  </si>
  <si>
    <t xml:space="preserve">ADDITIONAL QUICK FIXED SHELF DEPTH 205 MM + 6 COMPAT COC0025105 YELLOW - DIM. MM W=1023 D=205 </t>
  </si>
  <si>
    <t xml:space="preserve">KONSOLE QUICK FESTE ZUSATZ TIEFE 205 MM + 6 COMPAT COC0025105 GELB - ABM. MM B=1023 T=205 </t>
  </si>
  <si>
    <t xml:space="preserve">CONSOLE QUICK FIXE SUPPLÉMENTAIRE PROF. 205 MM + 6 COMPAT COC0025105 JAUNE - DIM. MM L=1023 P=205 </t>
  </si>
  <si>
    <t xml:space="preserve">ESTANTE QUICK FIJO ADICIONAL PROF. 205 MM + 6 COMPAT COC0025105 AMARILLO - DIM. MM L=1023 P=205 </t>
  </si>
  <si>
    <t xml:space="preserve">PÓŁKA STAŁA QUICK DODATKOWE GŁĘB. 205 MM + 6 COMPAT COC0025105 ŻÓŁTY - WYM. MM S=1023 G=205 </t>
  </si>
  <si>
    <t xml:space="preserve">MENSOLA QUICK FISSA AGGIUNTIVA PROF. 295 MM + 4 COMPAT COC0035101 GRIGIO SCURO - DIM. MM L=1023 P=295 </t>
  </si>
  <si>
    <t xml:space="preserve">ADDITIONAL QUICK FIXED SHELF DEPTH 295 MM + 4 COMPAT COC0035101 GREY - DIM. MM W=1023 D=295 </t>
  </si>
  <si>
    <t xml:space="preserve">KONSOLE QUICK FESTE ZUSATZ TIEFE 295 MM + 4 COMPAT COC0035101 GRAU - ABM. MM B=1023 T=295 </t>
  </si>
  <si>
    <t xml:space="preserve">CONSOLE QUICK FIXE SUPPLÉMENTAIRE PROF. 295 MM + 4 COMPAT COC0035101 GRIS - DIM. MM L=1023 P=295 </t>
  </si>
  <si>
    <t xml:space="preserve">ESTANTE QUICK FIJO ADICIONAL PROF. 295 MM + 4 COMPAT COC0035101 GRIS - DIM. MM L=1023 P=295 </t>
  </si>
  <si>
    <t xml:space="preserve">PÓŁKA STAŁA QUICK DODATKOWE GŁĘB. 295 MM + 4 COMPAT COC0035101 SZARY POPIELATY - WYM. MM S=1023 G=295 </t>
  </si>
  <si>
    <t xml:space="preserve">MENSOLA QUICK FISSA AGGIUNTIVA PROF. 295 MM + 4 COMPAT COC0035102 VERDE - DIM. MM L=1023 P=295 </t>
  </si>
  <si>
    <t xml:space="preserve">ADDITIONAL QUICK FIXED SHELF DEPTH 295 MM + 4 COMPAT COC0035102 GREEN - DIM. MM W=1023 D=295 </t>
  </si>
  <si>
    <t xml:space="preserve">KONSOLE QUICK FESTE ZUSATZ TIEFE 295 MM + 4 COMPAT COC0035102 GRÜN - ABM. MM B=1023 T=295 </t>
  </si>
  <si>
    <t xml:space="preserve">CONSOLE QUICK FIXE SUPPLÉMENTAIRE PROF. 295 MM + 4 COMPAT COC0035102 VERT - DIM. MM L=1023 P=295 </t>
  </si>
  <si>
    <t xml:space="preserve">ESTANTE QUICK FIJO ADICIONAL PROF. 295 MM + 4 COMPAT COC0035102 VERDE - DIM. MM L=1023 P=295 </t>
  </si>
  <si>
    <t xml:space="preserve">PÓŁKA STAŁA QUICK DODATKOWE GŁĘB. 295 MM + 4 COMPAT COC0035102 ZIELONY - WYM. MM S=1023 G=295 </t>
  </si>
  <si>
    <t xml:space="preserve">MENSOLA QUICK FISSA AGGIUNTIVA PROF. 295 MM + 4 COMPAT COC0035103 ROSSO - DIM. MM L=1023 P=295 </t>
  </si>
  <si>
    <t xml:space="preserve">ADDITIONAL QUICK FIXED SHELF DEPTH 295 MM + 4 COMPAT COC0035103 RED - DIM. MM W=1023 D=295 </t>
  </si>
  <si>
    <t xml:space="preserve">KONSOLE QUICK FESTE ZUSATZ TIEFE 295 MM + 4 COMPAT COC0035103 ROT - ABM. MM B=1023 T=295 </t>
  </si>
  <si>
    <t xml:space="preserve">CONSOLE QUICK FIXE SUPPLÉMENTAIRE PROF. 295 MM + 4 COMPAT COC0035103 ROUGE - DIM. MM L=1023 P=295 </t>
  </si>
  <si>
    <t xml:space="preserve">ESTANTE QUICK FIJO ADICIONAL PROF. 295 MM + 4 COMPAT COC0035103 ROJO - DIM. MM L=1023 P=295 </t>
  </si>
  <si>
    <t xml:space="preserve">PÓŁKA STAŁA QUICK DODATKOWE GŁĘB. 295 MM + 4 COMPAT COC0035103 CZERWONY - WYM. MM S=1023 G=295 </t>
  </si>
  <si>
    <t xml:space="preserve">MENSOLA QUICK FISSA AGGIUNTIVA PROF. 295 MM + 4 COMPAT COC0035104 BLU - DIM. MM L=1023 P=295 </t>
  </si>
  <si>
    <t xml:space="preserve">ADDITIONAL QUICK FIXED SHELF DEPTH 295 MM + 4 COMPAT COC0035104 BLUE - DIM. MM W=1023 D=295 </t>
  </si>
  <si>
    <t xml:space="preserve">KONSOLE QUICK FESTE ZUSATZ TIEFE 295 MM + 4 COMPAT COC0035104 BLAU - ABM. MM B=1023 T=295 </t>
  </si>
  <si>
    <t xml:space="preserve">CONSOLE QUICK FIXE SUPPLÉMENTAIRE PROF. 295 MM + 4 COMPAT COC0035104 BLEU - DIM. MM L=1023 P=295 </t>
  </si>
  <si>
    <t xml:space="preserve">ESTANTE QUICK FIJO ADICIONAL PROF. 295 MM + 4 COMPAT COC0035104 AZUL - DIM. MM L=1023 P=295 </t>
  </si>
  <si>
    <t xml:space="preserve">PÓŁKA STAŁA QUICK DODATKOWE GŁĘB. 295 MM + 4 COMPAT COC0035104 NIEBISKI - WYM. MM S=1023 G=295 </t>
  </si>
  <si>
    <t xml:space="preserve">MENSOLA QUICK FISSA AGGIUNTIVA PROF. 295 MM + 4 COMPAT COC0035105 GIALLO - DIM. MM L=1023 P=295 </t>
  </si>
  <si>
    <t xml:space="preserve">ADDITIONAL QUICK FIXED SHELF DEPTH 295 MM + 4 COMPAT COC0035105 YELLOW - DIM. MM W=1023 D=295 </t>
  </si>
  <si>
    <t xml:space="preserve">KONSOLE QUICK FESTE ZUSATZ TIEFE 295 MM + 4 COMPAT COC0035105 GELB - ABM. MM B=1023 T=295 </t>
  </si>
  <si>
    <t xml:space="preserve">CONSOLE QUICK FIXE SUPPLÉMENTAIRE PROF. 295 MM + 4 COMPAT COC0035105 JAUNE - DIM. MM L=1023 P=295 </t>
  </si>
  <si>
    <t xml:space="preserve">ESTANTE QUICK FIJO ADICIONAL PROF. 295 MM + 4 COMPAT COC0035105 AMARILLO - DIM. MM L=1023 P=295 </t>
  </si>
  <si>
    <t xml:space="preserve">PÓŁKA STAŁA QUICK DODATKOWE GŁĘB. 295 MM + 4 COMPAT COC0035105 ŻÓŁTY - WYM. MM S=1023 G=295 </t>
  </si>
  <si>
    <t xml:space="preserve">MENSOLA QUICK FISSA AGGIUNTIVA PROF. 295 MM + 4 COMPAT COC3A25101 GRIGIO SCURO - DIM. MM L=1023 P=295 </t>
  </si>
  <si>
    <t xml:space="preserve">ADDITIONAL QUICK FIXED SHELF DEPTH 295 MM + 4 COMPAT COC3A25101 GREY - DIM. MM W=1023 D=295 </t>
  </si>
  <si>
    <t xml:space="preserve">KONSOLE QUICK FESTE ZUSATZ TIEFE 295 MM + 4 COMPAT COC3A25101 GRAU - ABM. MM B=1023 T=295 </t>
  </si>
  <si>
    <t xml:space="preserve">CONSOLE QUICK FIXE SUPPLÉMENTAIRE PROF. 295 MM + 4 COMPAT COC3A25101 GRIS - DIM. MM L=1023 P=295 </t>
  </si>
  <si>
    <t xml:space="preserve">ESTANTE QUICK FIJO ADICIONAL PROF. 295 MM + 4 COMPAT COC3A25101 GRIS - DIM. MM L=1023 P=295 </t>
  </si>
  <si>
    <t xml:space="preserve">PÓŁKA STAŁA QUICK DODATKOWE GŁĘB. 295 MM + 4 COMPAT COC3A25101 SZARY POPIELATY - WYM. MM S=1023 G=295 </t>
  </si>
  <si>
    <t xml:space="preserve">MENSOLA QUICK FISSA AGGIUNTIVA PROF. 295 MM + 4 COMPAT COC3A25102 VERDE - DIM. MM L=1023 P=295 </t>
  </si>
  <si>
    <t xml:space="preserve">ADDITIONAL QUICK FIXED SHELF DEPTH 295 MM + 4 COMPAT COC3A25102 GREEN - DIM. MM W=1023 D=295 </t>
  </si>
  <si>
    <t xml:space="preserve">KONSOLE QUICK FESTE ZUSATZ TIEFE 295 MM + 4 COMPAT COC3A25102 GRÜN - ABM. MM B=1023 T=295 </t>
  </si>
  <si>
    <t xml:space="preserve">CONSOLE QUICK FIXE SUPPLÉMENTAIRE PROF. 295 MM + 4 COMPAT COC3A25102 VERT - DIM. MM L=1023 P=295 </t>
  </si>
  <si>
    <t xml:space="preserve">ESTANTE QUICK FIJO ADICIONAL PROF. 295 MM + 4 COMPAT COC3A25102 VERDE - DIM. MM L=1023 P=295 </t>
  </si>
  <si>
    <t xml:space="preserve">PÓŁKA STAŁA QUICK DODATKOWE GŁĘB. 295 MM + 4 COMPAT COC3A25102 ZIELONY - WYM. MM S=1023 G=295 </t>
  </si>
  <si>
    <t xml:space="preserve">MENSOLA QUICK FISSA AGGIUNTIVA PROF. 295 MM + 4 COMPAT COC3A25103 ROSSO - DIM. MM L=1023 P=295 </t>
  </si>
  <si>
    <t xml:space="preserve">ADDITIONAL QUICK FIXED SHELF DEPTH 295 MM + 4 COMPAT COC3A25103 RED - DIM. MM W=1023 D=295 </t>
  </si>
  <si>
    <t xml:space="preserve">KONSOLE QUICK FESTE ZUSATZ TIEFE 295 MM + 4 COMPAT COC3A25103 ROT - ABM. MM B=1023 T=295 </t>
  </si>
  <si>
    <t xml:space="preserve">CONSOLE QUICK FIXE SUPPLÉMENTAIRE PROF. 295 MM + 4 COMPAT COC3A25103 ROUGE - DIM. MM L=1023 P=295 </t>
  </si>
  <si>
    <t xml:space="preserve">ESTANTE QUICK FIJO ADICIONAL PROF. 295 MM + 4 COMPAT COC3A25103 ROJO - DIM. MM L=1023 P=295 </t>
  </si>
  <si>
    <t xml:space="preserve">PÓŁKA STAŁA QUICK DODATKOWE GŁĘB. 295 MM + 4 COMPAT COC3A25103 CZERWONY - WYM. MM S=1023 G=295 </t>
  </si>
  <si>
    <t xml:space="preserve">MENSOLA QUICK FISSA AGGIUNTIVA PROF. 295 MM + 4 COMPAT COC3A25104 BLU - DIM. MM L=1023 P=295 </t>
  </si>
  <si>
    <t xml:space="preserve">ADDITIONAL QUICK FIXED SHELF DEPTH 295 MM + 4 COMPAT COC3A25104 BLUE - DIM. MM W=1023 D=295 </t>
  </si>
  <si>
    <t xml:space="preserve">KONSOLE QUICK FESTE ZUSATZ TIEFE 295 MM + 4 COMPAT COC3A25104 BLAU - ABM. MM B=1023 T=295 </t>
  </si>
  <si>
    <t xml:space="preserve">CONSOLE QUICK FIXE SUPPLÉMENTAIRE PROF. 295 MM + 4 COMPAT COC3A25104 BLEU - DIM. MM L=1023 P=295 </t>
  </si>
  <si>
    <t xml:space="preserve">ESTANTE QUICK FIJO ADICIONAL PROF. 295 MM + 4 COMPAT COC3A25104 AZUL - DIM. MM L=1023 P=295 </t>
  </si>
  <si>
    <t xml:space="preserve">PÓŁKA STAŁA QUICK DODATKOWE GŁĘB. 295 MM + 4 COMPAT COC3A25104 NIEBISKI - WYM. MM S=1023 G=295 </t>
  </si>
  <si>
    <t xml:space="preserve">MENSOLA QUICK FISSA AGGIUNTIVA PROF. 295 MM + 4 COMPAT COC3A25105 GIALLO - DIM. MM L=1023 P=295 </t>
  </si>
  <si>
    <t xml:space="preserve">ADDITIONAL QUICK FIXED SHELF DEPTH 295 MM + 4 COMPAT COC3A25105 YELLOW - DIM. MM W=1023 D=295 </t>
  </si>
  <si>
    <t xml:space="preserve">KONSOLE QUICK FESTE ZUSATZ TIEFE 295 MM + 4 COMPAT COC3A25105 GELB - ABM. MM B=1023 T=295 </t>
  </si>
  <si>
    <t xml:space="preserve">CONSOLE QUICK FIXE SUPPLÉMENTAIRE PROF. 295 MM + 4 COMPAT COC3A25105 JAUNE - DIM. MM L=1023 P=295 </t>
  </si>
  <si>
    <t xml:space="preserve">ESTANTE QUICK FIJO ADICIONAL PROF. 295 MM + 4 COMPAT COC3A25105 AMARILLO - DIM. MM L=1023 P=295 </t>
  </si>
  <si>
    <t xml:space="preserve">PÓŁKA STAŁA QUICK DODATKOWE GŁĘB. 295 MM + 4 COMPAT COC3A25105 ŻÓŁTY - WYM. MM S=1023 G=295 </t>
  </si>
  <si>
    <t>SCAFFALE QUICK MONOFRONTE CON 2 MENSOLE INCLINABILI PROF. 220 MM + 6 ATHENA AT3212A5101 GRIGIO SCURO - DIM. MM L=1065 P=542 A=1813</t>
  </si>
  <si>
    <t>RACKING QUICK SINGLE SIDE WITH 2 TILTING SHELVES DEPTH 220 MM + 6 ATHENA AT3212A5101 GREY - DIM. MM W=1065 D=542 H=1813</t>
  </si>
  <si>
    <t>REGAL QUICK EINSEITIGER MIT 2 KONSOLEN NEIGBAREN TIEFE 220 MM + 6 ATHENA AT3212A5101 GRAU - ABM. MM B=1065 T=542 H=1813</t>
  </si>
  <si>
    <t>RAYONNAGE QUICK UN CÔTÉ AVEC 2 CONSOLES INCLINABLES PROF. 220 MM + 6 ATHENA AT3212A5101 GRIS - DIM. MM L=1065 P=542 H=1813</t>
  </si>
  <si>
    <t>ESTANTERÍA QUICK POR UN LADO CON 2 ESTENTES INCLINABLES PROF. 220 MM + 6 ATHENA AT3212A5101 GRIS - DIM. MM L=1065 P=542 A=1813</t>
  </si>
  <si>
    <t>REGAŁ QUICK JEDNOSTRONNY Z 2 PÓŁKI UKOŚNE QUICK GŁĘB. 220 MM + 6 ATHENA AT3212A5101 SZARY POPIELATY - WYM. MM S=1065 G=542 W=1813</t>
  </si>
  <si>
    <t>QUR3212A3951XB</t>
  </si>
  <si>
    <t>SCAFFALE QUICK MONOFRONTE CON 2 MENSOLE INCLINABILI PROF. 220 MM + 6 ATHENA AT3212A51XB TURCHESE - DIM. MM L=1065 P=542 A=1813</t>
  </si>
  <si>
    <t>RACKING QUICK SINGLE SIDE WITH 2 TILTING SHELVES DEPTH 220 MM + 6 ATHENA AT3212A51XB TURQUOISE - DIM. MM W=1065 D=542 H=1813</t>
  </si>
  <si>
    <t>REGAL QUICK EINSEITIGER MIT 2 KONSOLEN NEIGBAREN TIEFE 220 MM + 6 ATHENA AT3212A51XB TÜRKIS - ABM. MM B=1065 T=542 H=1813</t>
  </si>
  <si>
    <t>RAYONNAGE QUICK UN CÔTÉ AVEC 2 CONSOLES INCLINABLES PROF. 220 MM + 6 ATHENA AT3212A51XB TURQUOISE - DIM. MM L=1065 P=542 H=1813</t>
  </si>
  <si>
    <t>ESTANTERÍA QUICK POR UN LADO CON 2 ESTENTES INCLINABLES PROF. 220 MM + 6 ATHENA AT3212A51XB TURQUESA - DIM. MM L=1065 P=542 A=1813</t>
  </si>
  <si>
    <t>REGAŁ QUICK JEDNOSTRONNY Z 2 PÓŁKI UKOŚNE QUICK GŁĘB. 220 MM + 6 ATHENA AT3212A51XB TURKUS - WYM. MM S=1065 G=542 W=1813</t>
  </si>
  <si>
    <t>SCAFFALE QUICK MONOFRONTE CON 2 MENSOLE INCLINABILI PROF. 220 MM + 6 ATHENA AT3217A5101 GRIGIO SCURO - DIM. MM L=1065 P=542 A=1813</t>
  </si>
  <si>
    <t>RACKING QUICK SINGLE SIDE WITH 2 TILTING SHELVES DEPTH 220 MM + 6 ATHENA AT3217A5101 GREY - DIM. MM W=1065 D=542 H=1813</t>
  </si>
  <si>
    <t>REGAL QUICK EINSEITIGER MIT 2 KONSOLEN NEIGBAREN TIEFE 220 MM + 6 ATHENA AT3217A5101 GRAU - ABM. MM B=1065 T=542 H=1813</t>
  </si>
  <si>
    <t>RAYONNAGE QUICK UN CÔTÉ AVEC 2 CONSOLES INCLINABLES PROF. 220 MM + 6 ATHENA AT3217A5101 GRIS - DIM. MM L=1065 P=542 H=1813</t>
  </si>
  <si>
    <t>ESTANTERÍA QUICK POR UN LADO CON 2 ESTENTES INCLINABLES PROF. 220 MM + 6 ATHENA AT3217A5101 GRIS - DIM. MM L=1065 P=542 A=1813</t>
  </si>
  <si>
    <t>REGAŁ QUICK JEDNOSTRONNY Z 2 PÓŁKI UKOŚNE QUICK GŁĘB. 220 MM + 6 ATHENA AT3217A5101 SZARY POPIELATY - WYM. MM S=1065 G=542 W=1813</t>
  </si>
  <si>
    <t>QUR3217A3951XB</t>
  </si>
  <si>
    <t>SCAFFALE QUICK MONOFRONTE CON 2 MENSOLE INCLINABILI PROF. 220 MM + 6 ATHENA AT3217A51XB TURCHESE - DIM. MM L=1065 P=542 A=1813</t>
  </si>
  <si>
    <t>RACKING QUICK SINGLE SIDE WITH 2 TILTING SHELVES DEPTH 220 MM + 6 ATHENA AT3217A51XB TURQUOISE - DIM. MM W=1065 D=542 H=1813</t>
  </si>
  <si>
    <t>REGAL QUICK EINSEITIGER MIT 2 KONSOLEN NEIGBAREN TIEFE 220 MM + 6 ATHENA AT3217A51XB TÜRKIS - ABM. MM B=1065 T=542 H=1813</t>
  </si>
  <si>
    <t>RAYONNAGE QUICK UN CÔTÉ AVEC 2 CONSOLES INCLINABLES PROF. 220 MM + 6 ATHENA AT3217A51XB TURQUOISE - DIM. MM L=1065 P=542 H=1813</t>
  </si>
  <si>
    <t>ESTANTERÍA QUICK POR UN LADO CON 2 ESTENTES INCLINABLES PROF. 220 MM + 6 ATHENA AT3217A51XB TURQUESA - DIM. MM L=1065 P=542 A=1813</t>
  </si>
  <si>
    <t>REGAŁ QUICK JEDNOSTRONNY Z 2 PÓŁKI UKOŚNE QUICK GŁĘB. 220 MM + 6 ATHENA AT3217A51XB TURKUS - WYM. MM S=1065 G=542 W=1813</t>
  </si>
  <si>
    <t>SCAFFALE QUICK MONOFRONTE CON 2 MENSOLE INCLINABILI PROF. 320 MM + 8 ATHENA AT3212A5101 GRIGIO SCURO - DIM. MM L=1065 P=542 A=1813</t>
  </si>
  <si>
    <t>RACKING QUICK SINGLE SIDE WITH 2 TILTING SHELVES DEPTH 320 MM + 8 ATHENA AT3212A5101 GREY - DIM. MM W=1065 D=542 H=1813</t>
  </si>
  <si>
    <t>REGAL QUICK EINSEITIGER MIT 2 KONSOLEN NEIGBAREN TIEFE 320 MM + 8 ATHENA AT3212A5101 GRAU - ABM. MM B=1065 T=542 H=1813</t>
  </si>
  <si>
    <t>RAYONNAGE QUICK UN CÔTÉ AVEC 2 CONSOLES INCLINABLES PROF. 320 MM + 8 ATHENA AT3212A5101 GRIS - DIM. MM L=1065 P=542 H=1813</t>
  </si>
  <si>
    <t>ESTANTERÍA QUICK POR UN LADO CON 2 ESTENTES INCLINABLES PROF. 320 MM + 8 ATHENA AT3212A5101 GRIS - DIM. MM L=1065 P=542 A=1813</t>
  </si>
  <si>
    <t>REGAŁ QUICK JEDNOSTRONNY Z 2 PÓŁKI UKOŚNE QUICK GŁĘB. 320 MM + 8 ATHENA AT3212A5101 SZARY POPIELATY - WYM. MM S=1065 G=542 W=1813</t>
  </si>
  <si>
    <t>QUR3212A4951XB</t>
  </si>
  <si>
    <t>SCAFFALE QUICK MONOFRONTE CON 2 MENSOLE INCLINABILI PROF. 320 MM + 8 ATHENA AT3212A51XB TURCHESE - DIM. MM L=1065 P=542 A=1813</t>
  </si>
  <si>
    <t>RACKING QUICK SINGLE SIDE WITH 2 TILTING SHELVES DEPTH 320 MM + 8 ATHENA AT3212A51XB TURQUOISE - DIM. MM W=1065 D=542 H=1813</t>
  </si>
  <si>
    <t>REGAL QUICK EINSEITIGER MIT 2 KONSOLEN NEIGBAREN TIEFE 320 MM + 8 ATHENA AT3212A51XB TÜRKIS - ABM. MM B=1065 T=542 H=1813</t>
  </si>
  <si>
    <t>RAYONNAGE QUICK UN CÔTÉ AVEC 2 CONSOLES INCLINABLES PROF. 320 MM + 8 ATHENA AT3212A51XB TURQUOISE - DIM. MM L=1065 P=542 H=1813</t>
  </si>
  <si>
    <t>ESTANTERÍA QUICK POR UN LADO CON 2 ESTENTES INCLINABLES PROF. 320 MM + 8 ATHENA AT3212A51XB TURQUESA - DIM. MM L=1065 P=542 A=1813</t>
  </si>
  <si>
    <t>REGAŁ QUICK JEDNOSTRONNY Z 2 PÓŁKI UKOŚNE QUICK GŁĘB. 320 MM + 8 ATHENA AT3212A51XB TURKUS - WYM. MM S=1065 G=542 W=1813</t>
  </si>
  <si>
    <t>SCAFFALE QUICK MONOFRONTE CON 2 MENSOLE INCLINABILI PROF. 320 MM + 8 ATHENA AT3217A5101 GRIGIO SCURO - DIM. MM L=1065 P=542 A=1813</t>
  </si>
  <si>
    <t>RACKING QUICK SINGLE SIDE WITH 2 TILTING SHELVES DEPTH 320 MM + 8 ATHENA AT3217A5101 GREY - DIM. MM W=1065 D=542 H=1813</t>
  </si>
  <si>
    <t>REGAL QUICK EINSEITIGER MIT 2 KONSOLEN NEIGBAREN TIEFE 320 MM + 8 ATHENA AT3217A5101 GRAU - ABM. MM B=1065 T=542 H=1813</t>
  </si>
  <si>
    <t>RAYONNAGE QUICK UN CÔTÉ AVEC 2 CONSOLES INCLINABLES PROF. 320 MM + 8 ATHENA AT3217A5101 GRIS - DIM. MM L=1065 P=542 H=1813</t>
  </si>
  <si>
    <t>ESTANTERÍA QUICK POR UN LADO CON 2 ESTENTES INCLINABLES PROF. 320 MM + 8 ATHENA AT3217A5101 GRIS - DIM. MM L=1065 P=542 A=1813</t>
  </si>
  <si>
    <t>REGAŁ QUICK JEDNOSTRONNY Z 2 PÓŁKI UKOŚNE QUICK GŁĘB. 320 MM + 8 ATHENA AT3217A5101 SZARY POPIELATY - WYM. MM S=1065 G=542 W=1813</t>
  </si>
  <si>
    <t>QUR3217A4951XB</t>
  </si>
  <si>
    <t>SCAFFALE QUICK MONOFRONTE CON 2 MENSOLE INCLINABILI PROF. 320 MM + 8 ATHENA AT3217A51XB TURCHESE - DIM. MM L=1065 P=542 A=1813</t>
  </si>
  <si>
    <t>RACKING QUICK SINGLE SIDE WITH 2 TILTING SHELVES DEPTH 320 MM + 8 ATHENA AT3217A51XB TURQUOISE - DIM. MM W=1065 D=542 H=1813</t>
  </si>
  <si>
    <t>REGAL QUICK EINSEITIGER MIT 2 KONSOLEN NEIGBAREN TIEFE 320 MM + 8 ATHENA AT3217A51XB TÜRKIS - ABM. MM B=1065 T=542 H=1813</t>
  </si>
  <si>
    <t>RAYONNAGE QUICK UN CÔTÉ AVEC 2 CONSOLES INCLINABLES PROF. 320 MM + 8 ATHENA AT3217A51XB TURQUOISE - DIM. MM L=1065 P=542 H=1813</t>
  </si>
  <si>
    <t>ESTANTERÍA QUICK POR UN LADO CON 2 ESTENTES INCLINABLES PROF. 320 MM + 8 ATHENA AT3217A51XB TURQUESA - DIM. MM L=1065 P=542 A=1813</t>
  </si>
  <si>
    <t>REGAŁ QUICK JEDNOSTRONNY Z 2 PÓŁKI UKOŚNE QUICK GŁĘB. 320 MM + 8 ATHENA AT3217A51XB TURKUS - WYM. MM S=1065 G=542 W=1813</t>
  </si>
  <si>
    <t>SCAFFALE QUICK MONOFRONTE CON 2 MENSOLE INCLINABILI PROF. 320 MM + 4 ATHENA AT4312A5101 GRIGIO SCURO - DIM. MM L=1065 P=542 A=1813</t>
  </si>
  <si>
    <t>RACKING QUICK SINGLE SIDE WITH 2 TILTING SHELVES DEPTH 320 MM + 4 ATHENA AT4312A5101 GREY - DIM. MM W=1065 D=542 H=1813</t>
  </si>
  <si>
    <t>REGAL QUICK EINSEITIGER MIT 2 KONSOLEN NEIGBAREN TIEFE 320 MM + 4 ATHENA AT4312A5101 GRAU - ABM. MM B=1065 T=542 H=1813</t>
  </si>
  <si>
    <t>RAYONNAGE QUICK UN CÔTÉ AVEC 2 CONSOLES INCLINABLES PROF. 320 MM + 4 ATHENA AT4312A5101 GRIS - DIM. MM L=1065 P=542 H=1813</t>
  </si>
  <si>
    <t>ESTANTERÍA QUICK POR UN LADO CON 2 ESTENTES INCLINABLES PROF. 320 MM + 4 ATHENA AT4312A5101 GRIS - DIM. MM L=1065 P=542 A=1813</t>
  </si>
  <si>
    <t>REGAŁ QUICK JEDNOSTRONNY Z 2 PÓŁKI UKOŚNE QUICK GŁĘB. 320 MM + 4 ATHENA AT4312A5101 SZARY POPIELATY - WYM. MM S=1065 G=542 W=1813</t>
  </si>
  <si>
    <t>QUR4312A2951XB</t>
  </si>
  <si>
    <t>SCAFFALE QUICK MONOFRONTE CON 2 MENSOLE INCLINABILI PROF. 320 MM + 4 ATHENA AT4312A51XB TURCHESE - DIM. MM L=1065 P=542 A=1813</t>
  </si>
  <si>
    <t>RACKING QUICK SINGLE SIDE WITH 2 TILTING SHELVES DEPTH 320 MM + 4 ATHENA AT4312A51XB TURQUOISE - DIM. MM W=1065 D=542 H=1813</t>
  </si>
  <si>
    <t>REGAL QUICK EINSEITIGER MIT 2 KONSOLEN NEIGBAREN TIEFE 320 MM + 4 ATHENA AT4312A51XB TÜRKIS - ABM. MM B=1065 T=542 H=1813</t>
  </si>
  <si>
    <t>RAYONNAGE QUICK UN CÔTÉ AVEC 2 CONSOLES INCLINABLES PROF. 320 MM + 4 ATHENA AT4312A51XB TURQUOISE - DIM. MM L=1065 P=542 H=1813</t>
  </si>
  <si>
    <t>ESTANTERÍA QUICK POR UN LADO CON 2 ESTENTES INCLINABLES PROF. 320 MM + 4 ATHENA AT4312A51XB TURQUESA - DIM. MM L=1065 P=542 A=1813</t>
  </si>
  <si>
    <t>REGAŁ QUICK JEDNOSTRONNY Z 2 PÓŁKI UKOŚNE QUICK GŁĘB. 320 MM + 4 ATHENA AT4312A51XB TURKUS - WYM. MM S=1065 G=542 W=1813</t>
  </si>
  <si>
    <t>SCAFFALE QUICK MONOFRONTE CON 2 MENSOLE INCLINABILI PROF. 320 MM + 4 ATHENA AT4317A5101 GRIGIO SCURO - DIM. MM L=1065 P=542 A=1813</t>
  </si>
  <si>
    <t>RACKING QUICK SINGLE SIDE WITH 2 TILTING SHELVES DEPTH 320 MM + 4 ATHENA AT4317A5101 GREY - DIM. MM W=1065 D=542 H=1813</t>
  </si>
  <si>
    <t>REGAL QUICK EINSEITIGER MIT 2 KONSOLEN NEIGBAREN TIEFE 320 MM + 4 ATHENA AT4317A5101 GRAU - ABM. MM B=1065 T=542 H=1813</t>
  </si>
  <si>
    <t>RAYONNAGE QUICK UN CÔTÉ AVEC 2 CONSOLES INCLINABLES PROF. 320 MM + 4 ATHENA AT4317A5101 GRIS - DIM. MM L=1065 P=542 H=1813</t>
  </si>
  <si>
    <t>ESTANTERÍA QUICK POR UN LADO CON 2 ESTENTES INCLINABLES PROF. 320 MM + 4 ATHENA AT4317A5101 GRIS - DIM. MM L=1065 P=542 A=1813</t>
  </si>
  <si>
    <t>REGAŁ QUICK JEDNOSTRONNY Z 2 PÓŁKI UKOŚNE QUICK GŁĘB. 320 MM + 4 ATHENA AT4317A5101 SZARY POPIELATY - WYM. MM S=1065 G=542 W=1813</t>
  </si>
  <si>
    <t>QUR4317A2951XB</t>
  </si>
  <si>
    <t>SCAFFALE QUICK MONOFRONTE CON 2 MENSOLE INCLINABILI PROF. 320 MM + 4 ATHENA AT4317A51XB TURCHESE - DIM. MM L=1065 P=542 A=1813</t>
  </si>
  <si>
    <t>RACKING QUICK SINGLE SIDE WITH 2 TILTING SHELVES DEPTH 320 MM + 4 ATHENA AT4317A51XB TURQUOISE - DIM. MM W=1065 D=542 H=1813</t>
  </si>
  <si>
    <t>REGAL QUICK EINSEITIGER MIT 2 KONSOLEN NEIGBAREN TIEFE 320 MM + 4 ATHENA AT4317A51XB TÜRKIS - ABM. MM B=1065 T=542 H=1813</t>
  </si>
  <si>
    <t>RAYONNAGE QUICK UN CÔTÉ AVEC 2 CONSOLES INCLINABLES PROF. 320 MM + 4 ATHENA AT4317A51XB TURQUOISE - DIM. MM L=1065 P=542 H=1813</t>
  </si>
  <si>
    <t>ESTANTERÍA QUICK POR UN LADO CON 2 ESTENTES INCLINABLES PROF. 320 MM + 4 ATHENA AT4317A51XB TURQUESA - DIM. MM L=1065 P=542 A=1813</t>
  </si>
  <si>
    <t>REGAŁ QUICK JEDNOSTRONNY Z 2 PÓŁKI UKOŚNE QUICK GŁĘB. 320 MM + 4 ATHENA AT4317A51XB TURKUS - WYM. MM S=1065 G=542 W=1813</t>
  </si>
  <si>
    <t>SCAFFALE QUICK MONOFRONTE CON 2 MENSOLE INCLINABILI PROF. 320 MM + 4 ATHENA AT4322A5101 GRIGIO SCURO - DIM. MM L=1065 P=542 A=1813</t>
  </si>
  <si>
    <t>RACKING QUICK SINGLE SIDE WITH 2 TILTING SHELVES DEPTH 320 MM + 4 ATHENA AT4322A5101 GREY - DIM. MM W=1065 D=542 H=1813</t>
  </si>
  <si>
    <t>REGAL QUICK EINSEITIGER MIT 2 KONSOLEN NEIGBAREN TIEFE 320 MM + 4 ATHENA AT4322A5101 GRAU - ABM. MM B=1065 T=542 H=1813</t>
  </si>
  <si>
    <t>RAYONNAGE QUICK UN CÔTÉ AVEC 2 CONSOLES INCLINABLES PROF. 320 MM + 4 ATHENA AT4322A5101 GRIS - DIM. MM L=1065 P=542 H=1813</t>
  </si>
  <si>
    <t>ESTANTERÍA QUICK POR UN LADO CON 2 ESTENTES INCLINABLES PROF. 320 MM + 4 ATHENA AT4322A5101 GRIS - DIM. MM L=1065 P=542 A=1813</t>
  </si>
  <si>
    <t>REGAŁ QUICK JEDNOSTRONNY Z 2 PÓŁKI UKOŚNE QUICK GŁĘB. 320 MM + 4 ATHENA AT4322A5101 SZARY POPIELATY - WYM. MM S=1065 G=542 W=1813</t>
  </si>
  <si>
    <t>QUR4322A2951XB</t>
  </si>
  <si>
    <t>SCAFFALE QUICK MONOFRONTE CON 2 MENSOLE INCLINABILI PROF. 320 MM + 4 ATHENA AT4322A51XB TURCHESE - DIM. MM L=1065 P=542 A=1813</t>
  </si>
  <si>
    <t>RACKING QUICK SINGLE SIDE WITH 2 TILTING SHELVES DEPTH 320 MM + 4 ATHENA AT4322A51XB TURQUOISE - DIM. MM W=1065 D=542 H=1813</t>
  </si>
  <si>
    <t>REGAL QUICK EINSEITIGER MIT 2 KONSOLEN NEIGBAREN TIEFE 320 MM + 4 ATHENA AT4322A51XB TÜRKIS - ABM. MM B=1065 T=542 H=1813</t>
  </si>
  <si>
    <t>RAYONNAGE QUICK UN CÔTÉ AVEC 2 CONSOLES INCLINABLES PROF. 320 MM + 4 ATHENA AT4322A51XB TURQUOISE - DIM. MM L=1065 P=542 H=1813</t>
  </si>
  <si>
    <t>ESTANTERÍA QUICK POR UN LADO CON 2 ESTENTES INCLINABLES PROF. 320 MM + 4 ATHENA AT4322A51XB TURQUESA - DIM. MM L=1065 P=542 A=1813</t>
  </si>
  <si>
    <t>REGAŁ QUICK JEDNOSTRONNY Z 2 PÓŁKI UKOŚNE QUICK GŁĘB. 320 MM + 4 ATHENA AT4322A51XB TURKUS - WYM. MM S=1065 G=542 W=1813</t>
  </si>
  <si>
    <t>SCAFFALE QUICK MONOFRONTE CON 2 MENSOLE INCLINABILI PROF. 420 MM + 6 ATHENA AT4312A5101 GRIGIO SCURO - DIM. MM L=1065 P=542 A=1813</t>
  </si>
  <si>
    <t>RACKING QUICK SINGLE SIDE WITH 2 TILTING SHELVES DEPTH 420 MM + 6 ATHENA AT4312A5101 GREY - DIM. MM W=1065 D=542 H=1813</t>
  </si>
  <si>
    <t>REGAL QUICK EINSEITIGER MIT 2 KONSOLEN NEIGBAREN TIEFE 420 MM + 6 ATHENA AT4312A5101 GRAU - ABM. MM B=1065 T=542 H=1813</t>
  </si>
  <si>
    <t>RAYONNAGE QUICK UN CÔTÉ AVEC 2 CONSOLES INCLINABLES PROF. 420 MM + 6 ATHENA AT4312A5101 GRIS - DIM. MM L=1065 P=542 H=1813</t>
  </si>
  <si>
    <t>ESTANTERÍA QUICK POR UN LADO CON 2 ESTENTES INCLINABLES PROF. 420 MM + 6 ATHENA AT4312A5101 GRIS - DIM. MM L=1065 P=542 A=1813</t>
  </si>
  <si>
    <t>REGAŁ QUICK JEDNOSTRONNY Z 2 PÓŁKI UKOŚNE QUICK GŁĘB. 420 MM + 6 ATHENA AT4312A5101 SZARY POPIELATY - WYM. MM S=1065 G=542 W=1813</t>
  </si>
  <si>
    <t>QUR4312A3951XB</t>
  </si>
  <si>
    <t>SCAFFALE QUICK MONOFRONTE CON 2 MENSOLE INCLINABILI PROF. 420 MM + 6 ATHENA AT4312A51XB TURCHESE - DIM. MM L=1065 P=542 A=1813</t>
  </si>
  <si>
    <t>RACKING QUICK SINGLE SIDE WITH 2 TILTING SHELVES DEPTH 420 MM + 6 ATHENA AT4312A51XB TURQUOISE - DIM. MM W=1065 D=542 H=1813</t>
  </si>
  <si>
    <t>REGAL QUICK EINSEITIGER MIT 2 KONSOLEN NEIGBAREN TIEFE 420 MM + 6 ATHENA AT4312A51XB TÜRKIS - ABM. MM B=1065 T=542 H=1813</t>
  </si>
  <si>
    <t>RAYONNAGE QUICK UN CÔTÉ AVEC 2 CONSOLES INCLINABLES PROF. 420 MM + 6 ATHENA AT4312A51XB TURQUOISE - DIM. MM L=1065 P=542 H=1813</t>
  </si>
  <si>
    <t>ESTANTERÍA QUICK POR UN LADO CON 2 ESTENTES INCLINABLES PROF. 420 MM + 6 ATHENA AT4312A51XB TURQUESA - DIM. MM L=1065 P=542 A=1813</t>
  </si>
  <si>
    <t>REGAŁ QUICK JEDNOSTRONNY Z 2 PÓŁKI UKOŚNE QUICK GŁĘB. 420 MM + 6 ATHENA AT4312A51XB TURKUS - WYM. MM S=1065 G=542 W=1813</t>
  </si>
  <si>
    <t>SCAFFALE QUICK MONOFRONTE CON 2 MENSOLE INCLINABILI PROF. 420 MM + 6 ATHENA AT4317A5101 GRIGIO SCURO - DIM. MM L=1065 P=542 A=1813</t>
  </si>
  <si>
    <t>RACKING QUICK SINGLE SIDE WITH 2 TILTING SHELVES DEPTH 420 MM + 6 ATHENA AT4317A5101 GREY - DIM. MM W=1065 D=542 H=1813</t>
  </si>
  <si>
    <t>REGAL QUICK EINSEITIGER MIT 2 KONSOLEN NEIGBAREN TIEFE 420 MM + 6 ATHENA AT4317A5101 GRAU - ABM. MM B=1065 T=542 H=1813</t>
  </si>
  <si>
    <t>RAYONNAGE QUICK UN CÔTÉ AVEC 2 CONSOLES INCLINABLES PROF. 420 MM + 6 ATHENA AT4317A5101 GRIS - DIM. MM L=1065 P=542 H=1813</t>
  </si>
  <si>
    <t>ESTANTERÍA QUICK POR UN LADO CON 2 ESTENTES INCLINABLES PROF. 420 MM + 6 ATHENA AT4317A5101 GRIS - DIM. MM L=1065 P=542 A=1813</t>
  </si>
  <si>
    <t>REGAŁ QUICK JEDNOSTRONNY Z 2 PÓŁKI UKOŚNE QUICK GŁĘB. 420 MM + 6 ATHENA AT4317A5101 SZARY POPIELATY - WYM. MM S=1065 G=542 W=1813</t>
  </si>
  <si>
    <t>QUR4317A3951XB</t>
  </si>
  <si>
    <t>SCAFFALE QUICK MONOFRONTE CON 2 MENSOLE INCLINABILI PROF. 420 MM + 6 ATHENA AT4317A51XB TURCHESE - DIM. MM L=1065 P=542 A=1813</t>
  </si>
  <si>
    <t>RACKING QUICK SINGLE SIDE WITH 2 TILTING SHELVES DEPTH 420 MM + 6 ATHENA AT4317A51XB TURQUOISE - DIM. MM W=1065 D=542 H=1813</t>
  </si>
  <si>
    <t>REGAL QUICK EINSEITIGER MIT 2 KONSOLEN NEIGBAREN TIEFE 420 MM + 6 ATHENA AT4317A51XB TÜRKIS - ABM. MM B=1065 T=542 H=1813</t>
  </si>
  <si>
    <t>RAYONNAGE QUICK UN CÔTÉ AVEC 2 CONSOLES INCLINABLES PROF. 420 MM + 6 ATHENA AT4317A51XB TURQUOISE - DIM. MM L=1065 P=542 H=1813</t>
  </si>
  <si>
    <t>ESTANTERÍA QUICK POR UN LADO CON 2 ESTENTES INCLINABLES PROF. 420 MM + 6 ATHENA AT4317A51XB TURQUESA - DIM. MM L=1065 P=542 A=1813</t>
  </si>
  <si>
    <t>REGAŁ QUICK JEDNOSTRONNY Z 2 PÓŁKI UKOŚNE QUICK GŁĘB. 420 MM + 6 ATHENA AT4317A51XB TURKUS - WYM. MM S=1065 G=542 W=1813</t>
  </si>
  <si>
    <t>SCAFFALE QUICK MONOFRONTE CON 2 MENSOLE INCLINABILI PROF. 420 MM + 6 ATHENA AT4322A5101 GRIGIO SCURO - DIM. MM L=1065 P=542 A=1813</t>
  </si>
  <si>
    <t>RACKING QUICK SINGLE SIDE WITH 2 TILTING SHELVES DEPTH 420 MM + 6 ATHENA AT4322A5101 GREY - DIM. MM W=1065 D=542 H=1813</t>
  </si>
  <si>
    <t>REGAL QUICK EINSEITIGER MIT 2 KONSOLEN NEIGBAREN TIEFE 420 MM + 6 ATHENA AT4322A5101 GRAU - ABM. MM B=1065 T=542 H=1813</t>
  </si>
  <si>
    <t>RAYONNAGE QUICK UN CÔTÉ AVEC 2 CONSOLES INCLINABLES PROF. 420 MM + 6 ATHENA AT4322A5101 GRIS - DIM. MM L=1065 P=542 H=1813</t>
  </si>
  <si>
    <t>ESTANTERÍA QUICK POR UN LADO CON 2 ESTENTES INCLINABLES PROF. 420 MM + 6 ATHENA AT4322A5101 GRIS - DIM. MM L=1065 P=542 A=1813</t>
  </si>
  <si>
    <t>REGAŁ QUICK JEDNOSTRONNY Z 2 PÓŁKI UKOŚNE QUICK GŁĘB. 420 MM + 6 ATHENA AT4322A5101 SZARY POPIELATY - WYM. MM S=1065 G=542 W=1813</t>
  </si>
  <si>
    <t>QUR4322A3951XB</t>
  </si>
  <si>
    <t>SCAFFALE QUICK MONOFRONTE CON 2 MENSOLE INCLINABILI PROF. 420 MM + 6 ATHENA AT4322A51XB TURCHESE - DIM. MM L=1065 P=542 A=1813</t>
  </si>
  <si>
    <t>RACKING QUICK SINGLE SIDE WITH 2 TILTING SHELVES DEPTH 420 MM + 6 ATHENA AT4322A51XB TURQUOISE - DIM. MM W=1065 D=542 H=1813</t>
  </si>
  <si>
    <t>REGAL QUICK EINSEITIGER MIT 2 KONSOLEN NEIGBAREN TIEFE 420 MM + 6 ATHENA AT4322A51XB TÜRKIS - ABM. MM B=1065 T=542 H=1813</t>
  </si>
  <si>
    <t>RAYONNAGE QUICK UN CÔTÉ AVEC 2 CONSOLES INCLINABLES PROF. 420 MM + 6 ATHENA AT4322A51XB TURQUOISE - DIM. MM L=1065 P=542 H=1813</t>
  </si>
  <si>
    <t>ESTANTERÍA QUICK POR UN LADO CON 2 ESTENTES INCLINABLES PROF. 420 MM + 6 ATHENA AT4322A51XB TURQUESA - DIM. MM L=1065 P=542 A=1813</t>
  </si>
  <si>
    <t>REGAŁ QUICK JEDNOSTRONNY Z 2 PÓŁKI UKOŚNE QUICK GŁĘB. 420 MM + 6 ATHENA AT4322A51XB TURKUS - WYM. MM S=1065 G=542 W=1813</t>
  </si>
  <si>
    <t>SCAFFALE QUICK MONOFRONTE CON 2 MENSOLE INCLINABILI PROF. 600 MM + 4 ATHENA AT6412A5101 GRIGIO SCURO - DIM. MM L=1065 P=542 A=1813</t>
  </si>
  <si>
    <t>RACKING QUICK SINGLE SIDE WITH 2 TILTING SHELVES DEPTH 600 MM + 4 ATHENA AT6412A5101 GREY - DIM. MM W=1065 D=542 H=1813</t>
  </si>
  <si>
    <t>REGAL QUICK EINSEITIGER MIT 2 KONSOLEN NEIGBAREN TIEFE 600 MM + 4 ATHENA AT6412A5101 GRAU - ABM. MM B=1065 T=542 H=1813</t>
  </si>
  <si>
    <t>RAYONNAGE QUICK UN CÔTÉ AVEC 2 CONSOLES INCLINABLES PROF. 600 MM + 4 ATHENA AT6412A5101 GRIS - DIM. MM L=1065 P=542 H=1813</t>
  </si>
  <si>
    <t>ESTANTERÍA QUICK POR UN LADO CON 2 ESTENTES INCLINABLES PROF. 600 MM + 4 ATHENA AT6412A5101 GRIS - DIM. MM L=1065 P=542 A=1813</t>
  </si>
  <si>
    <t>REGAŁ QUICK JEDNOSTRONNY Z 2 PÓŁKI UKOŚNE QUICK GŁĘB. 600 MM + 4 ATHENA AT6412A5101 SZARY POPIELATY - WYM. MM S=1065 G=542 W=1813</t>
  </si>
  <si>
    <t>QUR6412A2951XB</t>
  </si>
  <si>
    <t>SCAFFALE QUICK MONOFRONTE CON 2 MENSOLE INCLINABILI PROF. 600 MM + 4 ATHENA AT6412A51XB TURCHESE - DIM. MM L=1065 P=542 A=1813</t>
  </si>
  <si>
    <t>RACKING QUICK SINGLE SIDE WITH 2 TILTING SHELVES DEPTH 600 MM + 4 ATHENA AT6412A51XB TURQUOISE - DIM. MM W=1065 D=542 H=1813</t>
  </si>
  <si>
    <t>REGAL QUICK EINSEITIGER MIT 2 KONSOLEN NEIGBAREN TIEFE 600 MM + 4 ATHENA AT6412A51XB TÜRKIS - ABM. MM B=1065 T=542 H=1813</t>
  </si>
  <si>
    <t>RAYONNAGE QUICK UN CÔTÉ AVEC 2 CONSOLES INCLINABLES PROF. 600 MM + 4 ATHENA AT6412A51XB TURQUOISE - DIM. MM L=1065 P=542 H=1813</t>
  </si>
  <si>
    <t>ESTANTERÍA QUICK POR UN LADO CON 2 ESTENTES INCLINABLES PROF. 600 MM + 4 ATHENA AT6412A51XB TURQUESA - DIM. MM L=1065 P=542 A=1813</t>
  </si>
  <si>
    <t>REGAŁ QUICK JEDNOSTRONNY Z 2 PÓŁKI UKOŚNE QUICK GŁĘB. 600 MM + 4 ATHENA AT6412A51XB TURKUS - WYM. MM S=1065 G=542 W=1813</t>
  </si>
  <si>
    <t>SCAFFALE QUICK MONOFRONTE CON 2 MENSOLE INCLINABILI PROF. 600 MM + 4 ATHENA AT6417A5101 GRIGIO SCURO - DIM. MM L=1065 P=542 A=1813</t>
  </si>
  <si>
    <t>RACKING QUICK SINGLE SIDE WITH 2 TILTING SHELVES DEPTH 600 MM + 4 ATHENA AT6417A5101 GREY - DIM. MM W=1065 D=542 H=1813</t>
  </si>
  <si>
    <t>REGAL QUICK EINSEITIGER MIT 2 KONSOLEN NEIGBAREN TIEFE 600 MM + 4 ATHENA AT6417A5101 GRAU - ABM. MM B=1065 T=542 H=1813</t>
  </si>
  <si>
    <t>RAYONNAGE QUICK UN CÔTÉ AVEC 2 CONSOLES INCLINABLES PROF. 600 MM + 4 ATHENA AT6417A5101 GRIS - DIM. MM L=1065 P=542 H=1813</t>
  </si>
  <si>
    <t>ESTANTERÍA QUICK POR UN LADO CON 2 ESTENTES INCLINABLES PROF. 600 MM + 4 ATHENA AT6417A5101 GRIS - DIM. MM L=1065 P=542 A=1813</t>
  </si>
  <si>
    <t>REGAŁ QUICK JEDNOSTRONNY Z 2 PÓŁKI UKOŚNE QUICK GŁĘB. 600 MM + 4 ATHENA AT6417A5101 SZARY POPIELATY - WYM. MM S=1065 G=542 W=1813</t>
  </si>
  <si>
    <t>QUR6417A2951XB</t>
  </si>
  <si>
    <t>SCAFFALE QUICK MONOFRONTE CON 2 MENSOLE INCLINABILI PROF. 600 MM + 4 ATHENA AT6417A51XB TURCHESE - DIM. MM L=1065 P=542 A=1813</t>
  </si>
  <si>
    <t>RACKING QUICK SINGLE SIDE WITH 2 TILTING SHELVES DEPTH 600 MM + 4 ATHENA AT6417A51XB TURQUOISE - DIM. MM W=1065 D=542 H=1813</t>
  </si>
  <si>
    <t>REGAL QUICK EINSEITIGER MIT 2 KONSOLEN NEIGBAREN TIEFE 600 MM + 4 ATHENA AT6417A51XB TÜRKIS - ABM. MM B=1065 T=542 H=1813</t>
  </si>
  <si>
    <t>RAYONNAGE QUICK UN CÔTÉ AVEC 2 CONSOLES INCLINABLES PROF. 600 MM + 4 ATHENA AT6417A51XB TURQUOISE - DIM. MM L=1065 P=542 H=1813</t>
  </si>
  <si>
    <t>ESTANTERÍA QUICK POR UN LADO CON 2 ESTENTES INCLINABLES PROF. 600 MM + 4 ATHENA AT6417A51XB TURQUESA - DIM. MM L=1065 P=542 A=1813</t>
  </si>
  <si>
    <t>REGAŁ QUICK JEDNOSTRONNY Z 2 PÓŁKI UKOŚNE QUICK GŁĘB. 600 MM + 4 ATHENA AT6417A51XB TURKUS - WYM. MM S=1065 G=542 W=1813</t>
  </si>
  <si>
    <t>SCAFFALE QUICK MONOFRONTE CON 2 MENSOLE INCLINABILI PROF. 600 MM + 4 ATHENA AT6422A5101 GRIGIO SCURO - DIM. MM L=1065 P=542 A=1813</t>
  </si>
  <si>
    <t>RACKING QUICK SINGLE SIDE WITH 2 TILTING SHELVES DEPTH 600 MM + 4 ATHENA AT6422A5101 GREY - DIM. MM W=1065 D=542 H=1813</t>
  </si>
  <si>
    <t>REGAL QUICK EINSEITIGER MIT 2 KONSOLEN NEIGBAREN TIEFE 600 MM + 4 ATHENA AT6422A5101 GRAU - ABM. MM B=1065 T=542 H=1813</t>
  </si>
  <si>
    <t>RAYONNAGE QUICK UN CÔTÉ AVEC 2 CONSOLES INCLINABLES PROF. 600 MM + 4 ATHENA AT6422A5101 GRIS - DIM. MM L=1065 P=542 H=1813</t>
  </si>
  <si>
    <t>ESTANTERÍA QUICK POR UN LADO CON 2 ESTENTES INCLINABLES PROF. 600 MM + 4 ATHENA AT6422A5101 GRIS - DIM. MM L=1065 P=542 A=1813</t>
  </si>
  <si>
    <t>REGAŁ QUICK JEDNOSTRONNY Z 2 PÓŁKI UKOŚNE QUICK GŁĘB. 600 MM + 4 ATHENA AT6422A5101 SZARY POPIELATY - WYM. MM S=1065 G=542 W=1813</t>
  </si>
  <si>
    <t>QUR6422A2951XB</t>
  </si>
  <si>
    <t>SCAFFALE QUICK MONOFRONTE CON 2 MENSOLE INCLINABILI PROF. 600 MM + 4 ATHENA AT6422A51XB TURCHESE - DIM. MM L=1065 P=542 A=1813</t>
  </si>
  <si>
    <t>RACKING QUICK SINGLE SIDE WITH 2 TILTING SHELVES DEPTH 600 MM + 4 ATHENA AT6422A51XB TURQUOISE - DIM. MM W=1065 D=542 H=1813</t>
  </si>
  <si>
    <t>REGAL QUICK EINSEITIGER MIT 2 KONSOLEN NEIGBAREN TIEFE 600 MM + 4 ATHENA AT6422A51XB TÜRKIS - ABM. MM B=1065 T=542 H=1813</t>
  </si>
  <si>
    <t>RAYONNAGE QUICK UN CÔTÉ AVEC 2 CONSOLES INCLINABLES PROF. 600 MM + 4 ATHENA AT6422A51XB TURQUOISE - DIM. MM L=1065 P=542 H=1813</t>
  </si>
  <si>
    <t>ESTANTERÍA QUICK POR UN LADO CON 2 ESTENTES INCLINABLES PROF. 600 MM + 4 ATHENA AT6422A51XB TURQUESA - DIM. MM L=1065 P=542 A=1813</t>
  </si>
  <si>
    <t>REGAŁ QUICK JEDNOSTRONNY Z 2 PÓŁKI UKOŚNE QUICK GŁĘB. 600 MM + 4 ATHENA AT6422A51XB TURKUS - WYM. MM S=1065 G=542 W=1813</t>
  </si>
  <si>
    <t>SCAFFALE QUICK MONOFRONTE CON 2 MENSOLE INCLINABILI PROF. 600 MM + 2 ATHENA AT8612C5101 GRIGIO SCURO - DIM. MM L=1065 P=542 A=1813</t>
  </si>
  <si>
    <t>RACKING QUICK SINGLE SIDE WITH 2 TILTING SHELVES DEPTH 600 MM + 2 ATHENA AT8612C5101 GREY - DIM. MM W=1065 D=542 H=1813</t>
  </si>
  <si>
    <t>REGAL QUICK EINSEITIGER MIT 2 KONSOLEN NEIGBAREN TIEFE 600 MM + 2 ATHENA AT8612C5101 GRAU - ABM. MM B=1065 T=542 H=1813</t>
  </si>
  <si>
    <t>RAYONNAGE QUICK UN CÔTÉ AVEC 2 CONSOLES INCLINABLES PROF. 600 MM + 2 ATHENA AT8612C5101 GRIS - DIM. MM L=1065 P=542 H=1813</t>
  </si>
  <si>
    <t>ESTANTERÍA QUICK POR UN LADO CON 2 ESTENTES INCLINABLES PROF. 600 MM + 2 ATHENA AT8612C5101 GRIS - DIM. MM L=1065 P=542 A=1813</t>
  </si>
  <si>
    <t>REGAŁ QUICK JEDNOSTRONNY Z 2 PÓŁKI UKOŚNE QUICK GŁĘB. 600 MM + 2 ATHENA AT8612C5101 SZARY POPIELATY - WYM. MM S=1065 G=542 W=1813</t>
  </si>
  <si>
    <t>QUR8612C1951XB</t>
  </si>
  <si>
    <t>SCAFFALE QUICK MONOFRONTE CON 2 MENSOLE INCLINABILI PROF. 600 MM + 2 ATHENA AT8612C51XB TURCHESE - DIM. MM L=1065 P=542 A=1813</t>
  </si>
  <si>
    <t>RACKING QUICK SINGLE SIDE WITH 2 TILTING SHELVES DEPTH 600 MM + 2 ATHENA AT8612C51XB TURQUOISE - DIM. MM W=1065 D=542 H=1813</t>
  </si>
  <si>
    <t>REGAL QUICK EINSEITIGER MIT 2 KONSOLEN NEIGBAREN TIEFE 600 MM + 2 ATHENA AT8612C51XB TÜRKIS - ABM. MM B=1065 T=542 H=1813</t>
  </si>
  <si>
    <t>RAYONNAGE QUICK UN CÔTÉ AVEC 2 CONSOLES INCLINABLES PROF. 600 MM + 2 ATHENA AT8612C51XB TURQUOISE - DIM. MM L=1065 P=542 H=1813</t>
  </si>
  <si>
    <t>ESTANTERÍA QUICK POR UN LADO CON 2 ESTENTES INCLINABLES PROF. 600 MM + 2 ATHENA AT8612C51XB TURQUESA - DIM. MM L=1065 P=542 A=1813</t>
  </si>
  <si>
    <t>REGAŁ QUICK JEDNOSTRONNY Z 2 PÓŁKI UKOŚNE QUICK GŁĘB. 600 MM + 2 ATHENA AT8612C51XB TURKUS - WYM. MM S=1065 G=542 W=1813</t>
  </si>
  <si>
    <t>SCAFFALE QUICK MONOFRONTE CON 2 MENSOLE INCLINABILI PROF. 600 MM + 2 ATHENA AT8617C5101 GRIGIO SCURO - DIM. MM L=1065 P=542 A=1813</t>
  </si>
  <si>
    <t>RACKING QUICK SINGLE SIDE WITH 2 TILTING SHELVES DEPTH 600 MM + 2 ATHENA AT8617C5101 GREY - DIM. MM W=1065 D=542 H=1813</t>
  </si>
  <si>
    <t>REGAL QUICK EINSEITIGER MIT 2 KONSOLEN NEIGBAREN TIEFE 600 MM + 2 ATHENA AT8617C5101 GRAU - ABM. MM B=1065 T=542 H=1813</t>
  </si>
  <si>
    <t>RAYONNAGE QUICK UN CÔTÉ AVEC 2 CONSOLES INCLINABLES PROF. 600 MM + 2 ATHENA AT8617C5101 GRIS - DIM. MM L=1065 P=542 H=1813</t>
  </si>
  <si>
    <t>ESTANTERÍA QUICK POR UN LADO CON 2 ESTENTES INCLINABLES PROF. 600 MM + 2 ATHENA AT8617C5101 GRIS - DIM. MM L=1065 P=542 A=1813</t>
  </si>
  <si>
    <t>REGAŁ QUICK JEDNOSTRONNY Z 2 PÓŁKI UKOŚNE QUICK GŁĘB. 600 MM + 2 ATHENA AT8617C5101 SZARY POPIELATY - WYM. MM S=1065 G=542 W=1813</t>
  </si>
  <si>
    <t>QUR8617C1951XB</t>
  </si>
  <si>
    <t>SCAFFALE QUICK MONOFRONTE CON 2 MENSOLE INCLINABILI PROF. 600 MM + 2 ATHENA AT8617C51XB TURCHESE - DIM. MM L=1065 P=542 A=1813</t>
  </si>
  <si>
    <t>RACKING QUICK SINGLE SIDE WITH 2 TILTING SHELVES DEPTH 600 MM + 2 ATHENA AT8617C51XB TURQUOISE - DIM. MM W=1065 D=542 H=1813</t>
  </si>
  <si>
    <t>REGAL QUICK EINSEITIGER MIT 2 KONSOLEN NEIGBAREN TIEFE 600 MM + 2 ATHENA AT8617C51XB TÜRKIS - ABM. MM B=1065 T=542 H=1813</t>
  </si>
  <si>
    <t>RAYONNAGE QUICK UN CÔTÉ AVEC 2 CONSOLES INCLINABLES PROF. 600 MM + 2 ATHENA AT8617C51XB TURQUOISE - DIM. MM L=1065 P=542 H=1813</t>
  </si>
  <si>
    <t>ESTANTERÍA QUICK POR UN LADO CON 2 ESTENTES INCLINABLES PROF. 600 MM + 2 ATHENA AT8617C51XB TURQUESA - DIM. MM L=1065 P=542 A=1813</t>
  </si>
  <si>
    <t>REGAŁ QUICK JEDNOSTRONNY Z 2 PÓŁKI UKOŚNE QUICK GŁĘB. 600 MM + 2 ATHENA AT8617C51XB TURKUS - WYM. MM S=1065 G=542 W=1813</t>
  </si>
  <si>
    <t>SCAFFALE QUICK MONOFRONTE CON 2 MENSOLE INCLINABILI PROF. 600 MM + 2 ATHENA AT8622C5101 GRIGIO SCURO - DIM. MM L=1065 P=542 A=1813</t>
  </si>
  <si>
    <t>RACKING QUICK SINGLE SIDE WITH 2 TILTING SHELVES DEPTH 600 MM + 2 ATHENA AT8622C5101 GREY - DIM. MM W=1065 D=542 H=1813</t>
  </si>
  <si>
    <t>REGAL QUICK EINSEITIGER MIT 2 KONSOLEN NEIGBAREN TIEFE 600 MM + 2 ATHENA AT8622C5101 GRAU - ABM. MM B=1065 T=542 H=1813</t>
  </si>
  <si>
    <t>RAYONNAGE QUICK UN CÔTÉ AVEC 2 CONSOLES INCLINABLES PROF. 600 MM + 2 ATHENA AT8622C5101 GRIS - DIM. MM L=1065 P=542 H=1813</t>
  </si>
  <si>
    <t>ESTANTERÍA QUICK POR UN LADO CON 2 ESTENTES INCLINABLES PROF. 600 MM + 2 ATHENA AT8622C5101 GRIS - DIM. MM L=1065 P=542 A=1813</t>
  </si>
  <si>
    <t>REGAŁ QUICK JEDNOSTRONNY Z 2 PÓŁKI UKOŚNE QUICK GŁĘB. 600 MM + 2 ATHENA AT8622C5101 SZARY POPIELATY - WYM. MM S=1065 G=542 W=1813</t>
  </si>
  <si>
    <t>QUR8622C1951XB</t>
  </si>
  <si>
    <t>SCAFFALE QUICK MONOFRONTE CON 2 MENSOLE INCLINABILI PROF. 600 MM + 2 ATHENA AT8622C51XB TURCHESE - DIM. MM L=1065 P=542 A=1813</t>
  </si>
  <si>
    <t>RACKING QUICK SINGLE SIDE WITH 2 TILTING SHELVES DEPTH 600 MM + 2 ATHENA AT8622C51XB TURQUOISE - DIM. MM W=1065 D=542 H=1813</t>
  </si>
  <si>
    <t>REGAL QUICK EINSEITIGER MIT 2 KONSOLEN NEIGBAREN TIEFE 600 MM + 2 ATHENA AT8622C51XB TÜRKIS - ABM. MM B=1065 T=542 H=1813</t>
  </si>
  <si>
    <t>RAYONNAGE QUICK UN CÔTÉ AVEC 2 CONSOLES INCLINABLES PROF. 600 MM + 2 ATHENA AT8622C51XB TURQUOISE - DIM. MM L=1065 P=542 H=1813</t>
  </si>
  <si>
    <t>ESTANTERÍA QUICK POR UN LADO CON 2 ESTENTES INCLINABLES PROF. 600 MM + 2 ATHENA AT8622C51XB TURQUESA - DIM. MM L=1065 P=542 A=1813</t>
  </si>
  <si>
    <t>REGAŁ QUICK JEDNOSTRONNY Z 2 PÓŁKI UKOŚNE QUICK GŁĘB. 600 MM + 2 ATHENA AT8622C51XB TURKUS - WYM. MM S=1065 G=542 W=1813</t>
  </si>
  <si>
    <t>SCAFFALE AGGIUNTIVO QUICK MONOFRONTE CON 2 MENSOLE INCLINABILI PROF. 220 MM + 6 ATHENA AT3212A5101 GRIGIO SCURO - DIM. MM L=985 P=542 A=1813</t>
  </si>
  <si>
    <t>ADDITIONAL RACKING QUICK SINGLE SIDE WITH 2 TILTING SHELVES DEPTH 220 MM + 6 ATHENA AT3212A5101 GREY - DIM. MM W=985 D=542 H=1813</t>
  </si>
  <si>
    <t>REGAL ZUSATZ QUICK EINSEITIGER MIT 2 KONSOLEN NEIGBAREN TIEFE 220 MM + 6 ATHENA AT3212A5101 GRAU - ABM. MM B=985 T=542 H=1813</t>
  </si>
  <si>
    <t>RAYONNAGE SUPPLÉMENTAIRE QUICK UN CÔTÉ AVEC 2 CONSOLES INCLINABLES PROF. 220 MM + 6 ATHENA AT3212A5101 GRIS - DIM. MM L=985 P=542 H=1813</t>
  </si>
  <si>
    <t>ESTANTERÍA DE AMPLIACIÓN QUICK POR UN LADO CON 2 ESTENTES INCLINABLES PROF. 220 MM + 6 ATHENA AT3212A5101 GRIS - DIM. MM L=985 P=542 A=1813</t>
  </si>
  <si>
    <t>DODATKOWE REGAŁ QUICK JEDNOSTRONNY Z 2 PÓŁKI UKOŚNE QUICK GŁĘB. 220 MM + 6 ATHENA AT3212A5101 SZARY POPIELATY - WYM. MM S=985 G=542 W=1813</t>
  </si>
  <si>
    <t>QUE3212A3951XB</t>
  </si>
  <si>
    <t>SCAFFALE AGGIUNTIVO QUICK MONOFRONTE CON 2 MENSOLE INCLINABILI PROF. 220 MM + 6 ATHENA AT3212A51XB TURCHESE - DIM. MM L=985 P=542 A=1813</t>
  </si>
  <si>
    <t>ADDITIONAL RACKING QUICK SINGLE SIDE WITH 2 TILTING SHELVES DEPTH 220 MM + 6 ATHENA AT3212A51XB TURQUOISE - DIM. MM W=985 D=542 H=1813</t>
  </si>
  <si>
    <t>REGAL ZUSATZ QUICK EINSEITIGER MIT 2 KONSOLEN NEIGBAREN TIEFE 220 MM + 6 ATHENA AT3212A51XB TÜRKIS - ABM. MM B=985 T=542 H=1813</t>
  </si>
  <si>
    <t>RAYONNAGE SUPPLÉMENTAIRE QUICK UN CÔTÉ AVEC 2 CONSOLES INCLINABLES PROF. 220 MM + 6 ATHENA AT3212A51XB TURQUOISE - DIM. MM L=985 P=542 H=1813</t>
  </si>
  <si>
    <t>ESTANTERÍA DE AMPLIACIÓN QUICK POR UN LADO CON 2 ESTENTES INCLINABLES PROF. 220 MM + 6 ATHENA AT3212A51XB TURQUESA - DIM. MM L=985 P=542 A=1813</t>
  </si>
  <si>
    <t>DODATKOWE REGAŁ QUICK JEDNOSTRONNY Z 2 PÓŁKI UKOŚNE QUICK GŁĘB. 220 MM + 6 ATHENA AT3212A51XB TURKUS - WYM. MM S=985 G=542 W=1813</t>
  </si>
  <si>
    <t>SCAFFALE AGGIUNTIVO QUICK MONOFRONTE CON 2 MENSOLE INCLINABILI PROF. 220 MM + 6 ATHENA AT3217A5101 GRIGIO SCURO - DIM. MM L=985 P=542 A=1813</t>
  </si>
  <si>
    <t>ADDITIONAL RACKING QUICK SINGLE SIDE WITH 2 TILTING SHELVES DEPTH 220 MM + 6 ATHENA AT3217A5101 GREY - DIM. MM W=985 D=542 H=1813</t>
  </si>
  <si>
    <t>REGAL ZUSATZ QUICK EINSEITIGER MIT 2 KONSOLEN NEIGBAREN TIEFE 220 MM + 6 ATHENA AT3217A5101 GRAU - ABM. MM B=985 T=542 H=1813</t>
  </si>
  <si>
    <t>RAYONNAGE SUPPLÉMENTAIRE QUICK UN CÔTÉ AVEC 2 CONSOLES INCLINABLES PROF. 220 MM + 6 ATHENA AT3217A5101 GRIS - DIM. MM L=985 P=542 H=1813</t>
  </si>
  <si>
    <t>ESTANTERÍA DE AMPLIACIÓN QUICK POR UN LADO CON 2 ESTENTES INCLINABLES PROF. 220 MM + 6 ATHENA AT3217A5101 GRIS - DIM. MM L=985 P=542 A=1813</t>
  </si>
  <si>
    <t>DODATKOWE REGAŁ QUICK JEDNOSTRONNY Z 2 PÓŁKI UKOŚNE QUICK GŁĘB. 220 MM + 6 ATHENA AT3217A5101 SZARY POPIELATY - WYM. MM S=985 G=542 W=1813</t>
  </si>
  <si>
    <t>QUE3217A3951XB</t>
  </si>
  <si>
    <t>SCAFFALE AGGIUNTIVO QUICK MONOFRONTE CON 2 MENSOLE INCLINABILI PROF. 220 MM + 6 ATHENA AT3217A51XB TURCHESE - DIM. MM L=985 P=542 A=1813</t>
  </si>
  <si>
    <t>ADDITIONAL RACKING QUICK SINGLE SIDE WITH 2 TILTING SHELVES DEPTH 220 MM + 6 ATHENA AT3217A51XB TURQUOISE - DIM. MM W=985 D=542 H=1813</t>
  </si>
  <si>
    <t>REGAL ZUSATZ QUICK EINSEITIGER MIT 2 KONSOLEN NEIGBAREN TIEFE 220 MM + 6 ATHENA AT3217A51XB TÜRKIS - ABM. MM B=985 T=542 H=1813</t>
  </si>
  <si>
    <t>RAYONNAGE SUPPLÉMENTAIRE QUICK UN CÔTÉ AVEC 2 CONSOLES INCLINABLES PROF. 220 MM + 6 ATHENA AT3217A51XB TURQUOISE - DIM. MM L=985 P=542 H=1813</t>
  </si>
  <si>
    <t>ESTANTERÍA DE AMPLIACIÓN QUICK POR UN LADO CON 2 ESTENTES INCLINABLES PROF. 220 MM + 6 ATHENA AT3217A51XB TURQUESA - DIM. MM L=985 P=542 A=1813</t>
  </si>
  <si>
    <t>DODATKOWE REGAŁ QUICK JEDNOSTRONNY Z 2 PÓŁKI UKOŚNE QUICK GŁĘB. 220 MM + 6 ATHENA AT3217A51XB TURKUS - WYM. MM S=985 G=542 W=1813</t>
  </si>
  <si>
    <t>SCAFFALE AGGIUNTIVO QUICK MONOFRONTE CON 2 MENSOLE INCLINABILI PROF. 320 MM + 8 ATHENA AT3212A5101 GRIGIO SCURO - DIM. MM L=985 P=542 A=1813</t>
  </si>
  <si>
    <t>ADDITIONAL RACKING QUICK SINGLE SIDE WITH 2 TILTING SHELVES DEPTH 320 MM + 8 ATHENA AT3212A5101 GREY - DIM. MM W=985 D=542 H=1813</t>
  </si>
  <si>
    <t>REGAL ZUSATZ QUICK EINSEITIGER MIT 2 KONSOLEN NEIGBAREN TIEFE 320 MM + 8 ATHENA AT3212A5101 GRAU - ABM. MM B=985 T=542 H=1813</t>
  </si>
  <si>
    <t>RAYONNAGE SUPPLÉMENTAIRE QUICK UN CÔTÉ AVEC 2 CONSOLES INCLINABLES PROF. 320 MM + 8 ATHENA AT3212A5101 GRIS - DIM. MM L=985 P=542 H=1813</t>
  </si>
  <si>
    <t>ESTANTERÍA DE AMPLIACIÓN QUICK POR UN LADO CON 2 ESTENTES INCLINABLES PROF. 320 MM + 8 ATHENA AT3212A5101 GRIS - DIM. MM L=985 P=542 A=1813</t>
  </si>
  <si>
    <t>DODATKOWE REGAŁ QUICK JEDNOSTRONNY Z 2 PÓŁKI UKOŚNE QUICK GŁĘB. 320 MM + 8 ATHENA AT3212A5101 SZARY POPIELATY - WYM. MM S=985 G=542 W=1813</t>
  </si>
  <si>
    <t>QUE3212A4951XB</t>
  </si>
  <si>
    <t>SCAFFALE AGGIUNTIVO QUICK MONOFRONTE CON 2 MENSOLE INCLINABILI PROF. 320 MM + 8 ATHENA AT3212A51XB TURCHESE - DIM. MM L=985 P=542 A=1813</t>
  </si>
  <si>
    <t>ADDITIONAL RACKING QUICK SINGLE SIDE WITH 2 TILTING SHELVES DEPTH 320 MM + 8 ATHENA AT3212A51XB TURQUOISE - DIM. MM W=985 D=542 H=1813</t>
  </si>
  <si>
    <t>REGAL ZUSATZ QUICK EINSEITIGER MIT 2 KONSOLEN NEIGBAREN TIEFE 320 MM + 8 ATHENA AT3212A51XB TÜRKIS - ABM. MM B=985 T=542 H=1813</t>
  </si>
  <si>
    <t>RAYONNAGE SUPPLÉMENTAIRE QUICK UN CÔTÉ AVEC 2 CONSOLES INCLINABLES PROF. 320 MM + 8 ATHENA AT3212A51XB TURQUOISE - DIM. MM L=985 P=542 H=1813</t>
  </si>
  <si>
    <t>ESTANTERÍA DE AMPLIACIÓN QUICK POR UN LADO CON 2 ESTENTES INCLINABLES PROF. 320 MM + 8 ATHENA AT3212A51XB TURQUESA - DIM. MM L=985 P=542 A=1813</t>
  </si>
  <si>
    <t>DODATKOWE REGAŁ QUICK JEDNOSTRONNY Z 2 PÓŁKI UKOŚNE QUICK GŁĘB. 320 MM + 8 ATHENA AT3212A51XB TURKUS - WYM. MM S=985 G=542 W=1813</t>
  </si>
  <si>
    <t>SCAFFALE AGGIUNTIVO QUICK MONOFRONTE CON 2 MENSOLE INCLINABILI PROF. 320 MM + 8 ATHENA AT3217A5101 GRIGIO SCURO - DIM. MM L=985 P=542 A=1813</t>
  </si>
  <si>
    <t>ADDITIONAL RACKING QUICK SINGLE SIDE WITH 2 TILTING SHELVES DEPTH 320 MM + 8 ATHENA AT3217A5101 GREY - DIM. MM W=985 D=542 H=1813</t>
  </si>
  <si>
    <t>REGAL ZUSATZ QUICK EINSEITIGER MIT 2 KONSOLEN NEIGBAREN TIEFE 320 MM + 8 ATHENA AT3217A5101 GRAU - ABM. MM B=985 T=542 H=1813</t>
  </si>
  <si>
    <t>RAYONNAGE SUPPLÉMENTAIRE QUICK UN CÔTÉ AVEC 2 CONSOLES INCLINABLES PROF. 320 MM + 8 ATHENA AT3217A5101 GRIS - DIM. MM L=985 P=542 H=1813</t>
  </si>
  <si>
    <t>ESTANTERÍA DE AMPLIACIÓN QUICK POR UN LADO CON 2 ESTENTES INCLINABLES PROF. 320 MM + 8 ATHENA AT3217A5101 GRIS - DIM. MM L=985 P=542 A=1813</t>
  </si>
  <si>
    <t>DODATKOWE REGAŁ QUICK JEDNOSTRONNY Z 2 PÓŁKI UKOŚNE QUICK GŁĘB. 320 MM + 8 ATHENA AT3217A5101 SZARY POPIELATY - WYM. MM S=985 G=542 W=1813</t>
  </si>
  <si>
    <t>QUE3217A4951XB</t>
  </si>
  <si>
    <t>SCAFFALE AGGIUNTIVO QUICK MONOFRONTE CON 2 MENSOLE INCLINABILI PROF. 320 MM + 8 ATHENA AT3217A51XB TURCHESE - DIM. MM L=985 P=542 A=1813</t>
  </si>
  <si>
    <t>ADDITIONAL RACKING QUICK SINGLE SIDE WITH 2 TILTING SHELVES DEPTH 320 MM + 8 ATHENA AT3217A51XB TURQUOISE - DIM. MM W=985 D=542 H=1813</t>
  </si>
  <si>
    <t>REGAL ZUSATZ QUICK EINSEITIGER MIT 2 KONSOLEN NEIGBAREN TIEFE 320 MM + 8 ATHENA AT3217A51XB TÜRKIS - ABM. MM B=985 T=542 H=1813</t>
  </si>
  <si>
    <t>RAYONNAGE SUPPLÉMENTAIRE QUICK UN CÔTÉ AVEC 2 CONSOLES INCLINABLES PROF. 320 MM + 8 ATHENA AT3217A51XB TURQUOISE - DIM. MM L=985 P=542 H=1813</t>
  </si>
  <si>
    <t>ESTANTERÍA DE AMPLIACIÓN QUICK POR UN LADO CON 2 ESTENTES INCLINABLES PROF. 320 MM + 8 ATHENA AT3217A51XB TURQUESA - DIM. MM L=985 P=542 A=1813</t>
  </si>
  <si>
    <t>DODATKOWE REGAŁ QUICK JEDNOSTRONNY Z 2 PÓŁKI UKOŚNE QUICK GŁĘB. 320 MM + 8 ATHENA AT3217A51XB TURKUS - WYM. MM S=985 G=542 W=1813</t>
  </si>
  <si>
    <t>SCAFFALE AGGIUNTIVO QUICK MONOFRONTE CON 2 MENSOLE INCLINABILI PROF. 320 MM + 4 ATHENA AT4312A5101 GRIGIO SCURO - DIM. MM L=985 P=542 A=1813</t>
  </si>
  <si>
    <t>ADDITIONAL RACKING QUICK SINGLE SIDE WITH 2 TILTING SHELVES DEPTH 320 MM + 4 ATHENA AT4312A5101 GREY - DIM. MM W=985 D=542 H=1813</t>
  </si>
  <si>
    <t>REGAL ZUSATZ QUICK EINSEITIGER MIT 2 KONSOLEN NEIGBAREN TIEFE 320 MM + 4 ATHENA AT4312A5101 GRAU - ABM. MM B=985 T=542 H=1813</t>
  </si>
  <si>
    <t>RAYONNAGE SUPPLÉMENTAIRE QUICK UN CÔTÉ AVEC 2 CONSOLES INCLINABLES PROF. 320 MM + 4 ATHENA AT4312A5101 GRIS - DIM. MM L=985 P=542 H=1813</t>
  </si>
  <si>
    <t>ESTANTERÍA DE AMPLIACIÓN QUICK POR UN LADO CON 2 ESTENTES INCLINABLES PROF. 320 MM + 4 ATHENA AT4312A5101 GRIS - DIM. MM L=985 P=542 A=1813</t>
  </si>
  <si>
    <t>DODATKOWE REGAŁ QUICK JEDNOSTRONNY Z 2 PÓŁKI UKOŚNE QUICK GŁĘB. 320 MM + 4 ATHENA AT4312A5101 SZARY POPIELATY - WYM. MM S=985 G=542 W=1813</t>
  </si>
  <si>
    <t>QUE4312A2951XB</t>
  </si>
  <si>
    <t>SCAFFALE AGGIUNTIVO QUICK MONOFRONTE CON 2 MENSOLE INCLINABILI PROF. 320 MM + 4 ATHENA AT4312A51XB TURCHESE - DIM. MM L=985 P=542 A=1813</t>
  </si>
  <si>
    <t>ADDITIONAL RACKING QUICK SINGLE SIDE WITH 2 TILTING SHELVES DEPTH 320 MM + 4 ATHENA AT4312A51XB TURQUOISE - DIM. MM W=985 D=542 H=1813</t>
  </si>
  <si>
    <t>REGAL ZUSATZ QUICK EINSEITIGER MIT 2 KONSOLEN NEIGBAREN TIEFE 320 MM + 4 ATHENA AT4312A51XB TÜRKIS - ABM. MM B=985 T=542 H=1813</t>
  </si>
  <si>
    <t>RAYONNAGE SUPPLÉMENTAIRE QUICK UN CÔTÉ AVEC 2 CONSOLES INCLINABLES PROF. 320 MM + 4 ATHENA AT4312A51XB TURQUOISE - DIM. MM L=985 P=542 H=1813</t>
  </si>
  <si>
    <t>ESTANTERÍA DE AMPLIACIÓN QUICK POR UN LADO CON 2 ESTENTES INCLINABLES PROF. 320 MM + 4 ATHENA AT4312A51XB TURQUESA - DIM. MM L=985 P=542 A=1813</t>
  </si>
  <si>
    <t>DODATKOWE REGAŁ QUICK JEDNOSTRONNY Z 2 PÓŁKI UKOŚNE QUICK GŁĘB. 320 MM + 4 ATHENA AT4312A51XB TURKUS - WYM. MM S=985 G=542 W=1813</t>
  </si>
  <si>
    <t>SCAFFALE AGGIUNTIVO QUICK MONOFRONTE CON 2 MENSOLE INCLINABILI PROF. 320 MM + 4 ATHENA AT4317A5101 GRIGIO SCURO - DIM. MM L=985 P=542 A=1813</t>
  </si>
  <si>
    <t>ADDITIONAL RACKING QUICK SINGLE SIDE WITH 2 TILTING SHELVES DEPTH 320 MM + 4 ATHENA AT4317A5101 GREY - DIM. MM W=985 D=542 H=1813</t>
  </si>
  <si>
    <t>REGAL ZUSATZ QUICK EINSEITIGER MIT 2 KONSOLEN NEIGBAREN TIEFE 320 MM + 4 ATHENA AT4317A5101 GRAU - ABM. MM B=985 T=542 H=1813</t>
  </si>
  <si>
    <t>RAYONNAGE SUPPLÉMENTAIRE QUICK UN CÔTÉ AVEC 2 CONSOLES INCLINABLES PROF. 320 MM + 4 ATHENA AT4317A5101 GRIS - DIM. MM L=985 P=542 H=1813</t>
  </si>
  <si>
    <t>ESTANTERÍA DE AMPLIACIÓN QUICK POR UN LADO CON 2 ESTENTES INCLINABLES PROF. 320 MM + 4 ATHENA AT4317A5101 GRIS - DIM. MM L=985 P=542 A=1813</t>
  </si>
  <si>
    <t>DODATKOWE REGAŁ QUICK JEDNOSTRONNY Z 2 PÓŁKI UKOŚNE QUICK GŁĘB. 320 MM + 4 ATHENA AT4317A5101 SZARY POPIELATY - WYM. MM S=985 G=542 W=1813</t>
  </si>
  <si>
    <t>QUE4317A2951XB</t>
  </si>
  <si>
    <t>SCAFFALE AGGIUNTIVO QUICK MONOFRONTE CON 2 MENSOLE INCLINABILI PROF. 320 MM + 4 ATHENA AT4317A51XB TURCHESE - DIM. MM L=985 P=542 A=1813</t>
  </si>
  <si>
    <t>ADDITIONAL RACKING QUICK SINGLE SIDE WITH 2 TILTING SHELVES DEPTH 320 MM + 4 ATHENA AT4317A51XB TURQUOISE - DIM. MM W=985 D=542 H=1813</t>
  </si>
  <si>
    <t>REGAL ZUSATZ QUICK EINSEITIGER MIT 2 KONSOLEN NEIGBAREN TIEFE 320 MM + 4 ATHENA AT4317A51XB TÜRKIS - ABM. MM B=985 T=542 H=1813</t>
  </si>
  <si>
    <t>RAYONNAGE SUPPLÉMENTAIRE QUICK UN CÔTÉ AVEC 2 CONSOLES INCLINABLES PROF. 320 MM + 4 ATHENA AT4317A51XB TURQUOISE - DIM. MM L=985 P=542 H=1813</t>
  </si>
  <si>
    <t>ESTANTERÍA DE AMPLIACIÓN QUICK POR UN LADO CON 2 ESTENTES INCLINABLES PROF. 320 MM + 4 ATHENA AT4317A51XB TURQUESA - DIM. MM L=985 P=542 A=1813</t>
  </si>
  <si>
    <t>DODATKOWE REGAŁ QUICK JEDNOSTRONNY Z 2 PÓŁKI UKOŚNE QUICK GŁĘB. 320 MM + 4 ATHENA AT4317A51XB TURKUS - WYM. MM S=985 G=542 W=1813</t>
  </si>
  <si>
    <t>SCAFFALE AGGIUNTIVO QUICK MONOFRONTE CON 2 MENSOLE INCLINABILI PROF. 320 MM + 4 ATHENA AT4322A5101 GRIGIO SCURO - DIM. MM L=985 P=542 A=1813</t>
  </si>
  <si>
    <t>ADDITIONAL RACKING QUICK SINGLE SIDE WITH 2 TILTING SHELVES DEPTH 320 MM + 4 ATHENA AT4322A5101 GREY - DIM. MM W=985 D=542 H=1813</t>
  </si>
  <si>
    <t>REGAL ZUSATZ QUICK EINSEITIGER MIT 2 KONSOLEN NEIGBAREN TIEFE 320 MM + 4 ATHENA AT4322A5101 GRAU - ABM. MM B=985 T=542 H=1813</t>
  </si>
  <si>
    <t>RAYONNAGE SUPPLÉMENTAIRE QUICK UN CÔTÉ AVEC 2 CONSOLES INCLINABLES PROF. 320 MM + 4 ATHENA AT4322A5101 GRIS - DIM. MM L=985 P=542 H=1813</t>
  </si>
  <si>
    <t>ESTANTERÍA DE AMPLIACIÓN QUICK POR UN LADO CON 2 ESTENTES INCLINABLES PROF. 320 MM + 4 ATHENA AT4322A5101 GRIS - DIM. MM L=985 P=542 A=1813</t>
  </si>
  <si>
    <t>DODATKOWE REGAŁ QUICK JEDNOSTRONNY Z 2 PÓŁKI UKOŚNE QUICK GŁĘB. 320 MM + 4 ATHENA AT4322A5101 SZARY POPIELATY - WYM. MM S=985 G=542 W=1813</t>
  </si>
  <si>
    <t>QUE4322A2951XB</t>
  </si>
  <si>
    <t>SCAFFALE AGGIUNTIVO QUICK MONOFRONTE CON 2 MENSOLE INCLINABILI PROF. 320 MM + 4 ATHENA AT4322A51XB TURCHESE - DIM. MM L=985 P=542 A=1813</t>
  </si>
  <si>
    <t>ADDITIONAL RACKING QUICK SINGLE SIDE WITH 2 TILTING SHELVES DEPTH 320 MM + 4 ATHENA AT4322A51XB TURQUOISE - DIM. MM W=985 D=542 H=1813</t>
  </si>
  <si>
    <t>REGAL ZUSATZ QUICK EINSEITIGER MIT 2 KONSOLEN NEIGBAREN TIEFE 320 MM + 4 ATHENA AT4322A51XB TÜRKIS - ABM. MM B=985 T=542 H=1813</t>
  </si>
  <si>
    <t>RAYONNAGE SUPPLÉMENTAIRE QUICK UN CÔTÉ AVEC 2 CONSOLES INCLINABLES PROF. 320 MM + 4 ATHENA AT4322A51XB TURQUOISE - DIM. MM L=985 P=542 H=1813</t>
  </si>
  <si>
    <t>ESTANTERÍA DE AMPLIACIÓN QUICK POR UN LADO CON 2 ESTENTES INCLINABLES PROF. 320 MM + 4 ATHENA AT4322A51XB TURQUESA - DIM. MM L=985 P=542 A=1813</t>
  </si>
  <si>
    <t>DODATKOWE REGAŁ QUICK JEDNOSTRONNY Z 2 PÓŁKI UKOŚNE QUICK GŁĘB. 320 MM + 4 ATHENA AT4322A51XB TURKUS - WYM. MM S=985 G=542 W=1813</t>
  </si>
  <si>
    <t>SCAFFALE AGGIUNTIVO QUICK MONOFRONTE CON 2 MENSOLE INCLINABILI PROF. 420 MM + 6 ATHENA AT4312A5101 GRIGIO SCURO - DIM. MM L=985 P=542 A=1813</t>
  </si>
  <si>
    <t>ADDITIONAL RACKING QUICK SINGLE SIDE WITH 2 TILTING SHELVES DEPTH 420 MM + 6 ATHENA AT4312A5101 GREY - DIM. MM W=985 D=542 H=1813</t>
  </si>
  <si>
    <t>REGAL ZUSATZ QUICK EINSEITIGER MIT 2 KONSOLEN NEIGBAREN TIEFE 420 MM + 6 ATHENA AT4312A5101 GRAU - ABM. MM B=985 T=542 H=1813</t>
  </si>
  <si>
    <t>RAYONNAGE SUPPLÉMENTAIRE QUICK UN CÔTÉ AVEC 2 CONSOLES INCLINABLES PROF. 420 MM + 6 ATHENA AT4312A5101 GRIS - DIM. MM L=985 P=542 H=1813</t>
  </si>
  <si>
    <t>ESTANTERÍA DE AMPLIACIÓN QUICK POR UN LADO CON 2 ESTENTES INCLINABLES PROF. 420 MM + 6 ATHENA AT4312A5101 GRIS - DIM. MM L=985 P=542 A=1813</t>
  </si>
  <si>
    <t>DODATKOWE REGAŁ QUICK JEDNOSTRONNY Z 2 PÓŁKI UKOŚNE QUICK GŁĘB. 420 MM + 6 ATHENA AT4312A5101 SZARY POPIELATY - WYM. MM S=985 G=542 W=1813</t>
  </si>
  <si>
    <t>QUE4312A3951XB</t>
  </si>
  <si>
    <t>SCAFFALE AGGIUNTIVO QUICK MONOFRONTE CON 2 MENSOLE INCLINABILI PROF. 420 MM + 6 ATHENA AT4312A51XB TURCHESE - DIM. MM L=985 P=542 A=1813</t>
  </si>
  <si>
    <t>ADDITIONAL RACKING QUICK SINGLE SIDE WITH 2 TILTING SHELVES DEPTH 420 MM + 6 ATHENA AT4312A51XB TURQUOISE - DIM. MM W=985 D=542 H=1813</t>
  </si>
  <si>
    <t>REGAL ZUSATZ QUICK EINSEITIGER MIT 2 KONSOLEN NEIGBAREN TIEFE 420 MM + 6 ATHENA AT4312A51XB TÜRKIS - ABM. MM B=985 T=542 H=1813</t>
  </si>
  <si>
    <t>RAYONNAGE SUPPLÉMENTAIRE QUICK UN CÔTÉ AVEC 2 CONSOLES INCLINABLES PROF. 420 MM + 6 ATHENA AT4312A51XB TURQUOISE - DIM. MM L=985 P=542 H=1813</t>
  </si>
  <si>
    <t>ESTANTERÍA DE AMPLIACIÓN QUICK POR UN LADO CON 2 ESTENTES INCLINABLES PROF. 420 MM + 6 ATHENA AT4312A51XB TURQUESA - DIM. MM L=985 P=542 A=1813</t>
  </si>
  <si>
    <t>DODATKOWE REGAŁ QUICK JEDNOSTRONNY Z 2 PÓŁKI UKOŚNE QUICK GŁĘB. 420 MM + 6 ATHENA AT4312A51XB TURKUS - WYM. MM S=985 G=542 W=1813</t>
  </si>
  <si>
    <t>SCAFFALE AGGIUNTIVO QUICK MONOFRONTE CON 2 MENSOLE INCLINABILI PROF. 420 MM + 6 ATHENA AT4317A5101 GRIGIO SCURO - DIM. MM L=985 P=542 A=1813</t>
  </si>
  <si>
    <t>ADDITIONAL RACKING QUICK SINGLE SIDE WITH 2 TILTING SHELVES DEPTH 420 MM + 6 ATHENA AT4317A5101 GREY - DIM. MM W=985 D=542 H=1813</t>
  </si>
  <si>
    <t>REGAL ZUSATZ QUICK EINSEITIGER MIT 2 KONSOLEN NEIGBAREN TIEFE 420 MM + 6 ATHENA AT4317A5101 GRAU - ABM. MM B=985 T=542 H=1813</t>
  </si>
  <si>
    <t>RAYONNAGE SUPPLÉMENTAIRE QUICK UN CÔTÉ AVEC 2 CONSOLES INCLINABLES PROF. 420 MM + 6 ATHENA AT4317A5101 GRIS - DIM. MM L=985 P=542 H=1813</t>
  </si>
  <si>
    <t>ESTANTERÍA DE AMPLIACIÓN QUICK POR UN LADO CON 2 ESTENTES INCLINABLES PROF. 420 MM + 6 ATHENA AT4317A5101 GRIS - DIM. MM L=985 P=542 A=1813</t>
  </si>
  <si>
    <t>DODATKOWE REGAŁ QUICK JEDNOSTRONNY Z 2 PÓŁKI UKOŚNE QUICK GŁĘB. 420 MM + 6 ATHENA AT4317A5101 SZARY POPIELATY - WYM. MM S=985 G=542 W=1813</t>
  </si>
  <si>
    <t>QUE4317A3951XB</t>
  </si>
  <si>
    <t>SCAFFALE AGGIUNTIVO QUICK MONOFRONTE CON 2 MENSOLE INCLINABILI PROF. 420 MM + 6 ATHENA AT4317A51XB TURCHESE - DIM. MM L=985 P=542 A=1813</t>
  </si>
  <si>
    <t>ADDITIONAL RACKING QUICK SINGLE SIDE WITH 2 TILTING SHELVES DEPTH 420 MM + 6 ATHENA AT4317A51XB TURQUOISE - DIM. MM W=985 D=542 H=1813</t>
  </si>
  <si>
    <t>REGAL ZUSATZ QUICK EINSEITIGER MIT 2 KONSOLEN NEIGBAREN TIEFE 420 MM + 6 ATHENA AT4317A51XB TÜRKIS - ABM. MM B=985 T=542 H=1813</t>
  </si>
  <si>
    <t>RAYONNAGE SUPPLÉMENTAIRE QUICK UN CÔTÉ AVEC 2 CONSOLES INCLINABLES PROF. 420 MM + 6 ATHENA AT4317A51XB TURQUOISE - DIM. MM L=985 P=542 H=1813</t>
  </si>
  <si>
    <t>ESTANTERÍA DE AMPLIACIÓN QUICK POR UN LADO CON 2 ESTENTES INCLINABLES PROF. 420 MM + 6 ATHENA AT4317A51XB TURQUESA - DIM. MM L=985 P=542 A=1813</t>
  </si>
  <si>
    <t>DODATKOWE REGAŁ QUICK JEDNOSTRONNY Z 2 PÓŁKI UKOŚNE QUICK GŁĘB. 420 MM + 6 ATHENA AT4317A51XB TURKUS - WYM. MM S=985 G=542 W=1813</t>
  </si>
  <si>
    <t>SCAFFALE AGGIUNTIVO QUICK MONOFRONTE CON 2 MENSOLE INCLINABILI PROF. 420 MM + 6 ATHENA AT4322A5101 GRIGIO SCURO - DIM. MM L=985 P=542 A=1813</t>
  </si>
  <si>
    <t>ADDITIONAL RACKING QUICK SINGLE SIDE WITH 2 TILTING SHELVES DEPTH 420 MM + 6 ATHENA AT4322A5101 GREY - DIM. MM W=985 D=542 H=1813</t>
  </si>
  <si>
    <t>REGAL ZUSATZ QUICK EINSEITIGER MIT 2 KONSOLEN NEIGBAREN TIEFE 420 MM + 6 ATHENA AT4322A5101 GRAU - ABM. MM B=985 T=542 H=1813</t>
  </si>
  <si>
    <t>RAYONNAGE SUPPLÉMENTAIRE QUICK UN CÔTÉ AVEC 2 CONSOLES INCLINABLES PROF. 420 MM + 6 ATHENA AT4322A5101 GRIS - DIM. MM L=985 P=542 H=1813</t>
  </si>
  <si>
    <t>ESTANTERÍA DE AMPLIACIÓN QUICK POR UN LADO CON 2 ESTENTES INCLINABLES PROF. 420 MM + 6 ATHENA AT4322A5101 GRIS - DIM. MM L=985 P=542 A=1813</t>
  </si>
  <si>
    <t>DODATKOWE REGAŁ QUICK JEDNOSTRONNY Z 2 PÓŁKI UKOŚNE QUICK GŁĘB. 420 MM + 6 ATHENA AT4322A5101 SZARY POPIELATY - WYM. MM S=985 G=542 W=1813</t>
  </si>
  <si>
    <t>QUE4322A3951XB</t>
  </si>
  <si>
    <t>SCAFFALE AGGIUNTIVO QUICK MONOFRONTE CON 2 MENSOLE INCLINABILI PROF. 420 MM + 6 ATHENA AT4322A51XB TURCHESE - DIM. MM L=985 P=542 A=1813</t>
  </si>
  <si>
    <t>ADDITIONAL RACKING QUICK SINGLE SIDE WITH 2 TILTING SHELVES DEPTH 420 MM + 6 ATHENA AT4322A51XB TURQUOISE - DIM. MM W=985 D=542 H=1813</t>
  </si>
  <si>
    <t>REGAL ZUSATZ QUICK EINSEITIGER MIT 2 KONSOLEN NEIGBAREN TIEFE 420 MM + 6 ATHENA AT4322A51XB TÜRKIS - ABM. MM B=985 T=542 H=1813</t>
  </si>
  <si>
    <t>RAYONNAGE SUPPLÉMENTAIRE QUICK UN CÔTÉ AVEC 2 CONSOLES INCLINABLES PROF. 420 MM + 6 ATHENA AT4322A51XB TURQUOISE - DIM. MM L=985 P=542 H=1813</t>
  </si>
  <si>
    <t>ESTANTERÍA DE AMPLIACIÓN QUICK POR UN LADO CON 2 ESTENTES INCLINABLES PROF. 420 MM + 6 ATHENA AT4322A51XB TURQUESA - DIM. MM L=985 P=542 A=1813</t>
  </si>
  <si>
    <t>DODATKOWE REGAŁ QUICK JEDNOSTRONNY Z 2 PÓŁKI UKOŚNE QUICK GŁĘB. 420 MM + 6 ATHENA AT4322A51XB TURKUS - WYM. MM S=985 G=542 W=1813</t>
  </si>
  <si>
    <t>SCAFFALE AGGIUNTIVO QUICK MONOFRONTE CON 2 MENSOLE INCLINABILI PROF. 600 MM + 4 ATHENA AT6412A5101 GRIGIO SCURO - DIM. MM L=985 P=542 A=1813</t>
  </si>
  <si>
    <t>ADDITIONAL RACKING QUICK SINGLE SIDE WITH 2 TILTING SHELVES DEPTH 600 MM + 4 ATHENA AT6412A5101 GREY - DIM. MM W=985 D=542 H=1813</t>
  </si>
  <si>
    <t>REGAL ZUSATZ QUICK EINSEITIGER MIT 2 KONSOLEN NEIGBAREN TIEFE 600 MM + 4 ATHENA AT6412A5101 GRAU - ABM. MM B=985 T=542 H=1813</t>
  </si>
  <si>
    <t>RAYONNAGE SUPPLÉMENTAIRE QUICK UN CÔTÉ AVEC 2 CONSOLES INCLINABLES PROF. 600 MM + 4 ATHENA AT6412A5101 GRIS - DIM. MM L=985 P=542 H=1813</t>
  </si>
  <si>
    <t>ESTANTERÍA DE AMPLIACIÓN QUICK POR UN LADO CON 2 ESTENTES INCLINABLES PROF. 600 MM + 4 ATHENA AT6412A5101 GRIS - DIM. MM L=985 P=542 A=1813</t>
  </si>
  <si>
    <t>DODATKOWE REGAŁ QUICK JEDNOSTRONNY Z 2 PÓŁKI UKOŚNE QUICK GŁĘB. 600 MM + 4 ATHENA AT6412A5101 SZARY POPIELATY - WYM. MM S=985 G=542 W=1813</t>
  </si>
  <si>
    <t>QUE6412A2951XB</t>
  </si>
  <si>
    <t>SCAFFALE AGGIUNTIVO QUICK MONOFRONTE CON 2 MENSOLE INCLINABILI PROF. 600 MM + 4 ATHENA AT6412A51XB TURCHESE - DIM. MM L=985 P=542 A=1813</t>
  </si>
  <si>
    <t>ADDITIONAL RACKING QUICK SINGLE SIDE WITH 2 TILTING SHELVES DEPTH 600 MM + 4 ATHENA AT6412A51XB TURQUOISE - DIM. MM W=985 D=542 H=1813</t>
  </si>
  <si>
    <t>REGAL ZUSATZ QUICK EINSEITIGER MIT 2 KONSOLEN NEIGBAREN TIEFE 600 MM + 4 ATHENA AT6412A51XB TÜRKIS - ABM. MM B=985 T=542 H=1813</t>
  </si>
  <si>
    <t>RAYONNAGE SUPPLÉMENTAIRE QUICK UN CÔTÉ AVEC 2 CONSOLES INCLINABLES PROF. 600 MM + 4 ATHENA AT6412A51XB TURQUOISE - DIM. MM L=985 P=542 H=1813</t>
  </si>
  <si>
    <t>ESTANTERÍA DE AMPLIACIÓN QUICK POR UN LADO CON 2 ESTENTES INCLINABLES PROF. 600 MM + 4 ATHENA AT6412A51XB TURQUESA - DIM. MM L=985 P=542 A=1813</t>
  </si>
  <si>
    <t>DODATKOWE REGAŁ QUICK JEDNOSTRONNY Z 2 PÓŁKI UKOŚNE QUICK GŁĘB. 600 MM + 4 ATHENA AT6412A51XB TURKUS - WYM. MM S=985 G=542 W=1813</t>
  </si>
  <si>
    <t>SCAFFALE AGGIUNTIVO QUICK MONOFRONTE CON 2 MENSOLE INCLINABILI PROF. 600 MM + 4 ATHENA AT6417A5101 GRIGIO SCURO - DIM. MM L=985 P=542 A=1813</t>
  </si>
  <si>
    <t>ADDITIONAL RACKING QUICK SINGLE SIDE WITH 2 TILTING SHELVES DEPTH 600 MM + 4 ATHENA AT6417A5101 GREY - DIM. MM W=985 D=542 H=1813</t>
  </si>
  <si>
    <t>REGAL ZUSATZ QUICK EINSEITIGER MIT 2 KONSOLEN NEIGBAREN TIEFE 600 MM + 4 ATHENA AT6417A5101 GRAU - ABM. MM B=985 T=542 H=1813</t>
  </si>
  <si>
    <t>RAYONNAGE SUPPLÉMENTAIRE QUICK UN CÔTÉ AVEC 2 CONSOLES INCLINABLES PROF. 600 MM + 4 ATHENA AT6417A5101 GRIS - DIM. MM L=985 P=542 H=1813</t>
  </si>
  <si>
    <t>ESTANTERÍA DE AMPLIACIÓN QUICK POR UN LADO CON 2 ESTENTES INCLINABLES PROF. 600 MM + 4 ATHENA AT6417A5101 GRIS - DIM. MM L=985 P=542 A=1813</t>
  </si>
  <si>
    <t>DODATKOWE REGAŁ QUICK JEDNOSTRONNY Z 2 PÓŁKI UKOŚNE QUICK GŁĘB. 600 MM + 4 ATHENA AT6417A5101 SZARY POPIELATY - WYM. MM S=985 G=542 W=1813</t>
  </si>
  <si>
    <t>QUE6417A2951XB</t>
  </si>
  <si>
    <t>SCAFFALE AGGIUNTIVO QUICK MONOFRONTE CON 2 MENSOLE INCLINABILI PROF. 600 MM + 4 ATHENA AT6417A51XB TURCHESE - DIM. MM L=985 P=542 A=1813</t>
  </si>
  <si>
    <t>ADDITIONAL RACKING QUICK SINGLE SIDE WITH 2 TILTING SHELVES DEPTH 600 MM + 4 ATHENA AT6417A51XB TURQUOISE - DIM. MM W=985 D=542 H=1813</t>
  </si>
  <si>
    <t>REGAL ZUSATZ QUICK EINSEITIGER MIT 2 KONSOLEN NEIGBAREN TIEFE 600 MM + 4 ATHENA AT6417A51XB TÜRKIS - ABM. MM B=985 T=542 H=1813</t>
  </si>
  <si>
    <t>RAYONNAGE SUPPLÉMENTAIRE QUICK UN CÔTÉ AVEC 2 CONSOLES INCLINABLES PROF. 600 MM + 4 ATHENA AT6417A51XB TURQUOISE - DIM. MM L=985 P=542 H=1813</t>
  </si>
  <si>
    <t>ESTANTERÍA DE AMPLIACIÓN QUICK POR UN LADO CON 2 ESTENTES INCLINABLES PROF. 600 MM + 4 ATHENA AT6417A51XB TURQUESA - DIM. MM L=985 P=542 A=1813</t>
  </si>
  <si>
    <t>DODATKOWE REGAŁ QUICK JEDNOSTRONNY Z 2 PÓŁKI UKOŚNE QUICK GŁĘB. 600 MM + 4 ATHENA AT6417A51XB TURKUS - WYM. MM S=985 G=542 W=1813</t>
  </si>
  <si>
    <t>SCAFFALE AGGIUNTIVO QUICK MONOFRONTE CON 2 MENSOLE INCLINABILI PROF. 600 MM + 4 ATHENA AT6422A5101 GRIGIO SCURO - DIM. MM L=985 P=542 A=1813</t>
  </si>
  <si>
    <t>ADDITIONAL RACKING QUICK SINGLE SIDE WITH 2 TILTING SHELVES DEPTH 600 MM + 4 ATHENA AT6422A5101 GREY - DIM. MM W=985 D=542 H=1813</t>
  </si>
  <si>
    <t>REGAL ZUSATZ QUICK EINSEITIGER MIT 2 KONSOLEN NEIGBAREN TIEFE 600 MM + 4 ATHENA AT6422A5101 GRAU - ABM. MM B=985 T=542 H=1813</t>
  </si>
  <si>
    <t>RAYONNAGE SUPPLÉMENTAIRE QUICK UN CÔTÉ AVEC 2 CONSOLES INCLINABLES PROF. 600 MM + 4 ATHENA AT6422A5101 GRIS - DIM. MM L=985 P=542 H=1813</t>
  </si>
  <si>
    <t>ESTANTERÍA DE AMPLIACIÓN QUICK POR UN LADO CON 2 ESTENTES INCLINABLES PROF. 600 MM + 4 ATHENA AT6422A5101 GRIS - DIM. MM L=985 P=542 A=1813</t>
  </si>
  <si>
    <t>DODATKOWE REGAŁ QUICK JEDNOSTRONNY Z 2 PÓŁKI UKOŚNE QUICK GŁĘB. 600 MM + 4 ATHENA AT6422A5101 SZARY POPIELATY - WYM. MM S=985 G=542 W=1813</t>
  </si>
  <si>
    <t>QUE6422A2951XB</t>
  </si>
  <si>
    <t>SCAFFALE AGGIUNTIVO QUICK MONOFRONTE CON 2 MENSOLE INCLINABILI PROF. 600 MM + 4 ATHENA AT6422A51XB TURCHESE - DIM. MM L=985 P=542 A=1813</t>
  </si>
  <si>
    <t>ADDITIONAL RACKING QUICK SINGLE SIDE WITH 2 TILTING SHELVES DEPTH 600 MM + 4 ATHENA AT6422A51XB TURQUOISE - DIM. MM W=985 D=542 H=1813</t>
  </si>
  <si>
    <t>REGAL ZUSATZ QUICK EINSEITIGER MIT 2 KONSOLEN NEIGBAREN TIEFE 600 MM + 4 ATHENA AT6422A51XB TÜRKIS - ABM. MM B=985 T=542 H=1813</t>
  </si>
  <si>
    <t>RAYONNAGE SUPPLÉMENTAIRE QUICK UN CÔTÉ AVEC 2 CONSOLES INCLINABLES PROF. 600 MM + 4 ATHENA AT6422A51XB TURQUOISE - DIM. MM L=985 P=542 H=1813</t>
  </si>
  <si>
    <t>ESTANTERÍA DE AMPLIACIÓN QUICK POR UN LADO CON 2 ESTENTES INCLINABLES PROF. 600 MM + 4 ATHENA AT6422A51XB TURQUESA - DIM. MM L=985 P=542 A=1813</t>
  </si>
  <si>
    <t>DODATKOWE REGAŁ QUICK JEDNOSTRONNY Z 2 PÓŁKI UKOŚNE QUICK GŁĘB. 600 MM + 4 ATHENA AT6422A51XB TURKUS - WYM. MM S=985 G=542 W=1813</t>
  </si>
  <si>
    <t>SCAFFALE AGGIUNTIVO QUICK MONOFRONTE CON 2 MENSOLE INCLINABILI PROF. 600 MM + 2 ATHENA AT8612C5101 GRIGIO SCURO - DIM. MM L=985 P=542 A=1813</t>
  </si>
  <si>
    <t>ADDITIONAL RACKING QUICK SINGLE SIDE WITH 2 TILTING SHELVES DEPTH 600 MM + 2 ATHENA AT8612C5101 GREY - DIM. MM W=985 D=542 H=1813</t>
  </si>
  <si>
    <t>REGAL ZUSATZ QUICK EINSEITIGER MIT 2 KONSOLEN NEIGBAREN TIEFE 600 MM + 2 ATHENA AT8612C5101 GRAU - ABM. MM B=985 T=542 H=1813</t>
  </si>
  <si>
    <t>RAYONNAGE SUPPLÉMENTAIRE QUICK UN CÔTÉ AVEC 2 CONSOLES INCLINABLES PROF. 600 MM + 2 ATHENA AT8612C5101 GRIS - DIM. MM L=985 P=542 H=1813</t>
  </si>
  <si>
    <t>ESTANTERÍA DE AMPLIACIÓN QUICK POR UN LADO CON 2 ESTENTES INCLINABLES PROF. 600 MM + 2 ATHENA AT8612C5101 GRIS - DIM. MM L=985 P=542 A=1813</t>
  </si>
  <si>
    <t>DODATKOWE REGAŁ QUICK JEDNOSTRONNY Z 2 PÓŁKI UKOŚNE QUICK GŁĘB. 600 MM + 2 ATHENA AT8612C5101 SZARY POPIELATY - WYM. MM S=985 G=542 W=1813</t>
  </si>
  <si>
    <t>QUE8612C1951XB</t>
  </si>
  <si>
    <t>SCAFFALE AGGIUNTIVO QUICK MONOFRONTE CON 2 MENSOLE INCLINABILI PROF. 600 MM + 2 ATHENA AT8612C51XB TURCHESE - DIM. MM L=985 P=542 A=1813</t>
  </si>
  <si>
    <t>ADDITIONAL RACKING QUICK SINGLE SIDE WITH 2 TILTING SHELVES DEPTH 600 MM + 2 ATHENA AT8612C51XB TURQUOISE - DIM. MM W=985 D=542 H=1813</t>
  </si>
  <si>
    <t>REGAL ZUSATZ QUICK EINSEITIGER MIT 2 KONSOLEN NEIGBAREN TIEFE 600 MM + 2 ATHENA AT8612C51XB TÜRKIS - ABM. MM B=985 T=542 H=1813</t>
  </si>
  <si>
    <t>RAYONNAGE SUPPLÉMENTAIRE QUICK UN CÔTÉ AVEC 2 CONSOLES INCLINABLES PROF. 600 MM + 2 ATHENA AT8612C51XB TURQUOISE - DIM. MM L=985 P=542 H=1813</t>
  </si>
  <si>
    <t>ESTANTERÍA DE AMPLIACIÓN QUICK POR UN LADO CON 2 ESTENTES INCLINABLES PROF. 600 MM + 2 ATHENA AT8612C51XB TURQUESA - DIM. MM L=985 P=542 A=1813</t>
  </si>
  <si>
    <t>DODATKOWE REGAŁ QUICK JEDNOSTRONNY Z 2 PÓŁKI UKOŚNE QUICK GŁĘB. 600 MM + 2 ATHENA AT8612C51XB TURKUS - WYM. MM S=985 G=542 W=1813</t>
  </si>
  <si>
    <t>SCAFFALE AGGIUNTIVO QUICK MONOFRONTE CON 2 MENSOLE INCLINABILI PROF. 600 MM + 2 ATHENA AT8617C5101 GRIGIO SCURO - DIM. MM L=985 P=542 A=1813</t>
  </si>
  <si>
    <t>ADDITIONAL RACKING QUICK SINGLE SIDE WITH 2 TILTING SHELVES DEPTH 600 MM + 2 ATHENA AT8617C5101 GREY - DIM. MM W=985 D=542 H=1813</t>
  </si>
  <si>
    <t>REGAL ZUSATZ QUICK EINSEITIGER MIT 2 KONSOLEN NEIGBAREN TIEFE 600 MM + 2 ATHENA AT8617C5101 GRAU - ABM. MM B=985 T=542 H=1813</t>
  </si>
  <si>
    <t>RAYONNAGE SUPPLÉMENTAIRE QUICK UN CÔTÉ AVEC 2 CONSOLES INCLINABLES PROF. 600 MM + 2 ATHENA AT8617C5101 GRIS - DIM. MM L=985 P=542 H=1813</t>
  </si>
  <si>
    <t>ESTANTERÍA DE AMPLIACIÓN QUICK POR UN LADO CON 2 ESTENTES INCLINABLES PROF. 600 MM + 2 ATHENA AT8617C5101 GRIS - DIM. MM L=985 P=542 A=1813</t>
  </si>
  <si>
    <t>DODATKOWE REGAŁ QUICK JEDNOSTRONNY Z 2 PÓŁKI UKOŚNE QUICK GŁĘB. 600 MM + 2 ATHENA AT8617C5101 SZARY POPIELATY - WYM. MM S=985 G=542 W=1813</t>
  </si>
  <si>
    <t>QUE8617C1951XB</t>
  </si>
  <si>
    <t>SCAFFALE AGGIUNTIVO QUICK MONOFRONTE CON 2 MENSOLE INCLINABILI PROF. 600 MM + 2 ATHENA AT8617C51XB TURCHESE - DIM. MM L=985 P=542 A=1813</t>
  </si>
  <si>
    <t>ADDITIONAL RACKING QUICK SINGLE SIDE WITH 2 TILTING SHELVES DEPTH 600 MM + 2 ATHENA AT8617C51XB TURQUOISE - DIM. MM W=985 D=542 H=1813</t>
  </si>
  <si>
    <t>REGAL ZUSATZ QUICK EINSEITIGER MIT 2 KONSOLEN NEIGBAREN TIEFE 600 MM + 2 ATHENA AT8617C51XB TÜRKIS - ABM. MM B=985 T=542 H=1813</t>
  </si>
  <si>
    <t>RAYONNAGE SUPPLÉMENTAIRE QUICK UN CÔTÉ AVEC 2 CONSOLES INCLINABLES PROF. 600 MM + 2 ATHENA AT8617C51XB TURQUOISE - DIM. MM L=985 P=542 H=1813</t>
  </si>
  <si>
    <t>ESTANTERÍA DE AMPLIACIÓN QUICK POR UN LADO CON 2 ESTENTES INCLINABLES PROF. 600 MM + 2 ATHENA AT8617C51XB TURQUESA - DIM. MM L=985 P=542 A=1813</t>
  </si>
  <si>
    <t>DODATKOWE REGAŁ QUICK JEDNOSTRONNY Z 2 PÓŁKI UKOŚNE QUICK GŁĘB. 600 MM + 2 ATHENA AT8617C51XB TURKUS - WYM. MM S=985 G=542 W=1813</t>
  </si>
  <si>
    <t>SCAFFALE AGGIUNTIVO QUICK MONOFRONTE CON 2 MENSOLE INCLINABILI PROF. 600 MM + 2 ATHENA AT8622C5101 GRIGIO SCURO - DIM. MM L=985 P=542 A=1813</t>
  </si>
  <si>
    <t>ADDITIONAL RACKING QUICK SINGLE SIDE WITH 2 TILTING SHELVES DEPTH 600 MM + 2 ATHENA AT8622C5101 GREY - DIM. MM W=985 D=542 H=1813</t>
  </si>
  <si>
    <t>REGAL ZUSATZ QUICK EINSEITIGER MIT 2 KONSOLEN NEIGBAREN TIEFE 600 MM + 2 ATHENA AT8622C5101 GRAU - ABM. MM B=985 T=542 H=1813</t>
  </si>
  <si>
    <t>RAYONNAGE SUPPLÉMENTAIRE QUICK UN CÔTÉ AVEC 2 CONSOLES INCLINABLES PROF. 600 MM + 2 ATHENA AT8622C5101 GRIS - DIM. MM L=985 P=542 H=1813</t>
  </si>
  <si>
    <t>ESTANTERÍA DE AMPLIACIÓN QUICK POR UN LADO CON 2 ESTENTES INCLINABLES PROF. 600 MM + 2 ATHENA AT8622C5101 GRIS - DIM. MM L=985 P=542 A=1813</t>
  </si>
  <si>
    <t>DODATKOWE REGAŁ QUICK JEDNOSTRONNY Z 2 PÓŁKI UKOŚNE QUICK GŁĘB. 600 MM + 2 ATHENA AT8622C5101 SZARY POPIELATY - WYM. MM S=985 G=542 W=1813</t>
  </si>
  <si>
    <t>QUE8622C1951XB</t>
  </si>
  <si>
    <t>SCAFFALE AGGIUNTIVO QUICK MONOFRONTE CON 2 MENSOLE INCLINABILI PROF. 600 MM + 2 ATHENA AT8622C51XB TURCHESE - DIM. MM L=985 P=542 A=1813</t>
  </si>
  <si>
    <t>ADDITIONAL RACKING QUICK SINGLE SIDE WITH 2 TILTING SHELVES DEPTH 600 MM + 2 ATHENA AT8622C51XB TURQUOISE - DIM. MM W=985 D=542 H=1813</t>
  </si>
  <si>
    <t>REGAL ZUSATZ QUICK EINSEITIGER MIT 2 KONSOLEN NEIGBAREN TIEFE 600 MM + 2 ATHENA AT8622C51XB TÜRKIS - ABM. MM B=985 T=542 H=1813</t>
  </si>
  <si>
    <t>RAYONNAGE SUPPLÉMENTAIRE QUICK UN CÔTÉ AVEC 2 CONSOLES INCLINABLES PROF. 600 MM + 2 ATHENA AT8622C51XB TURQUOISE - DIM. MM L=985 P=542 H=1813</t>
  </si>
  <si>
    <t>ESTANTERÍA DE AMPLIACIÓN QUICK POR UN LADO CON 2 ESTENTES INCLINABLES PROF. 600 MM + 2 ATHENA AT8622C51XB TURQUESA - DIM. MM L=985 P=542 A=1813</t>
  </si>
  <si>
    <t>DODATKOWE REGAŁ QUICK JEDNOSTRONNY Z 2 PÓŁKI UKOŚNE QUICK GŁĘB. 600 MM + 2 ATHENA AT8622C51XB TURKUS - WYM. MM S=985 G=542 W=1813</t>
  </si>
  <si>
    <t>SCAFFALE QUICK BIFRONTE CON 2 MENSOLE INCLINABILI PROF. 220 MM + 6 ATHENA AT3212A5101 GRIGIO SCURO - DIM. MM L=1065 P=925 A=1813</t>
  </si>
  <si>
    <t>RACKING QUICK DOUBLE SIDE WITH 2 TILTING SHELVES DEPTH 220 MM + 6 ATHENA AT3212A5101 GREY - DIM. MM W=1065 D=925 H=1813</t>
  </si>
  <si>
    <t>REGAL QUICK ZWEISEITIGER MIT 2 KONSOLEN NEIGBAREN TIEFE 220 MM + 6 ATHENA AT3212A5101 GRAU - ABM. MM B=1065 T=925 H=1813</t>
  </si>
  <si>
    <t>RAYONNAGE QUICK DEUX CÔTÉS AVEC 2 CONSOLES INCLINABLES PROF. 220 MM + 6 ATHENA AT3212A5101 GRIS - DIM. MM L=1065 P=925 H=1813</t>
  </si>
  <si>
    <t>ESTANTERÍA QUICK POR AMBOS LADOS CON 2 ESTENTES INCLINABLES PROF. 220 MM + 6 ATHENA AT3212A5101 GRIS - DIM. MM L=1065 P=925 A=1813</t>
  </si>
  <si>
    <t>REGAŁ QUICK DWUSTRONNY Z 2 PÓŁKI UKOŚNE QUICK GŁĘB. 220 MM + 6 ATHENA AT3212A5101 SZARY POPIELATY - WYM. MM S=1065 G=925 W=1813</t>
  </si>
  <si>
    <t>QU2R3212A3951XB</t>
  </si>
  <si>
    <t>SCAFFALE QUICK BIFRONTE CON 2 MENSOLE INCLINABILI PROF. 220 MM + 6 ATHENA AT3212A51XB TURCHESE - DIM. MM L=1065 P=925 A=1813</t>
  </si>
  <si>
    <t>RACKING QUICK DOUBLE SIDE WITH 2 TILTING SHELVES DEPTH 220 MM + 6 ATHENA AT3212A51XB TURQUOISE - DIM. MM W=1065 D=925 H=1813</t>
  </si>
  <si>
    <t>REGAL QUICK ZWEISEITIGER MIT 2 KONSOLEN NEIGBAREN TIEFE 220 MM + 6 ATHENA AT3212A51XB TÜRKIS - ABM. MM B=1065 T=925 H=1813</t>
  </si>
  <si>
    <t>RAYONNAGE QUICK DEUX CÔTÉS AVEC 2 CONSOLES INCLINABLES PROF. 220 MM + 6 ATHENA AT3212A51XB TURQUOISE - DIM. MM L=1065 P=925 H=1813</t>
  </si>
  <si>
    <t>ESTANTERÍA QUICK POR AMBOS LADOS CON 2 ESTENTES INCLINABLES PROF. 220 MM + 6 ATHENA AT3212A51XB TURQUESA - DIM. MM L=1065 P=925 A=1813</t>
  </si>
  <si>
    <t>REGAŁ QUICK DWUSTRONNY Z 2 PÓŁKI UKOŚNE QUICK GŁĘB. 220 MM + 6 ATHENA AT3212A51XB TURKUS - WYM. MM S=1065 G=925 W=1813</t>
  </si>
  <si>
    <t>SCAFFALE QUICK BIFRONTE CON 2 MENSOLE INCLINABILI PROF. 220 MM + 6 ATHENA AT3217A5101 GRIGIO SCURO - DIM. MM L=1065 P=925 A=1813</t>
  </si>
  <si>
    <t>RACKING QUICK DOUBLE SIDE WITH 2 TILTING SHELVES DEPTH 220 MM + 6 ATHENA AT3217A5101 GREY - DIM. MM W=1065 D=925 H=1813</t>
  </si>
  <si>
    <t>REGAL QUICK ZWEISEITIGER MIT 2 KONSOLEN NEIGBAREN TIEFE 220 MM + 6 ATHENA AT3217A5101 GRAU - ABM. MM B=1065 T=925 H=1813</t>
  </si>
  <si>
    <t>RAYONNAGE QUICK DEUX CÔTÉS AVEC 2 CONSOLES INCLINABLES PROF. 220 MM + 6 ATHENA AT3217A5101 GRIS - DIM. MM L=1065 P=925 H=1813</t>
  </si>
  <si>
    <t>ESTANTERÍA QUICK POR AMBOS LADOS CON 2 ESTENTES INCLINABLES PROF. 220 MM + 6 ATHENA AT3217A5101 GRIS - DIM. MM L=1065 P=925 A=1813</t>
  </si>
  <si>
    <t>REGAŁ QUICK DWUSTRONNY Z 2 PÓŁKI UKOŚNE QUICK GŁĘB. 220 MM + 6 ATHENA AT3217A5101 SZARY POPIELATY - WYM. MM S=1065 G=925 W=1813</t>
  </si>
  <si>
    <t>QU2R3217A3951XB</t>
  </si>
  <si>
    <t>SCAFFALE QUICK BIFRONTE CON 2 MENSOLE INCLINABILI PROF. 220 MM + 6 ATHENA AT3217A51XB TURCHESE - DIM. MM L=1065 P=925 A=1813</t>
  </si>
  <si>
    <t>RACKING QUICK DOUBLE SIDE WITH 2 TILTING SHELVES DEPTH 220 MM + 6 ATHENA AT3217A51XB TURQUOISE - DIM. MM W=1065 D=925 H=1813</t>
  </si>
  <si>
    <t>REGAL QUICK ZWEISEITIGER MIT 2 KONSOLEN NEIGBAREN TIEFE 220 MM + 6 ATHENA AT3217A51XB TÜRKIS - ABM. MM B=1065 T=925 H=1813</t>
  </si>
  <si>
    <t>RAYONNAGE QUICK DEUX CÔTÉS AVEC 2 CONSOLES INCLINABLES PROF. 220 MM + 6 ATHENA AT3217A51XB TURQUOISE - DIM. MM L=1065 P=925 H=1813</t>
  </si>
  <si>
    <t>ESTANTERÍA QUICK POR AMBOS LADOS CON 2 ESTENTES INCLINABLES PROF. 220 MM + 6 ATHENA AT3217A51XB TURQUESA - DIM. MM L=1065 P=925 A=1813</t>
  </si>
  <si>
    <t>REGAŁ QUICK DWUSTRONNY Z 2 PÓŁKI UKOŚNE QUICK GŁĘB. 220 MM + 6 ATHENA AT3217A51XB TURKUS - WYM. MM S=1065 G=925 W=1813</t>
  </si>
  <si>
    <t>SCAFFALE QUICK BIFRONTE CON 2 MENSOLE INCLINABILI PROF. 320 MM + 8 ATHENA AT3212A5101 GRIGIO SCURO - DIM. MM L=1065 P=925 A=1813</t>
  </si>
  <si>
    <t>RACKING QUICK DOUBLE SIDE WITH 2 TILTING SHELVES DEPTH 320 MM + 8 ATHENA AT3212A5101 GREY - DIM. MM W=1065 D=925 H=1813</t>
  </si>
  <si>
    <t>REGAL QUICK ZWEISEITIGER MIT 2 KONSOLEN NEIGBAREN TIEFE 320 MM + 8 ATHENA AT3212A5101 GRAU - ABM. MM B=1065 T=925 H=1813</t>
  </si>
  <si>
    <t>RAYONNAGE QUICK DEUX CÔTÉS AVEC 2 CONSOLES INCLINABLES PROF. 320 MM + 8 ATHENA AT3212A5101 GRIS - DIM. MM L=1065 P=925 H=1813</t>
  </si>
  <si>
    <t>ESTANTERÍA QUICK POR AMBOS LADOS CON 2 ESTENTES INCLINABLES PROF. 320 MM + 8 ATHENA AT3212A5101 GRIS - DIM. MM L=1065 P=925 A=1813</t>
  </si>
  <si>
    <t>REGAŁ QUICK DWUSTRONNY Z 2 PÓŁKI UKOŚNE QUICK GŁĘB. 320 MM + 8 ATHENA AT3212A5101 SZARY POPIELATY - WYM. MM S=1065 G=925 W=1813</t>
  </si>
  <si>
    <t>QU2R3212A4951XB</t>
  </si>
  <si>
    <t>SCAFFALE QUICK BIFRONTE CON 2 MENSOLE INCLINABILI PROF. 320 MM + 8 ATHENA AT3212A51XB TURCHESE - DIM. MM L=1065 P=925 A=1813</t>
  </si>
  <si>
    <t>RACKING QUICK DOUBLE SIDE WITH 2 TILTING SHELVES DEPTH 320 MM + 8 ATHENA AT3212A51XB TURQUOISE - DIM. MM W=1065 D=925 H=1813</t>
  </si>
  <si>
    <t>REGAL QUICK ZWEISEITIGER MIT 2 KONSOLEN NEIGBAREN TIEFE 320 MM + 8 ATHENA AT3212A51XB TÜRKIS - ABM. MM B=1065 T=925 H=1813</t>
  </si>
  <si>
    <t>RAYONNAGE QUICK DEUX CÔTÉS AVEC 2 CONSOLES INCLINABLES PROF. 320 MM + 8 ATHENA AT3212A51XB TURQUOISE - DIM. MM L=1065 P=925 H=1813</t>
  </si>
  <si>
    <t>ESTANTERÍA QUICK POR AMBOS LADOS CON 2 ESTENTES INCLINABLES PROF. 320 MM + 8 ATHENA AT3212A51XB TURQUESA - DIM. MM L=1065 P=925 A=1813</t>
  </si>
  <si>
    <t>REGAŁ QUICK DWUSTRONNY Z 2 PÓŁKI UKOŚNE QUICK GŁĘB. 320 MM + 8 ATHENA AT3212A51XB TURKUS - WYM. MM S=1065 G=925 W=1813</t>
  </si>
  <si>
    <t>SCAFFALE QUICK BIFRONTE CON 2 MENSOLE INCLINABILI PROF. 320 MM + 8 ATHENA AT3217A5101 GRIGIO SCURO - DIM. MM L=1065 P=925 A=1813</t>
  </si>
  <si>
    <t>RACKING QUICK DOUBLE SIDE WITH 2 TILTING SHELVES DEPTH 320 MM + 8 ATHENA AT3217A5101 GREY - DIM. MM W=1065 D=925 H=1813</t>
  </si>
  <si>
    <t>REGAL QUICK ZWEISEITIGER MIT 2 KONSOLEN NEIGBAREN TIEFE 320 MM + 8 ATHENA AT3217A5101 GRAU - ABM. MM B=1065 T=925 H=1813</t>
  </si>
  <si>
    <t>RAYONNAGE QUICK DEUX CÔTÉS AVEC 2 CONSOLES INCLINABLES PROF. 320 MM + 8 ATHENA AT3217A5101 GRIS - DIM. MM L=1065 P=925 H=1813</t>
  </si>
  <si>
    <t>ESTANTERÍA QUICK POR AMBOS LADOS CON 2 ESTENTES INCLINABLES PROF. 320 MM + 8 ATHENA AT3217A5101 GRIS - DIM. MM L=1065 P=925 A=1813</t>
  </si>
  <si>
    <t>REGAŁ QUICK DWUSTRONNY Z 2 PÓŁKI UKOŚNE QUICK GŁĘB. 320 MM + 8 ATHENA AT3217A5101 SZARY POPIELATY - WYM. MM S=1065 G=925 W=1813</t>
  </si>
  <si>
    <t>QU2R3217A4951XB</t>
  </si>
  <si>
    <t>SCAFFALE QUICK BIFRONTE CON 2 MENSOLE INCLINABILI PROF. 320 MM + 8 ATHENA AT3217A51XB TURCHESE - DIM. MM L=1065 P=925 A=1813</t>
  </si>
  <si>
    <t>RACKING QUICK DOUBLE SIDE WITH 2 TILTING SHELVES DEPTH 320 MM + 8 ATHENA AT3217A51XB TURQUOISE - DIM. MM W=1065 D=925 H=1813</t>
  </si>
  <si>
    <t>REGAL QUICK ZWEISEITIGER MIT 2 KONSOLEN NEIGBAREN TIEFE 320 MM + 8 ATHENA AT3217A51XB TÜRKIS - ABM. MM B=1065 T=925 H=1813</t>
  </si>
  <si>
    <t>RAYONNAGE QUICK DEUX CÔTÉS AVEC 2 CONSOLES INCLINABLES PROF. 320 MM + 8 ATHENA AT3217A51XB TURQUOISE - DIM. MM L=1065 P=925 H=1813</t>
  </si>
  <si>
    <t>ESTANTERÍA QUICK POR AMBOS LADOS CON 2 ESTENTES INCLINABLES PROF. 320 MM + 8 ATHENA AT3217A51XB TURQUESA - DIM. MM L=1065 P=925 A=1813</t>
  </si>
  <si>
    <t>REGAŁ QUICK DWUSTRONNY Z 2 PÓŁKI UKOŚNE QUICK GŁĘB. 320 MM + 8 ATHENA AT3217A51XB TURKUS - WYM. MM S=1065 G=925 W=1813</t>
  </si>
  <si>
    <t>SCAFFALE QUICK BIFRONTE CON 2 MENSOLE INCLINABILI PROF. 320 MM + 4 ATHENA AT4312A5101 GRIGIO SCURO - DIM. MM L=1065 P=925 A=1813</t>
  </si>
  <si>
    <t>RACKING QUICK DOUBLE SIDE WITH 2 TILTING SHELVES DEPTH 320 MM + 4 ATHENA AT4312A5101 GREY - DIM. MM W=1065 D=925 H=1813</t>
  </si>
  <si>
    <t>REGAL QUICK ZWEISEITIGER MIT 2 KONSOLEN NEIGBAREN TIEFE 320 MM + 4 ATHENA AT4312A5101 GRAU - ABM. MM B=1065 T=925 H=1813</t>
  </si>
  <si>
    <t>RAYONNAGE QUICK DEUX CÔTÉS AVEC 2 CONSOLES INCLINABLES PROF. 320 MM + 4 ATHENA AT4312A5101 GRIS - DIM. MM L=1065 P=925 H=1813</t>
  </si>
  <si>
    <t>ESTANTERÍA QUICK POR AMBOS LADOS CON 2 ESTENTES INCLINABLES PROF. 320 MM + 4 ATHENA AT4312A5101 GRIS - DIM. MM L=1065 P=925 A=1813</t>
  </si>
  <si>
    <t>REGAŁ QUICK DWUSTRONNY Z 2 PÓŁKI UKOŚNE QUICK GŁĘB. 320 MM + 4 ATHENA AT4312A5101 SZARY POPIELATY - WYM. MM S=1065 G=925 W=1813</t>
  </si>
  <si>
    <t>QU2R4312A2951XB</t>
  </si>
  <si>
    <t>SCAFFALE QUICK BIFRONTE CON 2 MENSOLE INCLINABILI PROF. 320 MM + 4 ATHENA AT4312A51XB TURCHESE - DIM. MM L=1065 P=925 A=1813</t>
  </si>
  <si>
    <t>RACKING QUICK DOUBLE SIDE WITH 2 TILTING SHELVES DEPTH 320 MM + 4 ATHENA AT4312A51XB TURQUOISE - DIM. MM W=1065 D=925 H=1813</t>
  </si>
  <si>
    <t>REGAL QUICK ZWEISEITIGER MIT 2 KONSOLEN NEIGBAREN TIEFE 320 MM + 4 ATHENA AT4312A51XB TÜRKIS - ABM. MM B=1065 T=925 H=1813</t>
  </si>
  <si>
    <t>RAYONNAGE QUICK DEUX CÔTÉS AVEC 2 CONSOLES INCLINABLES PROF. 320 MM + 4 ATHENA AT4312A51XB TURQUOISE - DIM. MM L=1065 P=925 H=1813</t>
  </si>
  <si>
    <t>ESTANTERÍA QUICK POR AMBOS LADOS CON 2 ESTENTES INCLINABLES PROF. 320 MM + 4 ATHENA AT4312A51XB TURQUESA - DIM. MM L=1065 P=925 A=1813</t>
  </si>
  <si>
    <t>REGAŁ QUICK DWUSTRONNY Z 2 PÓŁKI UKOŚNE QUICK GŁĘB. 320 MM + 4 ATHENA AT4312A51XB TURKUS - WYM. MM S=1065 G=925 W=1813</t>
  </si>
  <si>
    <t>SCAFFALE QUICK BIFRONTE CON 2 MENSOLE INCLINABILI PROF. 320 MM + 4 ATHENA AT4317A5101 GRIGIO SCURO - DIM. MM L=1065 P=925 A=1813</t>
  </si>
  <si>
    <t>RACKING QUICK DOUBLE SIDE WITH 2 TILTING SHELVES DEPTH 320 MM + 4 ATHENA AT4317A5101 GREY - DIM. MM W=1065 D=925 H=1813</t>
  </si>
  <si>
    <t>REGAL QUICK ZWEISEITIGER MIT 2 KONSOLEN NEIGBAREN TIEFE 320 MM + 4 ATHENA AT4317A5101 GRAU - ABM. MM B=1065 T=925 H=1813</t>
  </si>
  <si>
    <t>RAYONNAGE QUICK DEUX CÔTÉS AVEC 2 CONSOLES INCLINABLES PROF. 320 MM + 4 ATHENA AT4317A5101 GRIS - DIM. MM L=1065 P=925 H=1813</t>
  </si>
  <si>
    <t>ESTANTERÍA QUICK POR AMBOS LADOS CON 2 ESTENTES INCLINABLES PROF. 320 MM + 4 ATHENA AT4317A5101 GRIS - DIM. MM L=1065 P=925 A=1813</t>
  </si>
  <si>
    <t>REGAŁ QUICK DWUSTRONNY Z 2 PÓŁKI UKOŚNE QUICK GŁĘB. 320 MM + 4 ATHENA AT4317A5101 SZARY POPIELATY - WYM. MM S=1065 G=925 W=1813</t>
  </si>
  <si>
    <t>QU2R4317A2951XB</t>
  </si>
  <si>
    <t>SCAFFALE QUICK BIFRONTE CON 2 MENSOLE INCLINABILI PROF. 320 MM + 4 ATHENA AT4317A51XB TURCHESE - DIM. MM L=1065 P=925 A=1813</t>
  </si>
  <si>
    <t>RACKING QUICK DOUBLE SIDE WITH 2 TILTING SHELVES DEPTH 320 MM + 4 ATHENA AT4317A51XB TURQUOISE - DIM. MM W=1065 D=925 H=1813</t>
  </si>
  <si>
    <t>REGAL QUICK ZWEISEITIGER MIT 2 KONSOLEN NEIGBAREN TIEFE 320 MM + 4 ATHENA AT4317A51XB TÜRKIS - ABM. MM B=1065 T=925 H=1813</t>
  </si>
  <si>
    <t>RAYONNAGE QUICK DEUX CÔTÉS AVEC 2 CONSOLES INCLINABLES PROF. 320 MM + 4 ATHENA AT4317A51XB TURQUOISE - DIM. MM L=1065 P=925 H=1813</t>
  </si>
  <si>
    <t>ESTANTERÍA QUICK POR AMBOS LADOS CON 2 ESTENTES INCLINABLES PROF. 320 MM + 4 ATHENA AT4317A51XB TURQUESA - DIM. MM L=1065 P=925 A=1813</t>
  </si>
  <si>
    <t>REGAŁ QUICK DWUSTRONNY Z 2 PÓŁKI UKOŚNE QUICK GŁĘB. 320 MM + 4 ATHENA AT4317A51XB TURKUS - WYM. MM S=1065 G=925 W=1813</t>
  </si>
  <si>
    <t>SCAFFALE QUICK BIFRONTE CON 2 MENSOLE INCLINABILI PROF. 320 MM + 4 ATHENA AT4322A5101 GRIGIO SCURO - DIM. MM L=1065 P=925 A=1813</t>
  </si>
  <si>
    <t>RACKING QUICK DOUBLE SIDE WITH 2 TILTING SHELVES DEPTH 320 MM + 4 ATHENA AT4322A5101 GREY - DIM. MM W=1065 D=925 H=1813</t>
  </si>
  <si>
    <t>REGAL QUICK ZWEISEITIGER MIT 2 KONSOLEN NEIGBAREN TIEFE 320 MM + 4 ATHENA AT4322A5101 GRAU - ABM. MM B=1065 T=925 H=1813</t>
  </si>
  <si>
    <t>RAYONNAGE QUICK DEUX CÔTÉS AVEC 2 CONSOLES INCLINABLES PROF. 320 MM + 4 ATHENA AT4322A5101 GRIS - DIM. MM L=1065 P=925 H=1813</t>
  </si>
  <si>
    <t>ESTANTERÍA QUICK POR AMBOS LADOS CON 2 ESTENTES INCLINABLES PROF. 320 MM + 4 ATHENA AT4322A5101 GRIS - DIM. MM L=1065 P=925 A=1813</t>
  </si>
  <si>
    <t>REGAŁ QUICK DWUSTRONNY Z 2 PÓŁKI UKOŚNE QUICK GŁĘB. 320 MM + 4 ATHENA AT4322A5101 SZARY POPIELATY - WYM. MM S=1065 G=925 W=1813</t>
  </si>
  <si>
    <t>QU2R4322A2951XB</t>
  </si>
  <si>
    <t>SCAFFALE QUICK BIFRONTE CON 2 MENSOLE INCLINABILI PROF. 320 MM + 4 ATHENA AT4322A51XB TURCHESE - DIM. MM L=1065 P=925 A=1813</t>
  </si>
  <si>
    <t>RACKING QUICK DOUBLE SIDE WITH 2 TILTING SHELVES DEPTH 320 MM + 4 ATHENA AT4322A51XB TURQUOISE - DIM. MM W=1065 D=925 H=1813</t>
  </si>
  <si>
    <t>REGAL QUICK ZWEISEITIGER MIT 2 KONSOLEN NEIGBAREN TIEFE 320 MM + 4 ATHENA AT4322A51XB TÜRKIS - ABM. MM B=1065 T=925 H=1813</t>
  </si>
  <si>
    <t>RAYONNAGE QUICK DEUX CÔTÉS AVEC 2 CONSOLES INCLINABLES PROF. 320 MM + 4 ATHENA AT4322A51XB TURQUOISE - DIM. MM L=1065 P=925 H=1813</t>
  </si>
  <si>
    <t>ESTANTERÍA QUICK POR AMBOS LADOS CON 2 ESTENTES INCLINABLES PROF. 320 MM + 4 ATHENA AT4322A51XB TURQUESA - DIM. MM L=1065 P=925 A=1813</t>
  </si>
  <si>
    <t>REGAŁ QUICK DWUSTRONNY Z 2 PÓŁKI UKOŚNE QUICK GŁĘB. 320 MM + 4 ATHENA AT4322A51XB TURKUS - WYM. MM S=1065 G=925 W=1813</t>
  </si>
  <si>
    <t>SCAFFALE QUICK BIFRONTE CON 2 MENSOLE INCLINABILI PROF. 420 MM + 6 ATHENA AT4312A5101 GRIGIO SCURO - DIM. MM L=1065 P=925 A=1813</t>
  </si>
  <si>
    <t>RACKING QUICK DOUBLE SIDE WITH 2 TILTING SHELVES DEPTH 420 MM + 6 ATHENA AT4312A5101 GREY - DIM. MM W=1065 D=925 H=1813</t>
  </si>
  <si>
    <t>REGAL QUICK ZWEISEITIGER MIT 2 KONSOLEN NEIGBAREN TIEFE 420 MM + 6 ATHENA AT4312A5101 GRAU - ABM. MM B=1065 T=925 H=1813</t>
  </si>
  <si>
    <t>RAYONNAGE QUICK DEUX CÔTÉS AVEC 2 CONSOLES INCLINABLES PROF. 420 MM + 6 ATHENA AT4312A5101 GRIS - DIM. MM L=1065 P=925 H=1813</t>
  </si>
  <si>
    <t>ESTANTERÍA QUICK POR AMBOS LADOS CON 2 ESTENTES INCLINABLES PROF. 420 MM + 6 ATHENA AT4312A5101 GRIS - DIM. MM L=1065 P=925 A=1813</t>
  </si>
  <si>
    <t>REGAŁ QUICK DWUSTRONNY Z 2 PÓŁKI UKOŚNE QUICK GŁĘB. 420 MM + 6 ATHENA AT4312A5101 SZARY POPIELATY - WYM. MM S=1065 G=925 W=1813</t>
  </si>
  <si>
    <t>QU2R4312A3951XB</t>
  </si>
  <si>
    <t>SCAFFALE QUICK BIFRONTE CON 2 MENSOLE INCLINABILI PROF. 420 MM + 6 ATHENA AT4312A51XB TURCHESE - DIM. MM L=1065 P=925 A=1813</t>
  </si>
  <si>
    <t>RACKING QUICK DOUBLE SIDE WITH 2 TILTING SHELVES DEPTH 420 MM + 6 ATHENA AT4312A51XB TURQUOISE - DIM. MM W=1065 D=925 H=1813</t>
  </si>
  <si>
    <t>REGAL QUICK ZWEISEITIGER MIT 2 KONSOLEN NEIGBAREN TIEFE 420 MM + 6 ATHENA AT4312A51XB TÜRKIS - ABM. MM B=1065 T=925 H=1813</t>
  </si>
  <si>
    <t>RAYONNAGE QUICK DEUX CÔTÉS AVEC 2 CONSOLES INCLINABLES PROF. 420 MM + 6 ATHENA AT4312A51XB TURQUOISE - DIM. MM L=1065 P=925 H=1813</t>
  </si>
  <si>
    <t>ESTANTERÍA QUICK POR AMBOS LADOS CON 2 ESTENTES INCLINABLES PROF. 420 MM + 6 ATHENA AT4312A51XB TURQUESA - DIM. MM L=1065 P=925 A=1813</t>
  </si>
  <si>
    <t>REGAŁ QUICK DWUSTRONNY Z 2 PÓŁKI UKOŚNE QUICK GŁĘB. 420 MM + 6 ATHENA AT4312A51XB TURKUS - WYM. MM S=1065 G=925 W=1813</t>
  </si>
  <si>
    <t>SCAFFALE QUICK BIFRONTE CON 2 MENSOLE INCLINABILI PROF. 420 MM + 6 ATHENA AT4317A5101 GRIGIO SCURO - DIM. MM L=1065 P=925 A=1813</t>
  </si>
  <si>
    <t>RACKING QUICK DOUBLE SIDE WITH 2 TILTING SHELVES DEPTH 420 MM + 6 ATHENA AT4317A5101 GREY - DIM. MM W=1065 D=925 H=1813</t>
  </si>
  <si>
    <t>REGAL QUICK ZWEISEITIGER MIT 2 KONSOLEN NEIGBAREN TIEFE 420 MM + 6 ATHENA AT4317A5101 GRAU - ABM. MM B=1065 T=925 H=1813</t>
  </si>
  <si>
    <t>RAYONNAGE QUICK DEUX CÔTÉS AVEC 2 CONSOLES INCLINABLES PROF. 420 MM + 6 ATHENA AT4317A5101 GRIS - DIM. MM L=1065 P=925 H=1813</t>
  </si>
  <si>
    <t>ESTANTERÍA QUICK POR AMBOS LADOS CON 2 ESTENTES INCLINABLES PROF. 420 MM + 6 ATHENA AT4317A5101 GRIS - DIM. MM L=1065 P=925 A=1813</t>
  </si>
  <si>
    <t>REGAŁ QUICK DWUSTRONNY Z 2 PÓŁKI UKOŚNE QUICK GŁĘB. 420 MM + 6 ATHENA AT4317A5101 SZARY POPIELATY - WYM. MM S=1065 G=925 W=1813</t>
  </si>
  <si>
    <t>QU2R4317A3951XB</t>
  </si>
  <si>
    <t>SCAFFALE QUICK BIFRONTE CON 2 MENSOLE INCLINABILI PROF. 420 MM + 6 ATHENA AT4317A51XB TURCHESE - DIM. MM L=1065 P=925 A=1813</t>
  </si>
  <si>
    <t>RACKING QUICK DOUBLE SIDE WITH 2 TILTING SHELVES DEPTH 420 MM + 6 ATHENA AT4317A51XB TURQUOISE - DIM. MM W=1065 D=925 H=1813</t>
  </si>
  <si>
    <t>REGAL QUICK ZWEISEITIGER MIT 2 KONSOLEN NEIGBAREN TIEFE 420 MM + 6 ATHENA AT4317A51XB TÜRKIS - ABM. MM B=1065 T=925 H=1813</t>
  </si>
  <si>
    <t>RAYONNAGE QUICK DEUX CÔTÉS AVEC 2 CONSOLES INCLINABLES PROF. 420 MM + 6 ATHENA AT4317A51XB TURQUOISE - DIM. MM L=1065 P=925 H=1813</t>
  </si>
  <si>
    <t>ESTANTERÍA QUICK POR AMBOS LADOS CON 2 ESTENTES INCLINABLES PROF. 420 MM + 6 ATHENA AT4317A51XB TURQUESA - DIM. MM L=1065 P=925 A=1813</t>
  </si>
  <si>
    <t>REGAŁ QUICK DWUSTRONNY Z 2 PÓŁKI UKOŚNE QUICK GŁĘB. 420 MM + 6 ATHENA AT4317A51XB TURKUS - WYM. MM S=1065 G=925 W=1813</t>
  </si>
  <si>
    <t>SCAFFALE QUICK BIFRONTE CON 2 MENSOLE INCLINABILI PROF. 420 MM + 6 ATHENA AT4322A5101 GRIGIO SCURO - DIM. MM L=1065 P=925 A=1813</t>
  </si>
  <si>
    <t>RACKING QUICK DOUBLE SIDE WITH 2 TILTING SHELVES DEPTH 420 MM + 6 ATHENA AT4322A5101 GREY - DIM. MM W=1065 D=925 H=1813</t>
  </si>
  <si>
    <t>REGAL QUICK ZWEISEITIGER MIT 2 KONSOLEN NEIGBAREN TIEFE 420 MM + 6 ATHENA AT4322A5101 GRAU - ABM. MM B=1065 T=925 H=1813</t>
  </si>
  <si>
    <t>RAYONNAGE QUICK DEUX CÔTÉS AVEC 2 CONSOLES INCLINABLES PROF. 420 MM + 6 ATHENA AT4322A5101 GRIS - DIM. MM L=1065 P=925 H=1813</t>
  </si>
  <si>
    <t>ESTANTERÍA QUICK POR AMBOS LADOS CON 2 ESTENTES INCLINABLES PROF. 420 MM + 6 ATHENA AT4322A5101 GRIS - DIM. MM L=1065 P=925 A=1813</t>
  </si>
  <si>
    <t>REGAŁ QUICK DWUSTRONNY Z 2 PÓŁKI UKOŚNE QUICK GŁĘB. 420 MM + 6 ATHENA AT4322A5101 SZARY POPIELATY - WYM. MM S=1065 G=925 W=1813</t>
  </si>
  <si>
    <t>QU2R4322A3951XB</t>
  </si>
  <si>
    <t>SCAFFALE QUICK BIFRONTE CON 2 MENSOLE INCLINABILI PROF. 420 MM + 6 ATHENA AT4322A51XB TURCHESE - DIM. MM L=1065 P=925 A=1813</t>
  </si>
  <si>
    <t>RACKING QUICK DOUBLE SIDE WITH 2 TILTING SHELVES DEPTH 420 MM + 6 ATHENA AT4322A51XB TURQUOISE - DIM. MM W=1065 D=925 H=1813</t>
  </si>
  <si>
    <t>REGAL QUICK ZWEISEITIGER MIT 2 KONSOLEN NEIGBAREN TIEFE 420 MM + 6 ATHENA AT4322A51XB TÜRKIS - ABM. MM B=1065 T=925 H=1813</t>
  </si>
  <si>
    <t>RAYONNAGE QUICK DEUX CÔTÉS AVEC 2 CONSOLES INCLINABLES PROF. 420 MM + 6 ATHENA AT4322A51XB TURQUOISE - DIM. MM L=1065 P=925 H=1813</t>
  </si>
  <si>
    <t>ESTANTERÍA QUICK POR AMBOS LADOS CON 2 ESTENTES INCLINABLES PROF. 420 MM + 6 ATHENA AT4322A51XB TURQUESA - DIM. MM L=1065 P=925 A=1813</t>
  </si>
  <si>
    <t>REGAŁ QUICK DWUSTRONNY Z 2 PÓŁKI UKOŚNE QUICK GŁĘB. 420 MM + 6 ATHENA AT4322A51XB TURKUS - WYM. MM S=1065 G=925 W=1813</t>
  </si>
  <si>
    <t>SCAFFALE QUICK BIFRONTE CON 2 MENSOLE INCLINABILI PROF. 600 MM + 4 ATHENA AT6412A5101 GRIGIO SCURO - DIM. MM L=1065 P=925 A=1813</t>
  </si>
  <si>
    <t>RACKING QUICK DOUBLE SIDE WITH 2 TILTING SHELVES DEPTH 600 MM + 4 ATHENA AT6412A5101 GREY - DIM. MM W=1065 D=925 H=1813</t>
  </si>
  <si>
    <t>REGAL QUICK ZWEISEITIGER MIT 2 KONSOLEN NEIGBAREN TIEFE 600 MM + 4 ATHENA AT6412A5101 GRAU - ABM. MM B=1065 T=925 H=1813</t>
  </si>
  <si>
    <t>RAYONNAGE QUICK DEUX CÔTÉS AVEC 2 CONSOLES INCLINABLES PROF. 600 MM + 4 ATHENA AT6412A5101 GRIS - DIM. MM L=1065 P=925 H=1813</t>
  </si>
  <si>
    <t>ESTANTERÍA QUICK POR AMBOS LADOS CON 2 ESTENTES INCLINABLES PROF. 600 MM + 4 ATHENA AT6412A5101 GRIS - DIM. MM L=1065 P=925 A=1813</t>
  </si>
  <si>
    <t>REGAŁ QUICK DWUSTRONNY Z 2 PÓŁKI UKOŚNE QUICK GŁĘB. 600 MM + 4 ATHENA AT6412A5101 SZARY POPIELATY - WYM. MM S=1065 G=925 W=1813</t>
  </si>
  <si>
    <t>QU2R6412A2951XB</t>
  </si>
  <si>
    <t>SCAFFALE QUICK BIFRONTE CON 2 MENSOLE INCLINABILI PROF. 600 MM + 4 ATHENA AT6412A51XB TURCHESE - DIM. MM L=1065 P=925 A=1813</t>
  </si>
  <si>
    <t>RACKING QUICK DOUBLE SIDE WITH 2 TILTING SHELVES DEPTH 600 MM + 4 ATHENA AT6412A51XB TURQUOISE - DIM. MM W=1065 D=925 H=1813</t>
  </si>
  <si>
    <t>REGAL QUICK ZWEISEITIGER MIT 2 KONSOLEN NEIGBAREN TIEFE 600 MM + 4 ATHENA AT6412A51XB TÜRKIS - ABM. MM B=1065 T=925 H=1813</t>
  </si>
  <si>
    <t>RAYONNAGE QUICK DEUX CÔTÉS AVEC 2 CONSOLES INCLINABLES PROF. 600 MM + 4 ATHENA AT6412A51XB TURQUOISE - DIM. MM L=1065 P=925 H=1813</t>
  </si>
  <si>
    <t>ESTANTERÍA QUICK POR AMBOS LADOS CON 2 ESTENTES INCLINABLES PROF. 600 MM + 4 ATHENA AT6412A51XB TURQUESA - DIM. MM L=1065 P=925 A=1813</t>
  </si>
  <si>
    <t>REGAŁ QUICK DWUSTRONNY Z 2 PÓŁKI UKOŚNE QUICK GŁĘB. 600 MM + 4 ATHENA AT6412A51XB TURKUS - WYM. MM S=1065 G=925 W=1813</t>
  </si>
  <si>
    <t>SCAFFALE QUICK BIFRONTE CON 2 MENSOLE INCLINABILI PROF. 600 MM + 4 ATHENA AT6417A5101 GRIGIO SCURO - DIM. MM L=1065 P=925 A=1813</t>
  </si>
  <si>
    <t>RACKING QUICK DOUBLE SIDE WITH 2 TILTING SHELVES DEPTH 600 MM + 4 ATHENA AT6417A5101 GREY - DIM. MM W=1065 D=925 H=1813</t>
  </si>
  <si>
    <t>REGAL QUICK ZWEISEITIGER MIT 2 KONSOLEN NEIGBAREN TIEFE 600 MM + 4 ATHENA AT6417A5101 GRAU - ABM. MM B=1065 T=925 H=1813</t>
  </si>
  <si>
    <t>RAYONNAGE QUICK DEUX CÔTÉS AVEC 2 CONSOLES INCLINABLES PROF. 600 MM + 4 ATHENA AT6417A5101 GRIS - DIM. MM L=1065 P=925 H=1813</t>
  </si>
  <si>
    <t>ESTANTERÍA QUICK POR AMBOS LADOS CON 2 ESTENTES INCLINABLES PROF. 600 MM + 4 ATHENA AT6417A5101 GRIS - DIM. MM L=1065 P=925 A=1813</t>
  </si>
  <si>
    <t>REGAŁ QUICK DWUSTRONNY Z 2 PÓŁKI UKOŚNE QUICK GŁĘB. 600 MM + 4 ATHENA AT6417A5101 SZARY POPIELATY - WYM. MM S=1065 G=925 W=1813</t>
  </si>
  <si>
    <t>QU2R6417A2951XB</t>
  </si>
  <si>
    <t>SCAFFALE QUICK BIFRONTE CON 2 MENSOLE INCLINABILI PROF. 600 MM + 4 ATHENA AT6417A51XB TURCHESE - DIM. MM L=1065 P=925 A=1813</t>
  </si>
  <si>
    <t>RACKING QUICK DOUBLE SIDE WITH 2 TILTING SHELVES DEPTH 600 MM + 4 ATHENA AT6417A51XB TURQUOISE - DIM. MM W=1065 D=925 H=1813</t>
  </si>
  <si>
    <t>REGAL QUICK ZWEISEITIGER MIT 2 KONSOLEN NEIGBAREN TIEFE 600 MM + 4 ATHENA AT6417A51XB TÜRKIS - ABM. MM B=1065 T=925 H=1813</t>
  </si>
  <si>
    <t>RAYONNAGE QUICK DEUX CÔTÉS AVEC 2 CONSOLES INCLINABLES PROF. 600 MM + 4 ATHENA AT6417A51XB TURQUOISE - DIM. MM L=1065 P=925 H=1813</t>
  </si>
  <si>
    <t>ESTANTERÍA QUICK POR AMBOS LADOS CON 2 ESTENTES INCLINABLES PROF. 600 MM + 4 ATHENA AT6417A51XB TURQUESA - DIM. MM L=1065 P=925 A=1813</t>
  </si>
  <si>
    <t>REGAŁ QUICK DWUSTRONNY Z 2 PÓŁKI UKOŚNE QUICK GŁĘB. 600 MM + 4 ATHENA AT6417A51XB TURKUS - WYM. MM S=1065 G=925 W=1813</t>
  </si>
  <si>
    <t>SCAFFALE QUICK BIFRONTE CON 2 MENSOLE INCLINABILI PROF. 600 MM + 4 ATHENA AT6422A5101 GRIGIO SCURO - DIM. MM L=1065 P=925 A=1813</t>
  </si>
  <si>
    <t>RACKING QUICK DOUBLE SIDE WITH 2 TILTING SHELVES DEPTH 600 MM + 4 ATHENA AT6422A5101 GREY - DIM. MM W=1065 D=925 H=1813</t>
  </si>
  <si>
    <t>REGAL QUICK ZWEISEITIGER MIT 2 KONSOLEN NEIGBAREN TIEFE 600 MM + 4 ATHENA AT6422A5101 GRAU - ABM. MM B=1065 T=925 H=1813</t>
  </si>
  <si>
    <t>RAYONNAGE QUICK DEUX CÔTÉS AVEC 2 CONSOLES INCLINABLES PROF. 600 MM + 4 ATHENA AT6422A5101 GRIS - DIM. MM L=1065 P=925 H=1813</t>
  </si>
  <si>
    <t>ESTANTERÍA QUICK POR AMBOS LADOS CON 2 ESTENTES INCLINABLES PROF. 600 MM + 4 ATHENA AT6422A5101 GRIS - DIM. MM L=1065 P=925 A=1813</t>
  </si>
  <si>
    <t>REGAŁ QUICK DWUSTRONNY Z 2 PÓŁKI UKOŚNE QUICK GŁĘB. 600 MM + 4 ATHENA AT6422A5101 SZARY POPIELATY - WYM. MM S=1065 G=925 W=1813</t>
  </si>
  <si>
    <t>QU2R6422A2951XB</t>
  </si>
  <si>
    <t>SCAFFALE QUICK BIFRONTE CON 2 MENSOLE INCLINABILI PROF. 600 MM + 4 ATHENA AT6422A51XB TURCHESE - DIM. MM L=1065 P=925 A=1813</t>
  </si>
  <si>
    <t>RACKING QUICK DOUBLE SIDE WITH 2 TILTING SHELVES DEPTH 600 MM + 4 ATHENA AT6422A51XB TURQUOISE - DIM. MM W=1065 D=925 H=1813</t>
  </si>
  <si>
    <t>REGAL QUICK ZWEISEITIGER MIT 2 KONSOLEN NEIGBAREN TIEFE 600 MM + 4 ATHENA AT6422A51XB TÜRKIS - ABM. MM B=1065 T=925 H=1813</t>
  </si>
  <si>
    <t>RAYONNAGE QUICK DEUX CÔTÉS AVEC 2 CONSOLES INCLINABLES PROF. 600 MM + 4 ATHENA AT6422A51XB TURQUOISE - DIM. MM L=1065 P=925 H=1813</t>
  </si>
  <si>
    <t>ESTANTERÍA QUICK POR AMBOS LADOS CON 2 ESTENTES INCLINABLES PROF. 600 MM + 4 ATHENA AT6422A51XB TURQUESA - DIM. MM L=1065 P=925 A=1813</t>
  </si>
  <si>
    <t>REGAŁ QUICK DWUSTRONNY Z 2 PÓŁKI UKOŚNE QUICK GŁĘB. 600 MM + 4 ATHENA AT6422A51XB TURKUS - WYM. MM S=1065 G=925 W=1813</t>
  </si>
  <si>
    <t>SCAFFALE QUICK BIFRONTE CON 2 MENSOLE INCLINABILI PROF. 600 MM + 2 ATHENA AT8612C5101 GRIGIO SCURO - DIM. MM L=1065 P=925 A=1813</t>
  </si>
  <si>
    <t>RACKING QUICK DOUBLE SIDE WITH 2 TILTING SHELVES DEPTH 600 MM + 2 ATHENA AT8612C5101 GREY - DIM. MM W=1065 D=925 H=1813</t>
  </si>
  <si>
    <t>REGAL QUICK ZWEISEITIGER MIT 2 KONSOLEN NEIGBAREN TIEFE 600 MM + 2 ATHENA AT8612C5101 GRAU - ABM. MM B=1065 T=925 H=1813</t>
  </si>
  <si>
    <t>RAYONNAGE QUICK DEUX CÔTÉS AVEC 2 CONSOLES INCLINABLES PROF. 600 MM + 2 ATHENA AT8612C5101 GRIS - DIM. MM L=1065 P=925 H=1813</t>
  </si>
  <si>
    <t>ESTANTERÍA QUICK POR AMBOS LADOS CON 2 ESTENTES INCLINABLES PROF. 600 MM + 2 ATHENA AT8612C5101 GRIS - DIM. MM L=1065 P=925 A=1813</t>
  </si>
  <si>
    <t>REGAŁ QUICK DWUSTRONNY Z 2 PÓŁKI UKOŚNE QUICK GŁĘB. 600 MM + 2 ATHENA AT8612C5101 SZARY POPIELATY - WYM. MM S=1065 G=925 W=1813</t>
  </si>
  <si>
    <t>QU2R8612C1951XB</t>
  </si>
  <si>
    <t>SCAFFALE QUICK BIFRONTE CON 2 MENSOLE INCLINABILI PROF. 600 MM + 2 ATHENA AT8612C51XB TURCHESE - DIM. MM L=1065 P=925 A=1813</t>
  </si>
  <si>
    <t>RACKING QUICK DOUBLE SIDE WITH 2 TILTING SHELVES DEPTH 600 MM + 2 ATHENA AT8612C51XB TURQUOISE - DIM. MM W=1065 D=925 H=1813</t>
  </si>
  <si>
    <t>REGAL QUICK ZWEISEITIGER MIT 2 KONSOLEN NEIGBAREN TIEFE 600 MM + 2 ATHENA AT8612C51XB TÜRKIS - ABM. MM B=1065 T=925 H=1813</t>
  </si>
  <si>
    <t>RAYONNAGE QUICK DEUX CÔTÉS AVEC 2 CONSOLES INCLINABLES PROF. 600 MM + 2 ATHENA AT8612C51XB TURQUOISE - DIM. MM L=1065 P=925 H=1813</t>
  </si>
  <si>
    <t>ESTANTERÍA QUICK POR AMBOS LADOS CON 2 ESTENTES INCLINABLES PROF. 600 MM + 2 ATHENA AT8612C51XB TURQUESA - DIM. MM L=1065 P=925 A=1813</t>
  </si>
  <si>
    <t>REGAŁ QUICK DWUSTRONNY Z 2 PÓŁKI UKOŚNE QUICK GŁĘB. 600 MM + 2 ATHENA AT8612C51XB TURKUS - WYM. MM S=1065 G=925 W=1813</t>
  </si>
  <si>
    <t>SCAFFALE QUICK BIFRONTE CON 2 MENSOLE INCLINABILI PROF. 600 MM + 2 ATHENA AT8617C5101 GRIGIO SCURO - DIM. MM L=1065 P=925 A=1813</t>
  </si>
  <si>
    <t>RACKING QUICK DOUBLE SIDE WITH 2 TILTING SHELVES DEPTH 600 MM + 2 ATHENA AT8617C5101 GREY - DIM. MM W=1065 D=925 H=1813</t>
  </si>
  <si>
    <t>REGAL QUICK ZWEISEITIGER MIT 2 KONSOLEN NEIGBAREN TIEFE 600 MM + 2 ATHENA AT8617C5101 GRAU - ABM. MM B=1065 T=925 H=1813</t>
  </si>
  <si>
    <t>RAYONNAGE QUICK DEUX CÔTÉS AVEC 2 CONSOLES INCLINABLES PROF. 600 MM + 2 ATHENA AT8617C5101 GRIS - DIM. MM L=1065 P=925 H=1813</t>
  </si>
  <si>
    <t>ESTANTERÍA QUICK POR AMBOS LADOS CON 2 ESTENTES INCLINABLES PROF. 600 MM + 2 ATHENA AT8617C5101 GRIS - DIM. MM L=1065 P=925 A=1813</t>
  </si>
  <si>
    <t>REGAŁ QUICK DWUSTRONNY Z 2 PÓŁKI UKOŚNE QUICK GŁĘB. 600 MM + 2 ATHENA AT8617C5101 SZARY POPIELATY - WYM. MM S=1065 G=925 W=1813</t>
  </si>
  <si>
    <t>QU2R8617C1951XB</t>
  </si>
  <si>
    <t>SCAFFALE QUICK BIFRONTE CON 2 MENSOLE INCLINABILI PROF. 600 MM + 2 ATHENA AT8617C51XB TURCHESE - DIM. MM L=1065 P=925 A=1813</t>
  </si>
  <si>
    <t>RACKING QUICK DOUBLE SIDE WITH 2 TILTING SHELVES DEPTH 600 MM + 2 ATHENA AT8617C51XB TURQUOISE - DIM. MM W=1065 D=925 H=1813</t>
  </si>
  <si>
    <t>REGAL QUICK ZWEISEITIGER MIT 2 KONSOLEN NEIGBAREN TIEFE 600 MM + 2 ATHENA AT8617C51XB TÜRKIS - ABM. MM B=1065 T=925 H=1813</t>
  </si>
  <si>
    <t>RAYONNAGE QUICK DEUX CÔTÉS AVEC 2 CONSOLES INCLINABLES PROF. 600 MM + 2 ATHENA AT8617C51XB TURQUOISE - DIM. MM L=1065 P=925 H=1813</t>
  </si>
  <si>
    <t>ESTANTERÍA QUICK POR AMBOS LADOS CON 2 ESTENTES INCLINABLES PROF. 600 MM + 2 ATHENA AT8617C51XB TURQUESA - DIM. MM L=1065 P=925 A=1813</t>
  </si>
  <si>
    <t>REGAŁ QUICK DWUSTRONNY Z 2 PÓŁKI UKOŚNE QUICK GŁĘB. 600 MM + 2 ATHENA AT8617C51XB TURKUS - WYM. MM S=1065 G=925 W=1813</t>
  </si>
  <si>
    <t>SCAFFALE QUICK BIFRONTE CON 2 MENSOLE INCLINABILI PROF. 600 MM + 2 ATHENA AT8622C5101 GRIGIO SCURO - DIM. MM L=1065 P=925 A=1813</t>
  </si>
  <si>
    <t>RACKING QUICK DOUBLE SIDE WITH 2 TILTING SHELVES DEPTH 600 MM + 2 ATHENA AT8622C5101 GREY - DIM. MM W=1065 D=925 H=1813</t>
  </si>
  <si>
    <t>REGAL QUICK ZWEISEITIGER MIT 2 KONSOLEN NEIGBAREN TIEFE 600 MM + 2 ATHENA AT8622C5101 GRAU - ABM. MM B=1065 T=925 H=1813</t>
  </si>
  <si>
    <t>RAYONNAGE QUICK DEUX CÔTÉS AVEC 2 CONSOLES INCLINABLES PROF. 600 MM + 2 ATHENA AT8622C5101 GRIS - DIM. MM L=1065 P=925 H=1813</t>
  </si>
  <si>
    <t>ESTANTERÍA QUICK POR AMBOS LADOS CON 2 ESTENTES INCLINABLES PROF. 600 MM + 2 ATHENA AT8622C5101 GRIS - DIM. MM L=1065 P=925 A=1813</t>
  </si>
  <si>
    <t>REGAŁ QUICK DWUSTRONNY Z 2 PÓŁKI UKOŚNE QUICK GŁĘB. 600 MM + 2 ATHENA AT8622C5101 SZARY POPIELATY - WYM. MM S=1065 G=925 W=1813</t>
  </si>
  <si>
    <t>QU2R8622C1951XB</t>
  </si>
  <si>
    <t>SCAFFALE QUICK BIFRONTE CON 2 MENSOLE INCLINABILI PROF. 600 MM + 2 ATHENA AT8622C51XB TURCHESE - DIM. MM L=1065 P=925 A=1813</t>
  </si>
  <si>
    <t>RACKING QUICK DOUBLE SIDE WITH 2 TILTING SHELVES DEPTH 600 MM + 2 ATHENA AT8622C51XB TURQUOISE - DIM. MM W=1065 D=925 H=1813</t>
  </si>
  <si>
    <t>REGAL QUICK ZWEISEITIGER MIT 2 KONSOLEN NEIGBAREN TIEFE 600 MM + 2 ATHENA AT8622C51XB TÜRKIS - ABM. MM B=1065 T=925 H=1813</t>
  </si>
  <si>
    <t>RAYONNAGE QUICK DEUX CÔTÉS AVEC 2 CONSOLES INCLINABLES PROF. 600 MM + 2 ATHENA AT8622C51XB TURQUOISE - DIM. MM L=1065 P=925 H=1813</t>
  </si>
  <si>
    <t>ESTANTERÍA QUICK POR AMBOS LADOS CON 2 ESTENTES INCLINABLES PROF. 600 MM + 2 ATHENA AT8622C51XB TURQUESA - DIM. MM L=1065 P=925 A=1813</t>
  </si>
  <si>
    <t>REGAŁ QUICK DWUSTRONNY Z 2 PÓŁKI UKOŚNE QUICK GŁĘB. 600 MM + 2 ATHENA AT8622C51XB TURKUS - WYM. MM S=1065 G=925 W=1813</t>
  </si>
  <si>
    <t>SCAFFALE AGGIUNTIVO QUICK BIFRONTE CON 2 MENSOLE INCLINABILI PROF. 220 MM + 6 ATHENA AT3212A5101 GRIGIO SCURO - DIM. MM L=985 P=925 A=1813</t>
  </si>
  <si>
    <t>ADDITIONAL RACKING QUICK DOUBLE SIDE WITH 2 TILTING SHELVES DEPTH 220 MM + 6 ATHENA AT3212A5101 GREY - DIM. MM W=985 D=925 H=1813</t>
  </si>
  <si>
    <t>REGAL ZUSATZ QUICK ZWEISEITIGER MIT 2 KONSOLEN NEIGBAREN TIEFE 220 MM + 6 ATHENA AT3212A5101 GRAU - ABM. MM B=985 T=925 H=1813</t>
  </si>
  <si>
    <t>RAYONNAGE SUPPLÉMENTAIRE QUICK DEUX CÔTÉS AVEC 2 CONSOLES INCLINABLES PROF. 220 MM + 6 ATHENA AT3212A5101 GRIS - DIM. MM L=985 P=925 H=1813</t>
  </si>
  <si>
    <t>ESTANTERÍA DE AMPLIACIÓN QUICK POR AMBOS LADOS CON 2 ESTENTES INCLINABLES PROF. 220 MM + 6 ATHENA AT3212A5101 GRIS - DIM. MM L=985 P=925 A=1813</t>
  </si>
  <si>
    <t>DODATKOWE REGAŁ QUICK DWUSTRONNY Z 2 PÓŁKI UKOŚNE QUICK GŁĘB. 220 MM + 6 ATHENA AT3212A5101 SZARY POPIELATY - WYM. MM S=985 G=925 W=1813</t>
  </si>
  <si>
    <t>QU2E3212A3951XB</t>
  </si>
  <si>
    <t>SCAFFALE AGGIUNTIVO QUICK BIFRONTE CON 2 MENSOLE INCLINABILI PROF. 220 MM + 6 ATHENA AT3212A51XB TURCHESE - DIM. MM L=985 P=925 A=1813</t>
  </si>
  <si>
    <t>ADDITIONAL RACKING QUICK DOUBLE SIDE WITH 2 TILTING SHELVES DEPTH 220 MM + 6 ATHENA AT3212A51XB TURQUOISE - DIM. MM W=985 D=925 H=1813</t>
  </si>
  <si>
    <t>REGAL ZUSATZ QUICK ZWEISEITIGER MIT 2 KONSOLEN NEIGBAREN TIEFE 220 MM + 6 ATHENA AT3212A51XB TÜRKIS - ABM. MM B=985 T=925 H=1813</t>
  </si>
  <si>
    <t>RAYONNAGE SUPPLÉMENTAIRE QUICK DEUX CÔTÉS AVEC 2 CONSOLES INCLINABLES PROF. 220 MM + 6 ATHENA AT3212A51XB TURQUOISE - DIM. MM L=985 P=925 H=1813</t>
  </si>
  <si>
    <t>ESTANTERÍA DE AMPLIACIÓN QUICK POR AMBOS LADOS CON 2 ESTENTES INCLINABLES PROF. 220 MM + 6 ATHENA AT3212A51XB TURQUESA - DIM. MM L=985 P=925 A=1813</t>
  </si>
  <si>
    <t>DODATKOWE REGAŁ QUICK DWUSTRONNY Z 2 PÓŁKI UKOŚNE QUICK GŁĘB. 220 MM + 6 ATHENA AT3212A51XB TURKUS - WYM. MM S=985 G=925 W=1813</t>
  </si>
  <si>
    <t>SCAFFALE AGGIUNTIVO QUICK BIFRONTE CON 2 MENSOLE INCLINABILI PROF. 220 MM + 6 ATHENA AT3217A5101 GRIGIO SCURO - DIM. MM L=985 P=925 A=1813</t>
  </si>
  <si>
    <t>ADDITIONAL RACKING QUICK DOUBLE SIDE WITH 2 TILTING SHELVES DEPTH 220 MM + 6 ATHENA AT3217A5101 GREY - DIM. MM W=985 D=925 H=1813</t>
  </si>
  <si>
    <t>REGAL ZUSATZ QUICK ZWEISEITIGER MIT 2 KONSOLEN NEIGBAREN TIEFE 220 MM + 6 ATHENA AT3217A5101 GRAU - ABM. MM B=985 T=925 H=1813</t>
  </si>
  <si>
    <t>RAYONNAGE SUPPLÉMENTAIRE QUICK DEUX CÔTÉS AVEC 2 CONSOLES INCLINABLES PROF. 220 MM + 6 ATHENA AT3217A5101 GRIS - DIM. MM L=985 P=925 H=1813</t>
  </si>
  <si>
    <t>ESTANTERÍA DE AMPLIACIÓN QUICK POR AMBOS LADOS CON 2 ESTENTES INCLINABLES PROF. 220 MM + 6 ATHENA AT3217A5101 GRIS - DIM. MM L=985 P=925 A=1813</t>
  </si>
  <si>
    <t>DODATKOWE REGAŁ QUICK DWUSTRONNY Z 2 PÓŁKI UKOŚNE QUICK GŁĘB. 220 MM + 6 ATHENA AT3217A5101 SZARY POPIELATY - WYM. MM S=985 G=925 W=1813</t>
  </si>
  <si>
    <t>QU2E3217A3951XB</t>
  </si>
  <si>
    <t>SCAFFALE AGGIUNTIVO QUICK BIFRONTE CON 2 MENSOLE INCLINABILI PROF. 220 MM + 6 ATHENA AT3217A51XB TURCHESE - DIM. MM L=985 P=925 A=1813</t>
  </si>
  <si>
    <t>ADDITIONAL RACKING QUICK DOUBLE SIDE WITH 2 TILTING SHELVES DEPTH 220 MM + 6 ATHENA AT3217A51XB TURQUOISE - DIM. MM W=985 D=925 H=1813</t>
  </si>
  <si>
    <t>REGAL ZUSATZ QUICK ZWEISEITIGER MIT 2 KONSOLEN NEIGBAREN TIEFE 220 MM + 6 ATHENA AT3217A51XB TÜRKIS - ABM. MM B=985 T=925 H=1813</t>
  </si>
  <si>
    <t>RAYONNAGE SUPPLÉMENTAIRE QUICK DEUX CÔTÉS AVEC 2 CONSOLES INCLINABLES PROF. 220 MM + 6 ATHENA AT3217A51XB TURQUOISE - DIM. MM L=985 P=925 H=1813</t>
  </si>
  <si>
    <t>ESTANTERÍA DE AMPLIACIÓN QUICK POR AMBOS LADOS CON 2 ESTENTES INCLINABLES PROF. 220 MM + 6 ATHENA AT3217A51XB TURQUESA - DIM. MM L=985 P=925 A=1813</t>
  </si>
  <si>
    <t>DODATKOWE REGAŁ QUICK DWUSTRONNY Z 2 PÓŁKI UKOŚNE QUICK GŁĘB. 220 MM + 6 ATHENA AT3217A51XB TURKUS - WYM. MM S=985 G=925 W=1813</t>
  </si>
  <si>
    <t>SCAFFALE AGGIUNTIVO QUICK BIFRONTE CON 2 MENSOLE INCLINABILI PROF. 320 MM + 8 ATHENA AT3212A5101 GRIGIO SCURO - DIM. MM L=985 P=925 A=1813</t>
  </si>
  <si>
    <t>ADDITIONAL RACKING QUICK DOUBLE SIDE WITH 2 TILTING SHELVES DEPTH 320 MM + 8 ATHENA AT3212A5101 GREY - DIM. MM W=985 D=925 H=1813</t>
  </si>
  <si>
    <t>REGAL ZUSATZ QUICK ZWEISEITIGER MIT 2 KONSOLEN NEIGBAREN TIEFE 320 MM + 8 ATHENA AT3212A5101 GRAU - ABM. MM B=985 T=925 H=1813</t>
  </si>
  <si>
    <t>RAYONNAGE SUPPLÉMENTAIRE QUICK DEUX CÔTÉS AVEC 2 CONSOLES INCLINABLES PROF. 320 MM + 8 ATHENA AT3212A5101 GRIS - DIM. MM L=985 P=925 H=1813</t>
  </si>
  <si>
    <t>ESTANTERÍA DE AMPLIACIÓN QUICK POR AMBOS LADOS CON 2 ESTENTES INCLINABLES PROF. 320 MM + 8 ATHENA AT3212A5101 GRIS - DIM. MM L=985 P=925 A=1813</t>
  </si>
  <si>
    <t>DODATKOWE REGAŁ QUICK DWUSTRONNY Z 2 PÓŁKI UKOŚNE QUICK GŁĘB. 320 MM + 8 ATHENA AT3212A5101 SZARY POPIELATY - WYM. MM S=985 G=925 W=1813</t>
  </si>
  <si>
    <t>QU2E3212A4951XB</t>
  </si>
  <si>
    <t>SCAFFALE AGGIUNTIVO QUICK BIFRONTE CON 2 MENSOLE INCLINABILI PROF. 320 MM + 8 ATHENA AT3212A51XB TURCHESE - DIM. MM L=985 P=925 A=1813</t>
  </si>
  <si>
    <t>ADDITIONAL RACKING QUICK DOUBLE SIDE WITH 2 TILTING SHELVES DEPTH 320 MM + 8 ATHENA AT3212A51XB TURQUOISE - DIM. MM W=985 D=925 H=1813</t>
  </si>
  <si>
    <t>REGAL ZUSATZ QUICK ZWEISEITIGER MIT 2 KONSOLEN NEIGBAREN TIEFE 320 MM + 8 ATHENA AT3212A51XB TÜRKIS - ABM. MM B=985 T=925 H=1813</t>
  </si>
  <si>
    <t>RAYONNAGE SUPPLÉMENTAIRE QUICK DEUX CÔTÉS AVEC 2 CONSOLES INCLINABLES PROF. 320 MM + 8 ATHENA AT3212A51XB TURQUOISE - DIM. MM L=985 P=925 H=1813</t>
  </si>
  <si>
    <t>ESTANTERÍA DE AMPLIACIÓN QUICK POR AMBOS LADOS CON 2 ESTENTES INCLINABLES PROF. 320 MM + 8 ATHENA AT3212A51XB TURQUESA - DIM. MM L=985 P=925 A=1813</t>
  </si>
  <si>
    <t>DODATKOWE REGAŁ QUICK DWUSTRONNY Z 2 PÓŁKI UKOŚNE QUICK GŁĘB. 320 MM + 8 ATHENA AT3212A51XB TURKUS - WYM. MM S=985 G=925 W=1813</t>
  </si>
  <si>
    <t>SCAFFALE AGGIUNTIVO QUICK BIFRONTE CON 2 MENSOLE INCLINABILI PROF. 320 MM + 8 ATHENA AT3217A5101 GRIGIO SCURO - DIM. MM L=985 P=925 A=1813</t>
  </si>
  <si>
    <t>ADDITIONAL RACKING QUICK DOUBLE SIDE WITH 2 TILTING SHELVES DEPTH 320 MM + 8 ATHENA AT3217A5101 GREY - DIM. MM W=985 D=925 H=1813</t>
  </si>
  <si>
    <t>REGAL ZUSATZ QUICK ZWEISEITIGER MIT 2 KONSOLEN NEIGBAREN TIEFE 320 MM + 8 ATHENA AT3217A5101 GRAU - ABM. MM B=985 T=925 H=1813</t>
  </si>
  <si>
    <t>RAYONNAGE SUPPLÉMENTAIRE QUICK DEUX CÔTÉS AVEC 2 CONSOLES INCLINABLES PROF. 320 MM + 8 ATHENA AT3217A5101 GRIS - DIM. MM L=985 P=925 H=1813</t>
  </si>
  <si>
    <t>ESTANTERÍA DE AMPLIACIÓN QUICK POR AMBOS LADOS CON 2 ESTENTES INCLINABLES PROF. 320 MM + 8 ATHENA AT3217A5101 GRIS - DIM. MM L=985 P=925 A=1813</t>
  </si>
  <si>
    <t>DODATKOWE REGAŁ QUICK DWUSTRONNY Z 2 PÓŁKI UKOŚNE QUICK GŁĘB. 320 MM + 8 ATHENA AT3217A5101 SZARY POPIELATY - WYM. MM S=985 G=925 W=1813</t>
  </si>
  <si>
    <t>QU2E3217A4951XB</t>
  </si>
  <si>
    <t>SCAFFALE AGGIUNTIVO QUICK BIFRONTE CON 2 MENSOLE INCLINABILI PROF. 320 MM + 8 ATHENA AT3217A51XB TURCHESE - DIM. MM L=985 P=925 A=1813</t>
  </si>
  <si>
    <t>ADDITIONAL RACKING QUICK DOUBLE SIDE WITH 2 TILTING SHELVES DEPTH 320 MM + 8 ATHENA AT3217A51XB TURQUOISE - DIM. MM W=985 D=925 H=1813</t>
  </si>
  <si>
    <t>REGAL ZUSATZ QUICK ZWEISEITIGER MIT 2 KONSOLEN NEIGBAREN TIEFE 320 MM + 8 ATHENA AT3217A51XB TÜRKIS - ABM. MM B=985 T=925 H=1813</t>
  </si>
  <si>
    <t>RAYONNAGE SUPPLÉMENTAIRE QUICK DEUX CÔTÉS AVEC 2 CONSOLES INCLINABLES PROF. 320 MM + 8 ATHENA AT3217A51XB TURQUOISE - DIM. MM L=985 P=925 H=1813</t>
  </si>
  <si>
    <t>ESTANTERÍA DE AMPLIACIÓN QUICK POR AMBOS LADOS CON 2 ESTENTES INCLINABLES PROF. 320 MM + 8 ATHENA AT3217A51XB TURQUESA - DIM. MM L=985 P=925 A=1813</t>
  </si>
  <si>
    <t>DODATKOWE REGAŁ QUICK DWUSTRONNY Z 2 PÓŁKI UKOŚNE QUICK GŁĘB. 320 MM + 8 ATHENA AT3217A51XB TURKUS - WYM. MM S=985 G=925 W=1813</t>
  </si>
  <si>
    <t>SCAFFALE AGGIUNTIVO QUICK BIFRONTE CON 2 MENSOLE INCLINABILI PROF. 320 MM + 4 ATHENA AT4312A5101 GRIGIO SCURO - DIM. MM L=985 P=925 A=1813</t>
  </si>
  <si>
    <t>ADDITIONAL RACKING QUICK DOUBLE SIDE WITH 2 TILTING SHELVES DEPTH 320 MM + 4 ATHENA AT4312A5101 GREY - DIM. MM W=985 D=925 H=1813</t>
  </si>
  <si>
    <t>REGAL ZUSATZ QUICK ZWEISEITIGER MIT 2 KONSOLEN NEIGBAREN TIEFE 320 MM + 4 ATHENA AT4312A5101 GRAU - ABM. MM B=985 T=925 H=1813</t>
  </si>
  <si>
    <t>RAYONNAGE SUPPLÉMENTAIRE QUICK DEUX CÔTÉS AVEC 2 CONSOLES INCLINABLES PROF. 320 MM + 4 ATHENA AT4312A5101 GRIS - DIM. MM L=985 P=925 H=1813</t>
  </si>
  <si>
    <t>ESTANTERÍA DE AMPLIACIÓN QUICK POR AMBOS LADOS CON 2 ESTENTES INCLINABLES PROF. 320 MM + 4 ATHENA AT4312A5101 GRIS - DIM. MM L=985 P=925 A=1813</t>
  </si>
  <si>
    <t>DODATKOWE REGAŁ QUICK DWUSTRONNY Z 2 PÓŁKI UKOŚNE QUICK GŁĘB. 320 MM + 4 ATHENA AT4312A5101 SZARY POPIELATY - WYM. MM S=985 G=925 W=1813</t>
  </si>
  <si>
    <t>QU2E4312A2951XB</t>
  </si>
  <si>
    <t>SCAFFALE AGGIUNTIVO QUICK BIFRONTE CON 2 MENSOLE INCLINABILI PROF. 320 MM + 4 ATHENA AT4312A51XB TURCHESE - DIM. MM L=985 P=925 A=1813</t>
  </si>
  <si>
    <t>ADDITIONAL RACKING QUICK DOUBLE SIDE WITH 2 TILTING SHELVES DEPTH 320 MM + 4 ATHENA AT4312A51XB TURQUOISE - DIM. MM W=985 D=925 H=1813</t>
  </si>
  <si>
    <t>REGAL ZUSATZ QUICK ZWEISEITIGER MIT 2 KONSOLEN NEIGBAREN TIEFE 320 MM + 4 ATHENA AT4312A51XB TÜRKIS - ABM. MM B=985 T=925 H=1813</t>
  </si>
  <si>
    <t>RAYONNAGE SUPPLÉMENTAIRE QUICK DEUX CÔTÉS AVEC 2 CONSOLES INCLINABLES PROF. 320 MM + 4 ATHENA AT4312A51XB TURQUOISE - DIM. MM L=985 P=925 H=1813</t>
  </si>
  <si>
    <t>ESTANTERÍA DE AMPLIACIÓN QUICK POR AMBOS LADOS CON 2 ESTENTES INCLINABLES PROF. 320 MM + 4 ATHENA AT4312A51XB TURQUESA - DIM. MM L=985 P=925 A=1813</t>
  </si>
  <si>
    <t>DODATKOWE REGAŁ QUICK DWUSTRONNY Z 2 PÓŁKI UKOŚNE QUICK GŁĘB. 320 MM + 4 ATHENA AT4312A51XB TURKUS - WYM. MM S=985 G=925 W=1813</t>
  </si>
  <si>
    <t>SCAFFALE AGGIUNTIVO QUICK BIFRONTE CON 2 MENSOLE INCLINABILI PROF. 320 MM + 4 ATHENA AT4317A5101 GRIGIO SCURO - DIM. MM L=985 P=925 A=1813</t>
  </si>
  <si>
    <t>ADDITIONAL RACKING QUICK DOUBLE SIDE WITH 2 TILTING SHELVES DEPTH 320 MM + 4 ATHENA AT4317A5101 GREY - DIM. MM W=985 D=925 H=1813</t>
  </si>
  <si>
    <t>REGAL ZUSATZ QUICK ZWEISEITIGER MIT 2 KONSOLEN NEIGBAREN TIEFE 320 MM + 4 ATHENA AT4317A5101 GRAU - ABM. MM B=985 T=925 H=1813</t>
  </si>
  <si>
    <t>RAYONNAGE SUPPLÉMENTAIRE QUICK DEUX CÔTÉS AVEC 2 CONSOLES INCLINABLES PROF. 320 MM + 4 ATHENA AT4317A5101 GRIS - DIM. MM L=985 P=925 H=1813</t>
  </si>
  <si>
    <t>ESTANTERÍA DE AMPLIACIÓN QUICK POR AMBOS LADOS CON 2 ESTENTES INCLINABLES PROF. 320 MM + 4 ATHENA AT4317A5101 GRIS - DIM. MM L=985 P=925 A=1813</t>
  </si>
  <si>
    <t>DODATKOWE REGAŁ QUICK DWUSTRONNY Z 2 PÓŁKI UKOŚNE QUICK GŁĘB. 320 MM + 4 ATHENA AT4317A5101 SZARY POPIELATY - WYM. MM S=985 G=925 W=1813</t>
  </si>
  <si>
    <t>QU2E4317A2951XB</t>
  </si>
  <si>
    <t>SCAFFALE AGGIUNTIVO QUICK BIFRONTE CON 2 MENSOLE INCLINABILI PROF. 320 MM + 4 ATHENA AT4317A51XB TURCHESE - DIM. MM L=985 P=925 A=1813</t>
  </si>
  <si>
    <t>ADDITIONAL RACKING QUICK DOUBLE SIDE WITH 2 TILTING SHELVES DEPTH 320 MM + 4 ATHENA AT4317A51XB TURQUOISE - DIM. MM W=985 D=925 H=1813</t>
  </si>
  <si>
    <t>REGAL ZUSATZ QUICK ZWEISEITIGER MIT 2 KONSOLEN NEIGBAREN TIEFE 320 MM + 4 ATHENA AT4317A51XB TÜRKIS - ABM. MM B=985 T=925 H=1813</t>
  </si>
  <si>
    <t>RAYONNAGE SUPPLÉMENTAIRE QUICK DEUX CÔTÉS AVEC 2 CONSOLES INCLINABLES PROF. 320 MM + 4 ATHENA AT4317A51XB TURQUOISE - DIM. MM L=985 P=925 H=1813</t>
  </si>
  <si>
    <t>ESTANTERÍA DE AMPLIACIÓN QUICK POR AMBOS LADOS CON 2 ESTENTES INCLINABLES PROF. 320 MM + 4 ATHENA AT4317A51XB TURQUESA - DIM. MM L=985 P=925 A=1813</t>
  </si>
  <si>
    <t>DODATKOWE REGAŁ QUICK DWUSTRONNY Z 2 PÓŁKI UKOŚNE QUICK GŁĘB. 320 MM + 4 ATHENA AT4317A51XB TURKUS - WYM. MM S=985 G=925 W=1813</t>
  </si>
  <si>
    <t>SCAFFALE AGGIUNTIVO QUICK BIFRONTE CON 2 MENSOLE INCLINABILI PROF. 320 MM + 4 ATHENA AT4322A5101 GRIGIO SCURO - DIM. MM L=985 P=925 A=1813</t>
  </si>
  <si>
    <t>ADDITIONAL RACKING QUICK DOUBLE SIDE WITH 2 TILTING SHELVES DEPTH 320 MM + 4 ATHENA AT4322A5101 GREY - DIM. MM W=985 D=925 H=1813</t>
  </si>
  <si>
    <t>REGAL ZUSATZ QUICK ZWEISEITIGER MIT 2 KONSOLEN NEIGBAREN TIEFE 320 MM + 4 ATHENA AT4322A5101 GRAU - ABM. MM B=985 T=925 H=1813</t>
  </si>
  <si>
    <t>RAYONNAGE SUPPLÉMENTAIRE QUICK DEUX CÔTÉS AVEC 2 CONSOLES INCLINABLES PROF. 320 MM + 4 ATHENA AT4322A5101 GRIS - DIM. MM L=985 P=925 H=1813</t>
  </si>
  <si>
    <t>ESTANTERÍA DE AMPLIACIÓN QUICK POR AMBOS LADOS CON 2 ESTENTES INCLINABLES PROF. 320 MM + 4 ATHENA AT4322A5101 GRIS - DIM. MM L=985 P=925 A=1813</t>
  </si>
  <si>
    <t>DODATKOWE REGAŁ QUICK DWUSTRONNY Z 2 PÓŁKI UKOŚNE QUICK GŁĘB. 320 MM + 4 ATHENA AT4322A5101 SZARY POPIELATY - WYM. MM S=985 G=925 W=1813</t>
  </si>
  <si>
    <t>QU2E4322A2951XB</t>
  </si>
  <si>
    <t>SCAFFALE AGGIUNTIVO QUICK BIFRONTE CON 2 MENSOLE INCLINABILI PROF. 320 MM + 4 ATHENA AT4322A51XB TURCHESE - DIM. MM L=985 P=925 A=1813</t>
  </si>
  <si>
    <t>ADDITIONAL RACKING QUICK DOUBLE SIDE WITH 2 TILTING SHELVES DEPTH 320 MM + 4 ATHENA AT4322A51XB TURQUOISE - DIM. MM W=985 D=925 H=1813</t>
  </si>
  <si>
    <t>REGAL ZUSATZ QUICK ZWEISEITIGER MIT 2 KONSOLEN NEIGBAREN TIEFE 320 MM + 4 ATHENA AT4322A51XB TÜRKIS - ABM. MM B=985 T=925 H=1813</t>
  </si>
  <si>
    <t>RAYONNAGE SUPPLÉMENTAIRE QUICK DEUX CÔTÉS AVEC 2 CONSOLES INCLINABLES PROF. 320 MM + 4 ATHENA AT4322A51XB TURQUOISE - DIM. MM L=985 P=925 H=1813</t>
  </si>
  <si>
    <t>ESTANTERÍA DE AMPLIACIÓN QUICK POR AMBOS LADOS CON 2 ESTENTES INCLINABLES PROF. 320 MM + 4 ATHENA AT4322A51XB TURQUESA - DIM. MM L=985 P=925 A=1813</t>
  </si>
  <si>
    <t>DODATKOWE REGAŁ QUICK DWUSTRONNY Z 2 PÓŁKI UKOŚNE QUICK GŁĘB. 320 MM + 4 ATHENA AT4322A51XB TURKUS - WYM. MM S=985 G=925 W=1813</t>
  </si>
  <si>
    <t>SCAFFALE AGGIUNTIVO QUICK BIFRONTE CON 2 MENSOLE INCLINABILI PROF. 420 MM + 6 ATHENA AT4312A5101 GRIGIO SCURO - DIM. MM L=985 P=925 A=1813</t>
  </si>
  <si>
    <t>ADDITIONAL RACKING QUICK DOUBLE SIDE WITH 2 TILTING SHELVES DEPTH 420 MM + 6 ATHENA AT4312A5101 GREY - DIM. MM W=985 D=925 H=1813</t>
  </si>
  <si>
    <t>REGAL ZUSATZ QUICK ZWEISEITIGER MIT 2 KONSOLEN NEIGBAREN TIEFE 420 MM + 6 ATHENA AT4312A5101 GRAU - ABM. MM B=985 T=925 H=1813</t>
  </si>
  <si>
    <t>RAYONNAGE SUPPLÉMENTAIRE QUICK DEUX CÔTÉS AVEC 2 CONSOLES INCLINABLES PROF. 420 MM + 6 ATHENA AT4312A5101 GRIS - DIM. MM L=985 P=925 H=1813</t>
  </si>
  <si>
    <t>ESTANTERÍA DE AMPLIACIÓN QUICK POR AMBOS LADOS CON 2 ESTENTES INCLINABLES PROF. 420 MM + 6 ATHENA AT4312A5101 GRIS - DIM. MM L=985 P=925 A=1813</t>
  </si>
  <si>
    <t>DODATKOWE REGAŁ QUICK DWUSTRONNY Z 2 PÓŁKI UKOŚNE QUICK GŁĘB. 420 MM + 6 ATHENA AT4312A5101 SZARY POPIELATY - WYM. MM S=985 G=925 W=1813</t>
  </si>
  <si>
    <t>QU2E4312A3951XB</t>
  </si>
  <si>
    <t>SCAFFALE AGGIUNTIVO QUICK BIFRONTE CON 2 MENSOLE INCLINABILI PROF. 420 MM + 6 ATHENA AT4312A51XB TURCHESE - DIM. MM L=985 P=925 A=1813</t>
  </si>
  <si>
    <t>ADDITIONAL RACKING QUICK DOUBLE SIDE WITH 2 TILTING SHELVES DEPTH 420 MM + 6 ATHENA AT4312A51XB TURQUOISE - DIM. MM W=985 D=925 H=1813</t>
  </si>
  <si>
    <t>REGAL ZUSATZ QUICK ZWEISEITIGER MIT 2 KONSOLEN NEIGBAREN TIEFE 420 MM + 6 ATHENA AT4312A51XB TÜRKIS - ABM. MM B=985 T=925 H=1813</t>
  </si>
  <si>
    <t>RAYONNAGE SUPPLÉMENTAIRE QUICK DEUX CÔTÉS AVEC 2 CONSOLES INCLINABLES PROF. 420 MM + 6 ATHENA AT4312A51XB TURQUOISE - DIM. MM L=985 P=925 H=1813</t>
  </si>
  <si>
    <t>ESTANTERÍA DE AMPLIACIÓN QUICK POR AMBOS LADOS CON 2 ESTENTES INCLINABLES PROF. 420 MM + 6 ATHENA AT4312A51XB TURQUESA - DIM. MM L=985 P=925 A=1813</t>
  </si>
  <si>
    <t>DODATKOWE REGAŁ QUICK DWUSTRONNY Z 2 PÓŁKI UKOŚNE QUICK GŁĘB. 420 MM + 6 ATHENA AT4312A51XB TURKUS - WYM. MM S=985 G=925 W=1813</t>
  </si>
  <si>
    <t>SCAFFALE AGGIUNTIVO QUICK BIFRONTE CON 2 MENSOLE INCLINABILI PROF. 420 MM + 6 ATHENA AT4317A5101 GRIGIO SCURO - DIM. MM L=985 P=925 A=1813</t>
  </si>
  <si>
    <t>ADDITIONAL RACKING QUICK DOUBLE SIDE WITH 2 TILTING SHELVES DEPTH 420 MM + 6 ATHENA AT4317A5101 GREY - DIM. MM W=985 D=925 H=1813</t>
  </si>
  <si>
    <t>REGAL ZUSATZ QUICK ZWEISEITIGER MIT 2 KONSOLEN NEIGBAREN TIEFE 420 MM + 6 ATHENA AT4317A5101 GRAU - ABM. MM B=985 T=925 H=1813</t>
  </si>
  <si>
    <t>RAYONNAGE SUPPLÉMENTAIRE QUICK DEUX CÔTÉS AVEC 2 CONSOLES INCLINABLES PROF. 420 MM + 6 ATHENA AT4317A5101 GRIS - DIM. MM L=985 P=925 H=1813</t>
  </si>
  <si>
    <t>ESTANTERÍA DE AMPLIACIÓN QUICK POR AMBOS LADOS CON 2 ESTENTES INCLINABLES PROF. 420 MM + 6 ATHENA AT4317A5101 GRIS - DIM. MM L=985 P=925 A=1813</t>
  </si>
  <si>
    <t>DODATKOWE REGAŁ QUICK DWUSTRONNY Z 2 PÓŁKI UKOŚNE QUICK GŁĘB. 420 MM + 6 ATHENA AT4317A5101 SZARY POPIELATY - WYM. MM S=985 G=925 W=1813</t>
  </si>
  <si>
    <t>QU2E4317A3951XB</t>
  </si>
  <si>
    <t>SCAFFALE AGGIUNTIVO QUICK BIFRONTE CON 2 MENSOLE INCLINABILI PROF. 420 MM + 6 ATHENA AT4317A51XB TURCHESE - DIM. MM L=985 P=925 A=1813</t>
  </si>
  <si>
    <t>ADDITIONAL RACKING QUICK DOUBLE SIDE WITH 2 TILTING SHELVES DEPTH 420 MM + 6 ATHENA AT4317A51XB TURQUOISE - DIM. MM W=985 D=925 H=1813</t>
  </si>
  <si>
    <t>REGAL ZUSATZ QUICK ZWEISEITIGER MIT 2 KONSOLEN NEIGBAREN TIEFE 420 MM + 6 ATHENA AT4317A51XB TÜRKIS - ABM. MM B=985 T=925 H=1813</t>
  </si>
  <si>
    <t>RAYONNAGE SUPPLÉMENTAIRE QUICK DEUX CÔTÉS AVEC 2 CONSOLES INCLINABLES PROF. 420 MM + 6 ATHENA AT4317A51XB TURQUOISE - DIM. MM L=985 P=925 H=1813</t>
  </si>
  <si>
    <t>ESTANTERÍA DE AMPLIACIÓN QUICK POR AMBOS LADOS CON 2 ESTENTES INCLINABLES PROF. 420 MM + 6 ATHENA AT4317A51XB TURQUESA - DIM. MM L=985 P=925 A=1813</t>
  </si>
  <si>
    <t>DODATKOWE REGAŁ QUICK DWUSTRONNY Z 2 PÓŁKI UKOŚNE QUICK GŁĘB. 420 MM + 6 ATHENA AT4317A51XB TURKUS - WYM. MM S=985 G=925 W=1813</t>
  </si>
  <si>
    <t>SCAFFALE AGGIUNTIVO QUICK BIFRONTE CON 2 MENSOLE INCLINABILI PROF. 420 MM + 6 ATHENA AT4322A5101 GRIGIO SCURO - DIM. MM L=985 P=925 A=1813</t>
  </si>
  <si>
    <t>ADDITIONAL RACKING QUICK DOUBLE SIDE WITH 2 TILTING SHELVES DEPTH 420 MM + 6 ATHENA AT4322A5101 GREY - DIM. MM W=985 D=925 H=1813</t>
  </si>
  <si>
    <t>REGAL ZUSATZ QUICK ZWEISEITIGER MIT 2 KONSOLEN NEIGBAREN TIEFE 420 MM + 6 ATHENA AT4322A5101 GRAU - ABM. MM B=985 T=925 H=1813</t>
  </si>
  <si>
    <t>RAYONNAGE SUPPLÉMENTAIRE QUICK DEUX CÔTÉS AVEC 2 CONSOLES INCLINABLES PROF. 420 MM + 6 ATHENA AT4322A5101 GRIS - DIM. MM L=985 P=925 H=1813</t>
  </si>
  <si>
    <t>ESTANTERÍA DE AMPLIACIÓN QUICK POR AMBOS LADOS CON 2 ESTENTES INCLINABLES PROF. 420 MM + 6 ATHENA AT4322A5101 GRIS - DIM. MM L=985 P=925 A=1813</t>
  </si>
  <si>
    <t>DODATKOWE REGAŁ QUICK DWUSTRONNY Z 2 PÓŁKI UKOŚNE QUICK GŁĘB. 420 MM + 6 ATHENA AT4322A5101 SZARY POPIELATY - WYM. MM S=985 G=925 W=1813</t>
  </si>
  <si>
    <t>QU2E4322A3951XB</t>
  </si>
  <si>
    <t>SCAFFALE AGGIUNTIVO QUICK BIFRONTE CON 2 MENSOLE INCLINABILI PROF. 420 MM + 6 ATHENA AT4322A51XB TURCHESE - DIM. MM L=985 P=925 A=1813</t>
  </si>
  <si>
    <t>ADDITIONAL RACKING QUICK DOUBLE SIDE WITH 2 TILTING SHELVES DEPTH 420 MM + 6 ATHENA AT4322A51XB TURQUOISE - DIM. MM W=985 D=925 H=1813</t>
  </si>
  <si>
    <t>REGAL ZUSATZ QUICK ZWEISEITIGER MIT 2 KONSOLEN NEIGBAREN TIEFE 420 MM + 6 ATHENA AT4322A51XB TÜRKIS - ABM. MM B=985 T=925 H=1813</t>
  </si>
  <si>
    <t>RAYONNAGE SUPPLÉMENTAIRE QUICK DEUX CÔTÉS AVEC 2 CONSOLES INCLINABLES PROF. 420 MM + 6 ATHENA AT4322A51XB TURQUOISE - DIM. MM L=985 P=925 H=1813</t>
  </si>
  <si>
    <t>ESTANTERÍA DE AMPLIACIÓN QUICK POR AMBOS LADOS CON 2 ESTENTES INCLINABLES PROF. 420 MM + 6 ATHENA AT4322A51XB TURQUESA - DIM. MM L=985 P=925 A=1813</t>
  </si>
  <si>
    <t>DODATKOWE REGAŁ QUICK DWUSTRONNY Z 2 PÓŁKI UKOŚNE QUICK GŁĘB. 420 MM + 6 ATHENA AT4322A51XB TURKUS - WYM. MM S=985 G=925 W=1813</t>
  </si>
  <si>
    <t>SCAFFALE AGGIUNTIVO QUICK BIFRONTE CON 2 MENSOLE INCLINABILI PROF. 600 MM + 4 ATHENA AT6412A5101 GRIGIO SCURO - DIM. MM L=985 P=925 A=1813</t>
  </si>
  <si>
    <t>ADDITIONAL RACKING QUICK DOUBLE SIDE WITH 2 TILTING SHELVES DEPTH 600 MM + 4 ATHENA AT6412A5101 GREY - DIM. MM W=985 D=925 H=1813</t>
  </si>
  <si>
    <t>REGAL ZUSATZ QUICK ZWEISEITIGER MIT 2 KONSOLEN NEIGBAREN TIEFE 600 MM + 4 ATHENA AT6412A5101 GRAU - ABM. MM B=985 T=925 H=1813</t>
  </si>
  <si>
    <t>RAYONNAGE SUPPLÉMENTAIRE QUICK DEUX CÔTÉS AVEC 2 CONSOLES INCLINABLES PROF. 600 MM + 4 ATHENA AT6412A5101 GRIS - DIM. MM L=985 P=925 H=1813</t>
  </si>
  <si>
    <t>ESTANTERÍA DE AMPLIACIÓN QUICK POR AMBOS LADOS CON 2 ESTENTES INCLINABLES PROF. 600 MM + 4 ATHENA AT6412A5101 GRIS - DIM. MM L=985 P=925 A=1813</t>
  </si>
  <si>
    <t>DODATKOWE REGAŁ QUICK DWUSTRONNY Z 2 PÓŁKI UKOŚNE QUICK GŁĘB. 600 MM + 4 ATHENA AT6412A5101 SZARY POPIELATY - WYM. MM S=985 G=925 W=1813</t>
  </si>
  <si>
    <t>QU2E6412A2951XB</t>
  </si>
  <si>
    <t>SCAFFALE AGGIUNTIVO QUICK BIFRONTE CON 2 MENSOLE INCLINABILI PROF. 600 MM + 4 ATHENA AT6412A51XB TURCHESE - DIM. MM L=985 P=925 A=1813</t>
  </si>
  <si>
    <t>ADDITIONAL RACKING QUICK DOUBLE SIDE WITH 2 TILTING SHELVES DEPTH 600 MM + 4 ATHENA AT6412A51XB TURQUOISE - DIM. MM W=985 D=925 H=1813</t>
  </si>
  <si>
    <t>REGAL ZUSATZ QUICK ZWEISEITIGER MIT 2 KONSOLEN NEIGBAREN TIEFE 600 MM + 4 ATHENA AT6412A51XB TÜRKIS - ABM. MM B=985 T=925 H=1813</t>
  </si>
  <si>
    <t>RAYONNAGE SUPPLÉMENTAIRE QUICK DEUX CÔTÉS AVEC 2 CONSOLES INCLINABLES PROF. 600 MM + 4 ATHENA AT6412A51XB TURQUOISE - DIM. MM L=985 P=925 H=1813</t>
  </si>
  <si>
    <t>ESTANTERÍA DE AMPLIACIÓN QUICK POR AMBOS LADOS CON 2 ESTENTES INCLINABLES PROF. 600 MM + 4 ATHENA AT6412A51XB TURQUESA - DIM. MM L=985 P=925 A=1813</t>
  </si>
  <si>
    <t>DODATKOWE REGAŁ QUICK DWUSTRONNY Z 2 PÓŁKI UKOŚNE QUICK GŁĘB. 600 MM + 4 ATHENA AT6412A51XB TURKUS - WYM. MM S=985 G=925 W=1813</t>
  </si>
  <si>
    <t>SCAFFALE AGGIUNTIVO QUICK BIFRONTE CON 2 MENSOLE INCLINABILI PROF. 600 MM + 4 ATHENA AT6417A5101 GRIGIO SCURO - DIM. MM L=985 P=925 A=1813</t>
  </si>
  <si>
    <t>ADDITIONAL RACKING QUICK DOUBLE SIDE WITH 2 TILTING SHELVES DEPTH 600 MM + 4 ATHENA AT6417A5101 GREY - DIM. MM W=985 D=925 H=1813</t>
  </si>
  <si>
    <t>REGAL ZUSATZ QUICK ZWEISEITIGER MIT 2 KONSOLEN NEIGBAREN TIEFE 600 MM + 4 ATHENA AT6417A5101 GRAU - ABM. MM B=985 T=925 H=1813</t>
  </si>
  <si>
    <t>RAYONNAGE SUPPLÉMENTAIRE QUICK DEUX CÔTÉS AVEC 2 CONSOLES INCLINABLES PROF. 600 MM + 4 ATHENA AT6417A5101 GRIS - DIM. MM L=985 P=925 H=1813</t>
  </si>
  <si>
    <t>ESTANTERÍA DE AMPLIACIÓN QUICK POR AMBOS LADOS CON 2 ESTENTES INCLINABLES PROF. 600 MM + 4 ATHENA AT6417A5101 GRIS - DIM. MM L=985 P=925 A=1813</t>
  </si>
  <si>
    <t>DODATKOWE REGAŁ QUICK DWUSTRONNY Z 2 PÓŁKI UKOŚNE QUICK GŁĘB. 600 MM + 4 ATHENA AT6417A5101 SZARY POPIELATY - WYM. MM S=985 G=925 W=1813</t>
  </si>
  <si>
    <t>QU2E6417A2951XB</t>
  </si>
  <si>
    <t>SCAFFALE AGGIUNTIVO QUICK BIFRONTE CON 2 MENSOLE INCLINABILI PROF. 600 MM + 4 ATHENA AT6417A51XB TURCHESE - DIM. MM L=985 P=925 A=1813</t>
  </si>
  <si>
    <t>ADDITIONAL RACKING QUICK DOUBLE SIDE WITH 2 TILTING SHELVES DEPTH 600 MM + 4 ATHENA AT6417A51XB TURQUOISE - DIM. MM W=985 D=925 H=1813</t>
  </si>
  <si>
    <t>REGAL ZUSATZ QUICK ZWEISEITIGER MIT 2 KONSOLEN NEIGBAREN TIEFE 600 MM + 4 ATHENA AT6417A51XB TÜRKIS - ABM. MM B=985 T=925 H=1813</t>
  </si>
  <si>
    <t>RAYONNAGE SUPPLÉMENTAIRE QUICK DEUX CÔTÉS AVEC 2 CONSOLES INCLINABLES PROF. 600 MM + 4 ATHENA AT6417A51XB TURQUOISE - DIM. MM L=985 P=925 H=1813</t>
  </si>
  <si>
    <t>ESTANTERÍA DE AMPLIACIÓN QUICK POR AMBOS LADOS CON 2 ESTENTES INCLINABLES PROF. 600 MM + 4 ATHENA AT6417A51XB TURQUESA - DIM. MM L=985 P=925 A=1813</t>
  </si>
  <si>
    <t>DODATKOWE REGAŁ QUICK DWUSTRONNY Z 2 PÓŁKI UKOŚNE QUICK GŁĘB. 600 MM + 4 ATHENA AT6417A51XB TURKUS - WYM. MM S=985 G=925 W=1813</t>
  </si>
  <si>
    <t>SCAFFALE AGGIUNTIVO QUICK BIFRONTE CON 2 MENSOLE INCLINABILI PROF. 600 MM + 4 ATHENA AT6422A5101 GRIGIO SCURO - DIM. MM L=985 P=925 A=1813</t>
  </si>
  <si>
    <t>ADDITIONAL RACKING QUICK DOUBLE SIDE WITH 2 TILTING SHELVES DEPTH 600 MM + 4 ATHENA AT6422A5101 GREY - DIM. MM W=985 D=925 H=1813</t>
  </si>
  <si>
    <t>REGAL ZUSATZ QUICK ZWEISEITIGER MIT 2 KONSOLEN NEIGBAREN TIEFE 600 MM + 4 ATHENA AT6422A5101 GRAU - ABM. MM B=985 T=925 H=1813</t>
  </si>
  <si>
    <t>RAYONNAGE SUPPLÉMENTAIRE QUICK DEUX CÔTÉS AVEC 2 CONSOLES INCLINABLES PROF. 600 MM + 4 ATHENA AT6422A5101 GRIS - DIM. MM L=985 P=925 H=1813</t>
  </si>
  <si>
    <t>ESTANTERÍA DE AMPLIACIÓN QUICK POR AMBOS LADOS CON 2 ESTENTES INCLINABLES PROF. 600 MM + 4 ATHENA AT6422A5101 GRIS - DIM. MM L=985 P=925 A=1813</t>
  </si>
  <si>
    <t>DODATKOWE REGAŁ QUICK DWUSTRONNY Z 2 PÓŁKI UKOŚNE QUICK GŁĘB. 600 MM + 4 ATHENA AT6422A5101 SZARY POPIELATY - WYM. MM S=985 G=925 W=1813</t>
  </si>
  <si>
    <t>QU2E6422A2951XB</t>
  </si>
  <si>
    <t>SCAFFALE AGGIUNTIVO QUICK BIFRONTE CON 2 MENSOLE INCLINABILI PROF. 600 MM + 4 ATHENA AT6422A51XB TURCHESE - DIM. MM L=985 P=925 A=1813</t>
  </si>
  <si>
    <t>ADDITIONAL RACKING QUICK DOUBLE SIDE WITH 2 TILTING SHELVES DEPTH 600 MM + 4 ATHENA AT6422A51XB TURQUOISE - DIM. MM W=985 D=925 H=1813</t>
  </si>
  <si>
    <t>REGAL ZUSATZ QUICK ZWEISEITIGER MIT 2 KONSOLEN NEIGBAREN TIEFE 600 MM + 4 ATHENA AT6422A51XB TÜRKIS - ABM. MM B=985 T=925 H=1813</t>
  </si>
  <si>
    <t>RAYONNAGE SUPPLÉMENTAIRE QUICK DEUX CÔTÉS AVEC 2 CONSOLES INCLINABLES PROF. 600 MM + 4 ATHENA AT6422A51XB TURQUOISE - DIM. MM L=985 P=925 H=1813</t>
  </si>
  <si>
    <t>ESTANTERÍA DE AMPLIACIÓN QUICK POR AMBOS LADOS CON 2 ESTENTES INCLINABLES PROF. 600 MM + 4 ATHENA AT6422A51XB TURQUESA - DIM. MM L=985 P=925 A=1813</t>
  </si>
  <si>
    <t>DODATKOWE REGAŁ QUICK DWUSTRONNY Z 2 PÓŁKI UKOŚNE QUICK GŁĘB. 600 MM + 4 ATHENA AT6422A51XB TURKUS - WYM. MM S=985 G=925 W=1813</t>
  </si>
  <si>
    <t>SCAFFALE AGGIUNTIVO QUICK BIFRONTE CON 2 MENSOLE INCLINABILI PROF. 600 MM + 2 ATHENA AT8612C5101 GRIGIO SCURO - DIM. MM L=985 P=925 A=1813</t>
  </si>
  <si>
    <t>ADDITIONAL RACKING QUICK DOUBLE SIDE WITH 2 TILTING SHELVES DEPTH 600 MM + 2 ATHENA AT8612C5101 GREY - DIM. MM W=985 D=925 H=1813</t>
  </si>
  <si>
    <t>REGAL ZUSATZ QUICK ZWEISEITIGER MIT 2 KONSOLEN NEIGBAREN TIEFE 600 MM + 2 ATHENA AT8612C5101 GRAU - ABM. MM B=985 T=925 H=1813</t>
  </si>
  <si>
    <t>RAYONNAGE SUPPLÉMENTAIRE QUICK DEUX CÔTÉS AVEC 2 CONSOLES INCLINABLES PROF. 600 MM + 2 ATHENA AT8612C5101 GRIS - DIM. MM L=985 P=925 H=1813</t>
  </si>
  <si>
    <t>ESTANTERÍA DE AMPLIACIÓN QUICK POR AMBOS LADOS CON 2 ESTENTES INCLINABLES PROF. 600 MM + 2 ATHENA AT8612C5101 GRIS - DIM. MM L=985 P=925 A=1813</t>
  </si>
  <si>
    <t>DODATKOWE REGAŁ QUICK DWUSTRONNY Z 2 PÓŁKI UKOŚNE QUICK GŁĘB. 600 MM + 2 ATHENA AT8612C5101 SZARY POPIELATY - WYM. MM S=985 G=925 W=1813</t>
  </si>
  <si>
    <t>QU2E8612C1951XB</t>
  </si>
  <si>
    <t>SCAFFALE AGGIUNTIVO QUICK BIFRONTE CON 2 MENSOLE INCLINABILI PROF. 600 MM + 2 ATHENA AT8612C51XB TURCHESE - DIM. MM L=985 P=925 A=1813</t>
  </si>
  <si>
    <t>ADDITIONAL RACKING QUICK DOUBLE SIDE WITH 2 TILTING SHELVES DEPTH 600 MM + 2 ATHENA AT8612C51XB TURQUOISE - DIM. MM W=985 D=925 H=1813</t>
  </si>
  <si>
    <t>REGAL ZUSATZ QUICK ZWEISEITIGER MIT 2 KONSOLEN NEIGBAREN TIEFE 600 MM + 2 ATHENA AT8612C51XB TÜRKIS - ABM. MM B=985 T=925 H=1813</t>
  </si>
  <si>
    <t>RAYONNAGE SUPPLÉMENTAIRE QUICK DEUX CÔTÉS AVEC 2 CONSOLES INCLINABLES PROF. 600 MM + 2 ATHENA AT8612C51XB TURQUOISE - DIM. MM L=985 P=925 H=1813</t>
  </si>
  <si>
    <t>ESTANTERÍA DE AMPLIACIÓN QUICK POR AMBOS LADOS CON 2 ESTENTES INCLINABLES PROF. 600 MM + 2 ATHENA AT8612C51XB TURQUESA - DIM. MM L=985 P=925 A=1813</t>
  </si>
  <si>
    <t>DODATKOWE REGAŁ QUICK DWUSTRONNY Z 2 PÓŁKI UKOŚNE QUICK GŁĘB. 600 MM + 2 ATHENA AT8612C51XB TURKUS - WYM. MM S=985 G=925 W=1813</t>
  </si>
  <si>
    <t>SCAFFALE AGGIUNTIVO QUICK BIFRONTE CON 2 MENSOLE INCLINABILI PROF. 600 MM + 2 ATHENA AT8617C5101 GRIGIO SCURO - DIM. MM L=985 P=925 A=1813</t>
  </si>
  <si>
    <t>ADDITIONAL RACKING QUICK DOUBLE SIDE WITH 2 TILTING SHELVES DEPTH 600 MM + 2 ATHENA AT8617C5101 GREY - DIM. MM W=985 D=925 H=1813</t>
  </si>
  <si>
    <t>REGAL ZUSATZ QUICK ZWEISEITIGER MIT 2 KONSOLEN NEIGBAREN TIEFE 600 MM + 2 ATHENA AT8617C5101 GRAU - ABM. MM B=985 T=925 H=1813</t>
  </si>
  <si>
    <t>RAYONNAGE SUPPLÉMENTAIRE QUICK DEUX CÔTÉS AVEC 2 CONSOLES INCLINABLES PROF. 600 MM + 2 ATHENA AT8617C5101 GRIS - DIM. MM L=985 P=925 H=1813</t>
  </si>
  <si>
    <t>ESTANTERÍA DE AMPLIACIÓN QUICK POR AMBOS LADOS CON 2 ESTENTES INCLINABLES PROF. 600 MM + 2 ATHENA AT8617C5101 GRIS - DIM. MM L=985 P=925 A=1813</t>
  </si>
  <si>
    <t>DODATKOWE REGAŁ QUICK DWUSTRONNY Z 2 PÓŁKI UKOŚNE QUICK GŁĘB. 600 MM + 2 ATHENA AT8617C5101 SZARY POPIELATY - WYM. MM S=985 G=925 W=1813</t>
  </si>
  <si>
    <t>QU2E8617C1951XB</t>
  </si>
  <si>
    <t>SCAFFALE AGGIUNTIVO QUICK BIFRONTE CON 2 MENSOLE INCLINABILI PROF. 600 MM + 2 ATHENA AT8617C51XB TURCHESE - DIM. MM L=985 P=925 A=1813</t>
  </si>
  <si>
    <t>ADDITIONAL RACKING QUICK DOUBLE SIDE WITH 2 TILTING SHELVES DEPTH 600 MM + 2 ATHENA AT8617C51XB TURQUOISE - DIM. MM W=985 D=925 H=1813</t>
  </si>
  <si>
    <t>REGAL ZUSATZ QUICK ZWEISEITIGER MIT 2 KONSOLEN NEIGBAREN TIEFE 600 MM + 2 ATHENA AT8617C51XB TÜRKIS - ABM. MM B=985 T=925 H=1813</t>
  </si>
  <si>
    <t>RAYONNAGE SUPPLÉMENTAIRE QUICK DEUX CÔTÉS AVEC 2 CONSOLES INCLINABLES PROF. 600 MM + 2 ATHENA AT8617C51XB TURQUOISE - DIM. MM L=985 P=925 H=1813</t>
  </si>
  <si>
    <t>ESTANTERÍA DE AMPLIACIÓN QUICK POR AMBOS LADOS CON 2 ESTENTES INCLINABLES PROF. 600 MM + 2 ATHENA AT8617C51XB TURQUESA - DIM. MM L=985 P=925 A=1813</t>
  </si>
  <si>
    <t>DODATKOWE REGAŁ QUICK DWUSTRONNY Z 2 PÓŁKI UKOŚNE QUICK GŁĘB. 600 MM + 2 ATHENA AT8617C51XB TURKUS - WYM. MM S=985 G=925 W=1813</t>
  </si>
  <si>
    <t>SCAFFALE AGGIUNTIVO QUICK BIFRONTE CON 2 MENSOLE INCLINABILI PROF. 600 MM + 2 ATHENA AT8622C5101 GRIGIO SCURO - DIM. MM L=985 P=925 A=1813</t>
  </si>
  <si>
    <t>ADDITIONAL RACKING QUICK DOUBLE SIDE WITH 2 TILTING SHELVES DEPTH 600 MM + 2 ATHENA AT8622C5101 GREY - DIM. MM W=985 D=925 H=1813</t>
  </si>
  <si>
    <t>REGAL ZUSATZ QUICK ZWEISEITIGER MIT 2 KONSOLEN NEIGBAREN TIEFE 600 MM + 2 ATHENA AT8622C5101 GRAU - ABM. MM B=985 T=925 H=1813</t>
  </si>
  <si>
    <t>RAYONNAGE SUPPLÉMENTAIRE QUICK DEUX CÔTÉS AVEC 2 CONSOLES INCLINABLES PROF. 600 MM + 2 ATHENA AT8622C5101 GRIS - DIM. MM L=985 P=925 H=1813</t>
  </si>
  <si>
    <t>ESTANTERÍA DE AMPLIACIÓN QUICK POR AMBOS LADOS CON 2 ESTENTES INCLINABLES PROF. 600 MM + 2 ATHENA AT8622C5101 GRIS - DIM. MM L=985 P=925 A=1813</t>
  </si>
  <si>
    <t>DODATKOWE REGAŁ QUICK DWUSTRONNY Z 2 PÓŁKI UKOŚNE QUICK GŁĘB. 600 MM + 2 ATHENA AT8622C5101 SZARY POPIELATY - WYM. MM S=985 G=925 W=1813</t>
  </si>
  <si>
    <t>QU2E8622C1951XB</t>
  </si>
  <si>
    <t>SCAFFALE AGGIUNTIVO QUICK BIFRONTE CON 2 MENSOLE INCLINABILI PROF. 600 MM + 2 ATHENA AT8622C51XB TURCHESE - DIM. MM L=985 P=925 A=1813</t>
  </si>
  <si>
    <t>ADDITIONAL RACKING QUICK DOUBLE SIDE WITH 2 TILTING SHELVES DEPTH 600 MM + 2 ATHENA AT8622C51XB TURQUOISE - DIM. MM W=985 D=925 H=1813</t>
  </si>
  <si>
    <t>REGAL ZUSATZ QUICK ZWEISEITIGER MIT 2 KONSOLEN NEIGBAREN TIEFE 600 MM + 2 ATHENA AT8622C51XB TÜRKIS - ABM. MM B=985 T=925 H=1813</t>
  </si>
  <si>
    <t>RAYONNAGE SUPPLÉMENTAIRE QUICK DEUX CÔTÉS AVEC 2 CONSOLES INCLINABLES PROF. 600 MM + 2 ATHENA AT8622C51XB TURQUOISE - DIM. MM L=985 P=925 H=1813</t>
  </si>
  <si>
    <t>ESTANTERÍA DE AMPLIACIÓN QUICK POR AMBOS LADOS CON 2 ESTENTES INCLINABLES PROF. 600 MM + 2 ATHENA AT8622C51XB TURQUESA - DIM. MM L=985 P=925 A=1813</t>
  </si>
  <si>
    <t>DODATKOWE REGAŁ QUICK DWUSTRONNY Z 2 PÓŁKI UKOŚNE QUICK GŁĘB. 600 MM + 2 ATHENA AT8622C51XB TURKUS - WYM. MM S=985 G=925 W=1813</t>
  </si>
  <si>
    <t xml:space="preserve">MENSOLA QUICK INCLINABILE AGGIUNTIVA PROF. 220 MM + 3 ATHENA AT3212A5101 GRIGIO SCURO - DIM. MM L=955 P=220 </t>
  </si>
  <si>
    <t xml:space="preserve">ADDITIONAL QUICK TILTING SHELF DEPTH 220 MM + 3 ATHENA AT3212A5101 GREY - DIM. MM W=955 D=220 </t>
  </si>
  <si>
    <t xml:space="preserve">KONSOLE QUICK NEIGBARE ZUSATZ TIEFE 220 MM + 3 ATHENA AT3212A5101 GRAU - ABM. MM B=955 T=220 </t>
  </si>
  <si>
    <t xml:space="preserve">CONSOLE QUICK INCLINABILE SUPPLÉMENTAIRE PROF. 220 MM + 3 ATHENA AT3212A5101 GRIS - DIM. MM L=955 P=220 </t>
  </si>
  <si>
    <t xml:space="preserve">ESTANTE QUICK INCLINABILE ADICIONAL PROF. 220 MM + 3 ATHENA AT3212A5101 GRIS - DIM. MM L=955 P=220 </t>
  </si>
  <si>
    <t xml:space="preserve">PÓŁKA UKOŚNA QUICK DODATKOWE GŁĘB. 220 MM + 3 ATHENA AT3212A5101 SZARY POPIELATY - WYM. MM S=955 G=220 </t>
  </si>
  <si>
    <t>QU3212A3951XB</t>
  </si>
  <si>
    <t xml:space="preserve">MENSOLA QUICK INCLINABILE AGGIUNTIVA PROF. 220 MM + 3 ATHENA AT3212A51XB TURCHESE - DIM. MM L=955 P=220 </t>
  </si>
  <si>
    <t xml:space="preserve">ADDITIONAL QUICK TILTING SHELF DEPTH 220 MM + 3 ATHENA AT3212A51XB TURQUOISE - DIM. MM W=955 D=220 </t>
  </si>
  <si>
    <t xml:space="preserve">KONSOLE QUICK NEIGBARE ZUSATZ TIEFE 220 MM + 3 ATHENA AT3212A51XB TÜRKIS - ABM. MM B=955 T=220 </t>
  </si>
  <si>
    <t xml:space="preserve">CONSOLE QUICK INCLINABILE SUPPLÉMENTAIRE PROF. 220 MM + 3 ATHENA AT3212A51XB TURQUOISE - DIM. MM L=955 P=220 </t>
  </si>
  <si>
    <t xml:space="preserve">ESTANTE QUICK INCLINABILE ADICIONAL PROF. 220 MM + 3 ATHENA AT3212A51XB TURQUESA - DIM. MM L=955 P=220 </t>
  </si>
  <si>
    <t xml:space="preserve">PÓŁKA UKOŚNA QUICK DODATKOWE GŁĘB. 220 MM + 3 ATHENA AT3212A51XB TURKUS - WYM. MM S=955 G=220 </t>
  </si>
  <si>
    <t xml:space="preserve">MENSOLA QUICK INCLINABILE AGGIUNTIVA PROF. 220 MM + 3 ATHENA AT3217A5101 GRIGIO SCURO - DIM. MM L=955 P=220 </t>
  </si>
  <si>
    <t xml:space="preserve">ADDITIONAL QUICK TILTING SHELF DEPTH 220 MM + 3 ATHENA AT3217A5101 GREY - DIM. MM W=955 D=220 </t>
  </si>
  <si>
    <t xml:space="preserve">KONSOLE QUICK NEIGBARE ZUSATZ TIEFE 220 MM + 3 ATHENA AT3217A5101 GRAU - ABM. MM B=955 T=220 </t>
  </si>
  <si>
    <t xml:space="preserve">CONSOLE QUICK INCLINABILE SUPPLÉMENTAIRE PROF. 220 MM + 3 ATHENA AT3217A5101 GRIS - DIM. MM L=955 P=220 </t>
  </si>
  <si>
    <t xml:space="preserve">ESTANTE QUICK INCLINABILE ADICIONAL PROF. 220 MM + 3 ATHENA AT3217A5101 GRIS - DIM. MM L=955 P=220 </t>
  </si>
  <si>
    <t xml:space="preserve">PÓŁKA UKOŚNA QUICK DODATKOWE GŁĘB. 220 MM + 3 ATHENA AT3217A5101 SZARY POPIELATY - WYM. MM S=955 G=220 </t>
  </si>
  <si>
    <t>QU3217A3951XB</t>
  </si>
  <si>
    <t xml:space="preserve">MENSOLA QUICK INCLINABILE AGGIUNTIVA PROF. 220 MM + 3 ATHENA AT3217A51XB TURCHESE - DIM. MM L=955 P=220 </t>
  </si>
  <si>
    <t xml:space="preserve">ADDITIONAL QUICK TILTING SHELF DEPTH 220 MM + 3 ATHENA AT3217A51XB TURQUOISE - DIM. MM W=955 D=220 </t>
  </si>
  <si>
    <t xml:space="preserve">KONSOLE QUICK NEIGBARE ZUSATZ TIEFE 220 MM + 3 ATHENA AT3217A51XB TÜRKIS - ABM. MM B=955 T=220 </t>
  </si>
  <si>
    <t xml:space="preserve">CONSOLE QUICK INCLINABILE SUPPLÉMENTAIRE PROF. 220 MM + 3 ATHENA AT3217A51XB TURQUOISE - DIM. MM L=955 P=220 </t>
  </si>
  <si>
    <t xml:space="preserve">ESTANTE QUICK INCLINABILE ADICIONAL PROF. 220 MM + 3 ATHENA AT3217A51XB TURQUESA - DIM. MM L=955 P=220 </t>
  </si>
  <si>
    <t xml:space="preserve">PÓŁKA UKOŚNA QUICK DODATKOWE GŁĘB. 220 MM + 3 ATHENA AT3217A51XB TURKUS - WYM. MM S=955 G=220 </t>
  </si>
  <si>
    <t xml:space="preserve">MENSOLA QUICK INCLINABILE AGGIUNTIVA PROF. 320 MM + 4 ATHENA AT3212A5101 GRIGIO SCURO - DIM. MM L=955 P=320 </t>
  </si>
  <si>
    <t xml:space="preserve">ADDITIONAL QUICK TILTING SHELF DEPTH 320 MM + 4 ATHENA AT3212A5101 GREY - DIM. MM W=955 D=320 </t>
  </si>
  <si>
    <t xml:space="preserve">KONSOLE QUICK NEIGBARE ZUSATZ TIEFE 320 MM + 4 ATHENA AT3212A5101 GRAU - ABM. MM B=955 T=320 </t>
  </si>
  <si>
    <t xml:space="preserve">CONSOLE QUICK INCLINABILE SUPPLÉMENTAIRE PROF. 320 MM + 4 ATHENA AT3212A5101 GRIS - DIM. MM L=955 P=320 </t>
  </si>
  <si>
    <t xml:space="preserve">ESTANTE QUICK INCLINABILE ADICIONAL PROF. 320 MM + 4 ATHENA AT3212A5101 GRIS - DIM. MM L=955 P=320 </t>
  </si>
  <si>
    <t xml:space="preserve">PÓŁKA UKOŚNA QUICK DODATKOWE GŁĘB. 320 MM + 4 ATHENA AT3212A5101 SZARY POPIELATY - WYM. MM S=955 G=320 </t>
  </si>
  <si>
    <t>QU3212A4951XB</t>
  </si>
  <si>
    <t xml:space="preserve">MENSOLA QUICK INCLINABILE AGGIUNTIVA PROF. 320 MM + 4 ATHENA AT3212A51XB TURCHESE - DIM. MM L=955 P=320 </t>
  </si>
  <si>
    <t xml:space="preserve">ADDITIONAL QUICK TILTING SHELF DEPTH 320 MM + 4 ATHENA AT3212A51XB TURQUOISE - DIM. MM W=955 D=320 </t>
  </si>
  <si>
    <t xml:space="preserve">KONSOLE QUICK NEIGBARE ZUSATZ TIEFE 320 MM + 4 ATHENA AT3212A51XB TÜRKIS - ABM. MM B=955 T=320 </t>
  </si>
  <si>
    <t xml:space="preserve">CONSOLE QUICK INCLINABILE SUPPLÉMENTAIRE PROF. 320 MM + 4 ATHENA AT3212A51XB TURQUOISE - DIM. MM L=955 P=320 </t>
  </si>
  <si>
    <t xml:space="preserve">ESTANTE QUICK INCLINABILE ADICIONAL PROF. 320 MM + 4 ATHENA AT3212A51XB TURQUESA - DIM. MM L=955 P=320 </t>
  </si>
  <si>
    <t xml:space="preserve">PÓŁKA UKOŚNA QUICK DODATKOWE GŁĘB. 320 MM + 4 ATHENA AT3212A51XB TURKUS - WYM. MM S=955 G=320 </t>
  </si>
  <si>
    <t xml:space="preserve">MENSOLA QUICK INCLINABILE AGGIUNTIVA PROF. 320 MM + 4 ATHENA AT3217A5101 GRIGIO SCURO - DIM. MM L=955 P=320 </t>
  </si>
  <si>
    <t xml:space="preserve">ADDITIONAL QUICK TILTING SHELF DEPTH 320 MM + 4 ATHENA AT3217A5101 GREY - DIM. MM W=955 D=320 </t>
  </si>
  <si>
    <t xml:space="preserve">KONSOLE QUICK NEIGBARE ZUSATZ TIEFE 320 MM + 4 ATHENA AT3217A5101 GRAU - ABM. MM B=955 T=320 </t>
  </si>
  <si>
    <t xml:space="preserve">CONSOLE QUICK INCLINABILE SUPPLÉMENTAIRE PROF. 320 MM + 4 ATHENA AT3217A5101 GRIS - DIM. MM L=955 P=320 </t>
  </si>
  <si>
    <t xml:space="preserve">ESTANTE QUICK INCLINABILE ADICIONAL PROF. 320 MM + 4 ATHENA AT3217A5101 GRIS - DIM. MM L=955 P=320 </t>
  </si>
  <si>
    <t xml:space="preserve">PÓŁKA UKOŚNA QUICK DODATKOWE GŁĘB. 320 MM + 4 ATHENA AT3217A5101 SZARY POPIELATY - WYM. MM S=955 G=320 </t>
  </si>
  <si>
    <t>QU3217A4951XB</t>
  </si>
  <si>
    <t xml:space="preserve">MENSOLA QUICK INCLINABILE AGGIUNTIVA PROF. 320 MM + 4 ATHENA AT3217A51XB TURCHESE - DIM. MM L=955 P=320 </t>
  </si>
  <si>
    <t xml:space="preserve">ADDITIONAL QUICK TILTING SHELF DEPTH 320 MM + 4 ATHENA AT3217A51XB TURQUOISE - DIM. MM W=955 D=320 </t>
  </si>
  <si>
    <t xml:space="preserve">KONSOLE QUICK NEIGBARE ZUSATZ TIEFE 320 MM + 4 ATHENA AT3217A51XB TÜRKIS - ABM. MM B=955 T=320 </t>
  </si>
  <si>
    <t xml:space="preserve">CONSOLE QUICK INCLINABILE SUPPLÉMENTAIRE PROF. 320 MM + 4 ATHENA AT3217A51XB TURQUOISE - DIM. MM L=955 P=320 </t>
  </si>
  <si>
    <t xml:space="preserve">ESTANTE QUICK INCLINABILE ADICIONAL PROF. 320 MM + 4 ATHENA AT3217A51XB TURQUESA - DIM. MM L=955 P=320 </t>
  </si>
  <si>
    <t xml:space="preserve">PÓŁKA UKOŚNA QUICK DODATKOWE GŁĘB. 320 MM + 4 ATHENA AT3217A51XB TURKUS - WYM. MM S=955 G=320 </t>
  </si>
  <si>
    <t xml:space="preserve">MENSOLA QUICK INCLINABILE AGGIUNTIVA PROF. 320 MM + 2 ATHENA AT4312A5101 GRIGIO SCURO - DIM. MM L=955 P=320 </t>
  </si>
  <si>
    <t xml:space="preserve">ADDITIONAL QUICK TILTING SHELF DEPTH 320 MM + 2 ATHENA AT4312A5101 GREY - DIM. MM W=955 D=320 </t>
  </si>
  <si>
    <t xml:space="preserve">KONSOLE QUICK NEIGBARE ZUSATZ TIEFE 320 MM + 2 ATHENA AT4312A5101 GRAU - ABM. MM B=955 T=320 </t>
  </si>
  <si>
    <t xml:space="preserve">CONSOLE QUICK INCLINABILE SUPPLÉMENTAIRE PROF. 320 MM + 2 ATHENA AT4312A5101 GRIS - DIM. MM L=955 P=320 </t>
  </si>
  <si>
    <t xml:space="preserve">ESTANTE QUICK INCLINABILE ADICIONAL PROF. 320 MM + 2 ATHENA AT4312A5101 GRIS - DIM. MM L=955 P=320 </t>
  </si>
  <si>
    <t xml:space="preserve">PÓŁKA UKOŚNA QUICK DODATKOWE GŁĘB. 320 MM + 2 ATHENA AT4312A5101 SZARY POPIELATY - WYM. MM S=955 G=320 </t>
  </si>
  <si>
    <t>QU4312A2951XB</t>
  </si>
  <si>
    <t xml:space="preserve">MENSOLA QUICK INCLINABILE AGGIUNTIVA PROF. 320 MM + 2 ATHENA AT4312A51XB TURCHESE - DIM. MM L=955 P=320 </t>
  </si>
  <si>
    <t xml:space="preserve">ADDITIONAL QUICK TILTING SHELF DEPTH 320 MM + 2 ATHENA AT4312A51XB TURQUOISE - DIM. MM W=955 D=320 </t>
  </si>
  <si>
    <t xml:space="preserve">KONSOLE QUICK NEIGBARE ZUSATZ TIEFE 320 MM + 2 ATHENA AT4312A51XB TÜRKIS - ABM. MM B=955 T=320 </t>
  </si>
  <si>
    <t xml:space="preserve">CONSOLE QUICK INCLINABILE SUPPLÉMENTAIRE PROF. 320 MM + 2 ATHENA AT4312A51XB TURQUOISE - DIM. MM L=955 P=320 </t>
  </si>
  <si>
    <t xml:space="preserve">ESTANTE QUICK INCLINABILE ADICIONAL PROF. 320 MM + 2 ATHENA AT4312A51XB TURQUESA - DIM. MM L=955 P=320 </t>
  </si>
  <si>
    <t xml:space="preserve">PÓŁKA UKOŚNA QUICK DODATKOWE GŁĘB. 320 MM + 2 ATHENA AT4312A51XB TURKUS - WYM. MM S=955 G=320 </t>
  </si>
  <si>
    <t xml:space="preserve">MENSOLA QUICK INCLINABILE AGGIUNTIVA PROF. 320 MM + 2 ATHENA AT4317A5101 GRIGIO SCURO - DIM. MM L=955 P=320 </t>
  </si>
  <si>
    <t xml:space="preserve">ADDITIONAL QUICK TILTING SHELF DEPTH 320 MM + 2 ATHENA AT4317A5101 GREY - DIM. MM W=955 D=320 </t>
  </si>
  <si>
    <t xml:space="preserve">KONSOLE QUICK NEIGBARE ZUSATZ TIEFE 320 MM + 2 ATHENA AT4317A5101 GRAU - ABM. MM B=955 T=320 </t>
  </si>
  <si>
    <t xml:space="preserve">CONSOLE QUICK INCLINABILE SUPPLÉMENTAIRE PROF. 320 MM + 2 ATHENA AT4317A5101 GRIS - DIM. MM L=955 P=320 </t>
  </si>
  <si>
    <t xml:space="preserve">ESTANTE QUICK INCLINABILE ADICIONAL PROF. 320 MM + 2 ATHENA AT4317A5101 GRIS - DIM. MM L=955 P=320 </t>
  </si>
  <si>
    <t xml:space="preserve">PÓŁKA UKOŚNA QUICK DODATKOWE GŁĘB. 320 MM + 2 ATHENA AT4317A5101 SZARY POPIELATY - WYM. MM S=955 G=320 </t>
  </si>
  <si>
    <t>QU4317A2951XB</t>
  </si>
  <si>
    <t xml:space="preserve">MENSOLA QUICK INCLINABILE AGGIUNTIVA PROF. 320 MM + 2 ATHENA AT4317A51XB TURCHESE - DIM. MM L=955 P=320 </t>
  </si>
  <si>
    <t xml:space="preserve">ADDITIONAL QUICK TILTING SHELF DEPTH 320 MM + 2 ATHENA AT4317A51XB TURQUOISE - DIM. MM W=955 D=320 </t>
  </si>
  <si>
    <t xml:space="preserve">KONSOLE QUICK NEIGBARE ZUSATZ TIEFE 320 MM + 2 ATHENA AT4317A51XB TÜRKIS - ABM. MM B=955 T=320 </t>
  </si>
  <si>
    <t xml:space="preserve">CONSOLE QUICK INCLINABILE SUPPLÉMENTAIRE PROF. 320 MM + 2 ATHENA AT4317A51XB TURQUOISE - DIM. MM L=955 P=320 </t>
  </si>
  <si>
    <t xml:space="preserve">ESTANTE QUICK INCLINABILE ADICIONAL PROF. 320 MM + 2 ATHENA AT4317A51XB TURQUESA - DIM. MM L=955 P=320 </t>
  </si>
  <si>
    <t xml:space="preserve">PÓŁKA UKOŚNA QUICK DODATKOWE GŁĘB. 320 MM + 2 ATHENA AT4317A51XB TURKUS - WYM. MM S=955 G=320 </t>
  </si>
  <si>
    <t xml:space="preserve">MENSOLA QUICK INCLINABILE AGGIUNTIVA PROF. 320 MM + 2 ATHENA AT4322A5101 GRIGIO SCURO - DIM. MM L=955 P=320 </t>
  </si>
  <si>
    <t xml:space="preserve">ADDITIONAL QUICK TILTING SHELF DEPTH 320 MM + 2 ATHENA AT4322A5101 GREY - DIM. MM W=955 D=320 </t>
  </si>
  <si>
    <t xml:space="preserve">KONSOLE QUICK NEIGBARE ZUSATZ TIEFE 320 MM + 2 ATHENA AT4322A5101 GRAU - ABM. MM B=955 T=320 </t>
  </si>
  <si>
    <t xml:space="preserve">CONSOLE QUICK INCLINABILE SUPPLÉMENTAIRE PROF. 320 MM + 2 ATHENA AT4322A5101 GRIS - DIM. MM L=955 P=320 </t>
  </si>
  <si>
    <t xml:space="preserve">ESTANTE QUICK INCLINABILE ADICIONAL PROF. 320 MM + 2 ATHENA AT4322A5101 GRIS - DIM. MM L=955 P=320 </t>
  </si>
  <si>
    <t xml:space="preserve">PÓŁKA UKOŚNA QUICK DODATKOWE GŁĘB. 320 MM + 2 ATHENA AT4322A5101 SZARY POPIELATY - WYM. MM S=955 G=320 </t>
  </si>
  <si>
    <t>QU4322A2951XB</t>
  </si>
  <si>
    <t xml:space="preserve">MENSOLA QUICK INCLINABILE AGGIUNTIVA PROF. 320 MM + 2 ATHENA AT4322A51XB TURCHESE - DIM. MM L=955 P=320 </t>
  </si>
  <si>
    <t xml:space="preserve">ADDITIONAL QUICK TILTING SHELF DEPTH 320 MM + 2 ATHENA AT4322A51XB TURQUOISE - DIM. MM W=955 D=320 </t>
  </si>
  <si>
    <t xml:space="preserve">KONSOLE QUICK NEIGBARE ZUSATZ TIEFE 320 MM + 2 ATHENA AT4322A51XB TÜRKIS - ABM. MM B=955 T=320 </t>
  </si>
  <si>
    <t xml:space="preserve">CONSOLE QUICK INCLINABILE SUPPLÉMENTAIRE PROF. 320 MM + 2 ATHENA AT4322A51XB TURQUOISE - DIM. MM L=955 P=320 </t>
  </si>
  <si>
    <t xml:space="preserve">ESTANTE QUICK INCLINABILE ADICIONAL PROF. 320 MM + 2 ATHENA AT4322A51XB TURQUESA - DIM. MM L=955 P=320 </t>
  </si>
  <si>
    <t xml:space="preserve">PÓŁKA UKOŚNA QUICK DODATKOWE GŁĘB. 320 MM + 2 ATHENA AT4322A51XB TURKUS - WYM. MM S=955 G=320 </t>
  </si>
  <si>
    <t xml:space="preserve">MENSOLA QUICK INCLINABILE AGGIUNTIVA PROF. 420 MM + 3 ATHENA AT4312A5101 GRIGIO SCURO - DIM. MM L=955 P=420 </t>
  </si>
  <si>
    <t xml:space="preserve">ADDITIONAL QUICK TILTING SHELF DEPTH 420 MM + 3 ATHENA AT4312A5101 GREY - DIM. MM W=955 D=420 </t>
  </si>
  <si>
    <t xml:space="preserve">KONSOLE QUICK NEIGBARE ZUSATZ TIEFE 420 MM + 3 ATHENA AT4312A5101 GRAU - ABM. MM B=955 T=420 </t>
  </si>
  <si>
    <t xml:space="preserve">CONSOLE QUICK INCLINABILE SUPPLÉMENTAIRE PROF. 420 MM + 3 ATHENA AT4312A5101 GRIS - DIM. MM L=955 P=420 </t>
  </si>
  <si>
    <t xml:space="preserve">ESTANTE QUICK INCLINABILE ADICIONAL PROF. 420 MM + 3 ATHENA AT4312A5101 GRIS - DIM. MM L=955 P=420 </t>
  </si>
  <si>
    <t xml:space="preserve">PÓŁKA UKOŚNA QUICK DODATKOWE GŁĘB. 420 MM + 3 ATHENA AT4312A5101 SZARY POPIELATY - WYM. MM S=955 G=420 </t>
  </si>
  <si>
    <t>QU4312A3951XB</t>
  </si>
  <si>
    <t xml:space="preserve">MENSOLA QUICK INCLINABILE AGGIUNTIVA PROF. 420 MM + 3 ATHENA AT4312A51XB TURCHESE - DIM. MM L=955 P=420 </t>
  </si>
  <si>
    <t xml:space="preserve">ADDITIONAL QUICK TILTING SHELF DEPTH 420 MM + 3 ATHENA AT4312A51XB TURQUOISE - DIM. MM W=955 D=420 </t>
  </si>
  <si>
    <t xml:space="preserve">KONSOLE QUICK NEIGBARE ZUSATZ TIEFE 420 MM + 3 ATHENA AT4312A51XB TÜRKIS - ABM. MM B=955 T=420 </t>
  </si>
  <si>
    <t xml:space="preserve">CONSOLE QUICK INCLINABILE SUPPLÉMENTAIRE PROF. 420 MM + 3 ATHENA AT4312A51XB TURQUOISE - DIM. MM L=955 P=420 </t>
  </si>
  <si>
    <t xml:space="preserve">ESTANTE QUICK INCLINABILE ADICIONAL PROF. 420 MM + 3 ATHENA AT4312A51XB TURQUESA - DIM. MM L=955 P=420 </t>
  </si>
  <si>
    <t xml:space="preserve">PÓŁKA UKOŚNA QUICK DODATKOWE GŁĘB. 420 MM + 3 ATHENA AT4312A51XB TURKUS - WYM. MM S=955 G=420 </t>
  </si>
  <si>
    <t xml:space="preserve">MENSOLA QUICK INCLINABILE AGGIUNTIVA PROF. 420 MM + 3 ATHENA AT4317A5101 GRIGIO SCURO - DIM. MM L=955 P=420 </t>
  </si>
  <si>
    <t xml:space="preserve">ADDITIONAL QUICK TILTING SHELF DEPTH 420 MM + 3 ATHENA AT4317A5101 GREY - DIM. MM W=955 D=420 </t>
  </si>
  <si>
    <t xml:space="preserve">KONSOLE QUICK NEIGBARE ZUSATZ TIEFE 420 MM + 3 ATHENA AT4317A5101 GRAU - ABM. MM B=955 T=420 </t>
  </si>
  <si>
    <t xml:space="preserve">CONSOLE QUICK INCLINABILE SUPPLÉMENTAIRE PROF. 420 MM + 3 ATHENA AT4317A5101 GRIS - DIM. MM L=955 P=420 </t>
  </si>
  <si>
    <t xml:space="preserve">ESTANTE QUICK INCLINABILE ADICIONAL PROF. 420 MM + 3 ATHENA AT4317A5101 GRIS - DIM. MM L=955 P=420 </t>
  </si>
  <si>
    <t xml:space="preserve">PÓŁKA UKOŚNA QUICK DODATKOWE GŁĘB. 420 MM + 3 ATHENA AT4317A5101 SZARY POPIELATY - WYM. MM S=955 G=420 </t>
  </si>
  <si>
    <t>QU4317A3951XB</t>
  </si>
  <si>
    <t xml:space="preserve">MENSOLA QUICK INCLINABILE AGGIUNTIVA PROF. 420 MM + 3 ATHENA AT4317A51XB TURCHESE - DIM. MM L=955 P=420 </t>
  </si>
  <si>
    <t xml:space="preserve">ADDITIONAL QUICK TILTING SHELF DEPTH 420 MM + 3 ATHENA AT4317A51XB TURQUOISE - DIM. MM W=955 D=420 </t>
  </si>
  <si>
    <t xml:space="preserve">KONSOLE QUICK NEIGBARE ZUSATZ TIEFE 420 MM + 3 ATHENA AT4317A51XB TÜRKIS - ABM. MM B=955 T=420 </t>
  </si>
  <si>
    <t xml:space="preserve">CONSOLE QUICK INCLINABILE SUPPLÉMENTAIRE PROF. 420 MM + 3 ATHENA AT4317A51XB TURQUOISE - DIM. MM L=955 P=420 </t>
  </si>
  <si>
    <t xml:space="preserve">ESTANTE QUICK INCLINABILE ADICIONAL PROF. 420 MM + 3 ATHENA AT4317A51XB TURQUESA - DIM. MM L=955 P=420 </t>
  </si>
  <si>
    <t xml:space="preserve">PÓŁKA UKOŚNA QUICK DODATKOWE GŁĘB. 420 MM + 3 ATHENA AT4317A51XB TURKUS - WYM. MM S=955 G=420 </t>
  </si>
  <si>
    <t xml:space="preserve">MENSOLA QUICK INCLINABILE AGGIUNTIVA PROF. 420 MM + 3 ATHENA AT4322A5101 GRIGIO SCURO - DIM. MM L=955 P=420 </t>
  </si>
  <si>
    <t xml:space="preserve">ADDITIONAL QUICK TILTING SHELF DEPTH 420 MM + 3 ATHENA AT4322A5101 GREY - DIM. MM W=955 D=420 </t>
  </si>
  <si>
    <t xml:space="preserve">KONSOLE QUICK NEIGBARE ZUSATZ TIEFE 420 MM + 3 ATHENA AT4322A5101 GRAU - ABM. MM B=955 T=420 </t>
  </si>
  <si>
    <t xml:space="preserve">CONSOLE QUICK INCLINABILE SUPPLÉMENTAIRE PROF. 420 MM + 3 ATHENA AT4322A5101 GRIS - DIM. MM L=955 P=420 </t>
  </si>
  <si>
    <t xml:space="preserve">ESTANTE QUICK INCLINABILE ADICIONAL PROF. 420 MM + 3 ATHENA AT4322A5101 GRIS - DIM. MM L=955 P=420 </t>
  </si>
  <si>
    <t xml:space="preserve">PÓŁKA UKOŚNA QUICK DODATKOWE GŁĘB. 420 MM + 3 ATHENA AT4322A5101 SZARY POPIELATY - WYM. MM S=955 G=420 </t>
  </si>
  <si>
    <t>QU4322A3951XB</t>
  </si>
  <si>
    <t xml:space="preserve">MENSOLA QUICK INCLINABILE AGGIUNTIVA PROF. 420 MM + 3 ATHENA AT4322A51XB TURCHESE - DIM. MM L=955 P=420 </t>
  </si>
  <si>
    <t xml:space="preserve">ADDITIONAL QUICK TILTING SHELF DEPTH 420 MM + 3 ATHENA AT4322A51XB TURQUOISE - DIM. MM W=955 D=420 </t>
  </si>
  <si>
    <t xml:space="preserve">KONSOLE QUICK NEIGBARE ZUSATZ TIEFE 420 MM + 3 ATHENA AT4322A51XB TÜRKIS - ABM. MM B=955 T=420 </t>
  </si>
  <si>
    <t xml:space="preserve">CONSOLE QUICK INCLINABILE SUPPLÉMENTAIRE PROF. 420 MM + 3 ATHENA AT4322A51XB TURQUOISE - DIM. MM L=955 P=420 </t>
  </si>
  <si>
    <t xml:space="preserve">ESTANTE QUICK INCLINABILE ADICIONAL PROF. 420 MM + 3 ATHENA AT4322A51XB TURQUESA - DIM. MM L=955 P=420 </t>
  </si>
  <si>
    <t xml:space="preserve">PÓŁKA UKOŚNA QUICK DODATKOWE GŁĘB. 420 MM + 3 ATHENA AT4322A51XB TURKUS - WYM. MM S=955 G=420 </t>
  </si>
  <si>
    <t xml:space="preserve">MENSOLA QUICK INCLINABILE AGGIUNTIVA PROF. 600 MM + 2 ATHENA AT6412A5101 GRIGIO SCURO - DIM. MM L=955 P=600 </t>
  </si>
  <si>
    <t xml:space="preserve">ADDITIONAL QUICK TILTING SHELF DEPTH 600 MM + 2 ATHENA AT6412A5101 GREY - DIM. MM W=955 D=600 </t>
  </si>
  <si>
    <t xml:space="preserve">KONSOLE QUICK NEIGBARE ZUSATZ TIEFE 600 MM + 2 ATHENA AT6412A5101 GRAU - ABM. MM B=955 T=600 </t>
  </si>
  <si>
    <t xml:space="preserve">CONSOLE QUICK INCLINABILE SUPPLÉMENTAIRE PROF. 600 MM + 2 ATHENA AT6412A5101 GRIS - DIM. MM L=955 P=600 </t>
  </si>
  <si>
    <t xml:space="preserve">ESTANTE QUICK INCLINABILE ADICIONAL PROF. 600 MM + 2 ATHENA AT6412A5101 GRIS - DIM. MM L=955 P=600 </t>
  </si>
  <si>
    <t xml:space="preserve">PÓŁKA UKOŚNA QUICK DODATKOWE GŁĘB. 600 MM + 2 ATHENA AT6412A5101 SZARY POPIELATY - WYM. MM S=955 G=600 </t>
  </si>
  <si>
    <t>QU6412A2951XB</t>
  </si>
  <si>
    <t xml:space="preserve">MENSOLA QUICK INCLINABILE AGGIUNTIVA PROF. 600 MM + 2 ATHENA AT6412A51XB TURCHESE - DIM. MM L=955 P=600 </t>
  </si>
  <si>
    <t xml:space="preserve">ADDITIONAL QUICK TILTING SHELF DEPTH 600 MM + 2 ATHENA AT6412A51XB TURQUOISE - DIM. MM W=955 D=600 </t>
  </si>
  <si>
    <t xml:space="preserve">KONSOLE QUICK NEIGBARE ZUSATZ TIEFE 600 MM + 2 ATHENA AT6412A51XB TÜRKIS - ABM. MM B=955 T=600 </t>
  </si>
  <si>
    <t xml:space="preserve">CONSOLE QUICK INCLINABILE SUPPLÉMENTAIRE PROF. 600 MM + 2 ATHENA AT6412A51XB TURQUOISE - DIM. MM L=955 P=600 </t>
  </si>
  <si>
    <t xml:space="preserve">ESTANTE QUICK INCLINABILE ADICIONAL PROF. 600 MM + 2 ATHENA AT6412A51XB TURQUESA - DIM. MM L=955 P=600 </t>
  </si>
  <si>
    <t xml:space="preserve">PÓŁKA UKOŚNA QUICK DODATKOWE GŁĘB. 600 MM + 2 ATHENA AT6412A51XB TURKUS - WYM. MM S=955 G=600 </t>
  </si>
  <si>
    <t xml:space="preserve">MENSOLA QUICK INCLINABILE AGGIUNTIVA PROF. 600 MM + 2 ATHENA AT6417A5101 GRIGIO SCURO - DIM. MM L=955 P=600 </t>
  </si>
  <si>
    <t xml:space="preserve">ADDITIONAL QUICK TILTING SHELF DEPTH 600 MM + 2 ATHENA AT6417A5101 GREY - DIM. MM W=955 D=600 </t>
  </si>
  <si>
    <t xml:space="preserve">KONSOLE QUICK NEIGBARE ZUSATZ TIEFE 600 MM + 2 ATHENA AT6417A5101 GRAU - ABM. MM B=955 T=600 </t>
  </si>
  <si>
    <t xml:space="preserve">CONSOLE QUICK INCLINABILE SUPPLÉMENTAIRE PROF. 600 MM + 2 ATHENA AT6417A5101 GRIS - DIM. MM L=955 P=600 </t>
  </si>
  <si>
    <t xml:space="preserve">ESTANTE QUICK INCLINABILE ADICIONAL PROF. 600 MM + 2 ATHENA AT6417A5101 GRIS - DIM. MM L=955 P=600 </t>
  </si>
  <si>
    <t xml:space="preserve">PÓŁKA UKOŚNA QUICK DODATKOWE GŁĘB. 600 MM + 2 ATHENA AT6417A5101 SZARY POPIELATY - WYM. MM S=955 G=600 </t>
  </si>
  <si>
    <t>QU6417A2951XB</t>
  </si>
  <si>
    <t xml:space="preserve">MENSOLA QUICK INCLINABILE AGGIUNTIVA PROF. 600 MM + 2 ATHENA AT6417A51XB TURCHESE - DIM. MM L=955 P=600 </t>
  </si>
  <si>
    <t xml:space="preserve">ADDITIONAL QUICK TILTING SHELF DEPTH 600 MM + 2 ATHENA AT6417A51XB TURQUOISE - DIM. MM W=955 D=600 </t>
  </si>
  <si>
    <t xml:space="preserve">KONSOLE QUICK NEIGBARE ZUSATZ TIEFE 600 MM + 2 ATHENA AT6417A51XB TÜRKIS - ABM. MM B=955 T=600 </t>
  </si>
  <si>
    <t xml:space="preserve">CONSOLE QUICK INCLINABILE SUPPLÉMENTAIRE PROF. 600 MM + 2 ATHENA AT6417A51XB TURQUOISE - DIM. MM L=955 P=600 </t>
  </si>
  <si>
    <t xml:space="preserve">ESTANTE QUICK INCLINABILE ADICIONAL PROF. 600 MM + 2 ATHENA AT6417A51XB TURQUESA - DIM. MM L=955 P=600 </t>
  </si>
  <si>
    <t xml:space="preserve">PÓŁKA UKOŚNA QUICK DODATKOWE GŁĘB. 600 MM + 2 ATHENA AT6417A51XB TURKUS - WYM. MM S=955 G=600 </t>
  </si>
  <si>
    <t xml:space="preserve">MENSOLA QUICK INCLINABILE AGGIUNTIVA PROF. 600 MM + 2 ATHENA AT6422A5101 GRIGIO SCURO - DIM. MM L=955 P=600 </t>
  </si>
  <si>
    <t xml:space="preserve">ADDITIONAL QUICK TILTING SHELF DEPTH 600 MM + 2 ATHENA AT6422A5101 GREY - DIM. MM W=955 D=600 </t>
  </si>
  <si>
    <t xml:space="preserve">KONSOLE QUICK NEIGBARE ZUSATZ TIEFE 600 MM + 2 ATHENA AT6422A5101 GRAU - ABM. MM B=955 T=600 </t>
  </si>
  <si>
    <t xml:space="preserve">CONSOLE QUICK INCLINABILE SUPPLÉMENTAIRE PROF. 600 MM + 2 ATHENA AT6422A5101 GRIS - DIM. MM L=955 P=600 </t>
  </si>
  <si>
    <t xml:space="preserve">ESTANTE QUICK INCLINABILE ADICIONAL PROF. 600 MM + 2 ATHENA AT6422A5101 GRIS - DIM. MM L=955 P=600 </t>
  </si>
  <si>
    <t xml:space="preserve">PÓŁKA UKOŚNA QUICK DODATKOWE GŁĘB. 600 MM + 2 ATHENA AT6422A5101 SZARY POPIELATY - WYM. MM S=955 G=600 </t>
  </si>
  <si>
    <t>QU6422A2951XB</t>
  </si>
  <si>
    <t xml:space="preserve">MENSOLA QUICK INCLINABILE AGGIUNTIVA PROF. 600 MM + 2 ATHENA AT6422A51XB TURCHESE - DIM. MM L=955 P=600 </t>
  </si>
  <si>
    <t xml:space="preserve">ADDITIONAL QUICK TILTING SHELF DEPTH 600 MM + 2 ATHENA AT6422A51XB TURQUOISE - DIM. MM W=955 D=600 </t>
  </si>
  <si>
    <t xml:space="preserve">KONSOLE QUICK NEIGBARE ZUSATZ TIEFE 600 MM + 2 ATHENA AT6422A51XB TÜRKIS - ABM. MM B=955 T=600 </t>
  </si>
  <si>
    <t xml:space="preserve">CONSOLE QUICK INCLINABILE SUPPLÉMENTAIRE PROF. 600 MM + 2 ATHENA AT6422A51XB TURQUOISE - DIM. MM L=955 P=600 </t>
  </si>
  <si>
    <t xml:space="preserve">ESTANTE QUICK INCLINABILE ADICIONAL PROF. 600 MM + 2 ATHENA AT6422A51XB TURQUESA - DIM. MM L=955 P=600 </t>
  </si>
  <si>
    <t xml:space="preserve">PÓŁKA UKOŚNA QUICK DODATKOWE GŁĘB. 600 MM + 2 ATHENA AT6422A51XB TURKUS - WYM. MM S=955 G=600 </t>
  </si>
  <si>
    <t xml:space="preserve">MENSOLA QUICK INCLINABILE AGGIUNTIVA PROF. 600 MM + 1 ATHENA AT8612C5101 GRIGIO SCURO - DIM. MM L=955 P=600 </t>
  </si>
  <si>
    <t xml:space="preserve">ADDITIONAL QUICK TILTING SHELF DEPTH 600 MM + 1 ATHENA AT8612C5101 GREY - DIM. MM W=955 D=600 </t>
  </si>
  <si>
    <t xml:space="preserve">KONSOLE QUICK NEIGBARE ZUSATZ TIEFE 600 MM + 1 ATHENA AT8612C5101 GRAU - ABM. MM B=955 T=600 </t>
  </si>
  <si>
    <t xml:space="preserve">CONSOLE QUICK INCLINABILE SUPPLÉMENTAIRE PROF. 600 MM + 1 ATHENA AT8612C5101 GRIS - DIM. MM L=955 P=600 </t>
  </si>
  <si>
    <t xml:space="preserve">ESTANTE QUICK INCLINABILE ADICIONAL PROF. 600 MM + 1 ATHENA AT8612C5101 GRIS - DIM. MM L=955 P=600 </t>
  </si>
  <si>
    <t xml:space="preserve">PÓŁKA UKOŚNA QUICK DODATKOWE GŁĘB. 600 MM + 1 ATHENA AT8612C5101 SZARY POPIELATY - WYM. MM S=955 G=600 </t>
  </si>
  <si>
    <t>QU8612C1951XB</t>
  </si>
  <si>
    <t xml:space="preserve">MENSOLA QUICK INCLINABILE AGGIUNTIVA PROF. 600 MM + 1 ATHENA AT8612C51XB TURCHESE - DIM. MM L=955 P=600 </t>
  </si>
  <si>
    <t xml:space="preserve">ADDITIONAL QUICK TILTING SHELF DEPTH 600 MM + 1 ATHENA AT8612C51XB TURQUOISE - DIM. MM W=955 D=600 </t>
  </si>
  <si>
    <t xml:space="preserve">KONSOLE QUICK NEIGBARE ZUSATZ TIEFE 600 MM + 1 ATHENA AT8612C51XB TÜRKIS - ABM. MM B=955 T=600 </t>
  </si>
  <si>
    <t xml:space="preserve">CONSOLE QUICK INCLINABILE SUPPLÉMENTAIRE PROF. 600 MM + 1 ATHENA AT8612C51XB TURQUOISE - DIM. MM L=955 P=600 </t>
  </si>
  <si>
    <t xml:space="preserve">ESTANTE QUICK INCLINABILE ADICIONAL PROF. 600 MM + 1 ATHENA AT8612C51XB TURQUESA - DIM. MM L=955 P=600 </t>
  </si>
  <si>
    <t xml:space="preserve">PÓŁKA UKOŚNA QUICK DODATKOWE GŁĘB. 600 MM + 1 ATHENA AT8612C51XB TURKUS - WYM. MM S=955 G=600 </t>
  </si>
  <si>
    <t xml:space="preserve">MENSOLA QUICK INCLINABILE AGGIUNTIVA PROF. 600 MM + 1 ATHENA AT8617C5101 GRIGIO SCURO - DIM. MM L=955 P=600 </t>
  </si>
  <si>
    <t xml:space="preserve">ADDITIONAL QUICK TILTING SHELF DEPTH 600 MM + 1 ATHENA AT8617C5101 GREY - DIM. MM W=955 D=600 </t>
  </si>
  <si>
    <t xml:space="preserve">KONSOLE QUICK NEIGBARE ZUSATZ TIEFE 600 MM + 1 ATHENA AT8617C5101 GRAU - ABM. MM B=955 T=600 </t>
  </si>
  <si>
    <t xml:space="preserve">CONSOLE QUICK INCLINABILE SUPPLÉMENTAIRE PROF. 600 MM + 1 ATHENA AT8617C5101 GRIS - DIM. MM L=955 P=600 </t>
  </si>
  <si>
    <t xml:space="preserve">ESTANTE QUICK INCLINABILE ADICIONAL PROF. 600 MM + 1 ATHENA AT8617C5101 GRIS - DIM. MM L=955 P=600 </t>
  </si>
  <si>
    <t xml:space="preserve">PÓŁKA UKOŚNA QUICK DODATKOWE GŁĘB. 600 MM + 1 ATHENA AT8617C5101 SZARY POPIELATY - WYM. MM S=955 G=600 </t>
  </si>
  <si>
    <t>QU8617C1951XB</t>
  </si>
  <si>
    <t xml:space="preserve">MENSOLA QUICK INCLINABILE AGGIUNTIVA PROF. 600 MM + 1 ATHENA AT8617C51XB TURCHESE - DIM. MM L=955 P=600 </t>
  </si>
  <si>
    <t xml:space="preserve">ADDITIONAL QUICK TILTING SHELF DEPTH 600 MM + 1 ATHENA AT8617C51XB TURQUOISE - DIM. MM W=955 D=600 </t>
  </si>
  <si>
    <t xml:space="preserve">KONSOLE QUICK NEIGBARE ZUSATZ TIEFE 600 MM + 1 ATHENA AT8617C51XB TÜRKIS - ABM. MM B=955 T=600 </t>
  </si>
  <si>
    <t xml:space="preserve">CONSOLE QUICK INCLINABILE SUPPLÉMENTAIRE PROF. 600 MM + 1 ATHENA AT8617C51XB TURQUOISE - DIM. MM L=955 P=600 </t>
  </si>
  <si>
    <t xml:space="preserve">ESTANTE QUICK INCLINABILE ADICIONAL PROF. 600 MM + 1 ATHENA AT8617C51XB TURQUESA - DIM. MM L=955 P=600 </t>
  </si>
  <si>
    <t xml:space="preserve">PÓŁKA UKOŚNA QUICK DODATKOWE GŁĘB. 600 MM + 1 ATHENA AT8617C51XB TURKUS - WYM. MM S=955 G=600 </t>
  </si>
  <si>
    <t xml:space="preserve">MENSOLA QUICK INCLINABILE AGGIUNTIVA PROF. 600 MM + 1 ATHENA AT8622C5101 GRIGIO SCURO - DIM. MM L=955 P=600 </t>
  </si>
  <si>
    <t xml:space="preserve">ADDITIONAL QUICK TILTING SHELF DEPTH 600 MM + 1 ATHENA AT8622C5101 GREY - DIM. MM W=955 D=600 </t>
  </si>
  <si>
    <t xml:space="preserve">KONSOLE QUICK NEIGBARE ZUSATZ TIEFE 600 MM + 1 ATHENA AT8622C5101 GRAU - ABM. MM B=955 T=600 </t>
  </si>
  <si>
    <t xml:space="preserve">CONSOLE QUICK INCLINABILE SUPPLÉMENTAIRE PROF. 600 MM + 1 ATHENA AT8622C5101 GRIS - DIM. MM L=955 P=600 </t>
  </si>
  <si>
    <t xml:space="preserve">ESTANTE QUICK INCLINABILE ADICIONAL PROF. 600 MM + 1 ATHENA AT8622C5101 GRIS - DIM. MM L=955 P=600 </t>
  </si>
  <si>
    <t xml:space="preserve">PÓŁKA UKOŚNA QUICK DODATKOWE GŁĘB. 600 MM + 1 ATHENA AT8622C5101 SZARY POPIELATY - WYM. MM S=955 G=600 </t>
  </si>
  <si>
    <t>QU8622C1951XB</t>
  </si>
  <si>
    <t xml:space="preserve">MENSOLA QUICK INCLINABILE AGGIUNTIVA PROF. 600 MM + 1 ATHENA AT8622C51XB TURCHESE - DIM. MM L=955 P=600 </t>
  </si>
  <si>
    <t xml:space="preserve">ADDITIONAL QUICK TILTING SHELF DEPTH 600 MM + 1 ATHENA AT8622C51XB TURQUOISE - DIM. MM W=955 D=600 </t>
  </si>
  <si>
    <t xml:space="preserve">KONSOLE QUICK NEIGBARE ZUSATZ TIEFE 600 MM + 1 ATHENA AT8622C51XB TÜRKIS - ABM. MM B=955 T=600 </t>
  </si>
  <si>
    <t xml:space="preserve">CONSOLE QUICK INCLINABILE SUPPLÉMENTAIRE PROF. 600 MM + 1 ATHENA AT8622C51XB TURQUOISE - DIM. MM L=955 P=600 </t>
  </si>
  <si>
    <t xml:space="preserve">ESTANTE QUICK INCLINABILE ADICIONAL PROF. 600 MM + 1 ATHENA AT8622C51XB TURQUESA - DIM. MM L=955 P=600 </t>
  </si>
  <si>
    <t xml:space="preserve">PÓŁKA UKOŚNA QUICK DODATKOWE GŁĘB. 600 MM + 1 ATHENA AT8622C51XB TURKUS - WYM. MM S=955 G=600 </t>
  </si>
  <si>
    <t>SCAFFALE QUICK MONOFRONTE CON 2 MENSOLE INCLINABILI PROF. 220 MM + 6 NEXIT NX3212A5101 GRIGIO SCURO - DIM. MM L=1065 P=542 A=1813</t>
  </si>
  <si>
    <t>RACKING QUICK SINGLE SIDE WITH 2 TILTING SHELVES DEPTH 220 MM + 6 NEXIT NX3212A5101 GREY - DIM. MM W=1065 D=542 H=1813</t>
  </si>
  <si>
    <t>REGAL QUICK EINSEITIGER MIT 2 KONSOLEN NEIGBAREN TIEFE 220 MM + 6 NEXIT NX3212A5101 GRAU - ABM. MM B=1065 T=542 H=1813</t>
  </si>
  <si>
    <t>RAYONNAGE QUICK UN CÔTÉ AVEC 2 CONSOLES INCLINABLES PROF. 220 MM + 6 NEXIT NX3212A5101 GRIS - DIM. MM L=1065 P=542 H=1813</t>
  </si>
  <si>
    <t>ESTANTERÍA QUICK POR UN LADO CON 2 ESTENTES INCLINABLES PROF. 220 MM + 6 NEXIT NX3212A5101 GRIS - DIM. MM L=1065 P=542 A=1813</t>
  </si>
  <si>
    <t>REGAŁ QUICK JEDNOSTRONNY Z 2 PÓŁKI UKOŚNE QUICK GŁĘB. 220 MM + 6 NEXIT NX3212A5101 SZARY POPIELATY - WYM. MM S=1065 G=542 W=1813</t>
  </si>
  <si>
    <t>SCAFFALE QUICK MONOFRONTE CON 2 MENSOLE INCLINABILI PROF. 220 MM + 6 NEXIT NX3217A5101 GRIGIO SCURO - DIM. MM L=1065 P=542 A=1813</t>
  </si>
  <si>
    <t>RACKING QUICK SINGLE SIDE WITH 2 TILTING SHELVES DEPTH 220 MM + 6 NEXIT NX3217A5101 GREY - DIM. MM W=1065 D=542 H=1813</t>
  </si>
  <si>
    <t>REGAL QUICK EINSEITIGER MIT 2 KONSOLEN NEIGBAREN TIEFE 220 MM + 6 NEXIT NX3217A5101 GRAU - ABM. MM B=1065 T=542 H=1813</t>
  </si>
  <si>
    <t>RAYONNAGE QUICK UN CÔTÉ AVEC 2 CONSOLES INCLINABLES PROF. 220 MM + 6 NEXIT NX3217A5101 GRIS - DIM. MM L=1065 P=542 H=1813</t>
  </si>
  <si>
    <t>ESTANTERÍA QUICK POR UN LADO CON 2 ESTENTES INCLINABLES PROF. 220 MM + 6 NEXIT NX3217A5101 GRIS - DIM. MM L=1065 P=542 A=1813</t>
  </si>
  <si>
    <t>REGAŁ QUICK JEDNOSTRONNY Z 2 PÓŁKI UKOŚNE QUICK GŁĘB. 220 MM + 6 NEXIT NX3217A5101 SZARY POPIELATY - WYM. MM S=1065 G=542 W=1813</t>
  </si>
  <si>
    <t>SCAFFALE QUICK MONOFRONTE CON 2 MENSOLE INCLINABILI PROF. 320 MM + 8 NEXIT NX3212A5101 GRIGIO SCURO - DIM. MM L=1065 P=542 A=1813</t>
  </si>
  <si>
    <t>RACKING QUICK SINGLE SIDE WITH 2 TILTING SHELVES DEPTH 320 MM + 8 NEXIT NX3212A5101 GREY - DIM. MM W=1065 D=542 H=1813</t>
  </si>
  <si>
    <t>REGAL QUICK EINSEITIGER MIT 2 KONSOLEN NEIGBAREN TIEFE 320 MM + 8 NEXIT NX3212A5101 GRAU - ABM. MM B=1065 T=542 H=1813</t>
  </si>
  <si>
    <t>RAYONNAGE QUICK UN CÔTÉ AVEC 2 CONSOLES INCLINABLES PROF. 320 MM + 8 NEXIT NX3212A5101 GRIS - DIM. MM L=1065 P=542 H=1813</t>
  </si>
  <si>
    <t>ESTANTERÍA QUICK POR UN LADO CON 2 ESTENTES INCLINABLES PROF. 320 MM + 8 NEXIT NX3212A5101 GRIS - DIM. MM L=1065 P=542 A=1813</t>
  </si>
  <si>
    <t>REGAŁ QUICK JEDNOSTRONNY Z 2 PÓŁKI UKOŚNE QUICK GŁĘB. 320 MM + 8 NEXIT NX3212A5101 SZARY POPIELATY - WYM. MM S=1065 G=542 W=1813</t>
  </si>
  <si>
    <t>SCAFFALE QUICK MONOFRONTE CON 2 MENSOLE INCLINABILI PROF. 320 MM + 8 NEXIT NX3217A5101 GRIGIO SCURO - DIM. MM L=1065 P=542 A=1813</t>
  </si>
  <si>
    <t>RACKING QUICK SINGLE SIDE WITH 2 TILTING SHELVES DEPTH 320 MM + 8 NEXIT NX3217A5101 GREY - DIM. MM W=1065 D=542 H=1813</t>
  </si>
  <si>
    <t>REGAL QUICK EINSEITIGER MIT 2 KONSOLEN NEIGBAREN TIEFE 320 MM + 8 NEXIT NX3217A5101 GRAU - ABM. MM B=1065 T=542 H=1813</t>
  </si>
  <si>
    <t>RAYONNAGE QUICK UN CÔTÉ AVEC 2 CONSOLES INCLINABLES PROF. 320 MM + 8 NEXIT NX3217A5101 GRIS - DIM. MM L=1065 P=542 H=1813</t>
  </si>
  <si>
    <t>ESTANTERÍA QUICK POR UN LADO CON 2 ESTENTES INCLINABLES PROF. 320 MM + 8 NEXIT NX3217A5101 GRIS - DIM. MM L=1065 P=542 A=1813</t>
  </si>
  <si>
    <t>REGAŁ QUICK JEDNOSTRONNY Z 2 PÓŁKI UKOŚNE QUICK GŁĘB. 320 MM + 8 NEXIT NX3217A5101 SZARY POPIELATY - WYM. MM S=1065 G=542 W=1813</t>
  </si>
  <si>
    <t>SCAFFALE QUICK MONOFRONTE CON 2 MENSOLE INCLINABILI PROF. 320 MM + 4 NEXIT NX4312A5101 GRIGIO SCURO - DIM. MM L=1065 P=542 A=1813</t>
  </si>
  <si>
    <t>RACKING QUICK SINGLE SIDE WITH 2 TILTING SHELVES DEPTH 320 MM + 4 NEXIT NX4312A5101 GREY - DIM. MM W=1065 D=542 H=1813</t>
  </si>
  <si>
    <t>REGAL QUICK EINSEITIGER MIT 2 KONSOLEN NEIGBAREN TIEFE 320 MM + 4 NEXIT NX4312A5101 GRAU - ABM. MM B=1065 T=542 H=1813</t>
  </si>
  <si>
    <t>RAYONNAGE QUICK UN CÔTÉ AVEC 2 CONSOLES INCLINABLES PROF. 320 MM + 4 NEXIT NX4312A5101 GRIS - DIM. MM L=1065 P=542 H=1813</t>
  </si>
  <si>
    <t>ESTANTERÍA QUICK POR UN LADO CON 2 ESTENTES INCLINABLES PROF. 320 MM + 4 NEXIT NX4312A5101 GRIS - DIM. MM L=1065 P=542 A=1813</t>
  </si>
  <si>
    <t>REGAŁ QUICK JEDNOSTRONNY Z 2 PÓŁKI UKOŚNE QUICK GŁĘB. 320 MM + 4 NEXIT NX4312A5101 SZARY POPIELATY - WYM. MM S=1065 G=542 W=1813</t>
  </si>
  <si>
    <t>QUR4317A29N101</t>
  </si>
  <si>
    <t>SCAFFALE QUICK MONOFRONTE CON 2 MENSOLE INCLINABILI PROF. 320 MM + 4 NEXIT NX4317B5101 GRIGIO SCURO - DIM. MM L=1065 P=542 A=1813</t>
  </si>
  <si>
    <t>RACKING QUICK SINGLE SIDE WITH 2 TILTING SHELVES DEPTH 320 MM + 4 NEXIT NX4317B5101 GREY - DIM. MM W=1065 D=542 H=1813</t>
  </si>
  <si>
    <t>REGAL QUICK EINSEITIGER MIT 2 KONSOLEN NEIGBAREN TIEFE 320 MM + 4 NEXIT NX4317B5101 GRAU - ABM. MM B=1065 T=542 H=1813</t>
  </si>
  <si>
    <t>RAYONNAGE QUICK UN CÔTÉ AVEC 2 CONSOLES INCLINABLES PROF. 320 MM + 4 NEXIT NX4317B5101 GRIS - DIM. MM L=1065 P=542 H=1813</t>
  </si>
  <si>
    <t>ESTANTERÍA QUICK POR UN LADO CON 2 ESTENTES INCLINABLES PROF. 320 MM + 4 NEXIT NX4317B5101 GRIS - DIM. MM L=1065 P=542 A=1813</t>
  </si>
  <si>
    <t>REGAŁ QUICK JEDNOSTRONNY Z 2 PÓŁKI UKOŚNE QUICK GŁĘB. 320 MM + 4 NEXIT NX4317B5101 SZARY POPIELATY - WYM. MM S=1065 G=542 W=1813</t>
  </si>
  <si>
    <t>QUR4317A29N401</t>
  </si>
  <si>
    <t>QUR4322A29N101</t>
  </si>
  <si>
    <t>SCAFFALE QUICK MONOFRONTE CON 2 MENSOLE INCLINABILI PROF. 320 MM + 4 NEXIT NX4322B5101 GRIGIO SCURO - DIM. MM L=1065 P=542 A=1813</t>
  </si>
  <si>
    <t>RACKING QUICK SINGLE SIDE WITH 2 TILTING SHELVES DEPTH 320 MM + 4 NEXIT NX4322B5101 GREY - DIM. MM W=1065 D=542 H=1813</t>
  </si>
  <si>
    <t>REGAL QUICK EINSEITIGER MIT 2 KONSOLEN NEIGBAREN TIEFE 320 MM + 4 NEXIT NX4322B5101 GRAU - ABM. MM B=1065 T=542 H=1813</t>
  </si>
  <si>
    <t>RAYONNAGE QUICK UN CÔTÉ AVEC 2 CONSOLES INCLINABLES PROF. 320 MM + 4 NEXIT NX4322B5101 GRIS - DIM. MM L=1065 P=542 H=1813</t>
  </si>
  <si>
    <t>ESTANTERÍA QUICK POR UN LADO CON 2 ESTENTES INCLINABLES PROF. 320 MM + 4 NEXIT NX4322B5101 GRIS - DIM. MM L=1065 P=542 A=1813</t>
  </si>
  <si>
    <t>REGAŁ QUICK JEDNOSTRONNY Z 2 PÓŁKI UKOŚNE QUICK GŁĘB. 320 MM + 4 NEXIT NX4322B5101 SZARY POPIELATY - WYM. MM S=1065 G=542 W=1813</t>
  </si>
  <si>
    <t>QUR4322A29N401</t>
  </si>
  <si>
    <t>SCAFFALE QUICK MONOFRONTE CON 2 MENSOLE INCLINABILI PROF. 420 MM + 6 NEXIT NX4312A5101 GRIGIO SCURO - DIM. MM L=1065 P=542 A=1813</t>
  </si>
  <si>
    <t>RACKING QUICK SINGLE SIDE WITH 2 TILTING SHELVES DEPTH 420 MM + 6 NEXIT NX4312A5101 GREY - DIM. MM W=1065 D=542 H=1813</t>
  </si>
  <si>
    <t>REGAL QUICK EINSEITIGER MIT 2 KONSOLEN NEIGBAREN TIEFE 420 MM + 6 NEXIT NX4312A5101 GRAU - ABM. MM B=1065 T=542 H=1813</t>
  </si>
  <si>
    <t>RAYONNAGE QUICK UN CÔTÉ AVEC 2 CONSOLES INCLINABLES PROF. 420 MM + 6 NEXIT NX4312A5101 GRIS - DIM. MM L=1065 P=542 H=1813</t>
  </si>
  <si>
    <t>ESTANTERÍA QUICK POR UN LADO CON 2 ESTENTES INCLINABLES PROF. 420 MM + 6 NEXIT NX4312A5101 GRIS - DIM. MM L=1065 P=542 A=1813</t>
  </si>
  <si>
    <t>REGAŁ QUICK JEDNOSTRONNY Z 2 PÓŁKI UKOŚNE QUICK GŁĘB. 420 MM + 6 NEXIT NX4312A5101 SZARY POPIELATY - WYM. MM S=1065 G=542 W=1813</t>
  </si>
  <si>
    <t>QUR4317A39N101</t>
  </si>
  <si>
    <t>SCAFFALE QUICK MONOFRONTE CON 2 MENSOLE INCLINABILI PROF. 420 MM + 6 NEXIT NX4317B5101 GRIGIO SCURO - DIM. MM L=1065 P=542 A=1813</t>
  </si>
  <si>
    <t>RACKING QUICK SINGLE SIDE WITH 2 TILTING SHELVES DEPTH 420 MM + 6 NEXIT NX4317B5101 GREY - DIM. MM W=1065 D=542 H=1813</t>
  </si>
  <si>
    <t>REGAL QUICK EINSEITIGER MIT 2 KONSOLEN NEIGBAREN TIEFE 420 MM + 6 NEXIT NX4317B5101 GRAU - ABM. MM B=1065 T=542 H=1813</t>
  </si>
  <si>
    <t>RAYONNAGE QUICK UN CÔTÉ AVEC 2 CONSOLES INCLINABLES PROF. 420 MM + 6 NEXIT NX4317B5101 GRIS - DIM. MM L=1065 P=542 H=1813</t>
  </si>
  <si>
    <t>ESTANTERÍA QUICK POR UN LADO CON 2 ESTENTES INCLINABLES PROF. 420 MM + 6 NEXIT NX4317B5101 GRIS - DIM. MM L=1065 P=542 A=1813</t>
  </si>
  <si>
    <t>REGAŁ QUICK JEDNOSTRONNY Z 2 PÓŁKI UKOŚNE QUICK GŁĘB. 420 MM + 6 NEXIT NX4317B5101 SZARY POPIELATY - WYM. MM S=1065 G=542 W=1813</t>
  </si>
  <si>
    <t>QUR4317A39N401</t>
  </si>
  <si>
    <t>QUR4322A39N101</t>
  </si>
  <si>
    <t>SCAFFALE QUICK MONOFRONTE CON 2 MENSOLE INCLINABILI PROF. 420 MM + 6 NEXIT NX4322B5101 GRIGIO SCURO - DIM. MM L=1065 P=542 A=1813</t>
  </si>
  <si>
    <t>RACKING QUICK SINGLE SIDE WITH 2 TILTING SHELVES DEPTH 420 MM + 6 NEXIT NX4322B5101 GREY - DIM. MM W=1065 D=542 H=1813</t>
  </si>
  <si>
    <t>REGAL QUICK EINSEITIGER MIT 2 KONSOLEN NEIGBAREN TIEFE 420 MM + 6 NEXIT NX4322B5101 GRAU - ABM. MM B=1065 T=542 H=1813</t>
  </si>
  <si>
    <t>RAYONNAGE QUICK UN CÔTÉ AVEC 2 CONSOLES INCLINABLES PROF. 420 MM + 6 NEXIT NX4322B5101 GRIS - DIM. MM L=1065 P=542 H=1813</t>
  </si>
  <si>
    <t>ESTANTERÍA QUICK POR UN LADO CON 2 ESTENTES INCLINABLES PROF. 420 MM + 6 NEXIT NX4322B5101 GRIS - DIM. MM L=1065 P=542 A=1813</t>
  </si>
  <si>
    <t>REGAŁ QUICK JEDNOSTRONNY Z 2 PÓŁKI UKOŚNE QUICK GŁĘB. 420 MM + 6 NEXIT NX4322B5101 SZARY POPIELATY - WYM. MM S=1065 G=542 W=1813</t>
  </si>
  <si>
    <t>QUR4322A39N401</t>
  </si>
  <si>
    <t>SCAFFALE QUICK MONOFRONTE CON 2 MENSOLE INCLINABILI PROF. 600 MM + 4 NEXIT NX6412A5101 GRIGIO SCURO - DIM. MM L=1065 P=542 A=1813</t>
  </si>
  <si>
    <t>RACKING QUICK SINGLE SIDE WITH 2 TILTING SHELVES DEPTH 600 MM + 4 NEXIT NX6412A5101 GREY - DIM. MM W=1065 D=542 H=1813</t>
  </si>
  <si>
    <t>REGAL QUICK EINSEITIGER MIT 2 KONSOLEN NEIGBAREN TIEFE 600 MM + 4 NEXIT NX6412A5101 GRAU - ABM. MM B=1065 T=542 H=1813</t>
  </si>
  <si>
    <t>RAYONNAGE QUICK UN CÔTÉ AVEC 2 CONSOLES INCLINABLES PROF. 600 MM + 4 NEXIT NX6412A5101 GRIS - DIM. MM L=1065 P=542 H=1813</t>
  </si>
  <si>
    <t>ESTANTERÍA QUICK POR UN LADO CON 2 ESTENTES INCLINABLES PROF. 600 MM + 4 NEXIT NX6412A5101 GRIS - DIM. MM L=1065 P=542 A=1813</t>
  </si>
  <si>
    <t>REGAŁ QUICK JEDNOSTRONNY Z 2 PÓŁKI UKOŚNE QUICK GŁĘB. 600 MM + 4 NEXIT NX6412A5101 SZARY POPIELATY - WYM. MM S=1065 G=542 W=1813</t>
  </si>
  <si>
    <t>QUR6417A29N101</t>
  </si>
  <si>
    <t>SCAFFALE QUICK MONOFRONTE CON 2 MENSOLE INCLINABILI PROF. 600 MM + 4 NEXIT NX6417B5101 GRIGIO SCURO - DIM. MM L=1065 P=542 A=1813</t>
  </si>
  <si>
    <t>RACKING QUICK SINGLE SIDE WITH 2 TILTING SHELVES DEPTH 600 MM + 4 NEXIT NX6417B5101 GREY - DIM. MM W=1065 D=542 H=1813</t>
  </si>
  <si>
    <t>REGAL QUICK EINSEITIGER MIT 2 KONSOLEN NEIGBAREN TIEFE 600 MM + 4 NEXIT NX6417B5101 GRAU - ABM. MM B=1065 T=542 H=1813</t>
  </si>
  <si>
    <t>RAYONNAGE QUICK UN CÔTÉ AVEC 2 CONSOLES INCLINABLES PROF. 600 MM + 4 NEXIT NX6417B5101 GRIS - DIM. MM L=1065 P=542 H=1813</t>
  </si>
  <si>
    <t>ESTANTERÍA QUICK POR UN LADO CON 2 ESTENTES INCLINABLES PROF. 600 MM + 4 NEXIT NX6417B5101 GRIS - DIM. MM L=1065 P=542 A=1813</t>
  </si>
  <si>
    <t>REGAŁ QUICK JEDNOSTRONNY Z 2 PÓŁKI UKOŚNE QUICK GŁĘB. 600 MM + 4 NEXIT NX6417B5101 SZARY POPIELATY - WYM. MM S=1065 G=542 W=1813</t>
  </si>
  <si>
    <t>QUR6417A29N401</t>
  </si>
  <si>
    <t>QUR6422A29N101</t>
  </si>
  <si>
    <t>SCAFFALE QUICK MONOFRONTE CON 2 MENSOLE INCLINABILI PROF. 600 MM + 4 NEXIT NX6422B5101 GRIGIO SCURO - DIM. MM L=1065 P=542 A=1813</t>
  </si>
  <si>
    <t>RACKING QUICK SINGLE SIDE WITH 2 TILTING SHELVES DEPTH 600 MM + 4 NEXIT NX6422B5101 GREY - DIM. MM W=1065 D=542 H=1813</t>
  </si>
  <si>
    <t>REGAL QUICK EINSEITIGER MIT 2 KONSOLEN NEIGBAREN TIEFE 600 MM + 4 NEXIT NX6422B5101 GRAU - ABM. MM B=1065 T=542 H=1813</t>
  </si>
  <si>
    <t>RAYONNAGE QUICK UN CÔTÉ AVEC 2 CONSOLES INCLINABLES PROF. 600 MM + 4 NEXIT NX6422B5101 GRIS - DIM. MM L=1065 P=542 H=1813</t>
  </si>
  <si>
    <t>ESTANTERÍA QUICK POR UN LADO CON 2 ESTENTES INCLINABLES PROF. 600 MM + 4 NEXIT NX6422B5101 GRIS - DIM. MM L=1065 P=542 A=1813</t>
  </si>
  <si>
    <t>REGAŁ QUICK JEDNOSTRONNY Z 2 PÓŁKI UKOŚNE QUICK GŁĘB. 600 MM + 4 NEXIT NX6422B5101 SZARY POPIELATY - WYM. MM S=1065 G=542 W=1813</t>
  </si>
  <si>
    <t>QUR6422A29N401</t>
  </si>
  <si>
    <t>SCAFFALE AGGIUNTIVO QUICK MONOFRONTE CON 2 MENSOLE INCLINABILI PROF. 220 MM + 6 NEXIT NX3212A5101 GRIGIO SCURO - DIM. MM L=985 P=542 A=1813</t>
  </si>
  <si>
    <t>ADDITIONAL RACKING QUICK SINGLE SIDE WITH 2 TILTING SHELVES DEPTH 220 MM + 6 NEXIT NX3212A5101 GREY - DIM. MM W=985 D=542 H=1813</t>
  </si>
  <si>
    <t>REGAL ZUSATZ QUICK EINSEITIGER MIT 2 KONSOLEN NEIGBAREN TIEFE 220 MM + 6 NEXIT NX3212A5101 GRAU - ABM. MM B=985 T=542 H=1813</t>
  </si>
  <si>
    <t>RAYONNAGE SUPPLÉMENTAIRE QUICK UN CÔTÉ AVEC 2 CONSOLES INCLINABLES PROF. 220 MM + 6 NEXIT NX3212A5101 GRIS - DIM. MM L=985 P=542 H=1813</t>
  </si>
  <si>
    <t>ESTANTERÍA DE AMPLIACIÓN QUICK POR UN LADO CON 2 ESTENTES INCLINABLES PROF. 220 MM + 6 NEXIT NX3212A5101 GRIS - DIM. MM L=985 P=542 A=1813</t>
  </si>
  <si>
    <t>DODATKOWE REGAŁ QUICK JEDNOSTRONNY Z 2 PÓŁKI UKOŚNE QUICK GŁĘB. 220 MM + 6 NEXIT NX3212A5101 SZARY POPIELATY - WYM. MM S=985 G=542 W=1813</t>
  </si>
  <si>
    <t>SCAFFALE AGGIUNTIVO QUICK MONOFRONTE CON 2 MENSOLE INCLINABILI PROF. 220 MM + 6 NEXIT NX3217A5101 GRIGIO SCURO - DIM. MM L=985 P=542 A=1813</t>
  </si>
  <si>
    <t>ADDITIONAL RACKING QUICK SINGLE SIDE WITH 2 TILTING SHELVES DEPTH 220 MM + 6 NEXIT NX3217A5101 GREY - DIM. MM W=985 D=542 H=1813</t>
  </si>
  <si>
    <t>REGAL ZUSATZ QUICK EINSEITIGER MIT 2 KONSOLEN NEIGBAREN TIEFE 220 MM + 6 NEXIT NX3217A5101 GRAU - ABM. MM B=985 T=542 H=1813</t>
  </si>
  <si>
    <t>RAYONNAGE SUPPLÉMENTAIRE QUICK UN CÔTÉ AVEC 2 CONSOLES INCLINABLES PROF. 220 MM + 6 NEXIT NX3217A5101 GRIS - DIM. MM L=985 P=542 H=1813</t>
  </si>
  <si>
    <t>ESTANTERÍA DE AMPLIACIÓN QUICK POR UN LADO CON 2 ESTENTES INCLINABLES PROF. 220 MM + 6 NEXIT NX3217A5101 GRIS - DIM. MM L=985 P=542 A=1813</t>
  </si>
  <si>
    <t>DODATKOWE REGAŁ QUICK JEDNOSTRONNY Z 2 PÓŁKI UKOŚNE QUICK GŁĘB. 220 MM + 6 NEXIT NX3217A5101 SZARY POPIELATY - WYM. MM S=985 G=542 W=1813</t>
  </si>
  <si>
    <t>SCAFFALE AGGIUNTIVO QUICK MONOFRONTE CON 2 MENSOLE INCLINABILI PROF. 320 MM + 8 NEXIT NX3212A5101 GRIGIO SCURO - DIM. MM L=985 P=542 A=1813</t>
  </si>
  <si>
    <t>ADDITIONAL RACKING QUICK SINGLE SIDE WITH 2 TILTING SHELVES DEPTH 320 MM + 8 NEXIT NX3212A5101 GREY - DIM. MM W=985 D=542 H=1813</t>
  </si>
  <si>
    <t>REGAL ZUSATZ QUICK EINSEITIGER MIT 2 KONSOLEN NEIGBAREN TIEFE 320 MM + 8 NEXIT NX3212A5101 GRAU - ABM. MM B=985 T=542 H=1813</t>
  </si>
  <si>
    <t>RAYONNAGE SUPPLÉMENTAIRE QUICK UN CÔTÉ AVEC 2 CONSOLES INCLINABLES PROF. 320 MM + 8 NEXIT NX3212A5101 GRIS - DIM. MM L=985 P=542 H=1813</t>
  </si>
  <si>
    <t>ESTANTERÍA DE AMPLIACIÓN QUICK POR UN LADO CON 2 ESTENTES INCLINABLES PROF. 320 MM + 8 NEXIT NX3212A5101 GRIS - DIM. MM L=985 P=542 A=1813</t>
  </si>
  <si>
    <t>DODATKOWE REGAŁ QUICK JEDNOSTRONNY Z 2 PÓŁKI UKOŚNE QUICK GŁĘB. 320 MM + 8 NEXIT NX3212A5101 SZARY POPIELATY - WYM. MM S=985 G=542 W=1813</t>
  </si>
  <si>
    <t>SCAFFALE AGGIUNTIVO QUICK MONOFRONTE CON 2 MENSOLE INCLINABILI PROF. 320 MM + 8 NEXIT NX3217A5101 GRIGIO SCURO - DIM. MM L=985 P=542 A=1813</t>
  </si>
  <si>
    <t>ADDITIONAL RACKING QUICK SINGLE SIDE WITH 2 TILTING SHELVES DEPTH 320 MM + 8 NEXIT NX3217A5101 GREY - DIM. MM W=985 D=542 H=1813</t>
  </si>
  <si>
    <t>REGAL ZUSATZ QUICK EINSEITIGER MIT 2 KONSOLEN NEIGBAREN TIEFE 320 MM + 8 NEXIT NX3217A5101 GRAU - ABM. MM B=985 T=542 H=1813</t>
  </si>
  <si>
    <t>RAYONNAGE SUPPLÉMENTAIRE QUICK UN CÔTÉ AVEC 2 CONSOLES INCLINABLES PROF. 320 MM + 8 NEXIT NX3217A5101 GRIS - DIM. MM L=985 P=542 H=1813</t>
  </si>
  <si>
    <t>ESTANTERÍA DE AMPLIACIÓN QUICK POR UN LADO CON 2 ESTENTES INCLINABLES PROF. 320 MM + 8 NEXIT NX3217A5101 GRIS - DIM. MM L=985 P=542 A=1813</t>
  </si>
  <si>
    <t>DODATKOWE REGAŁ QUICK JEDNOSTRONNY Z 2 PÓŁKI UKOŚNE QUICK GŁĘB. 320 MM + 8 NEXIT NX3217A5101 SZARY POPIELATY - WYM. MM S=985 G=542 W=1813</t>
  </si>
  <si>
    <t>SCAFFALE AGGIUNTIVO QUICK MONOFRONTE CON 2 MENSOLE INCLINABILI PROF. 320 MM + 4 NEXIT NX4312A5101 GRIGIO SCURO - DIM. MM L=985 P=542 A=1813</t>
  </si>
  <si>
    <t>ADDITIONAL RACKING QUICK SINGLE SIDE WITH 2 TILTING SHELVES DEPTH 320 MM + 4 NEXIT NX4312A5101 GREY - DIM. MM W=985 D=542 H=1813</t>
  </si>
  <si>
    <t>REGAL ZUSATZ QUICK EINSEITIGER MIT 2 KONSOLEN NEIGBAREN TIEFE 320 MM + 4 NEXIT NX4312A5101 GRAU - ABM. MM B=985 T=542 H=1813</t>
  </si>
  <si>
    <t>RAYONNAGE SUPPLÉMENTAIRE QUICK UN CÔTÉ AVEC 2 CONSOLES INCLINABLES PROF. 320 MM + 4 NEXIT NX4312A5101 GRIS - DIM. MM L=985 P=542 H=1813</t>
  </si>
  <si>
    <t>ESTANTERÍA DE AMPLIACIÓN QUICK POR UN LADO CON 2 ESTENTES INCLINABLES PROF. 320 MM + 4 NEXIT NX4312A5101 GRIS - DIM. MM L=985 P=542 A=1813</t>
  </si>
  <si>
    <t>DODATKOWE REGAŁ QUICK JEDNOSTRONNY Z 2 PÓŁKI UKOŚNE QUICK GŁĘB. 320 MM + 4 NEXIT NX4312A5101 SZARY POPIELATY - WYM. MM S=985 G=542 W=1813</t>
  </si>
  <si>
    <t>QUE4317A29N101</t>
  </si>
  <si>
    <t>SCAFFALE AGGIUNTIVO QUICK MONOFRONTE CON 2 MENSOLE INCLINABILI PROF. 320 MM + 4 NEXIT NX4317B5101 GRIGIO SCURO - DIM. MM L=985 P=542 A=1813</t>
  </si>
  <si>
    <t>ADDITIONAL RACKING QUICK SINGLE SIDE WITH 2 TILTING SHELVES DEPTH 320 MM + 4 NEXIT NX4317B5101 GREY - DIM. MM W=985 D=542 H=1813</t>
  </si>
  <si>
    <t>REGAL ZUSATZ QUICK EINSEITIGER MIT 2 KONSOLEN NEIGBAREN TIEFE 320 MM + 4 NEXIT NX4317B5101 GRAU - ABM. MM B=985 T=542 H=1813</t>
  </si>
  <si>
    <t>RAYONNAGE SUPPLÉMENTAIRE QUICK UN CÔTÉ AVEC 2 CONSOLES INCLINABLES PROF. 320 MM + 4 NEXIT NX4317B5101 GRIS - DIM. MM L=985 P=542 H=1813</t>
  </si>
  <si>
    <t>ESTANTERÍA DE AMPLIACIÓN QUICK POR UN LADO CON 2 ESTENTES INCLINABLES PROF. 320 MM + 4 NEXIT NX4317B5101 GRIS - DIM. MM L=985 P=542 A=1813</t>
  </si>
  <si>
    <t>DODATKOWE REGAŁ QUICK JEDNOSTRONNY Z 2 PÓŁKI UKOŚNE QUICK GŁĘB. 320 MM + 4 NEXIT NX4317B5101 SZARY POPIELATY - WYM. MM S=985 G=542 W=1813</t>
  </si>
  <si>
    <t>QUE4317A29N401</t>
  </si>
  <si>
    <t>QUE4322A29N101</t>
  </si>
  <si>
    <t>SCAFFALE AGGIUNTIVO QUICK MONOFRONTE CON 2 MENSOLE INCLINABILI PROF. 320 MM + 4 NEXIT NX4322B5101 GRIGIO SCURO - DIM. MM L=985 P=542 A=1813</t>
  </si>
  <si>
    <t>ADDITIONAL RACKING QUICK SINGLE SIDE WITH 2 TILTING SHELVES DEPTH 320 MM + 4 NEXIT NX4322B5101 GREY - DIM. MM W=985 D=542 H=1813</t>
  </si>
  <si>
    <t>REGAL ZUSATZ QUICK EINSEITIGER MIT 2 KONSOLEN NEIGBAREN TIEFE 320 MM + 4 NEXIT NX4322B5101 GRAU - ABM. MM B=985 T=542 H=1813</t>
  </si>
  <si>
    <t>RAYONNAGE SUPPLÉMENTAIRE QUICK UN CÔTÉ AVEC 2 CONSOLES INCLINABLES PROF. 320 MM + 4 NEXIT NX4322B5101 GRIS - DIM. MM L=985 P=542 H=1813</t>
  </si>
  <si>
    <t>ESTANTERÍA DE AMPLIACIÓN QUICK POR UN LADO CON 2 ESTENTES INCLINABLES PROF. 320 MM + 4 NEXIT NX4322B5101 GRIS - DIM. MM L=985 P=542 A=1813</t>
  </si>
  <si>
    <t>DODATKOWE REGAŁ QUICK JEDNOSTRONNY Z 2 PÓŁKI UKOŚNE QUICK GŁĘB. 320 MM + 4 NEXIT NX4322B5101 SZARY POPIELATY - WYM. MM S=985 G=542 W=1813</t>
  </si>
  <si>
    <t>QUE4322A29N401</t>
  </si>
  <si>
    <t>SCAFFALE AGGIUNTIVO QUICK MONOFRONTE CON 2 MENSOLE INCLINABILI PROF. 420 MM + 6 NEXIT NX4312A5101 GRIGIO SCURO - DIM. MM L=985 P=542 A=1813</t>
  </si>
  <si>
    <t>ADDITIONAL RACKING QUICK SINGLE SIDE WITH 2 TILTING SHELVES DEPTH 420 MM + 6 NEXIT NX4312A5101 GREY - DIM. MM W=985 D=542 H=1813</t>
  </si>
  <si>
    <t>REGAL ZUSATZ QUICK EINSEITIGER MIT 2 KONSOLEN NEIGBAREN TIEFE 420 MM + 6 NEXIT NX4312A5101 GRAU - ABM. MM B=985 T=542 H=1813</t>
  </si>
  <si>
    <t>RAYONNAGE SUPPLÉMENTAIRE QUICK UN CÔTÉ AVEC 2 CONSOLES INCLINABLES PROF. 420 MM + 6 NEXIT NX4312A5101 GRIS - DIM. MM L=985 P=542 H=1813</t>
  </si>
  <si>
    <t>ESTANTERÍA DE AMPLIACIÓN QUICK POR UN LADO CON 2 ESTENTES INCLINABLES PROF. 420 MM + 6 NEXIT NX4312A5101 GRIS - DIM. MM L=985 P=542 A=1813</t>
  </si>
  <si>
    <t>DODATKOWE REGAŁ QUICK JEDNOSTRONNY Z 2 PÓŁKI UKOŚNE QUICK GŁĘB. 420 MM + 6 NEXIT NX4312A5101 SZARY POPIELATY - WYM. MM S=985 G=542 W=1813</t>
  </si>
  <si>
    <t>QUE4317A39N101</t>
  </si>
  <si>
    <t>SCAFFALE AGGIUNTIVO QUICK MONOFRONTE CON 2 MENSOLE INCLINABILI PROF. 420 MM + 6 NEXIT NX4317B5101 GRIGIO SCURO - DIM. MM L=985 P=542 A=1813</t>
  </si>
  <si>
    <t>ADDITIONAL RACKING QUICK SINGLE SIDE WITH 2 TILTING SHELVES DEPTH 420 MM + 6 NEXIT NX4317B5101 GREY - DIM. MM W=985 D=542 H=1813</t>
  </si>
  <si>
    <t>REGAL ZUSATZ QUICK EINSEITIGER MIT 2 KONSOLEN NEIGBAREN TIEFE 420 MM + 6 NEXIT NX4317B5101 GRAU - ABM. MM B=985 T=542 H=1813</t>
  </si>
  <si>
    <t>RAYONNAGE SUPPLÉMENTAIRE QUICK UN CÔTÉ AVEC 2 CONSOLES INCLINABLES PROF. 420 MM + 6 NEXIT NX4317B5101 GRIS - DIM. MM L=985 P=542 H=1813</t>
  </si>
  <si>
    <t>ESTANTERÍA DE AMPLIACIÓN QUICK POR UN LADO CON 2 ESTENTES INCLINABLES PROF. 420 MM + 6 NEXIT NX4317B5101 GRIS - DIM. MM L=985 P=542 A=1813</t>
  </si>
  <si>
    <t>DODATKOWE REGAŁ QUICK JEDNOSTRONNY Z 2 PÓŁKI UKOŚNE QUICK GŁĘB. 420 MM + 6 NEXIT NX4317B5101 SZARY POPIELATY - WYM. MM S=985 G=542 W=1813</t>
  </si>
  <si>
    <t>QUE4317A39N401</t>
  </si>
  <si>
    <t>QUE4322A39N101</t>
  </si>
  <si>
    <t>SCAFFALE AGGIUNTIVO QUICK MONOFRONTE CON 2 MENSOLE INCLINABILI PROF. 420 MM + 6 NEXIT NX4322B5101 GRIGIO SCURO - DIM. MM L=985 P=542 A=1813</t>
  </si>
  <si>
    <t>ADDITIONAL RACKING QUICK SINGLE SIDE WITH 2 TILTING SHELVES DEPTH 420 MM + 6 NEXIT NX4322B5101 GREY - DIM. MM W=985 D=542 H=1813</t>
  </si>
  <si>
    <t>REGAL ZUSATZ QUICK EINSEITIGER MIT 2 KONSOLEN NEIGBAREN TIEFE 420 MM + 6 NEXIT NX4322B5101 GRAU - ABM. MM B=985 T=542 H=1813</t>
  </si>
  <si>
    <t>RAYONNAGE SUPPLÉMENTAIRE QUICK UN CÔTÉ AVEC 2 CONSOLES INCLINABLES PROF. 420 MM + 6 NEXIT NX4322B5101 GRIS - DIM. MM L=985 P=542 H=1813</t>
  </si>
  <si>
    <t>ESTANTERÍA DE AMPLIACIÓN QUICK POR UN LADO CON 2 ESTENTES INCLINABLES PROF. 420 MM + 6 NEXIT NX4322B5101 GRIS - DIM. MM L=985 P=542 A=1813</t>
  </si>
  <si>
    <t>DODATKOWE REGAŁ QUICK JEDNOSTRONNY Z 2 PÓŁKI UKOŚNE QUICK GŁĘB. 420 MM + 6 NEXIT NX4322B5101 SZARY POPIELATY - WYM. MM S=985 G=542 W=1813</t>
  </si>
  <si>
    <t>QUE4322A39N401</t>
  </si>
  <si>
    <t>SCAFFALE AGGIUNTIVO QUICK MONOFRONTE CON 2 MENSOLE INCLINABILI PROF. 600 MM + 4 NEXIT NX6412A5101 GRIGIO SCURO - DIM. MM L=985 P=542 A=1813</t>
  </si>
  <si>
    <t>ADDITIONAL RACKING QUICK SINGLE SIDE WITH 2 TILTING SHELVES DEPTH 600 MM + 4 NEXIT NX6412A5101 GREY - DIM. MM W=985 D=542 H=1813</t>
  </si>
  <si>
    <t>REGAL ZUSATZ QUICK EINSEITIGER MIT 2 KONSOLEN NEIGBAREN TIEFE 600 MM + 4 NEXIT NX6412A5101 GRAU - ABM. MM B=985 T=542 H=1813</t>
  </si>
  <si>
    <t>RAYONNAGE SUPPLÉMENTAIRE QUICK UN CÔTÉ AVEC 2 CONSOLES INCLINABLES PROF. 600 MM + 4 NEXIT NX6412A5101 GRIS - DIM. MM L=985 P=542 H=1813</t>
  </si>
  <si>
    <t>ESTANTERÍA DE AMPLIACIÓN QUICK POR UN LADO CON 2 ESTENTES INCLINABLES PROF. 600 MM + 4 NEXIT NX6412A5101 GRIS - DIM. MM L=985 P=542 A=1813</t>
  </si>
  <si>
    <t>DODATKOWE REGAŁ QUICK JEDNOSTRONNY Z 2 PÓŁKI UKOŚNE QUICK GŁĘB. 600 MM + 4 NEXIT NX6412A5101 SZARY POPIELATY - WYM. MM S=985 G=542 W=1813</t>
  </si>
  <si>
    <t>QUE6417A29N101</t>
  </si>
  <si>
    <t>SCAFFALE AGGIUNTIVO QUICK MONOFRONTE CON 2 MENSOLE INCLINABILI PROF. 600 MM + 4 NEXIT NX6417B5101 GRIGIO SCURO - DIM. MM L=985 P=542 A=1813</t>
  </si>
  <si>
    <t>ADDITIONAL RACKING QUICK SINGLE SIDE WITH 2 TILTING SHELVES DEPTH 600 MM + 4 NEXIT NX6417B5101 GREY - DIM. MM W=985 D=542 H=1813</t>
  </si>
  <si>
    <t>REGAL ZUSATZ QUICK EINSEITIGER MIT 2 KONSOLEN NEIGBAREN TIEFE 600 MM + 4 NEXIT NX6417B5101 GRAU - ABM. MM B=985 T=542 H=1813</t>
  </si>
  <si>
    <t>RAYONNAGE SUPPLÉMENTAIRE QUICK UN CÔTÉ AVEC 2 CONSOLES INCLINABLES PROF. 600 MM + 4 NEXIT NX6417B5101 GRIS - DIM. MM L=985 P=542 H=1813</t>
  </si>
  <si>
    <t>ESTANTERÍA DE AMPLIACIÓN QUICK POR UN LADO CON 2 ESTENTES INCLINABLES PROF. 600 MM + 4 NEXIT NX6417B5101 GRIS - DIM. MM L=985 P=542 A=1813</t>
  </si>
  <si>
    <t>DODATKOWE REGAŁ QUICK JEDNOSTRONNY Z 2 PÓŁKI UKOŚNE QUICK GŁĘB. 600 MM + 4 NEXIT NX6417B5101 SZARY POPIELATY - WYM. MM S=985 G=542 W=1813</t>
  </si>
  <si>
    <t>QUE6417A29N401</t>
  </si>
  <si>
    <t>QUE6422A29N101</t>
  </si>
  <si>
    <t>SCAFFALE AGGIUNTIVO QUICK MONOFRONTE CON 2 MENSOLE INCLINABILI PROF. 600 MM + 4 NEXIT NX6422B5101 GRIGIO SCURO - DIM. MM L=985 P=542 A=1813</t>
  </si>
  <si>
    <t>ADDITIONAL RACKING QUICK SINGLE SIDE WITH 2 TILTING SHELVES DEPTH 600 MM + 4 NEXIT NX6422B5101 GREY - DIM. MM W=985 D=542 H=1813</t>
  </si>
  <si>
    <t>REGAL ZUSATZ QUICK EINSEITIGER MIT 2 KONSOLEN NEIGBAREN TIEFE 600 MM + 4 NEXIT NX6422B5101 GRAU - ABM. MM B=985 T=542 H=1813</t>
  </si>
  <si>
    <t>RAYONNAGE SUPPLÉMENTAIRE QUICK UN CÔTÉ AVEC 2 CONSOLES INCLINABLES PROF. 600 MM + 4 NEXIT NX6422B5101 GRIS - DIM. MM L=985 P=542 H=1813</t>
  </si>
  <si>
    <t>ESTANTERÍA DE AMPLIACIÓN QUICK POR UN LADO CON 2 ESTENTES INCLINABLES PROF. 600 MM + 4 NEXIT NX6422B5101 GRIS - DIM. MM L=985 P=542 A=1813</t>
  </si>
  <si>
    <t>DODATKOWE REGAŁ QUICK JEDNOSTRONNY Z 2 PÓŁKI UKOŚNE QUICK GŁĘB. 600 MM + 4 NEXIT NX6422B5101 SZARY POPIELATY - WYM. MM S=985 G=542 W=1813</t>
  </si>
  <si>
    <t>QUE6422A29N401</t>
  </si>
  <si>
    <t>SCAFFALE QUICK BIFRONTE CON 2 MENSOLE INCLINABILI PROF. 220 MM + 6 NEXIT NX3212A5101 GRIGIO SCURO - DIM. MM L=1065 P=925 A=1813</t>
  </si>
  <si>
    <t>RACKING QUICK DOUBLE SIDE WITH 2 TILTING SHELVES DEPTH 220 MM + 6 NEXIT NX3212A5101 GREY - DIM. MM W=1065 D=925 H=1813</t>
  </si>
  <si>
    <t>REGAL QUICK ZWEISEITIGER MIT 2 KONSOLEN NEIGBAREN TIEFE 220 MM + 6 NEXIT NX3212A5101 GRAU - ABM. MM B=1065 T=925 H=1813</t>
  </si>
  <si>
    <t>RAYONNAGE QUICK DEUX CÔTÉS AVEC 2 CONSOLES INCLINABLES PROF. 220 MM + 6 NEXIT NX3212A5101 GRIS - DIM. MM L=1065 P=925 H=1813</t>
  </si>
  <si>
    <t>ESTANTERÍA QUICK POR AMBOS LADOS CON 2 ESTENTES INCLINABLES PROF. 220 MM + 6 NEXIT NX3212A5101 GRIS - DIM. MM L=1065 P=925 A=1813</t>
  </si>
  <si>
    <t>REGAŁ QUICK DWUSTRONNY Z 2 PÓŁKI UKOŚNE QUICK GŁĘB. 220 MM + 6 NEXIT NX3212A5101 SZARY POPIELATY - WYM. MM S=1065 G=925 W=1813</t>
  </si>
  <si>
    <t>SCAFFALE QUICK BIFRONTE CON 2 MENSOLE INCLINABILI PROF. 220 MM + 6 NEXIT NX3217A5101 GRIGIO SCURO - DIM. MM L=1065 P=925 A=1813</t>
  </si>
  <si>
    <t>RACKING QUICK DOUBLE SIDE WITH 2 TILTING SHELVES DEPTH 220 MM + 6 NEXIT NX3217A5101 GREY - DIM. MM W=1065 D=925 H=1813</t>
  </si>
  <si>
    <t>REGAL QUICK ZWEISEITIGER MIT 2 KONSOLEN NEIGBAREN TIEFE 220 MM + 6 NEXIT NX3217A5101 GRAU - ABM. MM B=1065 T=925 H=1813</t>
  </si>
  <si>
    <t>RAYONNAGE QUICK DEUX CÔTÉS AVEC 2 CONSOLES INCLINABLES PROF. 220 MM + 6 NEXIT NX3217A5101 GRIS - DIM. MM L=1065 P=925 H=1813</t>
  </si>
  <si>
    <t>ESTANTERÍA QUICK POR AMBOS LADOS CON 2 ESTENTES INCLINABLES PROF. 220 MM + 6 NEXIT NX3217A5101 GRIS - DIM. MM L=1065 P=925 A=1813</t>
  </si>
  <si>
    <t>REGAŁ QUICK DWUSTRONNY Z 2 PÓŁKI UKOŚNE QUICK GŁĘB. 220 MM + 6 NEXIT NX3217A5101 SZARY POPIELATY - WYM. MM S=1065 G=925 W=1813</t>
  </si>
  <si>
    <t>SCAFFALE QUICK BIFRONTE CON 2 MENSOLE INCLINABILI PROF. 320 MM + 8 NEXIT NX3212A5101 GRIGIO SCURO - DIM. MM L=1065 P=925 A=1813</t>
  </si>
  <si>
    <t>RACKING QUICK DOUBLE SIDE WITH 2 TILTING SHELVES DEPTH 320 MM + 8 NEXIT NX3212A5101 GREY - DIM. MM W=1065 D=925 H=1813</t>
  </si>
  <si>
    <t>REGAL QUICK ZWEISEITIGER MIT 2 KONSOLEN NEIGBAREN TIEFE 320 MM + 8 NEXIT NX3212A5101 GRAU - ABM. MM B=1065 T=925 H=1813</t>
  </si>
  <si>
    <t>RAYONNAGE QUICK DEUX CÔTÉS AVEC 2 CONSOLES INCLINABLES PROF. 320 MM + 8 NEXIT NX3212A5101 GRIS - DIM. MM L=1065 P=925 H=1813</t>
  </si>
  <si>
    <t>ESTANTERÍA QUICK POR AMBOS LADOS CON 2 ESTENTES INCLINABLES PROF. 320 MM + 8 NEXIT NX3212A5101 GRIS - DIM. MM L=1065 P=925 A=1813</t>
  </si>
  <si>
    <t>REGAŁ QUICK DWUSTRONNY Z 2 PÓŁKI UKOŚNE QUICK GŁĘB. 320 MM + 8 NEXIT NX3212A5101 SZARY POPIELATY - WYM. MM S=1065 G=925 W=1813</t>
  </si>
  <si>
    <t>SCAFFALE QUICK BIFRONTE CON 2 MENSOLE INCLINABILI PROF. 320 MM + 8 NEXIT NX3217A5101 GRIGIO SCURO - DIM. MM L=1065 P=925 A=1813</t>
  </si>
  <si>
    <t>RACKING QUICK DOUBLE SIDE WITH 2 TILTING SHELVES DEPTH 320 MM + 8 NEXIT NX3217A5101 GREY - DIM. MM W=1065 D=925 H=1813</t>
  </si>
  <si>
    <t>REGAL QUICK ZWEISEITIGER MIT 2 KONSOLEN NEIGBAREN TIEFE 320 MM + 8 NEXIT NX3217A5101 GRAU - ABM. MM B=1065 T=925 H=1813</t>
  </si>
  <si>
    <t>RAYONNAGE QUICK DEUX CÔTÉS AVEC 2 CONSOLES INCLINABLES PROF. 320 MM + 8 NEXIT NX3217A5101 GRIS - DIM. MM L=1065 P=925 H=1813</t>
  </si>
  <si>
    <t>ESTANTERÍA QUICK POR AMBOS LADOS CON 2 ESTENTES INCLINABLES PROF. 320 MM + 8 NEXIT NX3217A5101 GRIS - DIM. MM L=1065 P=925 A=1813</t>
  </si>
  <si>
    <t>REGAŁ QUICK DWUSTRONNY Z 2 PÓŁKI UKOŚNE QUICK GŁĘB. 320 MM + 8 NEXIT NX3217A5101 SZARY POPIELATY - WYM. MM S=1065 G=925 W=1813</t>
  </si>
  <si>
    <t>SCAFFALE QUICK BIFRONTE CON 2 MENSOLE INCLINABILI PROF. 320 MM + 4 NEXIT NX4312A5101 GRIGIO SCURO - DIM. MM L=1065 P=925 A=1813</t>
  </si>
  <si>
    <t>RACKING QUICK DOUBLE SIDE WITH 2 TILTING SHELVES DEPTH 320 MM + 4 NEXIT NX4312A5101 GREY - DIM. MM W=1065 D=925 H=1813</t>
  </si>
  <si>
    <t>REGAL QUICK ZWEISEITIGER MIT 2 KONSOLEN NEIGBAREN TIEFE 320 MM + 4 NEXIT NX4312A5101 GRAU - ABM. MM B=1065 T=925 H=1813</t>
  </si>
  <si>
    <t>RAYONNAGE QUICK DEUX CÔTÉS AVEC 2 CONSOLES INCLINABLES PROF. 320 MM + 4 NEXIT NX4312A5101 GRIS - DIM. MM L=1065 P=925 H=1813</t>
  </si>
  <si>
    <t>ESTANTERÍA QUICK POR AMBOS LADOS CON 2 ESTENTES INCLINABLES PROF. 320 MM + 4 NEXIT NX4312A5101 GRIS - DIM. MM L=1065 P=925 A=1813</t>
  </si>
  <si>
    <t>REGAŁ QUICK DWUSTRONNY Z 2 PÓŁKI UKOŚNE QUICK GŁĘB. 320 MM + 4 NEXIT NX4312A5101 SZARY POPIELATY - WYM. MM S=1065 G=925 W=1813</t>
  </si>
  <si>
    <t>QU2R4317A29N101</t>
  </si>
  <si>
    <t>SCAFFALE QUICK BIFRONTE CON 2 MENSOLE INCLINABILI PROF. 320 MM + 4 NEXIT NX4317B5101 GRIGIO SCURO - DIM. MM L=1065 P=925 A=1813</t>
  </si>
  <si>
    <t>RACKING QUICK DOUBLE SIDE WITH 2 TILTING SHELVES DEPTH 320 MM + 4 NEXIT NX4317B5101 GREY - DIM. MM W=1065 D=925 H=1813</t>
  </si>
  <si>
    <t>REGAL QUICK ZWEISEITIGER MIT 2 KONSOLEN NEIGBAREN TIEFE 320 MM + 4 NEXIT NX4317B5101 GRAU - ABM. MM B=1065 T=925 H=1813</t>
  </si>
  <si>
    <t>RAYONNAGE QUICK DEUX CÔTÉS AVEC 2 CONSOLES INCLINABLES PROF. 320 MM + 4 NEXIT NX4317B5101 GRIS - DIM. MM L=1065 P=925 H=1813</t>
  </si>
  <si>
    <t>ESTANTERÍA QUICK POR AMBOS LADOS CON 2 ESTENTES INCLINABLES PROF. 320 MM + 4 NEXIT NX4317B5101 GRIS - DIM. MM L=1065 P=925 A=1813</t>
  </si>
  <si>
    <t>REGAŁ QUICK DWUSTRONNY Z 2 PÓŁKI UKOŚNE QUICK GŁĘB. 320 MM + 4 NEXIT NX4317B5101 SZARY POPIELATY - WYM. MM S=1065 G=925 W=1813</t>
  </si>
  <si>
    <t>QU2R4317A29N401</t>
  </si>
  <si>
    <t>QU2R4322A29N101</t>
  </si>
  <si>
    <t>SCAFFALE QUICK BIFRONTE CON 2 MENSOLE INCLINABILI PROF. 320 MM + 4 NEXIT NX4322B5101 GRIGIO SCURO - DIM. MM L=1065 P=925 A=1813</t>
  </si>
  <si>
    <t>RACKING QUICK DOUBLE SIDE WITH 2 TILTING SHELVES DEPTH 320 MM + 4 NEXIT NX4322B5101 GREY - DIM. MM W=1065 D=925 H=1813</t>
  </si>
  <si>
    <t>REGAL QUICK ZWEISEITIGER MIT 2 KONSOLEN NEIGBAREN TIEFE 320 MM + 4 NEXIT NX4322B5101 GRAU - ABM. MM B=1065 T=925 H=1813</t>
  </si>
  <si>
    <t>RAYONNAGE QUICK DEUX CÔTÉS AVEC 2 CONSOLES INCLINABLES PROF. 320 MM + 4 NEXIT NX4322B5101 GRIS - DIM. MM L=1065 P=925 H=1813</t>
  </si>
  <si>
    <t>ESTANTERÍA QUICK POR AMBOS LADOS CON 2 ESTENTES INCLINABLES PROF. 320 MM + 4 NEXIT NX4322B5101 GRIS - DIM. MM L=1065 P=925 A=1813</t>
  </si>
  <si>
    <t>REGAŁ QUICK DWUSTRONNY Z 2 PÓŁKI UKOŚNE QUICK GŁĘB. 320 MM + 4 NEXIT NX4322B5101 SZARY POPIELATY - WYM. MM S=1065 G=925 W=1813</t>
  </si>
  <si>
    <t>QU2R4322A29N401</t>
  </si>
  <si>
    <t>SCAFFALE QUICK BIFRONTE CON 2 MENSOLE INCLINABILI PROF. 420 MM + 6 NEXIT NX4312A5101 GRIGIO SCURO - DIM. MM L=1065 P=925 A=1813</t>
  </si>
  <si>
    <t>RACKING QUICK DOUBLE SIDE WITH 2 TILTING SHELVES DEPTH 420 MM + 6 NEXIT NX4312A5101 GREY - DIM. MM W=1065 D=925 H=1813</t>
  </si>
  <si>
    <t>REGAL QUICK ZWEISEITIGER MIT 2 KONSOLEN NEIGBAREN TIEFE 420 MM + 6 NEXIT NX4312A5101 GRAU - ABM. MM B=1065 T=925 H=1813</t>
  </si>
  <si>
    <t>RAYONNAGE QUICK DEUX CÔTÉS AVEC 2 CONSOLES INCLINABLES PROF. 420 MM + 6 NEXIT NX4312A5101 GRIS - DIM. MM L=1065 P=925 H=1813</t>
  </si>
  <si>
    <t>ESTANTERÍA QUICK POR AMBOS LADOS CON 2 ESTENTES INCLINABLES PROF. 420 MM + 6 NEXIT NX4312A5101 GRIS - DIM. MM L=1065 P=925 A=1813</t>
  </si>
  <si>
    <t>REGAŁ QUICK DWUSTRONNY Z 2 PÓŁKI UKOŚNE QUICK GŁĘB. 420 MM + 6 NEXIT NX4312A5101 SZARY POPIELATY - WYM. MM S=1065 G=925 W=1813</t>
  </si>
  <si>
    <t>QU2R4317A39N101</t>
  </si>
  <si>
    <t>SCAFFALE QUICK BIFRONTE CON 2 MENSOLE INCLINABILI PROF. 420 MM + 6 NEXIT NX4317B5101 GRIGIO SCURO - DIM. MM L=1065 P=925 A=1813</t>
  </si>
  <si>
    <t>RACKING QUICK DOUBLE SIDE WITH 2 TILTING SHELVES DEPTH 420 MM + 6 NEXIT NX4317B5101 GREY - DIM. MM W=1065 D=925 H=1813</t>
  </si>
  <si>
    <t>REGAL QUICK ZWEISEITIGER MIT 2 KONSOLEN NEIGBAREN TIEFE 420 MM + 6 NEXIT NX4317B5101 GRAU - ABM. MM B=1065 T=925 H=1813</t>
  </si>
  <si>
    <t>RAYONNAGE QUICK DEUX CÔTÉS AVEC 2 CONSOLES INCLINABLES PROF. 420 MM + 6 NEXIT NX4317B5101 GRIS - DIM. MM L=1065 P=925 H=1813</t>
  </si>
  <si>
    <t>ESTANTERÍA QUICK POR AMBOS LADOS CON 2 ESTENTES INCLINABLES PROF. 420 MM + 6 NEXIT NX4317B5101 GRIS - DIM. MM L=1065 P=925 A=1813</t>
  </si>
  <si>
    <t>REGAŁ QUICK DWUSTRONNY Z 2 PÓŁKI UKOŚNE QUICK GŁĘB. 420 MM + 6 NEXIT NX4317B5101 SZARY POPIELATY - WYM. MM S=1065 G=925 W=1813</t>
  </si>
  <si>
    <t>QU2R4317A39N401</t>
  </si>
  <si>
    <t>QU2R4322A39N101</t>
  </si>
  <si>
    <t>SCAFFALE QUICK BIFRONTE CON 2 MENSOLE INCLINABILI PROF. 420 MM + 6 NEXIT NX4322B5101 GRIGIO SCURO - DIM. MM L=1065 P=925 A=1813</t>
  </si>
  <si>
    <t>RACKING QUICK DOUBLE SIDE WITH 2 TILTING SHELVES DEPTH 420 MM + 6 NEXIT NX4322B5101 GREY - DIM. MM W=1065 D=925 H=1813</t>
  </si>
  <si>
    <t>REGAL QUICK ZWEISEITIGER MIT 2 KONSOLEN NEIGBAREN TIEFE 420 MM + 6 NEXIT NX4322B5101 GRAU - ABM. MM B=1065 T=925 H=1813</t>
  </si>
  <si>
    <t>RAYONNAGE QUICK DEUX CÔTÉS AVEC 2 CONSOLES INCLINABLES PROF. 420 MM + 6 NEXIT NX4322B5101 GRIS - DIM. MM L=1065 P=925 H=1813</t>
  </si>
  <si>
    <t>ESTANTERÍA QUICK POR AMBOS LADOS CON 2 ESTENTES INCLINABLES PROF. 420 MM + 6 NEXIT NX4322B5101 GRIS - DIM. MM L=1065 P=925 A=1813</t>
  </si>
  <si>
    <t>REGAŁ QUICK DWUSTRONNY Z 2 PÓŁKI UKOŚNE QUICK GŁĘB. 420 MM + 6 NEXIT NX4322B5101 SZARY POPIELATY - WYM. MM S=1065 G=925 W=1813</t>
  </si>
  <si>
    <t>QU2R4322A39N401</t>
  </si>
  <si>
    <t>SCAFFALE QUICK BIFRONTE CON 2 MENSOLE INCLINABILI PROF. 600 MM + 4 NEXIT NX6412A5101 GRIGIO SCURO - DIM. MM L=1065 P=925 A=1813</t>
  </si>
  <si>
    <t>RACKING QUICK DOUBLE SIDE WITH 2 TILTING SHELVES DEPTH 600 MM + 4 NEXIT NX6412A5101 GREY - DIM. MM W=1065 D=925 H=1813</t>
  </si>
  <si>
    <t>REGAL QUICK ZWEISEITIGER MIT 2 KONSOLEN NEIGBAREN TIEFE 600 MM + 4 NEXIT NX6412A5101 GRAU - ABM. MM B=1065 T=925 H=1813</t>
  </si>
  <si>
    <t>RAYONNAGE QUICK DEUX CÔTÉS AVEC 2 CONSOLES INCLINABLES PROF. 600 MM + 4 NEXIT NX6412A5101 GRIS - DIM. MM L=1065 P=925 H=1813</t>
  </si>
  <si>
    <t>ESTANTERÍA QUICK POR AMBOS LADOS CON 2 ESTENTES INCLINABLES PROF. 600 MM + 4 NEXIT NX6412A5101 GRIS - DIM. MM L=1065 P=925 A=1813</t>
  </si>
  <si>
    <t>REGAŁ QUICK DWUSTRONNY Z 2 PÓŁKI UKOŚNE QUICK GŁĘB. 600 MM + 4 NEXIT NX6412A5101 SZARY POPIELATY - WYM. MM S=1065 G=925 W=1813</t>
  </si>
  <si>
    <t>QU2R6417A29N101</t>
  </si>
  <si>
    <t>SCAFFALE QUICK BIFRONTE CON 2 MENSOLE INCLINABILI PROF. 600 MM + 4 NEXIT NX6417B5101 GRIGIO SCURO - DIM. MM L=1065 P=925 A=1813</t>
  </si>
  <si>
    <t>RACKING QUICK DOUBLE SIDE WITH 2 TILTING SHELVES DEPTH 600 MM + 4 NEXIT NX6417B5101 GREY - DIM. MM W=1065 D=925 H=1813</t>
  </si>
  <si>
    <t>REGAL QUICK ZWEISEITIGER MIT 2 KONSOLEN NEIGBAREN TIEFE 600 MM + 4 NEXIT NX6417B5101 GRAU - ABM. MM B=1065 T=925 H=1813</t>
  </si>
  <si>
    <t>RAYONNAGE QUICK DEUX CÔTÉS AVEC 2 CONSOLES INCLINABLES PROF. 600 MM + 4 NEXIT NX6417B5101 GRIS - DIM. MM L=1065 P=925 H=1813</t>
  </si>
  <si>
    <t>ESTANTERÍA QUICK POR AMBOS LADOS CON 2 ESTENTES INCLINABLES PROF. 600 MM + 4 NEXIT NX6417B5101 GRIS - DIM. MM L=1065 P=925 A=1813</t>
  </si>
  <si>
    <t>REGAŁ QUICK DWUSTRONNY Z 2 PÓŁKI UKOŚNE QUICK GŁĘB. 600 MM + 4 NEXIT NX6417B5101 SZARY POPIELATY - WYM. MM S=1065 G=925 W=1813</t>
  </si>
  <si>
    <t>QU2R6417A29N401</t>
  </si>
  <si>
    <t>QU2R6422A29N101</t>
  </si>
  <si>
    <t>SCAFFALE QUICK BIFRONTE CON 2 MENSOLE INCLINABILI PROF. 600 MM + 4 NEXIT NX6422B5101 GRIGIO SCURO - DIM. MM L=1065 P=925 A=1813</t>
  </si>
  <si>
    <t>RACKING QUICK DOUBLE SIDE WITH 2 TILTING SHELVES DEPTH 600 MM + 4 NEXIT NX6422B5101 GREY - DIM. MM W=1065 D=925 H=1813</t>
  </si>
  <si>
    <t>REGAL QUICK ZWEISEITIGER MIT 2 KONSOLEN NEIGBAREN TIEFE 600 MM + 4 NEXIT NX6422B5101 GRAU - ABM. MM B=1065 T=925 H=1813</t>
  </si>
  <si>
    <t>RAYONNAGE QUICK DEUX CÔTÉS AVEC 2 CONSOLES INCLINABLES PROF. 600 MM + 4 NEXIT NX6422B5101 GRIS - DIM. MM L=1065 P=925 H=1813</t>
  </si>
  <si>
    <t>ESTANTERÍA QUICK POR AMBOS LADOS CON 2 ESTENTES INCLINABLES PROF. 600 MM + 4 NEXIT NX6422B5101 GRIS - DIM. MM L=1065 P=925 A=1813</t>
  </si>
  <si>
    <t>REGAŁ QUICK DWUSTRONNY Z 2 PÓŁKI UKOŚNE QUICK GŁĘB. 600 MM + 4 NEXIT NX6422B5101 SZARY POPIELATY - WYM. MM S=1065 G=925 W=1813</t>
  </si>
  <si>
    <t>QU2R6422A29N401</t>
  </si>
  <si>
    <t>SCAFFALE AGGIUNTIVO QUICK BIFRONTE CON 2 MENSOLE INCLINABILI PROF. 220 MM + 6 NEXIT NX3212A5101 GRIGIO SCURO - DIM. MM L=985 P=925 A=1813</t>
  </si>
  <si>
    <t>ADDITIONAL RACKING QUICK DOUBLE SIDE WITH 2 TILTING SHELVES DEPTH 220 MM + 6 NEXIT NX3212A5101 GREY - DIM. MM W=985 D=925 H=1813</t>
  </si>
  <si>
    <t>REGAL ZUSATZ QUICK ZWEISEITIGER MIT 2 KONSOLEN NEIGBAREN TIEFE 220 MM + 6 NEXIT NX3212A5101 GRAU - ABM. MM B=985 T=925 H=1813</t>
  </si>
  <si>
    <t>RAYONNAGE SUPPLÉMENTAIRE QUICK DEUX CÔTÉS AVEC 2 CONSOLES INCLINABLES PROF. 220 MM + 6 NEXIT NX3212A5101 GRIS - DIM. MM L=985 P=925 H=1813</t>
  </si>
  <si>
    <t>ESTANTERÍA DE AMPLIACIÓN QUICK POR AMBOS LADOS CON 2 ESTENTES INCLINABLES PROF. 220 MM + 6 NEXIT NX3212A5101 GRIS - DIM. MM L=985 P=925 A=1813</t>
  </si>
  <si>
    <t>DODATKOWE REGAŁ QUICK DWUSTRONNY Z 2 PÓŁKI UKOŚNE QUICK GŁĘB. 220 MM + 6 NEXIT NX3212A5101 SZARY POPIELATY - WYM. MM S=985 G=925 W=1813</t>
  </si>
  <si>
    <t>SCAFFALE AGGIUNTIVO QUICK BIFRONTE CON 2 MENSOLE INCLINABILI PROF. 220 MM + 6 NEXIT NX3217A5101 GRIGIO SCURO - DIM. MM L=985 P=925 A=1813</t>
  </si>
  <si>
    <t>ADDITIONAL RACKING QUICK DOUBLE SIDE WITH 2 TILTING SHELVES DEPTH 220 MM + 6 NEXIT NX3217A5101 GREY - DIM. MM W=985 D=925 H=1813</t>
  </si>
  <si>
    <t>REGAL ZUSATZ QUICK ZWEISEITIGER MIT 2 KONSOLEN NEIGBAREN TIEFE 220 MM + 6 NEXIT NX3217A5101 GRAU - ABM. MM B=985 T=925 H=1813</t>
  </si>
  <si>
    <t>RAYONNAGE SUPPLÉMENTAIRE QUICK DEUX CÔTÉS AVEC 2 CONSOLES INCLINABLES PROF. 220 MM + 6 NEXIT NX3217A5101 GRIS - DIM. MM L=985 P=925 H=1813</t>
  </si>
  <si>
    <t>ESTANTERÍA DE AMPLIACIÓN QUICK POR AMBOS LADOS CON 2 ESTENTES INCLINABLES PROF. 220 MM + 6 NEXIT NX3217A5101 GRIS - DIM. MM L=985 P=925 A=1813</t>
  </si>
  <si>
    <t>DODATKOWE REGAŁ QUICK DWUSTRONNY Z 2 PÓŁKI UKOŚNE QUICK GŁĘB. 220 MM + 6 NEXIT NX3217A5101 SZARY POPIELATY - WYM. MM S=985 G=925 W=1813</t>
  </si>
  <si>
    <t>SCAFFALE AGGIUNTIVO QUICK BIFRONTE CON 2 MENSOLE INCLINABILI PROF. 320 MM + 8 NEXIT NX3212A5101 GRIGIO SCURO - DIM. MM L=985 P=925 A=1813</t>
  </si>
  <si>
    <t>ADDITIONAL RACKING QUICK DOUBLE SIDE WITH 2 TILTING SHELVES DEPTH 320 MM + 8 NEXIT NX3212A5101 GREY - DIM. MM W=985 D=925 H=1813</t>
  </si>
  <si>
    <t>REGAL ZUSATZ QUICK ZWEISEITIGER MIT 2 KONSOLEN NEIGBAREN TIEFE 320 MM + 8 NEXIT NX3212A5101 GRAU - ABM. MM B=985 T=925 H=1813</t>
  </si>
  <si>
    <t>RAYONNAGE SUPPLÉMENTAIRE QUICK DEUX CÔTÉS AVEC 2 CONSOLES INCLINABLES PROF. 320 MM + 8 NEXIT NX3212A5101 GRIS - DIM. MM L=985 P=925 H=1813</t>
  </si>
  <si>
    <t>ESTANTERÍA DE AMPLIACIÓN QUICK POR AMBOS LADOS CON 2 ESTENTES INCLINABLES PROF. 320 MM + 8 NEXIT NX3212A5101 GRIS - DIM. MM L=985 P=925 A=1813</t>
  </si>
  <si>
    <t>DODATKOWE REGAŁ QUICK DWUSTRONNY Z 2 PÓŁKI UKOŚNE QUICK GŁĘB. 320 MM + 8 NEXIT NX3212A5101 SZARY POPIELATY - WYM. MM S=985 G=925 W=1813</t>
  </si>
  <si>
    <t>SCAFFALE AGGIUNTIVO QUICK BIFRONTE CON 2 MENSOLE INCLINABILI PROF. 320 MM + 8 NEXIT NX3217A5101 GRIGIO SCURO - DIM. MM L=985 P=925 A=1813</t>
  </si>
  <si>
    <t>ADDITIONAL RACKING QUICK DOUBLE SIDE WITH 2 TILTING SHELVES DEPTH 320 MM + 8 NEXIT NX3217A5101 GREY - DIM. MM W=985 D=925 H=1813</t>
  </si>
  <si>
    <t>REGAL ZUSATZ QUICK ZWEISEITIGER MIT 2 KONSOLEN NEIGBAREN TIEFE 320 MM + 8 NEXIT NX3217A5101 GRAU - ABM. MM B=985 T=925 H=1813</t>
  </si>
  <si>
    <t>RAYONNAGE SUPPLÉMENTAIRE QUICK DEUX CÔTÉS AVEC 2 CONSOLES INCLINABLES PROF. 320 MM + 8 NEXIT NX3217A5101 GRIS - DIM. MM L=985 P=925 H=1813</t>
  </si>
  <si>
    <t>ESTANTERÍA DE AMPLIACIÓN QUICK POR AMBOS LADOS CON 2 ESTENTES INCLINABLES PROF. 320 MM + 8 NEXIT NX3217A5101 GRIS - DIM. MM L=985 P=925 A=1813</t>
  </si>
  <si>
    <t>DODATKOWE REGAŁ QUICK DWUSTRONNY Z 2 PÓŁKI UKOŚNE QUICK GŁĘB. 320 MM + 8 NEXIT NX3217A5101 SZARY POPIELATY - WYM. MM S=985 G=925 W=1813</t>
  </si>
  <si>
    <t>SCAFFALE AGGIUNTIVO QUICK BIFRONTE CON 2 MENSOLE INCLINABILI PROF. 320 MM + 4 NEXIT NX4312A5101 GRIGIO SCURO - DIM. MM L=985 P=925 A=1813</t>
  </si>
  <si>
    <t>ADDITIONAL RACKING QUICK DOUBLE SIDE WITH 2 TILTING SHELVES DEPTH 320 MM + 4 NEXIT NX4312A5101 GREY - DIM. MM W=985 D=925 H=1813</t>
  </si>
  <si>
    <t>REGAL ZUSATZ QUICK ZWEISEITIGER MIT 2 KONSOLEN NEIGBAREN TIEFE 320 MM + 4 NEXIT NX4312A5101 GRAU - ABM. MM B=985 T=925 H=1813</t>
  </si>
  <si>
    <t>RAYONNAGE SUPPLÉMENTAIRE QUICK DEUX CÔTÉS AVEC 2 CONSOLES INCLINABLES PROF. 320 MM + 4 NEXIT NX4312A5101 GRIS - DIM. MM L=985 P=925 H=1813</t>
  </si>
  <si>
    <t>ESTANTERÍA DE AMPLIACIÓN QUICK POR AMBOS LADOS CON 2 ESTENTES INCLINABLES PROF. 320 MM + 4 NEXIT NX4312A5101 GRIS - DIM. MM L=985 P=925 A=1813</t>
  </si>
  <si>
    <t>DODATKOWE REGAŁ QUICK DWUSTRONNY Z 2 PÓŁKI UKOŚNE QUICK GŁĘB. 320 MM + 4 NEXIT NX4312A5101 SZARY POPIELATY - WYM. MM S=985 G=925 W=1813</t>
  </si>
  <si>
    <t>QU2E4317A29N101</t>
  </si>
  <si>
    <t>SCAFFALE AGGIUNTIVO QUICK BIFRONTE CON 2 MENSOLE INCLINABILI PROF. 320 MM + 4 NEXIT NX4317B5101 GRIGIO SCURO - DIM. MM L=985 P=925 A=1813</t>
  </si>
  <si>
    <t>ADDITIONAL RACKING QUICK DOUBLE SIDE WITH 2 TILTING SHELVES DEPTH 320 MM + 4 NEXIT NX4317B5101 GREY - DIM. MM W=985 D=925 H=1813</t>
  </si>
  <si>
    <t>REGAL ZUSATZ QUICK ZWEISEITIGER MIT 2 KONSOLEN NEIGBAREN TIEFE 320 MM + 4 NEXIT NX4317B5101 GRAU - ABM. MM B=985 T=925 H=1813</t>
  </si>
  <si>
    <t>RAYONNAGE SUPPLÉMENTAIRE QUICK DEUX CÔTÉS AVEC 2 CONSOLES INCLINABLES PROF. 320 MM + 4 NEXIT NX4317B5101 GRIS - DIM. MM L=985 P=925 H=1813</t>
  </si>
  <si>
    <t>ESTANTERÍA DE AMPLIACIÓN QUICK POR AMBOS LADOS CON 2 ESTENTES INCLINABLES PROF. 320 MM + 4 NEXIT NX4317B5101 GRIS - DIM. MM L=985 P=925 A=1813</t>
  </si>
  <si>
    <t>DODATKOWE REGAŁ QUICK DWUSTRONNY Z 2 PÓŁKI UKOŚNE QUICK GŁĘB. 320 MM + 4 NEXIT NX4317B5101 SZARY POPIELATY - WYM. MM S=985 G=925 W=1813</t>
  </si>
  <si>
    <t>QU2E4317A29N401</t>
  </si>
  <si>
    <t>QU2E4322A29N101</t>
  </si>
  <si>
    <t>SCAFFALE AGGIUNTIVO QUICK BIFRONTE CON 2 MENSOLE INCLINABILI PROF. 320 MM + 4 NEXIT NX4322B5101 GRIGIO SCURO - DIM. MM L=985 P=925 A=1813</t>
  </si>
  <si>
    <t>ADDITIONAL RACKING QUICK DOUBLE SIDE WITH 2 TILTING SHELVES DEPTH 320 MM + 4 NEXIT NX4322B5101 GREY - DIM. MM W=985 D=925 H=1813</t>
  </si>
  <si>
    <t>REGAL ZUSATZ QUICK ZWEISEITIGER MIT 2 KONSOLEN NEIGBAREN TIEFE 320 MM + 4 NEXIT NX4322B5101 GRAU - ABM. MM B=985 T=925 H=1813</t>
  </si>
  <si>
    <t>RAYONNAGE SUPPLÉMENTAIRE QUICK DEUX CÔTÉS AVEC 2 CONSOLES INCLINABLES PROF. 320 MM + 4 NEXIT NX4322B5101 GRIS - DIM. MM L=985 P=925 H=1813</t>
  </si>
  <si>
    <t>ESTANTERÍA DE AMPLIACIÓN QUICK POR AMBOS LADOS CON 2 ESTENTES INCLINABLES PROF. 320 MM + 4 NEXIT NX4322B5101 GRIS - DIM. MM L=985 P=925 A=1813</t>
  </si>
  <si>
    <t>DODATKOWE REGAŁ QUICK DWUSTRONNY Z 2 PÓŁKI UKOŚNE QUICK GŁĘB. 320 MM + 4 NEXIT NX4322B5101 SZARY POPIELATY - WYM. MM S=985 G=925 W=1813</t>
  </si>
  <si>
    <t>QU2E4322A29N401</t>
  </si>
  <si>
    <t>SCAFFALE AGGIUNTIVO QUICK BIFRONTE CON 2 MENSOLE INCLINABILI PROF. 420 MM + 6 NEXIT NX4312A5101 GRIGIO SCURO - DIM. MM L=985 P=925 A=1813</t>
  </si>
  <si>
    <t>ADDITIONAL RACKING QUICK DOUBLE SIDE WITH 2 TILTING SHELVES DEPTH 420 MM + 6 NEXIT NX4312A5101 GREY - DIM. MM W=985 D=925 H=1813</t>
  </si>
  <si>
    <t>REGAL ZUSATZ QUICK ZWEISEITIGER MIT 2 KONSOLEN NEIGBAREN TIEFE 420 MM + 6 NEXIT NX4312A5101 GRAU - ABM. MM B=985 T=925 H=1813</t>
  </si>
  <si>
    <t>RAYONNAGE SUPPLÉMENTAIRE QUICK DEUX CÔTÉS AVEC 2 CONSOLES INCLINABLES PROF. 420 MM + 6 NEXIT NX4312A5101 GRIS - DIM. MM L=985 P=925 H=1813</t>
  </si>
  <si>
    <t>ESTANTERÍA DE AMPLIACIÓN QUICK POR AMBOS LADOS CON 2 ESTENTES INCLINABLES PROF. 420 MM + 6 NEXIT NX4312A5101 GRIS - DIM. MM L=985 P=925 A=1813</t>
  </si>
  <si>
    <t>DODATKOWE REGAŁ QUICK DWUSTRONNY Z 2 PÓŁKI UKOŚNE QUICK GŁĘB. 420 MM + 6 NEXIT NX4312A5101 SZARY POPIELATY - WYM. MM S=985 G=925 W=1813</t>
  </si>
  <si>
    <t>QU2E4317A39N101</t>
  </si>
  <si>
    <t>SCAFFALE AGGIUNTIVO QUICK BIFRONTE CON 2 MENSOLE INCLINABILI PROF. 420 MM + 6 NEXIT NX4317B5101 GRIGIO SCURO - DIM. MM L=985 P=925 A=1813</t>
  </si>
  <si>
    <t>ADDITIONAL RACKING QUICK DOUBLE SIDE WITH 2 TILTING SHELVES DEPTH 420 MM + 6 NEXIT NX4317B5101 GREY - DIM. MM W=985 D=925 H=1813</t>
  </si>
  <si>
    <t>REGAL ZUSATZ QUICK ZWEISEITIGER MIT 2 KONSOLEN NEIGBAREN TIEFE 420 MM + 6 NEXIT NX4317B5101 GRAU - ABM. MM B=985 T=925 H=1813</t>
  </si>
  <si>
    <t>RAYONNAGE SUPPLÉMENTAIRE QUICK DEUX CÔTÉS AVEC 2 CONSOLES INCLINABLES PROF. 420 MM + 6 NEXIT NX4317B5101 GRIS - DIM. MM L=985 P=925 H=1813</t>
  </si>
  <si>
    <t>ESTANTERÍA DE AMPLIACIÓN QUICK POR AMBOS LADOS CON 2 ESTENTES INCLINABLES PROF. 420 MM + 6 NEXIT NX4317B5101 GRIS - DIM. MM L=985 P=925 A=1813</t>
  </si>
  <si>
    <t>DODATKOWE REGAŁ QUICK DWUSTRONNY Z 2 PÓŁKI UKOŚNE QUICK GŁĘB. 420 MM + 6 NEXIT NX4317B5101 SZARY POPIELATY - WYM. MM S=985 G=925 W=1813</t>
  </si>
  <si>
    <t>QU2E4317A39N401</t>
  </si>
  <si>
    <t>QU2E4322A39N101</t>
  </si>
  <si>
    <t>SCAFFALE AGGIUNTIVO QUICK BIFRONTE CON 2 MENSOLE INCLINABILI PROF. 420 MM + 6 NEXIT NX4322B5101 GRIGIO SCURO - DIM. MM L=985 P=925 A=1813</t>
  </si>
  <si>
    <t>ADDITIONAL RACKING QUICK DOUBLE SIDE WITH 2 TILTING SHELVES DEPTH 420 MM + 6 NEXIT NX4322B5101 GREY - DIM. MM W=985 D=925 H=1813</t>
  </si>
  <si>
    <t>REGAL ZUSATZ QUICK ZWEISEITIGER MIT 2 KONSOLEN NEIGBAREN TIEFE 420 MM + 6 NEXIT NX4322B5101 GRAU - ABM. MM B=985 T=925 H=1813</t>
  </si>
  <si>
    <t>RAYONNAGE SUPPLÉMENTAIRE QUICK DEUX CÔTÉS AVEC 2 CONSOLES INCLINABLES PROF. 420 MM + 6 NEXIT NX4322B5101 GRIS - DIM. MM L=985 P=925 H=1813</t>
  </si>
  <si>
    <t>ESTANTERÍA DE AMPLIACIÓN QUICK POR AMBOS LADOS CON 2 ESTENTES INCLINABLES PROF. 420 MM + 6 NEXIT NX4322B5101 GRIS - DIM. MM L=985 P=925 A=1813</t>
  </si>
  <si>
    <t>DODATKOWE REGAŁ QUICK DWUSTRONNY Z 2 PÓŁKI UKOŚNE QUICK GŁĘB. 420 MM + 6 NEXIT NX4322B5101 SZARY POPIELATY - WYM. MM S=985 G=925 W=1813</t>
  </si>
  <si>
    <t>QU2E4322A39N401</t>
  </si>
  <si>
    <t>SCAFFALE AGGIUNTIVO QUICK BIFRONTE CON 2 MENSOLE INCLINABILI PROF. 600 MM + 4 NEXIT NX6412A5101 GRIGIO SCURO - DIM. MM L=985 P=925 A=1813</t>
  </si>
  <si>
    <t>ADDITIONAL RACKING QUICK DOUBLE SIDE WITH 2 TILTING SHELVES DEPTH 600 MM + 4 NEXIT NX6412A5101 GREY - DIM. MM W=985 D=925 H=1813</t>
  </si>
  <si>
    <t>REGAL ZUSATZ QUICK ZWEISEITIGER MIT 2 KONSOLEN NEIGBAREN TIEFE 600 MM + 4 NEXIT NX6412A5101 GRAU - ABM. MM B=985 T=925 H=1813</t>
  </si>
  <si>
    <t>RAYONNAGE SUPPLÉMENTAIRE QUICK DEUX CÔTÉS AVEC 2 CONSOLES INCLINABLES PROF. 600 MM + 4 NEXIT NX6412A5101 GRIS - DIM. MM L=985 P=925 H=1813</t>
  </si>
  <si>
    <t>ESTANTERÍA DE AMPLIACIÓN QUICK POR AMBOS LADOS CON 2 ESTENTES INCLINABLES PROF. 600 MM + 4 NEXIT NX6412A5101 GRIS - DIM. MM L=985 P=925 A=1813</t>
  </si>
  <si>
    <t>DODATKOWE REGAŁ QUICK DWUSTRONNY Z 2 PÓŁKI UKOŚNE QUICK GŁĘB. 600 MM + 4 NEXIT NX6412A5101 SZARY POPIELATY - WYM. MM S=985 G=925 W=1813</t>
  </si>
  <si>
    <t>QU2E6417A29N101</t>
  </si>
  <si>
    <t>SCAFFALE AGGIUNTIVO QUICK BIFRONTE CON 2 MENSOLE INCLINABILI PROF. 600 MM + 4 NEXIT NX6417B5101 GRIGIO SCURO - DIM. MM L=985 P=925 A=1813</t>
  </si>
  <si>
    <t>ADDITIONAL RACKING QUICK DOUBLE SIDE WITH 2 TILTING SHELVES DEPTH 600 MM + 4 NEXIT NX6417B5101 GREY - DIM. MM W=985 D=925 H=1813</t>
  </si>
  <si>
    <t>REGAL ZUSATZ QUICK ZWEISEITIGER MIT 2 KONSOLEN NEIGBAREN TIEFE 600 MM + 4 NEXIT NX6417B5101 GRAU - ABM. MM B=985 T=925 H=1813</t>
  </si>
  <si>
    <t>RAYONNAGE SUPPLÉMENTAIRE QUICK DEUX CÔTÉS AVEC 2 CONSOLES INCLINABLES PROF. 600 MM + 4 NEXIT NX6417B5101 GRIS - DIM. MM L=985 P=925 H=1813</t>
  </si>
  <si>
    <t>ESTANTERÍA DE AMPLIACIÓN QUICK POR AMBOS LADOS CON 2 ESTENTES INCLINABLES PROF. 600 MM + 4 NEXIT NX6417B5101 GRIS - DIM. MM L=985 P=925 A=1813</t>
  </si>
  <si>
    <t>DODATKOWE REGAŁ QUICK DWUSTRONNY Z 2 PÓŁKI UKOŚNE QUICK GŁĘB. 600 MM + 4 NEXIT NX6417B5101 SZARY POPIELATY - WYM. MM S=985 G=925 W=1813</t>
  </si>
  <si>
    <t>QU2E6417A29N401</t>
  </si>
  <si>
    <t>QU2E6422A29N101</t>
  </si>
  <si>
    <t>SCAFFALE AGGIUNTIVO QUICK BIFRONTE CON 2 MENSOLE INCLINABILI PROF. 600 MM + 4 NEXIT NX6422B5101 GRIGIO SCURO - DIM. MM L=985 P=925 A=1813</t>
  </si>
  <si>
    <t>ADDITIONAL RACKING QUICK DOUBLE SIDE WITH 2 TILTING SHELVES DEPTH 600 MM + 4 NEXIT NX6422B5101 GREY - DIM. MM W=985 D=925 H=1813</t>
  </si>
  <si>
    <t>REGAL ZUSATZ QUICK ZWEISEITIGER MIT 2 KONSOLEN NEIGBAREN TIEFE 600 MM + 4 NEXIT NX6422B5101 GRAU - ABM. MM B=985 T=925 H=1813</t>
  </si>
  <si>
    <t>RAYONNAGE SUPPLÉMENTAIRE QUICK DEUX CÔTÉS AVEC 2 CONSOLES INCLINABLES PROF. 600 MM + 4 NEXIT NX6422B5101 GRIS - DIM. MM L=985 P=925 H=1813</t>
  </si>
  <si>
    <t>ESTANTERÍA DE AMPLIACIÓN QUICK POR AMBOS LADOS CON 2 ESTENTES INCLINABLES PROF. 600 MM + 4 NEXIT NX6422B5101 GRIS - DIM. MM L=985 P=925 A=1813</t>
  </si>
  <si>
    <t>DODATKOWE REGAŁ QUICK DWUSTRONNY Z 2 PÓŁKI UKOŚNE QUICK GŁĘB. 600 MM + 4 NEXIT NX6422B5101 SZARY POPIELATY - WYM. MM S=985 G=925 W=1813</t>
  </si>
  <si>
    <t>QU2E6422A29N401</t>
  </si>
  <si>
    <t xml:space="preserve">MENSOLA QUICK INCLINABILE AGGIUNTIVA PROF. 220 MM + 3 NEXIT NX3212A5101 GRIGIO SCURO - DIM. MM L=955 P=220 </t>
  </si>
  <si>
    <t xml:space="preserve">ADDITIONAL QUICK TILTING SHELF DEPTH 220 MM + 3 NEXIT NX3212A5101 GREY - DIM. MM W=955 D=220 </t>
  </si>
  <si>
    <t xml:space="preserve">KONSOLE QUICK NEIGBARE ZUSATZ TIEFE 220 MM + 3 NEXIT NX3212A5101 GRAU - ABM. MM B=955 T=220 </t>
  </si>
  <si>
    <t xml:space="preserve">CONSOLE QUICK INCLINABILE SUPPLÉMENTAIRE PROF. 220 MM + 3 NEXIT NX3212A5101 GRIS - DIM. MM L=955 P=220 </t>
  </si>
  <si>
    <t xml:space="preserve">ESTANTE QUICK INCLINABILE ADICIONAL PROF. 220 MM + 3 NEXIT NX3212A5101 GRIS - DIM. MM L=955 P=220 </t>
  </si>
  <si>
    <t xml:space="preserve">PÓŁKA UKOŚNA QUICK DODATKOWE GŁĘB. 220 MM + 3 NEXIT NX3212A5101 SZARY POPIELATY - WYM. MM S=955 G=220 </t>
  </si>
  <si>
    <t xml:space="preserve">MENSOLA QUICK INCLINABILE AGGIUNTIVA PROF. 220 MM + 3 NEXIT NX3217A5101 GRIGIO SCURO - DIM. MM L=955 P=220 </t>
  </si>
  <si>
    <t xml:space="preserve">ADDITIONAL QUICK TILTING SHELF DEPTH 220 MM + 3 NEXIT NX3217A5101 GREY - DIM. MM W=955 D=220 </t>
  </si>
  <si>
    <t xml:space="preserve">KONSOLE QUICK NEIGBARE ZUSATZ TIEFE 220 MM + 3 NEXIT NX3217A5101 GRAU - ABM. MM B=955 T=220 </t>
  </si>
  <si>
    <t xml:space="preserve">CONSOLE QUICK INCLINABILE SUPPLÉMENTAIRE PROF. 220 MM + 3 NEXIT NX3217A5101 GRIS - DIM. MM L=955 P=220 </t>
  </si>
  <si>
    <t xml:space="preserve">ESTANTE QUICK INCLINABILE ADICIONAL PROF. 220 MM + 3 NEXIT NX3217A5101 GRIS - DIM. MM L=955 P=220 </t>
  </si>
  <si>
    <t xml:space="preserve">PÓŁKA UKOŚNA QUICK DODATKOWE GŁĘB. 220 MM + 3 NEXIT NX3217A5101 SZARY POPIELATY - WYM. MM S=955 G=220 </t>
  </si>
  <si>
    <t xml:space="preserve">MENSOLA QUICK INCLINABILE AGGIUNTIVA PROF. 320 MM + 4 NEXIT NX3212A5101 GRIGIO SCURO - DIM. MM L=955 P=320 </t>
  </si>
  <si>
    <t xml:space="preserve">ADDITIONAL QUICK TILTING SHELF DEPTH 320 MM + 4 NEXIT NX3212A5101 GREY - DIM. MM W=955 D=320 </t>
  </si>
  <si>
    <t xml:space="preserve">KONSOLE QUICK NEIGBARE ZUSATZ TIEFE 320 MM + 4 NEXIT NX3212A5101 GRAU - ABM. MM B=955 T=320 </t>
  </si>
  <si>
    <t xml:space="preserve">CONSOLE QUICK INCLINABILE SUPPLÉMENTAIRE PROF. 320 MM + 4 NEXIT NX3212A5101 GRIS - DIM. MM L=955 P=320 </t>
  </si>
  <si>
    <t xml:space="preserve">ESTANTE QUICK INCLINABILE ADICIONAL PROF. 320 MM + 4 NEXIT NX3212A5101 GRIS - DIM. MM L=955 P=320 </t>
  </si>
  <si>
    <t xml:space="preserve">PÓŁKA UKOŚNA QUICK DODATKOWE GŁĘB. 320 MM + 4 NEXIT NX3212A5101 SZARY POPIELATY - WYM. MM S=955 G=320 </t>
  </si>
  <si>
    <t xml:space="preserve">MENSOLA QUICK INCLINABILE AGGIUNTIVA PROF. 320 MM + 4 NEXIT NX3217A5101 GRIGIO SCURO - DIM. MM L=955 P=320 </t>
  </si>
  <si>
    <t xml:space="preserve">ADDITIONAL QUICK TILTING SHELF DEPTH 320 MM + 4 NEXIT NX3217A5101 GREY - DIM. MM W=955 D=320 </t>
  </si>
  <si>
    <t xml:space="preserve">KONSOLE QUICK NEIGBARE ZUSATZ TIEFE 320 MM + 4 NEXIT NX3217A5101 GRAU - ABM. MM B=955 T=320 </t>
  </si>
  <si>
    <t xml:space="preserve">CONSOLE QUICK INCLINABILE SUPPLÉMENTAIRE PROF. 320 MM + 4 NEXIT NX3217A5101 GRIS - DIM. MM L=955 P=320 </t>
  </si>
  <si>
    <t xml:space="preserve">ESTANTE QUICK INCLINABILE ADICIONAL PROF. 320 MM + 4 NEXIT NX3217A5101 GRIS - DIM. MM L=955 P=320 </t>
  </si>
  <si>
    <t xml:space="preserve">PÓŁKA UKOŚNA QUICK DODATKOWE GŁĘB. 320 MM + 4 NEXIT NX3217A5101 SZARY POPIELATY - WYM. MM S=955 G=320 </t>
  </si>
  <si>
    <t xml:space="preserve">MENSOLA QUICK INCLINABILE AGGIUNTIVA PROF. 320 MM + 2 NEXIT NX4312A5101 GRIGIO SCURO - DIM. MM L=955 P=320 </t>
  </si>
  <si>
    <t xml:space="preserve">ADDITIONAL QUICK TILTING SHELF DEPTH 320 MM + 2 NEXIT NX4312A5101 GREY - DIM. MM W=955 D=320 </t>
  </si>
  <si>
    <t xml:space="preserve">KONSOLE QUICK NEIGBARE ZUSATZ TIEFE 320 MM + 2 NEXIT NX4312A5101 GRAU - ABM. MM B=955 T=320 </t>
  </si>
  <si>
    <t xml:space="preserve">CONSOLE QUICK INCLINABILE SUPPLÉMENTAIRE PROF. 320 MM + 2 NEXIT NX4312A5101 GRIS - DIM. MM L=955 P=320 </t>
  </si>
  <si>
    <t xml:space="preserve">ESTANTE QUICK INCLINABILE ADICIONAL PROF. 320 MM + 2 NEXIT NX4312A5101 GRIS - DIM. MM L=955 P=320 </t>
  </si>
  <si>
    <t xml:space="preserve">PÓŁKA UKOŚNA QUICK DODATKOWE GŁĘB. 320 MM + 2 NEXIT NX4312A5101 SZARY POPIELATY - WYM. MM S=955 G=320 </t>
  </si>
  <si>
    <t>QU4317A29N101</t>
  </si>
  <si>
    <t xml:space="preserve">MENSOLA QUICK INCLINABILE AGGIUNTIVA PROF. 320 MM + 2 NEXIT NX4317B5101 GRIGIO SCURO - DIM. MM L=955 P=320 </t>
  </si>
  <si>
    <t xml:space="preserve">ADDITIONAL QUICK TILTING SHELF DEPTH 320 MM + 2 NEXIT NX4317B5101 GREY - DIM. MM W=955 D=320 </t>
  </si>
  <si>
    <t xml:space="preserve">KONSOLE QUICK NEIGBARE ZUSATZ TIEFE 320 MM + 2 NEXIT NX4317B5101 GRAU - ABM. MM B=955 T=320 </t>
  </si>
  <si>
    <t xml:space="preserve">CONSOLE QUICK INCLINABILE SUPPLÉMENTAIRE PROF. 320 MM + 2 NEXIT NX4317B5101 GRIS - DIM. MM L=955 P=320 </t>
  </si>
  <si>
    <t xml:space="preserve">ESTANTE QUICK INCLINABILE ADICIONAL PROF. 320 MM + 2 NEXIT NX4317B5101 GRIS - DIM. MM L=955 P=320 </t>
  </si>
  <si>
    <t xml:space="preserve">PÓŁKA UKOŚNA QUICK DODATKOWE GŁĘB. 320 MM + 2 NEXIT NX4317B5101 SZARY POPIELATY - WYM. MM S=955 G=320 </t>
  </si>
  <si>
    <t>QU4317A29N401</t>
  </si>
  <si>
    <t>QU4322A29N101</t>
  </si>
  <si>
    <t xml:space="preserve">MENSOLA QUICK INCLINABILE AGGIUNTIVA PROF. 320 MM + 2 NEXIT NX4322B5101 GRIGIO SCURO - DIM. MM L=955 P=320 </t>
  </si>
  <si>
    <t xml:space="preserve">ADDITIONAL QUICK TILTING SHELF DEPTH 320 MM + 2 NEXIT NX4322B5101 GREY - DIM. MM W=955 D=320 </t>
  </si>
  <si>
    <t xml:space="preserve">KONSOLE QUICK NEIGBARE ZUSATZ TIEFE 320 MM + 2 NEXIT NX4322B5101 GRAU - ABM. MM B=955 T=320 </t>
  </si>
  <si>
    <t xml:space="preserve">CONSOLE QUICK INCLINABILE SUPPLÉMENTAIRE PROF. 320 MM + 2 NEXIT NX4322B5101 GRIS - DIM. MM L=955 P=320 </t>
  </si>
  <si>
    <t xml:space="preserve">ESTANTE QUICK INCLINABILE ADICIONAL PROF. 320 MM + 2 NEXIT NX4322B5101 GRIS - DIM. MM L=955 P=320 </t>
  </si>
  <si>
    <t xml:space="preserve">PÓŁKA UKOŚNA QUICK DODATKOWE GŁĘB. 320 MM + 2 NEXIT NX4322B5101 SZARY POPIELATY - WYM. MM S=955 G=320 </t>
  </si>
  <si>
    <t>QU4322A29N401</t>
  </si>
  <si>
    <t xml:space="preserve">MENSOLA QUICK INCLINABILE AGGIUNTIVA PROF. 420 MM + 3 NEXIT NX4312A5101 GRIGIO SCURO - DIM. MM L=955 P=420 </t>
  </si>
  <si>
    <t xml:space="preserve">ADDITIONAL QUICK TILTING SHELF DEPTH 420 MM + 3 NEXIT NX4312A5101 GREY - DIM. MM W=955 D=420 </t>
  </si>
  <si>
    <t xml:space="preserve">KONSOLE QUICK NEIGBARE ZUSATZ TIEFE 420 MM + 3 NEXIT NX4312A5101 GRAU - ABM. MM B=955 T=420 </t>
  </si>
  <si>
    <t xml:space="preserve">CONSOLE QUICK INCLINABILE SUPPLÉMENTAIRE PROF. 420 MM + 3 NEXIT NX4312A5101 GRIS - DIM. MM L=955 P=420 </t>
  </si>
  <si>
    <t xml:space="preserve">ESTANTE QUICK INCLINABILE ADICIONAL PROF. 420 MM + 3 NEXIT NX4312A5101 GRIS - DIM. MM L=955 P=420 </t>
  </si>
  <si>
    <t xml:space="preserve">PÓŁKA UKOŚNA QUICK DODATKOWE GŁĘB. 420 MM + 3 NEXIT NX4312A5101 SZARY POPIELATY - WYM. MM S=955 G=420 </t>
  </si>
  <si>
    <t>QU4317A39N101</t>
  </si>
  <si>
    <t xml:space="preserve">MENSOLA QUICK INCLINABILE AGGIUNTIVA PROF. 420 MM + 3 NEXIT NX4317B5101 GRIGIO SCURO - DIM. MM L=955 P=420 </t>
  </si>
  <si>
    <t xml:space="preserve">ADDITIONAL QUICK TILTING SHELF DEPTH 420 MM + 3 NEXIT NX4317B5101 GREY - DIM. MM W=955 D=420 </t>
  </si>
  <si>
    <t xml:space="preserve">KONSOLE QUICK NEIGBARE ZUSATZ TIEFE 420 MM + 3 NEXIT NX4317B5101 GRAU - ABM. MM B=955 T=420 </t>
  </si>
  <si>
    <t xml:space="preserve">CONSOLE QUICK INCLINABILE SUPPLÉMENTAIRE PROF. 420 MM + 3 NEXIT NX4317B5101 GRIS - DIM. MM L=955 P=420 </t>
  </si>
  <si>
    <t xml:space="preserve">ESTANTE QUICK INCLINABILE ADICIONAL PROF. 420 MM + 3 NEXIT NX4317B5101 GRIS - DIM. MM L=955 P=420 </t>
  </si>
  <si>
    <t xml:space="preserve">PÓŁKA UKOŚNA QUICK DODATKOWE GŁĘB. 420 MM + 3 NEXIT NX4317B5101 SZARY POPIELATY - WYM. MM S=955 G=420 </t>
  </si>
  <si>
    <t>QU4317A39N401</t>
  </si>
  <si>
    <t>QU4322A39N101</t>
  </si>
  <si>
    <t xml:space="preserve">MENSOLA QUICK INCLINABILE AGGIUNTIVA PROF. 420 MM + 3 NEXIT NX4322B5101 GRIGIO SCURO - DIM. MM L=955 P=420 </t>
  </si>
  <si>
    <t xml:space="preserve">ADDITIONAL QUICK TILTING SHELF DEPTH 420 MM + 3 NEXIT NX4322B5101 GREY - DIM. MM W=955 D=420 </t>
  </si>
  <si>
    <t xml:space="preserve">KONSOLE QUICK NEIGBARE ZUSATZ TIEFE 420 MM + 3 NEXIT NX4322B5101 GRAU - ABM. MM B=955 T=420 </t>
  </si>
  <si>
    <t xml:space="preserve">CONSOLE QUICK INCLINABILE SUPPLÉMENTAIRE PROF. 420 MM + 3 NEXIT NX4322B5101 GRIS - DIM. MM L=955 P=420 </t>
  </si>
  <si>
    <t xml:space="preserve">ESTANTE QUICK INCLINABILE ADICIONAL PROF. 420 MM + 3 NEXIT NX4322B5101 GRIS - DIM. MM L=955 P=420 </t>
  </si>
  <si>
    <t xml:space="preserve">PÓŁKA UKOŚNA QUICK DODATKOWE GŁĘB. 420 MM + 3 NEXIT NX4322B5101 SZARY POPIELATY - WYM. MM S=955 G=420 </t>
  </si>
  <si>
    <t>QU4322A39N401</t>
  </si>
  <si>
    <t xml:space="preserve">MENSOLA QUICK INCLINABILE AGGIUNTIVA PROF. 600 MM + 2 NEXIT NX6412A5101 GRIGIO SCURO - DIM. MM L=955 P=600 </t>
  </si>
  <si>
    <t xml:space="preserve">ADDITIONAL QUICK TILTING SHELF DEPTH 600 MM + 2 NEXIT NX6412A5101 GREY - DIM. MM W=955 D=600 </t>
  </si>
  <si>
    <t xml:space="preserve">KONSOLE QUICK NEIGBARE ZUSATZ TIEFE 600 MM + 2 NEXIT NX6412A5101 GRAU - ABM. MM B=955 T=600 </t>
  </si>
  <si>
    <t xml:space="preserve">CONSOLE QUICK INCLINABILE SUPPLÉMENTAIRE PROF. 600 MM + 2 NEXIT NX6412A5101 GRIS - DIM. MM L=955 P=600 </t>
  </si>
  <si>
    <t xml:space="preserve">ESTANTE QUICK INCLINABILE ADICIONAL PROF. 600 MM + 2 NEXIT NX6412A5101 GRIS - DIM. MM L=955 P=600 </t>
  </si>
  <si>
    <t xml:space="preserve">PÓŁKA UKOŚNA QUICK DODATKOWE GŁĘB. 600 MM + 2 NEXIT NX6412A5101 SZARY POPIELATY - WYM. MM S=955 G=600 </t>
  </si>
  <si>
    <t>QU6417A29N101</t>
  </si>
  <si>
    <t xml:space="preserve">MENSOLA QUICK INCLINABILE AGGIUNTIVA PROF. 600 MM + 2 NEXIT NX6417B5101 GRIGIO SCURO - DIM. MM L=955 P=600 </t>
  </si>
  <si>
    <t xml:space="preserve">ADDITIONAL QUICK TILTING SHELF DEPTH 600 MM + 2 NEXIT NX6417B5101 GREY - DIM. MM W=955 D=600 </t>
  </si>
  <si>
    <t xml:space="preserve">KONSOLE QUICK NEIGBARE ZUSATZ TIEFE 600 MM + 2 NEXIT NX6417B5101 GRAU - ABM. MM B=955 T=600 </t>
  </si>
  <si>
    <t xml:space="preserve">CONSOLE QUICK INCLINABILE SUPPLÉMENTAIRE PROF. 600 MM + 2 NEXIT NX6417B5101 GRIS - DIM. MM L=955 P=600 </t>
  </si>
  <si>
    <t xml:space="preserve">ESTANTE QUICK INCLINABILE ADICIONAL PROF. 600 MM + 2 NEXIT NX6417B5101 GRIS - DIM. MM L=955 P=600 </t>
  </si>
  <si>
    <t xml:space="preserve">PÓŁKA UKOŚNA QUICK DODATKOWE GŁĘB. 600 MM + 2 NEXIT NX6417B5101 SZARY POPIELATY - WYM. MM S=955 G=600 </t>
  </si>
  <si>
    <t>QU6417A29N401</t>
  </si>
  <si>
    <t>QU6422A29N101</t>
  </si>
  <si>
    <t xml:space="preserve">MENSOLA QUICK INCLINABILE AGGIUNTIVA PROF. 600 MM + 2 NEXIT NX6422B5101 GRIGIO SCURO - DIM. MM L=955 P=600 </t>
  </si>
  <si>
    <t xml:space="preserve">ADDITIONAL QUICK TILTING SHELF DEPTH 600 MM + 2 NEXIT NX6422B5101 GREY - DIM. MM W=955 D=600 </t>
  </si>
  <si>
    <t xml:space="preserve">KONSOLE QUICK NEIGBARE ZUSATZ TIEFE 600 MM + 2 NEXIT NX6422B5101 GRAU - ABM. MM B=955 T=600 </t>
  </si>
  <si>
    <t xml:space="preserve">CONSOLE QUICK INCLINABILE SUPPLÉMENTAIRE PROF. 600 MM + 2 NEXIT NX6422B5101 GRIS - DIM. MM L=955 P=600 </t>
  </si>
  <si>
    <t xml:space="preserve">ESTANTE QUICK INCLINABILE ADICIONAL PROF. 600 MM + 2 NEXIT NX6422B5101 GRIS - DIM. MM L=955 P=600 </t>
  </si>
  <si>
    <t xml:space="preserve">PÓŁKA UKOŚNA QUICK DODATKOWE GŁĘB. 600 MM + 2 NEXIT NX6422B5101 SZARY POPIELATY - WYM. MM S=955 G=600 </t>
  </si>
  <si>
    <t>QU6422A29N401</t>
  </si>
  <si>
    <t>FTRD2004099</t>
  </si>
  <si>
    <t>SCAFFALE FRAME CAMPATA BASE DOPPIA - CON CROCIERA - SENZA MENSOLE - LUCE INSERIMENTO 300 MM - DIM. MM L= 740 P=400 A=2010</t>
  </si>
  <si>
    <t>ZINCATO - FIANCATA FORNITA MONTATA</t>
  </si>
  <si>
    <t>DOUBLE UNIT SERIES FRAME - DIM. MM  W=740 D=400 H=2010 - COLOR: GALVANIZED</t>
  </si>
  <si>
    <t>DOPPEL-GRUNDREGAL SERIE FRAME - ABM. MM  B=740 T=400 H=2010 - FARBE: VERZINKT</t>
  </si>
  <si>
    <t>TRAVÉE DOUBLE DE BASE SÉRIE FRAME - DIM. MM  L=740 P=400 H=2010 - COULEUR: GALVANISÉ</t>
  </si>
  <si>
    <t>MÓDULO BÁSICO DOBLE SERIE FRAME - DIM. MM  L=740 P=400 A=2010 - COLOR: GALVANIZADO</t>
  </si>
  <si>
    <t>MODUŁ PODSTAWOWY PODWÓJNY SERIA FRAME - WYM. MM  S=740 G=400 W=2010 - KOLOR: OCYNKOWANY</t>
  </si>
  <si>
    <t>FTRE2004099</t>
  </si>
  <si>
    <t>SCAFFALE FRAME CAMPATA AGGIUNTIVA SINGOLA - SENZA CROCIERA - SENZA MENSOLE - LUCE INSERIMENTO 300 MM - DIM. MM L= 350 P=400 A=2010</t>
  </si>
  <si>
    <t>ADD-ON SINGLE UNIT SERIES FRAME - DIM. MM  W=350 D=400 H=2010 - COLOR: GALVANIZED</t>
  </si>
  <si>
    <t>EINZEL-ANBAUFELD SERIE FRAME - ABM. MM  B=350 T=400 H=2010 - FARBE: VERZINKT</t>
  </si>
  <si>
    <t>TRAVÉE SUPPLEMENTARE SINGLE SÉRIE FRAME - DIM. MM  L=350 P=400 H=2010 - COULEUR: GALVANISÉ</t>
  </si>
  <si>
    <t>MÓDULO ADICIONAL INDIVIDUAL SERIE FRAME - DIM. MM  L=350 P=400 A=2010 - COLOR: GALVANIZADO</t>
  </si>
  <si>
    <t>MODUŁ DODATKOWY POJEDYNCZY SERIA FRAME - WYM. MM  S=350 G=400 W=2010 - KOLOR: OCYNKOWANY</t>
  </si>
  <si>
    <t>FTR71350099</t>
  </si>
  <si>
    <t>SCAFFALE FRAME CROCIERA DI IRRIGIDIMENTO - ZINCATA</t>
  </si>
  <si>
    <t>CROSS BRACING FOR FRAME SHELVING - DIM. MM  H=2010 - COLOR: GALVANIZED</t>
  </si>
  <si>
    <t>KREUZVERBUND FÜR FRAME-REGALE - ABM. MM  H=2010 - FARBE: VERZINKT</t>
  </si>
  <si>
    <t>CROISILLON DE RENFORCEMENT POUR RAYONNAGE SÉRIE FRAME - DIM. MM  H=2010 - COULEUR: GALVANISÉ</t>
  </si>
  <si>
    <t>RIOSFRAMEA DE REFUERZO PARA ESTANTERÍA SERIE FRAME - DIM. MM  A=2010 - COLOR: GALVANIZADO</t>
  </si>
  <si>
    <t>WIĄZANIE USZTYWNIAJĄCE DO REGAŁÓW SERIA FRAME - WYM. MM  W=2010 - KOLOR: OCYNKOWANY</t>
  </si>
  <si>
    <t>FTRG1004099</t>
  </si>
  <si>
    <t>SCAFFALE FRAME CAMPATA BASE SINGOLA - SENZA MENSOLE - LUCE INSERIMENTO 300 MM - DIM. MM L= 390 P=400 A=1010</t>
  </si>
  <si>
    <t>SINGLE UNIT SERIES FRAME - DIM. MM  W=390 D=400 H=1010 - COLOR: GALVANIZED</t>
  </si>
  <si>
    <t>EINZEL-GRUNDREGAL SERIE FRAME - ABM. MM  B=390 T=400 H=1010 - FARBE: VERZINKT</t>
  </si>
  <si>
    <t>TRAVÉE SINGLE DE BASE SÉRIE FRAME - DIM. MM  L=390 P=400 H=1010 - COULEUR: GALVANISÉ</t>
  </si>
  <si>
    <t>MÓDULO BÁSICO INDIVIDUAL SERIE FRAME - DIM. MM  L=390 P=400 A=1010 - COLOR: GALVANIZADO</t>
  </si>
  <si>
    <t>MODUŁ  PODSTAWOWY POJEDYNCZY SERIA FRAME - WYM. MM  S=390 G=400 W=1010 - KOLOR: OCYNKOWANY</t>
  </si>
  <si>
    <t>FTRE1004099</t>
  </si>
  <si>
    <t>SCAFFALE FRAME CAMPATA AGGIUNTIVA SINGOLA - SENZA MENSOLE - LUCE INSERIMENTO 300 MM - DIM. MM L= 350 P=400 A=1010</t>
  </si>
  <si>
    <t>ADD-ON SINGLE UNIT SERIES FRAME - DIM. MM  W=350 D=400 H=1010 - COLOR: GALVANIZED</t>
  </si>
  <si>
    <t>EINZEL-ANBAUFELD SERIE FRAME - ABM. MM  B=350 T=400 H=1010 - FARBE: VERZINKT</t>
  </si>
  <si>
    <t>TRAVÉE SUPPLEMENTARE SINGLE SÉRIE FRAME - DIM. MM  L=350 P=400 H=1010 - COULEUR: GALVANISÉ</t>
  </si>
  <si>
    <t>MÓDULO ADICIONAL INDIVIDUAL SERIE FRAME - DIM. MM  L=350 P=400 A=1010 - COLOR: GALVANIZADO</t>
  </si>
  <si>
    <t>MODUŁ DODATKOWY POJEDYNCZY SERIA FRAME - WYM. MM  S=350 G=400 W=1010 - KOLOR: OCYNKOWANY</t>
  </si>
  <si>
    <t>FTR90400099</t>
  </si>
  <si>
    <t>SCAFFALE FRAME COPPIA GUIDE ZINCATE - DIM. MM P=400</t>
  </si>
  <si>
    <t>PAIR OF GALVANISED GUIDE RAILS FOR FRAME SHELVING - DIM. MM  D=400 - COLOR: GALVANIZED</t>
  </si>
  <si>
    <t>SCHIENENPAAR VERZINKT FÜR FRAME-REGALE - ABM. MM  T=400 - FARBE: VERZINKT</t>
  </si>
  <si>
    <t>PAIRE DE GLISSIÈRES GALVANISÉES POUR RAYONNAGE SÉRIE FRAME - DIM. MM  P=400 - COULEUR: GALVANISÉ</t>
  </si>
  <si>
    <t>PAR DE GUÍAS GALVANIZADAS PARA ESTANTERÍA SERIE FRAME - DIM. MM  P=400 - COLOR: GALVANIZADO</t>
  </si>
  <si>
    <t>PARA PROWADNIC OCYNKOWANYCH DO REGAŁÓW SERII FRAME - WYM. MM  G=400 - KOLOR: OCYNKOWANY</t>
  </si>
  <si>
    <t>SCAFFALE FRAME COPPIA TASSELLI M8X75 PER FISSAGGIO A PAVIMENTO - ZINCATI</t>
  </si>
  <si>
    <t>FIXING SET 2 PCS M8X75</t>
  </si>
  <si>
    <t>RAHMENREGAL PAAR DÜBEL M8X75 ZUR BODENBEFESTIGUNG - VERZINKT</t>
  </si>
  <si>
    <t>CADRE ÉTAGÈRE PAIRE DE GOUJONS M8X75 POUR FIXATION AU SOL - GALVANISÉ</t>
  </si>
  <si>
    <t>MARCO ESTANTE PAR DE TAPONES M8X75 PARA FIJACIÓN AL SUELO - GALVANIZADO</t>
  </si>
  <si>
    <t>ZESTAW DO MOCOWANIA DO PODŁOGI M8x75</t>
  </si>
  <si>
    <t>FTRD2006099</t>
  </si>
  <si>
    <t>SCAFFALE FRAME CAMPATA BASE DOPPIA - CON CROCIERA - SENZA MENSOLE - LUCE INSERIMENTO 400 MM - DIM. MM L= 940 P=600 A=2010</t>
  </si>
  <si>
    <t>DOUBLE UNIT SERIES FRAME - DIM. MM  W=940 D=600 H=2010 - COLOR: GALVANIZED</t>
  </si>
  <si>
    <t>DOPPEL-GRUNDREGAL SERIE FRAME - ABM. MM  B=940 T=600 H=2010 - FARBE: VERZINKT</t>
  </si>
  <si>
    <t>TRAVÉE DOUBLE DE BASE SÉRIE FRAME - DIM. MM  L=940 P=600 H=2010 - COULEUR: GALVANISÉ</t>
  </si>
  <si>
    <t>MÓDULO BÁSICO DOBLE SERIE FRAME - DIM. MM  L=940 P=600 A=2010 - COLOR: GALVANIZADO</t>
  </si>
  <si>
    <t>MODUŁ PODSTAWOWY PODWÓJNY SERIA FRAME - WYM. MM  S=940 G=600 W=2010 - KOLOR: OCYNKOWANY</t>
  </si>
  <si>
    <t>FTRE2006099</t>
  </si>
  <si>
    <t>SCAFFALE FRAME CAMPATA AGGIUNTIVA SINGOLA - SENZA CROCIERA - SENZA MENSOLE - LUCE INSERIMENTO 400 MM - DIM. MM L= 450 P=600 A=2010</t>
  </si>
  <si>
    <t>ADD-ON SINGLE UNIT SERIES FRAME - DIM. MM  W=450 D=600 H=2010 - COLOR: GALVANIZED</t>
  </si>
  <si>
    <t>EINZEL-ANBAUFELD SERIE FRAME - ABM. MM  B=450 T=600 H=2010 - FARBE: VERZINKT</t>
  </si>
  <si>
    <t>TRAVÉE SUPPLEMENTARE SINGLE SÉRIE FRAME - DIM. MM  L=450 P=600 H=2010 - COULEUR: GALVANISÉ</t>
  </si>
  <si>
    <t>MÓDULO ADICIONAL INDIVIDUAL SERIE FRAME - DIM. MM  L=450 P=600 A=2010 - COLOR: GALVANIZADO</t>
  </si>
  <si>
    <t>MODUŁ DODATKOWY POJEDYNCZY SERIA FRAME - WYM. MM  S=450 G=600 W=2010 - KOLOR: OCYNKOWANY</t>
  </si>
  <si>
    <t>FTRG1006099</t>
  </si>
  <si>
    <t>SCAFFALE FRAME CAMPATA BASE SINGOLA - SENZA MENSOLE - LUCE INSERIMENTO 400 MM - DIM. MM L= 490 P=600 A=1010</t>
  </si>
  <si>
    <t>SINGLE UNIT SERIES FRAME - DIM. MM  W=490 D=600 H=1010 - COLOR: GALVANIZED</t>
  </si>
  <si>
    <t>EINZEL-GRUNDREGAL SERIE FRAME - ABM. MM  B=490 T=600 H=1010 - FARBE: VERZINKT</t>
  </si>
  <si>
    <t>TRAVÉE SINGLE DE BASE SÉRIE FRAME - DIM. MM  L=490 P=600 H=1010 - COULEUR: GALVANISÉ</t>
  </si>
  <si>
    <t>MÓDULO BÁSICO INDIVIDUAL SERIE FRAME - DIM. MM  L=490 P=600 A=1010 - COLOR: GALVANIZADO</t>
  </si>
  <si>
    <t>MODUŁ  PODSTAWOWY POJEDYNCZY SERIA FRAME - WYM. MM  S=490 G=600 W=1010 - KOLOR: OCYNKOWANY</t>
  </si>
  <si>
    <t>FTRE1006099</t>
  </si>
  <si>
    <t>SCAFFALE FRAME CAMPATA AGGIUNTIVA SINGOLA - SENZA MENSOLE - LUCE INSERIMENTO 400 MM - DIM. MM L= 450 P=600 A=1010</t>
  </si>
  <si>
    <t>ADD-ON SINGLE UNIT SERIES FRAME - DIM. MM  W=450 D=600 H=1010 - COLOR: GALVANIZED</t>
  </si>
  <si>
    <t>EINZEL-ANBAUFELD SERIE FRAME - ABM. MM  B=450 T=600 H=1010 - FARBE: VERZINKT</t>
  </si>
  <si>
    <t>TRAVÉE SUPPLEMENTARE SINGLE SÉRIE FRAME - DIM. MM  L=450 P=600 H=1010 - COULEUR: GALVANISÉ</t>
  </si>
  <si>
    <t>MÓDULO ADICIONAL INDIVIDUAL SERIE FRAME - DIM. MM  L=450 P=600 A=1010 - COLOR: GALVANIZADO</t>
  </si>
  <si>
    <t>MODUŁ DODATKOWY POJEDYNCZY SERIA FRAME - WYM. MM  S=450 G=600 W=1010 - KOLOR: OCYNKOWANY</t>
  </si>
  <si>
    <t>FTR90800099</t>
  </si>
  <si>
    <t>SCAFFALE FRAME COPPIA GUIDE ZINCATE - DIM. MM P=600</t>
  </si>
  <si>
    <t>PAIR OF GALVANISED GUIDE RAILS FOR FRAME SHELVING - DIM. MM  D=600 - COLOR: GALVANIZED</t>
  </si>
  <si>
    <t>SCHIENENPAAR VERZINKT FÜR FRAME-REGALE - ABM. MM  T=600 - FARBE: VERZINKT</t>
  </si>
  <si>
    <t>PAIRE DE GLISSIÈRES GALVANISÉES POUR RAYONNAGE SÉRIE FRAME - DIM. MM  P=600 - COULEUR: GALVANISÉ</t>
  </si>
  <si>
    <t>PAR DE GUÍAS GALVANIZADAS PARA ESTANTERÍA SERIE FRAME - DIM. MM  P=600 - COLOR: GALVANIZADO</t>
  </si>
  <si>
    <t>PARA PROWADNIC OCYNKOWANYCH DO REGAŁÓW SERII FRAME - WYM. MM  G=600 - KOLOR: OCYNKOWANY</t>
  </si>
  <si>
    <t>FTRD2003599</t>
  </si>
  <si>
    <t>SCAFFALE FRAME CAMPATA BASE DOPPIA - CON CROCIERA - SENZA MENSOLE - LUCE INSERIMENTO 200 MM - DIM. MM L= 566 P=350 A=2010</t>
  </si>
  <si>
    <t>DOUBLE UNIT SERIES FRAME - DIM. MM  W=566 D=350 H=2010 - COLOR: GALVANIZED</t>
  </si>
  <si>
    <t>DOPPEL-GRUNDREGAL SERIE FRAME - ABM. MM  B=566 T=350 H=2010 - FARBE: VERZINKT</t>
  </si>
  <si>
    <t>TRAVÉE DOUBLE DE BASE SÉRIE FRAME - DIM. MM  L=566 P=350 H=2010 - COULEUR: GALVANISÉ</t>
  </si>
  <si>
    <t>MÓDULO BÁSICO DOBLE SERIE FRAME - DIM. MM  L=566 P=350 A=2010 - COLOR: GALVANIZADO</t>
  </si>
  <si>
    <t>MODUŁ PODSTAWOWY PODWÓJNY SERIA FRAME - WYM. MM  S=566 G=350 W=2010 - KOLOR: OCYNKOWANY</t>
  </si>
  <si>
    <t>FTRE2003599</t>
  </si>
  <si>
    <t>SCAFFALE FRAME CAMPATA AGGIUNTIVA SINGOLA - SENZA CROCIERA - SENZA MENSOLE - LUCE INSERIMENTO 200 MM - DIM. MM L= 263 P=350 A=2010</t>
  </si>
  <si>
    <t>ADD-ON SINGLE UNIT SERIES FRAME - DIM. MM  W=263 D=350 H=2010 - COLOR: GALVANIZED</t>
  </si>
  <si>
    <t>EINZEL-ANBAUFELD SERIE FRAME - ABM. MM  B=263 T=350 H=2010 - FARBE: VERZINKT</t>
  </si>
  <si>
    <t>TRAVÉE SUPPLEMENTARE SINGLE SÉRIE FRAME - DIM. MM  L=263 P=350 H=2010 - COULEUR: GALVANISÉ</t>
  </si>
  <si>
    <t>MÓDULO ADICIONAL INDIVIDUAL SERIE FRAME - DIM. MM  L=263 P=350 A=2010 - COLOR: GALVANIZADO</t>
  </si>
  <si>
    <t>MODUŁ DODATKOWY POJEDYNCZY SERIA FRAME - WYM. MM  S=263 G=350 W=2010 - KOLOR: OCYNKOWANY</t>
  </si>
  <si>
    <t>FTRG1003599</t>
  </si>
  <si>
    <t>SCAFFALE FRAME CAMPATA BASE SINGOLA - SENZA MENSOLE - LUCE INSERIMENTO 200 MM - DIM. MM L= 303 P=350 A=1010</t>
  </si>
  <si>
    <t>SINGLE UNIT SERIES FRAME - DIM. MM  W=303 D=350 H=1010 - COLOR: GALVANIZED</t>
  </si>
  <si>
    <t>EINZEL-GRUNDREGAL SERIE FRAME - ABM. MM  B=303 T=350 H=1010 - FARBE: VERZINKT</t>
  </si>
  <si>
    <t>TRAVÉE SINGLE DE BASE SÉRIE FRAME - DIM. MM  L=303 P=350 H=1010 - COULEUR: GALVANISÉ</t>
  </si>
  <si>
    <t>MÓDULO BÁSICO INDIVIDUAL SERIE FRAME - DIM. MM  L=303 P=350 A=1010 - COLOR: GALVANIZADO</t>
  </si>
  <si>
    <t>MODUŁ  PODSTAWOWY POJEDYNCZY SERIA FRAME - WYM. MM  S=303 G=350 W=1010 - KOLOR: OCYNKOWANY</t>
  </si>
  <si>
    <t>FTRE1003599</t>
  </si>
  <si>
    <t>SCAFFALE FRAME CAMPATA AGGIUNTIVA SINGOLA - SENZA MENSOLE - LUCE INSERIMENTO 200 MM - DIM. MM L= 263 P=350 A=1010</t>
  </si>
  <si>
    <t>ADD-ON SINGLE UNIT SERIES FRAME - DIM. MM  W=263 D=350 H=1010 - COLOR: GALVANIZED</t>
  </si>
  <si>
    <t>EINZEL-ANBAUFELD SERIE FRAME - ABM. MM  B=263 T=350 H=1010 - FARBE: VERZINKT</t>
  </si>
  <si>
    <t>TRAVÉE SUPPLEMENTARE SINGLE SÉRIE FRAME - DIM. MM  L=263 P=350 H=1010 - COULEUR: GALVANISÉ</t>
  </si>
  <si>
    <t>MÓDULO ADICIONAL INDIVIDUAL SERIE FRAME - DIM. MM  L=263 P=350 A=1010 - COLOR: GALVANIZADO</t>
  </si>
  <si>
    <t>MODUŁ DODATKOWY POJEDYNCZY SERIA FRAME - WYM. MM  S=263 G=350 W=1010 - KOLOR: OCYNKOWANY</t>
  </si>
  <si>
    <t>FTR90200099</t>
  </si>
  <si>
    <t>SCAFFALE FRAME COPPIA GUIDE ZINCATE - DIM. MM P=350</t>
  </si>
  <si>
    <t>PAIR OF GALVANISED GUIDE RAILS FOR FRAME SHELVING - DIM. MM  D=350 - COLOR: GALVANIZED</t>
  </si>
  <si>
    <t>SCHIENENPAAR VERZINKT FÜR FRAME-REGALE - ABM. MM  T=350 - FARBE: VERZINKT</t>
  </si>
  <si>
    <t>PAIRE DE GLISSIÈRES GALVANISÉES POUR RAYONNAGE SÉRIE FRAME - DIM. MM  P=350 - COULEUR: GALVANISÉ</t>
  </si>
  <si>
    <t>PAR DE GUÍAS GALVANIZADAS PARA ESTANTERÍA SERIE FRAME - DIM. MM  P=350 - COLOR: GALVANIZADO</t>
  </si>
  <si>
    <t>PARA PROWADNIC OCYNKOWANYCH DO REGAŁÓW SERII FRAME - WYM. MM  G=350 - KOLOR: OCYNKOWANY</t>
  </si>
  <si>
    <t>FTRD2005099</t>
  </si>
  <si>
    <t>SCAFFALE FRAME CAMPATA BASE DOPPIA - CON CROCIERA - SENZA MENSOLE - LUCE INSERIMENTO 300 MM - DIM. MM L= 766 P=500 A=2010</t>
  </si>
  <si>
    <t>DOUBLE UNIT SERIES FRAME - DIM. MM  W=766 D=500 H=2010 - COLOR: GALVANIZED</t>
  </si>
  <si>
    <t>DOPPEL-GRUNDREGAL SERIE FRAME - ABM. MM  B=766 T=500 H=2010 - FARBE: VERZINKT</t>
  </si>
  <si>
    <t>TRAVÉE DOUBLE DE BASE SÉRIE FRAME - DIM. MM  L=766 P=500 H=2010 - COULEUR: GALVANISÉ</t>
  </si>
  <si>
    <t>MÓDULO BÁSICO DOBLE SERIE FRAME - DIM. MM  L=766 P=500 A=2010 - COLOR: GALVANIZADO</t>
  </si>
  <si>
    <t>MODUŁ PODSTAWOWY PODWÓJNY SERIA FRAME - WYM. MM  S=766 G=500 W=2010 - KOLOR: OCYNKOWANY</t>
  </si>
  <si>
    <t>FTRE2005099</t>
  </si>
  <si>
    <t>SCAFFALE FRAME CAMPATA AGGIUNTIVA SINGOLA - SENZA CROCIERA - SENZA MENSOLE - LUCE INSERIMENTO 300 MM - DIM. MM L= 363 P=500 A=2010</t>
  </si>
  <si>
    <t>ADD-ON SINGLE UNIT SERIES FRAME - DIM. MM  W=363 D=500 H=2010 - COLOR: GALVANIZED</t>
  </si>
  <si>
    <t>EINZEL-ANBAUFELD SERIE FRAME - ABM. MM  B=363 T=500 H=2010 - FARBE: VERZINKT</t>
  </si>
  <si>
    <t>TRAVÉE SUPPLEMENTARE SINGLE SÉRIE FRAME - DIM. MM  L=363 P=500 H=2010 - COULEUR: GALVANISÉ</t>
  </si>
  <si>
    <t>MÓDULO ADICIONAL INDIVIDUAL SERIE FRAME - DIM. MM  L=363 P=500 A=2010 - COLOR: GALVANIZADO</t>
  </si>
  <si>
    <t>MODUŁ DODATKOWY POJEDYNCZY SERIA FRAME - WYM. MM  S=363 G=500 W=2010 - KOLOR: OCYNKOWANY</t>
  </si>
  <si>
    <t>FTRG1005099</t>
  </si>
  <si>
    <t>SCAFFALE FRAME CAMPATA BASE SINGOLA - SENZA MENSOLE - LUCE INSERIMENTO 200 MM - DIM. MM L= 403 P=500 A=1010</t>
  </si>
  <si>
    <t>SINGLE UNIT SERIES FRAME - DIM. MM  W=403 D=500 H=1010 - COLOR: GALVANIZED</t>
  </si>
  <si>
    <t>EINZEL-GRUNDREGAL SERIE FRAME - ABM. MM  B=403 T=500 H=1010 - FARBE: VERZINKT</t>
  </si>
  <si>
    <t>TRAVÉE SINGLE DE BASE SÉRIE FRAME - DIM. MM  L=403 P=500 H=1010 - COULEUR: GALVANISÉ</t>
  </si>
  <si>
    <t>MÓDULO BÁSICO INDIVIDUAL SERIE FRAME - DIM. MM  L=403 P=500 A=1010 - COLOR: GALVANIZADO</t>
  </si>
  <si>
    <t>MODUŁ  PODSTAWOWY POJEDYNCZY SERIA FRAME - WYM. MM  S=403 G=500 W=1010 - KOLOR: OCYNKOWANY</t>
  </si>
  <si>
    <t>FTRE1005099</t>
  </si>
  <si>
    <t>SCAFFALE FRAME CAMPATA AGGIUNTIVA SINGOLA - SENZA MENSOLE - LUCE INSERIMENTO 200 MM - DIM. MM L= 363 P=500 A=1010</t>
  </si>
  <si>
    <t>ADD-ON SINGLE UNIT SERIES FRAME - DIM. MM  W=363 D=500 H=1010 - COLOR: GALVANIZED</t>
  </si>
  <si>
    <t>EINZEL-ANBAUFELD SERIE FRAME - ABM. MM  B=363 T=500 H=1010 - FARBE: VERZINKT</t>
  </si>
  <si>
    <t>TRAVÉE SUPPLEMENTARE SINGLE SÉRIE FRAME - DIM. MM  L=363 P=500 H=1010 - COULEUR: GALVANISÉ</t>
  </si>
  <si>
    <t>MÓDULO ADICIONAL INDIVIDUAL SERIE FRAME - DIM. MM  L=363 P=500 A=1010 - COLOR: GALVANIZADO</t>
  </si>
  <si>
    <t>MODUŁ DODATKOWY POJEDYNCZY SERIA FRAME - WYM. MM  S=363 G=500 W=1010 - KOLOR: OCYNKOWANY</t>
  </si>
  <si>
    <t>FTR90600099</t>
  </si>
  <si>
    <t>SCAFFALE FRAME COPPIA GUIDE ZINCATE - DIM. MM P=500</t>
  </si>
  <si>
    <t>PAIR OF GALVANISED GUIDE RAILS FOR FRAME SHELVING - DIM. MM  D=500 - COLOR: GALVANIZED</t>
  </si>
  <si>
    <t>SCHIENENPAAR VERZINKT FÜR FRAME-REGALE - ABM. MM  T=500 - FARBE: VERZINKT</t>
  </si>
  <si>
    <t>PAIRE DE GLISSIÈRES GALVANISÉES POUR RAYONNAGE SÉRIE FRAME - DIM. MM  P=500 - COULEUR: GALVANISÉ</t>
  </si>
  <si>
    <t>PAR DE GUÍAS GALVANIZADAS PARA ESTANTERÍA SERIE FRAME - DIM. MM  P=500 - COLOR: GALVANIZADO</t>
  </si>
  <si>
    <t>PARA PROWADNIC OCYNKOWANYCH DO REGAŁÓW SERII FRAME - WYM. MM  G=500 - KOLOR: OCYNKOWANY</t>
  </si>
  <si>
    <t>ARMADIO PICK A GIORNO - CON 54 COMPAT COC0015104 BLU + 8 RIPIANI + 9 FERMI - DIM. MM  L=700 P=270 A=1000 - COLORE: BLU RAL5012</t>
  </si>
  <si>
    <t>FORNITO MONTATO</t>
  </si>
  <si>
    <t>CONTAINERS CABINET SERIES PICK WITHOUT LEAF DOORS WITH 8 SHELVES - 9 STOP BARS - 54 COMPAT MES. 1 5101 - DIM. MM  W=700 D=270 H=1000 - COLOR: BLUE RAL5012</t>
  </si>
  <si>
    <t>BEHÄLTERSCHRANK SERIE PICK LEER OHNE FLÜGELTÜREN - 8 VERSTELLBÖDEN - 9 FESTSTELLER - 54 COMPAT GR.1 5104 - ABM. MM  B=700 T=270 H=1000 - FARBE: BLAU RAL5012</t>
  </si>
  <si>
    <r>
      <t>ARMOIRE POUR BACS SÉRIE PICK VIDE SANS PORTES BATTENTES AVEC 8 TABLETTES - 9 ARR</t>
    </r>
    <r>
      <rPr>
        <sz val="11"/>
        <color theme="1"/>
        <rFont val="Calibri"/>
        <family val="2"/>
      </rPr>
      <t>Ê</t>
    </r>
    <r>
      <rPr>
        <sz val="11"/>
        <color theme="1"/>
        <rFont val="Calibri"/>
        <family val="2"/>
        <scheme val="minor"/>
      </rPr>
      <t>T - 54 COMPAT MES. 1 5104 - DIM. MM  L=700 P=270 H=1000 - COULEUR: BLEU RAL5012</t>
    </r>
  </si>
  <si>
    <t>ARMARIO PARA CAJAS SERIE PICK VACÍO SIN PUERTAS BATIENTES - CON 8 ESTANTES - 9 PARADAS - 54 COMPAT MED. 1 5104 - DIM. MM  L=700 P=270 A=1000 - COLOR: AZUL RAL5012</t>
  </si>
  <si>
    <t>SZAFA - 8 PÓŁEK REGULOWANYCH - 9 ZACZEPÓW DO POJEMNIKÓW 54 POJEMNIKI NIEBIESKIE COMPAT ROZM. 1 5104 - KOLOR: NIEBIESKI LEKKI RAL5012</t>
  </si>
  <si>
    <t>ARMADIO PICK CON ANTE E SERRATURA - CON 54 COMPAT COC0015104 BLU + 8 RIPIANI + 9 FERMI - DIM. MM  L=700 P=270 A=1000 - COLORE: BLU RAL5012</t>
  </si>
  <si>
    <t>CONTAINERS CABINET SERIES PICK WITH LEAF DOORS WITH 8 SHELVES - 9 STOP BARS - 54 COMPAT MES. 1 5101 - DIM. MM  W=700 D=270 H=1000 - COLOR: BLUE RAL5012</t>
  </si>
  <si>
    <t>BEHÄLTERSCHRANK SERIE PICK LEER MIT FLÜGELTÜREN - 8 VERSTELLBÖDEN - 9 FESTSTELLER - 54 COMPAT GR.1 5104 - ABM. MM  B=700 T=270 H=1000 - FARBE: BLAU RAL5012</t>
  </si>
  <si>
    <r>
      <t>ARMOIRE POUR BACS SÉRIE PICK VIDE AVEC PORTES BATTENTES AVEC 8 TABLETTES - 9 ARR</t>
    </r>
    <r>
      <rPr>
        <sz val="11"/>
        <color theme="1"/>
        <rFont val="Calibri"/>
        <family val="2"/>
      </rPr>
      <t>Ê</t>
    </r>
    <r>
      <rPr>
        <sz val="11"/>
        <color theme="1"/>
        <rFont val="Calibri"/>
        <family val="2"/>
        <scheme val="minor"/>
      </rPr>
      <t>T - 54 COMPAT MES. 1 5104 - DIM. MM  L=700 P=270 H=1000 - COULEUR: BLEU RAL5012</t>
    </r>
  </si>
  <si>
    <t>ARMARIO PARA CAJAS SERIE PICK VACÍO CON PUERTAS BATIENTES - CON 8 ESTANTES - 9 PARADAS - 54 COMPAT MED. 1 5104 - DIM. MM  L=700 P=270 A=1000 - COLOR: AZUL RAL5012</t>
  </si>
  <si>
    <t>SZAFA Z JEDNĄ PARĄ DRZWI - 8 PÓŁEK REGULOWANYCH – 9 ZACZEPÓW DO POJEMNIKÓW 54 POJEMNIKI NIEBIESKIE COMPAT ROZM. 1 5101 - KOLOR: NIEBIESKI LEKKI RAL5012</t>
  </si>
  <si>
    <t>ARMADIO PICK A GIORNO - CON 24 COMPAT COC0015104 BLU + 12 COMPAT COC0025101 GRIGIO + 6 RIPIANI + 4 FERMI - DIM. MM  L=700 P=270 A=1000 - COLORE: BLU RAL5012</t>
  </si>
  <si>
    <t>CONTAINERS CABINET SERIES PICK WITHOUT LEAF DOORS WITH 6 SHELVES - 4 STOP BARS - 24 COMPAT MES. 1 5101 - 12 COMPAT MES. 2 5104 - DIM. MM  W=700 D=270 H=1000 - COLOR: BLUE RAL5012</t>
  </si>
  <si>
    <t>BEHÄLTERSCHRANK SERIE PICK LEER OHNE FLÜGELTÜREN - 6 VERSTELLBÖDEN - 4 FESTSTELLER - 24 COMPAT GR.1 5104 - 12 COMPAT GR.2 5101 - ABM. MM  B=700 T=270 H=1000 - FARBE: BLAU RAL5012</t>
  </si>
  <si>
    <r>
      <t>ARMOIRE POUR BACS SÉRIE PICK VIDE SANS PORTES BATTENTES AVEC 6 TABLETTES - 4 ARR</t>
    </r>
    <r>
      <rPr>
        <sz val="11"/>
        <color theme="1"/>
        <rFont val="Calibri"/>
        <family val="2"/>
      </rPr>
      <t>Ê</t>
    </r>
    <r>
      <rPr>
        <sz val="11"/>
        <color theme="1"/>
        <rFont val="Calibri"/>
        <family val="2"/>
        <scheme val="minor"/>
      </rPr>
      <t>T - 24 COMPAT MES. 1 5104 - 12 COMPAT MES. 2 5101 - DIM. MM  L=700 P=270 H=1000 - COULEUR: BLEU RAL5012</t>
    </r>
  </si>
  <si>
    <t>ARMARIO PARA CAJAS SERIE PICK VACÍO SIN PUERTAS BATIENTES - CON 6 ESTANTES - 4 PARADAS - 24 COMPAT MED. 1 5104 - 12 COMPAT MED. 2 5101 - DIM. MM  L=700 P=270 A=1000 - COLOR: AZUL RAL5012</t>
  </si>
  <si>
    <t>SZAFA - 6 PÓŁEK REGULOWANYCH – 4 ZACZEPY DO POJEMNIKÓW 24 POJEMNIKI NIEBIESKIE COMPAT ROZM. 1 5104 + 12 POJEMNIKI NIEBIESKIE COMPAT ROZM. 2 5101 - KOLOR: NIEBIESKI LEKKI RAL5012</t>
  </si>
  <si>
    <t>ARMADIO PICK CON ANTE E SERRATURA - CON 24 COMPAT COC0015104 BLU + 12 COMPAT COC0025101 GRIGIO + 6 RIPIANI + 4 FERMI - DIM. MM  L=700 P=270 A=1000 - COLORE: BLU RAL5012</t>
  </si>
  <si>
    <t>CONTAINERS CABINET SERIES PICK WITH LEAF DOORS WITH 6 SHELVES - 4 STOP BARS - 24 COMPAT MES. 1 5101 - 12 COMPAT MES. 2 5104 - DIM. MM  W=700 D=270 H=1000 - COLOR: BLUE RAL5012</t>
  </si>
  <si>
    <t>BEHÄLTERSCHRANK SERIE PICK LEER MIT FLÜGELTÜREN - 6 VERSTELLBÖDEN - 4 FESTSTELLER - 24 COMPAT GR.1 5104 - 12 COMPAT GR.2 5101 - ABM. MM  B=700 T=270 H=1000 - FARBE: BLAU RAL5012</t>
  </si>
  <si>
    <r>
      <t>ARMOIRE POUR BACS SÉRIE PICK VIDE AVEC PORTES BATTENTES AVEC 6 TABLETTES - 4 ARR</t>
    </r>
    <r>
      <rPr>
        <sz val="11"/>
        <color theme="1"/>
        <rFont val="Calibri"/>
        <family val="2"/>
      </rPr>
      <t>Ê</t>
    </r>
    <r>
      <rPr>
        <sz val="11"/>
        <color theme="1"/>
        <rFont val="Calibri"/>
        <family val="2"/>
        <scheme val="minor"/>
      </rPr>
      <t>T - 24 COMPAT MES. 1 5104 - 12 COMPAT MES. 2 5101 - DIM. MM  L=700 P=270 H=1000 - COULEUR: BLEU RAL5012</t>
    </r>
  </si>
  <si>
    <t>ARMARIO PARA CAJAS SERIE PICK VACÍO CON PUERTAS BATIENTES - CON 6 ESTANTES - 4 PARADAS - 24 COMPAT MED. 1 5104 - 12 COMPAT MED. 2 5101 - DIM. MM  L=700 P=270 A=1000 - COLOR: AZUL RAL5012</t>
  </si>
  <si>
    <t>SZAFA Z JEDNĄ PARĄ DRZWI - 6 PÓŁEK REGULOWANYCH – 4 ZACZEPY DO POJEMNIKÓW 24 POJEMNIKI NIEBIESKIE COMPAT ROZM. 1 5104 + 12 POJEMNIKI NIEBIESKIE COMPAT ROZM. 2 5101 - KOLOR: NIEBIESKI LEKKI RAL5012</t>
  </si>
  <si>
    <t>ARMADIO PICK A GIORNO - 24 COMPAT COC0025101 GRIGIO + 5 RIPIANI - DIM. MM  L=700 P=270 A=1000 - COLORE: BLU RAL5012</t>
  </si>
  <si>
    <t>CONTAINERS CABINET SERIES PICK WITHOUT LEAF DOORS WITH 5 SHELVES - 24 COMPAT MES. 2 5104 - DIM. MM  W=700 D=270 H=1000 - COLOR: BLUE RAL5012</t>
  </si>
  <si>
    <t>BEHÄLTERSCHRANK SERIE PICK LEER OHNE FLÜGELTÜREN - 5 VERSTELLBÖDEN - 24 COMPAT GR.2 5101 - ABM. MM  B=700 T=270 H=1000 - FARBE: BLAU RAL5012</t>
  </si>
  <si>
    <t>ARMOIRE POUR BACS SÉRIE PICK VIDE SANS PORTES BATTENTES AVEC 5 TABLETTES - 24 COMPAT MES. 2 5101 - DIM. MM  L=700 P=270 H=1000 - COULEUR: BLEU RAL5012</t>
  </si>
  <si>
    <t>ARMARIO PARA CAJAS SERIE PICK VACÍO SIN PUERTAS BATIENTES - CON 5 ESTANTES 24 COMPAT MED. 2 5101 - DIM. MM  L=700 P=270 A=1000 - COLOR: AZUL RAL5012</t>
  </si>
  <si>
    <t>SZAFA - 5 PÓŁEK REGULOWANYCH – 24 POJEMNIKI NIEBIESKIE COMPAT ROZM. 2 5101 - KOLOR: NIEBIESKI LEKKI RAL5012</t>
  </si>
  <si>
    <t>ARMADIO PICK CON ANTE E SERRATURA - 24 COMPAT COC0025101 GRIGIO + 5 RIPIANI - DIM. MM  L=700 P=270 A=1000 - COLORE: BLU RAL5012</t>
  </si>
  <si>
    <t>CONTAINERS CABINET SERIES PICK WITH LEAF DOORS WITH 5 SHELVES - 24 COMPAT MES. 2 5104 - DIM. MM  W=700 D=270 H=1000 - COLOR: BLUE RAL5012</t>
  </si>
  <si>
    <t>BEHÄLTERSCHRANK SERIE PICK LEER MIT FLÜGELTÜREN - 5 VERSTELLBÖDEN - 24 COMPAT GR.2 5101 - ABM. MM  B=700 T=270 H=1000 - FARBE: BLAU RAL5012</t>
  </si>
  <si>
    <t>ARMOIRE POUR BACS SÉRIE PICK VIDE AVEC PORTES BATTENTES AVEC 5 TABLETTES - 24 COMPAT MES. 2 5101 - DIM. MM  L=700 P=270 H=1000 - COULEUR: BLEU RAL5012</t>
  </si>
  <si>
    <t>ARMARIO PARA CAJAS SERIE PICK VACÍO CON PUERTAS BATIENTES - CON 5 ESTANTES 24 COMPAT MED. 2 5101 - DIM. MM  L=700 P=270 A=1000 - COLOR: AZUL RAL5012</t>
  </si>
  <si>
    <t>SZAFA Z JEDNĄ PARĄ DRZWI – 24 POJEMNIKI NIEBIESKIE COMPAT ROZM. 2 5101 - KOLOR: NIEBIESKI LEKKI RAL5012</t>
  </si>
  <si>
    <t>FAK20400004</t>
  </si>
  <si>
    <t>ARMADIO PICK A GIORNO - VUOTO - DIM. MM  L=700 P=270 A=1000 - COLORE: BLU RAL5012</t>
  </si>
  <si>
    <t>CONTAINERS CABINET SERIES PICK EMPTY WITHOUT LEAF DOORS - DIM. MM  W=700 D=270 H=1000 - COLOR: BLUE RAL5012</t>
  </si>
  <si>
    <t>BEHÄLTERSCHRANK SERIE PERFOM LEER OHNE FLÜGELTÜREN - ABM. MM  B=700 T=270 H=1000 - FARBE: BLAU RAL5012</t>
  </si>
  <si>
    <t>ARMOIRE POUR BACS SÉRIE PICK VIDE SANS PORTES BATTENTES - DIM. MM  L=700 P=270 H=1000 - COULEUR: BLEU RAL5012</t>
  </si>
  <si>
    <t>ARMARIO PARA CAJAS SERIE PICK VACÍO SIN PUERTAS BATIENTES - DIM. MM  L=700 P=270 A=1000 - COLOR: AZUL RAL5012</t>
  </si>
  <si>
    <t>SZAFA NA POJEMNIKI SERIA PICK PUSTE BEZ DRZWI SKRZYDŁOWYCH - WYM. MM  S=700 G=270 W=1000 - KOLOR: NIEBIESKI LEKKI RAL5012</t>
  </si>
  <si>
    <t>FAK10400004</t>
  </si>
  <si>
    <t>ARMADIO PICK CON ANTE E SERRATURA - VUOTO - DIM. MM  L=700 P=270 A=1000 - COLORE: BLU RAL5012</t>
  </si>
  <si>
    <t>CONTAINERS CABINET SERIES PICK EMPTY WITH LEAF DOORS - DIM. MM  W=700 D=270 H=1000 - COLOR: BLUE RAL5012</t>
  </si>
  <si>
    <t>BEHÄLTERSCHRANK SERIE SERIE PERFOM LEER MIT FLÜGELTÜREN - ABM. MM  B=700 T=270 H=1000 - FARBE: BLAU RAL5012</t>
  </si>
  <si>
    <t>ARMOIRE POUR BACS SÉRIE SÉRIE PICK VIDE AVEC PORTES BATTENTES - DIM. MM  L=700 P=270 H=1000 - COULEUR: BLEU RAL5012</t>
  </si>
  <si>
    <t>ARMARIO PARA CAJAS SERIE SERIE PICK VACÍO CON PUERTAS BATIENTES - DIM. MM  L=700 P=270 A=1000 - COLOR: AZUL RAL5012</t>
  </si>
  <si>
    <t>SZAFA NA POJEMNIKI SERII SERIA PICK PUSTE Z DRZWIAMI SKRZYDŁOWYMI - WYM. MM  S=700 G=270 W=1000 - KOLOR: NIEBIESKI LEKKI RAL5012</t>
  </si>
  <si>
    <t>ARMADIO PICK A GIORNO - CON 42 COMPAT COC0015104 BLU + 24 COMPAT COC0025101 GRIGIO + 12 RIPIANI + 7 FERMI - DIM. MM  L=700 P=270 A=1655 - COLORE: BLU RAL5012</t>
  </si>
  <si>
    <t>CONTAINERS CABINET SERIES PICK WITHOUT LEAF DOORS WITH 12 SHELVES - 7 STOP BARS - 42 COMPAT MES. 1 5101 - 24 COMPAT MES. 1 5101 -DIM. MM  W=700 D=270 H=1655 - COLOR: BLUE RAL5012</t>
  </si>
  <si>
    <t>BEHÄLTERSCHRANK SERIE PICK LEER OHNE FLÜGELTÜREN - 12 VERSTELLBÖDEN - 7 FESTSTELLER - 42 COMPAT GR.1 5104 - 24 COMPAT GR.2 5101 - ABM. MM  B=700 T=270 H=1655 - FARBE: BLAU RAL5012</t>
  </si>
  <si>
    <r>
      <t>ARMOIRE POUR BACS SÉRIE PICK VIDE SANS PORTES BATTENTES AVEC 12 TABLETTES - 7 ARR</t>
    </r>
    <r>
      <rPr>
        <sz val="11"/>
        <color theme="1"/>
        <rFont val="Calibri"/>
        <family val="2"/>
      </rPr>
      <t>Ê</t>
    </r>
    <r>
      <rPr>
        <sz val="11"/>
        <color theme="1"/>
        <rFont val="Calibri"/>
        <family val="2"/>
        <scheme val="minor"/>
      </rPr>
      <t>T - 42 COMPAT MES. 1 5104 - 24 COMPAT MES. 2 5101 - DIM. MM  L=700 P=270 H=1655 - COULEUR: BLEU RAL5012</t>
    </r>
  </si>
  <si>
    <t>ARMARIO PARA CAJAS SERIE PICK VACÍO SIN PUERTAS BATIENTES - CON 12 ESTANTES - 7 PARADAS - 42 COMPAT MED. 1 5104 - 24 COMPAT MED. 2 5101 - DIM. MM  L=700 P=270 A=1655 - COLOR: AZUL RAL5012</t>
  </si>
  <si>
    <t>SZAFA - 12 PÓŁEK REGULOWANYCH - 7 ZACZEPÓW DO POJEMNIKÓW 42 POJEMNIKI NIEBIESKIE COMPAT ROZM. 1 5104 + 24 POJEMNIKI NIEBIESKIE COMPAT ROZM. 2 5101 - KOLOR: NIEBIESKI LEKKI RAL5012</t>
  </si>
  <si>
    <t>ARMADIO PICK CON ANTE E SERRATURA - CON 42 COMPAT COC0015104 BLU + 24 COMPAT COC0025101 GRIGIO + 12 RIPIANI + 7 FERMI - DIM. MM  L=700 P=270 A=1655 - COLORE: BLU RAL5012</t>
  </si>
  <si>
    <t>CONTAINERS CABINET SERIES PICK WITH LEAF DOORS WITH 12 SHELVES - 7 STOP BARS - 42 COMPAT MES. 1 5101 - 24 COMPAT MES. 1 5101 -DIM. MM  W=700 D=270 H=1655 - COLOR: BLUE RAL5012</t>
  </si>
  <si>
    <t>BEHÄLTERSCHRANK SERIE PICK LEER MIT FLÜGELTÜREN - 12 VERSTELLBÖDEN - 7 FESTSTELLER - 42 COMPAT GR.1 5104 - 24 COMPAT GR.2 5101 - ABM. MM  B=700 T=270 H=1655 - FARBE: BLAU RAL5012</t>
  </si>
  <si>
    <r>
      <t>ARMOIRE POUR BACS SÉRIE PICK VIDE AVEC PORTES BATTENTES AVEC 12 TABLETTES - 7 ARR</t>
    </r>
    <r>
      <rPr>
        <sz val="11"/>
        <color theme="1"/>
        <rFont val="Calibri"/>
        <family val="2"/>
      </rPr>
      <t>Ê</t>
    </r>
    <r>
      <rPr>
        <sz val="11"/>
        <color theme="1"/>
        <rFont val="Calibri"/>
        <family val="2"/>
        <scheme val="minor"/>
      </rPr>
      <t>T - 42 COMPAT MES. 1 5104 - 24 COMPAT MES. 2 5101 - DIM. MM  L=700 P=270 H=1655 - COULEUR: BLEU RAL5012</t>
    </r>
  </si>
  <si>
    <t>ARMARIO PARA CAJAS SERIE PICK VACÍO CON PUERTAS BATIENTES - CON 12 ESTANTES - 7 PARADAS - 42 COMPAT MED. 1 5104 - 24 COMPAT MED. 2 5101 - DIM. MM  L=700 P=270 A=1655 - COLOR: AZUL RAL5012</t>
  </si>
  <si>
    <t>SZAFA Z JEDNĄ PARĄ DRZW - 7 ZACZEPÓW DO POJEMNIKÓW 42 POJEMNIKI NIEBIESKIE COMPAT ROZM. 1 5104 + 24 POJEMNIKI NIEBIESKIE COMPAT ROZM. 2 5101 - KOLOR: NIEBIESKI LEKKI RAL5012</t>
  </si>
  <si>
    <t>ARMADIO PICK CON ANTE E SERRATURA - CON 2 PRACTIBOX PR9077 + 4 PR6112 + 3 PR5164 + 1 PR4206 + 1 PR3240 + 1 TELAIO MM 1500 H - DIM. MM  L=700 P=270 A=1655 - COLORE: BLU RAL5012</t>
  </si>
  <si>
    <t>CONTAINERS CABINET SERIES PICK WITH LEAF DOORS WITH 2 PRACTIBOX PR9077 + 4 PR6112 + 3 PR5164 + 1 PR4206 + 1 PR3240 + 1 FRAME MM 1500 H -DIM. MM  W=700 D=270 H=1655 - COLOR: BLUE RAL5012</t>
  </si>
  <si>
    <t>BEHÄLTERSCHRANK SERIE PICK LEER MIT FLÜGELTÜREN MIT 2 PRACTIBOX PR9077 + 4 PR6112 + 3 PR5164 + 1 PR4206 + 1 PR3240 + 1 WANDTRAGRAHMEN MM 1500 H - ABM. MM  B=700 T=270 H=1655 - FARBE: BLAU RAL5012</t>
  </si>
  <si>
    <t>ARMOIRE POUR BACS SÉRIE PICK VIDE AVEC PORTES BATTENTES AVEC 2 PRACTIBOX PR9077 + 4 PR6112 + 3 PR5164 + 1 PR4206 + 1 PR3240 + 1 CADRE MURAL 1500 MM - DIM. MM  L=700 P=270 H=1655 - COULEUR: BLEU RAL5012</t>
  </si>
  <si>
    <t>ARMARIO PARA CAJAS SERIE PICK VACÍO CON PUERTAS BATIENTES - CON 2 PRACTIBOX PR9077 + 4 PR6112 + 3 PR5164 + 1 PR4206 + 1 PR3240 + 1 MARCO 1500 MM - DIM. MM  L=700 P=270 A=1655 - COLOR: AZUL RAL5012</t>
  </si>
  <si>
    <t>SZAFA Z JEDNĄ PARĄ DRZWI - 2 PRACTIBOX PR9077 + 4 PR6112 + 3 PR5164 + 1 PR4206 + 1 PR3240 + 1  STELAŻ MM 1500 H - KOLOR: NIEBIESKI LEKKI RAL5012</t>
  </si>
  <si>
    <t>FAK20660004</t>
  </si>
  <si>
    <t>ARMADIO PICK A GIORNO - VUOTO - DIM. MM  L=700 P=270 A=1655 - COLORE: BLU RAL5012</t>
  </si>
  <si>
    <t>CONTAINERS CABINET SERIES PICK EMPTY WITHOUT LEAF DOORS - DIM. MM  W=700 D=270 H=1655 - COLOR: BLUE RAL5012</t>
  </si>
  <si>
    <t>BEHÄLTERSCHRANK SERIE SERIE PERFOM LEER OHNE FLÜGELTÜREN - ABM. MM  B=700 T=270 H=1655 - FARBE: BLAU RAL5012</t>
  </si>
  <si>
    <t>ARMOIRE POUR BACS SÉRIE SÉRIE PICK VIDE SANS PORTES BATTENTES - DIM. MM  L=700 P=270 H=1655 - COULEUR: BLEU RAL5012</t>
  </si>
  <si>
    <t>ARMARIO PARA CAJAS SERIE SERIE PICK VACÍO SIN PUERTAS BATIENTES - DIM. MM  L=700 P=270 A=1655 - COLOR: AZUL RAL5012</t>
  </si>
  <si>
    <t>SZAFA NA POJEMNIKI SERII SERIA PICK PUSTE BEZ DRZWI SKRZYDŁOWYCH - WYM. MM  S=700 G=270 W=1655 - KOLOR: NIEBIESKI LEKKI RAL5012</t>
  </si>
  <si>
    <t>FAK10660004</t>
  </si>
  <si>
    <t>ARMADIO PICK CON ANTE E SERRATURA - VUOTO - DIM. MM  L=700 P=270 A=1655 - COLORE: BLU RAL5012</t>
  </si>
  <si>
    <t>CONTAINERS CABINET SERIES PICK EMPTY WITH LEAF DOORS - DIM. MM  W=700 D=270 H=1655 - COLOR: BLUE RAL5012</t>
  </si>
  <si>
    <t>BEHÄLTERSCHRANK SERIE SERIE PERFOM LEER MIT FLÜGELTÜREN - ABM. MM  B=700 T=270 H=1655 - FARBE: BLAU RAL5012</t>
  </si>
  <si>
    <t>ARMOIRE POUR BACS SÉRIE SÉRIE PICK VIDE AVEC PORTES BATTENTES - DIM. MM  L=700 P=270 H=1655 - COULEUR: BLEU RAL5012</t>
  </si>
  <si>
    <t>ARMARIO PARA CAJAS SERIE SERIE PICK VACÍO CON PUERTAS BATIENTES - DIM. MM  L=700 P=270 A=1655 - COLOR: AZUL RAL5012</t>
  </si>
  <si>
    <t>SZAFA NA POJEMNIKI SERII SERIA PICK PUSTE Z DRZWIAMI SKRZYDŁOWYMI - WYM. MM  S=700 G=270 W=1655 - KOLOR: NIEBIESKI LEKKI RAL5012</t>
  </si>
  <si>
    <t>ARMADIO PICK A GIORNO - CON 54 COMPAT COC0015104 BLU + 28 COMPAT COC0025101 GRIGIO + 15 RIPIANI + 9 FERMI - DIM. MM  L=700 P=270 A=2000 - COLORE: BLU RAL5012</t>
  </si>
  <si>
    <t>CONTAINERS CABINET SERIES PICK WITHOUT LEAF DOORS WITH 15 SHELVES - 9 STOP BARS - 54 COMPAT MES. 1 5101 - 28 COMPAT MES. 1 5101 -DIM. MM  W=700 D=270 H=2000 - COLOR: BLUE RAL5012</t>
  </si>
  <si>
    <t>BEHÄLTERSCHRANK SERIE PICK LEER OHNE FLÜGELTÜREN - 15 VERSTELLBÖDEN - 9 FESTSTELLER - 54 COMPAT GR.1 5104 - 28 COMPAT GR.2 5101 - ABM. MM  B=700 T=270 H=2000 - FARBE: BLAU RAL5012</t>
  </si>
  <si>
    <r>
      <t>ARMOIRE POUR BACS SÉRIE PICK VIDE SANS PORTES BATTENTES AVEC 15 TABLETTES - 9 ARR</t>
    </r>
    <r>
      <rPr>
        <sz val="11"/>
        <color theme="1"/>
        <rFont val="Calibri"/>
        <family val="2"/>
      </rPr>
      <t>Ê</t>
    </r>
    <r>
      <rPr>
        <sz val="11"/>
        <color theme="1"/>
        <rFont val="Calibri"/>
        <family val="2"/>
        <scheme val="minor"/>
      </rPr>
      <t>T - 54 COMPAT MES. 1 5104 - 28 COMPAT MES. 2 5101 - DIM. MM  L=700 P=270 H=1655 - COULEUR: BLEU RAL5012</t>
    </r>
  </si>
  <si>
    <t>ARMARIO PARA CAJAS SERIE PICK VACÍO SIN PUERTAS BATIENTES - CON 15 ESTANTES - 9 PARADAS - 54 COMPAT MED. 1 5104 - 28 COMPAT MED. 2 5101 - DIM. MM  L=700 P=270 A=2000 - COLOR: AZUL RAL5012</t>
  </si>
  <si>
    <t>SZAFA - 15 PÓŁEK REGULOWANYCH - 9 ZACZEPÓW DO POJEMNIKÓW 54 POJEMNIKI NIEBIESKIE COMPAT ROZM. 1 5104 + 28 POJEMNIKI NIEBIESKIE COMPAT ROZM. 2 5101 - KOLOR: NIEBIESKI LEKKI RAL5012</t>
  </si>
  <si>
    <t>ARMADIO PICK CON ANTE E SERRATURA - CON 54 COMPAT COC0015104 BLU + 28 COMPAT COC0025101 GRIGIO + 15 RIPIANI + 9 FERMI - DIM. MM  L=700 P=270 A=2000 - COLORE: BLU RAL5012</t>
  </si>
  <si>
    <t>CONTAINERS CABINET SERIES PICK WITH LEAF DOORS WITH 15 SHELVES - 9 STOP BARS - 54 COMPAT MES. 1 5101 - 28 COMPAT MES. 1 5101 -DIM. MM  W=700 D=270 H=2000 - COLOR: BLUE RAL5012</t>
  </si>
  <si>
    <t>BEHÄLTERSCHRANK SERIE PICK LEER MIT FLÜGELTÜREN - 15 VERSTELLBÖDEN - 9 FESTSTELLER - 54 COMPAT GR.1 5104 - 28 COMPAT GR.2 5101 - ABM. MM  B=700 T=270 H=2000 - FARBE: BLAU RAL5012</t>
  </si>
  <si>
    <r>
      <t>ARMOIRE POUR BACS SÉRIE PICK VIDE AVEC PORTES BATTENTES AVEC 15 TABLETTES - 9 ARR</t>
    </r>
    <r>
      <rPr>
        <sz val="11"/>
        <color theme="1"/>
        <rFont val="Calibri"/>
        <family val="2"/>
      </rPr>
      <t>Ê</t>
    </r>
    <r>
      <rPr>
        <sz val="11"/>
        <color theme="1"/>
        <rFont val="Calibri"/>
        <family val="2"/>
        <scheme val="minor"/>
      </rPr>
      <t>T - 54 COMPAT MES. 1 5104 - 28 COMPAT MES. 2 5101 - DIM. MM  L=700 P=270 H=1655 - COULEUR: BLEU RAL5012</t>
    </r>
  </si>
  <si>
    <t>ARMARIO PARA CAJAS SERIE PICK VACÍO CON PUERTAS BATIENTES - CON 15 ESTANTES - 9 PARADAS - 54 COMPAT MED. 1 5104 - 28 COMPAT MED. 2 5101 - DIM. MM  L=700 P=270 A=2000 - COLOR: AZUL RAL5012</t>
  </si>
  <si>
    <t>SZAFA Z JEDNĄ PARĄ DRZWI - 15 PÓŁEK REGULOWANYCH - 9 ZACZEPÓW DO POJEMNIKÓW 54 POJEMNIKI NIEBIESKIE COMPAT ROZM. 1 5104 + 28 POJEMNIKI NIEBIESKIE COMPAT ROZM. 2 5101 - KOLOR: NIEBIESKI LEKKI RAL5012</t>
  </si>
  <si>
    <t>ARMADIO PICK CON ANTE E SERRATURA - CON 1 PRACTIBOX PR9077 + 6 PR6112 + 2 PR5164 + 2 PR4206 + 1 PR3240 + 1 TELAIO MM 1750 H - DIM. MM  L=700 P=270 A=2000 - COLORE: BLU RAL5012</t>
  </si>
  <si>
    <t>CONTAINERS CABINET SERIES PICK WITH 1 PRACTIBOX PR9077 + 6 PR6112 + 2 PR5164 + 2 PR4206 + 1 PR3240 + 1 FRAME MM 1750 H -DIM. MM  W=700 D=270 H=2000 - COLOR: BLUE RAL5012</t>
  </si>
  <si>
    <t>BEHÄLTERSCHRANK SERIE PICK LEER MIT FLÜGELTÜREN - MIT 1 PRACTIBOX PR9077 + 6 PR6112 + 2 PR5164 + 2 PR4206 + 1 PR3240 + 1 WANDTRAGRAHMEN MM 1750 H - ABM. MM  B=700 T=270 H=2000 - FARBE: BLAU RAL5012</t>
  </si>
  <si>
    <t>ARMOIRE POUR BACS SÉRIE PICK VIDE AVEC PORTES BATTENTES AVEC 1 PRACTIBOX PR9077 + 6 PR6112 + 2 PR5164 + 2 PR4206 + 1 PR3240 + 1 CADRE MURAL 1750 MM - DIM. MM  L=700 P=270 H=1655 - COULEUR: BLEU RAL5012</t>
  </si>
  <si>
    <t>ARMARIO PARA CAJAS SERIE PICK VACÍO CON PUERTAS BATIENTES - CON 1 PRACTIBOX PR9077 + 6 PR6112 + 2 PR5164 + 2 PR4206 + 1 PR3240 + 1 MARCO 1750 MM - DIM. MM  L=700 P=270 A=2000 - COLOR: AZUL RAL5012</t>
  </si>
  <si>
    <t>SZAFA Z JEDNĄ PARĄ DRZWI - 1 PRACTIBOX PR9077 + 6 PR6112 + 2 PR5164 + 2 PR4206 + 1 PR3240 + 1 STELAŻA MM 1750 H - KOLOR: NIEBIESKI LEKKI RAL5012</t>
  </si>
  <si>
    <t>FAK20800004</t>
  </si>
  <si>
    <t>ARMADIO PICK A GIORNO - VUOTO - DIM. MM  L=700 P=270 A=2000 - COLORE: BLU RAL5012</t>
  </si>
  <si>
    <t>CONTAINERS CABINET SERIES PICK EMPTY WITHOUT LEAF DOORS - DIM. MM  W=700 D=270 H=2000 - COLOR: BLUE RAL5012</t>
  </si>
  <si>
    <t>BEHÄLTERSCHRANK SERIE SERIE PICK LEER OHNE FLÜGELTÜREN - ABM. MM  B=700 T=270 H=2000 - FARBE: BLAU RAL5012</t>
  </si>
  <si>
    <t>ARMOIRE POUR BACS SÉRIE SÉRIE PICK VIDE SANS PORTES BATTENTES - DIM. MM  L=700 P=270 H=2000 - COULEUR: BLEU RAL5012</t>
  </si>
  <si>
    <t>ARMARIO PARA CAJAS SERIE SERIE PICK VACÍO SIN PUERTAS BATIENTES - DIM. MM  L=700 P=270 A=2000 - COLOR: AZUL RAL5012</t>
  </si>
  <si>
    <t>SZAFA NA POJEMNIKI SERII SERIA PICK PUSTE BEZ DRZWI SKRZYDŁOWYCH - WYM. MM  S=700 G=270 W=2000 - KOLOR: NIEBIESKI LEKKI RAL5012</t>
  </si>
  <si>
    <t>FAK10800004</t>
  </si>
  <si>
    <t>ARMADIO PICK CON ANTE E SERRATURA - VUOTO - DIM. MM  L=700 P=270 A=2000 - COLORE: BLU RAL5012</t>
  </si>
  <si>
    <t>CONTAINERS CABINET SERIES PICK EMPTY WITH LEAF DOORS - DIM. MM  W=700 D=270 H=2000 - COLOR: BLUE RAL5012</t>
  </si>
  <si>
    <t>BEHÄLTERSCHRANK SERIE SERIE PICK LEER MIT FLÜGELTÜREN - ABM. MM  B=700 T=270 H=2000 - FARBE: BLAU RAL5012</t>
  </si>
  <si>
    <t>ARMOIRE POUR BACS SÉRIE SÉRIE PICK VIDE AVEC PORTES BATTENTES - DIM. MM  L=700 P=270 H=2000 - COULEUR: BLEU RAL5012</t>
  </si>
  <si>
    <t>ARMARIO PARA CAJAS SERIE SERIE PICK VACÍO CON PUERTAS BATIENTES - DIM. MM  L=700 P=270 A=2000 - COLOR: AZUL RAL5012</t>
  </si>
  <si>
    <t>SZAFA NA POJEMNIKI SERII SERIA PICK PUSTE Z DRZWIAMI SKRZYDŁOWYMI - WYM. MM  S=700 G=270 W=2000 - KOLOR: NIEBIESKI LEKKI RAL5012</t>
  </si>
  <si>
    <t>COPPIA TASSELLI PER FISSAGGIO A PAVIMENTO ARMADI PICK DIAMETRO 6 MM - ZINCATI</t>
  </si>
  <si>
    <t>FIXING SET 2 PCS DIAMETER 6 MM</t>
  </si>
  <si>
    <t>RAHMENREGAL PAAR DÜBEL DIAMETER 6 MM ZUR BODENBEFESTIGUNG - VERZINKT</t>
  </si>
  <si>
    <t>CADRE ÉTAGÈRE PAIRE DE GOUJONS DIAM. 6 MM POUR FIXATION AU SOL - GALVANISÉ</t>
  </si>
  <si>
    <t>MARCO ESTANTE PAR DE TAPONES DIAM. 6 MM PARA FIJACIÓN AL SUELO - GALVANIZADO</t>
  </si>
  <si>
    <t>ZESTAW DO MOCOWANIA DO PODŁOGI M8x75 - ŚREDNICA KOTWY: Ø 6 MM</t>
  </si>
  <si>
    <t>TELAIO PORTA PRACTIBOX SENZA PRACTIBOX - DIM. MM  L=600 P=41 A=1500 - COLORE: GRIGIO SCURO RAL7000 COMPLETO DI VITI DI FISSAGGIO PER ARMADIO PICK</t>
  </si>
  <si>
    <t>TELAIO PORTA PRACTIBOX SENZA PRACTIBOX - DIM. MM  L=600 P=41 A=1750 - COLORE: GRIGIO SCURO RAL7000 COMPLETO DI VITI DI FISSAGGIO PER ARMADIO PICK</t>
  </si>
  <si>
    <t>FAK90200199</t>
  </si>
  <si>
    <t>PIANO REGOLABILE ZINCATO PER ARMADI PICK - DIM. MM  L=675 P=235 A=17</t>
  </si>
  <si>
    <t>ADJUSTABLE SHELF GALVANISED FOR CABINETS - DIM. MM  W=675 D=235 H=17 - COLOR: GALVANIZED</t>
  </si>
  <si>
    <t>VERSTELLBODEN VERZINKT FÜR SCHRÄNKE - ABM. MM  B=675 T=235 H=17 - FARBE: VERZINKT</t>
  </si>
  <si>
    <t>TABLETTE RÉGLABLE GALVANISÉE POUR ARMOIRES - DIM. MM  L=675 P=235 H=17 - COULEUR: GALVANISÉ</t>
  </si>
  <si>
    <t>ESTANTE REGULABLE GALVANIZADO PARA ARMARIOS - DIM. MM  L=675 P=235 A=17 - COLOR: GALVANIZADO</t>
  </si>
  <si>
    <t xml:space="preserve">PÓŁKA REGULOWANA OCYNKOWANA DLA SZAF - WYM. MM  S=675 G=235 W=17 - KOLOR: OCYNKOWANY </t>
  </si>
  <si>
    <t>FAK90400099</t>
  </si>
  <si>
    <t>FERMO POSTERIORE PER RIPIANO PKSHELF ARMADI PICK</t>
  </si>
  <si>
    <t>CONTAINERS STOP - COLOR: GALVANIZED</t>
  </si>
  <si>
    <t>ANSCHLAGLEISTE FÜR BEHÄLTER - FARBE: VERZINKT</t>
  </si>
  <si>
    <t>ARRÊT POUR BACS - COULEUR: GALVANISÉ</t>
  </si>
  <si>
    <t>TOPE PARA CAJAS - COLOR: GALVANIZADO</t>
  </si>
  <si>
    <t>BLOKADA DO POJEMNIKÓW - KOLOR: OCYNKOWANY</t>
  </si>
  <si>
    <t>FED30440001</t>
  </si>
  <si>
    <t>SCAFFALE SQUARE SENZA CONTENITORI CON 16 POSTI PER CONTENITORI MIS. 3 - DIM. MM  L=1025 P=310 A=885 - COLORE: GRIGIO SCURO RAL7000</t>
  </si>
  <si>
    <t>FORNITO MONTATO CON CONTENITORI INSERITI SE ORDINATI</t>
  </si>
  <si>
    <t>SHELVING UNIT WITHOUT CONTAINERS SERIES SQUARE WITH 16 COMPARTMENTS FOR CONTAINERS SIZE 3A2 - DIM. MM  W=1025 D=310 H=885 - COLOR: GREY RAL7000</t>
  </si>
  <si>
    <t>BEHÄLTERRAHMEN OHNE BEHÄLTER SERIE SQUARE MIT 16 FÄCHERN FÜR BEHÄLTER GR.3A2 - ABM. MM  B=1025 T=310 H=885 - FARBE: GRAU RAL7000</t>
  </si>
  <si>
    <t>RAYONNAGE SANS BACS SÉRIE SQUARE AVEC 16 CASIERS POUR BACS MESURE 3A2 - DIM. MM  L=1025 P=310 H=885 - COULEUR: GRIS RAL7000</t>
  </si>
  <si>
    <t>ESTANTERÍA SIN CAJAS SERIE SQUARE CON 16 PLAZAS PARA CAJAS MED. 3 - DIM. MM  L=1025 P=310 A=885 - COLOR: GRIS RAL7000</t>
  </si>
  <si>
    <t>REGAŁ BEZ POJEMNIKÓW SERIA SQUARE Z 16 MIEJSCAMI NA POJEMNIKI WYM.3 - WYM. MM  S=1025 G=310 W=885 - KOLOR: SZARY POPIELATY RAL7000</t>
  </si>
  <si>
    <t>FED30740001</t>
  </si>
  <si>
    <t>SCAFFALE SQUARE SENZA CONTENITORI CON 28 POSTI PER CONTENITORI MIS. 3 - DIM. MM  L=1765 P=310 A=885 - COLORE: GRIGIO SCURO RAL7000</t>
  </si>
  <si>
    <t>SHELVING UNIT WITHOUT CONTAINERS SERIES SQUARE WITH 28 COMPARTMENTS FOR CONTAINERS SIZE 3A2 - DIM. MM  W=1765 D=310 H=885 - COLOR: GREY RAL7000</t>
  </si>
  <si>
    <t>BEHÄLTERRAHMEN OHNE BEHÄLTER SERIE SQUARE MIT 28 FÄCHERN FÜR BEHÄLTER GR.3A2 - ABM. MM  B=1765 T=310 H=885 - FARBE: GRAU RAL7000</t>
  </si>
  <si>
    <t>RAYONNAGE SANS BACS SÉRIE SQUARE AVEC 28 CASIERS POUR BACS MESURE 3A2 - DIM. MM  L=1765 P=310 H=885 - COULEUR: GRIS RAL7000</t>
  </si>
  <si>
    <t>ESTANTERÍA SIN CAJAS SERIE SQUARE CON 28 PLAZAS PARA CAJAS MED. 3 - DIM. MM  L=1765 P=310 A=885 - COLOR: GRIS RAL7000</t>
  </si>
  <si>
    <t>REGAŁ BEZ POJEMNIKÓW SERIA SQUARE Z 28 MIEJSCAMI NA POJEMNIKI WYM.3 - WYM. MM  S=1765 G=310 W=885 - KOLOR: SZARY POPIELATY RAL7000</t>
  </si>
  <si>
    <t>FED40340001</t>
  </si>
  <si>
    <t>SCAFFALE SQUARE SENZA CONTENITORI CON 12 POSTI PER CONTENITORI MIS. 4 - DIM. MM  L=1075 P=460 A=885 - COLORE: GRIGIO SCURO RAL7000</t>
  </si>
  <si>
    <t>SHELVING UNIT WITHOUT CONTAINERS SERIES SQUARE WITH 12 COMPARTMENTS FOR CONTAINERS SIZE 4 - DIM. MM  W=1075 D=460 H=885 - COLOR: GREY RAL7000</t>
  </si>
  <si>
    <t>BEHÄLTERRAHMEN OHNE BEHÄLTER SERIE SQUARE MIT 12 FÄCHERN FÜR BEHÄLTER GR. 4 - ABM. MM  B=1075 T=460 H=885 - FARBE: GRAU RAL7000</t>
  </si>
  <si>
    <t>RAYONNAGE SANS BACS SÉRIE SQUARE AVEC 12 CASIERS POUR BACS MESURE 4A2 - DIM. MM  L=1075 P=460 H=885 - COULEUR: GRIS RAL7000</t>
  </si>
  <si>
    <t>ESTANTERÍA SIN CAJAS SERIE SQUARE CON 12 PLAZAS PARA CAJA MED. 4 - DIM. MM  L=1075 P=460 A=885 - COLOR: GRIS RAL7000</t>
  </si>
  <si>
    <t>REGAŁ BEZ POJEMNIKÓW SERIA SQUARE Z 12 MIEJSCAMI NA POJEMNIKI WYM. 4 - WYM. MM  S=1075 G=460 W=885 - KOLOR: SZARY POPIELATY RAL7000</t>
  </si>
  <si>
    <t>FED40540001</t>
  </si>
  <si>
    <t>SCAFFALE SQUARE SENZA CONTENITORI CON 20 POSTI PER CONTENITORI MIS. 4 - DIM. MM  L=1765 P=460 A=885 - COLORE: GRIGIO SCURO RAL7000</t>
  </si>
  <si>
    <t>SHELVING UNIT WITHOUT CONTAINERS SERIES SQUARE WITH 20 COMPARTMENTS - DIM. MM  W=1765 D=460 H=885 - COLOR: GREY RAL7000</t>
  </si>
  <si>
    <t>BEHÄLTERRAHMEN OHNE BEHÄLTER SERIE SQUARE MIT 20 FÄCHERN - ABM. MM  B=1765 T=460 H=885 - FARBE: GRAU RAL7000</t>
  </si>
  <si>
    <t>RAYONNAGE SANS BACS SÉRIE SQUARE AVEC 20 CASIERS - DIM. MM  L=1765 P=460 H=885 - COULEUR: GRIS RAL7000</t>
  </si>
  <si>
    <t>ESTANTERÍA SIN CAJAS SERIE SQUARE CON 20 PLAZAS - DIM. MM  L=1765 P=460 A=885 - COLOR: GRIS RAL7000</t>
  </si>
  <si>
    <t>REGAŁ BEZ POJEMNIKÓW SERIA SQUARE Z 12 MIEJSCAMI - WYM. MM  S=1765 G=460 W=885 - KOLOR: SZARY POPIELATY RAL7000</t>
  </si>
  <si>
    <t>FED40560001</t>
  </si>
  <si>
    <t>SCAFFALE SQUARE SENZA CONTENITORI CON 30 POSTI PER CONTENITORI MIS. 4 - DIM. MM  L=1765 P=460 A=1300 - COLORE: GRIGIO SCURO RAL7000</t>
  </si>
  <si>
    <t>SHELVING UNIT WITHOUT CONTAINERS SERIES SQUARE WITH 30 COMPARTMENTS - DIM. MM  W=1765 D=460 H=1300 - COLOR: GREY RAL7000</t>
  </si>
  <si>
    <t>BEHÄLTERRAHMEN OHNE BEHÄLTER SERIE SQUARE MIT 30 FÄCHERN - ABM. MM  B=1765 T=460 H=1300 - FARBE: GRAU RAL7000</t>
  </si>
  <si>
    <t>RAYONNAGE SANS BACS SÉRIE SQUARE AVEC 30 CASIERS - DIM. MM  L=1765 P=460 H=1300 - COULEUR: GRIS RAL7000</t>
  </si>
  <si>
    <t>ESTANTERÍA SIN CAJAS SERIE SQUARE CON 30 PLAZAS - DIM. MM  L=1765 P=460 A=1300 - COLOR: GRIS RAL7000</t>
  </si>
  <si>
    <t>REGAŁ BEZ POJEMNIKÓW SERIA SQUARE Z 30 MIEJSCAMI - WYM. MM  S=1765 G=460 W=1300 - KOLOR: SZARY POPIELATY RAL7000</t>
  </si>
  <si>
    <t>FED45550001</t>
  </si>
  <si>
    <t>SCAFFALE SQUARE SENZA CONTENITORI CON 20 POSTI PER CONTENITORI MIS. 4A5 - DIM. MM  L=1765 P=460 A=1300 - COLORE: GRIGIO SCURO RAL7000</t>
  </si>
  <si>
    <t>SHELVING UNIT WITHOUT CONTAINERS SERIES SQUARE WITH 20 COMPARTMENTS FOR CONTAINERS SIZE 4A5 - DIM. MM  W=1765 D=460 H=1300 - COLOR: GREY RAL7000</t>
  </si>
  <si>
    <t>BEHÄLTERRAHMEN OHNE BEHÄLTER SERIE SQUARE MIT 20 FÄCHERN FÜR BEHÄLTER GR. 4A5 - ABM. MM  B=1765 T=460 H=1300 - FARBE: GRAU RAL7000</t>
  </si>
  <si>
    <t>RAYONNAGE SANS BACS SÉRIE SQUARE AVEC 20 CASIERS POUR BACS MESURE 4A5 - DIM. MM  L=1765 P=460 H=1300 - COULEUR: GRIS RAL7000</t>
  </si>
  <si>
    <t>ESTANTERÍA SIN CAJAS SERIE SQUARE CON 20 PLAZAS PARA CAJA MED. 4A5 - DIM. MM  L=1765 P=460 A=1300 - COLOR: GRIS RAL7000</t>
  </si>
  <si>
    <t>REGAŁ BEZ POJEMNIKÓW SERIA SQUARE Z 12 MIEJSCAMI NA POJEMNIKI WYM. 4A5 - WYM. MM  S=1765 G=460 W=1300 - KOLOR: SZARY POPIELATY RAL7000</t>
  </si>
  <si>
    <t>FED50230001</t>
  </si>
  <si>
    <t>SCAFFALE SQUARE SENZA CONTENITORI CON 6 POSTI PER CONTENITORI MIS. 5 - DIM. MM  L=1125 P=660 A=1180 - COLORE: GRIGIO SCURO RAL7000</t>
  </si>
  <si>
    <t>SHELVING UNIT WITHOUT CONTAINERS SERIES SQUARE WITH 6 COMPARTMENTS FOR CONTAINERS SIZE 5 - DIM. MM  W=1125 D=660 H=1180 - COLOR: GREY RAL7000</t>
  </si>
  <si>
    <t>BEHÄLTERRAHMEN OHNE BEHÄLTER SERIE SQUARE MIT 6 FÄCHERN FÜR BEHÄLTER GR. 5 - ABM. MM  B=1125 T=660 H=1180 - FARBE: GRAU RAL7000</t>
  </si>
  <si>
    <t>RAYONNAGE SANS BACS SÉRIE SQUARE AVEC 6 CASIERS POUR BACS MESURE 5 - DIM. MM  L=1125 P=660 H=1180 - COULEUR: GRIS RAL7000</t>
  </si>
  <si>
    <t>ESTANTERÍA SIN CAJAS SERIE SQUARE CON 6 PLAZAS PARA CAJA MED. 5 - DIM. MM  L=1125 P=660 A=1180 - COLOR: GRIS RAL7000</t>
  </si>
  <si>
    <t>REGAŁ BEZ POJEMNIKÓW SERIA SQUARE Z 6 MIEJSCAMI NA POJEMNIKI WYM. 5 - WYM. MM  S=1125 G=660 W=1180 - KOLOR: SZARY POPIELATY RAL7000</t>
  </si>
  <si>
    <t>FED50330001</t>
  </si>
  <si>
    <t>SCAFFALE SQUARE SENZA CONTENITORI CON 9 POSTI PER CONTENITORI MIS. 5 - DIM. MM  L=1670 P=660 A=1180 - COLORE: GRIGIO SCURO RAL7000</t>
  </si>
  <si>
    <t>SHELVING UNIT WITHOUT CONTAINERS SERIES SQUARE WITH 9 COMPARTMENTS FOR CONTAINERS SIZE 5 - DIM. MM  W=1670 D=660 H=1180 - COLOR: GREY RAL7000</t>
  </si>
  <si>
    <t>BEHÄLTERRAHMEN OHNE BEHÄLTER SERIE SQUARE MIT 9 FÄCHERN FÜR BEHÄLTER GR. 5 - ABM. MM  B=1670 T=660 H=1180 - FARBE: GRAU RAL7000</t>
  </si>
  <si>
    <t>RAYONNAGE SANS BACS SÉRIE SQUARE AVEC 9 CASIERS POUR BACS MESURE 5 - DIM. MM  L=1670 P=660 H=1180 - COULEUR: GRIS RAL7000</t>
  </si>
  <si>
    <t>ESTANTERÍA SIN CAJAS SERIE SQUARE CON 9 PLAZAS PARA CAJA MED. 5 - DIM. MM  L=1670 P=660 A=1180 - COLOR: GRIS RAL7000</t>
  </si>
  <si>
    <t>REGAŁ BEZ POJEMNIKÓW SERIA SQUARE Z 9 MIEJSCAMI NA POJEMNIKI WYM. 5 - WYM. MM  S=1670 G=660 W=1180 - KOLOR: SZARY POPIELATY RAL7000</t>
  </si>
  <si>
    <t>FED92340001</t>
  </si>
  <si>
    <t>ZOCCOLO SCAFFALE SQUARE SQ16003 - DIM. MM  L=1020 P=315 A=85 - COLORE: GRIGIO SCURO RAL7000</t>
  </si>
  <si>
    <t>PLINTHS FOR SHELVING ED3044 - DIM. MM  W=1020 D=315 H=85 - COLOR: GREY RAL7000</t>
  </si>
  <si>
    <t>SOCKEL FÜR REGAL ED3044 - ABM. MM  B=1020 T=315 H=85 - FARBE: GRAU RAL7000</t>
  </si>
  <si>
    <t>SOCLE POUR RAYONNAGE ED3044 - DIM. MM  L=1020 P=315 H=85 - COULEUR: GRIS RAL7000</t>
  </si>
  <si>
    <t>ZÓCALO PARA ESTANTERÍA ED 3044 - DIM. MM  L=1020 P=315 A=85 - COLOR: GRIS RAL7000</t>
  </si>
  <si>
    <t>COKÓŁ DO WÓZKA DLA REGAŁÓW ED3044 - WYM. MM  S=1020 G=315 W=85 - KOLOR: SZARY POPIELATY RAL7000</t>
  </si>
  <si>
    <t>FED90340001</t>
  </si>
  <si>
    <t>COPERCHIO PARAPOLVERE SCAFFALE SQUARE SQ16003 - DIM. MM L=1020 P=315 A=20 - COLORE: GRIGIO SCURO RAL7000</t>
  </si>
  <si>
    <t>DUST COVER FOR SHELVING ED3044 - DIM. MM  W=1020 D=315 H=20 - COLOR: GREY RAL7000</t>
  </si>
  <si>
    <t>STAUBABDECKUNG FÜR REGAL ED3044 - ABM. MM  B=1020 T=315 H=20 - FARBE: GRAU RAL7000</t>
  </si>
  <si>
    <t>COUVERCLE PARE-POUSSIÈRE POUR RAYONNAGE ED3044 - DIM. MM  L=1020 P=315 H=20 - COULEUR: GRIS RAL7000</t>
  </si>
  <si>
    <t>TAPA CONTRA EL POLVO PARA ESTANTERÍA ED 3044 - DIM. MM  L=1020 P=315 A=20 - COLOR: GRIS RAL7000</t>
  </si>
  <si>
    <t>POKRYWA PRZECIW KURZOWA DLA REGAŁÓW ED3044 - WYM. MM  S=1020 G=315 W=20 - KOLOR: SZARY POPIELATY RAL7000</t>
  </si>
  <si>
    <t>FED91340001</t>
  </si>
  <si>
    <t>PIANO DI LAVORO SCAFFALE SQUARE SQ16003 - DIM. MM L=1025 P=315 A=32 - COLORE: GRIGIO SCURO RAL7000</t>
  </si>
  <si>
    <t>WORKTOP FOR SHELVING ED3044 - DIM. MM  W=1025 D=315 H=32 - COLOR: GREY RAL7000</t>
  </si>
  <si>
    <t>ARBEITSPLATTE FÜR REGAL ED3044 - ABM. MM  B=1025 T=315 H=32 - FARBE: GRAU RAL7000</t>
  </si>
  <si>
    <t>PLAN DE TRAVAIL POUR RAYONNAGE ED3044 - DIM. MM  L=1025 P=315 H=32 - COULEUR: GRIS RAL7000</t>
  </si>
  <si>
    <t>ENCIMERA PARA ESTANTERÍA ED 3044 - DIM. MM  L=1025 P=315 A=32 - COLOR: GRIS RAL7000</t>
  </si>
  <si>
    <t>BLAT ROBOCZY REGULOWANY DLA REGAŁÓW ED3044 - WYM. MM  S=1025 G=315 W=32 - KOLOR: SZARY POPIELATY RAL7000</t>
  </si>
  <si>
    <t>FED92370001</t>
  </si>
  <si>
    <t>ZOCCOLO SCAFFALE SQUARE SQ28003 - DIM. MM L=1765 P=315 A=85 - COLORE: GRIGIO SCURO RAL7000</t>
  </si>
  <si>
    <t>PLINTHS FOR SHELVING ED3074 - DIM. MM  W=1765 D=315 H=85 - COLOR: GREY RAL7000</t>
  </si>
  <si>
    <t>SOCKEL FÜR REGAL ED3074 - ABM. MM  B=1765 T=315 H=85 - FARBE: GRAU RAL7000</t>
  </si>
  <si>
    <t>SOCLE POUR RAYONNAGE ED3074 - DIM. MM  L=1765 P=315 H=85 - COULEUR: GRIS RAL7000</t>
  </si>
  <si>
    <t>ZÓCALO PARA ESTANTERÍA ED3074 - DIM. MM  L=1765 P=315 A=85 - COLOR: GRIS RAL7000</t>
  </si>
  <si>
    <t>COKÓŁ DO WÓZKA DLA REGAŁÓW ED3074 - WYM. MM  S=1765 G=315 W=85 - KOLOR: SZARY POPIELATY RAL7000</t>
  </si>
  <si>
    <t>FED90370001</t>
  </si>
  <si>
    <t>COPERCHIO PARAPOLVERE SCAFFALE SQUARE SQ28003 - DIM. MM L=1765 P=315 A=20 - COLORE: GRIGIO SCURO RAL7000</t>
  </si>
  <si>
    <t>DUST COVER FOR SHELVING ED3074 - DIM. MM  W=1765 D=315 H=20 - COLOR: GREY RAL7000</t>
  </si>
  <si>
    <t>STAUBABDECKUNG FÜR REGAL ED3074 - ABM. MM  B=1765 T=315 H=20 - FARBE: GRAU RAL7000</t>
  </si>
  <si>
    <t>COUVERCLE PARE-POUSSIÈRE POUR RAYONNAGE ED3074 - DIM. MM  L=1765 P=315 H=20 - COULEUR: GRIS RAL7000</t>
  </si>
  <si>
    <t>TAPA CONTRA EL POLVO PARA ESTANTERÍA ED3074 - DIM. MM  L=1765 P=315 A=20 - COLOR: GRIS RAL7000</t>
  </si>
  <si>
    <t>POKRYWA PRZECIW KURZOWA DLA REGAŁÓW ED3074 - WYM. MM  S=1765 G=315 W=20 - KOLOR: SZARY POPIELATY RAL7000</t>
  </si>
  <si>
    <t>FED91370001</t>
  </si>
  <si>
    <t>PIANO DI LAVORO SCAFFALE SQUARE SQ28003 - DIM. MM L=1770 P=315 A=32 - COLORE: GRIGIO SCURO RAL7000</t>
  </si>
  <si>
    <t>WORKTOP FOR SHELVING ED3074 - DIM. MM  W=1770 D=315 H=32 - COLOR: GREY RAL7000</t>
  </si>
  <si>
    <t>ARBEITSPLATTE FÜR REGAL ED3074 - ABM. MM  B=1770 T=315 H=32 - FARBE: GRAU RAL7000</t>
  </si>
  <si>
    <t>PLAN DE TRAVAIL POUR RAYONNAGE ED3074 - DIM. MM  L=1770 P=315 H=32 - COULEUR: GRIS RAL7000</t>
  </si>
  <si>
    <t>ENCIMERA PARA ESTANTERÍA ED3074 - DIM. MM  L=1770 P=315 A=32 - COLOR: GRIS RAL7000</t>
  </si>
  <si>
    <t>BLAT ROBOCZY REGULOWANY DLA REGAŁÓW ED3074 - WYM. MM  S=1770 G=315 W=32 - KOLOR: SZARY POPIELATY RAL7000</t>
  </si>
  <si>
    <t>FED92430001</t>
  </si>
  <si>
    <t>ZOCCOLO SCAFFALE SQUARE SQ12004 - DIM. MM L=1070 P=465 A=85 - COLORE: GRIGIO SCURO RAL7000</t>
  </si>
  <si>
    <t>PLINTHS FOR SHELVING ED4034 - DIM. MM  W=1070 D=465 H=85 - COLOR: GREY RAL7000</t>
  </si>
  <si>
    <t>SOCKEL FÜR REGAL ED4034 - ABM. MM  B=1070 T=465 H=85 - FARBE: GRAU RAL7000</t>
  </si>
  <si>
    <t>SOCLE POUR RAYONNAGE ED4034 - DIM. MM  L=1070 P=465 H=85 - COULEUR: GRIS RAL7000</t>
  </si>
  <si>
    <t>ZÓCALO PARA ESTANTERÍA ED4034 - DIM. MM  L=1070 P=465 A=85 - COLOR: GRIS RAL7000</t>
  </si>
  <si>
    <t>COKÓŁ DO WÓZKA DLA REGAŁÓW ED4034 - WYM. MM  S=1070 G=465 W=85 - KOLOR: SZARY POPIELATY RAL7000</t>
  </si>
  <si>
    <t>FED90430001</t>
  </si>
  <si>
    <t>COPERCHIO PARAPOLVERE SCAFFALE SQUARE SQ12004 - DIM. MM L=1070 P=465 A=20 - COLORE: GRIGIO SCURO RAL7000</t>
  </si>
  <si>
    <t>DUST COVER FOR SHELVING ED4034 - DIM. MM  W=1070 D=465 H=20 - COLOR: GREY RAL7000</t>
  </si>
  <si>
    <t>STAUBABDECKUNG FÜR REGAL ED4034 - ABM. MM  B=1070 T=465 H=20 - FARBE: GRAU RAL7000</t>
  </si>
  <si>
    <t>COUVERCLE PARE-POUSSIÈRE POUR RAYONNAGE ED4034 - DIM. MM  L=1070 P=465 H=20 - COULEUR: GRIS RAL7000</t>
  </si>
  <si>
    <t>TAPA CONTRA EL POLVO PARA ESTANTERÍA ED4034 - DIM. MM  L=1070 P=465 A=20 - COLOR: GRIS RAL7000</t>
  </si>
  <si>
    <t>POKRYWA PRZECIW KURZOWA DLA REGAŁÓW ED4034 - WYM. MM  S=1070 G=465 W=20 - KOLOR: SZARY POPIELATY RAL7000</t>
  </si>
  <si>
    <t>FED91430001</t>
  </si>
  <si>
    <t>PIANO DI LAVORO SCAFFALE SQUARE SQ12004 - DIM. MM L=1075 P=465 A=32 - COLORE: GRIGIO SCURO RAL7000</t>
  </si>
  <si>
    <t>WORKTOP FOR SHELVING ED4034 - DIM. MM  W=1075 D=465 H=32 - COLOR: GREY RAL7000</t>
  </si>
  <si>
    <t>ARBEITSPLATTE FÜR REGAL ED4034 - ABM. MM  B=1075 T=465 H=32 - FARBE: GRAU RAL7000</t>
  </si>
  <si>
    <t>PLAN DE TRAVAIL POUR RAYONNAGE ED4034 - DIM. MM  L=1075 P=465 H=32 - COULEUR: GRIS RAL7000</t>
  </si>
  <si>
    <t>ENCIMERA PARA ESTANTERÍA ED4034 - DIM. MM  L=1075 P=465 A=32 - COLOR: GRIS RAL7000</t>
  </si>
  <si>
    <t>BLAT ROBOCZY REGULOWANY DLA REGAŁÓW ED4034 - WYM. MM  S=1075 G=465 W=32 - KOLOR: SZARY POPIELATY RAL7000</t>
  </si>
  <si>
    <t>FED92450001</t>
  </si>
  <si>
    <t>ZOCCOLO SCAFFALE SQUARE SQ20044 - SQ30004 - SQ204A5 - DIM. MM L=1765 P=465 A=85 - COLORE: GRIGIO SCURO RAL7000</t>
  </si>
  <si>
    <t>PLINTHS FOR SHELVING ED4054/5056/4555 - DIM. MM  W=1765 D=465 H=85 - COLOR: GREY RAL7000</t>
  </si>
  <si>
    <t>SOCKEL FÜR REGALE ED4054/5056/4555 - ABM. MM  B=1765 T=465 H=85 - FARBE: GRAU RAL7000</t>
  </si>
  <si>
    <t>SOCLE POUR RAYONNAGE ED4054/4056/4555 - DIM. MM  L=1765 P=465 H=85 - COULEUR: GRIS RAL7000</t>
  </si>
  <si>
    <t>ZÓCALO PARA ESTANTERÍA ED4054/4056/4555 - DIM. MM  L=1765 P=465 A=85 - COLOR: GRIS RAL7000</t>
  </si>
  <si>
    <t>COKÓŁ DO WÓZKA DLA REGAŁÓW ED4054/5056/4555, - WYM. MM  S=1765 G=465 W=85 - KOLOR: SZARY POPIELATY RAL7000</t>
  </si>
  <si>
    <t>FED90450001</t>
  </si>
  <si>
    <t>COPERCHIO PARAPOLVERE SCAFFALE SQUARE SQ20044 - SQ30004 - SQ204A5 - DIM. MM L=1765 P=465 A=20 - COLORE: GRIGIO SCURO RAL7000</t>
  </si>
  <si>
    <t>DUST COVER FOR SHELVING ED4054/5056/4555 - DIM. MM  W=1765 D=465 H=20 - COLOR: GREY RAL7000</t>
  </si>
  <si>
    <t>STAUBABDECKUNG FÜR REGALE ED4054/5056/4555 - ABM. MM  B=1765 T=465 H=20 - FARBE: GRAU RAL7000</t>
  </si>
  <si>
    <t>COUVERCLE PARE-POUSSIÈRE POUR RAYONNAGE ED4054/4056/4555 - DIM. MM  L=1765 P=465 H=20 - COULEUR: GRIS RAL7000</t>
  </si>
  <si>
    <t>TAPA CONTRA EL POLVO PARA ESTANTERÍA ED4054/4056/4555 - DIM. MM  L=1765 P=465 A=20 - COLOR: GRIS RAL7000</t>
  </si>
  <si>
    <t>POKRYWA PRZECIW KURZOWA DLA REGAŁÓW ED4054/5056/4555, - WYM. MM  S=1765 G=465 W=20 - KOLOR: SZARY POPIELATY RAL7000</t>
  </si>
  <si>
    <t>FED91450001</t>
  </si>
  <si>
    <t>PIANO DI LAVORO SCAFFALE SQUARE SQ200044 - SQ30004 - SQ204A5 - DIM. MM L=1770 P=465 A=32 - COLORE: GRIGIO SCURO RAL7000</t>
  </si>
  <si>
    <t>WORKTOP FOR SHELVING ED4054/5056/4555 - DIM. MM  W=1770 D=465 H=32 - COLOR: GREY RAL7000</t>
  </si>
  <si>
    <t>ARBEITSPLATTE FÜR REGALE ED4054/5056/4555 - ABM. MM  B=1770 T=465 H=32 - FARBE: GRAU RAL7000</t>
  </si>
  <si>
    <t>PLAN DE TRAVAIL POUR RAYONNAGE ED4054/4056/4555 - DIM. MM  L=1770 P=465 H=32 - COULEUR: GRIS RAL7000</t>
  </si>
  <si>
    <t>ENCIMERA PARA ESTANTERÍA ED4054/4056/4555 - DIM. MM  L=1770 P=465 A=32 - COLOR: GRIS RAL7000</t>
  </si>
  <si>
    <t>BLAT ROBOCZY REGULOWANY DLA REGAŁÓW ED4054/5056/4555, - WYM. MM  S=1770 G=465 W=32 - KOLOR: SZARY POPIELATY RAL7000</t>
  </si>
  <si>
    <t>FED93520001</t>
  </si>
  <si>
    <t>ZOCCOLO SCAFFALE SQUARE SQ06005 - DIM. MM L=1125 P=660 A=155 - COLORE: GRIGIO SCURO RAL7000</t>
  </si>
  <si>
    <t>PLINTHS FOR SHELVING ED5023 - DIM. MM  W=1125 D=660 H=155 - COLOR: GREY RAL7000</t>
  </si>
  <si>
    <t>SOCKEL FÜR REGAL ED5023 - ABM. MM  B=1125 T=660 H=155 - FARBE: GRAU RAL7000</t>
  </si>
  <si>
    <t>SOCLE POUR RAYONNAGE ED5023 - DIM. MM  L=1125 P=660 H=155 - COULEUR: GRIS RAL7000</t>
  </si>
  <si>
    <t>ZÓCALO PARA ESTANTERÍA ED5023 - DIM. MM  L=1125 P=660 A=155 - COLOR: GRIS RAL7000</t>
  </si>
  <si>
    <t>COKÓŁ DO WÓZKA DLA REGAŁÓW ED5023 - WYM. MM  S=1125 G=660 W=155 - KOLOR: SZARY POPIELATY RAL7000</t>
  </si>
  <si>
    <t>FED90520001</t>
  </si>
  <si>
    <t>COPERCHIO PARAPOLVERE SCAFFALE SQUARE SQ06005 - DIM. MM L=1120 P=665 A=30 - COLORE: GRIGIO SCURO RAL7000</t>
  </si>
  <si>
    <t>DUST COVER FOR SHELVING ED5023 - DIM. MM  W=1120 D=665 H=30 - COLOR: GREY RAL7000</t>
  </si>
  <si>
    <t>STAUBABDECKUNG FÜR REGAL ED5023 - ABM. MM  B=1120 T=665 H=30 - FARBE: GRAU RAL7000</t>
  </si>
  <si>
    <t>COUVERCLE PARE-POUSSIÈRE POUR RAYONNAGE ED5023 - DIM. MM  L=1120 P=665 H=30 - COULEUR: GRIS RAL7000</t>
  </si>
  <si>
    <t>TAPA CONTRA EL POLVO PARA ESTANTERÍA ED5023 - DIM. MM  L=1120 P=665 A=30 - COLOR: GRIS RAL7000</t>
  </si>
  <si>
    <t>POKRYWA PRZECIW KURZOWA DLA REGAŁÓW ED5023 - WYM. MM  S=1120 G=665 W=30 - KOLOR: SZARY POPIELATY RAL7000</t>
  </si>
  <si>
    <t>FED93530001</t>
  </si>
  <si>
    <t>ZOCCOLO SCAFFALE SQUARE SQ09005 - DIM. MM L=1670 P=660 A=155 - COLORE: GRIGIO SCURO RAL7000</t>
  </si>
  <si>
    <t>PLINTHS FOR SHELVING ED5033 - DIM. MM  W=1670 D=660 H=155 - COLOR: GREY RAL7000</t>
  </si>
  <si>
    <t>SOCKEL FÜR REGAL ED5033 - ABM. MM  B=1670 T=660 H=155 - FARBE: GRAU RAL7000</t>
  </si>
  <si>
    <t>SOCLE POUR RAYONNAGE ED5033 - DIM. MM  L=1670 P=660 H=155 - COULEUR: GRIS RAL7000</t>
  </si>
  <si>
    <t>ZÓCALO PARA ESTANTERÍA ED5033 - DIM. MM  L=1670 P=660 A=155 - COLOR: GRIS RAL7000</t>
  </si>
  <si>
    <t>COKÓŁ DO WÓZKA DLA REGAŁÓW ED5033 - WYM. MM  S=1670 G=660 W=155 - KOLOR: SZARY POPIELATY RAL7000</t>
  </si>
  <si>
    <t>FED90530001</t>
  </si>
  <si>
    <t>COPERCHIO SCAFFALE SQUARE PARAPOLVERE SQ09005 - DIM. MM L=1667 P=665 A=30 - COLORE: GRIGIO SCURO RAL7000</t>
  </si>
  <si>
    <t>DUST COVER FOR SHELVING ED5033 - DIM. MM  W=1667 D=665 H=30 - COLOR: GREY RAL7000</t>
  </si>
  <si>
    <t>STAUBABDECKUNG FÜR REGAL ED5033 - ABM. MM  B=1667 T=665 H=30 - FARBE: GRAU RAL7000</t>
  </si>
  <si>
    <t>COUVERCLE PARE-POUSSIÈRE POUR RAYONNAGE ED5033 - DIM. MM  L=1667 P=665 H=30 - COULEUR: GRIS RAL7000</t>
  </si>
  <si>
    <t>TAPA CONTRA EL POLVO PARA ESTANTERÍA ED5033 - DIM. MM  L=1667 P=665 A=30 - COLOR: GRIS RAL7000</t>
  </si>
  <si>
    <t>POKRYWA PRZECIW KURZOWA DLA REGAŁÓW ED5033 - WYM. MM  S=1667 G=665 W=30 - KOLOR: SZARY POPIELATY RAL7000</t>
  </si>
  <si>
    <t>Famiglia</t>
  </si>
  <si>
    <t>Codice articolo</t>
  </si>
  <si>
    <t>Descrizione_1</t>
  </si>
  <si>
    <t>Descrizione_2</t>
  </si>
  <si>
    <t>Ordine minimo e spedizione entro 60 gg</t>
  </si>
  <si>
    <t>Codice aggiuntivo da ordinare</t>
  </si>
  <si>
    <t xml:space="preserve">Prezzo </t>
  </si>
  <si>
    <t>Peso nominale in grammi per unità singola</t>
  </si>
  <si>
    <t>Pallet</t>
  </si>
  <si>
    <t>ITALIANO</t>
  </si>
  <si>
    <t>INGLESE</t>
  </si>
  <si>
    <t>TEDESCO</t>
  </si>
  <si>
    <t>SPAGNOLO</t>
  </si>
  <si>
    <t>FRANCESE</t>
  </si>
  <si>
    <t>POLACCO</t>
  </si>
  <si>
    <t>Per cortesia selezionare la lingua prescelta: I - GB - D - E - F - PL</t>
  </si>
  <si>
    <t xml:space="preserve">Please select the choosen language from the  following options:  : I - GB - D - E - F - PL </t>
  </si>
  <si>
    <t>Bitte die gewünschte Sprache auswählen: I - GB - D - E - F - PL</t>
  </si>
  <si>
    <t>Seleccione el idioma elegido entre las siguientes opciones: I - GB - D - E - F - PL</t>
  </si>
  <si>
    <t>Prosimy wybrać język z listy: I - GB - D - E - F - PL</t>
  </si>
  <si>
    <t>Prezzo EXW per singolo articolo</t>
  </si>
  <si>
    <t>EXW Price per single unit</t>
  </si>
  <si>
    <t>EXW Preis für eine einzelne Einheit</t>
  </si>
  <si>
    <t>Precio de EXW para un solo artículo</t>
  </si>
  <si>
    <t>Prix EXW pour un seul article</t>
  </si>
  <si>
    <t>Cena EXW dla pojedynczego artykułu</t>
  </si>
  <si>
    <t xml:space="preserve">Quantità </t>
  </si>
  <si>
    <t xml:space="preserve">Q.ty </t>
  </si>
  <si>
    <t xml:space="preserve">Menge </t>
  </si>
  <si>
    <t xml:space="preserve">Cantidad </t>
  </si>
  <si>
    <t xml:space="preserve">Quantité </t>
  </si>
  <si>
    <t xml:space="preserve">Ilość </t>
  </si>
  <si>
    <t>Quantità per pallet altezza completa</t>
  </si>
  <si>
    <t>Q.ty per complete pallet height</t>
  </si>
  <si>
    <t>Menge pro Palette in kompletter Höhe</t>
  </si>
  <si>
    <t xml:space="preserve">Cantidad de palet con altura completa </t>
  </si>
  <si>
    <t>Quantité par palette pleine hauteur</t>
  </si>
  <si>
    <t>Ilość w pełnej palecie</t>
  </si>
  <si>
    <t>Prezzo EXW per unità di imballo</t>
  </si>
  <si>
    <t>EXW Price per packaging unit</t>
  </si>
  <si>
    <t xml:space="preserve">Ab Werk Preis für Verpackungseinheit </t>
  </si>
  <si>
    <t>Precio EXW por una sola unidad</t>
  </si>
  <si>
    <t>Prix ​​EXW pour une seule unité</t>
  </si>
  <si>
    <t>Cena EXW za pojedynczy artyku</t>
  </si>
  <si>
    <t>Dimensioni pallet altezza ridotta</t>
  </si>
  <si>
    <t>Half pallet size</t>
  </si>
  <si>
    <t>Abmessungen Palette in reduzierter Höhe</t>
  </si>
  <si>
    <t>Dimensiones palet altura reducida</t>
  </si>
  <si>
    <t>Dimensions palette hauteur réduite</t>
  </si>
  <si>
    <t>Wymiary półpalety</t>
  </si>
  <si>
    <t>Dimensioni pallet altezza completa</t>
  </si>
  <si>
    <t>Pallet size</t>
  </si>
  <si>
    <t>Abmessungen Palette in kompletter Höhe</t>
  </si>
  <si>
    <t xml:space="preserve">Dimensiones palet altura completa </t>
  </si>
  <si>
    <t>Dimensions palette pleine hauteur</t>
  </si>
  <si>
    <t>Wymiary pełnej palety</t>
  </si>
  <si>
    <t>Vecchio Codice</t>
  </si>
  <si>
    <t>Old Item</t>
  </si>
  <si>
    <t>Alter Artikel</t>
  </si>
  <si>
    <t>Artículo Viejo</t>
  </si>
  <si>
    <t>Vieux Article</t>
  </si>
  <si>
    <t>Stary Artykułu</t>
  </si>
  <si>
    <t>Description_1</t>
  </si>
  <si>
    <t>Beschreibung_1</t>
  </si>
  <si>
    <t>Descripción_1</t>
  </si>
  <si>
    <t>Opis_1</t>
  </si>
  <si>
    <t>Description_2</t>
  </si>
  <si>
    <t>Beschreibung_2</t>
  </si>
  <si>
    <t>Descripción_2</t>
  </si>
  <si>
    <t>Opis_2</t>
  </si>
  <si>
    <t>Minimum order and shipping within 60 days</t>
  </si>
  <si>
    <t>Mindestbestellmenge und Versand innerhalb von 60 Tagen</t>
  </si>
  <si>
    <t>Quantité minimale de commande et expédition dans les 60 jours</t>
  </si>
  <si>
    <t>Cantidad mínima de pedido y envío en 60 días</t>
  </si>
  <si>
    <t>Minimalna ilość zamówienia i wysyłka w ciągu 60 dni</t>
  </si>
  <si>
    <t>Additional ordering code</t>
  </si>
  <si>
    <t>Zusätzlicher Bestellcode</t>
  </si>
  <si>
    <t>Code de commande supplémentaire</t>
  </si>
  <si>
    <t>Código de pedido adicional</t>
  </si>
  <si>
    <t>Dodatkowy kod zamówienia</t>
  </si>
  <si>
    <t>Price</t>
  </si>
  <si>
    <t xml:space="preserve">Preis </t>
  </si>
  <si>
    <t xml:space="preserve">Precio </t>
  </si>
  <si>
    <t>Prix ​​</t>
  </si>
  <si>
    <t xml:space="preserve">Cena </t>
  </si>
  <si>
    <t>Nominal weight in grams per single unit</t>
  </si>
  <si>
    <t>Nenngewicht in Gramm pro Einzeleinheit</t>
  </si>
  <si>
    <t>Peso nominal en gramos por unidad individual</t>
  </si>
  <si>
    <t>Poids nominal en grammes par unité individuelle</t>
  </si>
  <si>
    <t>Masa nominalna w gramach na pojedynczą jednostkę</t>
  </si>
  <si>
    <t>Family</t>
  </si>
  <si>
    <t>Familie</t>
  </si>
  <si>
    <t>Familia</t>
  </si>
  <si>
    <t>Famille</t>
  </si>
  <si>
    <t>Rodzina</t>
  </si>
  <si>
    <t>Spedizione entro 60 giorni</t>
  </si>
  <si>
    <t>Delivery within 60 days</t>
  </si>
  <si>
    <t>Versand innerhalb von 6 Tage</t>
  </si>
  <si>
    <t>Envío dentro de 60 dias</t>
  </si>
  <si>
    <t>Expédition sous 60 journées</t>
  </si>
  <si>
    <t>Wysyłka w ciągu 60 dzień</t>
  </si>
  <si>
    <t>Unità di vendità</t>
  </si>
  <si>
    <t>Selling unit</t>
  </si>
  <si>
    <t>Verkaufseinheit</t>
  </si>
  <si>
    <t>Unidad de ventas</t>
  </si>
  <si>
    <t>Unité de vente</t>
  </si>
  <si>
    <t>Jednostka sprzedaży</t>
  </si>
  <si>
    <t>Unit price</t>
  </si>
  <si>
    <t xml:space="preserve">Stückpreis </t>
  </si>
  <si>
    <t xml:space="preserve">Precio unitario </t>
  </si>
  <si>
    <t xml:space="preserve">Prix ​​unitaire </t>
  </si>
  <si>
    <t xml:space="preserve">Cena jednostkowa </t>
  </si>
  <si>
    <t>Prezzo EXW per unità di pallet</t>
  </si>
  <si>
    <t>EXW unit price on pallet</t>
  </si>
  <si>
    <t>EXW Stückpreis auf Palette</t>
  </si>
  <si>
    <t>Precio unitario EXW en palet</t>
  </si>
  <si>
    <t>Prix ​​unitaire EXW sur palette</t>
  </si>
  <si>
    <t>Cena jednostkowa EXW na palecie</t>
  </si>
  <si>
    <t>Per cortesia selezionare la lingua prescelta: I - GB - D - E - F - PL:                                                                          Please select the choosen language from the  following options: I - GB - D - E - F - PL                                                        Bitte die gewünschte Sprache auswählen: I - GB - D - E - F - PL                                                                                                      Seleccione el idioma elegido entre las siguientes opciones: I - GB - D - E - F - PL                                Veuillez sélectionner la langue choisie: I - GB - D - E - F - PL                                                                       Prosimy wybrać język z listy: I - GB - D - E - F - PL</t>
  </si>
  <si>
    <t>Item number</t>
  </si>
  <si>
    <t>Artikelnummer</t>
  </si>
  <si>
    <t>Número de artículo</t>
  </si>
  <si>
    <t>Numéro d'article</t>
  </si>
  <si>
    <t>Numer przedmiotu</t>
  </si>
  <si>
    <t>Nuovo articolo disponibile dal</t>
  </si>
  <si>
    <t>New item available from</t>
  </si>
  <si>
    <t>Neuer Artikel erhältlich bei</t>
  </si>
  <si>
    <t>Nuevo artículo disponible en</t>
  </si>
  <si>
    <t>Nouvel article disponible sur</t>
  </si>
  <si>
    <t>Nowy artykuł dostępny na stronie</t>
  </si>
  <si>
    <t>NX8608D5101</t>
  </si>
  <si>
    <t>CASSETTA NEXIT 800X600X75H MM - FONDO RINFORZATO - PORTATA 80 KG - MANIGLIE APERTE - COLORE GRIGIO 01</t>
  </si>
  <si>
    <t>***FORNITO IN MULTIPLI DI 1/82 PZ***</t>
  </si>
  <si>
    <t>NEXIT BOX 800X600X75H MM - REINFORCED BOTTOM - LOAD CAPACITY 80 KG - OPEN HANDLING - COLOUR GREY 01</t>
  </si>
  <si>
    <t>***SUPPLIED IN MULTIPLES OF = 1/82 PC***</t>
  </si>
  <si>
    <t>KUNSTSTOFFKASTEN AUS POLYPROPILEN NEXT 8608D MIT VERSTÄRKTEM BODEN - ABM. MM  B=800 T=600 H=75 - FARBE: GRAU 01</t>
  </si>
  <si>
    <t>***VERKAUFSEINHEIT = 1/82 STK***</t>
  </si>
  <si>
    <t>CAISSE EN POLYPROPYLÈNE NEXIT 8608D AVEC FOND RENFORCÉ - DIM. MM  L=800 P=600 H=75 - COULEUR: GRIS 01</t>
  </si>
  <si>
    <t>***FOURNI EN MULTIPLES DE 1/82 PIÈCES***</t>
  </si>
  <si>
    <t>CAJONES DE POLIPROPILENO NEXIT 8608D CON FONDO REFORZADO - DIM. MM  L=800 P=600 A=75 - COLOR: GRIS 01</t>
  </si>
  <si>
    <t>***SUMINISTRADO EN MULTIPLES DE 1/82 PIEZAS***</t>
  </si>
  <si>
    <t>SKRZYNKA POLIPROPYLENOWA NEXIT 8608D ZE WZMOCNIONYM DNEM - WYM. MM  S=800 G=600 W=75 - KOLOR: SZARY POPIELATY 01</t>
  </si>
  <si>
    <t>***DOSTRACZANE W OPAKOWANIACH 1/82 SZT.***</t>
  </si>
  <si>
    <t>NX8612D5101</t>
  </si>
  <si>
    <t>CASSETTA NEXIT 800X600X120H MM - FONDO RINFORZATO - PORTATA 80 KG - MANIGLIE APERTE - COLORE GRIGIO 01</t>
  </si>
  <si>
    <t>***FORNITO IN MULTIPLI DI 1/48 PZ***</t>
  </si>
  <si>
    <t>NEXIT BOX 800X600X120H MM - REINFORCED BOTTOM - LOAD CAPACITY 80 KG - OPEN HANDLING - COLOUR GREY 01</t>
  </si>
  <si>
    <t>***SUPPLIED IN MULTIPLES OF = 1/48 PC***</t>
  </si>
  <si>
    <t>KUNSTSTOFFKASTEN AUS POLYPROPILEN NEXT 8612D MIT VERSTÄRKTEM BODEN - ABM. MM  B=800 T=600 H=120 - FARBE: GRAU 01</t>
  </si>
  <si>
    <t>***VERKAUFSEINHEIT = 1/48 STK***</t>
  </si>
  <si>
    <t>CAISSE EN POLYPROPYLÈNE NEXIT 8612D AVEC FOND RENFORCÉ - DIM. MM  L=800 P=600 H=120 - COULEUR: GRIS 01</t>
  </si>
  <si>
    <t>***FOURNI EN MULTIPLES DE 1/48 PIÈCES***</t>
  </si>
  <si>
    <t>CAJONES DE POLIPROPILENO NEXIT 8612D CON FONDO REFORZADO - DIM. MM  L=800 P=600 A=120 - COLOR: GRIS 01</t>
  </si>
  <si>
    <t>***SUMINISTRADO EN MULTIPLES DE 1/48 PIEZAS***</t>
  </si>
  <si>
    <t>SKRZYNKA POLIPROPYLENOWA NEXIT 8612D ZE WZMOCNIONYM DNEM - WYM. MM  S=800 G=600 W=120 - KOLOR: SZARY POPIELATY 01</t>
  </si>
  <si>
    <t>***DOSTRACZANE W OPAKOWANIACH 1/48 SZT.***</t>
  </si>
  <si>
    <t>NX8617D5101</t>
  </si>
  <si>
    <t>CASSETTA NEXIT 800X600X170H MM - FONDO RINFORZATO - PORTATA 80 KG - MANIGLIE APERTE - COLORE GRIGIO 01</t>
  </si>
  <si>
    <t>***FORNITO IN MULTIPLI DI 1/32 PZ***</t>
  </si>
  <si>
    <t>NEXIT BOX 800X600X170H MM - REINFORCED BOTTOM - LOAD CAPACITY 80 KG - OPEN HANDLING - COLOUR GREY 01</t>
  </si>
  <si>
    <t>***SUPPLIED IN MULTIPLES OF = 1/32 PC***</t>
  </si>
  <si>
    <t>KUNSTSTOFFKASTEN AUS POLYPROPILEN NEXT 8617D MIT VERSTÄRKTEM BODEN - ABM. MM  B=800 T=600 H=170 - FARBE: GRAU 01</t>
  </si>
  <si>
    <t>***VERKAUFSEINHEIT = 1/32 STK***</t>
  </si>
  <si>
    <t>CAISSE EN POLYPROPYLÈNE NEXIT 8617D AVEC FOND RENFORCÉ - DIM. MM  L=800 P=600 H=170 - COULEUR: GRIS 01</t>
  </si>
  <si>
    <t>***FOURNI EN MULTIPLES DE 1/32 PIÈCES***</t>
  </si>
  <si>
    <t>CAJONES DE POLIPROPILENO NEXIT 8617D CON FONDO REFORZADO - DIM. MM  L=800 P=600 A=170 - COLOR: GRIS 01</t>
  </si>
  <si>
    <t>***SUMINISTRADO EN MULTIPLES DE 1/32 PIEZAS***</t>
  </si>
  <si>
    <t>SKRZYNKA POLIPROPYLENOWA NEXIT 8617D ZE WZMOCNIONYM DNEM - WYM. MM  S=800 G=600 W=170 - KOLOR: SZARY POPIELATY 01</t>
  </si>
  <si>
    <t>***DOSTRACZANE W OPAKOWANIACH 1/32 SZT.***</t>
  </si>
  <si>
    <t>NX8622D5101</t>
  </si>
  <si>
    <t>CASSETTA NEXIT 800X600X220H MM - FONDO RINFORZATO - PORTATA 80 KG - MANIGLIE APERTE - COLORE GRIGIO 01</t>
  </si>
  <si>
    <t>***FORNITO IN MULTIPLI DI 1/24 PZ***</t>
  </si>
  <si>
    <t>NEXIT BOX 800X600X220H MM - REINFORCED BOTTOM - LOAD CAPACITY 80 KG - OPEN HANDLING - COLOUR GREY 01</t>
  </si>
  <si>
    <t>***SUPPLIED IN MULTIPLES OF = 1/24 PC***</t>
  </si>
  <si>
    <t>KUNSTSTOFFKASTEN AUS POLYPROPILEN NEXT 8622D MIT VERSTÄRKTEM BODEN - ABM. MM  B=800 T=600 H=220 - FARBE: GRAU 01</t>
  </si>
  <si>
    <t>***VERKAUFSEINHEIT = 1/24 STK***</t>
  </si>
  <si>
    <t>CAISSE EN POLYPROPYLÈNE NEXIT 8622D AVEC FOND RENFORCÉ - DIM. MM  L=800 P=600 H=220 - COULEUR: GRIS 01</t>
  </si>
  <si>
    <t>***FOURNI EN MULTIPLES DE 1/24 PIÈCES***</t>
  </si>
  <si>
    <t>CAJONES DE POLIPROPILENO NEXIT 8622D CON FONDO REFORZADO - DIM. MM  L=800 P=600 A=220 - COLOR: GRIS 01</t>
  </si>
  <si>
    <t>***SUMINISTRADO EN MULTIPLES DE 1/24 PIEZAS***</t>
  </si>
  <si>
    <t>SKRZYNKA POLIPROPYLENOWA NEXIT 8622D ZE WZMOCNIONYM DNEM - WYM. MM  S=800 G=600 W=220 - KOLOR: SZARY POPIELATY 01</t>
  </si>
  <si>
    <t>***DOSTRACZANE W OPAKOWANIACH 1/24 SZT.***</t>
  </si>
  <si>
    <t>NX8622W5101</t>
  </si>
  <si>
    <t>CASSETTA NEXIT 800X600X220H MM - FONDO RINFORZATO - PORTATA 80 KG - MANIGLIE APERTE - PICKING LATO LUNGO - COLORE GRIGIO 01</t>
  </si>
  <si>
    <t>NEXIT BOX 800X600X220H MM - REINFORCED BOTTOM - LOAD CAPACITY 80 KG - OPEN HANDLING - LONG SIDE PICKING - COLOUR GREY 01</t>
  </si>
  <si>
    <t>KUNSTSTOFFKASTEN AUS POLYPROPILEN NEXT 8622W MIT VERSTÄRKTEM BODEN - ABM. MM  B=800 T=600 H=220 - FARBE: GRAU 01</t>
  </si>
  <si>
    <t>CAISSE EN POLYPROPYLÈNE NEXIT 8622W AVEC FOND RENFORCÉ - DIM. MM  L=800 P=600 H=220 - COULEUR: GRIS 01</t>
  </si>
  <si>
    <t>CAJONES DE POLIPROPILENO NEXIT 8622W CON FONDO REFORZADO - DIM. MM  L=800 P=600 A=220 - COLOR: GRIS 01</t>
  </si>
  <si>
    <t>SKRZYNKA POLIPROPYLENOWA NEXIT 8622W ZE WZMOCNIONYM DNEM - WYM. MM  S=800 G=600 W=220 - KOLOR: SZARY POPIELATY 01</t>
  </si>
  <si>
    <t>NX8622T5101</t>
  </si>
  <si>
    <t>CASSETTA NEXIT 800X600X220H MM - FONDO RINFORZATO - PORTATA 80 KG - MANIGLIE APERTE - PICKING LATO CORTO - COLORE GRIGIO 01</t>
  </si>
  <si>
    <t>NEXIT BOX 800X600X220H MM - REINFORCED BOTTOM - LOAD CAPACITY 80 KG - OPEN HANDLING - SHORT SIDE PICKING - COLOUR GREY 01</t>
  </si>
  <si>
    <t>KUNSTSTOFFKASTEN AUS POLYPROPILEN NEXT 8622T MIT VERSTÄRKTEM BODEN - ABM. MM  B=800 T=600 H=220 - FARBE: GRAU 01</t>
  </si>
  <si>
    <t>CAISSE EN POLYPROPYLÈNE NEXIT 8622T AVEC FOND RENFORCÉ - DIM. MM  L=800 P=600 H=220 - COULEUR: GRIS 01</t>
  </si>
  <si>
    <t>CAJONES DE POLIPROPILENO NEXIT 8622T CON FONDO REFORZADO - DIM. MM  L=800 P=600 A=220 - COLOR: GRIS 01</t>
  </si>
  <si>
    <t>SKRZYNKA POLIPROPYLENOWA NEXIT 8622T ZE WZMOCNIONYM DNEM - WYM. MM  S=800 G=600 W=220 - KOLOR: SZARY POPIELATY 01</t>
  </si>
  <si>
    <t>NX8627D5101</t>
  </si>
  <si>
    <t>CASSETTA NEXIT 800X600X270H MM - FONDO RINFORZATO - PORTATA 80 KG - MANIGLIE APERTE - COLORE GRIGIO 01</t>
  </si>
  <si>
    <t>NEXIT BOX 800X600X270H MM - REINFORCED BOTTOM - LOAD CAPACITY 80 KG - OPEN HANDLING - COLOUR GREY 01</t>
  </si>
  <si>
    <t>***SUPPLIED IN MULTIPLES OF = 1/20 PC***</t>
  </si>
  <si>
    <t>KUNSTSTOFFKASTEN AUS POLYPROPILEN NEXT 8627D MIT VERSTÄRKTEM BODEN - ABM. MM  B=800 T=600 H=270 - FARBE: GRAU 01</t>
  </si>
  <si>
    <t>CAISSE EN POLYPROPYLÈNE NEXIT 8627D AVEC FOND RENFORCÉ - DIM. MM  L=800 P=600 H=270 - COULEUR: GRIS 01</t>
  </si>
  <si>
    <t>CAJONES DE POLIPROPILENO NEXIT 8627D CON FONDO REFORZADO - DIM. MM  L=800 P=600 A=270 - COLOR: GRIS 01</t>
  </si>
  <si>
    <t>SKRZYNKA POLIPROPYLENOWA NEXIT 8627D ZE WZMOCNIONYM DNEM - WYM. MM  S=800 G=600 W=270 - KOLOR: SZARY POPIELATY 01</t>
  </si>
  <si>
    <t>NX8627W5101</t>
  </si>
  <si>
    <t>CASSETTA NEXIT 800X600X270H MM - FONDO RINFORZATO - PORTATA 80 KG - MANIGLIE APERTE - PICKING LATO LUNGO - COLORE GRIGIO 01</t>
  </si>
  <si>
    <t>NEXIT BOX 800X600X270H MM - REINFORCED BOTTOM - LOAD CAPACITY 80 KG - OPEN HANDLING - LONG SIDE PICKING - COLOUR GREY 01</t>
  </si>
  <si>
    <t>KUNSTSTOFFKASTEN AUS POLYPROPILEN NEXT 8627W MIT VERSTÄRKTEM BODEN - ABM. MM  B=800 T=600 H=270 - FARBE: GRAU 01</t>
  </si>
  <si>
    <t>CAISSE EN POLYPROPYLÈNE NEXIT 8627W AVEC FOND RENFORCÉ - DIM. MM  L=800 P=600 H=270 - COULEUR: GRIS 01</t>
  </si>
  <si>
    <t>CAJONES DE POLIPROPILENO NEXIT 8627W CON FONDO REFORZADO - DIM. MM  L=800 P=600 A=270 - COLOR: GRIS 01</t>
  </si>
  <si>
    <t>SKRZYNKA POLIPROPYLENOWA NEXIT 8627W ZE WZMOCNIONYM DNEM - WYM. MM  S=800 G=600 W=270 - KOLOR: SZARY POPIELATY 01</t>
  </si>
  <si>
    <t>NX8627T5101</t>
  </si>
  <si>
    <t>CASSETTA NEXIT 800X600X270H MM - FONDO RINFORZATO - PORTATA 80 KG - MANIGLIE APERTE - PICKING LATO CORTO - COLORE GRIGIO 01</t>
  </si>
  <si>
    <t>NEXIT BOX 800X600X270H MM - REINFORCED BOTTOM - LOAD CAPACITY 80 KG - OPEN HANDLING - SHORT SIDE PICKING - SIDECOLOUR GREY 01</t>
  </si>
  <si>
    <t>KUNSTSTOFFKASTEN AUS POLYPROPILEN NEXT 8627T MIT VERSTÄRKTEM BODEN - ABM. MM  B=800 T=600 H=270 - FARBE: GRAU 01</t>
  </si>
  <si>
    <t>CAISSE EN POLYPROPYLÈNE NEXIT 8627T AVEC FOND RENFORCÉ - DIM. MM  L=800 P=600 H=270 - COULEUR: GRIS 01</t>
  </si>
  <si>
    <t>CAJONES DE POLIPROPILENO NEXIT 8627T CON FONDO REFORZADO - DIM. MM  L=800 P=600 A=270 - COLOR: GRIS 01</t>
  </si>
  <si>
    <t>SKRZYNKA POLIPROPYLENOWA NEXIT 8627T ZE WZMOCNIONYM DNEM - WYM. MM  S=800 G=600 W=270 - KOLOR: SZARY POPIELATY 01</t>
  </si>
  <si>
    <t>NX8632D5101</t>
  </si>
  <si>
    <t>CASSETTA NEXIT 800X600X320H MM - FONDO RINFORZATO - PORTATA 80 KG - MANIGLIE APERTE - COLORE GRIGIO 01</t>
  </si>
  <si>
    <t>***FORNITO IN MULTIPLI DI 1/16 PZ***</t>
  </si>
  <si>
    <t>NEXIT BOX 800X600X320H MM - REINFORCED BOTTOM - LOAD CAPACITY 80 KG - OPEN HANDLING - COLOUR GREY 01</t>
  </si>
  <si>
    <t>***SUPPLIED IN MULTIPLES OF = 1/16 PC***</t>
  </si>
  <si>
    <t>KUNSTSTOFFKASTEN AUS POLYPROPILEN NEXT 8632D MIT VERSTÄRKTEM BODEN - ABM. MM  B=800 T=600 H=320 - FARBE: GRAU 01</t>
  </si>
  <si>
    <t>***VERKAUFSEINHEIT = 1/16 STK***</t>
  </si>
  <si>
    <t>CAISSE EN POLYPROPYLÈNE NEXIT 8632D AVEC FOND RENFORCÉ - DIM. MM  L=800 P=600 H=320 - COULEUR: GRIS 01</t>
  </si>
  <si>
    <t>***FOURNI EN MULTIPLES DE 1/16 PIÈCES***</t>
  </si>
  <si>
    <t>CAJONES DE POLIPROPILENO NEXIT 8632D CON FONDO REFORZADO - DIM. MM  L=800 P=600 A=320 - COLOR: GRIS 01</t>
  </si>
  <si>
    <t>***SUMINISTRADO EN MULTIPLES DE 1/16 PIEZAS***</t>
  </si>
  <si>
    <t>SKRZYNKA POLIPROPYLENOWA NEXIT 8632D ZE WZMOCNIONYM DNEM - WYM. MM  S=800 G=600 W=320 - KOLOR: SZARY POPIELATY 01</t>
  </si>
  <si>
    <t>***DOSTRACZANE W OPAKOWANIACH 1/16 SZT.***</t>
  </si>
  <si>
    <t>NX8632W5101</t>
  </si>
  <si>
    <t>CASSETTA NEXIT 800X600X320H MM - FONDO RINFORZATO - PORTATA 80 KG - MANIGLIE APERTE - PICKING LATO LUNGO - COLORE GRIGIO 01</t>
  </si>
  <si>
    <t>NEXIT BOX 800X600X320H MM - REINFORCED BOTTOM - LOAD CAPACITY 80 KG - OPEN HANDLING - LONG SIDE PICKING - COLOUR GREY 01</t>
  </si>
  <si>
    <t>KUNSTSTOFFKASTEN AUS POLYPROPILEN NEXT 8632W MIT VERSTÄRKTEM BODEN - ABM. MM  B=800 T=600 H=320 - FARBE: GRAU 01</t>
  </si>
  <si>
    <t>CAISSE EN POLYPROPYLÈNE NEXIT 8632W AVEC FOND RENFORCÉ - DIM. MM  L=800 P=600 H=320 - COULEUR: GRIS 01</t>
  </si>
  <si>
    <t>CAJONES DE POLIPROPILENO NEXIT 8632W CON FONDO REFORZADO - DIM. MM  L=800 P=600 A=320 - COLOR: GRIS 01</t>
  </si>
  <si>
    <t>SKRZYNKA POLIPROPYLENOWA NEXIT 8632W ZE WZMOCNIONYM DNEM - WYM. MM  S=800 G=600 W=320 - KOLOR: SZARY POPIELATY 01</t>
  </si>
  <si>
    <t>NX8632T5101</t>
  </si>
  <si>
    <t>CASSETTA NEXIT 800X600X320H MM - FONDO RINFORZATO - PORTATA 80 KG - MANIGLIE APERTE - PICKING LATO CORTO - COLORE GRIGIO 01</t>
  </si>
  <si>
    <t>NEXIT BOX 800X600X320H MM - REINFORCED BOTTOM - LOAD CAPACITY 80 KG - OPEN HANDLING - SHORT SIDE PICKING - COLOUR GREY 01</t>
  </si>
  <si>
    <t>KUNSTSTOFFKASTEN AUS POLYPROPILEN NEXT 8632T MIT VERSTÄRKTEM BODEN - ABM. MM  B=800 T=600 H=320 - FARBE: GRAU 01</t>
  </si>
  <si>
    <t>CAISSE EN POLYPROPYLÈNE NEXIT 8632T AVEC FOND RENFORCÉ - DIM. MM  L=800 P=600 H=320 - COULEUR: GRIS 01</t>
  </si>
  <si>
    <t>CAJONES DE POLIPROPILENO NEXIT 8632T CON FONDO REFORZADO - DIM. MM  L=800 P=600 A=320 - COLOR: GRIS 01</t>
  </si>
  <si>
    <t>SKRZYNKA POLIPROPYLENOWA NEXIT 8632T ZE WZMOCNIONYM DNEM - WYM. MM  S=800 G=600 W=320 - KOLOR: SZARY POPIELATY 01</t>
  </si>
  <si>
    <t>NX8642D5101</t>
  </si>
  <si>
    <t>CASSETTA NEXIT 800X600X420H MM - FONDO RINFORZATO - PORTATA 80 KG - MANIGLIE APERTE - COLORE GRIGIO 01</t>
  </si>
  <si>
    <t>***FORNITO IN MULTIPLI DI 1/18 PZ***</t>
  </si>
  <si>
    <t>NEXIT BOX 800X600X420H MM - REINFORCED BOTTOM - LOAD CAPACITY 80 KG - OPEN HANDLING - COLOUR GREY 01</t>
  </si>
  <si>
    <t>***SUPPLIED IN MULTIPLES OF = 1/18 PC***</t>
  </si>
  <si>
    <t>KUNSTSTOFFKASTEN AUS POLYPROPILEN NEXT 8642D MIT VERSTÄRKTEM BODEN - ABM. MM  B=800 T=600 H=420 - FARBE: GRAU 01</t>
  </si>
  <si>
    <t>***VERKAUFSEINHEIT = 1/18 STK***</t>
  </si>
  <si>
    <t>CAISSE EN POLYPROPYLÈNE NEXIT 8642D AVEC FOND RENFORCÉ - DIM. MM  L=800 P=600 H=420 - COULEUR: GRIS 01</t>
  </si>
  <si>
    <t>***FOURNI EN MULTIPLES DE 1/18 PIÈCES***</t>
  </si>
  <si>
    <t>CAJONES DE POLIPROPILENO NEXIT 8642D CON FONDO REFORZADO - DIM. MM  L=800 P=600 A=420 - COLOR: GRIS 01</t>
  </si>
  <si>
    <t>***SUMINISTRADO EN MULTIPLES DE 1/18 PIEZAS***</t>
  </si>
  <si>
    <t>SKRZYNKA POLIPROPYLENOWA NEXIT 8642D ZE WZMOCNIONYM DNEM - WYM. MM  S=800 G=600 W=420 - KOLOR: SZARY POPIELATY 01</t>
  </si>
  <si>
    <t>***DOSTRACZANE W OPAKOWANIACH 1/18 SZT.***</t>
  </si>
  <si>
    <t>NX8642W5101</t>
  </si>
  <si>
    <t>CASSETTA NEXIT 800X600X420H MM - FONDO RINFORZATO - PORTATA 80 KG - MANIGLIE APERTE - PICKING LATO LUNGO - COLORE GRIGIO 01</t>
  </si>
  <si>
    <t>NEXIT BOX 800X600X420H MM - REINFORCED BOTTOM - LOAD CAPACITY 80 KG - OPEN HANDLING - LONG SIDE PICKING - COLOUR GREY 01</t>
  </si>
  <si>
    <t>KUNSTSTOFFKASTEN AUS POLYPROPILEN NEXT 8642W MIT VERSTÄRKTEM BODEN - ABM. MM  B=800 T=600 H=420 - FARBE: GRAU 01</t>
  </si>
  <si>
    <t>CAISSE EN POLYPROPYLÈNE NEXIT 8642W AVEC FOND RENFORCÉ - DIM. MM  L=800 P=600 H=420 - COULEUR: GRIS 01</t>
  </si>
  <si>
    <t>CAJONES DE POLIPROPILENO NEXIT 8642W CON FONDO REFORZADO - DIM. MM  L=800 P=600 A=420 - COLOR: GRIS 01</t>
  </si>
  <si>
    <t>SKRZYNKA POLIPROPYLENOWA NEXIT 8642W ZE WZMOCNIONYM DNEM - WYM. MM  S=800 G=600 W=420 - KOLOR: SZARY POPIELATY 01</t>
  </si>
  <si>
    <t>NX8642T5101</t>
  </si>
  <si>
    <t>CASSETTA NEXIT 800X600X420H MM - FONDO RINFORZATO - PORTATA 80 KG - MANIGLIE APERTE - PICKING LATO CORTO - COLORE GRIGIO 01</t>
  </si>
  <si>
    <t>NEXIT BOX 800X600X420H MM - REINFORCED BOTTOM - LOAD CAPACITY 80 KG - OPEN HANDLING - SHORT SIDE PICKING - COLOUR GREY 01</t>
  </si>
  <si>
    <t>KUNSTSTOFFKASTEN AUS POLYPROPILEN NEXT 8642T MIT VERSTÄRKTEM BODEN - ABM. MM  B=800 T=600 H=420 - FARBE: GRAU 01</t>
  </si>
  <si>
    <t>CAISSE EN POLYPROPYLÈNE NEXIT 8642T AVEC FOND RENFORCÉ - DIM. MM  L=800 P=600 H=420 - COULEUR: GRIS 01</t>
  </si>
  <si>
    <t>CAJONES DE POLIPROPILENO NEXIT 8642T CON FONDO REFORZADO - DIM. MM  L=800 P=600 A=420 - COLOR: GRIS 01</t>
  </si>
  <si>
    <t>SKRZYNKA POLIPROPYLENOWA NEXIT 8642T ZE WZMOCNIONYM DNEM - WYM. MM  S=800 G=600 W=420 - KOLOR: SZARY POPIELATY 01</t>
  </si>
  <si>
    <t>NX8652D5101</t>
  </si>
  <si>
    <t>CASSETTA NEXIT 800X600X520H MM - FONDO RINFORZATO - PORTATA 80 KG - MANIGLIE APERTE - COLORE GRIGIO 01</t>
  </si>
  <si>
    <t>***FORNITO IN MULTIPLI DI 1/14 PZ***</t>
  </si>
  <si>
    <t>NEXIT BOX 800X600X520H MM - REINFORCED BOTTOM - LOAD CAPACITY 80 KG - OPEN HANDLING - COLOUR GREY 01</t>
  </si>
  <si>
    <t>***SUPPLIED IN MULTIPLES OF = 1/14 PC***</t>
  </si>
  <si>
    <t>KUNSTSTOFFKASTEN AUS POLYPROPILEN NEXT 8652D MIT VERSTÄRKTEM BODEN - ABM. MM  B=800 T=600 H=520 - FARBE: GRAU 01</t>
  </si>
  <si>
    <t>***VERKAUFSEINHEIT = 1/14 STK***</t>
  </si>
  <si>
    <t>CAISSE EN POLYPROPYLÈNE NEXIT 8652D AVEC FOND RENFORCÉ - DIM. MM  L=800 P=600 H=520 - COULEUR: GRIS 01</t>
  </si>
  <si>
    <t>***FOURNI EN MULTIPLES DE 1/14 PIÈCES***</t>
  </si>
  <si>
    <t>CAJONES DE POLIPROPILENO NEXIT 8652D CON FONDO REFORZADO - DIM. MM  L=800 P=600 A=520 - COLOR: GRIS 01</t>
  </si>
  <si>
    <t>***SUMINISTRADO EN MULTIPLES DE 1/14 PIEZAS***</t>
  </si>
  <si>
    <t>SKRZYNKA POLIPROPYLENOWA NEXIT 8652D ZE WZMOCNIONYM DNEM - WYM. MM  S=800 G=600 W=520 - KOLOR: SZARY POPIELATY 01</t>
  </si>
  <si>
    <t>***DOSTRACZANE W OPAKOWANIACH 1/14 SZT.***</t>
  </si>
  <si>
    <t>NX8652W5101</t>
  </si>
  <si>
    <t>CASSETTA NEXIT 800X600X520H MM - FONDO RINFORZATO - PORTATA 80 KG - MANIGLIE APERTE - PICKING LATO LUNGO - COLORE GRIGIO 01</t>
  </si>
  <si>
    <t>NEXIT BOX 800X600X520H MM - REINFORCED BOTTOM - LOAD CAPACITY 80 KG - OPEN HANDLING - LONG SIDE PICKING - COLOUR GREY 01</t>
  </si>
  <si>
    <t>KUNSTSTOFFKASTEN AUS POLYPROPILEN NEXT 8652W MIT VERSTÄRKTEM BODEN - ABM. MM  B=800 T=600 H=520 - FARBE: GRAU 01</t>
  </si>
  <si>
    <t>CAISSE EN POLYPROPYLÈNE NEXIT 8652W AVEC FOND RENFORCÉ - DIM. MM  L=800 P=600 H=520 - COULEUR: GRIS 01</t>
  </si>
  <si>
    <t>CAJONES DE POLIPROPILENO NEXIT 8652W CON FONDO REFORZADO - DIM. MM  L=800 P=600 A=520 - COLOR: GRIS 01</t>
  </si>
  <si>
    <t>SKRZYNKA POLIPROPYLENOWA NEXIT 8652W ZE WZMOCNIONYM DNEM - WYM. MM  S=800 G=600 W=520 - KOLOR: SZARY POPIELATY 01</t>
  </si>
  <si>
    <t>NX8652T5101</t>
  </si>
  <si>
    <t>CASSETTA NEXIT 800X600X520H MM - FONDO RINFORZATO - PORTATA 80 KG - MANIGLIE APERTE - PICKING LATO CORTO - COLORE GRIGIO 01</t>
  </si>
  <si>
    <t>NEXIT BOX 800X600X520H MM - REINFORCED BOTTOM - LOAD CAPACITY 80 KG - OPEN HANDLING - SHORT SIDE PICKING - COLOUR GREY 01</t>
  </si>
  <si>
    <t>KUNSTSTOFFKASTEN AUS POLYPROPILEN NEXT 8652T MIT VERSTÄRKTEM BODEN - ABM. MM  B=800 T=600 H=520 - FARBE: GRAU 01</t>
  </si>
  <si>
    <t>CAISSE EN POLYPROPYLÈNE NEXIT 8652T AVEC FOND RENFORCÉ - DIM. MM  L=800 P=600 H=520 - COULEUR: GRIS 01</t>
  </si>
  <si>
    <t>CAJONES DE POLIPROPILENO NEXIT 8652T CON FONDO REFORZADO - DIM. MM  L=800 P=600 A=520 - COLOR: GRIS 01</t>
  </si>
  <si>
    <t>SKRZYNKA POLIPROPYLENOWA NEXIT 8652T ZE WZMOCNIONYM DNEM - WYM. MM  S=800 G=600 W=520 - KOLOR: SZARY POPIELATY 01</t>
  </si>
  <si>
    <t>NXRUNN15107</t>
  </si>
  <si>
    <t>SLITTA DI INFORCAMENTO, RULLABILE, PER CASSETTA NEXIT 800X600 - PER USO TRANSPALLET E CARRELLO ELEVATORE - COLORE NERO 07</t>
  </si>
  <si>
    <t>RUNNER FOR FORKLIFT LIFT TRUCK AND TRANSPALLET- USABLE ONM ROLLER CONVEYORS - COLOUR BALCK 07</t>
  </si>
  <si>
    <t>***SUPPLIED IN MULTIPLES OF = 1 PC***</t>
  </si>
  <si>
    <t>TRAVERSE AUS POLYPROPILEN SERIE NEXIT - MIT SCHRAUBEN - MONTIERT - FÜR DEN EINSATZ MIT HUBWAGEN UND GABELSTAPLERN - FARBE: SCHWARZ 07</t>
  </si>
  <si>
    <t>TRAVERSE EN POLYPROPILENE POUR CAISSES SÉRIE NEXIT - VIS INCLUSES - MONTÉE - POUR TRANSPALETTES ET CHARIOTS ÉLÉVATEURS - COULEUR: NOIR 07</t>
  </si>
  <si>
    <t>***FOURNI EN MULTIPLES DE 1/1 PIÈCE***</t>
  </si>
  <si>
    <t>TRAVESAÑO DE POLIPROPILENO SERIE NEXIT - PARA SU USO CON TRANSPALETAS Y CARRETILLAS ELEVADORAS - TORNILLOS INCLUIDOS - COLOR: NEGRO 07</t>
  </si>
  <si>
    <t>***SUMINISTRADO EN MULTIPLES DE 1/1 PIEZA***</t>
  </si>
  <si>
    <t>POPRZECZEK WYKONANE Z POLIPROPYLENU SERII NEXIT -W TIM ŚRUBY - DO WÓZKÓW PALETOWYCH I WIDŁOWYCH - KOLOR: CZARNY 07</t>
  </si>
  <si>
    <t>NXRUNN25107</t>
  </si>
  <si>
    <t>SLITTA DI INFORCAMENTO, RULLABILE, PER CASSETTA NEXIT 800X600 - PER USO CARRELLO ELEVATORE - COLORE NERO 07</t>
  </si>
  <si>
    <t>RUNNER FOR FORKLIFT - USABLE ON ROLLER CONVEYORS - COLOUR BLACK 07</t>
  </si>
  <si>
    <t>TRAVERSE AUS POLYPROPILEN SERIE NEXIT - MIT SCHRAUBEN - MONTIERT - FÜR DEN EINSATZ GABELSTAPLERN - FARBE: SCHWARZ 07</t>
  </si>
  <si>
    <t>TRAVERSE EN POLYPROPILENE POUR CAISSES SÉRIE NEXIT - VIS INCLUSES - MONTÉE - POUR CHARIOTS ÉLÉVATEURS - COULEUR: NOIR 07</t>
  </si>
  <si>
    <t>TRAVESAÑO DE POLIPROPILENO SERIE NEXIT - PARA SU USO CON TRANSPALETAS - TORNILLOS INCLUIDOS - COLOR: NEGRO 07</t>
  </si>
  <si>
    <t>POPRZECZEK WYKONANE Z POLIPROPYLENU SERII NEXIT -W TIM ŚRUBY - DLA WÓZKÓW WIDŁOWYCH - KOLOR: CZARNY 07</t>
  </si>
  <si>
    <t>NXRF6000099</t>
  </si>
  <si>
    <t>RINFORZO CASSETTA NEXIT 800X600</t>
  </si>
  <si>
    <t>***FORNITO IN MULTIPLI DI 2 PZ***</t>
  </si>
  <si>
    <t>STEEL REINFORCE NEXIT 800X600</t>
  </si>
  <si>
    <t>***SUPPLIED IN MULTIPLES OF = 2 PC***</t>
  </si>
  <si>
    <t>STAHLQUERTRÄGER FÜR NEXIT 800X600</t>
  </si>
  <si>
    <t>RENFORT POUR CAISSES NEXIT 800X600</t>
  </si>
  <si>
    <t>REFUERZO DE ACERO PARA NEXIT 800X600</t>
  </si>
  <si>
    <t>STALOWE WZMOCNIENIE DLA NEXIT 800X600</t>
  </si>
  <si>
    <t>NX86SE5101</t>
  </si>
  <si>
    <t>COPERCHIO IN PP CON MANIGLIE PER CASSETTE SERIE NEXIT - DIM. MM  L=800 P=600 - COLORE: GRIGIO 01</t>
  </si>
  <si>
    <t>***FORNITO IN MULTIPLI DI 1/60 PZ***</t>
  </si>
  <si>
    <t>SEPARATED LID FOR NEXIT DIM.MM 800X600 - COLOUR GREY 01</t>
  </si>
  <si>
    <t>***SUPPLIED IN MULTIPLES OF = 1/60 PC***</t>
  </si>
  <si>
    <t>DECKEL AUS POLYPROPYLEN MIT GRIFFEN FÜR KÄSTEN SERIE NEXIT - ABM. MM  B=800 T=600 - FARBE: GRAU 01</t>
  </si>
  <si>
    <t>COUVERCLE EN POLYPROPYLÈNE AVEC POIGNÉES POUR CAISSES SÉRIE NEXIT - DIM. MM  L=800 P=600 - COULEUR: GRIS 01</t>
  </si>
  <si>
    <t>***FOURNI EN MULTIPLES DE 1/60 PIÈCE***</t>
  </si>
  <si>
    <t>TAPA DE POLIPROPILENO CON MANILLAS PARA CAJAS SERIE NEXIT - DIM. MM  L=800 P=600 - COLOR: GRIS 01</t>
  </si>
  <si>
    <t>POKRYWA POLIPROPYLENOWA Z UCHWATAMI DLA SKRZYNEK SERIA NEXIT - WYM. MM  S=800 G=600 - KOLOR: SZARY POPIELATY 01</t>
  </si>
  <si>
    <t>***DOSTRACZANE W OPAKOWANIACH 60 SZT.***</t>
  </si>
  <si>
    <t>NX86CR5101</t>
  </si>
  <si>
    <t>COPERCHIO A 2 FALDE IN PP COMPLETO DI CERNIERE PER CASSETTE NEXIT DIM.MM 800X600 - COLORE GRIGIO 01</t>
  </si>
  <si>
    <t>***FORNITO IN MULTIPLI DI 1/88 PZ***</t>
  </si>
  <si>
    <t>2-PARTS LID INLCLUDED HINGES FOR NEXIT DIM.MM 800X600 - COLOUR GREY 01</t>
  </si>
  <si>
    <t>***SUPPLIED IN MULTIPLES OF = 1/88 PC***</t>
  </si>
  <si>
    <t>ZWEI-EISEN-DECKEL AUS PP FÜR KÄSTEN SERIE NEXIT - ABM. MM  B=800 T=600 - FARBE: GRAU 01 01</t>
  </si>
  <si>
    <t>***VERKAUFSEINHEIT = 1/88 STK***</t>
  </si>
  <si>
    <t>COUVERCLE À DEUX VOLETS EN PP POUR CAISSES SÉRIE NEXIT - DIM. MM  L=800 P=600 - COULEUR: GRIS 01</t>
  </si>
  <si>
    <t>***FOURNI EN MULTIPLES DE 1/88 PIÈCE***</t>
  </si>
  <si>
    <t>TAPA DE PP DE DOS PIEZAS PARA CAJAS SERIE NEXIT - DIM. MM  L=800 P=600 - COLOR: GRIS 01</t>
  </si>
  <si>
    <t>***SUMINISTRADO EN MULTIPLES DE 1/88 PIEZAS***</t>
  </si>
  <si>
    <t>DWUCZĘŚCIOWA POKRYWA PP DLA SKRZYNEK SERIA NEXIT - WYM. MM  S=800 G=600 - KOLOR: SZARY POPIELATY 01</t>
  </si>
  <si>
    <t>***DOSTRACZANE W OPAKOWANIACH 88 SZT.***</t>
  </si>
  <si>
    <t>NXWC86226896</t>
  </si>
  <si>
    <t>FINESTRA TRASPARENTE PER NEXIT NX8622T + NX8622W</t>
  </si>
  <si>
    <t>TRANSPARENT PLASTIC PICKING DOOR FOR NX8622T + NX8622W</t>
  </si>
  <si>
    <t>STAUBABDECKUNG IN POLYSTYROL TRANSPARENT FÜR BEHÄLTER NX8622T + NX8622W</t>
  </si>
  <si>
    <t>FENÊTRE TRANSPARENTE POUR BACS NX8622T + NX8622W</t>
  </si>
  <si>
    <t>VENTANA DE POLIESTIRENO TRANSPARENTE PARA PICKING PARA NX8622T + NX8622W</t>
  </si>
  <si>
    <t>PRZEZROCZYSTE OKNO Z POLISTYRENU DLA NEXIT NX8622T + NX8622W</t>
  </si>
  <si>
    <t>NXWC86276896</t>
  </si>
  <si>
    <t>FINESTRA TRASPARENTE PER NEXIT NX8627T + NX8627W</t>
  </si>
  <si>
    <t>TRANSPARENT PLASTIC PICKING DOOR FOR NX8627T + NX8627W</t>
  </si>
  <si>
    <t>STAUBABDECKUNG IN POLYSTYROL TRANSPARENT FÜR BEHÄLTER NX8627T + NX8627W</t>
  </si>
  <si>
    <t>FENÊTRE TRANSPARENTE POUR BACS NX8627T + NX8627W</t>
  </si>
  <si>
    <t>VENTANA DE POLIESTIRENO TRANSPARENTE PARA PICKING PARA NX8627T + NX8627W</t>
  </si>
  <si>
    <t>PRZEZROCZYSTE OKNO Z POLISTYRENU DLA NEXIT NX8627T + NX8627W</t>
  </si>
  <si>
    <t>NXWC86326896</t>
  </si>
  <si>
    <t>FINESTRA TRASPARENTE PER NEXIT NX8632T + NX8632W</t>
  </si>
  <si>
    <t>TRANSPARENT PLASTIC PICKING DOOR FOR NX8632T + NX8632W</t>
  </si>
  <si>
    <t>STAUBABDECKUNG IN POLYSTYROL TRANSPARENT FÜR BEHÄLTER NX8632T + NX8632W</t>
  </si>
  <si>
    <t>FENÊTRE TRANSPARENTE POUR BACS NX8632T + NX8632W</t>
  </si>
  <si>
    <t>VENTANA DE POLIESTIRENO TRANSPARENTE PARA PICKING PARA NX8632T + NX8632W</t>
  </si>
  <si>
    <t>PRZEZROCZYSTE OKNO Z POLISTYRENU DLA NEXIT NX8632T + NX8632W</t>
  </si>
  <si>
    <t>NXWC86426896</t>
  </si>
  <si>
    <t>FINESTRA TRASPARENTE PER NEXIT NX8642T + NX8642W</t>
  </si>
  <si>
    <t>TRANSPARENT PLASTIC PICKING DOOR FOR NX8642T + NX8642W</t>
  </si>
  <si>
    <t>STAUBABDECKUNG IN POLYSTYROL TRANSPARENT FÜR BEHÄLTER NX8642T + NX8642W</t>
  </si>
  <si>
    <t>FENÊTRE TRANSPARENTE POUR BACS NX8642T + NX8642W</t>
  </si>
  <si>
    <t>VENTANA DE POLIESTIRENO TRANSPARENTE PARA PICKING PARA NX8642T + NX8642W</t>
  </si>
  <si>
    <t>PRZEZROCZYSTE OKNO Z POLISTYRENU DLA NEXIT NX8642T + NX8642W</t>
  </si>
  <si>
    <t>NXWC86526896</t>
  </si>
  <si>
    <t>FINESTRA TRASPARENTE PER NEXIT NX8652T + NX8652W</t>
  </si>
  <si>
    <t>TRANSPARENT PLASTIC PICKING DOOR FOR NX8652T + NX8652W</t>
  </si>
  <si>
    <t>STAUBABDECKUNG IN POLYSTYROL TRANSPARENT FÜR BEHÄLTER NX8652T + NX8652W</t>
  </si>
  <si>
    <t>FENÊTRE TRANSPARENTE POUR BACS NX8652T + NX8652W</t>
  </si>
  <si>
    <t>VENTANA DE POLIESTIRENO TRANSPARENTE PARA PICKING PARA NX8652T + NX8652W</t>
  </si>
  <si>
    <t>PRZEZROCZYSTE OKNO Z POLISTYRENU DLA NEXIT NX8652T + NX8652W</t>
  </si>
  <si>
    <t>NXWHBT125</t>
  </si>
  <si>
    <t>RUOTA GIREVOLE CON FRENO GOMMA ANTITRACCIA SINTETICA - DIM. MM  A=160 - Ø 125 MM.</t>
  </si>
  <si>
    <t xml:space="preserve">PORTATA 100 KG COLORE GRIGIO - CON 4 VITI - ***FORNITO IN MULTIPLI DI 1 PZ*** </t>
  </si>
  <si>
    <t xml:space="preserve">NON-MARKING RUBBER SWIVEL WHEEL WITH BRAKE - 125 MM </t>
  </si>
  <si>
    <t>CON 4 TORNILLOS ***SUMINISTRADO EN MULTIPLES DE 1/1 PIEZA***</t>
  </si>
  <si>
    <t xml:space="preserve">KÓŁKO OBROTOWE Z HAMULCEM Z GUMY BEZŚLADOWEJ SYNTETYCZNEJ 125 MM </t>
  </si>
  <si>
    <t>Z ZESTAW 4 SRUB I ***DOSTRACZANE W OPAKOWANIACH 1 SZT.***</t>
  </si>
  <si>
    <t>NXWHCF125</t>
  </si>
  <si>
    <t>RUOTA FISSA GOMMA ANTITRACCIA SINTETICA - DIM. MM  A=160 - Ø 125 MM.</t>
  </si>
  <si>
    <t>NON-MARKING RUBBER FIXED WHEEL - 125 MM</t>
  </si>
  <si>
    <t>NXWNBT100</t>
  </si>
  <si>
    <t>RUOTA GIREVOLE CON FRENO NYLON - DIM. MM  A=130 - Ø 100 MM.</t>
  </si>
  <si>
    <t xml:space="preserve">PORTATA 125 KG COLORE NERO - CON 4 VITI - ***FORNITO IN MULTIPLI DI 1 PZ*** </t>
  </si>
  <si>
    <t xml:space="preserve">NYLON SWIVEL WITH BRAKE - 100 MM </t>
  </si>
  <si>
    <t>NXWNBT125</t>
  </si>
  <si>
    <t>RUOTA GIREVOLE CON FRENO NYLON - DIM. MM  A=160 - Ø 125 MM.</t>
  </si>
  <si>
    <t xml:space="preserve">PORTATA 180 KG COLORE NERO - CON 4 VITI - ***FORNITO IN MULTIPLI DI 1 PZ*** </t>
  </si>
  <si>
    <t xml:space="preserve">NYLON SWIVEL WITH BRAKE - 125 MM </t>
  </si>
  <si>
    <t>NXWNCF100</t>
  </si>
  <si>
    <t>RUOTA FISSA NYLON - DIM. MM  A=130 - Ø 100 MM.</t>
  </si>
  <si>
    <t>NYLON FIXED WHEEL - 100 MM</t>
  </si>
  <si>
    <t>NXWNCF125</t>
  </si>
  <si>
    <t>RUOTA FISSA NYLON - DIM. MM  A=160 - Ø 125 MM.</t>
  </si>
  <si>
    <t>NYLON FIXED WHEEL - 125 MM</t>
  </si>
  <si>
    <t>NXWRBT100</t>
  </si>
  <si>
    <t>RUOTA GIREVOLE CON FRENO GOMMA STANDARD - DIM. MM  A=130 - Ø 100 MM.</t>
  </si>
  <si>
    <t xml:space="preserve">PORTATA  75 KG COLORE NERO - CON 4 VITI - ***FORNITO IN MULTIPLI DI 1 PZ*** </t>
  </si>
  <si>
    <t xml:space="preserve">STANDARD RUBBER SWIVEL WHEEL WITH BRAKE - 100 MM </t>
  </si>
  <si>
    <t>NXWRBT125</t>
  </si>
  <si>
    <t>RUOTA GIREVOLE CON FRENO GOMMA STANDARD - DIM. MM  A=160 - Ø 125 MM.</t>
  </si>
  <si>
    <t xml:space="preserve">PORTATA 100 KG COLORE NERO - CON 4 VITI - ***FORNITO IN MULTIPLI DI 1 PZ*** </t>
  </si>
  <si>
    <t>STANDARD RUBBER SWIVEL WHEEL WITH BRAKE - 125 MM</t>
  </si>
  <si>
    <t>NXWRCF100</t>
  </si>
  <si>
    <t>RUOTA FISSA GOMMA STANDARD - DIM. MM  A=130 - Ø 100 MM.</t>
  </si>
  <si>
    <t>STANDARD RUBBER FIXED WHEEL - 100 MM</t>
  </si>
  <si>
    <t>NXWRCF125</t>
  </si>
  <si>
    <t>RUOTA FISSA GOMMA STANDARD - DIM. MM  A=160 - Ø 125 MM.</t>
  </si>
  <si>
    <t>STANDARD RUBBER FIXED WHEEL - 125 MM</t>
  </si>
  <si>
    <t>NXWRCT100</t>
  </si>
  <si>
    <t>RUOTA GIREVOLE SENZA FRENO GOMMA STANDARD - DIM. MM  A=130 - Ø 100 MM.</t>
  </si>
  <si>
    <t>STANDARD RUBBER SWIVEL WHEEL WITHOUT BRAKE - 100 MM</t>
  </si>
  <si>
    <t>NXWRCT125</t>
  </si>
  <si>
    <t>RUOTA GIREVOLE SENZA FRENO GOMMA STANDARD - DIM. MM  A=160 - Ø 125 MM.</t>
  </si>
  <si>
    <t>STANDARD RUBBER SWIVEL WHEEL WITHOUT BRAKE - 125 MM</t>
  </si>
  <si>
    <t>MO86NY5101</t>
  </si>
  <si>
    <t>CARRELLO MOTION IN POLIPROPILENE CON  RUOTE IN NYLON,2 DI DIAM.80MM GIREVOLI E 2 DI DIAM. 100MM FISSE- DIM. MM  L=800 P=600 A=196- PORTATA: 250 KG, COLORE: GRIGIO</t>
  </si>
  <si>
    <t>MOTION POLYPROPYLENE TROLLEY WITH NYLON WHEELS 2 X DIAM. 100 MM + 2 X DIAM. 80 MM - DIM. MM  L=800 W=600 H=196 - COLOR: GREY</t>
  </si>
  <si>
    <t>MOTION WAGEN AUS POLYPROPYLEN MIT ROLLEN NYLON DURCHMESSER 2 X 100 MM + 2 X 80 MM - ABM. MM W=800 T=600 H=196 - FARBE: GRAU</t>
  </si>
  <si>
    <t>CHARIOT MOTION EN POLYPROPYLÈNE AVEC ROUES EN NYLON 2 X DIAM. 100 MM + 2 X DIAM. 80 MM - DIM. MM  L=800 P=600 H=196 - COULEUR: GRIS</t>
  </si>
  <si>
    <t>CARRO MOTION EN POLIPROPILENO CON RUEDAS DE NYLON 2 X DIAM. 100 MM + 2 X DIAM 80 MM - DIM. MM L = 800 P = 600 A = 196 - COLOR: GRIS</t>
  </si>
  <si>
    <t>WÓZKI MOTION Z POLIPROPYLENU KOŁA NYLON ŚRED. 2 X 100 MM + 2 X 80 MM - WYM. MM  L=800 P=600 A=196 - KOLOR : SZARY POPIELATY</t>
  </si>
  <si>
    <t>caricati 1/7/23</t>
  </si>
  <si>
    <t>***SUPPLIED IN MULTIPLES OF = 1/20 PCS***</t>
  </si>
  <si>
    <t>***FOURNI EN MULTIPLES DE 1/20 PIÈCE***</t>
  </si>
  <si>
    <t>COLOUR86</t>
  </si>
  <si>
    <t>caricati 1/1/24</t>
  </si>
  <si>
    <t>MO8602HELM07</t>
  </si>
  <si>
    <t>TIMONE PER CARRELLO MOTION 2 800X600 - COLORE: NERO</t>
  </si>
  <si>
    <t>MO8602LINK07</t>
  </si>
  <si>
    <t>UNITA' DI COLLEGAMENTO CON GANCIO TRAINO FISSO O REMOVIBILE PER CARRELLO MOTION 2 800X600 - COLORE: NERO</t>
  </si>
  <si>
    <t>***FOURNI EN MULTIPLES DE 1/24 PIÈCE***</t>
  </si>
  <si>
    <t>***SUPPLIED IN MULTIPLES OF = 1/24 PCS***</t>
  </si>
  <si>
    <t>LINK UNITS WITH A FIXED OR REMOVABLE TOWHITCH FOR MOTION 2 800X600 - COLOR: BLACK</t>
  </si>
  <si>
    <t>VERBINDUNGSELEMENTE MIT FESTER ODER ABNEHMBARER ANHÄNGERKUPPLUNG FÜR MOTION 2 800X600 - FARBE: SCHWARZ</t>
  </si>
  <si>
    <t>UNITÉS DE LIAISON AVEC UN ATTELAGE FIXE OU AMOVIBLE POUR MOTION 2 800X600 - COULEUR : NOIR</t>
  </si>
  <si>
    <t>TIMÓN PARA CARRO MOTION 2 - COLOR: NEGRO</t>
  </si>
  <si>
    <t>GOUVERNEUR POUR LE CHARIOT MOTION 2 - COULEUR: NOIR</t>
  </si>
  <si>
    <t>DEICHSEL FÜR MOTION 2 WAGEN - FARBE: SCHWARZ</t>
  </si>
  <si>
    <t>RUDDER FOR MOTION 2 TROLLEY - COLOR: BLACK</t>
  </si>
  <si>
    <t>UNIDADES DE ENLACE CON REMOLQUE FIJO O DESMONTABLE PARA MOTION 2 800X600 - COLOR: NEGRO</t>
  </si>
  <si>
    <t>JEDNOSTKI ŁĄCZĄCE ZE STAŁYM LUB ZDEJMOWANYM ZACZEPEM HOLOWNICZYM DLA MOTION 2 800X600 - KOLOR: CZARNY</t>
  </si>
  <si>
    <t>DYSZEL DO WÓZKA MOTION 2 - KOLOR CZARNY</t>
  </si>
  <si>
    <t>DE6417A5701</t>
  </si>
  <si>
    <t>DE6417I5701</t>
  </si>
  <si>
    <t>DE6417Z5701</t>
  </si>
  <si>
    <t>DE6422A5701</t>
  </si>
  <si>
    <t>DE6422I5701</t>
  </si>
  <si>
    <t>DE6422Z5701</t>
  </si>
  <si>
    <t>DE6427A5701</t>
  </si>
  <si>
    <t>DE6427I5701</t>
  </si>
  <si>
    <t>DE6427Z5701</t>
  </si>
  <si>
    <t>DE6432A5701</t>
  </si>
  <si>
    <t>DE6432I5701</t>
  </si>
  <si>
    <t>DE6432Z5701</t>
  </si>
  <si>
    <t>DE6442A5701</t>
  </si>
  <si>
    <t>DE6442I5701</t>
  </si>
  <si>
    <t>DE6442Z5701</t>
  </si>
  <si>
    <t>DE64SE5701</t>
  </si>
  <si>
    <t>NX8608C5101</t>
  </si>
  <si>
    <t>NX8612C5101</t>
  </si>
  <si>
    <t>NX8617C5101</t>
  </si>
  <si>
    <t>NXSEAL235113</t>
  </si>
  <si>
    <t>NX2108A5207</t>
  </si>
  <si>
    <t>NX2112A5207</t>
  </si>
  <si>
    <t>NX21HG5207</t>
  </si>
  <si>
    <t>NX21HH5207</t>
  </si>
  <si>
    <t>NX21SE5207</t>
  </si>
  <si>
    <t>NX3208A5207</t>
  </si>
  <si>
    <t>NX3212A5207</t>
  </si>
  <si>
    <t>NX3217A5207</t>
  </si>
  <si>
    <t>NX3222A5207</t>
  </si>
  <si>
    <t>NX32HG5207</t>
  </si>
  <si>
    <t>NX32HH5207</t>
  </si>
  <si>
    <t>NX32SE5207</t>
  </si>
  <si>
    <t>NX4308A5207</t>
  </si>
  <si>
    <t>NX4312A5207</t>
  </si>
  <si>
    <t>NX4317Y5207</t>
  </si>
  <si>
    <t>NX4327Y5207</t>
  </si>
  <si>
    <t>NX4332Y5207</t>
  </si>
  <si>
    <t>NX43CR5207</t>
  </si>
  <si>
    <t>NX43HG5207</t>
  </si>
  <si>
    <t>NX43SE5207</t>
  </si>
  <si>
    <t>NX6408A5207</t>
  </si>
  <si>
    <t>NX6412A5207</t>
  </si>
  <si>
    <t>NX6417Y5207</t>
  </si>
  <si>
    <t>NX6422Y5207</t>
  </si>
  <si>
    <t>NX6427Y5207</t>
  </si>
  <si>
    <t>NX6432Y5207</t>
  </si>
  <si>
    <t>NX6442Y5207</t>
  </si>
  <si>
    <t>NX64CR5207</t>
  </si>
  <si>
    <t>NX64CV5207</t>
  </si>
  <si>
    <t>NX64HG5207</t>
  </si>
  <si>
    <t>NX64SE5207</t>
  </si>
  <si>
    <t>NX8608C5207</t>
  </si>
  <si>
    <t>NX8617C5207</t>
  </si>
  <si>
    <t>NX8612C5207</t>
  </si>
  <si>
    <t>NX8627Y5207</t>
  </si>
  <si>
    <t>NX8622Y5207</t>
  </si>
  <si>
    <t>NX8642Y5207</t>
  </si>
  <si>
    <t>NX8652Y5207</t>
  </si>
  <si>
    <t>NX86CR5207</t>
  </si>
  <si>
    <t>NX8632Y5207</t>
  </si>
  <si>
    <t>NXRUNN25207</t>
  </si>
  <si>
    <t>caricati 12/05/24</t>
  </si>
  <si>
    <t>CASSETTA NEXIT IN PP CONDUTTIVO 800X600X75H MM - FONDO RINFORZATO - PORTATA 80 KG - MANIGLIE APERTE - COLORE NERO 07</t>
  </si>
  <si>
    <t>CASSETTA NEXIT IN PP CONDUTTIVO – FONDO LISCIO – MANIGLIE CHIUSE - DIM. 200X150X75H MM – COLORE: NERO 07</t>
  </si>
  <si>
    <t>CASSETTA NEXIT IN PP CONDUTTIVO – FONDO LISCIO – MANIGLIE CHIUSE - DIM. 200X150X120H MM – COLORE: NERO 07</t>
  </si>
  <si>
    <t>COPERCHIO IN PP CONDUTTIVO A CERNIERA E CHIUSURA A SCATTO PER CASSETTE NEXIT - DIM. MM  L=200 P=150 - COLORE NERO 07</t>
  </si>
  <si>
    <t>COPERCHIO IN PP CONDUTTIVO CON MANIGLIE PER CASSETTE SERIE NEXIT - DIM. MM  L=200 P=150 - COLORE NERO 07</t>
  </si>
  <si>
    <t>CASSETTA NEXIT IN PP CONDUTTIVO – FONDO LISCIO – MANIGLIE CHIUSE - DIM. 300X200X75H MM – COLORE NERO 07</t>
  </si>
  <si>
    <t>CASSETTA NEXIT IN PP CONDUTTIVO – FONDO LISCIO – MANIGLIE CHIUSE - DIM. 300X200X120H MM – COLORE NERO 07</t>
  </si>
  <si>
    <t>CASSETTA NEXIT IN PP CONDUTTIVO – FONDO LISCIO – MANIGLIE CHIUSE - DIM. 300X200X170H MM – COLORE NERO 07</t>
  </si>
  <si>
    <t>CASSETTA NEXIT IN PP CONDUTTIVO – FONDO LISCIO – MANIGLIE CHIUSE - DIM. 300X200X220H MM – COLORE NERO 07</t>
  </si>
  <si>
    <t>COPERCHIO IN PP CONDUTTIVO A CERNIERA PER CASSETTE NEXIT - DIM. MM  L=300 P=200 - COLORE NERO 07</t>
  </si>
  <si>
    <t>COPERCHIO IN PP CONDUTTIVO A CERNIERA E CHIUSURA A SCATTO PER CASSETTE NEXIT - DIM. MM  L=300 P=200 - COLORE NERO 07</t>
  </si>
  <si>
    <t>COPERCHIO IN PP CONDUTTIVO CON MANIGLIE PER CASSETTE SERIE NEXIT - DIM. MM  L=300 P=200 - COLORE NERO 07</t>
  </si>
  <si>
    <t>CASSETTA NEXIT IN PP CONDUTTIVO – FONDO LISCIO – MANIGLIE CHIUSE - DIM. 400X300X75H MM – COLORE NERO 07</t>
  </si>
  <si>
    <t>CASSETTA NEXIT IN PP CONDUTTIVO – FONDO LISCIO – MANIGLIE CHIUSE - DIM. 400X300X120H MM – COLORE NERO 07</t>
  </si>
  <si>
    <t>CASSETTA NEXIT IN PP CONDUTTIVO – FONDO LISCIO – MANIGLIE CHIUSE - PLUG -  DIM. 400X300X170H MM – COLORE NERO 07</t>
  </si>
  <si>
    <t>***FORNITO IN MULTIPLI DI 1/352 PZ***</t>
  </si>
  <si>
    <t>CASSETTA NEXIT IN PP CONDUTTIVO 800X600X120H MM - FONDO RINFORZATO - PORTATA 80 KG - MANIGLIE APERTE - COLORE NERO 07</t>
  </si>
  <si>
    <t>CASSETTA NEXIT IN PP CONDUTTIVO 800X600X170H MM - FONDO RINFORZATO - PORTATA 80 KG - MANIGLIE APERTE - COLORE NERO 07</t>
  </si>
  <si>
    <t>CASSETTA NEXIT IN PP CONDUTTIVO 800X600X220H MM - FONDO RINFORZATO - PORTATA 80 KG - MANIGLIE APERTE - COLORE NERO 07</t>
  </si>
  <si>
    <t>CASSETTA NEXIT IN PP CONDUTTIVO 800X600X270H MM - FONDO RINFORZATO - PORTATA 80 KG - MANIGLIE APERTE - COLORE NERO 07</t>
  </si>
  <si>
    <t>CASSETTA NEXIT IN PP CONDUTTIVO 800X600X320H MM - FONDO RINFORZATO - PORTATA 80 KG - MANIGLIE APERTE - COLORE NERO 07</t>
  </si>
  <si>
    <t>CASSETTA NEXIT IN PP CONDUTTIVO 800X600X420H MM - FONDO RINFORZATO - PORTATA 80 KG - MANIGLIE APERTE - COLORE NERO 07</t>
  </si>
  <si>
    <t>CASSETTA NEXIT IN PP CONDUTTIVO 800X600X520H MM - FONDO RINFORZATO - PORTATA 80 KG - MANIGLIE APERTE - COLORE NERO 07</t>
  </si>
  <si>
    <t>CASSETTA NEXIT IN PP CONDUTTIVO – FONDO LISCIO – MANIGLIE CHIUSE - PLUG - DIM. 400X300X220H MM – COLORE NERO 07</t>
  </si>
  <si>
    <t>CASSETTA NEXIT IN PP CONDUTTIVO – FONDO LISCIO – MANIGLIE CHIUSE - PLUG - DIM. 400X300X270H MM – COLORE NERO 07</t>
  </si>
  <si>
    <t>CASSETTA NEXIT IN PP CONDUTTIVO – FONDO LISCIO – MANIGLIE CHIUSE - PLUG - DIM. 400X300X320H MM – COLORE NERO 07</t>
  </si>
  <si>
    <t>COPERCHIO IN PP CONDUTTIVO A 2 FALDE IN PP COMPLETO DI CERNIERE PER CASSETTE NEXIT DIM.MM 400X300 - COLORE NERO 07</t>
  </si>
  <si>
    <t>COPERCHIO IN PP CONDUTTIVO A CERNIERA PER CASSETTE NEXIT - DIM. MM  L=400 P=300 - COLORE NERO 07</t>
  </si>
  <si>
    <t>COPERCHIO IN PP CONDUTTIVO CON MANIGLIE PER CASSETTE NEXIT - DIM. MM  L=400 P=300 - COLORE NERO 07</t>
  </si>
  <si>
    <t>CASSETTA NEXIT IN PP CONDUTTIVO – FONDO LISCIO – MANIGLIE CHIUSE - DIM. 600X400X75H MM – COLORE NERO 07</t>
  </si>
  <si>
    <t>CASSETTA NEXIT IN PP CONDUTTIVO – FONDO LISCIO – MANIGLIE CHIUSE - DIM. 600X400X120H MM – COLORE NERO 07</t>
  </si>
  <si>
    <t>CASSETTA NEXIT IN PP CONDUTTIVO – FONDO LISCIO – MANIGLIE CHIUSE – PLUG - DIM. 600X400X170H MM – COLORE NERO 07</t>
  </si>
  <si>
    <t>CASSETTA NEXIT IN PP CONDUTTIVO – FONDO LISCIO – MANIGLIE CHIUSE – PLUG - DIM. 600X400X220H MM – COLORE NERO 07</t>
  </si>
  <si>
    <t>CASSETTA NEXIT IN PP CONDUTTIVO – FONDO LISCIO – MANIGLIE CHIUSE - PLUG - DIM. 600X400X270H MM – COLORE NERO 07</t>
  </si>
  <si>
    <t>CASSETTA NEXIT IN PP CONDUTTIVO – FONDO LISCIO – MANIGLIE CHIUSE - PLUG - DIM. 600X400X320H MM – COLORE NERO 07</t>
  </si>
  <si>
    <t>CASSETTA NEXIT IN PP CONDUTTIVO – FONDO LISCIO – MANIGLIE CHIUSE - PLUG - DIM. 600X400X420H MM – COLORE NERO 07</t>
  </si>
  <si>
    <t>COPERCHIO IN PP CONDUTTIVO A 2 FALDE IN PP COMPLETO DI CERNIERE PER CASSETTE NEXIT DIM.MM 600X400 - COLORE NERO 07</t>
  </si>
  <si>
    <t>COPERCHIO INTEGRALE IN PP CONDUTTIVO PER CASSETTE SERIE NEXIT - DIM. MM L=600 P=400 - COLORE NERO 07</t>
  </si>
  <si>
    <t>COPERCHIO IN PP CONDUTTIVO A CERNIERA PER CASSETTE NEXIT - DIM. MM  L=600 P=400 - COLORE NERO 07</t>
  </si>
  <si>
    <t>COPERCHIO IN PP CONDUTTIVO CON MANIGLIE PER CASSETTE NEXIT - DIM. MM  L=600 P=400 - COLORE NERO 07</t>
  </si>
  <si>
    <t>COPERCHIO IN PP CONDUTTIVO A 2 FALDE IN PP COMPLETO DI CERNIERE PER CASSETTE NEXIT DIM.MM 800X600 - COLORE NERO 07</t>
  </si>
  <si>
    <t>SLITTA DI INFORCAMENTO IN PP CONDUTTIVO, RULLABILE, PER CASSETTA NEXIT 800X600 - PER USO CARRELLO ELEVATORE - COLORE NERO 07</t>
  </si>
  <si>
    <t>COPERCHIO IN PP CONDUTTIVO A CERNIERA PER CASSETTE NEXIT - DIM. MM  L=200 P=150 - COLORE NERO 07</t>
  </si>
  <si>
    <t>NX4322Y5207</t>
  </si>
  <si>
    <t>A</t>
  </si>
  <si>
    <t>CONDUCTIVE PP RUNNER FOR FORKLIFT - USABLE ON ROLLER CONVEYORS - COLOUR BLACK 07</t>
  </si>
  <si>
    <t>CONDUCTIVE PP BOX NEXIT  – SOLID BASE – CLOSED HANDGRIPS – DIM. 200X150X75H MM – COLOR BLACK 07</t>
  </si>
  <si>
    <t>CONDUCTIVE PP BOX NEXIT  – SOLID BASE – CLOSED HANDGRIPS – DIM. 200X150X120H MM – COLOR BLACK 07</t>
  </si>
  <si>
    <t>CONDUCTIVE PP HINGED LID FOR BOX SERIES NEXIT - DIM. MM  W=200 D=150 - COLOR: BLACK 07</t>
  </si>
  <si>
    <t>CONDUCTIVE PP HINGED LID WITH SNAP CLOSURE FOR BOX SERIES NEXIT - DIM. MM  W=200 D=150 - COLOR: BLACK 07</t>
  </si>
  <si>
    <t>CONDUCTIVE PP LID WITH HANDLES FOR BOX SERIES NEXIT - DIM. MM  W=200 D=150 - COLOR: BLACK 07</t>
  </si>
  <si>
    <t>CONDUCTIVE PP BOX NEXIT  – SOLID BASE – CLOSED HANDGRIPS – 300X200X75H MM – COLOR BLACK 07</t>
  </si>
  <si>
    <t>CONDUCTIVE PP BOX NEXIT  – SOLID BASE – CLOSED HANDGRIPS – DIM. 300X200X120H MM – COLOR BLACK 07</t>
  </si>
  <si>
    <t>CONDUCTIVE PP BOX NEXIT – SOLID BASE – CLOSED HANDGRIPS – DIM. 300X200X170H MM – COLOR BLACK 07</t>
  </si>
  <si>
    <t>CONDUCTIVE PP BOX NEXIT  – SOLID BASE – CLOSED HANDGRIPS – DIM. 300X200X220H MM – COLOR BLACK 07</t>
  </si>
  <si>
    <t>CONDUCTIVE PP HINGED LID FOR BOX SERIES NEXIT - DIM. MM  W=300 D=200 - COLOR: BLACK 07</t>
  </si>
  <si>
    <t>CONDUCTIVE PP HINGED LID WITH SNAP CLOSURE FOR BOX SERIES NEXIT - DIM. MM  W=300 D=200 - COLOR: BLACK 07</t>
  </si>
  <si>
    <t>CONDUCTIVE PP LID WITH HANDLES FOR BOX SERIES NEXIT - DIM. MM  W=300 D=200 - COLOR: BLACK 07</t>
  </si>
  <si>
    <t>CONDUCTIVE PP BOX NEXIT  – SOLID BASE – CLOSED HANDGRIPS  – DIM. 400X300X075H MM – COLOR BLACK 07</t>
  </si>
  <si>
    <t>CONDUCTIVE PP BOX NEXIT  – SOLID BASE – CLOSED HANDGRIPS – DIM. 400X300X120H MM – COLOR BLACK 07</t>
  </si>
  <si>
    <t>CONDUCTIVE PP TWO-PARTS LID WITH HINGES - DIM. MM  W=400 D=300 - COLOR: BLACK 07</t>
  </si>
  <si>
    <t>CONDUCTIVE PP HINGED LID FOR BOX SERIES NEXIT - DIM. MM  W=400 D=300 - COLOR: BLACK 07</t>
  </si>
  <si>
    <t>POLYPROPYLENE LID WITH HANDLES FOR BOX SERIES NEXIT - DIM. MM  W=400 D=300 - COLOR: BLACK 07</t>
  </si>
  <si>
    <t>CONDUCTIVE PP BOX NEXIT  – SOLID BASE – CLOSED HANDGRIPS – DIM. 600X400X075H MM – COLOR BLACK 07</t>
  </si>
  <si>
    <t>CONDUCTIVE PP BOX NEXIT  – SOLID BASE – CLOSED HANDGRIPS – DIM. 600X400X120H MM – COLOR BLACK 07</t>
  </si>
  <si>
    <t>CONDUCTIVE PP BOX NEXIT  – SOLID BASE – CLOSED HANDGRIPS – DIM. 600X400X170H MM – COLOR BLACK 07</t>
  </si>
  <si>
    <t>CONDUCTIVE PP TWO-PARTS LID WITH HINGES - DIM. MM  W=600 D=400 - COLOR: BLACK 07</t>
  </si>
  <si>
    <t>CONDUCTIVE PP COVER LID FOR BOX SERIES NEXIT - DIM. MM  W=600 D=400 - COLOR: BLACK 07</t>
  </si>
  <si>
    <t>CONDUCTIVE PP HINGED LID FOR BOX SERIES NEXIT - DIM. MM  W=600 D=400 - COLOR: BLACK 07</t>
  </si>
  <si>
    <t>CONDUCTIVE LID WITH HANDLES FOR BOX SERIES NEXIT - DIM. MM  W=600 D=400 - COLOR: BLACK 07</t>
  </si>
  <si>
    <t>LEITFÄHIGER PP PP NEXIT – GESCHLOSSENEN BODEN – GESCHLOSSENEN GRIFFE – DIM. 200X150X75H MM – FARBE:SCHWARZ 07</t>
  </si>
  <si>
    <t>LEITFÄHIGER PP PP NEXIT – GESCHLOSSENEN BODEN – GESCHLOSSENEN GRIFFE – DIM. 200X150X120H MM – FARBE:SCHWARZ 07</t>
  </si>
  <si>
    <t>LEITFÄHIGER PP PP NEXIT – GESCHLOSSENEN BODEN – GESCHLOSSENEN GRIFFE – DIM. 300X200X75H MM – FARBE:SCHWARZ 07</t>
  </si>
  <si>
    <t>LEITFÄHIGER PP PP NEXIT – GESCHLOSSENEN BODEN – GESCHLOSSENEN GRIFFE – DIM. 300X200X120H MM – FARBE:SCHWARZ 07</t>
  </si>
  <si>
    <t>LEITFÄHIGER PP PP NEXIT – GESCHLOSSENEN BODEN – GESCHLOSSENEN GRIFFE – DIM. 300X200X170H MM – FARBE:SCHWARZ 07</t>
  </si>
  <si>
    <t>LEITFÄHIGER PP PP NEXIT – GESCHLOSSENEN BODEN – GESCHLOSSENEN GRIFFE – DIM. 300X200X220H MM – FARBE:SCHWARZ 07</t>
  </si>
  <si>
    <t>LEITFÄHIGER PP PP NEXIT – GESCHLOSSENEN BODEN – GESCHLOSSENEN GRIFFE  – DIM. 400X300X075H MM – FARBE:SCHWARZ 07</t>
  </si>
  <si>
    <t>LEITFÄHIGER PP PP NEXIT – GESCHLOSSENEN BODEN – GESCHLOSSENEN GRIFFE – DIM. 400X300X120H MM – FARBE:SCHWARZ 07</t>
  </si>
  <si>
    <t>LEITFÄHIGER PP PP NEXIT – GESCHLOSSENEN BODEN – GESCHLOSSENEN GRIFFE – DIM. 600X400X075H MM – FARBE:SCHWARZ 07</t>
  </si>
  <si>
    <t>LEITFÄHIGER PP PP NEXIT – GESCHLOSSENEN BODEN – GESCHLOSSENEN GRIFFE – DIM. 600X400X120H MM – FARBE:SCHWARZ 07</t>
  </si>
  <si>
    <t>CHARNIERDECKEL LEITFÄHIGER PP FÜR KÄSTEN SERIE NEXIT - ABM. MM  B=200 T=150 - FARBE: SCHWARZ 07</t>
  </si>
  <si>
    <t>SCHARNIERTER LEITFÄHIGER PP-DECKEL MIT SCHNAPPVERSCHLUSS  FÜR KÄSTEN SERIE NEXIT - ABM. MM  B=200 T=150 - FARBE: SCHWARZ 07</t>
  </si>
  <si>
    <t>DECKEL LEITFÄHIGER PP MIT GRIFFEN FÜR KÄSTEN SERIE NEXIT - ABM. MM  B=200 T=150 - FARBE: SCHWARZ 07</t>
  </si>
  <si>
    <t>CHARNIERDECKEL LEITFÄHIGER PP FÜR KÄSTEN SERIE NEXIT - ABM. MM  B=300 T=200 - FARBE: SCHWARZ 07</t>
  </si>
  <si>
    <t>SCHARNIERTER LEITFÄHIGER PP-DECKEL MIT SCHNAPPVERSCHLUSS  FÜR KÄSTEN SERIE NEXIT - ABM. MM  B=300 T=200 - FARBE: SCHWARZ 07</t>
  </si>
  <si>
    <t>DECKEL LEITFÄHIGER PP MIT GRIFFEN FÜR KÄSTEN SERIE NEXIT - ABM. MM  B=300 T=200 - FARBE: SCHWARZ 07</t>
  </si>
  <si>
    <t>ZWEI-EISEN-DECKEL LEITFÄHIGER PP FÜR KÄSTEN SERIE NEXIT - ABM. MM  B=400 T=300 - FARBE: SCHWARZ 07</t>
  </si>
  <si>
    <t>CHARNIERDECKEL LEITFÄHIGER PP FÜR KÄSTEN SERIE NEXIT - ABM. MM  B=400 T=300 - FARBE: SCHWARZ 07</t>
  </si>
  <si>
    <t>DECKEL LEITFÄHIGER PP MIT GRIFFEN FÜR KÄSTEN SERIE NEXIT - ABM. MM  B=400 T=300 - FARBE: SCHWARZ 07</t>
  </si>
  <si>
    <t>ZWEI-EISEN-DECKEL LEITFÄHIGER PP FÜR KÄSTEN SERIE NEXIT - ABM. MM  B=600 T=400 - FARBE: SCHWARZ 07</t>
  </si>
  <si>
    <t>COVER DECKEL LEITFÄHIGER PP FÜR KÄSTEN SERIE NEXIT - ABM. MM  B=600 T=400 - FARBE: SCHWARZ 07</t>
  </si>
  <si>
    <t>CHARNIERDECKEL LEITFÄHIGER PP FÜR KÄSTEN SERIE NEXIT - ABM. MM  B=600 T=400 - FARBE: SCHWARZ 07</t>
  </si>
  <si>
    <t>DECKEL LEITFÄHIGER PP MIT GRIFFEN FÜR KÄSTEN SERIE NEXIT - ABM. MM  B=600 T=400 - FARBE: SCHWARZ 07</t>
  </si>
  <si>
    <t>TRAVERSE LEITFÄHIGER PP SERIE NEXIT - MIT SCHRAUBEN - MONTIERT - FÜR DEN EINSATZ GABELSTAPLERN - FARBE: SCHWARZ 07</t>
  </si>
  <si>
    <t>***VERKAUFSEINHEIT = 16/320 STK***</t>
  </si>
  <si>
    <t>TRAVERSE EN PP CONDUCTIF POUR CAISSES SÉRIE NEXIT - VIS INCLUSES - MONTÉE - POUR CHARIOTS ÉLÉVATEURS - COULEUR: NOIR 07</t>
  </si>
  <si>
    <t>CAISSE EN PP CONDUCTIF NEXIT – FOND PLEIN – POIGNÉES FERMÉES – DIM. 200X150X75H MM – COULEUR: NOIR 07</t>
  </si>
  <si>
    <t>CAISSE EN PP CONDUCTIF NEXIT – FOND PLEIN – POIGNÉES FERMÉES – DIM. 200X150X120H MM – COULEUR: NOIR 07</t>
  </si>
  <si>
    <t>COUVERCLE À CHARNIÈRE EN PP CONDUCTIF POUR CAISSES SÉRIE NEXIT - DIM. MM  L=200 P=150 - COULEUR: NOIR 07</t>
  </si>
  <si>
    <t>COUVERCLE À CHARNIÈRE EN PP CONDUCTIF AVEC FERMETURE À PRESSION POUR CAISSES SÉRIE NEXIT - DIM. MM  L=200 P=150 - COULEUR: NOIR 07</t>
  </si>
  <si>
    <t>COUVERCLE EN PP CONDUCTIF AVEC POIGNÉES POUR CAISSES SÉRIE NEXIT - DIM. MM  L=200 P=150 - COULEUR: NOIR 07</t>
  </si>
  <si>
    <t>CAISSE EN PP CONDUCTIF NEXIT – FOND PLEIN – POIGNÉES FERMÉES – DIM. 300X200X75H MM – COULEUR: NOIR 07</t>
  </si>
  <si>
    <t>CAISSE EN PP CONDUCTIF NEXIT – FOND PLEIN – POIGNÉES FERMÉES – DIM. 300X200X120H MM – COULEUR: NOIR 07</t>
  </si>
  <si>
    <t>CAISSE EN PP CONDUCTIF NEXIT – FOND PLEIN – POIGNÉES FERMÉES – DIM. 300X200X170H MM – COULEUR: NOIR 07</t>
  </si>
  <si>
    <t>CAISSE EN PP CONDUCTIF NEXIT – FOND PLEIN – POIGNÉES FERMÉES – DIM. 300X200X220H MM – COULEUR: NOIR 07</t>
  </si>
  <si>
    <t>COUVERCLE À CHARNIÈRE EN PP CONDUCTIF POUR CAISSES SÉRIE NEXIT - DIM. MM  L=300 P=200 - COULEUR: NOIR 07</t>
  </si>
  <si>
    <t>COUVERCLE À CHARNIÈRE EN PP CONDUCTIF AVEC FERMETURE À PRESSION POUR CAISSES SÉRIE NEXIT - DIM. MM  L=300 P=200 - COULEUR: NOIR 07</t>
  </si>
  <si>
    <t>COUVERCLE EN PP CONDUCTIF AVEC POIGNÉES POUR CAISSES SÉRIE NEXIT - DIM. MM  L=300 P=200 - COULEUR: NOIR 07</t>
  </si>
  <si>
    <t>CAISSE EN PP CONDUCTIF NEXIT – FOND PLEIN – POIGNÉES FERMÉES – DIM. 400X300X075H MM – COULEUR: NOIR 07</t>
  </si>
  <si>
    <t>CAISSE EN PP CONDUCTIF NEXIT – FOND PLEIN – POIGNÉES FERMÉES – DIM. 400X300X120H MM – COULEUR: NOIR 07</t>
  </si>
  <si>
    <t>COUVERCLE À DEUX VOLETS EN PP CONDUCTIF POUR CAISSES SÉRIE NEXIT - DIM. MM  L=400 P=300 - COULEUR: NOIR 07</t>
  </si>
  <si>
    <t>COUVERCLE À CHARNIÈRE EN PP CONDUCTIF POUR CAISSES SÉRIE NEXIT - DIM. MM  L=400 P=300 - COULEUR: NOIR 07</t>
  </si>
  <si>
    <t>COUVERCLE EN PP CONDUCTIF AVEC POIGNÉES POUR CAISSES SÉRIE NEXIT - DIM. MM  L=400 P=300 - COULEUR: NOIR 07</t>
  </si>
  <si>
    <t>CAISSE EN PP CONDUCTIF NEXIT – FOND PLEIN – POIGNÉES FERMÉES – DIM. 600X400X075H MM – COULEUR: NOIR 07</t>
  </si>
  <si>
    <t>CAISSE EN PP CONDUCTIF NEXIT – FOND PLEIN – POIGNÉES FERMÉES – DIM. 600X400X120H MM – COULEUR: NOIR 07</t>
  </si>
  <si>
    <t>CAISSE EN PP CONDUCTIF NEXIT – FOND PLEIN – POIGNÉES FERMÉES – DIM. 600X400X170H MM – COULEUR: NOIR 07</t>
  </si>
  <si>
    <t>COUVERCLE À DEUX VOLETS EN PP CONDUCTIF POUR CAISSES SÉRIE NEXIT - DIM. MM  L=600 P=400 - COULEUR: NOIR 07</t>
  </si>
  <si>
    <t>BLÉ COMPLET COUVERCLE EN PP CONDUCTIF POUR CAISSES SÉRIE NEXIT - DIM. MM  L=600 P=400 - COULEUR: NOIR 07</t>
  </si>
  <si>
    <t>COUVERCLE À CHARNIÈRE EN PP CONDUCTIF POUR CAISSES SÉRIE NEXIT - DIM. MM  L=600 P=400 - COULEUR: NOIR 07</t>
  </si>
  <si>
    <t>COUVERCLE EN PP CONDUCTIF AVEC POIGNÉES POUR CAISSES SÉRIE NEXIT - DIM. MM  L=600 P=400 - COULEUR: NOIR 07</t>
  </si>
  <si>
    <t>COUVERCLE À DEUX VOLETS EN PP CONDUCTIF POUR CAISSES SÉRIE NEXIT - DIM. MM  L=800 P=600 - COULEUR: NOIR 07</t>
  </si>
  <si>
    <t>TAPA DE POLIPROPILENO CON MANILLAS PARA CAJAS SERIE NEXIT - DIM. MM  L=400 P=300 - COLOR: NEGRO 07</t>
  </si>
  <si>
    <t>CAJONES DE PP CONDUCTIVO NEXIT – FONDO CERRADO – MANIJAS CERRADAS – DIM. 200X150X75H MM – COLOR: NEGRO 07</t>
  </si>
  <si>
    <t>CAJONES DE PP CONDUCTIVO NEXIT – FONDO CERRADO – MANIJAS CERRADAS – DIM. 200X150X120H MM – COLOR: NEGRO 07</t>
  </si>
  <si>
    <t>TAPA DE PP CONDUCTIVO CON BISAGRA PARA CAJAS SERIE NEXIT - DIM. MM  L=200 P=150 - COLOR: NEGRO 07</t>
  </si>
  <si>
    <t>TAPA DE PP CONDUCTIVO CON BISAGRAS CON CIERRE A PRESIÓN PARA CAJAS SERIE NEXIT - DIM. MM  L=200 P=150 - COLOR: NEGRO 07</t>
  </si>
  <si>
    <t>TAPA DE PP CONDUCTIVO CON MANILLAS PARA CAJAS SERIE NEXIT - DIM. MM  L=200 P=150 - COLOR: NEGRO 07</t>
  </si>
  <si>
    <t>CAJONES DE PP CONDUCTIVO NEXIT – FONDO CERRADO – MANIJAS CERRADAS – DIM. 300X200X75H MM – COLOR: NEGRO 07</t>
  </si>
  <si>
    <t>CAJONES DE PP CONDUCTIVO NEXIT – FONDO CERRADO – MANIJAS CERRADAS – DIM. 300X200X120H MM – COLOR: NEGRO 07</t>
  </si>
  <si>
    <t>CAJONES DE PP CONDUCTIVO NEXIT – FONDO CERRADO – MANIJAS CERRADAS  – DIM. 300X200X170H MM – COLOR: NEGRO 07</t>
  </si>
  <si>
    <t>CAJONES DE PP CONDUCTIVO NEXIT – FONDO CERRADO – MANIJAS CERRADAS – DIM. 300X200X220H MM – COLOR: NEGRO 07</t>
  </si>
  <si>
    <t>TAPA DE PP CONDUCTIVO CON BISAGRA PARA CAJAS SERIE NEXIT - DIM. MM  L=300 P=200 - COLOR: NEGRO 07</t>
  </si>
  <si>
    <t>TAPA DE PP CONDUCTIVO CON BISAGRAS CON CIERRE A PRESIÓN PARA CAJAS SERIE NEXIT - DIM. MM  L=300 P=200 - COLOR: NEGRO 07</t>
  </si>
  <si>
    <t>TAPA DE PP CONDUCTIVO CON MANILLAS PARA CAJAS SERIE NEXIT - DIM. MM  L=300 P=200 - COLOR: NEGRO 07</t>
  </si>
  <si>
    <t>CAJONES DE PP CONDUCTIVO NEXIT – FONDO CERRADO – MANIJAS CERRADAS  – DIM. 400X300X075H MM – COLOR: NEGRO 07</t>
  </si>
  <si>
    <t>CAJONES DE PP CONDUCTIVO NEXIT – FONDO CERRADO – MANIJAS CERRADAS – DIM. 400X300X120H MM – COLOR: NEGRO 07</t>
  </si>
  <si>
    <t>TAPA DE PP CONDUCTIVO DE DOS PIEZAS PARA CAJAS SERIE NEXIT - DIM. MM  L=400 P=300 - COLOR: NEGRO 07</t>
  </si>
  <si>
    <t>TAPA DE PP CONDUCTIVO CON BISAGRA PARA CAJAS SERIE NEXIT - DIM. MM  L=400 P=300 - COLOR: NEGRO 07</t>
  </si>
  <si>
    <t>CAJONES DE PP CONDUCTIVO NEXIT – FONDO CERRADO – MANIJAS CERRADAS – DIM. 600X400X075H MM – COLOR: NEGRO 07</t>
  </si>
  <si>
    <t>CAJONES DE PP CONDUCTIVO NEXIT – FONDO CERRADO – MANIJAS CERRADAS – DIM. 600X400X120H MM – COLOR: NEGRO 07</t>
  </si>
  <si>
    <t>TAPA DE PP CONDUCTIVO DE DOS PIEZAS PARA CAJAS SERIE NEXIT - DIM. MM  L=600 P=400 - COLOR: NEGRO 07</t>
  </si>
  <si>
    <t>TAPA DE PP CONDUCTIVO CON BISAGRA PARA CAJAS SERIE NEXIT - DIM. MM  L=600 P=400 - COLOR: NEGRO 07</t>
  </si>
  <si>
    <t>TAPA DE PP CONDUCTIVO DE DOS PIEZAS PARA CAJAS SERIE NEXIT - DIM. MM  L=800 P=600 - COLOR: NEGRO 07</t>
  </si>
  <si>
    <t>CAJONES DE PP CONDUCTIVO NEXIT – FONDO CERRADO – MANIJAS CERRADAS – DIM. 600X400X170H MM – COLOR: NEGRO 07</t>
  </si>
  <si>
    <t>TAPA INTEGRAL DE PP CONDUCTIVO PARA CAJAS SERIE NEXIT - DIM. MM  L=600 P=400 - COLOR: NEGRO 07</t>
  </si>
  <si>
    <t>TAPA DE PP CONDUCTIVO CON MANILLAS PARA CAJAS SERIE NEXIT - DIM. MM  L=600 P=400 - COLOR: NEGRO 07</t>
  </si>
  <si>
    <t>TRAVESAÑO DE PP CONDUCTIVO SERIE NEXIT - PARA SU USO CON TRANSPALETAS - TORNILLOS INCLUIDOS - COLOR: NEGRO 07</t>
  </si>
  <si>
    <t>SKRZYNKA PP PRZEWODZĄCEGO NEXIT – DNO PEŁNE – UCHWYTY MUSZLOWE – DIM. 200X150X75H MM – KOLOR:  CZARNY 07</t>
  </si>
  <si>
    <t>SKRZYNKA PP PRZEWODZĄCEGO NEXIT – DNO PEŁNE – UCHWYTY MUSZLOWE – DIM. 200X150X120H MM – KOLOR:  CZARNY 07</t>
  </si>
  <si>
    <t>POKRYWA NA ZAWIASACH PP PRZEWODZĄCEGO DLA SKRZYNEK SERIA NEXIT - WYM. MM  S=200 G=150 - KOLOR: CZARNY 07</t>
  </si>
  <si>
    <t>POKRYWA Z ZAWIASAMI Z PP PRZEWODZĄCEGO Z ZAMKNIĘCIEM NA ZATRZASK DLA SKRZYNEK SERIA NEXIT - WYM. MM  S=200 G=150 - KOLOR: CZARNY 07</t>
  </si>
  <si>
    <t>POKRYWA PP PRZEWODZĄCEGO Z UCHWATAMI DLA SKRZYNEK SERIA NEXIT - WYM. MM  S=200 G=150 - KOLOR: CZARNY 07</t>
  </si>
  <si>
    <t>SKRZYNKA PP PRZEWODZĄCEGO NEXIT – DNO PEŁNE – UCHWYTY MUSZLOWE – DIM. 300X200X75H MM– KOLOR:  CZARNY 07</t>
  </si>
  <si>
    <t>SKRZYNKA PP PRZEWODZĄCEGO NEXIT – DNO PEŁNE – UCHWYTY MUSZLOWE – DIM. 300X200X120H MM – KOLOR:  CZARNY 07</t>
  </si>
  <si>
    <t>SKRZYNKA PP PRZEWODZĄCEGO NEXIT – DNO PEŁNE – UCHWYTY MUSZLOWE – DIM. 300X200X170H MM – KOLOR:  CZARNY 07</t>
  </si>
  <si>
    <t>SKRZYNKA PP PRZEWODZĄCEGO NEXIT – DNO PEŁNE – UCHWYTY MUSZLOWE – DIM. 300X200X220H MM – KOLOR:  CZARNY 07</t>
  </si>
  <si>
    <t>POKRYWA NA ZAWIASACH PP PRZEWODZĄCEGO DLA SKRZYNEK SERIA NEXIT - WYM. MM  S=300 G=200 - KOLOR: CZARNY 07</t>
  </si>
  <si>
    <t>POKRYWA Z ZAWIASAMI Z PP PRZEWODZĄCEGO Z ZAMKNIĘCIEM NA ZATRZASK DLA SKRZYNEK SERIA NEXIT - WYM. MM  S=300 G=200 - KOLOR: CZARNY 07</t>
  </si>
  <si>
    <t>POKRYWA PP PRZEWODZĄCEGO Z UCHWATAMI DLA SKRZYNEK SERIA NEXIT - WYM. MM  S=300 G=200 - KOLOR: CZARNY 07</t>
  </si>
  <si>
    <t>SKRZYNKA PP PRZEWODZĄCEGO NEXIT – DNO PEŁNE – UCHWYTY MUSZLOWE – DIM. 400X300X075H MM – KOLOR:  CZARNY 07</t>
  </si>
  <si>
    <t>SKRZYNKA PP PRZEWODZĄCEGO NEXIT – DNO PEŁNE – UCHWYTY MUSZLOWE – DIM. 400X300X120H MM – KOLOR:  CZARNY 07</t>
  </si>
  <si>
    <t>DWUCZĘŚCIOWA POKRYWA PP PRZEWODZĄCEGO DLA SKRZYNEK SERIA NEXIT - WYM. MM  S=400 G=300 - KOLOR: CZARNY 07</t>
  </si>
  <si>
    <t>POKRYWA NA ZAWIASACH PP PRZEWODZĄCEGO DLA SKRZYNEK SERIA NEXIT - WYM. MM  S=400 G=300 - KOLOR: CZARNY 07</t>
  </si>
  <si>
    <t>SKRZYNKA PP PRZEWODZĄCEGO NEXIT – DNO PEŁNE – UCHWYTY MUSZLOWE – DIM. 600X400X075H MM – KOLOR:  CZARNY 07</t>
  </si>
  <si>
    <t>SKRZYNKA PP PRZEWODZĄCEGO NEXIT – DNO PEŁNE – UCHWYTY MUSZLOWE – DIM. 600X400X120H MM – KOLOR:  CZARNY 07</t>
  </si>
  <si>
    <t>SKRZYNKA PP PRZEWODZĄCEGO NEXIT – DNO PEŁNE – UCHWYTY MUSZLOWE – DIM. 600X400X170H MM – KOLOR:  CZARNY 07</t>
  </si>
  <si>
    <t>DWUCZĘŚCIOWA POKRYWA PP PRZEWODZĄCEGO DLA SKRZYNEK SERIA NEXIT - WYM. MM  S=600 G=400 - KOLOR: CZARNY 07</t>
  </si>
  <si>
    <t>ZINTEGROWANA POKRYWA Z PP PRZEWODZĄCEGO DO PUDEŁ SERII NEXIT - WYM. MM S = 600 D = 400 - KOLOR: SZARY SZARY 01</t>
  </si>
  <si>
    <t>POKRYWA NA ZAWIASACH PP PRZEWODZĄCEGO DLA SKRZYNEK SERIA NEXIT - WYM. MM  S=600 G=400 - KOLOR: CZARNY 07</t>
  </si>
  <si>
    <t>DWUCZĘŚCIOWA POKRYWA PP PRZEWODZĄCEGO DLA SKRZYNEK SERIA NEXIT - WYM. MM  S=800 G=600 - KOLOR: CZARNY 07</t>
  </si>
  <si>
    <t>POKRYWA PP PRZEWODZĄCEGO Z UCHWATAMI DLA SKRZYNEK SERIA NEXIT - WYM. MM  S=400 G=300 - KOLOR: CZARNY 07</t>
  </si>
  <si>
    <t>POKRYWA PP PRZEWODZĄCEGO Z UCHWATAMI DLA SKRZYNEK SERIA NEXIT - WYM. MM  S=600 G=400 - KOLOR: CZARNY 07</t>
  </si>
  <si>
    <t>POPRZECZEK WYKONANE Z PP PRZEWODZĄCEGO SERII NEXIT -W TIM ŚRUBY - DLA WÓZKÓW WIDŁOWYCH - KOLOR: CZARNY 07</t>
  </si>
  <si>
    <t>CONDUCTIVE PP BOX NEXIT  – SOLID BASE – CLOSED HANDGRIPS – DIM. 400X300X170H MM – COLOR BLACK 07</t>
  </si>
  <si>
    <t>CONDUCTIVE PP BOX NEXIT  – SOLID BASE – CLOSED HANDGRIPS – DIM. 400X300X220H MM – COLOR BLACK 07</t>
  </si>
  <si>
    <t>CONDUCTIVE PP BOX NEXIT  – SOLID BASE – CLOSED HANDGRIPS – DIM. 400X300X270H MM – COLOR BLACK 07</t>
  </si>
  <si>
    <t>CONDUCTIVE PP BOX NEXIT  – SOLID BASE – CLOSED HANDGRIPS – DIM. 400X300X320H MM – COLOR BLACK 07</t>
  </si>
  <si>
    <t>CONDUCTIVE PP BOX NEXIT  – SOLID BASE – CLOSED HANDGRIPS – DIM. 600X400X220H MM – COLOR BLACK 07</t>
  </si>
  <si>
    <t>CONDUCTIVE PP BOX NEXIT  – SOLID BASE – CLOSED HANDGRIPS – DIM. 600X400X270H MM – COLOR BLACK 07</t>
  </si>
  <si>
    <t>CONDUCTIVE PP BOX NEXIT  – SOLID BASE – CLOSED HANDGRIPS – DIM. 600X400X320H MM – COLOR BLACK 07</t>
  </si>
  <si>
    <t>CONDUCTIVE PP BOX NEXIT  – SOLID BASE – CLOSED HANDGRIPS – DIM. 600X400X420H MM – COLOR BLACK 07</t>
  </si>
  <si>
    <t>CONDUCTIVE PP NEXIT BOX 800X600X75H MM - REINFORCED BOTTOM - LOAD CAPACITY 80 KG - CLOSED HANDLING - COLOUR BLACK 07</t>
  </si>
  <si>
    <t>CONDUCTIVE PP NEXIT BOX 800X600X120H MM - REINFORCED BOTTOM - LOAD CAPACITY 80 KG - CLOSED HANDLING - COLOUR BLACK 07</t>
  </si>
  <si>
    <t>CONDUCTIVE PP NEXIT BOX 800X600X170H MM - REINFORCED BOTTOM - LOAD CAPACITY 80 KG - CLOSED HANDLING - COLOUR BLACK 07</t>
  </si>
  <si>
    <t>CONDUCTIVE PP NEXIT BOX 800X600X220H MM - REINFORCED BOTTOM - LOAD CAPACITY 80 KG - CLOSED HANDLING - COLOUR BLACK 07</t>
  </si>
  <si>
    <t>CONDUCTIVE PP NEXIT BOX 800X600X270H MM - REINFORCED BOTTOM - LOAD CAPACITY 80 KG - CLOSED HANDLING - COLOUR BLACK 07</t>
  </si>
  <si>
    <t>CONDUCTIVE PP NEXIT BOX 800X600X320H MM - REINFORCED BOTTOM - LOAD CAPACITY 80 KG - CLOSED HANDLING - COLOUR BLACK 07</t>
  </si>
  <si>
    <t>CONDUCTIVE PP NEXIT BOX 800X600X420H MM - REINFORCED BOTTOM - LOAD CAPACITY 80 KG - CLOSED HANDLING - COLOUR BLACK 07</t>
  </si>
  <si>
    <t>CONDUCTIVE PP NEXIT BOX 800X600X520H MM - REINFORCED BOTTOM - LOAD CAPACITY 80 KG - CLOSED HANDLING - COLOUR BLACK 07</t>
  </si>
  <si>
    <t>LEITFÄHIGER PP PP NEXIT – GESCHLOSSENEN BODEN – GESCHLOSSENEN GRIFFE – DIM. 600X400X220H MM – FARBE:SCHWARZ 07</t>
  </si>
  <si>
    <t>LEITFÄHIGER PP PP NEXIT – GESCHLOSSENEN BODEN – GESCHLOSSENEN GRIFFE – DIM. 600X400X270H MM – FARBE:SCHWARZ 07</t>
  </si>
  <si>
    <t>LEITFÄHIGER PP PP NEXIT – GESCHLOSSENEN BODEN – GESCHLOSSENEN GRIFFE – DIM. 600X400X320H MM – FARBE:SCHWARZ 07</t>
  </si>
  <si>
    <t>LEITFÄHIGER PP PP NEXIT – GESCHLOSSENEN BODEN – GESCHLOSSENEN GRIFFE – DIM. 600X400X420H MM – FARBE:SCHWARZ 07</t>
  </si>
  <si>
    <t>LEITFÄHIGER PP PP NEXIT – GESCHLOSSENEN BODEN – GESCHLOSSENEN GRIFFE – DIM. 400X300X170H MM – FARBE:SCHWARZ 07</t>
  </si>
  <si>
    <t>LEITFÄHIGER PP PP NEXIT – GESCHLOSSENEN BODEN – GESCHLOSSENEN GRIFFE –  DIM. 400X300X220H MM – FARBE:SCHWARZ 07</t>
  </si>
  <si>
    <t>LEITFÄHIGER PP PP NEXIT – GESCHLOSSENEN BODEN – GESCHLOSSENEN GRIFFE –  DIM. 400X300X270H MM – FARBE:SCHWARZ 07</t>
  </si>
  <si>
    <t>LEITFÄHIGER PP PP NEXIT – GESCHLOSSENEN BODEN – GESCHLOSSENEN GRIFFE –  DIM. 400X300X320H MM – FARBE:SCHWARZ 07</t>
  </si>
  <si>
    <t>LEITFÄHIGER PP POLYPROPILEN NEXT 8608D MIT VERSTÄRKTEM BODEN - GESCHLOSSENEN GRIFFE - ABM. MM  B=800 T=600 H=75 - FARBE: SCHWARZ 07</t>
  </si>
  <si>
    <t>LEITFÄHIGER PP POLYPROPILEN NEXT 8612D MIT VERSTÄRKTEM BODEN - GESCHLOSSENEN GRIFFE - ABM. MM  B=800 T=600 H=120 - FARBE: SCHWARZ 07</t>
  </si>
  <si>
    <t>LEITFÄHIGER PP POLYPROPILEN NEXT 8617D MIT VERSTÄRKTEM BODEN - GESCHLOSSENEN GRIFFE - ABM. MM  B=800 T=600 H=170 - FARBE: SCHWARZ 07</t>
  </si>
  <si>
    <t>LEITFÄHIGER PP POLYPROPILEN NEXT 8622D MIT VERSTÄRKTEM BODEN - GESCHLOSSENEN GRIFFE - ABM. MM  B=800 T=600 H=220 - FARBE: SCHWARZ 07</t>
  </si>
  <si>
    <t>LEITFÄHIGER PP POLYPROPILEN NEXT 8627D MIT VERSTÄRKTEM BODEN - GESCHLOSSENEN GRIFFE - ABM. MM  B=800 T=600 H=270 - FARBE: SCHWARZ 07</t>
  </si>
  <si>
    <t>LEITFÄHIGER PP POLYPROPILEN NEXT 8632D MIT VERSTÄRKTEM BODEN - GESCHLOSSENEN GRIFFE - ABM. MM  B=800 T=600 H=320 - FARBE: SCHWARZ 07</t>
  </si>
  <si>
    <t>LEITFÄHIGER PP POLYPROPILEN NEXT 8642D MIT VERSTÄRKTEM BODEN - GESCHLOSSENEN GRIFFE - ABM. MM  B=800 T=600 H=420 - FARBE: SCHWARZ 07</t>
  </si>
  <si>
    <t>LEITFÄHIGER PP POLYPROPILEN NEXT 8652D MIT VERSTÄRKTEM BODEN - GESCHLOSSENEN GRIFFE - ABM. MM  B=800 T=600 H=520 - FARBE: SCHWARZ 07</t>
  </si>
  <si>
    <t>CAISSE EN PP CONDUCTIF NEXIT – FOND PLEIN – POIGNÉES FERMÉES – DIM. 400X300X170H MM – COULEUR: NOIR 07</t>
  </si>
  <si>
    <t>CAISSE EN PP CONDUCTIF NEXIT – FOND PLEIN – POIGNÉES FERMÉES – DIM. 400X300X220H MM – COULEUR: NOIR 07</t>
  </si>
  <si>
    <t>CAISSE EN PP CONDUCTIF NEXIT – FOND PLEIN – POIGNÉES FERMÉES – DIM. 400X300X270H MM – COULEUR: NOIR 07</t>
  </si>
  <si>
    <t>CAISSE EN PP CONDUCTIF NEXIT – FOND PLEIN – POIGNÉES FERMÉES – DIM. 400X300X320H MM – COULEUR: NOIR 07</t>
  </si>
  <si>
    <t>CAISSE EN PP CONDUCTIF NEXIT – FOND PLEIN – POIGNÉES FERMÉES – DIM. 600X400X220H MM – COULEUR: NOIR 07</t>
  </si>
  <si>
    <t>CAISSE EN PP CONDUCTIF NEXIT – FOND PLEIN – POIGNÉES FERMÉES – DIM. 600X400X270H MM – COULEUR: NOIR 07</t>
  </si>
  <si>
    <t>CAISSE EN PP CONDUCTIF NEXIT – FOND PLEIN – POIGNÉES FERMÉES – DIM. 600X400X320H MM – COULEUR: NOIR 07</t>
  </si>
  <si>
    <t>CAISSE EN PP CONDUCTIF NEXIT – FOND PLEIN – POIGNÉES FERMÉES – DIM. 600X400X420H MM – COULEUR: NOIR 07</t>
  </si>
  <si>
    <t>CAISSE EN PP CONDUCTIF NEXIT 8608D AVEC FOND RENFORCÉ – POIGNÉES FERMÉES - DIM. MM  L=800 P=600 H=75 - COULEUR: NOIR 07</t>
  </si>
  <si>
    <t>CAISSE EN PP CONDUCTIF NEXIT 8612D AVEC FOND RENFORCÉ – POIGNÉES FERMÉES - DIM. MM  L=800 P=600 H=120 - COULEUR: NOIR 07</t>
  </si>
  <si>
    <t>CAISSE EN PP CONDUCTIF NEXIT 8617D AVEC FOND RENFORCÉ – POIGNÉES FERMÉES - DIM. MM  L=800 P=600 H=170 - COULEUR: NOIR 07</t>
  </si>
  <si>
    <t>CAISSE EN PP CONDUCTIF NEXIT 8622D AVEC FOND RENFORCÉ – POIGNÉES FERMÉES - DIM. MM  L=800 P=600 H=220 - COULEUR: NOIR 07</t>
  </si>
  <si>
    <t>CAISSE EN PP CONDUCTIF NEXIT 8627D AVEC FOND RENFORCÉ – POIGNÉES FERMÉES - DIM. MM  L=800 P=600 H=270 - COULEUR: NOIR 07</t>
  </si>
  <si>
    <t>CAISSE EN PP CONDUCTIF NEXIT 8632D AVEC FOND RENFORCÉ – POIGNÉES FERMÉES - DIM. MM  L=800 P=600 H=320 - COULEUR: NOIR 07</t>
  </si>
  <si>
    <t>CAISSE EN PP CONDUCTIF NEXIT 8642D AVEC FOND RENFORCÉ – POIGNÉES FERMÉES - DIM. MM  L=800 P=600 H=420 - COULEUR: NOIR 07</t>
  </si>
  <si>
    <t>CAISSE EN PP CONDUCTIF NEXIT 8652D AVEC FOND RENFORCÉ – POIGNÉES FERMÉES - DIM. MM  L=800 P=600 H=520 - COULEUR: NOIR 07</t>
  </si>
  <si>
    <t>CAJONES DE PP CONDUCTIVO NEXIT – FONDO CERRADO – MANIJAS CERRADAS – DIM. 400X300X170H MM – COLOR: NEGRO 07</t>
  </si>
  <si>
    <t>CAJONES DE PP CONDUCTIVO NEXIT – FONDO CERRADO – MANIJAS CERRADAS – DIM. 400X300X220H MM – COLOR: NEGRO 07</t>
  </si>
  <si>
    <t>CAJONES DE PP CONDUCTIVO NEXIT – FONDO CERRADO – MANIJAS CERRADAS – DIM. 400X300X270H MM – COLOR: NEGRO 07</t>
  </si>
  <si>
    <t>CAJONES DE PP CONDUCTIVO NEXIT – FONDO CERRADO – MANIJAS CERRADAS – DIM. 400X300X320H MM – COLOR: NEGRO 07</t>
  </si>
  <si>
    <t>CAJONES DE PP CONDUCTIVO NEXIT – FONDO CERRADO – MANIJAS CERRADAS – DIM. 600X400X220H MM – COLOR: NEGRO 07</t>
  </si>
  <si>
    <t>CAJONES DE PP CONDUCTIVO NEXIT – FONDO CERRADO – MANIJAS CERRADAS – DIM. 600X400X270H MM – COLOR: NEGRO 07</t>
  </si>
  <si>
    <t>CAJONES DE PP CONDUCTIVO NEXIT – FONDO CERRADO – MANIJAS CERRADAS – DIM. 600X400X320H MM – COLOR: NEGRO 07</t>
  </si>
  <si>
    <t>CAJONES DE PP CONDUCTIVO NEXIT – FONDO CERRADO – MANIJAS CERRADAS – DIM. 600X400X420H MM – COLOR: NEGRO 07</t>
  </si>
  <si>
    <t>CAJONES DE PP CONDUCTIVO NEXIT 8608D CON FONDO REFORZADO  – MANIJAS CERRADAS –- DIM. MM  L=800 P=600 A=75 - COLOR: NEGRO 07</t>
  </si>
  <si>
    <t>CAJONES DE PP CONDUCTIVO NEXIT 8612D CON FONDO REFORZADO  – MANIJAS CERRADAS –- DIM. MM  L=800 P=600 A=120 - COLOR: NEGRO 07</t>
  </si>
  <si>
    <t>CAJONES DE PP CONDUCTIVO NEXIT 8617D CON FONDO REFORZADO  – MANIJAS CERRADAS –- DIM. MM  L=800 P=600 A=170 - COLOR: NEGRO 07</t>
  </si>
  <si>
    <t>CAJONES DE PP CONDUCTIVO NEXIT 8622D CON FONDO REFORZADO  – MANIJAS CERRADAS –- DIM. MM  L=800 P=600 A=220 - COLOR: NEGRO 07</t>
  </si>
  <si>
    <t>CAJONES DE PP CONDUCTIVO NEXIT 8627D CON FONDO REFORZADO  – MANIJAS CERRADAS –- DIM. MM  L=800 P=600 A=270 - COLOR: NEGRO 07</t>
  </si>
  <si>
    <t>CAJONES DE PP CONDUCTIVO NEXIT 8632D CON FONDO REFORZADO  – MANIJAS CERRADAS –- DIM. MM  L=800 P=600 A=320 - COLOR: NEGRO 07</t>
  </si>
  <si>
    <t>CAJONES DE PP CONDUCTIVO NEXIT 8642D CON FONDO REFORZADO  – MANIJAS CERRADAS –- DIM. MM  L=800 P=600 A=420 - COLOR: NEGRO 07</t>
  </si>
  <si>
    <t>CAJONES DE PP CONDUCTIVO NEXIT 8652D CON FONDO REFORZADO  – MANIJAS CERRADAS –- DIM. MM  L=800 P=600 A=520 - COLOR: NEGRO 07</t>
  </si>
  <si>
    <t>SKRZYNKA PP PRZEWODZĄCEGO NEXIT – DNO PEŁNE – UCHWYTY MUSZLOWE – DIM. 400X300X170H MM – KOLOR:  CZARNY 07</t>
  </si>
  <si>
    <t>SKRZYNKA PP PRZEWODZĄCEGO NEXIT – DNO PEŁNE – UCHWYTY MUSZLOWE – DIM. 400X300X220H MM – KOLOR:  CZARNY 07</t>
  </si>
  <si>
    <t>SKRZYNKA PP PRZEWODZĄCEGO NEXIT – DNO PEŁNE – UCHWYTY MUSZLOWE – DIM. 400X300X270H MM – KOLOR:  CZARNY 07</t>
  </si>
  <si>
    <t>SKRZYNKA PP PRZEWODZĄCEGO NEXIT – DNO PEŁNE – UCHWYTY MUSZLOWE – DIM. 400X300X320H MM – KOLOR:  CZARNY 07</t>
  </si>
  <si>
    <t>SKRZYNKA PP PRZEWODZĄCEGO NEXIT – DNO PEŁNE – UCHWYTY MUSZLOWE – DIM. 600X400X220H MM – KOLOR:  CZARNY 07</t>
  </si>
  <si>
    <t>SKRZYNKA PP PRZEWODZĄCEGO NEXIT – DNO PEŁNE – UCHWYTY MUSZLOWE – DIM. 600X400X270H MM – KOLOR:  CZARNY 07</t>
  </si>
  <si>
    <t>SKRZYNKA PP PRZEWODZĄCEGO NEXIT – DNO PEŁNE – UCHWYTY MUSZLOWE – DIM. 600X400X320H MM – KOLOR:  CZARNY 07</t>
  </si>
  <si>
    <t>SKRZYNKA PP PRZEWODZĄCEGO NEXIT – DNO PEŁNE – UCHWYTY MUSZLOWE – DIM. 600X400X420H MM – KOLOR:  CZARNY 07</t>
  </si>
  <si>
    <t>SKRZYNKA PP PRZEWODZĄCEGO NEXIT 8608D ZE WZMOCNIONYM DNEM - UCHWYTY MUSZLOWE - WYM. MM  S=800 G=600 W=75 - KOLOR: CZARNY 07</t>
  </si>
  <si>
    <t>SKRZYNKA PP PRZEWODZĄCEGO NEXIT 8612D ZE WZMOCNIONYM DNEM - UCHWYTY MUSZLOWE - WYM. MM  S=800 G=600 W=120 - KOLOR: CZARNY 07</t>
  </si>
  <si>
    <t>SKRZYNKA PP PRZEWODZĄCEGO NEXIT 8617D ZE WZMOCNIONYM DNEM - UCHWYTY MUSZLOWE - WYM. MM  S=800 G=600 W=170 - KOLOR: CZARNY 07</t>
  </si>
  <si>
    <t>SKRZYNKA PP PRZEWODZĄCEGO NEXIT 8622D ZE WZMOCNIONYM DNEM - UCHWYTY MUSZLOWE - WYM. MM  S=800 G=600 W=220 - KOLOR: CZARNY 07</t>
  </si>
  <si>
    <t>SKRZYNKA PP PRZEWODZĄCEGO NEXIT 8627D ZE WZMOCNIONYM DNEM - UCHWYTY MUSZLOWE - WYM. MM  S=800 G=600 W=270 - KOLOR: CZARNY 07</t>
  </si>
  <si>
    <t>SKRZYNKA PP PRZEWODZĄCEGO NEXIT 8632D ZE WZMOCNIONYM DNEM - UCHWYTY MUSZLOWE - WYM. MM  S=800 G=600 W=320 - KOLOR: CZARNY 07</t>
  </si>
  <si>
    <t>SKRZYNKA PP PRZEWODZĄCEGO NEXIT 8642D ZE WZMOCNIONYM DNEM - UCHWYTY MUSZLOWE - WYM. MM  S=800 G=600 W=420 - KOLOR: CZARNY 07</t>
  </si>
  <si>
    <t>SKRZYNKA PP PRZEWODZĄCEGO NEXIT 8652D ZE WZMOCNIONYM DNEM - UCHWYTY MUSZLOWE - WYM. MM  S=800 G=600 W=520 - KOLOR: CZARNY 07</t>
  </si>
  <si>
    <t>CONTENITORE IN POLIPROPILENE SERIE COMPAT MISURA 2 CON FONDO LISCIO-CAPACITA Lt=3.8 - DIM. MM  L=150 P=230 A=125 - COLORE: GRIGIO SCURO</t>
  </si>
  <si>
    <t>POLYPROPYLENE CONTAINERS FLAT BASE - DIM. MM  W=150 D=230 H=125 - COLOR: GREY</t>
  </si>
  <si>
    <t>BEHÄLTER AUS POLYPROPILEN MIT GLATTEM BODEN - ABM. MM  B=150 T=230 H=125 - FARBE: GRAU</t>
  </si>
  <si>
    <t>BAC EN POLYPROPYLÈNE À FOND PLAT - DIM. MM  L=150 P=230 H=125 - COULEUR: GRIS</t>
  </si>
  <si>
    <t>CONTENEDOR DE POLIPROPILENO SERIE COMPAT TAMAÑO 2 CON FONDO LISO - DIM. MM  L=150 P=230 A=125 - COLOR: GRIS</t>
  </si>
  <si>
    <t>POJEMNIK POLIPROPYLENOWY - WYM. MM  S=150 G=230 W=125 - KOLOR: SZARY POPIELATY</t>
  </si>
  <si>
    <t>CONTENITORE IN POLIPROPILENE SERIE COMPAT MISURA 2 CON FONDO LISCIO-CAPACITA Lt=3.8 - DIM. MM  L=150 P=230 A=125 - COLORE: VERDE</t>
  </si>
  <si>
    <t>POLYPROPYLENE CONTAINERS FLAT BASE - DIM. MM  W=150 D=230 H=125 - COLOR: GREEN</t>
  </si>
  <si>
    <t>BEHÄLTER AUS POLYPROPILEN MIT GLATTEM BODEN - ABM. MM  B=150 T=230 H=125 - FARBE: GRÜN</t>
  </si>
  <si>
    <t>BAC EN POLYPROPYLÈNE À FOND PLAT - DIM. MM  L=150 P=230 H=125 - COULEUR: VERT</t>
  </si>
  <si>
    <t>CONTENEDOR DE POLIPROPILENO SERIE COMPAT TAMAÑO 2 CON FONDO LISO - DIM. MM  L=150 P=230 A=125 - COLOR: VERDE</t>
  </si>
  <si>
    <t>POJEMNIK POLIPROPYLENOWY - WYM. MM  S=150 G=230 W=125 - KOLOR: SELEDYNOWY GROSZKOWY</t>
  </si>
  <si>
    <t>CONTENITORE IN POLIPROPILENE SERIE COMPAT MISURA 2 CON FONDO LISCIO-CAPACITA Lt=3.8 - DIM. MM  L=150 P=230 A=125 - COLORE: ROSSO</t>
  </si>
  <si>
    <t>POLYPROPYLENE CONTAINERS FLAT BASE - DIM. MM  W=150 D=230 H=125 - COLOR: RED</t>
  </si>
  <si>
    <t>BEHÄLTER AUS POLYPROPILEN MIT GLATTEM BODEN - ABM. MM  B=150 T=230 H=125 - FARBE: ROT</t>
  </si>
  <si>
    <t>BAC EN POLYPROPYLÈNE À FOND PLAT - DIM. MM  L=150 P=230 H=125 - COULEUR: ROUGE</t>
  </si>
  <si>
    <t>CONTENEDOR DE POLIPROPILENO SERIE COMPAT TAMAÑO 2 CON FONDO LISO - DIM. MM  L=150 P=230 A=125 - COLOR: ROJO</t>
  </si>
  <si>
    <t>POJEMNIK POLIPROPYLENOWY - WYM. MM  S=150 G=230 W=125 - KOLOR: CZERWONY</t>
  </si>
  <si>
    <t>CONTENITORE IN POLIPROPILENE SERIE COMPAT MISURA 2 CON FONDO LISCIO-CAPACITA Lt=3.8 - DIM. MM  L=150 P=230 A=125 - COLORE: BLU</t>
  </si>
  <si>
    <t>POLYPROPYLENE CONTAINERS FLAT BASE - DIM. MM  W=150 D=230 H=125 - COLOR: BLUE</t>
  </si>
  <si>
    <t>BEHÄLTER AUS POLYPROPILEN MIT GLATTEM BODEN - ABM. MM  B=150 T=230 H=125 - FARBE: BLAU</t>
  </si>
  <si>
    <t>BAC EN POLYPROPYLÈNE À FOND PLAT - DIM. MM  L=150 P=230 H=125 - COULEUR: BLEU</t>
  </si>
  <si>
    <t>CONTENEDOR DE POLIPROPILENO SERIE COMPAT TAMAÑO 2 CON FONDO LISO - DIM. MM  L=150 P=230 A=125 - COLOR: AZUL</t>
  </si>
  <si>
    <t>POJEMNIK POLIPROPYLENOWY - WYM. MM  S=150 G=230 W=125 - KOLOR: NIEBIESKI LEKKI</t>
  </si>
  <si>
    <t>CONTENITORE IN POLIPROPILENE SERIE COMPAT MISURA 2 CON FONDO LISCIO-CAPACITA Lt=3.8 - DIM. MM  L=150 P=230 A=125 - COLORE: GIALLO</t>
  </si>
  <si>
    <t>POLYPROPYLENE CONTAINERS FLAT BASE - DIM. MM  W=150 D=230 H=125 - COLOR: YELLOW</t>
  </si>
  <si>
    <t>BEHÄLTER AUS POLYPROPILEN MIT GLATTEM BODEN - ABM. MM  B=150 T=230 H=125 - FARBE: GELB</t>
  </si>
  <si>
    <t>BAC EN POLYPROPYLÈNE À FOND PLAT - DIM. MM  L=150 P=230 H=125 - COULEUR: JAUNE</t>
  </si>
  <si>
    <t>CONTENEDOR DE POLIPROPILENO SERIE COMPAT TAMAÑO 2 CON FONDO LISO - DIM. MM  L=150 P=230 A=125 - COLOR: AMARILLO</t>
  </si>
  <si>
    <t>POJEMNIK POLIPROPYLENOWY - WYM. MM  S=150 G=230 W=125 - KOLOR: ŻÓŁTY</t>
  </si>
  <si>
    <t>ZEZ0055207</t>
  </si>
  <si>
    <t>ZEZ4A55207</t>
  </si>
  <si>
    <t>ZEZ0055401</t>
  </si>
  <si>
    <t>ZEZ3A25401</t>
  </si>
  <si>
    <t>ZEZ4A25401</t>
  </si>
  <si>
    <t>ZEZ4A55401</t>
  </si>
  <si>
    <t>ZEZ7025401</t>
  </si>
  <si>
    <t>ZEZ7015401</t>
  </si>
  <si>
    <t>COZ5P45207</t>
  </si>
  <si>
    <t>COZ5P45401</t>
  </si>
  <si>
    <t>COZ0055207</t>
  </si>
  <si>
    <t>COZ0055401</t>
  </si>
  <si>
    <t>COZ0015207</t>
  </si>
  <si>
    <t>COZ0015401</t>
  </si>
  <si>
    <t>COZ0005401</t>
  </si>
  <si>
    <t>COC4A55207</t>
  </si>
  <si>
    <t>COC4A55401</t>
  </si>
  <si>
    <t>COC4A25207</t>
  </si>
  <si>
    <t>COC4A25401</t>
  </si>
  <si>
    <t>inserito 21/5/24</t>
  </si>
  <si>
    <t>CONTENITORE IN POLIPROPILENE CONDUTTIVO SERIE COMPAT MISURA 4A2 CON FONDO NERVATO-CAPACITA Lt=20 - DIM. MM  L=300 P=500 A=145 - COLORE: NERO</t>
  </si>
  <si>
    <t>CONDUCTIVE PP  CONTAINERS RIBBED BASE - DIM. MM  W=300 D=500 H=145 - COLOR: BLACK</t>
  </si>
  <si>
    <t>LEITFÄHIGER PP BEHÄLTER MIT GERIPPTEM BODEN - ABM. MM  B=300 T=500 H=145 - FARBE: SCHWARZ</t>
  </si>
  <si>
    <t>BAC EN POLYPROPYLÈNE CONDUCTIF À FOND NERVURÉ - DIM. MM  L=300 P=500 H=145 - COULEUR: NOIR</t>
  </si>
  <si>
    <t>BAC EN ÉCOGREEN À FOND NERVURÉ - DIM. MM  L=300 P=500 H=145 - COULEUR: GRIS</t>
  </si>
  <si>
    <t>CAJA DE POLIPROPILENO CONDUCTIVO SERIE COMPAT TAMAÑO 4A2 CON FONDO NERVADO - DIM. MM  L=300 P=500 A=145 - COLOR: NEGRO</t>
  </si>
  <si>
    <t>POJEMNIK Z POLIPROPYLENU PRZEWODZĄCEGO - WYM. MM  S=300 G=500 W=145 - KOLOR: CZARNY</t>
  </si>
  <si>
    <t>CONTENITORE IN POLIPROPILENE CONDUTTIVO SERIE COMPAT MISURA 4A5 CON FONDO NERVATO-CAPACITA Lt=42 - DIM. MM  L=300 P=500 A=300 - COLORE: NERO</t>
  </si>
  <si>
    <t>CONDUCTIVE PP  CONTAINERS RIBBED BASE - DIM. MM  W=300 D=500 H=300 - COLOR: BLACK</t>
  </si>
  <si>
    <t>LEITFÄHIGER PP BEHÄLTER MIT GERIPPTEM BODEN - ABM. MM  B=300 T=500 H=300 - FARBE: SCHWARZ</t>
  </si>
  <si>
    <t>BAC EN POLYPROPYLÈNE CONDUCTIF À FOND NERVURÉ - DIM. MM  L=300 P=500 H=300 - COULEUR: NOIR</t>
  </si>
  <si>
    <t>BAC EN ÉCOGREEN À FOND NERVURÉ - DIM. MM  L=300 P=500 H=300 - COULEUR: GRIS</t>
  </si>
  <si>
    <t>CAJA DE POLIPROPILENO CONDUCTIVO SERIE COMPAT TAMAÑO 4A5 CON FONDO NERVADO - DIM. MM  L=300 P=500 A=300 - COLOR: NEGRO</t>
  </si>
  <si>
    <t>POJEMNIK Z POLIPROPYLENU PRZEWODZĄCEGO - WYM. MM  S=300 G=500 W=300 - KOLOR: CZARNY</t>
  </si>
  <si>
    <t>BAC EN ÉCOGREEN À FOND PLAT - DIM. MM  L=95 P=85 H=45 - COULEUR: GRIS</t>
  </si>
  <si>
    <t>CONTENITORE IN POLIPROPILENE CONDUTTIVO SERIE ZEUS MISURA 01 CON FONDO LISCIO-CAPACITA Lt=0.08 - DIM. MM  L=45 P=72 A=32 - COLORE: NERO</t>
  </si>
  <si>
    <t>CONDUTIVE PP CONTAINERS FLAT BASE - DIM. MM  W=45 D=72 H=32 - COLOR: BLACK</t>
  </si>
  <si>
    <t>LEITFÄHIGER PP BEHÄLTER MIT GLATTEM BODEN - ABM. MM  B=45 T=72 H=32 - FARBE: SCHWARZ</t>
  </si>
  <si>
    <t>BAC EN POLYPROPYLÈNE CONDUCTIF À FOND PLAT - DIM. MM   L=45 P=72 H=32 - COULEUR: NOIR</t>
  </si>
  <si>
    <t>BAC EN ÉCOGREEN À FOND PLAT - DIM. MM  L=45 P=72 H=32 - COULEUR: GRIS</t>
  </si>
  <si>
    <t>CONTENEDOR DE POLIPROPILENO CONDUCTIVO SERIE ZEUS TAMAÑO 01 CON FONDO LISO - DIM. MM  L=45 P=72 A=32 - COLOR: NEGRO</t>
  </si>
  <si>
    <t>CONTENITORE IN POLIPROPILENE CONDUTTIVO SERIE ZEUS MISURA 5 CON FONDO NERVATO A 45° E TRAVERSINO-CAPACITA Lt=88 - DIM. MM  L=450 P=700 A=300 - COLORE: NERO</t>
  </si>
  <si>
    <t>CONDUTIVE PP CONTAINERS - DIM. MM  W=450 D=700 H=300 - COLOR: BLACK</t>
  </si>
  <si>
    <t>LEITFÄHIGER BEHÄLTER - ABM. MM  B=450 T=700 H=300 - FARBE: SCHWARZ</t>
  </si>
  <si>
    <t>BAC EN POLYPROPYLÈNE CONDUCTIF - DIM. MM  L=450 P=700 H=300 - COULEUR: NOIR</t>
  </si>
  <si>
    <t>BAC EN ÉCOGREEN - DIM. MM  L=450 P=700 H=300 - COULEUR: GRIS</t>
  </si>
  <si>
    <t>CONTENEDOR DE POLIPROPILENO CONDUCTIVO SERIE ZEUS TAMAÑO 5 CON FONDO ACANALADO A 45 ° Y BARRA TRANSVERSAL - DIM. MM  L=450 P=700 A=300 - COLOR: NEGRO</t>
  </si>
  <si>
    <t>POJEMNIK Z POLIPROPYLENU PRZEWODZĄCEGO - WYM. MM  S=95 G=85 W=45 - KOLOR: CZARNY</t>
  </si>
  <si>
    <t>POJEMNIK Z POLIPROPYLENU PRZEWODZĄCEGO - WYM. MM  S=45 G=72 W=32 - KOLOR: CZARNY</t>
  </si>
  <si>
    <t>POJEMNIK Z POLIPROPYLENU PRZEWODZĄCEGO - WYM. MM  S=450 G=700 W=300 - KOLOR: CZARNY</t>
  </si>
  <si>
    <t>CONTENITORE IN POLIPROPILENE CONDUTTIVO SERIE ZEUS MISURA 5P4 CON FONDO NERVATO A 45° E TRAVERSINO-CAPACITA Lt=63 - DIM. MM  L=450 P=520 A=300 - COLORE: NERO</t>
  </si>
  <si>
    <t>CONDUTIVE PP CONTAINERS - DIM. MM  W=450 D=520 H=300 - COLOR: BLACK</t>
  </si>
  <si>
    <t>LEITFÄHIGER BEHÄLTER - ABM. MM  B=450 T=520 H=300 - FARBE: SCHWARZ</t>
  </si>
  <si>
    <t>BAC EN POLYPROPYLÈNE CONDUCTIF - DIM. MM  L=450 P=520 H=300 - COULEUR: NOIRE</t>
  </si>
  <si>
    <t>BAC EN ÉCOGREEN - DIM. MM  L=450 P=520 H=300 - COULEUR: GRIS</t>
  </si>
  <si>
    <t>CONTENEDOR DE POLIPROPILENO CONDUCTIVOSERIE ZEUS TAMAÑO 5PA CON FONDO ACANALADO A 45 ° Y BARRA TRANSVERSAL - DIM. MM  L=450 P=520 A=300 - COLOR: NEGRO</t>
  </si>
  <si>
    <t>POJEMNIK  Z POLIPROPYLENU PRZEWODZĄCEGO - WYM. MM  S=450 G=520 W=300 - KOLOR: CZARNY</t>
  </si>
  <si>
    <t>i</t>
  </si>
  <si>
    <t>ZEZ0025401</t>
  </si>
  <si>
    <t>ZEZ0045401</t>
  </si>
  <si>
    <t>inserito 28/5/24</t>
  </si>
  <si>
    <t>a</t>
  </si>
  <si>
    <t>CASSETTA IN POLIPROPILENE CONDUTTIVO SERIE ZEUS MISURA 272-4A5 CON FONDO NERVATO A 45°-CAPACITA Lt=40.5 - DIM. MM  L=450 P=300 A=300 - COLORE: NERO</t>
  </si>
  <si>
    <t>CASSETTA IN POLIPROPILENE CONDUTTIVO SERIE ZEUS MISURA 272-5 CON FONDO NERVATO A 45°-CAPACITA Lt=85 - DIM. MM  L=630 P=450 A=300 - COLORE: NERO</t>
  </si>
  <si>
    <t>CONDUCTIVE POLYPROPYLENE BOXES - DIM. MM  W=630 D=450 H=300 - COLOR: BLACK</t>
  </si>
  <si>
    <t>CONDUCTIVE POLYPROPYLENE BOXES - DIM. MM  W=450 D=300 H=300 - COLOR: BLACK</t>
  </si>
  <si>
    <t>LEITFÄHIGER PP ZEUS SERIE MAß 272-5 BODEN MIT  45° RIPPEN - ABM. MM  B=630 T=450 H=300 - FARBE: SCHWARZ</t>
  </si>
  <si>
    <t>LEITFÄHIGER PP ZEUS SERIE MAß 272-4A5 BODEN MIT  45° RIPPEN - ABM. MM  B=450 T=300 H=300 - FARBE: SCHWARZ</t>
  </si>
  <si>
    <t>CAISSE EN POLYPROPYLÈNE CONDUCTIVE- DIM. MM  L=630 P=450 H=300 - COULEUR: NOIRE</t>
  </si>
  <si>
    <t>CAISSE EN POLYPROPYLÈNE CONDUCTIVE - DIM. MM  L=450 P=300 H=300 - COULEUR: NOIRE</t>
  </si>
  <si>
    <t>CAJONES DE POLIPROPILENO CONDUCTIVO SERIE ZEUS MEDIDAS 272-5 CON FONDO CORRUGADO A 45 ° - DIM. MM  L=630 P=450 A=300 - COLOR: NEGRO</t>
  </si>
  <si>
    <t>CAJONES DE POLIPROPILENO CONDUCTIVO SERIE ZEUS MEDIDAS 272-4A5 CON FONDO CORRUGADO A 45 ° - DIM. MM  L=450 P=300 A=300 - COLOR: NEGRO</t>
  </si>
  <si>
    <t>SKRZYNKA PP PRZEWODZĄCEGO - WYM. MM  S=450 G=300 W=300 - KOLOR: CZARNY</t>
  </si>
  <si>
    <t>SKRZYNKA PP PRZEWODZĄCEGO - WYM. MM  S=630 G=450 W=300 - KOLOR: CZARNY</t>
  </si>
  <si>
    <t>MO8602TPR25107</t>
  </si>
  <si>
    <t>CARRELLO MOTION 2 IN POLIPROPILENE CON RUOTE IN TPR DIAM.125MM 2 GIREVOLI E 2 FISSE- DIM. MM  L=800 P=600 A=225 - PORTATA: 300 KG, COLORE: NERO</t>
  </si>
  <si>
    <t>MOTION 2 POLYPROPYLENE TROLLEY WITH THERMOPLASTIC WHEELS DIAM. 125 MM - DIM. MM  L=800 W=600 H=225 - LOAD CVAPACITY 300 KG - COLOR: BLACK</t>
  </si>
  <si>
    <t>MOTION 2 WAGEN AUS POLYPROPYLEN MIT ROLLEN THERMOPLAST DURCHMESSER 125 MM - ABM. MM W=800 T=600 H=225 - FARBE: SCHWARZ</t>
  </si>
  <si>
    <t>CHARIOT MOTION 2 EN POLYPROPYLÈNE AVEC ROUES EN THERMOPLASTIQUE DIAM. 125 MM - DIM. MM  L=800 P=600 H=225 - COULEUR: NOIR</t>
  </si>
  <si>
    <t>CARRO MOTION 2 EN POLIPROPILENO CON RUEDAS DE TERMOPLASTICO DIAM. 125 MM - DIM. MM L = 800 P = 600 A = 225 - COLOR: NEGRO</t>
  </si>
  <si>
    <t>WÓZKI MOTION 2 Z POLIPROPYLENU KOŁA TERMOPLASTYCZNY ŚRED. 125 MM - WYM. MM  L=800 P=600 A=225 - KOLOR : CZARNY</t>
  </si>
  <si>
    <t>NEW ENTRY/PROMO</t>
  </si>
  <si>
    <t>NX86SE5207</t>
  </si>
  <si>
    <t>caricati 20/09/2024</t>
  </si>
  <si>
    <t>COPERCHIO IN PP CONDUTTIVO PER CASSETTE SERIE NEXIT - DIM. MM  L=800 P=600 - COLORE: NERO</t>
  </si>
  <si>
    <t>COUVERCLE EN POLYPROPYLÈNE CONDUCTIF POUR CAISSES SÉRIE NEXIT - DIM. MM  L=800 P=600 - COULEUR: NOIR</t>
  </si>
  <si>
    <t>CONDUCTIVE PP 2-PARTS LID INCLUDED HINGES FOR NEXIT DIM.MM 800X600 - COLOUR BLACK 07</t>
  </si>
  <si>
    <t>CONDUCTIVE POLYPROPYLENE LID FOR BOXES SERIES NEXIT - DIM. MM  W=800 D=600 - COLOR: BLACK</t>
  </si>
  <si>
    <t>TAPA DE POLIPROPILENO CONDUCTIVO PARA CAJAS SERIE NEXIT NEXIT -  DIM. MM  L=800 P=600 - COLOR: NEGRO 07</t>
  </si>
  <si>
    <t xml:space="preserve">ZWEI-EISEN-DECKEL LEITFÄHIGER PP FÜR KÄSTEN SERIE NEXIT - ABM. MM  B=800 T=600 - FARBE: SCHWARZ 07 </t>
  </si>
  <si>
    <t>DECKEL AUS POLYPROPILEN LEITFÄHIGEM FÜR KÄSTEN SERIE NEXIT - ABM. MM  B=800 T=600 - FARBE: SCHWARZ 07</t>
  </si>
  <si>
    <t>OKRYWA POLIPROPYLENOWA PRZEWODZACEGO DLA SKRZYNEK SERIA NEXIT - WYM. MM  S=800 G=600 - KOLOR: CZARNY 07</t>
  </si>
  <si>
    <t>RKS1201099</t>
  </si>
  <si>
    <t>RKS1602099</t>
  </si>
  <si>
    <t>CONTAINER IN PLASTICA CON TRE TRAVERSE - DIM.: 1000x1200x760h - COLORE: GRIGIO FINESTRA - RAL 7040</t>
  </si>
  <si>
    <t>PLASTIC CONTAINERS WITH CROSS BARS  - DIM. MM  W=1200 D=1000 H=760 - COLOR: GREY RAL 7040</t>
  </si>
  <si>
    <t>KUNSTSTOFFBEHÄLTER MIT TRAVERSEN  - ABM. MM  B=1200 T=1000 H=760 - FARBE: GRAU RAL 7040</t>
  </si>
  <si>
    <t>CONTAINERS EN PLASTIQUE AVEC TRAVERSES - DIM. MM  L=1200 P=1000 H=760 - COULEUR: GRIS RAL 7040</t>
  </si>
  <si>
    <t>CONTENEDORES DE PLÁSTICO CON TRAVESAÑOS - DIM. MM  L=1200 P=1000 A=760 - COLOR: GRIS RAL 7040</t>
  </si>
  <si>
    <t>KONTENER PLASTIKOWY Z PŁOZAMI - WYM. MM  S=1200 G=1000 W=760 - KOLOR: SZARY POPIELATY RAL 7040</t>
  </si>
  <si>
    <t>CN1210ZJ4001</t>
  </si>
  <si>
    <t>CONTAINER IN PLASTICA CON COPERCHIO E CINGHIE PER RACCOLTA BATTERIE ESAUSTE - DIM.: 1000x1200x760h - COLORE: GRIGIO FINESTRA - RAL 7040</t>
  </si>
  <si>
    <t>PLASTIC CONTAINERS WITH LID AND STRAPS FOR BATTERY - DIM. MM  W=1200 D=1000 H=760 - COLOR: GREY RAL 7040</t>
  </si>
  <si>
    <t>KUNSTSTOFFBEHÄLTER MIT DECKEL UND RIEMEN FÜR AKKU - ABM. MM  B=1200 T=1000 H=760 - FARBE: GRAU RAL 7040</t>
  </si>
  <si>
    <t>CONTAINERS EN PLASTIQUE AVEC COUVERCLE ET SANGLES POUR BATTERIE - DIM. MM  L=1200 P=1000 H=760 - COULEUR: GRIS RAL 7040</t>
  </si>
  <si>
    <t>CONTENEDOR DE PLÁSTICO TAPA Y CORREAS - PARA BATERÍA - DIM. MM  L=1200 P=1000 A=760 - COLOR: GRIS RAL 7040</t>
  </si>
  <si>
    <t>KONTENER PLASTIKOWY Z PLOZAMI NA AKUMULATOR - WYM. MM  S=1200 G=1000 W=760 - KOLOR: SZARY POPIELATY RAL 7040</t>
  </si>
  <si>
    <t>BOX RK MADE FROM POLYPROPILENE FLAT BASE - DIM. MM  W=120 D=300 H=100 - COLOR: BLUE</t>
  </si>
  <si>
    <t>BOX RK OF CONDUCTIVE PLASTIC FLAT BASE - DIM. MM  W=120 D=300 H=100 - COLOR: BLACK</t>
  </si>
  <si>
    <t>BOX RK MADE FROM POLYPROPILENE FLAT BASE - DIM. MM  W=160 D=300 H=100 - COLOR: BLUE</t>
  </si>
  <si>
    <t>BOX RK OF CONDUCTIVE PLASTIC FLAT BASE - DIM. MM  W=160 D=300 H=100 - COLOR: BLACK</t>
  </si>
  <si>
    <t>BOX RK MADE FROM POLYPROPILENE FLAT BASE - DIM. MM  W=120 D=400 H=100 - COLOR: BLUE</t>
  </si>
  <si>
    <t>BOX RK OF CONDUCTIVE PLASTIC FLAT BASE - DIM. MM  W=120 D=400 H=100 - COLOR: BLACK</t>
  </si>
  <si>
    <t>BOX RK MADE FROM POLYPROPILENE FLAT BASE - DIM. MM  W=160 D=400 H=100 - COLOR: BLUE</t>
  </si>
  <si>
    <t>BOX RK OF CONDUCTIVE PLASTIC FLAT BASE - DIM. MM  W=160 D=400 H=100 - COLOR: BLACK</t>
  </si>
  <si>
    <t>BOX RK MADE FROM POLYPROPILENE FLAT BASE - DIM. MM  W=240 D=400 H=100 - COLOR: BLUE</t>
  </si>
  <si>
    <t>BOX RK OF CONDUCTIVE PLASTIC FLAT BASE - DIM. MM  W=240 D=400 H=100 - COLOR: BLACK</t>
  </si>
  <si>
    <t>BOX RK MADE FROM POLYPROPILENE FLAT BASE - DIM. MM  W=140 D=435 H=80 - COLOR: BLUE</t>
  </si>
  <si>
    <t>BOX RK MADE FROM POLYPROPILENE FLAT BASE - DIM. MM  W=120 D=500 H=100 - COLOR: BLUE</t>
  </si>
  <si>
    <t>BOX RK OF CONDUCTIVE PLASTIC FLAT BASE - DIM. MM  W=120 D=500 H=100 - COLOR: BLACK</t>
  </si>
  <si>
    <t>BOX RK MADE FROM POLYPROPILENE FLAT BASE - DIM. MM  W=160 D=500 H=100 - COLOR: BLUE</t>
  </si>
  <si>
    <t>BOX RK OF CONDUCTIVE PLASTIC FLAT BASE - DIM. MM  W=160 D=650 H=100 - COLOR: BLACK</t>
  </si>
  <si>
    <t>BOX RK OF CONDUCTIVE PLASTIC FLAT BASE - DIM. MM  W=160 D=500 H=100 - COLOR: BLACK</t>
  </si>
  <si>
    <t>BOX RK MADE FROM POLYPROPILENE FLAT BASE - DIM. MM  W=240 D=500 H=100 - COLOR: BLUE</t>
  </si>
  <si>
    <t>BOX RK OF CONDUCTIVE PLASTIC FLAT BASE - DIM. MM  W=240 D=500 H=100 - COLOR: BLACK</t>
  </si>
  <si>
    <t>BOX RK MADE FROM POLYPROPILENE FLAT BASE - DIM. MM  W=160 D=600 H=100 - COLOR: BLUE</t>
  </si>
  <si>
    <t>BOX RK OF CONDUCTIVE PLASTIC FLAT BASE - DIM. MM  W=160 D=600 H=100 - COLOR: BLACK</t>
  </si>
  <si>
    <t xml:space="preserve"> </t>
  </si>
  <si>
    <t>NXSEAL465113</t>
  </si>
  <si>
    <t>IMILANI SRL - LISTINO PREZZI 2025</t>
  </si>
  <si>
    <t>IMILANI SRL - PRICE LIST 2025</t>
  </si>
  <si>
    <t>IMILANI SRL - PREISLISTE 2025</t>
  </si>
  <si>
    <t>IMILANI SRL - LISTA DE PRECIOS 2025</t>
  </si>
  <si>
    <t>IMILANI SRL - LISTE DE PRIX 2025</t>
  </si>
  <si>
    <t>IMILANI SRL - CENNIK 2025</t>
  </si>
  <si>
    <t xml:space="preserve"> iMiNOW  01/05/2025  31/08/2025 </t>
  </si>
  <si>
    <t>Rev.00 - 01/05/25  - Date d'expiration  31/08/25</t>
  </si>
  <si>
    <t>Rev.00 - 01/05/25  - Ważne do  31/08/25</t>
  </si>
  <si>
    <t>Rev.00 - 01/05/25 - Scadenza 31/08/25</t>
  </si>
  <si>
    <t>Rev.00 - 01/05/25 - Expiry date 31/08/25</t>
  </si>
  <si>
    <t>Rev.00 - 01/05/25  - Fälligkeitstag  31/08/25</t>
  </si>
  <si>
    <t>Rev.00 - 01/05/25  - Válido hasta el  31/08/25</t>
  </si>
  <si>
    <t>iMiNOW  01/05/2025  31/08/2025</t>
  </si>
  <si>
    <t>NX1508A5101</t>
  </si>
  <si>
    <t>NX1508A5401</t>
  </si>
  <si>
    <t>NX15HG5101</t>
  </si>
  <si>
    <t>NX15HG5401</t>
  </si>
  <si>
    <t>NX15HH5101</t>
  </si>
  <si>
    <t>NX15HH5401</t>
  </si>
  <si>
    <t>caricati 15/04/25</t>
  </si>
  <si>
    <t>CASSETTA NEXIT IN PP – FONDO LISCIO – MANIGLIE CHIUSE - DIM. 150X100X75H MM – COLORE GRIGIO 01</t>
  </si>
  <si>
    <t>COPERCHIO IN PP A CERNIERA PER CASSETTE NEXIT - DIM. MM  L=150 P=100 - COLORE GRIGIO 01</t>
  </si>
  <si>
    <t>COPERCHIO IN PP A CERNIERA CON CHIUSURA A SCATTO PER CASSETTE NEXIT - DIM. MM  L=150 P=100 - COLORE GRIGIO 01</t>
  </si>
  <si>
    <t>CASSETTA NEXIT IN REPLAST – FONDO LISCIO – MANIGLIE CHIUSE - DIM. 150X100X75H MM – COLORE GRIGIO 01</t>
  </si>
  <si>
    <t>COPERCHIO IN REPLAST A CERNIERA PER CASSETTE NEXIT - DIM. MM  L=150 P=100 - COLORE GRIGIO 01</t>
  </si>
  <si>
    <t>COPERCHIO IN REPLAST A CERNIERA CON CHIUSURA A SCATTO PER CASSETTE NEXIT - DIM. MM  L=150 P=100 - COLORE GRIGIO 01</t>
  </si>
  <si>
    <t>CASSETTA NEXIT IN REPLAST – FONDO LISCIO – MANIGLIE CHIUSE - DIM. 200X150X75H MM – COLORE GRIGIO 01</t>
  </si>
  <si>
    <t>CASSETTA NEXIT IN REPLAST – FONDO LISCIO – MANIGLIE CHIUSE - DIM. 200X150X120H MM – COLORE GRIGIO 01</t>
  </si>
  <si>
    <t>COPERCHIO IN REPLAST A CERNIERA PER CASSETTE NEXIT - DIM. MM  L=200 P=150 - COLORE GRIGIO 01</t>
  </si>
  <si>
    <t>COPERCHIO IN REPLAST A CERNIERA CON CHIUSURA A SCATTO PER CASSETTE NEXIT - DIM. MM  L=200 P=150 - COLORE GRIGIO 01</t>
  </si>
  <si>
    <t>COPERCHIO IN REPLAST CON MANIGLIE PER CASSETTE SERIE NEXIT - DIM. MM  L=200 P=150 - COLORE GRIGIO 01</t>
  </si>
  <si>
    <t>CASSETTA NEXIT IN REPLAST – FONDO LISCIO – MANIGLIE CHIUSE - DIM. 300X200X75H MM – COLORE GRIGIO 01</t>
  </si>
  <si>
    <t>CASSETTA NEXIT IN REPLAST – FONDO LISCIO – MANIGLIE CHIUSE - DIM. 300X200X120H MM – COLORE GRIGIO 01</t>
  </si>
  <si>
    <t>CASSETTA NEXIT IN REPLAST – FONDO LISCIO – MANIGLIE CHIUSE - DIM. 300X200X170H MM – COLORE GRIGIO 01</t>
  </si>
  <si>
    <t>CASSETTA NEXIT IN REPLAST – FONDO LISCIO – MANIGLIE CHIUSE - DIM. 300X200X220H MM – COLORE GRIGIO 01</t>
  </si>
  <si>
    <t>COPERCHIO IN REPLAST A CERNIERA PER CASSETTE NEXIT - DIM. MM  L=300 P=200 - COLORE GRIGIO 01</t>
  </si>
  <si>
    <t>COPERCHIO IN REPLAST A CERNIERA CON CHIUSURA A SCATTO PER CASSETTE NEXIT - DIM. MM  L=300 P=200 - COLORE GRIGIO 01</t>
  </si>
  <si>
    <t>COPERCHIO IN REPLAST CON MANIGLIE PER CASSETTE SERIE NEXIT - DIM. MM  L=300 P=200 - COLORE GRIGIO 01</t>
  </si>
  <si>
    <t>CASSETTA NEXIT IN REPLAST – FONDO LISCIO – MANIGLIE CHIUSE - DIM. 400X300X75H MM – COLORE GRIGIO 01</t>
  </si>
  <si>
    <t>CASSETTA NEXIT IN REPLAST – FONDO RINFORZATO – MANIGLIE CHIUSE – DIM. 400X300X75H MM – COLORE GRIGIO 01</t>
  </si>
  <si>
    <t>CASSETTA NEXIT IN REPLAST – FONDO LISCIO – MANIGLIE CHIUSE - DIM. 400X300X120H MM – COLORE GRIGIO 01</t>
  </si>
  <si>
    <t>CASSETTA NEXIT IN REPLAST – FONDO RINFORZATO – MANIGLIE CHIUSE - DIM. 400X300X120H MM – COLORE GRIGIO 01</t>
  </si>
  <si>
    <t>CASSETTA NEXIT IN REPLAST – PARETI FORATE, FONDO FORATO E RINFORZATO – MANIGLIE CHIUSE - DIM. 400X300X120H MM – COLORE GRIGIO 01</t>
  </si>
  <si>
    <t>CASSETTA NEXIT IN REPLAST – FONDO LISCIO – MANIGLIE CHIUSE – DIM. 400X300X170H MM – COLORE GRIGIO 01</t>
  </si>
  <si>
    <t>CASSETTA NEXIT IN REPLAST – FONDO RINFORZATO – MANIGLIE CHIUSE – DIM. 400X300X170H MM – COLORE GRIGIO 01</t>
  </si>
  <si>
    <t>CASSETTA NEXIT IN REPLAST – PARETI FORATE, FONDO FORATO E RINFORZATO – MANIGLIE CHIUSE - DIM. 400X300X170H MM – COLORE GRIGIO 01</t>
  </si>
  <si>
    <t>CASSETTA NEXIT IN REPLAST – FONDO LISCIO – MANIGLIE CHIUSE - DIM. 400X300X220H MM – COLORE GRIGIO 01</t>
  </si>
  <si>
    <t>CASSETTA NEXIT IN REPLAST – FONDO RINFORZATO – MANIGLIE CHIUSE - DIM. 400X300X220H MM – COLORE GRIGIO 01</t>
  </si>
  <si>
    <t>CASSETTA NEXIT IN REPLAST – PARETI FORATE, FONDO FORATO E RINFORZATO – MANIGLIE CHIUSE - DIM. 400X300X220H MM – COLORE GRIGIO 01</t>
  </si>
  <si>
    <t>CASSETTA NEXIT IN REPLAST – FONDO LISCIO – MANIGLIA CHIUSA - PICKING 202X106H MM - DIM. 400X300X220H MM – COLORE GRIGIO 01</t>
  </si>
  <si>
    <t>CASSETTA NEXIT IN REPLAST – FONDO LISCIO – MANIGLIE CHIUSE - DIM. 400X300X270H MM – COLORE GRIGIO 01</t>
  </si>
  <si>
    <t>CASSETTA NEXIT IN REPLAST – FONDO RINFORZATO – MANIGLIE CHIUSE - DIM. 400X300X270H MM – COLORE GRIGIO 01</t>
  </si>
  <si>
    <t>CASSETTA NEXIT IN REPLAST – PARETI FORATE, FONDO FORATO E RINFORZATO – MANIGLIE CHIUSE - DIM. 400X300X270H MM – COLORE GRIGIO 01</t>
  </si>
  <si>
    <t>CASSETTA NEXIT IN REPLAST – FONDO LISCIO – MANIGLIA CHIUSA - PICKING 202X131H MM - DIM. 400X300X270H MM – COLORE GRIGIO 01</t>
  </si>
  <si>
    <t>CASSETTA NEXIT IN REPLAST – FONDO LISCIO – MANIGLIE CHIUSE - DIM. 400X300X320H MM – COLORE GRIGIO 01</t>
  </si>
  <si>
    <t>CASSETTA NEXIT IN REPLAST – FONDO RINFORZATO – MANIGLIE CHIUSE - DIM. 400X300X320H MM – COLORE GRIGIO 01</t>
  </si>
  <si>
    <t>CASSETTA NEXIT IN REPLAST – PARETI FORATE, FONDO FORATO E RINFORZATO – MANIGLIE CHIUSE - DIM. 400X300X320H MM – COLORE GRIGIO 01</t>
  </si>
  <si>
    <t>CASSETTA NEXIT IN REPLAST – FONDO LISCIO – MANIGLIA CHIUSA - PICKING 202X156H MM - DIM. 400X300X320H MM – COLORE GRIGIO 01</t>
  </si>
  <si>
    <t>COPERCHIO A 2 FALDE IN REPLAST COMPLETO DI CERNIERE PER CASSETTE NEXIT DIM.MM 400X300 - COLORE GRIGIO 01</t>
  </si>
  <si>
    <t>COPERCHIO IN REPLAST A CERNIERA PER CASSETTE NEXIT - DIM. MM  L=400 P=300 - COLORE GRIGIO 01</t>
  </si>
  <si>
    <t>COPERCHIO IN REPLAST CON MANIGLIE PER CASSETTE SERIE NEXIT - DIM. MM  L=400 P=300 - COLORE GRIGIO 01</t>
  </si>
  <si>
    <t>CASSETTA NEXIT IN REPLAST – FONDO LISCIO – MANIGLIE CHIUSE - DIM. 600X400X75H MM – COLORE GRIGIO 01</t>
  </si>
  <si>
    <t>CASSETTA NEXIT IN REPLAST – FONDO RINFORZATO – MANIGLIE CHIUSE - DIM. 600X400X075H MM – COLORE GRIGIO 01</t>
  </si>
  <si>
    <t>CASSETTA NEXIT IN REPLAST – PARETI FORATE, FONDO FORATO E RINFORZATO – MANIGLIE CHIUSE - DIM. 600X400X75H MM – COLORE GRIGIO 01</t>
  </si>
  <si>
    <t>CASSETTA NEXIT IN REPLAST – FONDO LISCIO – MANIGLIE CHIUSE - DIM. 600X400X120H MM – COLORE GRIGIO 01</t>
  </si>
  <si>
    <t>CASSETTA NEXIT IN REPLAST – FONDO RINFORZATO – MANIGLIE CHIUSE - DIM. 600X400X120H MM – COLORE GRIGIO 01</t>
  </si>
  <si>
    <t>CASSETTA NEXIT IN REPLAST – PARETI FORATE, FONDO FORATO E RINFORZATO – MANIGLIE CHIUSE - DIM. 600X400X120H MM – COLORE GRIGIO 01</t>
  </si>
  <si>
    <t>CASSETTA NEXIT IN REPLAST – FONDO LISCIO – MANIGLIE CHIUSE – DIM. 600X400X170H MM – COLORE GRIGIO 01</t>
  </si>
  <si>
    <t>CASSETTA NEXIT IN REPLAST – FONDO RINFORZATO – MANIGLIE CHIUSE – DIM. 600X400X170H MM – COLORE GRIGIO 01</t>
  </si>
  <si>
    <t>CASSETTA NEXIT IN REPLAST – PARETI FORATE, FONDO FORATO E RINFORZATO – MANIGLIE CHIUSE - DIM. 600X400X170H MM – COLORE GRIGIO 01</t>
  </si>
  <si>
    <t>CASSETTA NEXIT IN REPLAST – FONDO LISCIO – MANIGLIE CHIUSE - DIM. 600X400X220H MM – COLORE GRIGIO 01</t>
  </si>
  <si>
    <t>CASSETTA NEXIT IN REPLAST – FONDO RINFORZATO – MANIGLIE CHIUSE - DIM. 600X400X220H MM – COLORE GRIGIO 01</t>
  </si>
  <si>
    <t>CASSETTA NEXIT IN REPLAST – PARETI FORATE, FONDO FORATO E RINFORZATO – MANIGLIE CHIUSE - DIM. 600X400X220H MM – COLORE GRIGIO 01</t>
  </si>
  <si>
    <t>CASSETTA NEXIT IN REPLAST – FONDO LISCIO – MANIGLIA CHIUSA - PICKING 294X106H MM - DIM. 600X400X220H MM – COLORE GRIGIO 01</t>
  </si>
  <si>
    <t>CASSETTA NEXIT IN REPLAST – FONDO LISCIO – MANIGLIE APERTE/CHIUSE - DIM. 600X400X270H MM – COLORE GRIGIO 01</t>
  </si>
  <si>
    <t>CASSETTA NEXIT IN REPLAST – FONDO RINFORZATO – MANIGLIE APERTE/CHIUSE - DIM. 600X400X270H MM – COLORE GRIGIO 01</t>
  </si>
  <si>
    <t>CASSETTA NEXIT IN REPLAST – PARETI FORATE, FONDO FORATO E RINFORZATO – MANIGLIE APERTE/CHIUSE - DIM. 600X400X270H MM – COLORE GRIGIO 01</t>
  </si>
  <si>
    <t>CASSETTA NEXIT IN REPLAST – FONDO LISCIO – MANIGLIE APERTE/CHIUSE - PICKING 294X131H MM - DIM. 600X400X270H MM – COLORE GRIGIO 01</t>
  </si>
  <si>
    <t>CASSETTA NEXIT IN REPLAST – FONDO LISCIO – MANIGLIE APERTE/CHIUSE - DIM. 600X400X320H MM – COLORE GRIGIO 01</t>
  </si>
  <si>
    <t>CASSETTA NEXIT IN REPLAST – FONDO RINFORZATO – MANIGLIE APERTE/CHIUSE - DIM. 600X400X320H MM – COLORE GRIGIO 01</t>
  </si>
  <si>
    <t>CASSETTA NEXIT IN REPLAST – PARETI FORATE, FONDO FORATO E RINFORZATO – MANIGLIE APERTE/CHIUSE - DIM. 600X400X320H MM – COLORE GRIGIO 01</t>
  </si>
  <si>
    <t>CASSETTA NEXIT IN REPLAST – FONDO LISCIO – MANIGLIE APERTE/CHIUSE - PICKING 294X156H MM - DIM. 600X400X320H MM – COLORE GRIGIO 01</t>
  </si>
  <si>
    <t>CASSETTA NEXIT IN REPLAST – FONDO LISCIO – MANIGLIE APERTE/CHIUSE - DIM. 600X400X420H MM – COLORE GRIGIO 01</t>
  </si>
  <si>
    <t>CASSETTA NEXIT IN REPLAST – FONDO RINFORZATO – MANIGLIE APERTE/CHIUSE - DIM. 600X400X420H MM – COLORE GRIGIO 01</t>
  </si>
  <si>
    <t>CASSETTA NEXIT IN REPLAST – PARETI FORATE, FONDO FORATO E RINFORZATO – MANIGLIE APERTE/CHIUSE - DIM. 600X400X420H MM – COLORE GRIGIO 01</t>
  </si>
  <si>
    <t>CASSETTA NEXIT IN REPLAST – FONDO LISCIO – MANIGLIE APERTE/CHIUSE - PICKING 294X206H MM - DIM. 600X400X420H MM – COLORE GRIGIO 01</t>
  </si>
  <si>
    <t>COPERCHIO A 2 FALDE IN REPLAST COMPLETO DI CERNIERE PER CASSETTE NEXIT DIM.MM 600X400 - COLORE GRIGIO 01</t>
  </si>
  <si>
    <t>COPERCHIO INTEGRALE IN REPLAST PER CASSETTE SERIE NEXIT - DIM. MM L=600 P=400 - COLORE GRIGIO 01</t>
  </si>
  <si>
    <t>COPERCHIO IN REPLAST A CERNIERA PER CASSETTE NEXIT - DIM. MM  L=600 P=400 - COLORE GRIGIO 01</t>
  </si>
  <si>
    <t>COPERCHIO IN REPLAST CON MANIGLIE PER CASSETTE SERIE NEXIT - DIM. MM  L=600 P=400 - COLORE GRIGIO 01</t>
  </si>
  <si>
    <t>CASSETTA IN REPLAST ATHENA 2115A-CAPACITA Lt=3 - DIM. MM  L=200 P=150 A=150 - COLORE: GRIGIO SCURO</t>
  </si>
  <si>
    <t>CASSETTA IN REPLAST ATHENA 3212A-CAPACITA Lt=5 - DIM. MM  L=300 P=200 A=120 - COLORE: GRIGIO SCURO</t>
  </si>
  <si>
    <t>CASSETTA IN REPLAST ATHENA 3217A-CAPACITA Lt=7 - DIM. MM  L=300 P=200 A=170 - COLORE: GRIGIO SCURO</t>
  </si>
  <si>
    <t>COPERCHIO IN REPLAST A CERNIERA PER CASSETTE SERIE ATHENA - DIM. MM  L=300 P=200 - COLORE: GRIGIO SCURO</t>
  </si>
  <si>
    <t>CASSETTA IN REPLAST ATHENA 4305A-CAPACITA Lt=3.8 - DIM. MM  L=400 P=300 A=55 - COLORE: GRIGIO SCURO</t>
  </si>
  <si>
    <t>CASSETTA IN REPLAST ATHENA 4308A-CAPACITA Lt=6 - DIM. MM  L=400 P=300 A=75 - COLORE: GRIGIO SCURO</t>
  </si>
  <si>
    <t>CASSETTA IN REPLAST ATHENA 4312A-CAPACITA Lt=10 - DIM. MM  L=400 P=300 A=120 - COLORE: GRIGIO SCURO</t>
  </si>
  <si>
    <t>CASSETTA IN REPLAST ATHENA 4312C-CAPACITA Lt=10 - DIM. MM  L=400 P=300 A=120 - COLORE: GRIGIO SCURO</t>
  </si>
  <si>
    <t>CASSETTA IN REPLAST ATHENA 4312H-CAPACITA Lt=10 - DIM. MM  L=400 P=300 A=120 - COLORE: GRIGIO SCURO</t>
  </si>
  <si>
    <t>CASSETTA IN REPLAST ATHENA 4317A-CAPACITA Lt=15 - DIM. MM  L=400 P=300 A=170 - COLORE: GRIGIO SCURO</t>
  </si>
  <si>
    <t>CASSETTA IN REPLAST ATHENA 4317C-CAPACITA Lt=15 - DIM. MM  L=400 P=300 A=170 - COLORE: GRIGIO SCURO</t>
  </si>
  <si>
    <t>CASSETTA IN REPLAST ATHENA 4322A-CAPACITA Lt=20 - DIM. MM  L=400 P=300 A=220 - COLORE: GRIGIO SCURO</t>
  </si>
  <si>
    <t>CASSETTA IN REPLAST ATHENA 4332A-CAPACITA Lt=30 - DIM. MM  L=400 P=300 A=325 - COLORE: GRIGIO SCURO</t>
  </si>
  <si>
    <t>COPERCHIO IN REPLAST A CERNIERA PER CASSETTE SERIE ATHENA - DIM. MM  L=400 P=300 - COLORE: GRIGIO SCURO</t>
  </si>
  <si>
    <t>CASSETTA DIVISORIO IN REPLAST PER CASSETTE SERIE ATHENA 1 SCOMPARTO - DIM. MM  L=256 P=178 A=90 - COLORE: NERO</t>
  </si>
  <si>
    <t>CASSETTA DIVISORIO IN REPLAST PER CASSETTE SERIE ATHENA 2 SCOMPARTI - DIM. MM  L=256 P=178 A=90 - COLORE: NERO</t>
  </si>
  <si>
    <t>CASSETTA DIVISORIO IN REPLAST PER CASSETTE SERIE ATHENA 4 SCOMPARTI - DIM. MM  L=256 P=178 A=90 - COLORE: NERO</t>
  </si>
  <si>
    <t>COPERCHIO IN REPLAST CON MANIGLIE PER CASSETTE SERIE ATHENA - DIM. MM  L=400 P=300 - COLORE: GRIGIO SCURO</t>
  </si>
  <si>
    <t>CASSETTA IN REPLAST ATHENA 6408A-CAPACITA Lt=10 - DIM. MM  L=600 P=400 A=75 - COLORE: GRIGIO SCURO</t>
  </si>
  <si>
    <t>CASSETTA IN REPLAST ATHENA 6412A-CAPACITA Lt=20 - DIM. MM  L=600 P=400 A=120 - COLORE: GRIGIO SCURO</t>
  </si>
  <si>
    <t>CASSETTA IN REPLAST ATHENA 6412C-CAPACITA Lt=20 - DIM. MM  L=600 P=400 A=120 - COLORE: GRIGIO SCURO</t>
  </si>
  <si>
    <t>CASSETTA IN REPLAST ATHENA 6412G-CAPACITA Lt=20 - DIM. MM  L=600 P=400 A=120 - COLORE: GRIGIO SCURO</t>
  </si>
  <si>
    <t>CASSETTA IN REPLAST ATHENA 6412H-CAPACITA Lt=20 - DIM. MM  L=600 P=400 A=120 - COLORE: GRIGIO SCURO</t>
  </si>
  <si>
    <t>CASSETTA IN REPLAST ATHENA 6417A-CAPACITA Lt=30 - DIM. MM  L=600 P=400 A=170 - COLORE: GRIGIO SCURO</t>
  </si>
  <si>
    <t>CASSETTA IN REPLAST ATHENA 6417C-CAPACITA Lt=30 - DIM. MM  L=600 P=400 A=170 - COLORE: GRIGIO SCURO</t>
  </si>
  <si>
    <t>CASSETTA IN REPLAST ATHENA 6422A-CAPACITA Lt=40 - DIM. MM  L=600 P=400 A=220 - COLORE: GRIGIO SCURO</t>
  </si>
  <si>
    <t>CASSETTA IN REPLAST ATHENA 6428A-CAPACITA Lt=53 - DIM. MM  L=600 P=400 A=285 - COLORE: GRIGIO SCURO</t>
  </si>
  <si>
    <t>CASSETTA IN REPLAST ATHENA 6432A-CAPACITA Lt=60 - DIM. MM  L=600 P=400 A=325 - COLORE: GRIGIO SCURO</t>
  </si>
  <si>
    <t>COPERCHIO IN REPLAST A CERNIERA PER CASSETTE SERIE ATHENA - DIM. MM  L=600 P=400 - COLORE: GRIGIO SCURO</t>
  </si>
  <si>
    <t>CASSETTA DIVISORIO IN REPLAST PER CASSETTE SERIE ATHENA 1 SCOMPARTO - DIM. MM  L=277 P=177 A=99 - COLORE: NERO</t>
  </si>
  <si>
    <t>CASSETTA DIVISORIO IN REPLAST PER CASSETTE SERIE ATHENA 1 SCOMPARTO - DIM. MM  L=357 P=278 A=90 - COLORE: NERO</t>
  </si>
  <si>
    <t>CASSETTA DIVISORIO IN REPLAST PER CASSETTE SERIE ATHENA 2 SCOMPARTI - DIM. MM  L=357 P=278 A=90 - COLORE: NERO</t>
  </si>
  <si>
    <t>CASSETTA DIVISORIO IN REPLAST PER CASSETTE SERIE ATHENA 4 SCOMPARTI - DIM. MM  L=357 P=278 A=90 - COLORE: NERO</t>
  </si>
  <si>
    <t>COPERCHIO IN REPLAST CON MANIGLIE PER CASSETTE SERIE ATHENA - DIM. MM  L=600 P=400 - COLORE: GRIGIO SCURO</t>
  </si>
  <si>
    <t>CASSETTA IN REPLAST ATHENA 8612C-CAPACITA Lt=49 - DIM. MM  L=800 P=600 A=120 - COLORE: GRIGIO SCURO</t>
  </si>
  <si>
    <t>CASSETTA IN REPLAST ATHENA 8617C-CAPACITA Lt=69 - DIM. MM  L=800 P=600 A=170 - COLORE: GRIGIO SCURO</t>
  </si>
  <si>
    <t>CASSETTA IN REPLAST ATHENA 8622C-CAPACITA Lt=90 - DIM. MM  L=800 P=600 A=220 - COLORE: GRIGIO SCURO</t>
  </si>
  <si>
    <t>CASSETTA IN REPLAST ATHENA 8632C CON FONDO RINFORZATO-CAPACITA Lt=130 - DIM. MM  L=800 P=600 A=325 - COLORE: GRIGIO SCURO</t>
  </si>
  <si>
    <t>CASSETTA IN REPLAST ATHENA 8643C CON FONDO RINFORZATO-CAPACITA Lt=175 - DIM. MM  L=800 P=600 A=430 - COLORE: GRIGIO SCURO</t>
  </si>
  <si>
    <t>COPERCHIO IN REPLAST CON MANIGLIE PER CASSETTE SERIE ATHENA - DIM. MM  L=800 P=600 - COLORE: GRIGIO SCURO</t>
  </si>
  <si>
    <t>PIEDINO IN REPLAST SERIE ATHENA - COMPLETO DI VITI - COLORE: GRIGIO SCURO</t>
  </si>
  <si>
    <t>TRAVERSA IN REPLAST SERIE ATHENA - DIM. MM  L=800 P=132 A=29 - COLORE: GRIGIO SCURO</t>
  </si>
  <si>
    <t>CASSETTA IN REPLAST ATHENA LIGHT 6422A-CAPACITA Lt=40 - DIM. MM  L=600 P=400 A=220 - COLORE: GRIGIO SCURO</t>
  </si>
  <si>
    <t>CONTENITORE IN REPLAST SERIE COMPAT MISURA 1 CON FONDO LISCIO-CAPACITA Lt=1 - DIM. MM  L=95 P=160 A=75 - COLORE: GRIGIO SCURO</t>
  </si>
  <si>
    <t>CONTENITORE IN REPLAST SERIE COMPAT MISURA 2 CON FONDO LISCIO-CAPACITA Lt=3.8 - DIM. MM  L=140 P=230 A=130 - COLORE: GRIGIO SCURO</t>
  </si>
  <si>
    <t>CONTENITORE IN REPLAST SERIE COMPAT MISURA 3 CON FONDO NERVATO-CAPACITA Lt=12.5 - DIM. MM  L=200 P=350 A=200 - COLORE: GRIGIO SCURO</t>
  </si>
  <si>
    <t>CONTENITORE IN REPLAST SERIE COMPAT MISURA 4 CON FONDO NERVATO-CAPACITA Lt=28 - DIM. MM  L=300 P=500 A=200 - COLORE: GRIGIO SCURO</t>
  </si>
  <si>
    <t>CASSETTA DIVISORIO IN REPLAST A 2 SCOMPARTI PER CONTENITORI MIS. 1 - DIM. MM  L=90 P=150 A=35 - COLORE: NERO</t>
  </si>
  <si>
    <t>CASSETTA DIVISORIO IN REPLAST A 4 SCOMPARTI PER CONTENITORI MIS. 1 - DIM. MM  L=90 P=150 A=35 - COLORE: NERO</t>
  </si>
  <si>
    <t>CASSETTA DIVISORIO IN REPLAST A 2 SCOMPARTI PER CONTENITORI MIS. 2 - DIM. MM  L=125 P=205 A=60 - COLORE: NERO</t>
  </si>
  <si>
    <t>CASSETTA DIVISORIO IN REPLAST A 4 SCOMPARTI PER CONTENITORI MIS. 2 - DIM. MM  L=125 P=205 A=60 - COLORE: NERO</t>
  </si>
  <si>
    <t>CONTENITORE IN REPLAST SERIE COMPAT MISURA 3A2 CON FONDO NERVATO-CAPACITA Lt=9.4 - DIM. MM  L=200 P=350 A=145 - COLORE: GRIGIO SCURO</t>
  </si>
  <si>
    <t>CONTENITORE IN REPLAST SERIE COMPAT MISURA 4A2 CON FONDO NERVATO-CAPACITA Lt=20 - DIM. MM  L=300 P=500 A=145 - COLORE:  GRIGIO SCURO</t>
  </si>
  <si>
    <t>CONTENITORE IN REPLAST SERIE COMPAT MISURA 4A5 CON FONDO NERVATO-CAPACITA Lt=42 - DIM. MM  L=300 P=500 A=300 - COLORE:  GRIGIO SCURO</t>
  </si>
  <si>
    <t>CONTENITORE IN REPLAST SERIE COMPAT MISURA 0 CON FONDO LISCIO-CAPACITA Lt=0.25 - DIM. MM  L=95 P=85 A=45 - COLORE:  GRIGIO SCURO</t>
  </si>
  <si>
    <t>CONTENITORE IN REPLAST SERIE ZEUS MISURA 01 CON FONDO LISCIO-CAPACITA Lt=0.08 - DIM. MM  L=45 P=72 A=32 - COLORE: GRIGIO SCURO</t>
  </si>
  <si>
    <t>CONTENITORE IN REPLAST SERIE ZEUS MISURA 5 CON FONDO NERVATO A 45° E TRAVERSINO-CAPACITA Lt=88 - DIM. MM  L=450 P=700 A=300 - COLORE: GRIGIO SCURO</t>
  </si>
  <si>
    <t>CONTENITORE IN REPLAST SERIE ZEUS MISURA 5P4 CON FONDO NERVATO A 45° E TRAVERSINO-CAPACITA Lt=63 - DIM. MM  L=450 P=520 A=300 - COLORE: GRIGIO SCUO</t>
  </si>
  <si>
    <t>CASSETTA RK IN REPLAST CON FONDO LISCIO-CAPACITA Lt=2 - DIM. MM  L=120 P=300 A=100 - COLORE: GRIGIO SCURO</t>
  </si>
  <si>
    <t>CASSETTA RK IN REPLAST CON FONDO LISCIO-CAPACITA Lt=3 - DIM. MM  L=160 P=300 A=100 - COLORE: GRIGIO SCURO</t>
  </si>
  <si>
    <t>CASSETTA RK IN REPLAST CON FONDO LISCIO-CAPACITA Lt=3 - DIM. MM  L=120 P=400 A=100 - COLORE: GRIGIO SCURO</t>
  </si>
  <si>
    <t>CASSETTA RK IN REPLAST CON FONDO LISCIO-CAPACITA Lt=5 - DIM. MM  L=160 P=400 A=100 - COLORE: GRIGIO SCURO</t>
  </si>
  <si>
    <t>CASSETTA RK IN REPLAST CON FONDO LISCIO-CAPACITA Lt=7 - DIM. MM  L=240 P=400 A=100 - COLORE: GRIGIO SCURO</t>
  </si>
  <si>
    <t>CASSETTA RK IN REPLAST CON FONDO LISCIO-CAPACITA Lt=4 - DIM. MM  L=120 P=500 A=100 - COLORE: GRIGIO SCURO</t>
  </si>
  <si>
    <t>CASSETTA RK IN REPLAST CON FONDO LISCIO-CAPACITA Lt=5.5 - DIM. MM  L=160 P=500 A=100 - COLORE: GRIGIO SCURO</t>
  </si>
  <si>
    <t>CASSETTA RK IN REPLAST CON FONDO LISCIO-CAPACITA Lt=9 - DIM. MM  L=240 P=500 A=100 - COLORE: GRIGIO SCURO</t>
  </si>
  <si>
    <t>CASSETTA RK IN REPLAST CON FONDO LISCIO-CAPACITA Lt=7 - DIM. MM  L=160 P=600 A=100 - COLORE: GRIGIO SCURO</t>
  </si>
  <si>
    <t>MANIGLIA REPLAST PER CASSETTE RK3012/4012/5012 - DIM. MM  L=70 A=90 - COLORE: GRIGIO SCURO</t>
  </si>
  <si>
    <t>MANIGLIA REPLAST PER CASSETTE RK3016/4016/5016/6016 - DIM. MM  L=120 A=80 - COLORE: GRIGIO SCURO</t>
  </si>
  <si>
    <t>MANIGLIA REPLAST PER CASSETTE RK4024/5024 - DIM. MM  L=110 A=90 - COLORE: GRIGIO SCURO</t>
  </si>
  <si>
    <t>CASSETTA IN REPLAST SERIE ZEUS MISURA 272-2 CON FONDO NERVATO-CAPACITA Lt=3.6 - DIM. MM  L=200 P=140 A=130 - COLORE: GRIGIO SCURO</t>
  </si>
  <si>
    <t>CASSETTA IN REPLAST SERIE ZEUS MISURA 272-4 CON FONDO NERVATO-CAPACITA Lt=27 - DIM. MM  L=450 P=300 A=200 - COLORE: GRIGIO SCURO</t>
  </si>
  <si>
    <t>CASSETTA IN REPLAST SERIE ZEUS MISURA 272-5 CON FONDO NERVATO A 45°-CAPACITA Lt=85 - DIM. MM  L=630 P=450 A=300 - COLORE: GRIGIO SCURO</t>
  </si>
  <si>
    <t>CASSETTA IN REPLAST SERIE ZEUS MISURA 272-3A2 CON FONDO NERVATO-CAPACITA Lt=8.7 - DIM. MM  L=300 P=200 A=145 - COLORE: GRIGIO SCURO</t>
  </si>
  <si>
    <t>CASSETTA IN REPLAST SERIE ZEUS MISURA 272-4A2 CON FONDO NERVATO-CAPACITA Lt=16.2 - DIM. MM  L=450 P=300 A=120 - COLORE: GRIGIO SCURO</t>
  </si>
  <si>
    <t>CASSETTA IN REPLAST SERIE ZEUS MISURA 272-4A5 CON FONDO NERVATO A 45°-CAPACITA Lt=40.5 - DIM. MM  L=450 P=300 A=300 - COLORE: GRIGIO SCURO</t>
  </si>
  <si>
    <t>CASSETTA DIVISORIO IN REPLAST SERIE ZEUS CON FONDO LISCIO-CAPACITA Lt=0.9 - DIM. MM  L=145 P=90 A=70 - COLORE: GRIGIO SCURO</t>
  </si>
  <si>
    <t>CASSETTA DIVISORIO IN REPLAST SERIE ZEUS CON FONDO LISCIO-CAPACITA Lt=1.4 - DIM. MM  L=145 P=140 A=70 - COLORE: GRIGIO SCURO</t>
  </si>
  <si>
    <t>COSTO DI AVVIAMENTO MATERIALE REPLAST</t>
  </si>
  <si>
    <t>CARRELLO FOX CON 2 MENSOLE FISSE PROF. 150 MM + 18 COMPAT REPLAST COC0015401 GRIGIO SCURO - DIM. MM L=1023 P=613 A=1430</t>
  </si>
  <si>
    <t>CARRELLO FOX CON 2 MENSOLE FISSE PROF. 205 MM + 12 COMPAT REPLAST COC0025401 GRIGIO SCURO - DIM. MM L=1023 P=613 A=1430</t>
  </si>
  <si>
    <t>CARRELLO FOX CON 2 MENSOLE FISSE PROF. 295 MM + 8 COMPAT REPLAST COC0035401 GRIGIO SCURO - DIM. MM L=1023 P=613 A=1430</t>
  </si>
  <si>
    <t>CARRELLO FOX CON 2 MENSOLE FISSE PROF. 295 MM + 8 COMPAT REPLAST COC3A25401 GRIGIO SCURO - DIM. MM L=1023 P=613 A=1430</t>
  </si>
  <si>
    <t>CARRELLO FOX CON 2 MENSOLE INCLINABILI PROF. 220 MM + 12 COMPAT REPLAST COC0015401 GRIGIO SCURO - DIM. MM L=725 P=613 A=1430</t>
  </si>
  <si>
    <t>CARRELLO FOX CON 2 MENSOLE INCLINABILI PROF. 220 MM + 8 COMPAT REPLAST COC0025401 GRIGIO SCURO - DIM. MM L=725 P=613 A=1430</t>
  </si>
  <si>
    <t>CARRELLO FOX CON 2 MENSOLE INCLINABILI PROF. 420 MM + 6 COMPAT REPLAST COC0035401 GRIGIO SCURO - DIM. MM L=725 P=613 A=1430</t>
  </si>
  <si>
    <t>CARRELLO FOX CON 2 MENSOLE INCLINABILI PROF. 420 MM + 6 COMPAT REPLAST COC3A25401 GRIGIO SCURO - DIM. MM L=725 P=613 A=1430</t>
  </si>
  <si>
    <t xml:space="preserve">MENSOLA FOX FISSA AGGIUNTIVA PROF. 150 MM + 9 COMPAT REPLAST COC0015401 GRIGIO SCURO - DIM. MM L=974 P=150 </t>
  </si>
  <si>
    <t xml:space="preserve">MENSOLA FOX FISSA AGGIUNTIVA PROF. 205 MM + 6 COMPAT REPLAST COC0025401 GRIGIO SCURO - DIM. MM L=974 P=205 </t>
  </si>
  <si>
    <t xml:space="preserve">MENSOLA FOX FISSA AGGIUNTIVA PROF. 295 MM + 4 COMPAT REPLAST COC0035401 GRIGIO SCURO - DIM. MM L=974 P=295 </t>
  </si>
  <si>
    <t xml:space="preserve">MENSOLA FOX FISSA AGGIUNTIVA PROF. 295 MM + 4 COMPAT REPLAST COC3A25401 GRIGIO SCURO - DIM. MM L=974 P=295 </t>
  </si>
  <si>
    <t xml:space="preserve">MENSOLA FOX INCLINABILE AGGIUNTIVA PROF. 220 MM + 6 COMPAT REPLAST COC0015401 GRIGIO SCURO - DIM. MM L=657 P=220 </t>
  </si>
  <si>
    <t xml:space="preserve">MENSOLA FOX INCLINABILE AGGIUNTIVA PROF. 220 MM + 4 COMPAT REPLAST COC0025401 GRIGIO SCURO - DIM. MM L=657 P=220 </t>
  </si>
  <si>
    <t xml:space="preserve">MENSOLA FOX INCLINABILE AGGIUNTIVA PROF. 420 MM + 3 COMPAT REPLAST COC0035401 GRIGIO SCURO - DIM. MM L=657 P=420 </t>
  </si>
  <si>
    <t xml:space="preserve">MENSOLA FOX INCLINABILE AGGIUNTIVA PROF. 420 MM + 3 COMPAT REPLAST COC3A25401 GRIGIO SCURO - DIM. MM L=657 P=420 </t>
  </si>
  <si>
    <t>CARRELLO FOX CON 2 MENSOLE INCLINABILI PROF. 220 MM + 6 ATHENA REPLAST AT3212A5401 GRIGIO SCURO - DIM. MM L=1023 P=613 A=1430</t>
  </si>
  <si>
    <t>CARRELLO FOX CON 2 MENSOLE INCLINABILI PROF. 220 MM + 6 ATHENA REPLAST AT3217A5401 GRIGIO SCURO - DIM. MM L=1023 P=613 A=1430</t>
  </si>
  <si>
    <t>CARRELLO FOX CON 2 MENSOLE INCLINABILI PROF. 320 MM + 8 ATHENA REPLAST AT3212A5401 GRIGIO SCURO - DIM. MM L=1023 P=613 A=1430</t>
  </si>
  <si>
    <t>CARRELLO FOX CON 2 MENSOLE INCLINABILI PROF. 320 MM + 8 ATHENA REPLAST AT3217A5401 GRIGIO SCURO - DIM. MM L=1023 P=613 A=1430</t>
  </si>
  <si>
    <t>CARRELLO FOX CON 2 MENSOLE INCLINABILI PROF. 320 MM + 4 ATHENA REPLAST AT4312A5401 GRIGIO SCURO - DIM. MM L=1023 P=613 A=1430</t>
  </si>
  <si>
    <t>CARRELLO FOX CON 2 MENSOLE INCLINABILI PROF. 320 MM + 4 ATHENA REPLAST AT4317A5401 GRIGIO SCURO - DIM. MM L=1023 P=613 A=1430</t>
  </si>
  <si>
    <t>CARRELLO FOX CON 2 MENSOLE INCLINABILI PROF. 320 MM + 4 ATHENA REPLAST AT4322A5401 GRIGIO SCURO - DIM. MM L=1023 P=613 A=1430</t>
  </si>
  <si>
    <t>CARRELLO FOX CON 2 MENSOLE INCLINABILI PROF. 420 MM + 6 ATHENA REPLAST AT4312A5401 GRIGIO SCURO - DIM. MM L=1023 P=613 A=1430</t>
  </si>
  <si>
    <t>CARRELLO FOX CON 2 MENSOLE INCLINABILI PROF. 420 MM + 6 ATHENA REPLAST AT4317A5401 GRIGIO SCURO - DIM. MM L=1023 P=613 A=1430</t>
  </si>
  <si>
    <t>CARRELLO FOX CON 2 MENSOLE INCLINABILI PROF. 420 MM + 6 ATHENA REPLAST AT4322A5401 GRIGIO SCURO - DIM. MM L=1023 P=613 A=1430</t>
  </si>
  <si>
    <t>CARRELLO FOX CON 2 MENSOLE INCLINABILI PROF. 600 MM + 4 ATHENA REPLAST AT6412A5401 GRIGIO SCURO - DIM. MM L=1023 P=613 A=1430</t>
  </si>
  <si>
    <t>CARRELLO FOX CON 2 MENSOLE INCLINABILI PROF. 600 MM + 4 ATHENA REPLAST AT6417A5401 GRIGIO SCURO - DIM. MM L=1023 P=613 A=1430</t>
  </si>
  <si>
    <t>CARRELLO FOX CON 2 MENSOLE INCLINABILI PROF. 600 MM + 4 ATHENA REPLAST AT6422A5401 GRIGIO SCURO - DIM. MM L=1023 P=613 A=1430</t>
  </si>
  <si>
    <t>CARRELLO FOX CON 2 MENSOLE INCLINABILI PROF. 600 MM + 2 ATHENA REPLAST AT8612C5401 GRIGIO SCURO - DIM. MM L=1023 P=613 A=1430</t>
  </si>
  <si>
    <t>CARRELLO FOX CON 2 MENSOLE INCLINABILI PROF. 600 MM + 2 ATHENA REPLAST AT8617C5401 GRIGIO SCURO - DIM. MM L=1023 P=613 A=1430</t>
  </si>
  <si>
    <t>CARRELLO FOX CON 2 MENSOLE INCLINABILI PROF. 600 MM + 2 ATHENA REPLAST AT8622C5401 GRIGIO SCURO - DIM. MM L=1023 P=613 A=1430</t>
  </si>
  <si>
    <t xml:space="preserve">MENSOLA FOX INCLINABILE AGGIUNTIVA PROF. 220 MM + 3 ATHENA REPLAST AT3212A5401 GRIGIO SCURO - DIM. MM L=955 P=220 </t>
  </si>
  <si>
    <t xml:space="preserve">MENSOLA FOX INCLINABILE AGGIUNTIVA PROF. 220 MM + 3 ATHENA REPLAST AT3217A5401 GRIGIO SCURO - DIM. MM L=955 P=220 </t>
  </si>
  <si>
    <t xml:space="preserve">MENSOLA FOX INCLINABILE AGGIUNTIVA PROF. 320 MM + 4 ATHENA REPLAST AT3212A5401 GRIGIO SCURO - DIM. MM L=955 P=320 </t>
  </si>
  <si>
    <t xml:space="preserve">MENSOLA FOX INCLINABILE AGGIUNTIVA PROF. 320 MM + 4 ATHENA REPLAST AT3217A5401 GRIGIO SCURO - DIM. MM L=955 P=320 </t>
  </si>
  <si>
    <t xml:space="preserve">MENSOLA FOX INCLINABILE AGGIUNTIVA PROF. 320 MM + 2 ATHENA REPLAST AT4312A5401 GRIGIO SCURO - DIM. MM L=955 P=320 </t>
  </si>
  <si>
    <t xml:space="preserve">MENSOLA FOX INCLINABILE AGGIUNTIVA PROF. 320 MM + 2 ATHENA REPLAST AT4317A5401 GRIGIO SCURO - DIM. MM L=955 P=320 </t>
  </si>
  <si>
    <t xml:space="preserve">MENSOLA FOX INCLINABILE AGGIUNTIVA PROF. 320 MM + 2 ATHENA REPLAST AT4322A5401 GRIGIO SCURO - DIM. MM L=955 P=320 </t>
  </si>
  <si>
    <t xml:space="preserve">MENSOLA FOX INCLINABILE AGGIUNTIVA PROF. 420 MM + 3 ATHENA REPLAST AT4312A5401 GRIGIO SCURO - DIM. MM L=955 P=420 </t>
  </si>
  <si>
    <t xml:space="preserve">MENSOLA FOX INCLINABILE AGGIUNTIVA PROF. 420 MM + 3 ATHENA REPLAST AT4317A5401 GRIGIO SCURO - DIM. MM L=955 P=420 </t>
  </si>
  <si>
    <t xml:space="preserve">MENSOLA FOX INCLINABILE AGGIUNTIVA PROF. 420 MM + 3 ATHENA REPLAST AT4322A5401 GRIGIO SCURO - DIM. MM L=955 P=420 </t>
  </si>
  <si>
    <t xml:space="preserve">MENSOLA FOX INCLINABILE AGGIUNTIVA PROF. 600 MM + 2 ATHENA REPLAST AT6412A5401 GRIGIO SCURO - DIM. MM L=955 P=600 </t>
  </si>
  <si>
    <t xml:space="preserve">MENSOLA FOX INCLINABILE AGGIUNTIVA PROF. 600 MM + 2 ATHENA REPLAST AT6417A5401 GRIGIO SCURO - DIM. MM L=955 P=600 </t>
  </si>
  <si>
    <t xml:space="preserve">MENSOLA FOX INCLINABILE AGGIUNTIVA PROF. 600 MM + 2 ATHENA REPLAST AT6422A5401 GRIGIO SCURO - DIM. MM L=955 P=600 </t>
  </si>
  <si>
    <t xml:space="preserve">MENSOLA FOX INCLINABILE AGGIUNTIVA PROF. 600 MM + 1 ATHENA REPLAST AT8612C5401 GRIGIO SCURO - DIM. MM L=955 P=600 </t>
  </si>
  <si>
    <t xml:space="preserve">MENSOLA FOX INCLINABILE AGGIUNTIVA PROF. 600 MM + 1 ATHENA REPLAST AT8617C5401 GRIGIO SCURO - DIM. MM L=955 P=600 </t>
  </si>
  <si>
    <t xml:space="preserve">MENSOLA FOX INCLINABILE AGGIUNTIVA PROF. 600 MM + 1 ATHENA REPLAST AT8622C5401 GRIGIO SCURO - DIM. MM L=955 P=600 </t>
  </si>
  <si>
    <t>CARRELLO FOX CON 2 MENSOLE INCLINABILI PROF. 220 MM + 4 ATHENA REPLAST AT3212A5401 GRIGIO SCURO - DIM. MM L=725 P=613 A=1430</t>
  </si>
  <si>
    <t>CARRELLO FOX CON 2 MENSOLE INCLINABILI PROF. 220 MM + 4 ATHENA REPLAST AT3217A5401 GRIGIO SCURO - DIM. MM L=725 P=613 A=1430</t>
  </si>
  <si>
    <t>CARRELLO FOX CON 2 MENSOLE INCLINABILI PROF. 420 MM + 4 ATHENA REPLAST AT4312A5401 GRIGIO SCURO - DIM. MM L=725 P=613 A=1430</t>
  </si>
  <si>
    <t>CARRELLO FOX CON 2 MENSOLE INCLINABILI PROF. 420 MM + 4 ATHENA REPLAST AT4317A5401 GRIGIO SCURO - DIM. MM L=725 P=613 A=1430</t>
  </si>
  <si>
    <t>CARRELLO FOX CON 2 MENSOLE INCLINABILI PROF. 420 MM + 4 ATHENA REPLAST AT4322A5401 GRIGIO SCURO - DIM. MM L=725 P=613 A=1430</t>
  </si>
  <si>
    <t>CARRELLO FOX CON 2 MENSOLE INCLINABILI PROF. 420 MM + 2 ATHENA REPLAST AT6412A5401 GRIGIO SCURO - DIM. MM L=725 P=613 A=1430</t>
  </si>
  <si>
    <t>CARRELLO FOX CON 2 MENSOLE INCLINABILI PROF. 420 MM + 2 ATHENA REPLAST AT6417A5401 GRIGIO SCURO - DIM. MM L=725 P=613 A=1430</t>
  </si>
  <si>
    <t>CARRELLO FOX CON 2 MENSOLE INCLINABILI PROF. 420 MM + 2 ATHENA REPLAST AT6422A5401 GRIGIO SCURO - DIM. MM L=725 P=613 A=1430</t>
  </si>
  <si>
    <t xml:space="preserve">MENSOLA FOX INCLINABILE AGGIUNTIVA PROF. 220 MM + 2 ATHENA REPLAST AT3212A5401 GRIGIO SCURO - DIM. MM L=657 P=220 </t>
  </si>
  <si>
    <t xml:space="preserve">MENSOLA FOX INCLINABILE AGGIUNTIVA PROF. 220 MM + 2 ATHENA REPLAST AT3217A5401 GRIGIO SCURO - DIM. MM L=657 P=220 </t>
  </si>
  <si>
    <t xml:space="preserve">MENSOLA FOX INCLINABILE AGGIUNTIVA PROF. 420 MM + 2 ATHENA REPLAST AT4312A5401 GRIGIO SCURO - DIM. MM L=657 P=420 </t>
  </si>
  <si>
    <t xml:space="preserve">MENSOLA FOX INCLINABILE AGGIUNTIVA PROF. 420 MM + 2 ATHENA REPLAST AT4317A5401 GRIGIO SCURO - DIM. MM L=657 P=420 </t>
  </si>
  <si>
    <t xml:space="preserve">MENSOLA FOX INCLINABILE AGGIUNTIVA PROF. 420 MM + 2 ATHENA REPLAST AT4322A5401 GRIGIO SCURO - DIM. MM L=657 P=420 </t>
  </si>
  <si>
    <t xml:space="preserve">MENSOLA FOX INCLINABILE AGGIUNTIVA PROF. 420 MM + 1 ATHENA REPLAST AT6412A5401 GRIGIO SCURO - DIM. MM L=657 P=420 </t>
  </si>
  <si>
    <t xml:space="preserve">MENSOLA FOX INCLINABILE AGGIUNTIVA PROF. 420 MM + 1 ATHENA REPLAST AT6417A5401 GRIGIO SCURO - DIM. MM L=657 P=420 </t>
  </si>
  <si>
    <t xml:space="preserve">MENSOLA FOX INCLINABILE AGGIUNTIVA PROF. 420 MM + 1 ATHENA REPLAST AT6422A5401 GRIGIO SCURO - DIM. MM L=657 P=420 </t>
  </si>
  <si>
    <t>CARRELLO FOX CON 2 MENSOLE INCLINABILI PROF. 220 MM + 6 NEXIT REPLAST NX3212A5401 GRIGIO SCURO - DIM. MM L=1023 P=613 A=1430</t>
  </si>
  <si>
    <t>CARRELLO FOX CON 2 MENSOLE INCLINABILI PROF. 220 MM + 6 NEXIT REPLAST NX3217A5401 GRIGIO SCURO - DIM. MM L=1023 P=613 A=1430</t>
  </si>
  <si>
    <t>CARRELLO FOX CON 2 MENSOLE INCLINABILI PROF. 320 MM + 8 NEXIT REPLAST NX3212A5401 GRIGIO SCURO - DIM. MM L=1023 P=613 A=1430</t>
  </si>
  <si>
    <t>CARRELLO FOX CON 2 MENSOLE INCLINABILI PROF. 320 MM + 8 NEXIT REPLAST NX3217A5401 GRIGIO SCURO - DIM. MM L=1023 P=613 A=1430</t>
  </si>
  <si>
    <t>CARRELLO FOX CON 2 MENSOLE INCLINABILI PROF. 320 MM + 4 NEXIT REPLAST NX4312A5401 GRIGIO SCURO - DIM. MM L=1023 P=613 A=1430</t>
  </si>
  <si>
    <t>CARRELLO FOX CON 2 MENSOLE INCLINABILI PROF. 320 MM + 4 NEXIT REPLAST NX4317B5401 GRIGIO SCURO - DIM. MM L=1023 P=613 A=1430</t>
  </si>
  <si>
    <t>CARRELLO FOX CON 2 MENSOLE INCLINABILI PROF. 320 MM + 4 NEXIT REPLAST NX4322B5401 GRIGIO SCURO - DIM. MM L=1023 P=613 A=1430</t>
  </si>
  <si>
    <t>CARRELLO FOX CON 2 MENSOLE INCLINABILI PROF. 420 MM + 6 NEXIT REPLAST NX4312A5401 GRIGIO SCURO - DIM. MM L=1023 P=613 A=1430</t>
  </si>
  <si>
    <t>CARRELLO FOX CON 2 MENSOLE INCLINABILI PROF. 420 MM + 6 NEXIT REPLAST NX4317B5401 GRIGIO SCURO - DIM. MM L=1023 P=613 A=1430</t>
  </si>
  <si>
    <t>CARRELLO FOX CON 2 MENSOLE INCLINABILI PROF. 420 MM + 6 NEXIT REPLAST NX4322B5401 GRIGIO SCURO - DIM. MM L=1023 P=613 A=1430</t>
  </si>
  <si>
    <t>CARRELLO FOX CON 2 MENSOLE INCLINABILI PROF. 600 MM + 4 NEXIT REPLAST NX6412A5401 GRIGIO SCURO - DIM. MM L=1023 P=613 A=1430</t>
  </si>
  <si>
    <t>CARRELLO FOX CON 2 MENSOLE INCLINABILI PROF. 600 MM + 4 NEXIT REPLAST NX6417B5401 GRIGIO SCURO - DIM. MM L=1023 P=613 A=1430</t>
  </si>
  <si>
    <t>CARRELLO FOX CON 2 MENSOLE INCLINABILI PROF. 600 MM + 4 NEXIT REPLAST NX6422B5401 GRIGIO SCURO - DIM. MM L=1023 P=613 A=1430</t>
  </si>
  <si>
    <t xml:space="preserve">MENSOLA FOX INCLINABILE AGGIUNTIVA PROF. 220 MM + 3 NEXIT REPLAST NX3212A5401 GRIGIO SCURO - DIM. MM L=955 P=220 </t>
  </si>
  <si>
    <t xml:space="preserve">MENSOLA FOX INCLINABILE AGGIUNTIVA PROF. 220 MM + 3 NEXIT REPLAST NX3217A5401 GRIGIO SCURO - DIM. MM L=955 P=220 </t>
  </si>
  <si>
    <t xml:space="preserve">MENSOLA FOX INCLINABILE AGGIUNTIVA PROF. 320 MM + 4 NEXIT REPLAST NX3212A5401 GRIGIO SCURO - DIM. MM L=955 P=320 </t>
  </si>
  <si>
    <t xml:space="preserve">MENSOLA FOX INCLINABILE AGGIUNTIVA PROF. 320 MM + 4 NEXIT REPLAST NX3217A5401 GRIGIO SCURO - DIM. MM L=955 P=320 </t>
  </si>
  <si>
    <t xml:space="preserve">MENSOLA FOX INCLINABILE AGGIUNTIVA PROF. 320 MM + 2 NEXIT REPLAST NX4312A5401 GRIGIO SCURO - DIM. MM L=955 P=320 </t>
  </si>
  <si>
    <t xml:space="preserve">MENSOLA FOX INCLINABILE AGGIUNTIVA PROF. 320 MM + 2 NEXIT REPLAST NX4317B5401 GRIGIO SCURO - DIM. MM L=955 P=320 </t>
  </si>
  <si>
    <t xml:space="preserve">MENSOLA FOX INCLINABILE AGGIUNTIVA PROF. 320 MM + 2 NEXIT REPLAST NX4322B5401 GRIGIO SCURO - DIM. MM L=955 P=320 </t>
  </si>
  <si>
    <t xml:space="preserve">MENSOLA FOX INCLINABILE AGGIUNTIVA PROF. 420 MM + 3 NEXIT REPLAST NX4312A5401 GRIGIO SCURO - DIM. MM L=955 P=420 </t>
  </si>
  <si>
    <t xml:space="preserve">MENSOLA FOX INCLINABILE AGGIUNTIVA PROF. 420 MM + 3 NEXIT REPLAST NX4317B5401 GRIGIO SCURO - DIM. MM L=955 P=420 </t>
  </si>
  <si>
    <t xml:space="preserve">MENSOLA FOX INCLINABILE AGGIUNTIVA PROF. 420 MM + 3 NEXIT REPLAST NX4322B5401 GRIGIO SCURO - DIM. MM L=955 P=420 </t>
  </si>
  <si>
    <t xml:space="preserve">MENSOLA FOX INCLINABILE AGGIUNTIVA PROF. 600 MM + 2 NEXIT REPLAST NX6412A5401 GRIGIO SCURO - DIM. MM L=955 P=600 </t>
  </si>
  <si>
    <t xml:space="preserve">MENSOLA FOX INCLINABILE AGGIUNTIVA PROF. 600 MM + 2 NEXIT REPLAST NX6417B5401 GRIGIO SCURO - DIM. MM L=955 P=600 </t>
  </si>
  <si>
    <t xml:space="preserve">MENSOLA FOX INCLINABILE AGGIUNTIVA PROF. 600 MM + 2 NEXIT REPLAST NX6422B5401 GRIGIO SCURO - DIM. MM L=955 P=600 </t>
  </si>
  <si>
    <t>CARRELLO FOX CON 2 MENSOLE INCLINABILI PROF. 220 MM + 4 NEXIT REPLAST NX3212A5401 GRIGIO SCURO - DIM. MM L=725 P=613 A=1430</t>
  </si>
  <si>
    <t>CARRELLO FOX CON 2 MENSOLE INCLINABILI PROF. 220 MM + 4 NEXIT REPLAST NX3217A5401 GRIGIO SCURO - DIM. MM L=725 P=613 A=1430</t>
  </si>
  <si>
    <t>CARRELLO FOX CON 2 MENSOLE INCLINABILI PROF. 420 MM + 4 NEXIT REPLAST NX4312A5401 GRIGIO SCURO - DIM. MM L=725 P=613 A=1430</t>
  </si>
  <si>
    <t>CARRELLO FOX CON 2 MENSOLE INCLINABILI PROF. 420 MM + 4 NEXIT REPLAST NX4317B5401 GRIGIO SCURO - DIM. MM L=725 P=613 A=1430</t>
  </si>
  <si>
    <t>CARRELLO FOX CON 2 MENSOLE INCLINABILI PROF. 420 MM + 4 NEXIT REPLAST NX4322B5401 GRIGIO SCURO - DIM. MM L=725 P=613 A=1430</t>
  </si>
  <si>
    <t>CARRELLO FOX CON 2 MENSOLE INCLINABILI PROF. 420 MM + 2 NEXIT REPLAST NX6412A5401 GRIGIO SCURO - DIM. MM L=725 P=613 A=1430</t>
  </si>
  <si>
    <t>CARRELLO FOX CON 2 MENSOLE INCLINABILI PROF. 420 MM + 2 NEXIT REPLAST NX6417B5401 GRIGIO SCURO - DIM. MM L=725 P=613 A=1430</t>
  </si>
  <si>
    <t>CARRELLO FOX CON 2 MENSOLE INCLINABILI PROF. 420 MM + 2 NEXIT REPLAST NX6422B5401 GRIGIO SCURO - DIM. MM L=725 P=613 A=1430</t>
  </si>
  <si>
    <t xml:space="preserve">MENSOLA FOX INCLINABILE AGGIUNTIVA PROF. 220 MM + 2 NEXIT REPLAST NX3212A5401 GRIGIO SCURO - DIM. MM L=657 P=220 </t>
  </si>
  <si>
    <t xml:space="preserve">MENSOLA FOX INCLINABILE AGGIUNTIVA PROF. 220 MM + 2 NEXIT REPLAST NX3217A5401 GRIGIO SCURO - DIM. MM L=657 P=220 </t>
  </si>
  <si>
    <t xml:space="preserve">MENSOLA FOX INCLINABILE AGGIUNTIVA PROF. 420 MM + 2 NEXIT REPLAST NX4312A5401 GRIGIO SCURO - DIM. MM L=657 P=420 </t>
  </si>
  <si>
    <t xml:space="preserve">MENSOLA FOX INCLINABILE AGGIUNTIVA PROF. 420 MM + 2 NEXIT REPLAST NX4317B5401 GRIGIO SCURO - DIM. MM L=657 P=420 </t>
  </si>
  <si>
    <t xml:space="preserve">MENSOLA FOX INCLINABILE AGGIUNTIVA PROF. 420 MM + 2 NEXIT REPLAST NX4322B5401 GRIGIO SCURO - DIM. MM L=657 P=420 </t>
  </si>
  <si>
    <t xml:space="preserve">MENSOLA FOX INCLINABILE AGGIUNTIVA PROF. 420 MM + 1 NEXIT REPLAST NX6412A5401 GRIGIO SCURO - DIM. MM L=657 P=420 </t>
  </si>
  <si>
    <t xml:space="preserve">MENSOLA FOX INCLINABILE AGGIUNTIVA PROF. 420 MM + 1 NEXIT REPLAST NX6417B5401 GRIGIO SCURO - DIM. MM L=657 P=420 </t>
  </si>
  <si>
    <t xml:space="preserve">MENSOLA FOX INCLINABILE AGGIUNTIVA PROF. 420 MM + 1 NEXIT REPLAST NX6422B5401 GRIGIO SCURO - DIM. MM L=657 P=420 </t>
  </si>
  <si>
    <t>SCAFFALE QUICK MONOFRONTE CON 2 MENSOLE FISSE PROF. 150 MM + 18 COMPAT REPLAST COC0015401 GRIGIO SCURO - DIM. MM L=1065 P=542 A=1813</t>
  </si>
  <si>
    <t>SCAFFALE QUICK MONOFRONTE CON 2 MENSOLE FISSE PROF. 205 MM + 12 COMPAT REPLAST COC0025401 GRIGIO SCURO - DIM. MM L=1065 P=542 A=1813</t>
  </si>
  <si>
    <t>SCAFFALE QUICK MONOFRONTE CON 2 MENSOLE FISSE PROF. 295 MM + 8 COMPAT REPLAST COC0035401 GRIGIO SCURO - DIM. MM L=1065 P=542 A=1813</t>
  </si>
  <si>
    <t>SCAFFALE QUICK MONOFRONTE CON 2 MENSOLE FISSE PROF. 295 MM + 8 COMPAT REPLAST COC3A25401 GRIGIO SCURO - DIM. MM L=1065 P=542 A=1813</t>
  </si>
  <si>
    <t>SCAFFALE AGGIUNTIVO QUICK MONOFRONTE CON 2 MENSOLE FISSE PROF. 150 MM + 18 COMPAT REPLAST COC0015401 GRIGIO SCURO - DIM. MM L=985 P=542 A=1813</t>
  </si>
  <si>
    <t>SCAFFALE AGGIUNTIVO QUICK MONOFRONTE CON 2 MENSOLE FISSE PROF. 205 MM + 12 COMPAT REPLAST COC0025401 GRIGIO SCURO - DIM. MM L=985 P=542 A=1813</t>
  </si>
  <si>
    <t>SCAFFALE AGGIUNTIVO QUICK MONOFRONTE CON 2 MENSOLE FISSE PROF. 295 MM + 8 COMPAT REPLAST COC0035401 GRIGIO SCURO - DIM. MM L=985 P=542 A=1813</t>
  </si>
  <si>
    <t>SCAFFALE AGGIUNTIVO QUICK MONOFRONTE CON 2 MENSOLE FISSE PROF. 295 MM + 8 COMPAT REPLAST COC3A25401 GRIGIO SCURO - DIM. MM L=985 P=542 A=1813</t>
  </si>
  <si>
    <t>SCAFFALE QUICK BIFRONTE CON 2 MENSOLE FISSE PROF. 150 MM + 18 COMPAT REPLAST COC0015401 GRIGIO SCURO - DIM. MM L=1065 P=925 A=1813</t>
  </si>
  <si>
    <t>SCAFFALE QUICK BIFRONTE CON 2 MENSOLE FISSE PROF. 205 MM + 12 COMPAT REPLAST COC0025401 GRIGIO SCURO - DIM. MM L=1065 P=925 A=1813</t>
  </si>
  <si>
    <t>SCAFFALE QUICK BIFRONTE CON 2 MENSOLE FISSE PROF. 295 MM + 8 COMPAT REPLAST COC0035401 GRIGIO SCURO - DIM. MM L=1065 P=925 A=1813</t>
  </si>
  <si>
    <t>SCAFFALE QUICK BIFRONTE CON 2 MENSOLE FISSE PROF. 295 MM + 8 COMPAT REPLAST COC3A25401 GRIGIO SCURO - DIM. MM L=1065 P=925 A=1813</t>
  </si>
  <si>
    <t>SCAFFALE AGGIUNTIVO QUICK BIFRONTE CON 2 MENSOLE FISSE PROF. 150 MM + 18 COMPAT REPLAST COC0015401 GRIGIO SCURO - DIM. MM L=985 P=925 A=1813</t>
  </si>
  <si>
    <t>SCAFFALE AGGIUNTIVO QUICK BIFRONTE CON 2 MENSOLE FISSE PROF. 205 MM + 12 COMPAT REPLAST COC0025401 GRIGIO SCURO - DIM. MM L=985 P=925 A=1813</t>
  </si>
  <si>
    <t>SCAFFALE AGGIUNTIVO QUICK BIFRONTE CON 2 MENSOLE FISSE PROF. 295 MM + 8 COMPAT REPLAST COC0035401 GRIGIO SCURO - DIM. MM L=985 P=925 A=1813</t>
  </si>
  <si>
    <t>SCAFFALE AGGIUNTIVO QUICK BIFRONTE CON 2 MENSOLE FISSE PROF. 295 MM + 8 COMPAT REPLAST COC3A25401 GRIGIO SCURO - DIM. MM L=985 P=925 A=1813</t>
  </si>
  <si>
    <t xml:space="preserve">MENSOLA QUICK FISSA AGGIUNTIVA PROF. 150 MM + 9 COMPAT REPLAST COC0015401 GRIGIO SCURO - DIM. MM L=1023 P=150 </t>
  </si>
  <si>
    <t xml:space="preserve">MENSOLA QUICK FISSA AGGIUNTIVA PROF. 205 MM + 6 COMPAT REPLAST COC0025401 GRIGIO SCURO - DIM. MM L=1023 P=205 </t>
  </si>
  <si>
    <t xml:space="preserve">MENSOLA QUICK FISSA AGGIUNTIVA PROF. 295 MM + 4 COMPAT REPLAST COC0035401 GRIGIO SCURO - DIM. MM L=1023 P=295 </t>
  </si>
  <si>
    <t xml:space="preserve">MENSOLA QUICK FISSA AGGIUNTIVA PROF. 295 MM + 4 COMPAT REPLAST COC3A25401 GRIGIO SCURO - DIM. MM L=1023 P=295 </t>
  </si>
  <si>
    <t>SCAFFALE QUICK MONOFRONTE CON 2 MENSOLE INCLINABILI PROF. 220 MM + 6 ATHENA REPLAST AT3212A5401 GRIGIO SCURO - DIM. MM L=1065 P=542 A=1813</t>
  </si>
  <si>
    <t>SCAFFALE QUICK MONOFRONTE CON 2 MENSOLE INCLINABILI PROF. 220 MM + 6 ATHENA REPLAST AT3217A5401 GRIGIO SCURO - DIM. MM L=1065 P=542 A=1813</t>
  </si>
  <si>
    <t>SCAFFALE QUICK MONOFRONTE CON 2 MENSOLE INCLINABILI PROF. 320 MM + 8 ATHENA REPLAST AT3212A5401 GRIGIO SCURO - DIM. MM L=1065 P=542 A=1813</t>
  </si>
  <si>
    <t>SCAFFALE QUICK MONOFRONTE CON 2 MENSOLE INCLINABILI PROF. 320 MM + 8 ATHENA REPLAST AT3217A5401 GRIGIO SCURO - DIM. MM L=1065 P=542 A=1813</t>
  </si>
  <si>
    <t>SCAFFALE QUICK MONOFRONTE CON 2 MENSOLE INCLINABILI PROF. 320 MM + 4 ATHENA REPLAST AT4312A5401 GRIGIO SCURO - DIM. MM L=1065 P=542 A=1813</t>
  </si>
  <si>
    <t>SCAFFALE QUICK MONOFRONTE CON 2 MENSOLE INCLINABILI PROF. 320 MM + 4 ATHENA REPLAST AT4317A5401 GRIGIO SCURO - DIM. MM L=1065 P=542 A=1813</t>
  </si>
  <si>
    <t>SCAFFALE QUICK MONOFRONTE CON 2 MENSOLE INCLINABILI PROF. 320 MM + 4 ATHENA REPLAST AT4322A5401 GRIGIO SCURO - DIM. MM L=1065 P=542 A=1813</t>
  </si>
  <si>
    <t>SCAFFALE QUICK MONOFRONTE CON 2 MENSOLE INCLINABILI PROF. 420 MM + 6 ATHENA REPLAST AT4312A5401 GRIGIO SCURO - DIM. MM L=1065 P=542 A=1813</t>
  </si>
  <si>
    <t>SCAFFALE QUICK MONOFRONTE CON 2 MENSOLE INCLINABILI PROF. 420 MM + 6 ATHENA REPLAST AT4317A5401 GRIGIO SCURO - DIM. MM L=1065 P=542 A=1813</t>
  </si>
  <si>
    <t>SCAFFALE QUICK MONOFRONTE CON 2 MENSOLE INCLINABILI PROF. 420 MM + 6 ATHENA REPLAST AT4322A5401 GRIGIO SCURO - DIM. MM L=1065 P=542 A=1813</t>
  </si>
  <si>
    <t>SCAFFALE QUICK MONOFRONTE CON 2 MENSOLE INCLINABILI PROF. 600 MM + 4 ATHENA REPLAST AT6412A5401 GRIGIO SCURO - DIM. MM L=1065 P=542 A=1813</t>
  </si>
  <si>
    <t>SCAFFALE QUICK MONOFRONTE CON 2 MENSOLE INCLINABILI PROF. 600 MM + 4 ATHENA REPLAST AT6417A5401 GRIGIO SCURO - DIM. MM L=1065 P=542 A=1813</t>
  </si>
  <si>
    <t>SCAFFALE QUICK MONOFRONTE CON 2 MENSOLE INCLINABILI PROF. 600 MM + 4 ATHENA REPLAST AT6422A5401 GRIGIO SCURO - DIM. MM L=1065 P=542 A=1813</t>
  </si>
  <si>
    <t>SCAFFALE QUICK MONOFRONTE CON 2 MENSOLE INCLINABILI PROF. 600 MM + 2 ATHENA REPLAST AT8612C5401 GRIGIO SCURO - DIM. MM L=1065 P=542 A=1813</t>
  </si>
  <si>
    <t>SCAFFALE QUICK MONOFRONTE CON 2 MENSOLE INCLINABILI PROF. 600 MM + 2 ATHENA REPLAST AT8617C5401 GRIGIO SCURO - DIM. MM L=1065 P=542 A=1813</t>
  </si>
  <si>
    <t>SCAFFALE QUICK MONOFRONTE CON 2 MENSOLE INCLINABILI PROF. 600 MM + 2 ATHENA REPLAST AT8622C5401 GRIGIO SCURO - DIM. MM L=1065 P=542 A=1813</t>
  </si>
  <si>
    <t>SCAFFALE AGGIUNTIVO QUICK MONOFRONTE CON 2 MENSOLE INCLINABILI PROF. 220 MM + 6 ATHENA REPLAST AT3212A5401 GRIGIO SCURO - DIM. MM L=985 P=542 A=1813</t>
  </si>
  <si>
    <t>SCAFFALE AGGIUNTIVO QUICK MONOFRONTE CON 2 MENSOLE INCLINABILI PROF. 220 MM + 6 ATHENA REPLAST AT3217A5401 GRIGIO SCURO - DIM. MM L=985 P=542 A=1813</t>
  </si>
  <si>
    <t>SCAFFALE AGGIUNTIVO QUICK MONOFRONTE CON 2 MENSOLE INCLINABILI PROF. 320 MM + 8 ATHENA REPLAST AT3212A5401 GRIGIO SCURO - DIM. MM L=985 P=542 A=1813</t>
  </si>
  <si>
    <t>SCAFFALE AGGIUNTIVO QUICK MONOFRONTE CON 2 MENSOLE INCLINABILI PROF. 320 MM + 8 ATHENA REPLAST AT3217A5401 GRIGIO SCURO - DIM. MM L=985 P=542 A=1813</t>
  </si>
  <si>
    <t>SCAFFALE AGGIUNTIVO QUICK MONOFRONTE CON 2 MENSOLE INCLINABILI PROF. 320 MM + 4 ATHENA REPLAST AT4312A5401 GRIGIO SCURO - DIM. MM L=985 P=542 A=1813</t>
  </si>
  <si>
    <t>SCAFFALE AGGIUNTIVO QUICK MONOFRONTE CON 2 MENSOLE INCLINABILI PROF. 320 MM + 4 ATHENA REPLAST AT4317A5401 GRIGIO SCURO - DIM. MM L=985 P=542 A=1813</t>
  </si>
  <si>
    <t>SCAFFALE AGGIUNTIVO QUICK MONOFRONTE CON 2 MENSOLE INCLINABILI PROF. 320 MM + 4 ATHENA REPLAST AT4322A5401 GRIGIO SCURO - DIM. MM L=985 P=542 A=1813</t>
  </si>
  <si>
    <t>SCAFFALE AGGIUNTIVO QUICK MONOFRONTE CON 2 MENSOLE INCLINABILI PROF. 420 MM + 6 ATHENA REPLAST AT4312A5401 GRIGIO SCURO - DIM. MM L=985 P=542 A=1813</t>
  </si>
  <si>
    <t>SCAFFALE AGGIUNTIVO QUICK MONOFRONTE CON 2 MENSOLE INCLINABILI PROF. 420 MM + 6 ATHENA REPLAST AT4317A5401 GRIGIO SCURO - DIM. MM L=985 P=542 A=1813</t>
  </si>
  <si>
    <t>SCAFFALE AGGIUNTIVO QUICK MONOFRONTE CON 2 MENSOLE INCLINABILI PROF. 420 MM + 6 ATHENA REPLAST AT4322A5401 GRIGIO SCURO - DIM. MM L=985 P=542 A=1813</t>
  </si>
  <si>
    <t>SCAFFALE AGGIUNTIVO QUICK MONOFRONTE CON 2 MENSOLE INCLINABILI PROF. 600 MM + 4 ATHENA REPLAST AT6412A5401 GRIGIO SCURO - DIM. MM L=985 P=542 A=1813</t>
  </si>
  <si>
    <t>SCAFFALE AGGIUNTIVO QUICK MONOFRONTE CON 2 MENSOLE INCLINABILI PROF. 600 MM + 4 ATHENA REPLAST AT6417A5401 GRIGIO SCURO - DIM. MM L=985 P=542 A=1813</t>
  </si>
  <si>
    <t>SCAFFALE AGGIUNTIVO QUICK MONOFRONTE CON 2 MENSOLE INCLINABILI PROF. 600 MM + 4 ATHENA REPLAST AT6422A5401 GRIGIO SCURO - DIM. MM L=985 P=542 A=1813</t>
  </si>
  <si>
    <t>SCAFFALE AGGIUNTIVO QUICK MONOFRONTE CON 2 MENSOLE INCLINABILI PROF. 600 MM + 2 ATHENA REPLAST AT8612C5401 GRIGIO SCURO - DIM. MM L=985 P=542 A=1813</t>
  </si>
  <si>
    <t>SCAFFALE AGGIUNTIVO QUICK MONOFRONTE CON 2 MENSOLE INCLINABILI PROF. 600 MM + 2 ATHENA REPLAST AT8617C5401 GRIGIO SCURO - DIM. MM L=985 P=542 A=1813</t>
  </si>
  <si>
    <t>SCAFFALE AGGIUNTIVO QUICK MONOFRONTE CON 2 MENSOLE INCLINABILI PROF. 600 MM + 2 ATHENA REPLAST AT8622C5401 GRIGIO SCURO - DIM. MM L=985 P=542 A=1813</t>
  </si>
  <si>
    <t>SCAFFALE QUICK BIFRONTE CON 2 MENSOLE INCLINABILI PROF. 220 MM + 6 ATHENA REPLAST AT3212A5401 GRIGIO SCURO - DIM. MM L=1065 P=925 A=1813</t>
  </si>
  <si>
    <t>SCAFFALE QUICK BIFRONTE CON 2 MENSOLE INCLINABILI PROF. 220 MM + 6 ATHENA REPLAST AT3217A5401 GRIGIO SCURO - DIM. MM L=1065 P=925 A=1813</t>
  </si>
  <si>
    <t>SCAFFALE QUICK BIFRONTE CON 2 MENSOLE INCLINABILI PROF. 320 MM + 8 ATHENA REPLAST AT3212A5401 GRIGIO SCURO - DIM. MM L=1065 P=925 A=1813</t>
  </si>
  <si>
    <t>SCAFFALE QUICK BIFRONTE CON 2 MENSOLE INCLINABILI PROF. 320 MM + 8 ATHENA REPLAST AT3217A5401 GRIGIO SCURO - DIM. MM L=1065 P=925 A=1813</t>
  </si>
  <si>
    <t>SCAFFALE QUICK BIFRONTE CON 2 MENSOLE INCLINABILI PROF. 320 MM + 4 ATHENA REPLAST AT4312A5401 GRIGIO SCURO - DIM. MM L=1065 P=925 A=1813</t>
  </si>
  <si>
    <t>SCAFFALE QUICK BIFRONTE CON 2 MENSOLE INCLINABILI PROF. 320 MM + 4 ATHENA REPLAST AT4317A5401 GRIGIO SCURO - DIM. MM L=1065 P=925 A=1813</t>
  </si>
  <si>
    <t>SCAFFALE QUICK BIFRONTE CON 2 MENSOLE INCLINABILI PROF. 320 MM + 4 ATHENA REPLAST AT4322A5401 GRIGIO SCURO - DIM. MM L=1065 P=925 A=1813</t>
  </si>
  <si>
    <t>SCAFFALE QUICK BIFRONTE CON 2 MENSOLE INCLINABILI PROF. 420 MM + 6 ATHENA REPLAST AT4312A5401 GRIGIO SCURO - DIM. MM L=1065 P=925 A=1813</t>
  </si>
  <si>
    <t>SCAFFALE QUICK BIFRONTE CON 2 MENSOLE INCLINABILI PROF. 420 MM + 6 ATHENA REPLAST AT4317A5401 GRIGIO SCURO - DIM. MM L=1065 P=925 A=1813</t>
  </si>
  <si>
    <t>SCAFFALE QUICK BIFRONTE CON 2 MENSOLE INCLINABILI PROF. 420 MM + 6 ATHENA REPLAST AT4322A5401 GRIGIO SCURO - DIM. MM L=1065 P=925 A=1813</t>
  </si>
  <si>
    <t>SCAFFALE QUICK BIFRONTE CON 2 MENSOLE INCLINABILI PROF. 600 MM + 4 ATHENA REPLAST AT6412A5401 GRIGIO SCURO - DIM. MM L=1065 P=925 A=1813</t>
  </si>
  <si>
    <t>SCAFFALE QUICK BIFRONTE CON 2 MENSOLE INCLINABILI PROF. 600 MM + 4 ATHENA REPLAST AT6417A5401 GRIGIO SCURO - DIM. MM L=1065 P=925 A=1813</t>
  </si>
  <si>
    <t>SCAFFALE QUICK BIFRONTE CON 2 MENSOLE INCLINABILI PROF. 600 MM + 4 ATHENA REPLAST AT6422A5401 GRIGIO SCURO - DIM. MM L=1065 P=925 A=1813</t>
  </si>
  <si>
    <t>SCAFFALE QUICK BIFRONTE CON 2 MENSOLE INCLINABILI PROF. 600 MM + 2 ATHENA REPLAST AT8612C5401 GRIGIO SCURO - DIM. MM L=1065 P=925 A=1813</t>
  </si>
  <si>
    <t>SCAFFALE QUICK BIFRONTE CON 2 MENSOLE INCLINABILI PROF. 600 MM + 2 ATHENA REPLAST AT8617C5401 GRIGIO SCURO - DIM. MM L=1065 P=925 A=1813</t>
  </si>
  <si>
    <t>SCAFFALE QUICK BIFRONTE CON 2 MENSOLE INCLINABILI PROF. 600 MM + 2 ATHENA REPLAST AT8622C5401 GRIGIO SCURO - DIM. MM L=1065 P=925 A=1813</t>
  </si>
  <si>
    <t>SCAFFALE AGGIUNTIVO QUICK BIFRONTE CON 2 MENSOLE INCLINABILI PROF. 220 MM + 6 ATHENA REPLAST AT3212A5401 GRIGIO SCURO - DIM. MM L=985 P=925 A=1813</t>
  </si>
  <si>
    <t>SCAFFALE AGGIUNTIVO QUICK BIFRONTE CON 2 MENSOLE INCLINABILI PROF. 220 MM + 6 ATHENA REPLAST AT3217A5401 GRIGIO SCURO - DIM. MM L=985 P=925 A=1813</t>
  </si>
  <si>
    <t>SCAFFALE AGGIUNTIVO QUICK BIFRONTE CON 2 MENSOLE INCLINABILI PROF. 320 MM + 8 ATHENA REPLAST AT3212A5401 GRIGIO SCURO - DIM. MM L=985 P=925 A=1813</t>
  </si>
  <si>
    <t>SCAFFALE AGGIUNTIVO QUICK BIFRONTE CON 2 MENSOLE INCLINABILI PROF. 320 MM + 8 ATHENA REPLAST AT3217A5401 GRIGIO SCURO - DIM. MM L=985 P=925 A=1813</t>
  </si>
  <si>
    <t>SCAFFALE AGGIUNTIVO QUICK BIFRONTE CON 2 MENSOLE INCLINABILI PROF. 320 MM + 4 ATHENA REPLAST AT4312A5401 GRIGIO SCURO - DIM. MM L=985 P=925 A=1813</t>
  </si>
  <si>
    <t>SCAFFALE AGGIUNTIVO QUICK BIFRONTE CON 2 MENSOLE INCLINABILI PROF. 320 MM + 4 ATHENA REPLAST AT4317A5401 GRIGIO SCURO - DIM. MM L=985 P=925 A=1813</t>
  </si>
  <si>
    <t>SCAFFALE AGGIUNTIVO QUICK BIFRONTE CON 2 MENSOLE INCLINABILI PROF. 320 MM + 4 ATHENA REPLAST AT4322A5401 GRIGIO SCURO - DIM. MM L=985 P=925 A=1813</t>
  </si>
  <si>
    <t>SCAFFALE AGGIUNTIVO QUICK BIFRONTE CON 2 MENSOLE INCLINABILI PROF. 420 MM + 6 ATHENA REPLAST AT4312A5401 GRIGIO SCURO - DIM. MM L=985 P=925 A=1813</t>
  </si>
  <si>
    <t>SCAFFALE AGGIUNTIVO QUICK BIFRONTE CON 2 MENSOLE INCLINABILI PROF. 420 MM + 6 ATHENA REPLAST AT4317A5401 GRIGIO SCURO - DIM. MM L=985 P=925 A=1813</t>
  </si>
  <si>
    <t>SCAFFALE AGGIUNTIVO QUICK BIFRONTE CON 2 MENSOLE INCLINABILI PROF. 420 MM + 6 ATHENA REPLAST AT4322A5401 GRIGIO SCURO - DIM. MM L=985 P=925 A=1813</t>
  </si>
  <si>
    <t>SCAFFALE AGGIUNTIVO QUICK BIFRONTE CON 2 MENSOLE INCLINABILI PROF. 600 MM + 4 ATHENA REPLAST AT6412A5401 GRIGIO SCURO - DIM. MM L=985 P=925 A=1813</t>
  </si>
  <si>
    <t>SCAFFALE AGGIUNTIVO QUICK BIFRONTE CON 2 MENSOLE INCLINABILI PROF. 600 MM + 4 ATHENA REPLAST AT6417A5401 GRIGIO SCURO - DIM. MM L=985 P=925 A=1813</t>
  </si>
  <si>
    <t>SCAFFALE AGGIUNTIVO QUICK BIFRONTE CON 2 MENSOLE INCLINABILI PROF. 600 MM + 4 ATHENA REPLAST AT6422A5401 GRIGIO SCURO - DIM. MM L=985 P=925 A=1813</t>
  </si>
  <si>
    <t>SCAFFALE AGGIUNTIVO QUICK BIFRONTE CON 2 MENSOLE INCLINABILI PROF. 600 MM + 2 ATHENA REPLAST AT8612C5401 GRIGIO SCURO - DIM. MM L=985 P=925 A=1813</t>
  </si>
  <si>
    <t>SCAFFALE AGGIUNTIVO QUICK BIFRONTE CON 2 MENSOLE INCLINABILI PROF. 600 MM + 2 ATHENA REPLAST AT8617C5401 GRIGIO SCURO - DIM. MM L=985 P=925 A=1813</t>
  </si>
  <si>
    <t>SCAFFALE AGGIUNTIVO QUICK BIFRONTE CON 2 MENSOLE INCLINABILI PROF. 600 MM + 2 ATHENA REPLAST AT8622C5401 GRIGIO SCURO - DIM. MM L=985 P=925 A=1813</t>
  </si>
  <si>
    <t xml:space="preserve">MENSOLA QUICK INCLINABILE AGGIUNTIVA PROF. 220 MM + 3 ATHENA REPLAST AT3212A5401 GRIGIO SCURO - DIM. MM L=955 P=220 </t>
  </si>
  <si>
    <t xml:space="preserve">MENSOLA QUICK INCLINABILE AGGIUNTIVA PROF. 220 MM + 3 ATHENA REPLAST AT3217A5401 GRIGIO SCURO - DIM. MM L=955 P=220 </t>
  </si>
  <si>
    <t xml:space="preserve">MENSOLA QUICK INCLINABILE AGGIUNTIVA PROF. 320 MM + 4 ATHENA REPLAST AT3212A5401 GRIGIO SCURO - DIM. MM L=955 P=320 </t>
  </si>
  <si>
    <t xml:space="preserve">MENSOLA QUICK INCLINABILE AGGIUNTIVA PROF. 320 MM + 4 ATHENA REPLAST AT3217A5401 GRIGIO SCURO - DIM. MM L=955 P=320 </t>
  </si>
  <si>
    <t xml:space="preserve">MENSOLA QUICK INCLINABILE AGGIUNTIVA PROF. 320 MM + 2 ATHENA REPLAST AT4312A5401 GRIGIO SCURO - DIM. MM L=955 P=320 </t>
  </si>
  <si>
    <t xml:space="preserve">MENSOLA QUICK INCLINABILE AGGIUNTIVA PROF. 320 MM + 2 ATHENA REPLAST AT4317A5401 GRIGIO SCURO - DIM. MM L=955 P=320 </t>
  </si>
  <si>
    <t xml:space="preserve">MENSOLA QUICK INCLINABILE AGGIUNTIVA PROF. 320 MM + 2 ATHENA REPLAST AT4322A5401 GRIGIO SCURO - DIM. MM L=955 P=320 </t>
  </si>
  <si>
    <t xml:space="preserve">MENSOLA QUICK INCLINABILE AGGIUNTIVA PROF. 420 MM + 3 ATHENA REPLAST AT4312A5401 GRIGIO SCURO - DIM. MM L=955 P=420 </t>
  </si>
  <si>
    <t xml:space="preserve">MENSOLA QUICK INCLINABILE AGGIUNTIVA PROF. 420 MM + 3 ATHENA REPLAST AT4317A5401 GRIGIO SCURO - DIM. MM L=955 P=420 </t>
  </si>
  <si>
    <t xml:space="preserve">MENSOLA QUICK INCLINABILE AGGIUNTIVA PROF. 420 MM + 3 ATHENA REPLAST AT4322A5401 GRIGIO SCURO - DIM. MM L=955 P=420 </t>
  </si>
  <si>
    <t xml:space="preserve">MENSOLA QUICK INCLINABILE AGGIUNTIVA PROF. 600 MM + 2 ATHENA REPLAST AT6412A5401 GRIGIO SCURO - DIM. MM L=955 P=600 </t>
  </si>
  <si>
    <t xml:space="preserve">MENSOLA QUICK INCLINABILE AGGIUNTIVA PROF. 600 MM + 2 ATHENA REPLAST AT6417A5401 GRIGIO SCURO - DIM. MM L=955 P=600 </t>
  </si>
  <si>
    <t xml:space="preserve">MENSOLA QUICK INCLINABILE AGGIUNTIVA PROF. 600 MM + 2 ATHENA REPLAST AT6422A5401 GRIGIO SCURO - DIM. MM L=955 P=600 </t>
  </si>
  <si>
    <t xml:space="preserve">MENSOLA QUICK INCLINABILE AGGIUNTIVA PROF. 600 MM + 1 ATHENA REPLAST AT8612C5401 GRIGIO SCURO - DIM. MM L=955 P=600 </t>
  </si>
  <si>
    <t xml:space="preserve">MENSOLA QUICK INCLINABILE AGGIUNTIVA PROF. 600 MM + 1 ATHENA REPLAST AT8617C5401 GRIGIO SCURO - DIM. MM L=955 P=600 </t>
  </si>
  <si>
    <t xml:space="preserve">MENSOLA QUICK INCLINABILE AGGIUNTIVA PROF. 600 MM + 1 ATHENA REPLAST AT8622C5401 GRIGIO SCURO - DIM. MM L=955 P=600 </t>
  </si>
  <si>
    <t>SCAFFALE QUICK MONOFRONTE CON 2 MENSOLE INCLINABILI PROF. 220 MM + 6 NEXIT REPLAST NX3212A5401 GRIGIO SCURO - DIM. MM L=1065 P=542 A=1813</t>
  </si>
  <si>
    <t>SCAFFALE QUICK MONOFRONTE CON 2 MENSOLE INCLINABILI PROF. 220 MM + 6 NEXIT REPLAST NX3217A5401 GRIGIO SCURO - DIM. MM L=1065 P=542 A=1813</t>
  </si>
  <si>
    <t>SCAFFALE QUICK MONOFRONTE CON 2 MENSOLE INCLINABILI PROF. 320 MM + 8 NEXIT REPLAST NX3212A5401 GRIGIO SCURO - DIM. MM L=1065 P=542 A=1813</t>
  </si>
  <si>
    <t>SCAFFALE QUICK MONOFRONTE CON 2 MENSOLE INCLINABILI PROF. 320 MM + 8 NEXIT REPLAST NX3217A5401 GRIGIO SCURO - DIM. MM L=1065 P=542 A=1813</t>
  </si>
  <si>
    <t>SCAFFALE QUICK MONOFRONTE CON 2 MENSOLE INCLINABILI PROF. 320 MM + 4 NEXIT REPLAST NX4312A5401 GRIGIO SCURO - DIM. MM L=1065 P=542 A=1813</t>
  </si>
  <si>
    <t>SCAFFALE QUICK MONOFRONTE CON 2 MENSOLE INCLINABILI PROF. 320 MM + 4 NEXIT REPLAST NX4317B5401 GRIGIO SCURO - DIM. MM L=1065 P=542 A=1813</t>
  </si>
  <si>
    <t>SCAFFALE QUICK MONOFRONTE CON 2 MENSOLE INCLINABILI PROF. 320 MM + 4 NEXIT REPLAST NX4322B5401 GRIGIO SCURO - DIM. MM L=1065 P=542 A=1813</t>
  </si>
  <si>
    <t>SCAFFALE QUICK MONOFRONTE CON 2 MENSOLE INCLINABILI PROF. 420 MM + 6 NEXIT REPLAST NX4312A5401 GRIGIO SCURO - DIM. MM L=1065 P=542 A=1813</t>
  </si>
  <si>
    <t>SCAFFALE QUICK MONOFRONTE CON 2 MENSOLE INCLINABILI PROF. 420 MM + 6 NEXIT REPLAST NX4317B5401 GRIGIO SCURO - DIM. MM L=1065 P=542 A=1813</t>
  </si>
  <si>
    <t>SCAFFALE QUICK MONOFRONTE CON 2 MENSOLE INCLINABILI PROF. 420 MM + 6 NEXIT REPLAST NX4322B5401 GRIGIO SCURO - DIM. MM L=1065 P=542 A=1813</t>
  </si>
  <si>
    <t>SCAFFALE QUICK MONOFRONTE CON 2 MENSOLE INCLINABILI PROF. 600 MM + 4 NEXIT REPLAST NX6412A5401 GRIGIO SCURO - DIM. MM L=1065 P=542 A=1813</t>
  </si>
  <si>
    <t>SCAFFALE QUICK MONOFRONTE CON 2 MENSOLE INCLINABILI PROF. 600 MM + 4 NEXIT REPLAST NX6417B5401 GRIGIO SCURO - DIM. MM L=1065 P=542 A=1813</t>
  </si>
  <si>
    <t>SCAFFALE QUICK MONOFRONTE CON 2 MENSOLE INCLINABILI PROF. 600 MM + 4 NEXIT REPLAST NX6422B5401 GRIGIO SCURO - DIM. MM L=1065 P=542 A=1813</t>
  </si>
  <si>
    <t>SCAFFALE AGGIUNTIVO QUICK MONOFRONTE CON 2 MENSOLE INCLINABILI PROF. 220 MM + 6 NEXIT REPLAST NX3212A5401 GRIGIO SCURO - DIM. MM L=985 P=542 A=1813</t>
  </si>
  <si>
    <t>SCAFFALE AGGIUNTIVO QUICK MONOFRONTE CON 2 MENSOLE INCLINABILI PROF. 220 MM + 6 NEXIT REPLAST NX3217A5401 GRIGIO SCURO - DIM. MM L=985 P=542 A=1813</t>
  </si>
  <si>
    <t>SCAFFALE AGGIUNTIVO QUICK MONOFRONTE CON 2 MENSOLE INCLINABILI PROF. 320 MM + 8 NEXIT REPLAST NX3212A5401 GRIGIO SCURO - DIM. MM L=985 P=542 A=1813</t>
  </si>
  <si>
    <t>SCAFFALE AGGIUNTIVO QUICK MONOFRONTE CON 2 MENSOLE INCLINABILI PROF. 320 MM + 8 NEXIT REPLAST NX3217A5401 GRIGIO SCURO - DIM. MM L=985 P=542 A=1813</t>
  </si>
  <si>
    <t>SCAFFALE AGGIUNTIVO QUICK MONOFRONTE CON 2 MENSOLE INCLINABILI PROF. 320 MM + 4 NEXIT REPLAST NX4312A5401 GRIGIO SCURO - DIM. MM L=985 P=542 A=1813</t>
  </si>
  <si>
    <t>SCAFFALE AGGIUNTIVO QUICK MONOFRONTE CON 2 MENSOLE INCLINABILI PROF. 320 MM + 4 NEXIT REPLAST NX4317B5401 GRIGIO SCURO - DIM. MM L=985 P=542 A=1813</t>
  </si>
  <si>
    <t>SCAFFALE AGGIUNTIVO QUICK MONOFRONTE CON 2 MENSOLE INCLINABILI PROF. 320 MM + 4 NEXIT REPLAST NX4322B5401 GRIGIO SCURO - DIM. MM L=985 P=542 A=1813</t>
  </si>
  <si>
    <t>SCAFFALE AGGIUNTIVO QUICK MONOFRONTE CON 2 MENSOLE INCLINABILI PROF. 420 MM + 6 NEXIT REPLAST NX4312A5401 GRIGIO SCURO - DIM. MM L=985 P=542 A=1813</t>
  </si>
  <si>
    <t>SCAFFALE AGGIUNTIVO QUICK MONOFRONTE CON 2 MENSOLE INCLINABILI PROF. 420 MM + 6 NEXIT REPLAST NX4317B5401 GRIGIO SCURO - DIM. MM L=985 P=542 A=1813</t>
  </si>
  <si>
    <t>SCAFFALE AGGIUNTIVO QUICK MONOFRONTE CON 2 MENSOLE INCLINABILI PROF. 420 MM + 6 NEXIT REPLAST NX4322B5401 GRIGIO SCURO - DIM. MM L=985 P=542 A=1813</t>
  </si>
  <si>
    <t>SCAFFALE AGGIUNTIVO QUICK MONOFRONTE CON 2 MENSOLE INCLINABILI PROF. 600 MM + 4 NEXIT REPLAST NX6412A5401 GRIGIO SCURO - DIM. MM L=985 P=542 A=1813</t>
  </si>
  <si>
    <t>SCAFFALE AGGIUNTIVO QUICK MONOFRONTE CON 2 MENSOLE INCLINABILI PROF. 600 MM + 4 NEXIT REPLAST NX6417B5401 GRIGIO SCURO - DIM. MM L=985 P=542 A=1813</t>
  </si>
  <si>
    <t>SCAFFALE AGGIUNTIVO QUICK MONOFRONTE CON 2 MENSOLE INCLINABILI PROF. 600 MM + 4 NEXIT REPLAST NX6422B5401 GRIGIO SCURO - DIM. MM L=985 P=542 A=1813</t>
  </si>
  <si>
    <t>SCAFFALE QUICK BIFRONTE CON 2 MENSOLE INCLINABILI PROF. 220 MM + 6 NEXIT REPLAST NX3212A5401 GRIGIO SCURO - DIM. MM L=1065 P=925 A=1813</t>
  </si>
  <si>
    <t>SCAFFALE QUICK BIFRONTE CON 2 MENSOLE INCLINABILI PROF. 220 MM + 6 NEXIT REPLAST NX3217A5401 GRIGIO SCURO - DIM. MM L=1065 P=925 A=1813</t>
  </si>
  <si>
    <t>SCAFFALE QUICK BIFRONTE CON 2 MENSOLE INCLINABILI PROF. 320 MM + 8 NEXIT REPLAST NX3212A5401 GRIGIO SCURO - DIM. MM L=1065 P=925 A=1813</t>
  </si>
  <si>
    <t>SCAFFALE QUICK BIFRONTE CON 2 MENSOLE INCLINABILI PROF. 320 MM + 8 NEXIT REPLAST NX3217A5401 GRIGIO SCURO - DIM. MM L=1065 P=925 A=1813</t>
  </si>
  <si>
    <t>SCAFFALE QUICK BIFRONTE CON 2 MENSOLE INCLINABILI PROF. 320 MM + 4 NEXIT REPLAST NX4312A5401 GRIGIO SCURO - DIM. MM L=1065 P=925 A=1813</t>
  </si>
  <si>
    <t>SCAFFALE QUICK BIFRONTE CON 2 MENSOLE INCLINABILI PROF. 320 MM + 4 NEXIT REPLAST NX4317B5401 GRIGIO SCURO - DIM. MM L=1065 P=925 A=1813</t>
  </si>
  <si>
    <t>SCAFFALE QUICK BIFRONTE CON 2 MENSOLE INCLINABILI PROF. 320 MM + 4 NEXIT REPLAST NX4322B5401 GRIGIO SCURO - DIM. MM L=1065 P=925 A=1813</t>
  </si>
  <si>
    <t>SCAFFALE QUICK BIFRONTE CON 2 MENSOLE INCLINABILI PROF. 420 MM + 6 NEXIT REPLAST NX4312A5401 GRIGIO SCURO - DIM. MM L=1065 P=925 A=1813</t>
  </si>
  <si>
    <t>SCAFFALE QUICK BIFRONTE CON 2 MENSOLE INCLINABILI PROF. 420 MM + 6 NEXIT REPLAST NX4317B5401 GRIGIO SCURO - DIM. MM L=1065 P=925 A=1813</t>
  </si>
  <si>
    <t>SCAFFALE QUICK BIFRONTE CON 2 MENSOLE INCLINABILI PROF. 420 MM + 6 NEXIT REPLAST NX4322B5401 GRIGIO SCURO - DIM. MM L=1065 P=925 A=1813</t>
  </si>
  <si>
    <t>SCAFFALE QUICK BIFRONTE CON 2 MENSOLE INCLINABILI PROF. 600 MM + 4 NEXIT REPLAST NX6412A5401 GRIGIO SCURO - DIM. MM L=1065 P=925 A=1813</t>
  </si>
  <si>
    <t>SCAFFALE QUICK BIFRONTE CON 2 MENSOLE INCLINABILI PROF. 600 MM + 4 NEXIT REPLAST NX6417B5401 GRIGIO SCURO - DIM. MM L=1065 P=925 A=1813</t>
  </si>
  <si>
    <t>SCAFFALE QUICK BIFRONTE CON 2 MENSOLE INCLINABILI PROF. 600 MM + 4 NEXIT REPLAST NX6422B5401 GRIGIO SCURO - DIM. MM L=1065 P=925 A=1813</t>
  </si>
  <si>
    <t>SCAFFALE AGGIUNTIVO QUICK BIFRONTE CON 2 MENSOLE INCLINABILI PROF. 220 MM + 6 NEXIT REPLAST NX3212A5401 GRIGIO SCURO - DIM. MM L=985 P=925 A=1813</t>
  </si>
  <si>
    <t>SCAFFALE AGGIUNTIVO QUICK BIFRONTE CON 2 MENSOLE INCLINABILI PROF. 220 MM + 6 NEXIT REPLAST NX3217A5401 GRIGIO SCURO - DIM. MM L=985 P=925 A=1813</t>
  </si>
  <si>
    <t>SCAFFALE AGGIUNTIVO QUICK BIFRONTE CON 2 MENSOLE INCLINABILI PROF. 320 MM + 8 NEXIT REPLAST NX3212A5401 GRIGIO SCURO - DIM. MM L=985 P=925 A=1813</t>
  </si>
  <si>
    <t>SCAFFALE AGGIUNTIVO QUICK BIFRONTE CON 2 MENSOLE INCLINABILI PROF. 320 MM + 8 NEXIT REPLAST NX3217A5401 GRIGIO SCURO - DIM. MM L=985 P=925 A=1813</t>
  </si>
  <si>
    <t>SCAFFALE AGGIUNTIVO QUICK BIFRONTE CON 2 MENSOLE INCLINABILI PROF. 320 MM + 4 NEXIT REPLAST NX4312A5401 GRIGIO SCURO - DIM. MM L=985 P=925 A=1813</t>
  </si>
  <si>
    <t>SCAFFALE AGGIUNTIVO QUICK BIFRONTE CON 2 MENSOLE INCLINABILI PROF. 320 MM + 4 NEXIT REPLAST NX4317B5401 GRIGIO SCURO - DIM. MM L=985 P=925 A=1813</t>
  </si>
  <si>
    <t>SCAFFALE AGGIUNTIVO QUICK BIFRONTE CON 2 MENSOLE INCLINABILI PROF. 320 MM + 4 NEXIT REPLAST NX4322B5401 GRIGIO SCURO - DIM. MM L=985 P=925 A=1813</t>
  </si>
  <si>
    <t>SCAFFALE AGGIUNTIVO QUICK BIFRONTE CON 2 MENSOLE INCLINABILI PROF. 420 MM + 6 NEXIT REPLAST NX4312A5401 GRIGIO SCURO - DIM. MM L=985 P=925 A=1813</t>
  </si>
  <si>
    <t>SCAFFALE AGGIUNTIVO QUICK BIFRONTE CON 2 MENSOLE INCLINABILI PROF. 420 MM + 6 NEXIT REPLAST NX4317B5401 GRIGIO SCURO - DIM. MM L=985 P=925 A=1813</t>
  </si>
  <si>
    <t>SCAFFALE AGGIUNTIVO QUICK BIFRONTE CON 2 MENSOLE INCLINABILI PROF. 420 MM + 6 NEXIT REPLAST NX4322B5401 GRIGIO SCURO - DIM. MM L=985 P=925 A=1813</t>
  </si>
  <si>
    <t>SCAFFALE AGGIUNTIVO QUICK BIFRONTE CON 2 MENSOLE INCLINABILI PROF. 600 MM + 4 NEXIT REPLAST NX6412A5401 GRIGIO SCURO - DIM. MM L=985 P=925 A=1813</t>
  </si>
  <si>
    <t>SCAFFALE AGGIUNTIVO QUICK BIFRONTE CON 2 MENSOLE INCLINABILI PROF. 600 MM + 4 NEXIT REPLAST NX6417B5401 GRIGIO SCURO - DIM. MM L=985 P=925 A=1813</t>
  </si>
  <si>
    <t>SCAFFALE AGGIUNTIVO QUICK BIFRONTE CON 2 MENSOLE INCLINABILI PROF. 600 MM + 4 NEXIT REPLAST NX6422B5401 GRIGIO SCURO - DIM. MM L=985 P=925 A=1813</t>
  </si>
  <si>
    <t xml:space="preserve">MENSOLA QUICK INCLINABILE AGGIUNTIVA PROF. 220 MM + 3 NEXIT REPLAST NX3212A5401 GRIGIO SCURO - DIM. MM L=955 P=220 </t>
  </si>
  <si>
    <t xml:space="preserve">MENSOLA QUICK INCLINABILE AGGIUNTIVA PROF. 220 MM + 3 NEXIT REPLAST NX3217A5401 GRIGIO SCURO - DIM. MM L=955 P=220 </t>
  </si>
  <si>
    <t xml:space="preserve">MENSOLA QUICK INCLINABILE AGGIUNTIVA PROF. 320 MM + 4 NEXIT REPLAST NX3212A5401 GRIGIO SCURO - DIM. MM L=955 P=320 </t>
  </si>
  <si>
    <t xml:space="preserve">MENSOLA QUICK INCLINABILE AGGIUNTIVA PROF. 320 MM + 4 NEXIT REPLAST NX3217A5401 GRIGIO SCURO - DIM. MM L=955 P=320 </t>
  </si>
  <si>
    <t xml:space="preserve">MENSOLA QUICK INCLINABILE AGGIUNTIVA PROF. 320 MM + 2 NEXIT REPLAST NX4312A5401 GRIGIO SCURO - DIM. MM L=955 P=320 </t>
  </si>
  <si>
    <t xml:space="preserve">MENSOLA QUICK INCLINABILE AGGIUNTIVA PROF. 320 MM + 2 NEXIT REPLAST NX4317B5401 GRIGIO SCURO - DIM. MM L=955 P=320 </t>
  </si>
  <si>
    <t xml:space="preserve">MENSOLA QUICK INCLINABILE AGGIUNTIVA PROF. 320 MM + 2 NEXIT REPLAST NX4322B5401 GRIGIO SCURO - DIM. MM L=955 P=320 </t>
  </si>
  <si>
    <t xml:space="preserve">MENSOLA QUICK INCLINABILE AGGIUNTIVA PROF. 420 MM + 3 NEXIT REPLAST NX4312A5401 GRIGIO SCURO - DIM. MM L=955 P=420 </t>
  </si>
  <si>
    <t xml:space="preserve">MENSOLA QUICK INCLINABILE AGGIUNTIVA PROF. 420 MM + 3 NEXIT REPLAST NX4317B5401 GRIGIO SCURO - DIM. MM L=955 P=420 </t>
  </si>
  <si>
    <t xml:space="preserve">MENSOLA QUICK INCLINABILE AGGIUNTIVA PROF. 420 MM + 3 NEXIT REPLAST NX4322B5401 GRIGIO SCURO - DIM. MM L=955 P=420 </t>
  </si>
  <si>
    <t xml:space="preserve">MENSOLA QUICK INCLINABILE AGGIUNTIVA PROF. 600 MM + 2 NEXIT REPLAST NX6412A5401 GRIGIO SCURO - DIM. MM L=955 P=600 </t>
  </si>
  <si>
    <t xml:space="preserve">MENSOLA QUICK INCLINABILE AGGIUNTIVA PROF. 600 MM + 2 NEXIT REPLAST NX6417B5401 GRIGIO SCURO - DIM. MM L=955 P=600 </t>
  </si>
  <si>
    <t xml:space="preserve">MENSOLA QUICK INCLINABILE AGGIUNTIVA PROF. 600 MM + 2 NEXIT REPLAST NX6422B5401 GRIGIO SCURO - DIM. MM L=955 P=600 </t>
  </si>
  <si>
    <t>***FORNITO IN MULTIPLI DI 64/2240 PZ***</t>
  </si>
  <si>
    <t>***FORNITO IN MULTIPLI DI 1/2496 PZ***</t>
  </si>
  <si>
    <t>PP BOX NEXIT  – SOLID BASE – CLOSED HANDGRIPS – DIM. 150X100X75H MM – COLOR GREY 01</t>
  </si>
  <si>
    <t>PP HINGED LID FOR BOX SERIES NEXIT - DIM. MM  W=150 D=100 - COLOR: GREY 01</t>
  </si>
  <si>
    <t>PP HINGED LID WITH SNAP CLOSURE FOR BOX SERIES NEXIT - DIM. MM  W=150 D=100 - COLOR: GREY 01</t>
  </si>
  <si>
    <t>REPLAST BOX NEXIT  – SOLID BASE – CLOSED HANDGRIPS – DIM. 150X100X75H MM – COLOR GREY 01</t>
  </si>
  <si>
    <t>REPLAST HINGED LID FOR BOX SERIES NEXIT - DIM. MM  W=150 D=100 - COLOR: GREY 01</t>
  </si>
  <si>
    <t>REPLAST HINGED LID WITH SNAP CLOSURE FOR BOX SERIES NEXIT - DIM. MM  W=150 D=100 - COLOR: GREY 01</t>
  </si>
  <si>
    <t>REPLAST BOX NEXIT  – SOLID BASE – CLOSED HANDGRIPS – DIM. 200X150X75H MM – COLOR GREY 01</t>
  </si>
  <si>
    <t>REPLAST BOX NEXIT  – SOLID BASE – CLOSED HANDGRIPS – DIM. 200X150X120H MM – COLOR GREY 01</t>
  </si>
  <si>
    <t>REPLAST HINGED LID FOR BOX SERIES NEXIT - DIM. MM  W=200 D=150 - COLOR: GREY 01</t>
  </si>
  <si>
    <t>REPLAST HINGED LID WITH SNAP CLOSURE FOR BOX SERIES NEXIT - DIM. MM  W=200 D=150 - COLOR: GREY 01</t>
  </si>
  <si>
    <t>REPLAST LID WITH HANDLES FOR BOX SERIES NEXIT - DIM. MM  W=200 D=150 - COLOR: GREY 01</t>
  </si>
  <si>
    <t>REPLAST BOX NEXIT  – SOLID BASE – CLOSED HANDGRIPS – 300X200X75H MM – COLOR GREY 01</t>
  </si>
  <si>
    <t>REPLAST BOX NEXIT  – SOLID BASE – CLOSED HANDGRIPS – DIM. 300X200X120H MM – COLOR GREY 01</t>
  </si>
  <si>
    <t>REPLAST BOX NEXIT – SOLID BASE – CLOSED HANDGRIPS – DIM. 300X200X170H MM – COLOR GREY 01</t>
  </si>
  <si>
    <t>REPLAST BOX NEXIT  – SOLID BASE – CLOSED HANDGRIPS – DIM. 300X200X220H MM – COLOR GREY 01</t>
  </si>
  <si>
    <t>REPLAST HINGED LID FOR BOX SERIES NEXIT - DIM. MM  W=300 D=200 - COLOR: GREY 01</t>
  </si>
  <si>
    <t>REPLAST HINGED LID WITH SNAP CLOSURE FOR BOX SERIES NEXIT - DIM. MM  W=300 D=200 - COLOR: GREY 01</t>
  </si>
  <si>
    <t>REPLAST LID WITH HANDLES FOR BOX SERIES NEXIT - DIM. MM  W=300 D=200 - COLOR: GREY 01</t>
  </si>
  <si>
    <t>REPLAST BOX NEXIT  – SOLID BASE – CLOSED HANDGRIPS  – DIM. 400X300X075H MM – COLOR GREY 01</t>
  </si>
  <si>
    <t>REPLAST BOX NEXIT  – REINFORCED BASE – CLOSED HANDGRIPS – DIM. 400X300X075H MM – COLOR GREY 01</t>
  </si>
  <si>
    <t>REPLAST BOX NEXIT  – SOLID BASE – CLOSED HANDGRIPS  – DIM. 400X300X120H MM – COLOR GREY 01</t>
  </si>
  <si>
    <t>REPLAST BOX NEXIT  – REINFORCED BASE – CLOSED HANDGRIPS – DIM. 400X300X120H MM – COLOR GREY 01</t>
  </si>
  <si>
    <t>REPLAST BOX NEXIT  – PERFORATED SIDES AND BASE – REINFORCED BASE – CLOSED HANDGRIPS – DIM. 400X300X120H MM – COLOR GREY 01</t>
  </si>
  <si>
    <t>REPLAST BOX NEXIT  – SOLID BASE – OPEN/CLOSED HANDGRIPS – DIM. 400X300X170H MM – COLOR GREY 01</t>
  </si>
  <si>
    <t>REPLAST BOX NEXIT  – REINFORCED BASE – OPEN/CLOSED HANDGRIPS – DIM. 400X300X170H MM – COLOR GREY 01</t>
  </si>
  <si>
    <t>REPLAST BOX NEXIT  – PERFORATED SIDES AND BASE – REINFORCED BASE – OPEN/CLOSED HANDGRIPS – DIM. 400X300X170H MM – COLOR GREY 01</t>
  </si>
  <si>
    <t>REPLAST BOX NEXIT  – SOLID BASE – OPEN/CLOSED HANDGRIPS – DIM. 400X300X220H MM – COLOR GREY 01</t>
  </si>
  <si>
    <t>REPLAST BOX NEXIT  – REINFORCED BASE – OPEN/CLOSED HANDGRIPS – DIM. 400X300X220H MM – COLOR GREY 01</t>
  </si>
  <si>
    <t>REPLAST BOX NEXIT  – PERFORATED SIDES AND BASE – REINFORCED BASE – OPEN/CLOSED HANDGRIPS – DIM. 400X300X220H MM – COLOR GREY 01</t>
  </si>
  <si>
    <t>REPLAST BOX NEXIT  – SOLID BASE – OPEN/CLOSED HANDGRIPS - FRONT PICKING 202X106H MM – DIM. 400X300X220H MM – COLOR GREY 01</t>
  </si>
  <si>
    <t>REPLAST BOX NEXIT  – SOLID BASE – OPEN/CLOSED HANDGRIPS – DIM. 400X300X270H MM – COLOR GREY 01</t>
  </si>
  <si>
    <t>REPLAST BOX NEXIT  – REINFORCED BASE – OPEN/CLOSED HANDGRIPS – DIM. 400X300X270H MM – COLOR GREY 01</t>
  </si>
  <si>
    <t>REPLAST BOX NEXIT  – PERFORATED SIDES AND BASE – REINFORCED BASE – OPEN/CLOSED HANDGRIPS – DIM. 400X300X270H MM – COLOR GREY 01</t>
  </si>
  <si>
    <t>REPLAST BOX NEXIT  – SOLID BASE – OPEN/CLOSED HANDGRIPS - FRONT PICKING 202X131H MM – DIM. 400X300X270H MM – COLOR GREY 01</t>
  </si>
  <si>
    <t>REPLAST BOX NEXIT  – SOLID BASE – OPEN/CLOSED HANDGRIPS – DIM. 400X300X320H MM – COLOR GREY 01</t>
  </si>
  <si>
    <t>REPLAST BOX NEXIT  – REINFORCED BASE – OPEN/CLOSED HANDGRIPS – DIM. 400X300X320H MM – COLOR GREY 01</t>
  </si>
  <si>
    <t>REPLAST BOX NEXIT  – PERFORATED SIDES AND BASE – REINFORCED BASE – OPEN/CLOSED HANDGRIPS – DIM. 400X300X320H MM – COLOR GREY 01</t>
  </si>
  <si>
    <t>REPLAST BOX NEXIT  – SOLID BASE – OPEN/CLOSED HANDGRIPS - FRONT PICKING 202X156H MM – DIM. 400X300X320H MM – COLOR GREY 01</t>
  </si>
  <si>
    <t>REPLAST TWO-PARTS LID WITH HINGES - DIM. MM  W=400 D=300 - COLOR: GREY 01</t>
  </si>
  <si>
    <t>REPLAST HINGED LID FOR BOX SERIES NEXIT - DIM. MM  W=400 D=300 - COLOR: GREY 01</t>
  </si>
  <si>
    <t>REPLAST LID WITH HANDLES FOR BOX SERIES NEXIT - DIM. MM  W=400 D=300 - COLOR: GREY 01</t>
  </si>
  <si>
    <t>REPLAST BOX NEXIT  – SOLID BASE – CLOSED HANDGRIPS – DIM. 600X400X075H MM – COLOR GREY 01</t>
  </si>
  <si>
    <t>REPLAST BOX NEXIT  – REINFORCED BASE – CLOSED HANDGRIPS – DIM. 600X400X075H MM – COLOR GREY 01</t>
  </si>
  <si>
    <t>REPLAST BOX NEXIT  – PERFORATED SIDES AND BASE – REINFORCED BASE – CLOSED HANDGRIPS – DIM. 600X400X075H MM – COLOR GREY 01</t>
  </si>
  <si>
    <t>REPLAST BOX NEXIT  – SOLID BASE – CLOSED HANDGRIPS – DIM. 600X400X120H MM – COLOR GREY 01</t>
  </si>
  <si>
    <t>REPLAST BOX NEXIT  – REINFORCED BASE – CLOSED HANDGRIPS – DIM. 600X400X120H MM – COLOR GREY 01</t>
  </si>
  <si>
    <t>REPLAST BOX NEXIT  – PERFORATED SIDES AND BASE – REINFORCED BASE – CLOSED HANDGRIPS – DIM. 600X400X120H MM – COLOR GREY 01</t>
  </si>
  <si>
    <t>REPLAST BOX NEXIT  – SOLID BASE – OPEN/CLOSED HANDGRIPS – DIM. 600X400X170H MM – COLOR GREY 01</t>
  </si>
  <si>
    <t>REPLAST BOX NEXIT  – REINFORCED BASE – OPEN/CLOSED HANDGRIPS – DIM. 600X400X170H MM – COLOR GREY 01</t>
  </si>
  <si>
    <t>REPLAST BOX NEXIT  – PERFORATED SIDES AND BASE – REINFORCED BASE – OPEN/CLOSED HANDGRIPS – DIM. 600X400X170H MM – COLOR GREY 01</t>
  </si>
  <si>
    <t>REPLAST BOX NEXIT  – SOLID BASE – OPEN/CLOSED HANDGRIPS – DIM. 600X400X220H MM – COLOR GREY 01</t>
  </si>
  <si>
    <t>REPLAST BOX NEXIT  – REINFORCED BASE – OPEN/CLOSED HANDGRIPS – DIM. 600X400X220H MM – COLOR GREY 01</t>
  </si>
  <si>
    <t>REPLAST BOX NEXIT  – PERFORATED SIDES AND BASE – REINFORCED BASE – OPEN/CLOSED HANDGRIPS – DIM. 600X400X220H MM – COLOR GREY 01</t>
  </si>
  <si>
    <t>REPLAST BOX NEXIT  – SOLID BASE – OPEN/CLOSED HANDGRIPS - FRONT PICKING 294X106H MM – DIM. 600X400X220H MM – COLOR GREY 01</t>
  </si>
  <si>
    <t>REPLAST BOX NEXIT  – SOLID BASE – OPEN/CLOSED HANDGRIPS – DIM. 600X400X270H MM – COLOR GREY 01</t>
  </si>
  <si>
    <t>REPLAST BOX NEXIT  – REINFORCED BASE – OPEN/CLOSED HANDGRIPS – DIM. 600X400X270H MM – COLOR GREY 01</t>
  </si>
  <si>
    <t>REPLAST BOX NEXIT  – PERFORATED SIDES AND BASE – REINFORCED BASE – OPEN/CLOSED HANDGRIPS – DIM. 600X400X270H MM – COLOR GREY 01</t>
  </si>
  <si>
    <t>REPLAST BOX NEXIT  – SOLID BASE – OPEN/CLOSED HANDGRIPS - FRONT PICKING 294X131H MM – DIM. 600X400X270H MM – COLOR GREY 01</t>
  </si>
  <si>
    <t>REPLAST BOX NEXIT  – SOLID BASE – OPEN/CLOSED HANDGRIPS – DIM. 600X400X320H MM – COLOR GREY 01</t>
  </si>
  <si>
    <t>REPLAST BOX NEXIT  – REINFORCED BASE – OPEN/CLOSED HANDGRIPS – DIM. 600X400X320H MM – COLOR GREY 01</t>
  </si>
  <si>
    <t>REPLAST BOX NEXIT  – PERFORATED SIDES AND BASE – REINFORCED BASE – OPEN/CLOSED HANDGRIPS – DIM. 600X400X320H MM – COLOR GREY 01</t>
  </si>
  <si>
    <t>REPLAST BOX NEXIT  – SOLID BASE – OPEN/CLOSED HANDGRIPS - FRONT PICKING 294X156H MM – DIM. 600X400X320H MM – COLOR GREY 01</t>
  </si>
  <si>
    <t>REPLAST BOX NEXIT  – SOLID BASE – OPEN/CLOSED HANDGRIPS – DIM. 600X400X420H MM – COLOR GREY 01</t>
  </si>
  <si>
    <t>REPLAST BOX NEXIT  – REINFORCED BASE – OPEN/CLOSED HANDGRIPS – DIM. 600X400X420H MM – COLOR GREY 01</t>
  </si>
  <si>
    <t>REPLAST BOX NEXIT  – PERFORATED SIDES AND BASE – REINFORCED BASE – OPEN/CLOSED HANDGRIPS – DIM. 600X400X420H MM – COLOR GREY 01</t>
  </si>
  <si>
    <t>REPLAST BOX NEXIT  – SOLID BASE – OPEN/CLOSED HANDGRIPS - FRONT PICKING 294X206H MM – DIM. 600X400X420H MM – COLOR GREY 01</t>
  </si>
  <si>
    <t>REPLAST TWO-PARTS LID WITH HINGES - DIM. MM  W=600 D=400 - COLOR: GREY 01</t>
  </si>
  <si>
    <t>REPLAST COVER LID FOR BOX SERIES NEXIT - DIM. MM  W=600 D=400 - COLOR: GREY 01</t>
  </si>
  <si>
    <t>REPLAST HINGED LID FOR BOX SERIES NEXIT - DIM. MM  W=600 D=400 - COLOR: GREY 01</t>
  </si>
  <si>
    <t>REPLAST LID WITH HANDLES FOR BOX SERIES NEXIT - DIM. MM  W=600 D=400 - COLOR: GREY 01</t>
  </si>
  <si>
    <t>REPLAST  BOXES ATHENA 2115A - DIM. MM  W=200 D=150 H=150 - COLOR: GREY</t>
  </si>
  <si>
    <t>REPLAST  BOXES ATHENA 3212A - DIM. MM  W=300 D=200 H=120 - COLOR: GREY</t>
  </si>
  <si>
    <t>REPLAST  BOXES ATHENA 3217A - DIM. MM  W=300 D=200 H=170 - COLOR: GREY</t>
  </si>
  <si>
    <t>REPLAST HINGED LID FOR BOXES SERIES ATHENA - DIM. MM  W=300 D=200 - COLOR: GREY</t>
  </si>
  <si>
    <t>REPLAST  BOXES ATHENA 4305A - DIM. MM  W=400 D=300 H=55 - COLOR: GREY</t>
  </si>
  <si>
    <t>REPLAST  BOXES ATHENA 4308A - DIM. MM  W=400 D=300 H=75 - COLOR: GREY</t>
  </si>
  <si>
    <t>REPLAST  BOXES ATHENA 4312A - DIM. MM  W=400 D=300 H=120 - COLOR: GREY</t>
  </si>
  <si>
    <t>REPLAST  BOXES ATHENA 4312C - DIM. MM  W=400 D=300 H=120 - COLOR: GREY</t>
  </si>
  <si>
    <t>REPLAST  BOXES ATHENA 4312H - DIM. MM  W=400 D=300 H=120 - COLOR: GREY</t>
  </si>
  <si>
    <t>REPLAST  BOXES ATHENA 4317A - DIM. MM  W=400 D=300 H=170 - COLOR: GREY</t>
  </si>
  <si>
    <t>REPLAST  BOXES ATHENA 4317C - DIM. MM  W=400 D=300 H=170 - COLOR: GREY</t>
  </si>
  <si>
    <t>REPLAST  BOXES ATHENA 4322A - DIM. MM  W=400 D=300 H=220 - COLOR: GREY</t>
  </si>
  <si>
    <t>REPLAST  BOXES ATHENA 4332A - DIM. MM  W=400 D=300 H=325 - COLOR: GREY</t>
  </si>
  <si>
    <t>REPLAST HINGED LID FOR BOXES SERIES ATHENA - DIM. MM  W=400 D=300 - COLOR: GREY</t>
  </si>
  <si>
    <t>REPLAST PLASTIC BOX FOR BOXES SERIES ATHENA 1 COMPARTMENT - DIM. MM  W=256 D=178 H=90 - COLOR: BLACK</t>
  </si>
  <si>
    <t>REPLAST PLASTIC BOX FOR BOXES SERIES ATHENA WITH 2 COMPARTMENTS - DIM. MM  W=256 D=178 H=90 - COLOR: BLACK</t>
  </si>
  <si>
    <t>DIVIDER BOX IN REPLAST FOR BOXES SERIES ATHENA WITH 4 COMPARTMENTS - DIM. MM  W=256 D=178 H=90 - COLOR: BLACK</t>
  </si>
  <si>
    <t>REPLAST LID WITH HANDLES FOR BOXES SERIES ATHENA - DIM. MM  W=400 D=300 - COLOR: GREY</t>
  </si>
  <si>
    <t>REPLAST  BOXES ATHENA 6408A - DIM. MM  W=600 D=400 H=75 - COLOR: GREY</t>
  </si>
  <si>
    <t>REPLAST  BOXES ATHENA 6412A - DIM. MM  W=600 D=400 H=120 - COLOR: GREY</t>
  </si>
  <si>
    <t>REPLAST  BOXES ATHENA 6412C - DIM. MM  W=600 D=400 H=120 - COLOR: GREY</t>
  </si>
  <si>
    <t>REPLAST  BOXES ATHENA 6412G - DIM. MM  W=600 D=400 H=120 - COLOR: GREY</t>
  </si>
  <si>
    <t>REPLAST  BOXES ATHENA 6412H - DIM. MM  W=600 D=400 H=120 - COLOR: GREY</t>
  </si>
  <si>
    <t>REPLAST  BOXES ATHENA 6417A - DIM. MM  W=600 D=400 H=170 - COLOR: GREY</t>
  </si>
  <si>
    <t>REPLAST  BOXES ATHENA 6417C - DIM. MM  W=600 D=400 H=170 - COLOR: GREY</t>
  </si>
  <si>
    <t>REPLAST  BOXES ATHENA 6422A - DIM. MM  W=600 D=400 H=220 - COLOR: GREY</t>
  </si>
  <si>
    <t>REPLAST  BOXES ATHENA 6428A - DIM. MM  W=600 D=400 H=285 - COLOR: GREY</t>
  </si>
  <si>
    <t>REPLAST  BOXES ATHENA 6432A - DIM. MM  W=600 D=400 H=325 - COLOR: GREY</t>
  </si>
  <si>
    <t>REPLAST HINGED LID FOR BOXES SERIES ATHENA - DIM. MM  W=600 D=400 - COLOR: GREY</t>
  </si>
  <si>
    <t>REPLAST PLASTIC BOX FOR BOXES SERIES ATHENA 1 COMPARTMENT - DIM. MM  W=277 D=177 H=99 - COLOR: BLACK</t>
  </si>
  <si>
    <t>REPLAST PLASTIC BOX FOR BOXES SERIES ATHENA 1 COMPARTMENT - DIM. MM  W=357 D=278 H=90 - COLOR: BLACK</t>
  </si>
  <si>
    <t>REPLAST PLASTIC BOX FOR BOXES SERIES ATHENA WITH 2 COMPARTMENTS - DIM. MM  W=357 D=278 H=90 - COLOR: BLACK</t>
  </si>
  <si>
    <t>REPLAST PLASTIC BOX FOR BOXES SERIES ATHENA WITH 4 COMPARTMENTS - DIM. MM  W=357 D=278 H=90 - COLOR: BLACK</t>
  </si>
  <si>
    <t>REPLAST LID WITH HANDLES FOR BOXES SERIES ATHENA - DIM. MM  W=600 D=400 - COLOR: GREY</t>
  </si>
  <si>
    <t>REPLAST  BOXES ATHENA 8612C - DIM. MM  W=800 D=600 H=120 - COLOR: GREY</t>
  </si>
  <si>
    <t>REPLAST  BOXES ATHENA 8617C - DIM. MM  W=800 D=600 H=170 - COLOR: GREY</t>
  </si>
  <si>
    <t>REPLAST  BOXES ATHENA 8622C - DIM. MM  W=800 D=600 H=220 - COLOR: GREY</t>
  </si>
  <si>
    <t>REPLAST  BOXES ATHENA 8632C WITH REINFORCED BOTTOM - DIM. MM  W=800 D=600 H=325 - COLOR: GREY</t>
  </si>
  <si>
    <t>REPLAST  BOXES ATHENA 8643C WITH REINFORCED BOTTOM - DIM. MM  W=800 D=600 H=430 - COLOR: GREY</t>
  </si>
  <si>
    <t>REPLAST LID WITH HANDLES FOR BOXES SERIES ATHENA - DIM. MM  W=800 D=600 - COLOR: GREY</t>
  </si>
  <si>
    <t xml:space="preserve">FOOT MADE FROM REPLAST SERIES ATHENA -  INCLUDED SCREWS - COLOR: GREY </t>
  </si>
  <si>
    <t>CROSS MEMBER MADE FROM REPLAST SERIES ATHENA - DIM. MM  W=800 D=132 H=29 - INCLUDED SCREWS - COLOR: GREY</t>
  </si>
  <si>
    <t>REPLAST  BOXES ATHENA LIGHT 6422A - DIM. MM  W=600 D=400 H=220 - COLOR: GREY</t>
  </si>
  <si>
    <t>REPLAST CONTAINERS FLAT BASE - DIM. MM  W=95 D=160 H=75 - COLOR: GREY</t>
  </si>
  <si>
    <t>REPLAST CONTAINERS FLAT BASE - DIM. MM  W=140 D=230 H=130 - COLOR: GREY</t>
  </si>
  <si>
    <t>REPLAST CONTAINERS RIBBED BASE - DIM. MM  W=200 D=350 H=200 - COLOR: GREY</t>
  </si>
  <si>
    <t>REPLAST CONTAINERS RIBBED BASE - DIM. MM  W=300 D=500 H=200 - COLOR: GREY</t>
  </si>
  <si>
    <t>DIVIDER BOX IN REPLAST WITH 2 COMPARTMENTS FOR CONTAINERS SIZE 1 - DIM. MM  W=90 D=150 H=35 - COLOR: BLACK</t>
  </si>
  <si>
    <t>DIVIDER BOX IN REPLAST WITH 4 COMPARTMENTS FOR CONTAINERS SIZE 1 - DIM. MM  W=90 D=150 H=35 - COLOR: BLACK</t>
  </si>
  <si>
    <t>DIVIDER BOX IN REPLAST WITH 2 COMPARTMENTS FOR CONTAINERS SIZE 2 - DIM. MM  W=125 D=205 H=60 - COLOR: BLACK</t>
  </si>
  <si>
    <t>DIVIDER BOX IN REPLAST WITH 4 COMPARTMENTS FOR CONTAINERS SIZE 2 - DIM. MM  W=125 D=205 H=60 - COLOR: BLACK</t>
  </si>
  <si>
    <t>REPLAST CONTAINERS RIBBED BASE - DIM. MM  W=200 D=350 H=145 - COLOR: GREY</t>
  </si>
  <si>
    <t>REPLAST CONTAINERS RIBBED BASE - DIM. MM  W=300 D=500 H=145 - COLOR: GREY</t>
  </si>
  <si>
    <t>REPLAST CONTAINERS RIBBED BASE - DIM. MM  W=300 D=500 H=300 - COLOR: GREY</t>
  </si>
  <si>
    <t>REPLAST CONTAINERS FLAT BASE - DIM. MM  W=95 D=85 H=45 - COLOR: GREY</t>
  </si>
  <si>
    <t>REPLAST CONTAINERS FLAT BASE - DIM. MM  W=45 D=72 H=32 - COLOR: GREY</t>
  </si>
  <si>
    <t>REPLAST CONTAINERS - DIM. MM  W=450 D=700 H=300 - COLOR: GREY</t>
  </si>
  <si>
    <t>REPLAST CONTAINERS - DIM. MM  W=450 D=520 H=300 - COLOR: GREY</t>
  </si>
  <si>
    <t>BOX RK IN REPLAST FLAT BASE - DIM. MM  W=120 D=300 H=100 - COLOR: GREY</t>
  </si>
  <si>
    <t>BOX RK IN REPLAST FLAT BASE - DIM. MM  W=160 D=300 H=100 - COLOR: GREY</t>
  </si>
  <si>
    <t>BOX RK IN REPLAST FLAT BASE - DIM. MM  W=120 D=400 H=100 - COLOR: GREY</t>
  </si>
  <si>
    <t>BOX RK IN REPLAST FLAT BASE - DIM. MM  W=160 D=400 H=100 - COLOR: GREY</t>
  </si>
  <si>
    <t>BOX RK IN REPLAST FLAT BASE - DIM. MM  W=240 D=400 H=100 - COLOR: GREY</t>
  </si>
  <si>
    <t>BOX RK IN REPLAST FLAT BASE - DIM. MM  W=120 D=500 H=100 - COLOR: GREY</t>
  </si>
  <si>
    <t>BOX RK IN REPLAST FLAT BASE - DIM. MM  W=160 D=500 H=100 - COLOR: GREY</t>
  </si>
  <si>
    <t>BOX RK IN REPLAST FLAT BASE - DIM. MM  W=240 D=500 H=100 - COLOR: GREY</t>
  </si>
  <si>
    <t>BOX RK IN REPLAST FLAT BASE - DIM. MM  W=160 D=600 H=100 - COLOR: GREY</t>
  </si>
  <si>
    <t>REPLAST HANDLE FOR RK SERIES RK3012/4012/5012 - DIM. MM  W=70 H=90 - COLOR: GREY</t>
  </si>
  <si>
    <t>REPLAST HANDLE FOR RK SERIES RK3016/4016/5016/6016 - DIM. MM  W=120 H=80 - COLOR: GREY</t>
  </si>
  <si>
    <t>REPLAST HANDLE FOR RK SERIES RK4024/5024 - DIM. MM  W=110 H=90 - COLOR: GREY</t>
  </si>
  <si>
    <t>REPLAST BOXES RIBBED BASE - DIM. MM  W=200 D=140 H=130 - COLOR: GREY</t>
  </si>
  <si>
    <t>REPLAST BOXES RIBBED BASE - DIM. MM  W=450 D=300 H=200 - COLOR: GREY</t>
  </si>
  <si>
    <t>REPLAST BOXES - DIM. MM  W=630 D=450 H=300 - COLOR: GREY</t>
  </si>
  <si>
    <t>REPLAST BOXES RIBBED BASE - DIM. MM  W=300 D=200 H=145 - COLOR: GREY</t>
  </si>
  <si>
    <t>REPLAST BOXES RIBBED BASE - DIM. MM  W=450 D=300 H=120 - COLOR: GREY</t>
  </si>
  <si>
    <t>REPLAST BOXES - DIM. MM  W=450 D=300 H=300 - COLOR: GREY</t>
  </si>
  <si>
    <t>REPLAST DIVIDING BOXES SERIES ZEUS FLAT BASE - DIM. MM  W=145 D=90 H=70 - COLOR: GREY</t>
  </si>
  <si>
    <t>REPLAST DIVIDING BOXES SERIES ZEUS FLAT BASE - DIM. MM  W=145 D=140 H=70 - COLOR: GREY</t>
  </si>
  <si>
    <t>REPLAST PP SETUP</t>
  </si>
  <si>
    <t>TROLLEY FOX WITH 2 FIXED SHELVES DEPTH 150 MM + 18 COMPAT REPLAST COC0015401 GREY - DIM. MM W=1023 D=613 A=1430</t>
  </si>
  <si>
    <t>TROLLEY FOX WITH 2 FIXED SHELVES DEPTH 205 MM + 12 COMPAT REPLAST COC0025401 GREY - DIM. MM W=1023 D=613 A=1430</t>
  </si>
  <si>
    <t>TROLLEY FOX WITH 2 FIXED SHELVES DEPTH 295 MM + 8 COMPAT REPLAST COC0035401 GREY - DIM. MM W=1023 D=613 A=1430</t>
  </si>
  <si>
    <t>TROLLEY FOX WITH 2 FIXED SHELVES DEPTH 295 MM + 8 COMPAT REPLAST COC3A25401 GREY - DIM. MM W=1023 D=613 A=1430</t>
  </si>
  <si>
    <t>TROLLEY FOX WITH 2 TILTING SHELVES DEPTH 220 MM + 12 COMPAT REPLAST COC0015401 GREY - DIM. MM W=725 D=613 A=1430</t>
  </si>
  <si>
    <t>TROLLEY FOX WITH 2 TILTING SHELVES DEPTH 220 MM + 8 COMPAT REPLAST COC0025401 GREY - DIM. MM W=725 D=613 A=1430</t>
  </si>
  <si>
    <t>TROLLEY FOX WITH 2 TILTING SHELVES DEPTH 420 MM + 6 COMPAT REPLAST COC0035401 GREY - DIM. MM W=725 D=613 A=1430</t>
  </si>
  <si>
    <t>TROLLEY FOX WITH 2 TILTING SHELVES DEPTH 420 MM + 6 COMPAT REPLAST COC3A25401 GREY - DIM. MM W=725 D=613 A=1430</t>
  </si>
  <si>
    <t xml:space="preserve">FIXED FOX ADDITIONAL SHELF DEPTH 150 MM + 9 COMPAT REPLAST COC0015401 GREY - DIM. MM W=974 D=150 </t>
  </si>
  <si>
    <t xml:space="preserve">FIXED FOX ADDITIONAL SHELF DEPTH 205 MM + 6 COMPAT REPLAST COC0025401 GREY - DIM. MM W=974 D=205 </t>
  </si>
  <si>
    <t xml:space="preserve">FIXED FOX ADDITIONAL SHELF DEPTH 295 MM + 4 COMPAT REPLAST COC0035401 GREY - DIM. MM W=974 D=295 </t>
  </si>
  <si>
    <t xml:space="preserve">FIXED FOX ADDITIONAL SHELF DEPTH 295 MM + 4 COMPAT REPLAST COC3A25401 GREY - DIM. MM W=974 D=295 </t>
  </si>
  <si>
    <t xml:space="preserve">TILTING FOX ADDITIONAL SHELF DEPTH 220 MM + 6 COMPAT REPLAST COC0015401 GREY - DIM. MM W=657 D=220 </t>
  </si>
  <si>
    <t xml:space="preserve">TILTING FOX ADDITIONAL SHELF DEPTH 220 MM + 4 COMPAT REPLAST COC0025401 GREY - DIM. MM W=657 D=220 </t>
  </si>
  <si>
    <t xml:space="preserve">TILTING FOX ADDITIONAL SHELF DEPTH 420 MM + 3 COMPAT REPLAST COC0035401 GREY - DIM. MM W=657 D=420 </t>
  </si>
  <si>
    <t xml:space="preserve">TILTING FOX ADDITIONAL SHELF DEPTH 420 MM + 3 COMPAT REPLAST COC3A25401 GREY - DIM. MM W=657 D=420 </t>
  </si>
  <si>
    <t>TROLLEY FOX WITH 2 TILTING SHELVES DEPTH 220 MM + 6 ATHENA REPLAST AT3212A5401 GREY - DIM. MM W=1023 D=613 A=1430</t>
  </si>
  <si>
    <t>TROLLEY FOX WITH 2 TILTING SHELVES DEPTH 220 MM + 6 ATHENA REPLAST AT3217A5401 GREY - DIM. MM W=1023 D=613 A=1430</t>
  </si>
  <si>
    <t>TROLLEY FOX WITH 2 TILTING SHELVES DEPTH 320 MM + 8 ATHENA REPLAST AT3212A5401 GREY - DIM. MM W=1023 D=613 A=1430</t>
  </si>
  <si>
    <t>TROLLEY FOX WITH 2 TILTING SHELVES DEPTH 320 MM + 8 ATHENA REPLAST AT3217A5401 GREY - DIM. MM W=1023 D=613 A=1430</t>
  </si>
  <si>
    <t>TROLLEY FOX WITH 2 TILTING SHELVES DEPTH 320 MM + 4 ATHENA REPLAST AT4312A5401 GREY - DIM. MM W=1023 D=613 A=1430</t>
  </si>
  <si>
    <t>TROLLEY FOX WITH 2 TILTING SHELVES DEPTH 320 MM + 4 ATHENA REPLAST AT4317A5401 GREY - DIM. MM W=1023 D=613 A=1430</t>
  </si>
  <si>
    <t>TROLLEY FOX WITH 2 TILTING SHELVES DEPTH 320 MM + 4 ATHENA REPLAST AT4322A5401 GREY - DIM. MM W=1023 D=613 A=1430</t>
  </si>
  <si>
    <t>TROLLEY FOX WITH 2 TILTING SHELVES DEPTH 420 MM + 6 ATHENA REPLAST AT4312A5401 GREY - DIM. MM W=1023 D=613 A=1430</t>
  </si>
  <si>
    <t>TROLLEY FOX WITH 2 TILTING SHELVES DEPTH 420 MM + 6 ATHENA REPLAST AT4317A5401 GREY - DIM. MM W=1023 D=613 A=1430</t>
  </si>
  <si>
    <t>TROLLEY FOX WITH 2 TILTING SHELVES DEPTH 420 MM + 6 ATHENA REPLAST AT4322A5401 GREY - DIM. MM W=1023 D=613 A=1430</t>
  </si>
  <si>
    <t>TROLLEY FOX WITH 2 TILTING SHELVES DEPTH 600 MM + 4 ATHENA REPLAST AT6412A5401 GREY - DIM. MM W=1023 D=613 A=1430</t>
  </si>
  <si>
    <t>TROLLEY FOX WITH 2 TILTING SHELVES DEPTH 600 MM + 4 ATHENA REPLAST AT6417A5401 GREY - DIM. MM W=1023 D=613 A=1430</t>
  </si>
  <si>
    <t>TROLLEY FOX WITH 2 TILTING SHELVES DEPTH 600 MM + 4 ATHENA REPLAST AT6422A5401 GREY - DIM. MM W=1023 D=613 A=1430</t>
  </si>
  <si>
    <t>TROLLEY FOX WITH 2 TILTING SHELVES DEPTH 600 MM + 2 ATHENA REPLAST AT8612C5401 GREY - DIM. MM W=1023 D=613 A=1430</t>
  </si>
  <si>
    <t>TROLLEY FOX WITH 2 TILTING SHELVES DEPTH 600 MM + 2 ATHENA REPLAST AT8617C5401 GREY - DIM. MM W=1023 D=613 A=1430</t>
  </si>
  <si>
    <t>TROLLEY FOX WITH 2 TILTING SHELVES DEPTH 600 MM + 2 ATHENA REPLAST AT8622C5401 GREY - DIM. MM W=1023 D=613 A=1430</t>
  </si>
  <si>
    <t xml:space="preserve">TILTING FOX ADDITIONAL SHELF DEPTH 220 MM + 3 ATHENA REPLAST AT3212A5401 GREY - DIM. MM W=955 D=220 </t>
  </si>
  <si>
    <t xml:space="preserve">TILTING FOX ADDITIONAL SHELF DEPTH 220 MM + 3 ATHENA REPLAST AT3217A5401 GREY - DIM. MM W=955 D=220 </t>
  </si>
  <si>
    <t xml:space="preserve">TILTING FOX ADDITIONAL SHELF DEPTH 320 MM + 4 ATHENA REPLAST AT3212A5401 GREY - DIM. MM W=955 D=320 </t>
  </si>
  <si>
    <t xml:space="preserve">TILTING FOX ADDITIONAL SHELF DEPTH 320 MM + 4 ATHENA REPLAST AT3217A5401 GREY - DIM. MM W=955 D=320 </t>
  </si>
  <si>
    <t xml:space="preserve">TILTING FOX ADDITIONAL SHELF DEPTH 320 MM + 2 ATHENA REPLAST AT4312A5401 GREY - DIM. MM W=955 D=320 </t>
  </si>
  <si>
    <t xml:space="preserve">TILTING FOX ADDITIONAL SHELF DEPTH 320 MM + 2 ATHENA REPLAST AT4317A5401 GREY - DIM. MM W=955 D=320 </t>
  </si>
  <si>
    <t xml:space="preserve">TILTING FOX ADDITIONAL SHELF DEPTH 320 MM + 2 ATHENA REPLAST AT4322A5401 GREY - DIM. MM W=955 D=320 </t>
  </si>
  <si>
    <t xml:space="preserve">TILTING FOX ADDITIONAL SHELF DEPTH 420 MM + 3 ATHENA REPLAST AT4312A5401 GREY - DIM. MM W=955 D=420 </t>
  </si>
  <si>
    <t xml:space="preserve">TILTING FOX ADDITIONAL SHELF DEPTH 420 MM + 3 ATHENA REPLAST AT4317A5401 GREY - DIM. MM W=955 D=420 </t>
  </si>
  <si>
    <t xml:space="preserve">TILTING FOX ADDITIONAL SHELF DEPTH 420 MM + 3 ATHENA REPLAST AT4322A5401 GREY - DIM. MM W=955 D=420 </t>
  </si>
  <si>
    <t xml:space="preserve">TILTING FOX ADDITIONAL SHELF DEPTH 600 MM + 2 ATHENA REPLAST AT6412A5401 GREY - DIM. MM W=955 D=600 </t>
  </si>
  <si>
    <t xml:space="preserve">TILTING FOX ADDITIONAL SHELF DEPTH 600 MM + 2 ATHENA REPLAST AT6417A5401 GREY - DIM. MM W=955 D=600 </t>
  </si>
  <si>
    <t xml:space="preserve">TILTING FOX ADDITIONAL SHELF DEPTH 600 MM + 2 ATHENA REPLAST AT6422A5401 GREY - DIM. MM W=955 D=600 </t>
  </si>
  <si>
    <t xml:space="preserve">TILTING FOX ADDITIONAL SHELF DEPTH 600 MM + 1 ATHENA REPLAST AT8612C5401 GREY - DIM. MM W=955 D=600 </t>
  </si>
  <si>
    <t xml:space="preserve">TILTING FOX ADDITIONAL SHELF DEPTH 600 MM + 1 ATHENA REPLAST AT8617C5401 GREY - DIM. MM W=955 D=600 </t>
  </si>
  <si>
    <t xml:space="preserve">TILTING FOX ADDITIONAL SHELF DEPTH 600 MM + 1 ATHENA REPLAST AT8622C5401 GREY - DIM. MM W=955 D=600 </t>
  </si>
  <si>
    <t>TROLLEY FOX WITH 2 TILTING SHELVES DEPTH 220 MM + 4 ATHENA REPLAST AT3212A5401 GREY - DIM. MM W=725 D=613 A=1430</t>
  </si>
  <si>
    <t>TROLLEY FOX WITH 2 TILTING SHELVES DEPTH 220 MM + 4 ATHENA REPLAST AT3217A5401 GREY - DIM. MM W=725 D=613 A=1430</t>
  </si>
  <si>
    <t>TROLLEY FOX WITH 2 TILTING SHELVES DEPTH 420 MM + 4 ATHENA REPLAST AT4312A5401 GREY - DIM. MM W=725 D=613 A=1430</t>
  </si>
  <si>
    <t>TROLLEY FOX WITH 2 TILTING SHELVES DEPTH 420 MM + 4 ATHENA REPLAST AT4317A5401 GREY - DIM. MM W=725 D=613 A=1430</t>
  </si>
  <si>
    <t>TROLLEY FOX WITH 2 TILTING SHELVES DEPTH 420 MM + 4 ATHENA REPLAST AT4322A5401 GREY - DIM. MM W=725 D=613 A=1430</t>
  </si>
  <si>
    <t>TROLLEY FOX WITH 2 TILTING SHELVES DEPTH 420 MM + 2 ATHENA REPLAST AT6412A5401 GREY - DIM. MM W=725 D=613 A=1430</t>
  </si>
  <si>
    <t>TROLLEY FOX WITH 2 TILTING SHELVES DEPTH 420 MM + 2 ATHENA REPLAST AT6417A5401 GREY - DIM. MM W=725 D=613 A=1430</t>
  </si>
  <si>
    <t>TROLLEY FOX WITH 2 TILTING SHELVES DEPTH 420 MM + 2 ATHENA REPLAST AT6422A5401 GREY - DIM. MM W=725 D=613 A=1430</t>
  </si>
  <si>
    <t xml:space="preserve">TILTING FOX ADDITIONAL SHELF DEPTH 220 MM + 2 ATHENA REPLAST AT3212A5401 GREY - DIM. MM W=657 D=220 </t>
  </si>
  <si>
    <t xml:space="preserve">TILTING FOX ADDITIONAL SHELF DEPTH 220 MM + 2 ATHENA REPLAST AT3217A5401 GREY - DIM. MM W=657 D=220 </t>
  </si>
  <si>
    <t xml:space="preserve">TILTING FOX ADDITIONAL SHELF DEPTH 420 MM + 2 ATHENA REPLAST AT4312A5401 GREY - DIM. MM W=657 D=420 </t>
  </si>
  <si>
    <t xml:space="preserve">TILTING FOX ADDITIONAL SHELF DEPTH 420 MM + 2 ATHENA REPLAST AT4317A5401 GREY - DIM. MM W=657 D=420 </t>
  </si>
  <si>
    <t xml:space="preserve">TILTING FOX ADDITIONAL SHELF DEPTH 420 MM + 2 ATHENA REPLAST AT4322A5401 GREY - DIM. MM W=657 D=420 </t>
  </si>
  <si>
    <t xml:space="preserve">TILTING FOX ADDITIONAL SHELF DEPTH 420 MM + 1 ATHENA REPLAST AT6412A5401 GREY - DIM. MM W=657 D=420 </t>
  </si>
  <si>
    <t xml:space="preserve">TILTING FOX ADDITIONAL SHELF DEPTH 420 MM + 1 ATHENA REPLAST AT6417A5401 GREY - DIM. MM W=657 D=420 </t>
  </si>
  <si>
    <t xml:space="preserve">TILTING FOX ADDITIONAL SHELF DEPTH 420 MM + 1 ATHENA REPLAST AT6422A5401 GREY - DIM. MM W=657 D=420 </t>
  </si>
  <si>
    <t>TROLLEY FOX WITH 2 TILTING SHELVES DEPTH 220 MM + 6 NEXIT REPLAST NX3212A5401 GREY - DIM. MM W=1023 D=613 A=1430</t>
  </si>
  <si>
    <t>TROLLEY FOX WITH 2 TILTING SHELVES DEPTH 220 MM + 6 NEXIT REPLAST NX3217A5401 GREY - DIM. MM W=1023 D=613 A=1430</t>
  </si>
  <si>
    <t>TROLLEY FOX WITH 2 TILTING SHELVES DEPTH 320 MM + 8 NEXIT REPLAST NX3212A5401 GREY - DIM. MM W=1023 D=613 A=1430</t>
  </si>
  <si>
    <t>TROLLEY FOX WITH 2 TILTING SHELVES DEPTH 320 MM + 8 NEXIT REPLAST NX3217A5401 GREY - DIM. MM W=1023 D=613 A=1430</t>
  </si>
  <si>
    <t>TROLLEY FOX WITH 2 TILTING SHELVES DEPTH 320 MM + 4 NEXIT REPLAST NX4312A5401 GREY - DIM. MM W=1023 D=613 A=1430</t>
  </si>
  <si>
    <t>TROLLEY FOX WITH 2 TILTING SHELVES DEPTH 320 MM + 4 NEXIT REPLAST NX4317B5401 GREY - DIM. MM W=1023 D=613 A=1430</t>
  </si>
  <si>
    <t>TROLLEY FOX WITH 2 TILTING SHELVES DEPTH 320 MM + 4 NEXIT REPLAST NX4322B5401 GREY - DIM. MM W=1023 D=613 A=1430</t>
  </si>
  <si>
    <t>TROLLEY FOX WITH 2 TILTING SHELVES DEPTH 420 MM + 6 NEXIT REPLAST NX4312A5401 GREY - DIM. MM W=1023 D=613 A=1430</t>
  </si>
  <si>
    <t>TROLLEY FOX WITH 2 TILTING SHELVES DEPTH 420 MM + 6 NEXIT REPLAST NX4317B5401 GREY - DIM. MM W=1023 D=613 A=1430</t>
  </si>
  <si>
    <t>TROLLEY FOX WITH 2 TILTING SHELVES DEPTH 420 MM + 6 NEXIT REPLAST NX4322B5401 GREY - DIM. MM W=1023 D=613 A=1430</t>
  </si>
  <si>
    <t>TROLLEY FOX WITH 2 TILTING SHELVES DEPTH 600 MM + 4 NEXIT REPLAST NX6412A5401 GREY - DIM. MM W=1023 D=613 A=1430</t>
  </si>
  <si>
    <t>TROLLEY FOX WITH 2 TILTING SHELVES DEPTH 600 MM + 4 NEXIT REPLAST NX6417B5401 GREY - DIM. MM W=1023 D=613 A=1430</t>
  </si>
  <si>
    <t>TROLLEY FOX WITH 2 TILTING SHELVES DEPTH 600 MM + 4 NEXIT REPLAST NX6422B5401 GREY - DIM. MM W=1023 D=613 A=1430</t>
  </si>
  <si>
    <t xml:space="preserve">TILTING FOX ADDITIONAL SHELF DEPTH 220 MM + 3 NEXIT REPLAST NX3212A5401 GREY - DIM. MM W=955 D=220 </t>
  </si>
  <si>
    <t xml:space="preserve">TILTING FOX ADDITIONAL SHELF DEPTH 220 MM + 3 NEXIT REPLAST NX3217A5401 GREY - DIM. MM W=955 D=220 </t>
  </si>
  <si>
    <t xml:space="preserve">TILTING FOX ADDITIONAL SHELF DEPTH 320 MM + 4 NEXIT REPLAST NX3212A5401 GREY - DIM. MM W=955 D=320 </t>
  </si>
  <si>
    <t xml:space="preserve">TILTING FOX ADDITIONAL SHELF DEPTH 320 MM + 4 NEXIT REPLAST NX3217A5401 GREY - DIM. MM W=955 D=320 </t>
  </si>
  <si>
    <t xml:space="preserve">TILTING FOX ADDITIONAL SHELF DEPTH 320 MM + 2 NEXIT REPLAST NX4312A5401 GREY - DIM. MM W=955 D=320 </t>
  </si>
  <si>
    <t xml:space="preserve">TILTING FOX ADDITIONAL SHELF DEPTH 320 MM + 2 NEXIT REPLAST NX4317B5401 GREY - DIM. MM W=955 D=320 </t>
  </si>
  <si>
    <t xml:space="preserve">TILTING FOX ADDITIONAL SHELF DEPTH 320 MM + 2 NEXIT REPLAST NX4322B5401 GREY - DIM. MM W=955 D=320 </t>
  </si>
  <si>
    <t xml:space="preserve">TILTING FOX ADDITIONAL SHELF DEPTH 420 MM + 3 NEXIT REPLAST NX4312A5401 GREY - DIM. MM W=955 D=420 </t>
  </si>
  <si>
    <t xml:space="preserve">TILTING FOX ADDITIONAL SHELF DEPTH 420 MM + 3 NEXIT REPLAST NX4317B5401 GREY - DIM. MM W=955 D=420 </t>
  </si>
  <si>
    <t xml:space="preserve">TILTING FOX ADDITIONAL SHELF DEPTH 420 MM + 3 NEXIT REPLAST NX4322B5401 GREY - DIM. MM W=955 D=420 </t>
  </si>
  <si>
    <t xml:space="preserve">TILTING FOX ADDITIONAL SHELF DEPTH 600 MM + 2 NEXIT REPLAST NX6412A5401 GREY - DIM. MM W=955 D=600 </t>
  </si>
  <si>
    <t xml:space="preserve">TILTING FOX ADDITIONAL SHELF DEPTH 600 MM + 2 NEXIT REPLAST NX6417B5401 GREY - DIM. MM W=955 D=600 </t>
  </si>
  <si>
    <t xml:space="preserve">TILTING FOX ADDITIONAL SHELF DEPTH 600 MM + 2 NEXIT REPLAST NX6422B5401 GREY - DIM. MM W=955 D=600 </t>
  </si>
  <si>
    <t>TROLLEY FOX WITH 2 TILTING SHELVES DEPTH 220 MM + 4 NEXIT REPLAST NX3212A5401 GREY - DIM. MM W=725 D=613 A=1430</t>
  </si>
  <si>
    <t>TROLLEY FOX WITH 2 TILTING SHELVES DEPTH 220 MM + 4 NEXIT REPLAST NX3217A5401 GREY - DIM. MM W=725 D=613 A=1430</t>
  </si>
  <si>
    <t>TROLLEY FOX WITH 2 TILTING SHELVES DEPTH 420 MM + 4 NEXIT REPLAST NX4312A5401 GREY - DIM. MM W=725 D=613 A=1430</t>
  </si>
  <si>
    <t>TROLLEY FOX WITH 2 TILTING SHELVES DEPTH 420 MM + 4 NEXIT REPLAST NX4317B5401 GREY - DIM. MM W=725 D=613 A=1430</t>
  </si>
  <si>
    <t>TROLLEY FOX WITH 2 TILTING SHELVES DEPTH 420 MM + 4 NEXIT REPLAST NX4322B5401 GREY - DIM. MM W=725 D=613 A=1430</t>
  </si>
  <si>
    <t>TROLLEY FOX WITH 2 TILTING SHELVES DEPTH 420 MM + 2 NEXIT REPLAST NX6412A5401 GREY - DIM. MM W=725 D=613 A=1430</t>
  </si>
  <si>
    <t>TROLLEY FOX WITH 2 TILTING SHELVES DEPTH 420 MM + 2 NEXIT REPLAST NX6417B5401 GREY - DIM. MM W=725 D=613 A=1430</t>
  </si>
  <si>
    <t>TROLLEY FOX WITH 2 TILTING SHELVES DEPTH 420 MM + 2 NEXIT REPLAST NX6422B5401 GREY - DIM. MM W=725 D=613 A=1430</t>
  </si>
  <si>
    <t xml:space="preserve">TILTING FOX ADDITIONAL SHELF DEPTH 220 MM + 2 NEXIT REPLAST NX3212A5401 GREY - DIM. MM W=657 D=220 </t>
  </si>
  <si>
    <t xml:space="preserve">TILTING FOX ADDITIONAL SHELF DEPTH 220 MM + 2 NEXIT REPLAST NX3217A5401 GREY - DIM. MM W=657 D=220 </t>
  </si>
  <si>
    <t xml:space="preserve">TILTING FOX ADDITIONAL SHELF DEPTH 420 MM + 2 NEXIT REPLAST NX4312A5401 GREY - DIM. MM W=657 D=420 </t>
  </si>
  <si>
    <t xml:space="preserve">TILTING FOX ADDITIONAL SHELF DEPTH 420 MM + 2 NEXIT REPLAST NX4317B5401 GREY - DIM. MM W=657 D=420 </t>
  </si>
  <si>
    <t xml:space="preserve">TILTING FOX ADDITIONAL SHELF DEPTH 420 MM + 2 NEXIT REPLAST NX4322B5401 GREY - DIM. MM W=657 D=420 </t>
  </si>
  <si>
    <t xml:space="preserve">TILTING FOX ADDITIONAL SHELF DEPTH 420 MM + 1 NEXIT REPLAST NX6412A5401 GREY - DIM. MM W=657 D=420 </t>
  </si>
  <si>
    <t xml:space="preserve">TILTING FOX ADDITIONAL SHELF DEPTH 420 MM + 1 NEXIT REPLAST NX6417B5401 GREY - DIM. MM W=657 D=420 </t>
  </si>
  <si>
    <t xml:space="preserve">TILTING FOX ADDITIONAL SHELF DEPTH 420 MM + 1 NEXIT REPLAST NX6422B5401 GREY - DIM. MM W=657 D=420 </t>
  </si>
  <si>
    <t>RACKING QUICK SINGLE SIDE WITH 2 FIXED SHELVES DEPTH 150 MM + 18 COMPAT REPLAST COC0015401 GREY - DIM. MM W=1065 D=542 H=1813</t>
  </si>
  <si>
    <t>RACKING QUICK SINGLE SIDE WITH 2 FIXED SHELVES DEPTH 205 MM + 12 COMPAT REPLAST COC0025401 GREY - DIM. MM W=1065 D=542 H=1813</t>
  </si>
  <si>
    <t>RACKING QUICK SINGLE SIDE WITH 2 FIXED SHELVES DEPTH 295 MM + 8 COMPAT REPLAST COC0035401 GREY - DIM. MM W=1065 D=542 H=1813</t>
  </si>
  <si>
    <t>RACKING QUICK SINGLE SIDE WITH 2 FIXED SHELVES DEPTH 295 MM + 8 COMPAT REPLAST COC3A25401 GREY - DIM. MM W=1065 D=542 H=1813</t>
  </si>
  <si>
    <t>ADDITIONAL RACKING QUICK SINGLE SIDE WITH 2 FIXED SHELVES DEPTH 150 MM + 18 COMPAT REPLAST COC0015401 GREY - DIM. MM W=985 D=542 H=1813</t>
  </si>
  <si>
    <t>ADDITIONAL RACKING QUICK SINGLE SIDE WITH 2 FIXED SHELVES DEPTH 205 MM + 12 COMPAT REPLAST COC0025401 GREY - DIM. MM W=985 D=542 H=1813</t>
  </si>
  <si>
    <t>ADDITIONAL RACKING QUICK SINGLE SIDE WITH 2 FIXED SHELVES DEPTH 295 MM + 8 COMPAT REPLAST COC0035401 GREY - DIM. MM W=985 D=542 H=1813</t>
  </si>
  <si>
    <t>ADDITIONAL RACKING QUICK SINGLE SIDE WITH 2 FIXED SHELVES DEPTH 295 MM + 8 COMPAT REPLAST COC3A25401 GREY - DIM. MM W=985 D=542 H=1813</t>
  </si>
  <si>
    <t>RACKING QUICK DOUBLE SIDE WITH 2 FIXED SHELVES DEPTH 150 MM + 18 COMPAT REPLAST COC0015401 GREY - DIM. MM W=1065 D=925 H=1813</t>
  </si>
  <si>
    <t>RACKING QUICK DOUBLE SIDE WITH 2 FIXED SHELVES DEPTH 205 MM + 12 COMPAT REPLAST COC0025401 GREY - DIM. MM W=1065 D=925 H=1813</t>
  </si>
  <si>
    <t>RACKING QUICK DOUBLE SIDE WITH 2 FIXED SHELVES DEPTH 295 MM + 8 COMPAT REPLAST COC0035401 GREY - DIM. MM W=1065 D=925 H=1813</t>
  </si>
  <si>
    <t>RACKING QUICK DOUBLE SIDE WITH 2 FIXED SHELVES DEPTH 295 MM + 8 COMPAT REPLAST COC3A25401 GREY - DIM. MM W=1065 D=925 H=1813</t>
  </si>
  <si>
    <t>ADDITIONAL RACKING QUICK DOUBLE SIDE WITH 2 FIXED SHELVES DEPTH 150 MM + 18 COMPAT REPLAST COC0015401 GREY - DIM. MM W=985 D=925 H=1813</t>
  </si>
  <si>
    <t>ADDITIONAL RACKING QUICK DOUBLE SIDE WITH 2 FIXED SHELVES DEPTH 205 MM + 12 COMPAT REPLAST COC0025401 GREY - DIM. MM W=985 D=925 H=1813</t>
  </si>
  <si>
    <t>ADDITIONAL RACKING QUICK DOUBLE SIDE WITH 2 FIXED SHELVES DEPTH 295 MM + 8 COMPAT REPLAST COC0035401 GREY - DIM. MM W=985 D=925 H=1813</t>
  </si>
  <si>
    <t>ADDITIONAL RACKING QUICK DOUBLE SIDE WITH 2 FIXED SHELVES DEPTH 295 MM + 8 COMPAT REPLAST COC3A25401 GREY - DIM. MM W=985 D=925 H=1813</t>
  </si>
  <si>
    <t xml:space="preserve">ADDITIONAL QUICK FIXED SHELF DEPTH 150 MM + 9 COMPAT REPLAST COC0015401 GREY - DIM. MM W=1023 D=150 </t>
  </si>
  <si>
    <t xml:space="preserve">ADDITIONAL QUICK FIXED SHELF DEPTH 205 MM + 6 COMPAT REPLAST COC0025401 GREY - DIM. MM W=1023 D=205 </t>
  </si>
  <si>
    <t xml:space="preserve">ADDITIONAL QUICK FIXED SHELF DEPTH 295 MM + 4 COMPAT REPLAST COC0035401 GREY - DIM. MM W=1023 D=295 </t>
  </si>
  <si>
    <t xml:space="preserve">ADDITIONAL QUICK FIXED SHELF DEPTH 295 MM + 4 COMPAT REPLAST COC3A25401 GREY - DIM. MM W=1023 D=295 </t>
  </si>
  <si>
    <t>RACKING QUICK SINGLE SIDE WITH 2 TILTING SHELVES DEPTH 220 MM + 6 ATHENA REPLAST AT3212A5401 GREY - DIM. MM W=1065 D=542 H=1813</t>
  </si>
  <si>
    <t>RACKING QUICK SINGLE SIDE WITH 2 TILTING SHELVES DEPTH 220 MM + 6 ATHENA REPLAST AT3217A5401 GREY - DIM. MM W=1065 D=542 H=1813</t>
  </si>
  <si>
    <t>RACKING QUICK SINGLE SIDE WITH 2 TILTING SHELVES DEPTH 320 MM + 8 ATHENA REPLAST AT3212A5401 GREY - DIM. MM W=1065 D=542 H=1813</t>
  </si>
  <si>
    <t>RACKING QUICK SINGLE SIDE WITH 2 TILTING SHELVES DEPTH 320 MM + 8 ATHENA REPLAST AT3217A5401 GREY - DIM. MM W=1065 D=542 H=1813</t>
  </si>
  <si>
    <t>RACKING QUICK SINGLE SIDE WITH 2 TILTING SHELVES DEPTH 320 MM + 4 ATHENA REPLAST AT4312A5401 GREY - DIM. MM W=1065 D=542 H=1813</t>
  </si>
  <si>
    <t>RACKING QUICK SINGLE SIDE WITH 2 TILTING SHELVES DEPTH 320 MM + 4 ATHENA REPLAST AT4317A5401 GREY - DIM. MM W=1065 D=542 H=1813</t>
  </si>
  <si>
    <t>RACKING QUICK SINGLE SIDE WITH 2 TILTING SHELVES DEPTH 320 MM + 4 ATHENA REPLAST AT4322A5401 GREY - DIM. MM W=1065 D=542 H=1813</t>
  </si>
  <si>
    <t>RACKING QUICK SINGLE SIDE WITH 2 TILTING SHELVES DEPTH 420 MM + 6 ATHENA REPLAST AT4312A5401 GREY - DIM. MM W=1065 D=542 H=1813</t>
  </si>
  <si>
    <t>RACKING QUICK SINGLE SIDE WITH 2 TILTING SHELVES DEPTH 420 MM + 6 ATHENA REPLAST AT4317A5401 GREY - DIM. MM W=1065 D=542 H=1813</t>
  </si>
  <si>
    <t>RACKING QUICK SINGLE SIDE WITH 2 TILTING SHELVES DEPTH 420 MM + 6 ATHENA REPLAST AT4322A5401 GREY - DIM. MM W=1065 D=542 H=1813</t>
  </si>
  <si>
    <t>RACKING QUICK SINGLE SIDE WITH 2 TILTING SHELVES DEPTH 600 MM + 4 ATHENA REPLAST AT6412A5401 GREY - DIM. MM W=1065 D=542 H=1813</t>
  </si>
  <si>
    <t>RACKING QUICK SINGLE SIDE WITH 2 TILTING SHELVES DEPTH 600 MM + 4 ATHENA REPLAST AT6417A5401 GREY - DIM. MM W=1065 D=542 H=1813</t>
  </si>
  <si>
    <t>RACKING QUICK SINGLE SIDE WITH 2 TILTING SHELVES DEPTH 600 MM + 4 ATHENA REPLAST AT6422A5401 GREY - DIM. MM W=1065 D=542 H=1813</t>
  </si>
  <si>
    <t>RACKING QUICK SINGLE SIDE WITH 2 TILTING SHELVES DEPTH 600 MM + 2 ATHENA REPLAST AT8612C5401 GREY - DIM. MM W=1065 D=542 H=1813</t>
  </si>
  <si>
    <t>RACKING QUICK SINGLE SIDE WITH 2 TILTING SHELVES DEPTH 600 MM + 2 ATHENA REPLAST AT8617C5401 GREY - DIM. MM W=1065 D=542 H=1813</t>
  </si>
  <si>
    <t>RACKING QUICK SINGLE SIDE WITH 2 TILTING SHELVES DEPTH 600 MM + 2 ATHENA REPLAST AT8622C5401 GREY - DIM. MM W=1065 D=542 H=1813</t>
  </si>
  <si>
    <t>ADDITIONAL RACKING QUICK SINGLE SIDE WITH 2 TILTING SHELVES DEPTH 220 MM + 6 ATHENA REPLAST AT3212A5401 GREY - DIM. MM W=985 D=542 H=1813</t>
  </si>
  <si>
    <t>ADDITIONAL RACKING QUICK SINGLE SIDE WITH 2 TILTING SHELVES DEPTH 220 MM + 6 ATHENA REPLAST AT3217A5401 GREY - DIM. MM W=985 D=542 H=1813</t>
  </si>
  <si>
    <t>ADDITIONAL RACKING QUICK SINGLE SIDE WITH 2 TILTING SHELVES DEPTH 320 MM + 8 ATHENA REPLAST AT3212A5401 GREY - DIM. MM W=985 D=542 H=1813</t>
  </si>
  <si>
    <t>ADDITIONAL RACKING QUICK SINGLE SIDE WITH 2 TILTING SHELVES DEPTH 320 MM + 8 ATHENA REPLAST AT3217A5401 GREY - DIM. MM W=985 D=542 H=1813</t>
  </si>
  <si>
    <t>ADDITIONAL RACKING QUICK SINGLE SIDE WITH 2 TILTING SHELVES DEPTH 320 MM + 4 ATHENA REPLAST AT4312A5401 GREY - DIM. MM W=985 D=542 H=1813</t>
  </si>
  <si>
    <t>ADDITIONAL RACKING QUICK SINGLE SIDE WITH 2 TILTING SHELVES DEPTH 320 MM + 4 ATHENA REPLAST AT4317A5401 GREY - DIM. MM W=985 D=542 H=1813</t>
  </si>
  <si>
    <t>ADDITIONAL RACKING QUICK SINGLE SIDE WITH 2 TILTING SHELVES DEPTH 320 MM + 4 ATHENA REPLAST AT4322A5401 GREY - DIM. MM W=985 D=542 H=1813</t>
  </si>
  <si>
    <t>ADDITIONAL RACKING QUICK SINGLE SIDE WITH 2 TILTING SHELVES DEPTH 420 MM + 6 ATHENA REPLAST AT4312A5401 GREY - DIM. MM W=985 D=542 H=1813</t>
  </si>
  <si>
    <t>ADDITIONAL RACKING QUICK SINGLE SIDE WITH 2 TILTING SHELVES DEPTH 420 MM + 6 ATHENA REPLAST AT4317A5401 GREY - DIM. MM W=985 D=542 H=1813</t>
  </si>
  <si>
    <t>ADDITIONAL RACKING QUICK SINGLE SIDE WITH 2 TILTING SHELVES DEPTH 420 MM + 6 ATHENA REPLAST AT4322A5401 GREY - DIM. MM W=985 D=542 H=1813</t>
  </si>
  <si>
    <t>ADDITIONAL RACKING QUICK SINGLE SIDE WITH 2 TILTING SHELVES DEPTH 600 MM + 4 ATHENA REPLAST AT6412A5401 GREY - DIM. MM W=985 D=542 H=1813</t>
  </si>
  <si>
    <t>ADDITIONAL RACKING QUICK SINGLE SIDE WITH 2 TILTING SHELVES DEPTH 600 MM + 4 ATHENA REPLAST AT6417A5401 GREY - DIM. MM W=985 D=542 H=1813</t>
  </si>
  <si>
    <t>ADDITIONAL RACKING QUICK SINGLE SIDE WITH 2 TILTING SHELVES DEPTH 600 MM + 4 ATHENA REPLAST AT6422A5401 GREY - DIM. MM W=985 D=542 H=1813</t>
  </si>
  <si>
    <t>ADDITIONAL RACKING QUICK SINGLE SIDE WITH 2 TILTING SHELVES DEPTH 600 MM + 2 ATHENA REPLAST AT8612C5401 GREY - DIM. MM W=985 D=542 H=1813</t>
  </si>
  <si>
    <t>ADDITIONAL RACKING QUICK SINGLE SIDE WITH 2 TILTING SHELVES DEPTH 600 MM + 2 ATHENA REPLAST AT8617C5401 GREY - DIM. MM W=985 D=542 H=1813</t>
  </si>
  <si>
    <t>ADDITIONAL RACKING QUICK SINGLE SIDE WITH 2 TILTING SHELVES DEPTH 600 MM + 2 ATHENA REPLAST AT8622C5401 GREY - DIM. MM W=985 D=542 H=1813</t>
  </si>
  <si>
    <t>RACKING QUICK DOUBLE SIDE WITH 2 TILTING SHELVES DEPTH 220 MM + 6 ATHENA REPLAST AT3212A5401 GREY - DIM. MM W=1065 D=925 H=1813</t>
  </si>
  <si>
    <t>RACKING QUICK DOUBLE SIDE WITH 2 TILTING SHELVES DEPTH 220 MM + 6 ATHENA REPLAST AT3217A5401 GREY - DIM. MM W=1065 D=925 H=1813</t>
  </si>
  <si>
    <t>RACKING QUICK DOUBLE SIDE WITH 2 TILTING SHELVES DEPTH 320 MM + 8 ATHENA REPLAST AT3212A5401 GREY - DIM. MM W=1065 D=925 H=1813</t>
  </si>
  <si>
    <t>RACKING QUICK DOUBLE SIDE WITH 2 TILTING SHELVES DEPTH 320 MM + 8 ATHENA REPLAST AT3217A5401 GREY - DIM. MM W=1065 D=925 H=1813</t>
  </si>
  <si>
    <t>RACKING QUICK DOUBLE SIDE WITH 2 TILTING SHELVES DEPTH 320 MM + 4 ATHENA REPLAST AT4312A5401 GREY - DIM. MM W=1065 D=925 H=1813</t>
  </si>
  <si>
    <t>RACKING QUICK DOUBLE SIDE WITH 2 TILTING SHELVES DEPTH 320 MM + 4 ATHENA REPLAST AT4317A5401 GREY - DIM. MM W=1065 D=925 H=1813</t>
  </si>
  <si>
    <t>RACKING QUICK DOUBLE SIDE WITH 2 TILTING SHELVES DEPTH 320 MM + 4 ATHENA REPLAST AT4322A5401 GREY - DIM. MM W=1065 D=925 H=1813</t>
  </si>
  <si>
    <t>RACKING QUICK DOUBLE SIDE WITH 2 TILTING SHELVES DEPTH 420 MM + 6 ATHENA REPLAST AT4312A5401 GREY - DIM. MM W=1065 D=925 H=1813</t>
  </si>
  <si>
    <t>RACKING QUICK DOUBLE SIDE WITH 2 TILTING SHELVES DEPTH 420 MM + 6 ATHENA REPLAST AT4317A5401 GREY - DIM. MM W=1065 D=925 H=1813</t>
  </si>
  <si>
    <t>RACKING QUICK DOUBLE SIDE WITH 2 TILTING SHELVES DEPTH 420 MM + 6 ATHENA REPLAST AT4322A5401 GREY - DIM. MM W=1065 D=925 H=1813</t>
  </si>
  <si>
    <t>RACKING QUICK DOUBLE SIDE WITH 2 TILTING SHELVES DEPTH 600 MM + 4 ATHENA REPLAST AT6412A5401 GREY - DIM. MM W=1065 D=925 H=1813</t>
  </si>
  <si>
    <t>RACKING QUICK DOUBLE SIDE WITH 2 TILTING SHELVES DEPTH 600 MM + 4 ATHENA REPLAST AT6417A5401 GREY - DIM. MM W=1065 D=925 H=1813</t>
  </si>
  <si>
    <t>RACKING QUICK DOUBLE SIDE WITH 2 TILTING SHELVES DEPTH 600 MM + 4 ATHENA REPLAST AT6422A5401 GREY - DIM. MM W=1065 D=925 H=1813</t>
  </si>
  <si>
    <t>RACKING QUICK DOUBLE SIDE WITH 2 TILTING SHELVES DEPTH 600 MM + 2 ATHENA REPLAST AT8612C5401 GREY - DIM. MM W=1065 D=925 H=1813</t>
  </si>
  <si>
    <t>RACKING QUICK DOUBLE SIDE WITH 2 TILTING SHELVES DEPTH 600 MM + 2 ATHENA REPLAST AT8617C5401 GREY - DIM. MM W=1065 D=925 H=1813</t>
  </si>
  <si>
    <t>RACKING QUICK DOUBLE SIDE WITH 2 TILTING SHELVES DEPTH 600 MM + 2 ATHENA REPLAST AT8622C5401 GREY - DIM. MM W=1065 D=925 H=1813</t>
  </si>
  <si>
    <t>ADDITIONAL RACKING QUICK DOUBLE SIDE WITH 2 TILTING SHELVES DEPTH 220 MM + 6 ATHENA REPLAST AT3212A5401 GREY - DIM. MM W=985 D=925 H=1813</t>
  </si>
  <si>
    <t>ADDITIONAL RACKING QUICK DOUBLE SIDE WITH 2 TILTING SHELVES DEPTH 220 MM + 6 ATHENA REPLAST AT3217A5401 GREY - DIM. MM W=985 D=925 H=1813</t>
  </si>
  <si>
    <t>ADDITIONAL RACKING QUICK DOUBLE SIDE WITH 2 TILTING SHELVES DEPTH 320 MM + 8 ATHENA REPLAST AT3212A5401 GREY - DIM. MM W=985 D=925 H=1813</t>
  </si>
  <si>
    <t>ADDITIONAL RACKING QUICK DOUBLE SIDE WITH 2 TILTING SHELVES DEPTH 320 MM + 8 ATHENA REPLAST AT3217A5401 GREY - DIM. MM W=985 D=925 H=1813</t>
  </si>
  <si>
    <t>ADDITIONAL RACKING QUICK DOUBLE SIDE WITH 2 TILTING SHELVES DEPTH 320 MM + 4 ATHENA REPLAST AT4312A5401 GREY - DIM. MM W=985 D=925 H=1813</t>
  </si>
  <si>
    <t>ADDITIONAL RACKING QUICK DOUBLE SIDE WITH 2 TILTING SHELVES DEPTH 320 MM + 4 ATHENA REPLAST AT4317A5401 GREY - DIM. MM W=985 D=925 H=1813</t>
  </si>
  <si>
    <t>ADDITIONAL RACKING QUICK DOUBLE SIDE WITH 2 TILTING SHELVES DEPTH 320 MM + 4 ATHENA REPLAST AT4322A5401 GREY - DIM. MM W=985 D=925 H=1813</t>
  </si>
  <si>
    <t>ADDITIONAL RACKING QUICK DOUBLE SIDE WITH 2 TILTING SHELVES DEPTH 420 MM + 6 ATHENA REPLAST AT4312A5401 GREY - DIM. MM W=985 D=925 H=1813</t>
  </si>
  <si>
    <t>ADDITIONAL RACKING QUICK DOUBLE SIDE WITH 2 TILTING SHELVES DEPTH 420 MM + 6 ATHENA REPLAST AT4317A5401 GREY - DIM. MM W=985 D=925 H=1813</t>
  </si>
  <si>
    <t>ADDITIONAL RACKING QUICK DOUBLE SIDE WITH 2 TILTING SHELVES DEPTH 420 MM + 6 ATHENA REPLAST AT4322A5401 GREY - DIM. MM W=985 D=925 H=1813</t>
  </si>
  <si>
    <t>ADDITIONAL RACKING QUICK DOUBLE SIDE WITH 2 TILTING SHELVES DEPTH 600 MM + 4 ATHENA REPLAST AT6412A5401 GREY - DIM. MM W=985 D=925 H=1813</t>
  </si>
  <si>
    <t>ADDITIONAL RACKING QUICK DOUBLE SIDE WITH 2 TILTING SHELVES DEPTH 600 MM + 4 ATHENA REPLAST AT6417A5401 GREY - DIM. MM W=985 D=925 H=1813</t>
  </si>
  <si>
    <t>ADDITIONAL RACKING QUICK DOUBLE SIDE WITH 2 TILTING SHELVES DEPTH 600 MM + 4 ATHENA REPLAST AT6422A5401 GREY - DIM. MM W=985 D=925 H=1813</t>
  </si>
  <si>
    <t>ADDITIONAL RACKING QUICK DOUBLE SIDE WITH 2 TILTING SHELVES DEPTH 600 MM + 2 ATHENA REPLAST AT8612C5401 GREY - DIM. MM W=985 D=925 H=1813</t>
  </si>
  <si>
    <t>ADDITIONAL RACKING QUICK DOUBLE SIDE WITH 2 TILTING SHELVES DEPTH 600 MM + 2 ATHENA REPLAST AT8617C5401 GREY - DIM. MM W=985 D=925 H=1813</t>
  </si>
  <si>
    <t>ADDITIONAL RACKING QUICK DOUBLE SIDE WITH 2 TILTING SHELVES DEPTH 600 MM + 2 ATHENA REPLAST AT8622C5401 GREY - DIM. MM W=985 D=925 H=1813</t>
  </si>
  <si>
    <t xml:space="preserve">ADDITIONAL QUICK TILTING SHELF DEPTH 220 MM + 3 ATHENA REPLAST AT3212A5401 GREY - DIM. MM W=955 D=220 </t>
  </si>
  <si>
    <t xml:space="preserve">ADDITIONAL QUICK TILTING SHELF DEPTH 220 MM + 3 ATHENA REPLAST AT3217A5401 GREY - DIM. MM W=955 D=220 </t>
  </si>
  <si>
    <t xml:space="preserve">ADDITIONAL QUICK TILTING SHELF DEPTH 320 MM + 4 ATHENA REPLAST AT3212A5401 GREY - DIM. MM W=955 D=320 </t>
  </si>
  <si>
    <t xml:space="preserve">ADDITIONAL QUICK TILTING SHELF DEPTH 320 MM + 4 ATHENA REPLAST AT3217A5401 GREY - DIM. MM W=955 D=320 </t>
  </si>
  <si>
    <t xml:space="preserve">ADDITIONAL QUICK TILTING SHELF DEPTH 320 MM + 2 ATHENA REPLAST AT4312A5401 GREY - DIM. MM W=955 D=320 </t>
  </si>
  <si>
    <t xml:space="preserve">ADDITIONAL QUICK TILTING SHELF DEPTH 320 MM + 2 ATHENA REPLAST AT4317A5401 GREY - DIM. MM W=955 D=320 </t>
  </si>
  <si>
    <t xml:space="preserve">ADDITIONAL QUICK TILTING SHELF DEPTH 320 MM + 2 ATHENA REPLAST AT4322A5401 GREY - DIM. MM W=955 D=320 </t>
  </si>
  <si>
    <t xml:space="preserve">ADDITIONAL QUICK TILTING SHELF DEPTH 420 MM + 3 ATHENA REPLAST AT4312A5401 GREY - DIM. MM W=955 D=420 </t>
  </si>
  <si>
    <t xml:space="preserve">ADDITIONAL QUICK TILTING SHELF DEPTH 420 MM + 3 ATHENA REPLAST AT4317A5401 GREY - DIM. MM W=955 D=420 </t>
  </si>
  <si>
    <t xml:space="preserve">ADDITIONAL QUICK TILTING SHELF DEPTH 420 MM + 3 ATHENA REPLAST AT4322A5401 GREY - DIM. MM W=955 D=420 </t>
  </si>
  <si>
    <t xml:space="preserve">ADDITIONAL QUICK TILTING SHELF DEPTH 600 MM + 2 ATHENA REPLAST AT6412A5401 GREY - DIM. MM W=955 D=600 </t>
  </si>
  <si>
    <t xml:space="preserve">ADDITIONAL QUICK TILTING SHELF DEPTH 600 MM + 2 ATHENA REPLAST AT6417A5401 GREY - DIM. MM W=955 D=600 </t>
  </si>
  <si>
    <t xml:space="preserve">ADDITIONAL QUICK TILTING SHELF DEPTH 600 MM + 2 ATHENA REPLAST AT6422A5401 GREY - DIM. MM W=955 D=600 </t>
  </si>
  <si>
    <t xml:space="preserve">ADDITIONAL QUICK TILTING SHELF DEPTH 600 MM + 1 ATHENA REPLAST AT8612C5401 GREY - DIM. MM W=955 D=600 </t>
  </si>
  <si>
    <t xml:space="preserve">ADDITIONAL QUICK TILTING SHELF DEPTH 600 MM + 1 ATHENA REPLAST AT8617C5401 GREY - DIM. MM W=955 D=600 </t>
  </si>
  <si>
    <t xml:space="preserve">ADDITIONAL QUICK TILTING SHELF DEPTH 600 MM + 1 ATHENA REPLAST AT8622C5401 GREY - DIM. MM W=955 D=600 </t>
  </si>
  <si>
    <t>RACKING QUICK SINGLE SIDE WITH 2 TILTING SHELVES DEPTH 220 MM + 6 NEXIT REPLAST NX3212A5401 GREY - DIM. MM W=1065 D=542 H=1813</t>
  </si>
  <si>
    <t>RACKING QUICK SINGLE SIDE WITH 2 TILTING SHELVES DEPTH 220 MM + 6 NEXIT REPLAST NX3217A5401 GREY - DIM. MM W=1065 D=542 H=1813</t>
  </si>
  <si>
    <t>RACKING QUICK SINGLE SIDE WITH 2 TILTING SHELVES DEPTH 320 MM + 8 NEXIT REPLAST NX3212A5401 GREY - DIM. MM W=1065 D=542 H=1813</t>
  </si>
  <si>
    <t>RACKING QUICK SINGLE SIDE WITH 2 TILTING SHELVES DEPTH 320 MM + 8 NEXIT REPLAST NX3217A5401 GREY - DIM. MM W=1065 D=542 H=1813</t>
  </si>
  <si>
    <t>RACKING QUICK SINGLE SIDE WITH 2 TILTING SHELVES DEPTH 320 MM + 4 NEXIT REPLAST NX4312A5401 GREY - DIM. MM W=1065 D=542 H=1813</t>
  </si>
  <si>
    <t>RACKING QUICK SINGLE SIDE WITH 2 TILTING SHELVES DEPTH 320 MM + 4 NEXIT REPLAST NX4317B5401 GREY - DIM. MM W=1065 D=542 H=1813</t>
  </si>
  <si>
    <t>RACKING QUICK SINGLE SIDE WITH 2 TILTING SHELVES DEPTH 320 MM + 4 NEXIT REPLAST NX4322B5401 GREY - DIM. MM W=1065 D=542 H=1813</t>
  </si>
  <si>
    <t>RACKING QUICK SINGLE SIDE WITH 2 TILTING SHELVES DEPTH 420 MM + 6 NEXIT REPLAST NX4312A5401 GREY - DIM. MM W=1065 D=542 H=1813</t>
  </si>
  <si>
    <t>RACKING QUICK SINGLE SIDE WITH 2 TILTING SHELVES DEPTH 420 MM + 6 NEXIT REPLAST NX4317B5401 GREY - DIM. MM W=1065 D=542 H=1813</t>
  </si>
  <si>
    <t>RACKING QUICK SINGLE SIDE WITH 2 TILTING SHELVES DEPTH 420 MM + 6 NEXIT REPLAST NX4322B5401 GREY - DIM. MM W=1065 D=542 H=1813</t>
  </si>
  <si>
    <t>RACKING QUICK SINGLE SIDE WITH 2 TILTING SHELVES DEPTH 600 MM + 4 NEXIT REPLAST NX6412A5401 GREY - DIM. MM W=1065 D=542 H=1813</t>
  </si>
  <si>
    <t>RACKING QUICK SINGLE SIDE WITH 2 TILTING SHELVES DEPTH 600 MM + 4 NEXIT REPLAST NX6417B5401 GREY - DIM. MM W=1065 D=542 H=1813</t>
  </si>
  <si>
    <t>RACKING QUICK SINGLE SIDE WITH 2 TILTING SHELVES DEPTH 600 MM + 4 NEXIT REPLAST NX6422B5401 GREY - DIM. MM W=1065 D=542 H=1813</t>
  </si>
  <si>
    <t>ADDITIONAL RACKING QUICK SINGLE SIDE WITH 2 TILTING SHELVES DEPTH 220 MM + 6 NEXIT REPLAST NX3212A5401 GREY - DIM. MM W=985 D=542 H=1813</t>
  </si>
  <si>
    <t>ADDITIONAL RACKING QUICK SINGLE SIDE WITH 2 TILTING SHELVES DEPTH 220 MM + 6 NEXIT REPLAST NX3217A5401 GREY - DIM. MM W=985 D=542 H=1813</t>
  </si>
  <si>
    <t>ADDITIONAL RACKING QUICK SINGLE SIDE WITH 2 TILTING SHELVES DEPTH 320 MM + 8 NEXIT REPLAST NX3212A5401 GREY - DIM. MM W=985 D=542 H=1813</t>
  </si>
  <si>
    <t>ADDITIONAL RACKING QUICK SINGLE SIDE WITH 2 TILTING SHELVES DEPTH 320 MM + 8 NEXIT REPLAST NX3217A5401 GREY - DIM. MM W=985 D=542 H=1813</t>
  </si>
  <si>
    <t>ADDITIONAL RACKING QUICK SINGLE SIDE WITH 2 TILTING SHELVES DEPTH 320 MM + 4 NEXIT REPLAST NX4312A5401 GREY - DIM. MM W=985 D=542 H=1813</t>
  </si>
  <si>
    <t>ADDITIONAL RACKING QUICK SINGLE SIDE WITH 2 TILTING SHELVES DEPTH 320 MM + 4 NEXIT REPLAST NX4317B5401 GREY - DIM. MM W=985 D=542 H=1813</t>
  </si>
  <si>
    <t>ADDITIONAL RACKING QUICK SINGLE SIDE WITH 2 TILTING SHELVES DEPTH 320 MM + 4 NEXIT REPLAST NX4322B5401 GREY - DIM. MM W=985 D=542 H=1813</t>
  </si>
  <si>
    <t>ADDITIONAL RACKING QUICK SINGLE SIDE WITH 2 TILTING SHELVES DEPTH 420 MM + 6 NEXIT REPLAST NX4312A5401 GREY - DIM. MM W=985 D=542 H=1813</t>
  </si>
  <si>
    <t>ADDITIONAL RACKING QUICK SINGLE SIDE WITH 2 TILTING SHELVES DEPTH 420 MM + 6 NEXIT REPLAST NX4317B5401 GREY - DIM. MM W=985 D=542 H=1813</t>
  </si>
  <si>
    <t>ADDITIONAL RACKING QUICK SINGLE SIDE WITH 2 TILTING SHELVES DEPTH 420 MM + 6 NEXIT REPLAST NX4322B5401 GREY - DIM. MM W=985 D=542 H=1813</t>
  </si>
  <si>
    <t>ADDITIONAL RACKING QUICK SINGLE SIDE WITH 2 TILTING SHELVES DEPTH 600 MM + 4 NEXIT REPLAST NX6412A5401 GREY - DIM. MM W=985 D=542 H=1813</t>
  </si>
  <si>
    <t>ADDITIONAL RACKING QUICK SINGLE SIDE WITH 2 TILTING SHELVES DEPTH 600 MM + 4 NEXIT REPLAST NX6417B5401 GREY - DIM. MM W=985 D=542 H=1813</t>
  </si>
  <si>
    <t>ADDITIONAL RACKING QUICK SINGLE SIDE WITH 2 TILTING SHELVES DEPTH 600 MM + 4 NEXIT REPLAST NX6422B5401 GREY - DIM. MM W=985 D=542 H=1813</t>
  </si>
  <si>
    <t>RACKING QUICK DOUBLE SIDE WITH 2 TILTING SHELVES DEPTH 220 MM + 6 NEXIT REPLAST NX3212A5401 GREY - DIM. MM W=1065 D=925 H=1813</t>
  </si>
  <si>
    <t>RACKING QUICK DOUBLE SIDE WITH 2 TILTING SHELVES DEPTH 220 MM + 6 NEXIT REPLAST NX3217A5401 GREY - DIM. MM W=1065 D=925 H=1813</t>
  </si>
  <si>
    <t>RACKING QUICK DOUBLE SIDE WITH 2 TILTING SHELVES DEPTH 320 MM + 8 NEXIT REPLAST NX3212A5401 GREY - DIM. MM W=1065 D=925 H=1813</t>
  </si>
  <si>
    <t>RACKING QUICK DOUBLE SIDE WITH 2 TILTING SHELVES DEPTH 320 MM + 8 NEXIT REPLAST NX3217A5401 GREY - DIM. MM W=1065 D=925 H=1813</t>
  </si>
  <si>
    <t>RACKING QUICK DOUBLE SIDE WITH 2 TILTING SHELVES DEPTH 320 MM + 4 NEXIT REPLAST NX4312A5401 GREY - DIM. MM W=1065 D=925 H=1813</t>
  </si>
  <si>
    <t>RACKING QUICK DOUBLE SIDE WITH 2 TILTING SHELVES DEPTH 320 MM + 4 NEXIT REPLAST NX4317B5401 GREY - DIM. MM W=1065 D=925 H=1813</t>
  </si>
  <si>
    <t>RACKING QUICK DOUBLE SIDE WITH 2 TILTING SHELVES DEPTH 320 MM + 4 NEXIT REPLAST NX4322B5401 GREY - DIM. MM W=1065 D=925 H=1813</t>
  </si>
  <si>
    <t>RACKING QUICK DOUBLE SIDE WITH 2 TILTING SHELVES DEPTH 420 MM + 6 NEXIT REPLAST NX4312A5401 GREY - DIM. MM W=1065 D=925 H=1813</t>
  </si>
  <si>
    <t>RACKING QUICK DOUBLE SIDE WITH 2 TILTING SHELVES DEPTH 420 MM + 6 NEXIT REPLAST NX4317B5401 GREY - DIM. MM W=1065 D=925 H=1813</t>
  </si>
  <si>
    <t>RACKING QUICK DOUBLE SIDE WITH 2 TILTING SHELVES DEPTH 420 MM + 6 NEXIT REPLAST NX4322B5401 GREY - DIM. MM W=1065 D=925 H=1813</t>
  </si>
  <si>
    <t>RACKING QUICK DOUBLE SIDE WITH 2 TILTING SHELVES DEPTH 600 MM + 4 NEXIT REPLAST NX6412A5401 GREY - DIM. MM W=1065 D=925 H=1813</t>
  </si>
  <si>
    <t>RACKING QUICK DOUBLE SIDE WITH 2 TILTING SHELVES DEPTH 600 MM + 4 NEXIT REPLAST NX6417B5401 GREY - DIM. MM W=1065 D=925 H=1813</t>
  </si>
  <si>
    <t>RACKING QUICK DOUBLE SIDE WITH 2 TILTING SHELVES DEPTH 600 MM + 4 NEXIT REPLAST NX6422B5401 GREY - DIM. MM W=1065 D=925 H=1813</t>
  </si>
  <si>
    <t>ADDITIONAL RACKING QUICK DOUBLE SIDE WITH 2 TILTING SHELVES DEPTH 220 MM + 6 NEXIT REPLAST NX3212A5401 GREY - DIM. MM W=985 D=925 H=1813</t>
  </si>
  <si>
    <t>ADDITIONAL RACKING QUICK DOUBLE SIDE WITH 2 TILTING SHELVES DEPTH 220 MM + 6 NEXIT REPLAST NX3217A5401 GREY - DIM. MM W=985 D=925 H=1813</t>
  </si>
  <si>
    <t>ADDITIONAL RACKING QUICK DOUBLE SIDE WITH 2 TILTING SHELVES DEPTH 320 MM + 8 NEXIT REPLAST NX3212A5401 GREY - DIM. MM W=985 D=925 H=1813</t>
  </si>
  <si>
    <t>ADDITIONAL RACKING QUICK DOUBLE SIDE WITH 2 TILTING SHELVES DEPTH 320 MM + 8 NEXIT REPLAST NX3217A5401 GREY - DIM. MM W=985 D=925 H=1813</t>
  </si>
  <si>
    <t>ADDITIONAL RACKING QUICK DOUBLE SIDE WITH 2 TILTING SHELVES DEPTH 320 MM + 4 NEXIT REPLAST NX4312A5401 GREY - DIM. MM W=985 D=925 H=1813</t>
  </si>
  <si>
    <t>ADDITIONAL RACKING QUICK DOUBLE SIDE WITH 2 TILTING SHELVES DEPTH 320 MM + 4 NEXIT REPLAST NX4317B5401 GREY - DIM. MM W=985 D=925 H=1813</t>
  </si>
  <si>
    <t>ADDITIONAL RACKING QUICK DOUBLE SIDE WITH 2 TILTING SHELVES DEPTH 320 MM + 4 NEXIT REPLAST NX4322B5401 GREY - DIM. MM W=985 D=925 H=1813</t>
  </si>
  <si>
    <t>ADDITIONAL RACKING QUICK DOUBLE SIDE WITH 2 TILTING SHELVES DEPTH 420 MM + 6 NEXIT REPLAST NX4312A5401 GREY - DIM. MM W=985 D=925 H=1813</t>
  </si>
  <si>
    <t>ADDITIONAL RACKING QUICK DOUBLE SIDE WITH 2 TILTING SHELVES DEPTH 420 MM + 6 NEXIT REPLAST NX4317B5401 GREY - DIM. MM W=985 D=925 H=1813</t>
  </si>
  <si>
    <t>ADDITIONAL RACKING QUICK DOUBLE SIDE WITH 2 TILTING SHELVES DEPTH 420 MM + 6 NEXIT REPLAST NX4322B5401 GREY - DIM. MM W=985 D=925 H=1813</t>
  </si>
  <si>
    <t>ADDITIONAL RACKING QUICK DOUBLE SIDE WITH 2 TILTING SHELVES DEPTH 600 MM + 4 NEXIT REPLAST NX6412A5401 GREY - DIM. MM W=985 D=925 H=1813</t>
  </si>
  <si>
    <t>ADDITIONAL RACKING QUICK DOUBLE SIDE WITH 2 TILTING SHELVES DEPTH 600 MM + 4 NEXIT REPLAST NX6417B5401 GREY - DIM. MM W=985 D=925 H=1813</t>
  </si>
  <si>
    <t>ADDITIONAL RACKING QUICK DOUBLE SIDE WITH 2 TILTING SHELVES DEPTH 600 MM + 4 NEXIT REPLAST NX6422B5401 GREY - DIM. MM W=985 D=925 H=1813</t>
  </si>
  <si>
    <t xml:space="preserve">ADDITIONAL QUICK TILTING SHELF DEPTH 220 MM + 3 NEXIT REPLAST NX3212A5401 GREY - DIM. MM W=955 D=220 </t>
  </si>
  <si>
    <t xml:space="preserve">ADDITIONAL QUICK TILTING SHELF DEPTH 220 MM + 3 NEXIT REPLAST NX3217A5401 GREY - DIM. MM W=955 D=220 </t>
  </si>
  <si>
    <t xml:space="preserve">ADDITIONAL QUICK TILTING SHELF DEPTH 320 MM + 4 NEXIT REPLAST NX3212A5401 GREY - DIM. MM W=955 D=320 </t>
  </si>
  <si>
    <t xml:space="preserve">ADDITIONAL QUICK TILTING SHELF DEPTH 320 MM + 4 NEXIT REPLAST NX3217A5401 GREY - DIM. MM W=955 D=320 </t>
  </si>
  <si>
    <t xml:space="preserve">ADDITIONAL QUICK TILTING SHELF DEPTH 320 MM + 2 NEXIT REPLAST NX4312A5401 GREY - DIM. MM W=955 D=320 </t>
  </si>
  <si>
    <t xml:space="preserve">ADDITIONAL QUICK TILTING SHELF DEPTH 320 MM + 2 NEXIT REPLAST NX4317B5401 GREY - DIM. MM W=955 D=320 </t>
  </si>
  <si>
    <t xml:space="preserve">ADDITIONAL QUICK TILTING SHELF DEPTH 320 MM + 2 NEXIT REPLAST NX4322B5401 GREY - DIM. MM W=955 D=320 </t>
  </si>
  <si>
    <t xml:space="preserve">ADDITIONAL QUICK TILTING SHELF DEPTH 420 MM + 3 NEXIT REPLAST NX4312A5401 GREY - DIM. MM W=955 D=420 </t>
  </si>
  <si>
    <t xml:space="preserve">ADDITIONAL QUICK TILTING SHELF DEPTH 420 MM + 3 NEXIT REPLAST NX4317B5401 GREY - DIM. MM W=955 D=420 </t>
  </si>
  <si>
    <t xml:space="preserve">ADDITIONAL QUICK TILTING SHELF DEPTH 420 MM + 3 NEXIT REPLAST NX4322B5401 GREY - DIM. MM W=955 D=420 </t>
  </si>
  <si>
    <t xml:space="preserve">ADDITIONAL QUICK TILTING SHELF DEPTH 600 MM + 2 NEXIT REPLAST NX6412A5401 GREY - DIM. MM W=955 D=600 </t>
  </si>
  <si>
    <t xml:space="preserve">ADDITIONAL QUICK TILTING SHELF DEPTH 600 MM + 2 NEXIT REPLAST NX6417B5401 GREY - DIM. MM W=955 D=600 </t>
  </si>
  <si>
    <t xml:space="preserve">ADDITIONAL QUICK TILTING SHELF DEPTH 600 MM + 2 NEXIT REPLAST NX6422B5401 GREY - DIM. MM W=955 D=600 </t>
  </si>
  <si>
    <t>***SUPPLIED IN MULTIPLES OF 64/2240 PCS***</t>
  </si>
  <si>
    <t>***SUPPLIED IN MULTIPLES OF 1/2496 PCS***</t>
  </si>
  <si>
    <t>KUNSTSTOFFKASTEN AUS PP NEXIT – GESCHLOSSENEN BODEN – GESCHLOSSENEN GRIFFE – DIM. 150X100X75H MM – FARBE:GRAU 01</t>
  </si>
  <si>
    <t>CHARNIERDECKEL AUS PP FÜR KÄSTEN SERIE NEXIT - ABM. MM  B=150 T=100 - FARBE: GRAU 01</t>
  </si>
  <si>
    <t>SCHARNIERTER PP-DECKEL MIT SCHNAPPVERSCHLUSS  FÜR KÄSTEN SERIE NEXIT - ABM. MM  B=150 T=100 - FARBE: GRAU 01</t>
  </si>
  <si>
    <t>KUNSTSTOFFKASTEN AUS REPLAST NEXIT – GESCHLOSSENEN BODEN – GESCHLOSSENEN GRIFFE – DIM. 150X100X75H MM – FARBE:GRAU 01</t>
  </si>
  <si>
    <t>CHARNIERDECKEL AUS REPLAST FÜR KÄSTEN SERIE NEXIT - ABM. MM  B=150 T=100 - FARBE: GRAU 01</t>
  </si>
  <si>
    <t>SCHARNIERTER REPLAST-DECKEL MIT SCHNAPPVERSCHLUSS  FÜR KÄSTEN SERIE NEXIT - ABM. MM  B=150 T=100 - FARBE: GRAU 01</t>
  </si>
  <si>
    <t>KUNSTSTOFFKASTEN AUS REPLAST NEXIT – GESCHLOSSENEN BODEN – GESCHLOSSENEN GRIFFE – DIM. 200X150X75H MM – FARBE:GRAU 01</t>
  </si>
  <si>
    <t>KUNSTSTOFFKASTEN AUS  REPLAST NEXIT – GESCHLOSSENEN BODEN – GESCHLOSSENEN GRIFFE – DIM. 200X150X120H MM – FARBE:GRAU 01</t>
  </si>
  <si>
    <t>CHARNIERDECKEL AUS REPLAST FÜR KÄSTEN SERIE NEXIT - ABM. MM  B=200 T=150 - FARBE: GRAU 01</t>
  </si>
  <si>
    <t>SCHARNIERTER REPLAST-DECKEL MIT SCHNAPPVERSCHLUSS  FÜR KÄSTEN SERIE NEXIT - ABM. MM  B=200 T=150 - FARBE: GRAU 01</t>
  </si>
  <si>
    <t>DECKEL AUS REPLAST MIT GRIFFEN FÜR KÄSTEN SERIE NEXIT - ABM. MM  B=200 T=150 - FARBE: GRAU 01</t>
  </si>
  <si>
    <t>KUNSTSTOFFKASTEN AUS REPLAST NEXIT – GESCHLOSSENEN BODEN – GESCHLOSSENEN GRIFFE – DIM. 300X200X75H MM – FARBE:GRAU 01</t>
  </si>
  <si>
    <t>KUNSTSTOFFKASTEN AUS REPLAST NEXIT – GESCHLOSSENEN BODEN – GESCHLOSSENEN GRIFFE – DIM. 300X200X120H MM – FARBE:GRAU 01</t>
  </si>
  <si>
    <t>KUNSTSTOFFKASTEN AUS REPLAST NEXIT – GESCHLOSSENEN BODEN – GESCHLOSSENEN GRIFFE – DIM. 300X200X170H MM – FARBE:GRAU 01</t>
  </si>
  <si>
    <t>KUNSTSTOFFKASTEN AUS REPLAST NEXIT – GESCHLOSSENEN BODEN – GESCHLOSSENEN GRIFFE – DIM. 300X200X220H MM – FARBE:GRAU 01</t>
  </si>
  <si>
    <t>CHARNIERDECKEL AUS REPLAST FÜR KÄSTEN SERIE NEXIT - ABM. MM  B=300 T=200 - FARBE: GRAU 01</t>
  </si>
  <si>
    <t>SCHARNIERTER REPLAST-DECKEL MIT SCHNAPPVERSCHLUSS  FÜR KÄSTEN SERIE NEXIT - ABM. MM  B=300 T=200 - FARBE: GRAU 01</t>
  </si>
  <si>
    <t>DECKEL AUS REPLAST MIT GRIFFEN FÜR KÄSTEN SERIE NEXIT - ABM. MM  B=300 T=200 - FARBE: GRAU 01</t>
  </si>
  <si>
    <t>KUNSTSTOFFKASTEN AUS REPLAST NEXIT – GESCHLOSSENEN BODEN – GESCHLOSSENEN GRIFFE  – DIM. 400X300X075H MM – FARBE:GRAU 01</t>
  </si>
  <si>
    <t>KUNSTSTOFFKASTEN AUS REPLAST NEXIT – VERSTÄRKTEM BODEN – GESCHLOSSENEN GRIFFE – DIM. 400X300X075H MM – FARBE: GRAU 01</t>
  </si>
  <si>
    <t>KUNSTSTOFFKASTEN AUS REPLAST NEXIT – GESCHLOSSENEN BODEN – GESCHLOSSENEN GRIFFE – DIM. 400X300X120H MM – FARBE:GRAU 01</t>
  </si>
  <si>
    <t>KUNSTSTOFFKASTEN AUS REPLAST NEXIT – VERSTÄRKTEM BODEN – GESCHLOSSENEN GRIFFE – DIM. 400X300X120H MM – FARBE: GRAU 01</t>
  </si>
  <si>
    <t>KUNSTSTOFFKASTEN AUS REPLAST NEXIT – GELOCHTE WÄNDE UND BODEN - VERSTÄRKTER BODEN – GESCHLOSSENEN GRIFFE – DIM. 400X300X120H MM – FARBE: GRAU 01</t>
  </si>
  <si>
    <t>KUNSTSTOFFKASTEN AUS REPLAST NEXIT – GESCHLOSSENEN BODEN – GESCHLOSSENEN GRIFFE – DIM. 400X300X170H MM – FARBE:GRAU 01</t>
  </si>
  <si>
    <t>KUNSTSTOFFKASTEN AUS REPLAST NEXIT – VERSTÄRKTEM BODEN – GESCHLOSSENEN GRIFFE – DIM. 400X300X170H MM – FARBE: GRAU 01</t>
  </si>
  <si>
    <t>KUNSTSTOFFKASTEN AUS REPLAST NEXIT – GELOCHTE WÄNDE UND BODEN - VERSTÄRKTER BODEN – GESCHLOSSENEN GRIFFE – DIM. 400X300X170H MM – FARBE: GRAU 01</t>
  </si>
  <si>
    <t>KUNSTSTOFFKASTEN AUS REPLAST NEXIT – GESCHLOSSENEN BODEN – GESCHLOSSENEN GRIFFE –  DIM. 400X300X220H MM – FARBE:GRAU 01</t>
  </si>
  <si>
    <t>KUNSTSTOFFKASTEN AUS REPLAST NEXIT – VERSTÄRKTEM BODEN – GESCHLOSSENEN GRIFFE – DIM. 400X300X220H MM – FARBE: GRAU 01</t>
  </si>
  <si>
    <t>KUNSTSTOFFKASTEN AUS REPLAST NEXIT – GELOCHTE WÄNDE UND BODEN - VERSTÄRKTER BODEN – GESCHLOSSENEN GRIFFE – DIM. 400X300X220H MM – FARBE: GRAU 01</t>
  </si>
  <si>
    <t>KUNSTSTOFFKASTEN AUS REPLAST NEXIT – GESCHLOSSENEN BODEN – GESCHLOSSENEN GRIFFE - FRONT PICKING 202X106H MM – DIM. 400X300X220H MM – FARBE: GRAU 01</t>
  </si>
  <si>
    <t>KUNSTSTOFFKASTEN AUS REPLAST NEXIT – GESCHLOSSENEN BODEN – GESCHLOSSENEN GRIFFE –  DIM. 400X300X270H MM – FARBE:GRAU 01</t>
  </si>
  <si>
    <t>KUNSTSTOFFKASTEN AUS REPLAST NEXIT – VERSTÄRKTEM BODEN – GESCHLOSSENEN GRIFFE – DIM. 400X300X270H MM – FARBE: GRAU 01</t>
  </si>
  <si>
    <t>KUNSTSTOFFKASTEN AUS REPLAST NEXIT – GELOCHTE WÄNDE UND BODEN - VERSTÄRKTER BODEN – GESCHLOSSENEN GRIFFE – DIM. 400X300X270H MM – FARBE: GRAU 01</t>
  </si>
  <si>
    <t>KUNSTSTOFFKASTEN AUS REPLAST NEXIT – GESCHLOSSENEN BODEN – GESCHLOSSENEN GRIFFE - FRONT PICKING 202X131H MM – DIM. 400X300X270H MM – FARBE: GRAU 01</t>
  </si>
  <si>
    <t>KUNSTSTOFFKASTEN AUS REPLAST NEXIT – GESCHLOSSENEN BODEN – GESCHLOSSENEN GRIFFE –  DIM. 400X300X320H MM – FARBE:GRAU 01</t>
  </si>
  <si>
    <t>KUNSTSTOFFKASTEN AUS REPLAST NEXIT – VERSTÄRKTEM BODEN – GESCHLOSSENEN GRIFFE – DIM. 400X300X320H MM – FARBE: GRAU 01</t>
  </si>
  <si>
    <t>KUNSTSTOFFKASTEN AUS REPLAST NEXIT – GELOCHTE WÄNDE UND BODEN - VERSTÄRKTER BODEN – GESCHLOSSENEN GRIFFE – DIM. 400X300X320H MM – FARBE: GRAU 01</t>
  </si>
  <si>
    <t>KUNSTSTOFFKASTEN AUS REPLAST NEXIT – GESCHLOSSENEN BODEN – GESCHLOSSENEN GRIFFE - FRONT PICKING 202X156H MM – DIM. 400X300X320H MM – FARBE: GRAU 01</t>
  </si>
  <si>
    <t>ZWEI-EISEN-DECKEL AUS REPLAST FÜR KÄSTEN SERIE NEXIT - ABM. MM  B=400 T=300 - FARBE: GRAU 01</t>
  </si>
  <si>
    <t>CHARNIERDECKEL AUS REPLAST FÜR KÄSTEN SERIE NEXIT - ABM. MM  B=400 T=300 - FARBE: GRAU 01</t>
  </si>
  <si>
    <t>DECKEL AUS REPLAST MIT GRIFFEN FÜR KÄSTEN SERIE NEXIT - ABM. MM  B=400 T=300 - FARBE: GRAU 01</t>
  </si>
  <si>
    <t>KUNSTSTOFFKASTEN AUS REPLAST NEXIT – GESCHLOSSENEN BODEN – GESCHLOSSENEN GRIFFE – DIM. 600X400X075H MM – FARBE: GRAU 01</t>
  </si>
  <si>
    <t>KUNSTSTOFFKASTEN AUS REPLAST NEXIT – VERSTÄRKTEM BODEN – GESCHLOSSENEN GRIFFE – DIM. 600X400X075H MM – FARBE: GRAU 01</t>
  </si>
  <si>
    <t>KUNSTSTOFFKASTEN AUS REPLAST NEXIT – GELOCHTE WÄNDE UND BODEN - VERSTÄRKTER BODEN – GESCHLOSSENEN GRIFFE – DIM. 600X400X075H MM – FARBE: GRAU 01</t>
  </si>
  <si>
    <t>KUNSTSTOFFKASTEN AUS REPLAST NEXIT – GESCHLOSSENEN BODEN – GESCHLOSSENEN GRIFFE – DIM. 600X400X120H MM – FARBE: GRAU 01</t>
  </si>
  <si>
    <t>KUNSTSTOFFKASTEN AUS REPLAST NEXIT – VERSTÄRKTEM BODEN – GESCHLOSSENEN GRIFFE – DIM. 600X400X120H MM – FARBE: GRAU 01</t>
  </si>
  <si>
    <t>KUNSTSTOFFKASTEN AUS REPLAST NEXIT – GELOCHTE WÄNDE UND BODEN - VERSTÄRKTER BODEN – GESCHLOSSENEN GRIFFE – DIM. 600X400X120H MM – FARBE: GRAU 01</t>
  </si>
  <si>
    <t>KUNSTSTOFFKASTEN AUS REPLAST NEXIT – GESCHLOSSENEN BODEN – GESCHLOSSENEN GRIFFE – DIM. 600X400X170H MM – FARBE: GRAU 01</t>
  </si>
  <si>
    <t>KUNSTSTOFFKASTEN AUS REPLAST NEXIT – VERSTÄRKTEM BODEN – GESCHLOSSENEN GRIFFE – DIM. 600X400X170H MM – FARBE: GRAU 01</t>
  </si>
  <si>
    <t>KUNSTSTOFFKASTEN AUS REPLAST NEXIT – GELOCHTE WÄNDE UND BODEN - VERSTÄRKTER BODEN – GESCHLOSSENEN GRIFFE – DIM. 600X400X170H MM – FARBE: GRAU 01</t>
  </si>
  <si>
    <t>KUNSTSTOFFKASTEN AUS REPLAST NEXIT – GESCHLOSSENEN BODEN – GESCHLOSSENEN GRIFFE – DIM. 600X400X220H MM – FARBE:GRAU 01</t>
  </si>
  <si>
    <t>KUNSTSTOFFKASTEN AUS REPLAST NEXIT – VERSTÄRKTEM BODEN – GESCHLOSSENEN GRIFFE – DIM. 600X400X220H MM – FARBE: GRAU 01</t>
  </si>
  <si>
    <t>KUNSTSTOFFKASTEN AUS REPLAST NEXIT – GELOCHTE WÄNDE UND BODEN - VERSTÄRKTER BODEN – GESCHLOSSENEN GRIFFE – DIM. 600X400X220H MM – FARBE: GRAU 01</t>
  </si>
  <si>
    <t>KUNSTSTOFFKASTEN AUS REPLAST NEXIT – GESCHLOSSENEN BODEN – GESCHLOSSENEN GRIFFE - FRONT PICKING 294X106H MM – DIM. 600X400X220H MM – FARBE: GRAU 01</t>
  </si>
  <si>
    <t>KUNSTSTOFFKASTEN AUS REPLAST NEXIT – GESCHLOSSENEN BODEN – OFFENEN/GESCHLOSSENEN GRIFFE – DIM. 600X400X270H MM – FARBE: GRAU 01</t>
  </si>
  <si>
    <t>KUNSTSTOFFKASTEN AUS REPLAST NEXIT – VERSTÄRKTEM BODEN – OFFENEN/GESCHLOSSENEN GRIFFE – DIM. 600X400X270H MM – FARBE: GRAU 01</t>
  </si>
  <si>
    <t>KUNSTSTOFFKASTEN AUS REPLAST NEXIT – GELOCHTE WÄNDE UND BODEN - VERSTÄRKTER BODEN – OFFENEN/GESCHLOSSENEN GRIFFE – DIM. 600X400X270H MM – FARBE: GRAU 01</t>
  </si>
  <si>
    <t>KUNSTSTOFFKASTEN AUS REPLAST NEXIT – GESCHLOSSENEN BODEN – OFFENEN/GESCHLOSSENEN GRIFFE - FRONT PICKING 294X131H MM – DIM. 600X400X270H MM – FARBE: GRAU 01</t>
  </si>
  <si>
    <t>KUNSTSTOFFKASTEN AUS REPLAST NEXIT – GESCHLOSSENEN BODEN – OFFENEN/GESCHLOSSENEN GRIFFE – DIM. 600X400X320H MM – FARBE:GRAU 01</t>
  </si>
  <si>
    <t>KUNSTSTOFFKASTEN AUS REPLAST NEXIT – VERSTÄRKTEM BODEN – OFFENEN/GESCHLOSSENEN GRIFFE – DIM. 600X400X320H MM – FARBE: GRAU 01</t>
  </si>
  <si>
    <t>KUNSTSTOFFKASTEN AUS REPLAST NEXIT – GELOCHTE WÄNDE UND BODEN - VERSTÄRKTER BODEN – OFFENEN/GESCHLOSSENEN GRIFFE – DIM. 600X400X320H MM – FARBE: GRAU 01</t>
  </si>
  <si>
    <t>KUNSTSTOFFKASTEN AUS REPLAST NEXIT – GESCHLOSSENEN BODEN – OFFENEN/GESCHLOSSENEN GRIFFE - FRONT PICKING 294X156H MM – DIM. 600X400X320H MM – FARBE: GRAU 01</t>
  </si>
  <si>
    <t>KUNSTSTOFFKASTEN AUS REPLAST NEXIT – GESCHLOSSENEN BODEN – OFFENEN/GESCHLOSSENEN GRIFFE – DIM. 600X400X420H MM – FARBE: GRAU 01</t>
  </si>
  <si>
    <t>KUNSTSTOFFKASTEN AUS REPLAST NEXIT – VERSTÄRKTEM BODEN – OFFENEN/GESCHLOSSENEN GRIFFE – DIM. 600X400X420H MM – FARBE: GRAU 01</t>
  </si>
  <si>
    <t>KUNSTSTOFFKASTEN AUS REPLAST NEXIT – GELOCHTE WÄNDE UND BODEN - VERSTÄRKTER BODEN – OFFENEN/GESCHLOSSENEN GRIFFE – DIM. 600X400X420H MM – FARBE: GRAU 01</t>
  </si>
  <si>
    <t>KUNSTSTOFFKASTEN AUS REPLAST NEXIT – GESCHLOSSENEN BODEN – OFFENEN/GESCHLOSSENEN GRIFFE - FRONT PICKING 294X206H MM – DIM. 600X400X420H MM – FARBE: GRAU 01</t>
  </si>
  <si>
    <t>ZWEI-EISEN-DECKEL AUS REPLAST FÜR KÄSTEN SERIE NEXIT - ABM. MM  B=600 T=400 - FARBE: GRAU 01</t>
  </si>
  <si>
    <t>COVER DECKEL AUS REPLAST FÜR KÄSTEN SERIE NEXIT - ABM. MM  B=600 T=400 - FARBE: GRAU 01</t>
  </si>
  <si>
    <t>CHARNIERDECKEL AUS REPLAST FÜR KÄSTEN SERIE NEXIT - ABM. MM  B=600 T=400 - FARBE: GRAU 01</t>
  </si>
  <si>
    <t>DECKEL AUS REPLAST MIT GRIFFEN FÜR KÄSTEN SERIE NEXIT - ABM. MM  B=600 T=400 - FARBE: GRAU 01</t>
  </si>
  <si>
    <t>LEITFÄHIGER PP REPLAST NEXIT – GESCHLOSSENEN BODEN – GESCHLOSSENEN GRIFFE – DIM. 600X400X170H MM – FARBE: SCHWARZ 07</t>
  </si>
  <si>
    <t>REPLAST KUNSTSTOFFKASTEN ATHENA 2115A - ABM. MM  B=200 T=150 H=150 - FARBE: GRAU</t>
  </si>
  <si>
    <t>REPLAST KUNSTSTOFFKASTEN ATHENA 3212A - ABM. MM  B=300 T=200 H=120 - FARBE: GRAU</t>
  </si>
  <si>
    <t>REPLAST KUNSTSTOFFKASTEN ATHENA 3217A - ABM. MM  B=300 T=200 H=170 - FARBE: GRAU</t>
  </si>
  <si>
    <t>KLAPPDECKEL AUS REPLAST FÜR KÄSTEN SERIE ATHENA - ABM. MM  B=300 T=200 - FARBE: GRAU</t>
  </si>
  <si>
    <t>REPLAST KUNSTSTOFFKASTEN ATHENA 4305A - ABM. MM  B=400 T=300 H=55 - FARBE: GRAU</t>
  </si>
  <si>
    <t>REPLAST KUNSTSTOFFKASTEN ATHENA 4308A - ABM. MM  B=400 T=300 H=75 - FARBE: GRAU</t>
  </si>
  <si>
    <t>REPLAST KUNSTSTOFFKASTEN ATHENA 4312A - ABM. MM  B=400 T=300 H=120 - FARBE: GRAU</t>
  </si>
  <si>
    <t>REPLAST KUNSTSTOFFKASTEN ATHENA 4312C - ABM. MM  B=400 T=300 H=120 - FARBE: GRAU</t>
  </si>
  <si>
    <t>REPLAST KUNSTSTOFFKASTEN ATHENA 4312H - ABM. MM  B=400 T=300 H=120 - FARBE: GRAU</t>
  </si>
  <si>
    <t>REPLAST KUNSTSTOFFKASTEN ATHENA 4317A - ABM. MM  B=400 T=300 H=170 - FARBE: GRAU</t>
  </si>
  <si>
    <t>REPLAST KUNSTSTOFFKASTEN ATHENA 4317C - ABM. MM  B=400 T=300 H=170 - FARBE: GRAU</t>
  </si>
  <si>
    <t>REPLAST KUNSTSTOFFKASTEN ATHENA 4322A - ABM. MM  B=400 T=300 H=220 - FARBE: GRAU</t>
  </si>
  <si>
    <t>REPLAST KUNSTSTOFFKASTEN ATHENA 4332A - ABM. MM  B=400 T=300 H=325 - FARBE: GRAU</t>
  </si>
  <si>
    <t>KLAPPDECKEL AUS REPLAST FÜR KÄSTEN SERIE ATHENA - ABM. MM  B=400 T=300 - FARBE: GRAU</t>
  </si>
  <si>
    <t>REPLAST EINSATZKASTEN FÜR KÄSTEN SERIE ATHENA 1 ABTEIL - ABM. MM  B=256 T=178 H=90 - FARBE: SCHWARZ</t>
  </si>
  <si>
    <t>REPLAST EINSATZKASTEN FÜR KÄSTEN SERIE ATHENA MIT 2 FÄCHERN - ABM. MM  B=256 T=178 H=90 - FARBE: SCHWARZ</t>
  </si>
  <si>
    <t>TRENNKASTEN AUS REPLAST FÜR KÄSTEN SERIE ATHENA MIT 4 FÄCHERN - ABM. MM  B=256 T=178 H=90 - FARBE: SCHWARZ</t>
  </si>
  <si>
    <t>REPLAST-DECKEL MIT GRIFFEN FÜR KÄSTEN SERIE ATHENA - ABM. MM  B=400 T=300 - FARBE: GRAU</t>
  </si>
  <si>
    <t>REPLAST KUNSTSTOFFKASTEN ATHENA 6408A - ABM. MM  B=600 T=400 H=75 - FARBE: GRAU</t>
  </si>
  <si>
    <t>REPLAST KUNSTSTOFFKASTEN ATHENA 6412A - ABM. MM  B=600 T=400 H=120 - FARBE: GRAU</t>
  </si>
  <si>
    <t>REPLAST KUNSTSTOFFKASTEN ATHENA 6412C - ABM. MM  B=600 T=400 H=120 - FARBE: GRAU</t>
  </si>
  <si>
    <t>REPLAST KUNSTSTOFFKASTEN ATHENA 6412G - ABM. MM  B=600 T=400 H=120 - FARBE: GRAU</t>
  </si>
  <si>
    <t>REPLAST KUNSTSTOFFKASTEN ATHENA 6412H - ABM. MM  B=600 T=400 H=120 - FARBE: GRAU</t>
  </si>
  <si>
    <t>REPLAST KUNSTSTOFFKASTEN ATHENA 6417A - ABM. MM  B=600 T=400 H=170 - FARBE: GRAU</t>
  </si>
  <si>
    <t>REPLAST KUNSTSTOFFKASTEN ATHENA 6417C - ABM. MM  B=600 T=400 H=170 - FARBE: GRAU</t>
  </si>
  <si>
    <t>REPLAST KUNSTSTOFFKASTEN ATHENA 6422A - ABM. MM  B=600 T=400 H=220 - FARBE: GRAU</t>
  </si>
  <si>
    <t>REPLAST KUNSTSTOFFKASTEN ATHENA 6428A - ABM. MM  B=600 T=400 H=285 - FARBE: GRAU</t>
  </si>
  <si>
    <t>REPLAST KUNSTSTOFFKASTEN ATHENA 6432A - ABM. MM  B=600 T=400 H=325 - FARBE: GRAU</t>
  </si>
  <si>
    <t>KLAPPDECKEL AUS REPLAST FÜR KÄSTEN SERIE ATHENA - ABM. MM  B=600 T=400 - FARBE: GRAU</t>
  </si>
  <si>
    <t>REPLAST EINSATZKASTEN FÜR KÄSTEN SERIE ATHENA 1 ABTEIL - ABM. MM  B=277 T=177 H=99 - FARBE: SCHWARZ</t>
  </si>
  <si>
    <t>REPLAST EINSATZKASTEN FÜR KÄSTEN SERIE ATHENA 1 ABTEIL - ABM. MM  B=357 T=278 H=90 - FARBE: SCHWARZ</t>
  </si>
  <si>
    <t>REPLAST EINSATZKASTEN FÜR KÄSTEN SERIE ATHENA MIT 2 FÄCHERN - ABM. MM  B=357 T=278 H=90 - FARBE: SCHWARZ</t>
  </si>
  <si>
    <t>REPLAST EINSATZKASTEN FÜR KÄSTEN SERIE ATHENA MIT 4 FÄCHERN - ABM. MM  B=357 T=278 H=90 - FARBE: SCHWARZ</t>
  </si>
  <si>
    <t>REPLAST-DECKEL MIT GRIFFEN FÜR KÄSTEN SERIE ATHENA - ABM. MM  B=600 T=400 - FARBE: GRAU</t>
  </si>
  <si>
    <t>REPLAST KUNSTSTOFFKASTEN ATHENA 8612C - ABM. MM  B=800 T=600 H=120 - FARBE: GRAU</t>
  </si>
  <si>
    <t>REPLAST KUNSTSTOFFKASTEN ATHENA 8617C - ABM. MM  B=800 T=600 H=170 - FARBE: GRAU</t>
  </si>
  <si>
    <t>REPLAST KUNSTSTOFFKASTEN ATHENA 8622C - ABM. MM  B=800 T=600 H=220 - FARBE: GRAU</t>
  </si>
  <si>
    <t>REPLAST KUNSTSTOFFKASTEN ATHENA 8632C MIT VERSTÄRKTEM BODEN - ABM. MM  B=800 T=600 H=325 - FARBE: GRAU</t>
  </si>
  <si>
    <t>REPLAST KUNSTSTOFFKASTEN ATHENA 8643C MIT VERSTÄRKTEM BODEN - ABM. MM  B=800 T=600 H=430 - FARBE: GRAU</t>
  </si>
  <si>
    <t>REPLAST-DECKEL MIT GRIFFEN FÜR KÄSTEN SERIE ATHENA - ABM. MM  B=800 T=600 - FARBE: GRAU</t>
  </si>
  <si>
    <t xml:space="preserve">FÜß AUS REPLAST SERIE ATHENA - MIT SCHRAUBEN - FARBE: GRAU </t>
  </si>
  <si>
    <t>TRAVERSE AUS REPLAST SERIE ATHENA - ABM. MM  B=800 T=132 H=29 - MIT SCHRAUBEN - FARBE: GRAU</t>
  </si>
  <si>
    <t>REPLAST KUNSTSTOFFKASTEN ATHENA LIGHT 6422A - ABM. MM  B=600 T=400 H=220 - FARBE: GRAU</t>
  </si>
  <si>
    <t>REPLAST BEHÄLTER MIT GLATTEM BODEN - ABM. MM  B=95 T=160 H=75 - FARBE: GRAU</t>
  </si>
  <si>
    <t>REPLAST BEHÄLTER MIT GLATTEM BODEN - ABM. MM  B=140 T=230 H=130 - FARBE: GRAU</t>
  </si>
  <si>
    <t>REPLAST BEHÄLTER MIT GERIPPTEM BODEN - ABM. MM  B=200 T=350 H=200 - FARBE: GRAU</t>
  </si>
  <si>
    <t>REPLAST BEHÄLTER MIT GERIPPTEM BODEN - ABM. MM  B=300 T=500 H=200 - FARBE: GRAU</t>
  </si>
  <si>
    <t>TRENNKASTEN AUS REPLAST MIT 2 FÄCHERN FÜR BEHÄLTER GR.1 - ABM. MM  B=90 T=150 H=35 - FARBE: SCHWARZ</t>
  </si>
  <si>
    <t>TRENNKASTEN AUS REPLAST MIT 4 FÄCHERN FÜR BEHÄLTER GR.1 - ABM. MM  B=90 T=150 H=35 - FARBE: SCHWARZ</t>
  </si>
  <si>
    <t>TRENNKASTEN AUS REPLAST MIT 2 FÄCHERN FÜR BEHÄLTER GR.2 - ABM. MM  B=125 T=205 H=60 - FARBE: SCHWARZ</t>
  </si>
  <si>
    <t>TRENNKASTEN AUS REPLAST MIT 4 FÄCHERN FÜR BEHÄLTER GR.2 - ABM. MM  B=125 T=205 H=60 - FARBE: SCHWARZ</t>
  </si>
  <si>
    <t>REPLAST BEHÄLTER MIT GERIPPTEM BODEN - ABM. MM  B=200 T=350 H=145 - FARBE: GRAU</t>
  </si>
  <si>
    <t>REPLAST BEHÄLTER MIT GERIPPTEM BODEN - ABM. MM  B=300 T=500 H=145 - FARBE: GRAU</t>
  </si>
  <si>
    <t>REPLAST BEHÄLTER MIT GERIPPTEM BODEN - ABM. MM  B=300 T=500 H=300 - FARBE: GRAU</t>
  </si>
  <si>
    <t>REPLAST BEHÄLTER  MIT GLATTEM BODEN - ABM. MM  B=95 T=85 H=45 - FARBE: GRAU</t>
  </si>
  <si>
    <t>REPLAST BEHÄLTER  MIT GLATTEM BODEN - ABM. MM B=45 T=72 H=32 - FARBE: GRAU</t>
  </si>
  <si>
    <t>REPLAST BEHÄLTER - ABM. MM  B=450 T=700 H=300 - FARBE: GRAU</t>
  </si>
  <si>
    <t>REPLAST BEHÄLTER - ABM. MM  B=450 T=520 H=300 - FARBE: GRAU</t>
  </si>
  <si>
    <t>RK AUS REPLAST MIT GLATTEM BODEN - ABM. MM  B=120 T=300 H=100 - FARBE: GRAU</t>
  </si>
  <si>
    <t>RK AUS REPLAST MIT GLATTEM BODEN - ABM. MM  B=160 T=300 H=100 - FARBE: GRAU</t>
  </si>
  <si>
    <t>RK AUS REPLAST MIT GLATTEM BODEN - ABM. MM  B=120 T=400 H=100 - FARBE: GRAU</t>
  </si>
  <si>
    <t>RK AUS REPLAST MIT GLATTEM BODEN - ABM. MM  B=160 T=400 H=100 - FARBE: GRAU</t>
  </si>
  <si>
    <t>RK AUS REPLAST MIT GLATTEM BODEN - ABM. MM  B=240 T=400 H=100 - FARBE: GRAU</t>
  </si>
  <si>
    <t>RK AUS REPLAST MIT GLATTEM BODEN - ABM. MM  B=120 T=500 H=100 - FARBE: GRAU</t>
  </si>
  <si>
    <t>RK AUS REPLAST MIT GLATTEM BODEN - ABM. MM  B=160 T=500 H=100 - FARBE: GRAU</t>
  </si>
  <si>
    <t>RK AUS REPLAST MIT GLATTEM BODEN - ABM. MM  B=240 T=500 H=100 - FARBE: GRAU</t>
  </si>
  <si>
    <t>RK AUS REPLAST MIT GLATTEM BODEN - ABM. MM  B=160 T=600 H=100 - FARBE: GRAU</t>
  </si>
  <si>
    <t>REPLAST-GRIFF FÜR RK KÄSTEN SERIE RK3012/4012/5012 - ABM. MM  B=70 H=90 - FARBE: GRAU</t>
  </si>
  <si>
    <t>REPLAST-GRIFF FÜR RK KÄSTEN SERIE RK3016/4016/5016/6016 - ABM. MM  B=120 H=80 - FARBE: GRAU</t>
  </si>
  <si>
    <t>REPLAST-GRIFF FÜR RK KÄSTEN SERIE RK4024/5024 - ABM. MM  B=110 H=90 - FARBE: GRAU</t>
  </si>
  <si>
    <t>KUNSTSTOFFKASTEN AUS REPLAST ZEUS SERIE MAß 272-2 MIT GERIPPTEM BODEN - ABM. MM  B=200 T=140 H=130 - FARBE: GRAU</t>
  </si>
  <si>
    <t>KUNSTSTOFFKASTEN AUS REPLAST ZEUS SERIE MAß 272-4 MIT GERIPPTEM BODEN - ABM. MM  B=450 T=300 H=200 - FARBE: GRAU</t>
  </si>
  <si>
    <t>KUNSTSTOFFKASTEN AUS REPLAST ZEUS SERIE MAß 272-5 BODEN MIT  45° RIPPEN - ABM. MM  B=630 T=450 H=300 - FARBE: GRAU</t>
  </si>
  <si>
    <t>KUNSTSTOFFKASTEN AUS REPLAST ZEUS SERIE MAß 272-3A2 MIT GERIPPTEM BODEN - ABM. MM  B=300 T=200 H=145 - FARBE: GRAU</t>
  </si>
  <si>
    <t>KUNSTSTOFFKASTEN AUS REPLAST ZEUS SERIE MAß 272-4A2 MIT GERIPPTEM BODEN - ABM. MM  B=450 T=300 H=120 - FARBE: GRAU</t>
  </si>
  <si>
    <t>KUNSTSTOFFKASTEN AUS REPLAST ZEUS SERIE MAß 272-4A5 BODEN MIT  45° RIPPEN - ABM. MM  B=450 T=300 H=300 - FARBE: GRAU</t>
  </si>
  <si>
    <t>EINSATZKASTEN AUS REPLAST SERIE ZEUS MIT GLATTEM BODEN - ABM. MM  B=145 T=90 H=70 - FARBE: GRAU</t>
  </si>
  <si>
    <t>EINSATZKASTEN AUS REPLAST SERIE ZEUS MIT GLATTEM BODEN - ABM. MM  B=145 T=140 H=70 - FARBE: GRAU</t>
  </si>
  <si>
    <t>WAGEN FOX MIT 2 KONSOLEN FESTEN TIEFE 150 MM + 18 COMPAT REPLAST COC0015401 GRAU - ABM. MM B=1023 T=613 H=1430</t>
  </si>
  <si>
    <t>WAGEN FOX MIT 2 KONSOLEN FESTEN TIEFE 205 MM + 12 COMPAT REPLAST COC0025401 GRAU - ABM. MM B=1023 T=613 H=1430</t>
  </si>
  <si>
    <t>WAGEN FOX MIT 2 KONSOLEN FESTEN TIEFE 295 MM + 8 COMPAT REPLAST COC0035401 GRAU - ABM. MM B=1023 T=613 H=1430</t>
  </si>
  <si>
    <t>WAGEN FOX MIT 2 KONSOLEN FESTEN TIEFE 295 MM + 8 COMPAT REPLAST COC3A25401 GRAU - ABM. MM B=1023 T=613 H=1430</t>
  </si>
  <si>
    <t>WAGEN FOX MIT 2 KONSOLEN NEIGBAREN TIEFE 220 MM + 12 COMPAT REPLAST COC0015401 GRAU - ABM. MM B=725 T=613 H=1430</t>
  </si>
  <si>
    <t>WAGEN FOX MIT 2 KONSOLEN NEIGBAREN TIEFE 220 MM + 8 COMPAT REPLAST COC0025401 GRAU - ABM. MM B=725 T=613 H=1430</t>
  </si>
  <si>
    <t>WAGEN FOX MIT 2 KONSOLEN NEIGBAREN TIEFE 420 MM + 6 COMPAT REPLAST COC0035401 GRAU - ABM. MM B=725 T=613 H=1430</t>
  </si>
  <si>
    <t>WAGEN FOX MIT 2 KONSOLEN NEIGBAREN TIEFE 420 MM + 6 COMPAT REPLAST COC3A25401 GRAU - ABM. MM B=725 T=613 H=1430</t>
  </si>
  <si>
    <t xml:space="preserve">KONSOLE FOX FESTE ZUSATZ TIEFE 150 MM + 9 COMPAT REPLAST COC0015401 GRAU - ABM. MM B=974 T=150 </t>
  </si>
  <si>
    <t xml:space="preserve">KONSOLE FOX FESTE ZUSATZ TIEFE 205 MM + 6 COMPAT REPLAST COC0025401 GRAU - ABM. MM B=974 T=205 </t>
  </si>
  <si>
    <t xml:space="preserve">KONSOLE FOX FESTE ZUSATZ TIEFE 295 MM + 4 COMPAT REPLAST COC0035401 GRAU - ABM. MM B=974 T=295 </t>
  </si>
  <si>
    <t xml:space="preserve">KONSOLE FOX FESTE ZUSATZ TIEFE 295 MM + 4 COMPAT REPLAST COC3A25401 GRAU - ABM. MM B=974 T=295 </t>
  </si>
  <si>
    <t xml:space="preserve">KONSOLE FOX NEIGBARE ZUSATZ TIEFE 220 MM + 6 COMPAT REPLAST COC0015401 GRAU - ABM. MM B=657 T=220 </t>
  </si>
  <si>
    <t xml:space="preserve">KONSOLE FOX NEIGBARE ZUSATZ TIEFE 220 MM + 4 COMPAT REPLAST COC0025401 GRAU - ABM. MM B=657 T=220 </t>
  </si>
  <si>
    <t xml:space="preserve">KONSOLE FOX NEIGBARE ZUSATZ TIEFE 420 MM + 3 COMPAT REPLAST COC0035401 GRAU - ABM. MM B=657 T=420 </t>
  </si>
  <si>
    <t xml:space="preserve">KONSOLE FOX NEIGBARE ZUSATZ TIEFE 420 MM + 3 COMPAT REPLAST COC3A25401 GRAU - ABM. MM B=657 T=420 </t>
  </si>
  <si>
    <t>WAGEN FOX MIT 2 KONSOLEN NEIGBAREN TIEFE 220 MM + 6 ATHENA REPLAST AT3212A5401 GRAU - ABM. MM B=1023 T=613 H=1430</t>
  </si>
  <si>
    <t>WAGEN FOX MIT 2 KONSOLEN NEIGBAREN TIEFE 220 MM + 6 ATHENA REPLAST AT3217A5401 GRAU - ABM. MM B=1023 T=613 H=1430</t>
  </si>
  <si>
    <t>WAGEN FOX MIT 2 KONSOLEN NEIGBAREN TIEFE 320 MM + 8 ATHENA REPLAST AT3212A5401 GRAU - ABM. MM B=1023 T=613 H=1430</t>
  </si>
  <si>
    <t>WAGEN FOX MIT 2 KONSOLEN NEIGBAREN TIEFE 320 MM + 8 ATHENA REPLAST AT3217A5401 GRAU - ABM. MM B=1023 T=613 H=1430</t>
  </si>
  <si>
    <t>WAGEN FOX MIT 2 KONSOLEN NEIGBAREN TIEFE 320 MM + 4 ATHENA REPLAST AT4312A5401 GRAU - ABM. MM B=1023 T=613 H=1430</t>
  </si>
  <si>
    <t>WAGEN FOX MIT 2 KONSOLEN NEIGBAREN TIEFE 320 MM + 4 ATHENA REPLAST AT4317A5401 GRAU - ABM. MM B=1023 T=613 H=1430</t>
  </si>
  <si>
    <t>WAGEN FOX MIT 2 KONSOLEN NEIGBAREN TIEFE 320 MM + 4 ATHENA REPLAST AT4322A5401 GRAU - ABM. MM B=1023 T=613 H=1430</t>
  </si>
  <si>
    <t>WAGEN FOX MIT 2 KONSOLEN NEIGBAREN TIEFE 420 MM + 6 ATHENA REPLAST AT4312A5401 GRAU - ABM. MM B=1023 T=613 H=1430</t>
  </si>
  <si>
    <t>WAGEN FOX MIT 2 KONSOLEN NEIGBAREN TIEFE 420 MM + 6 ATHENA REPLAST AT4317A5401 GRAU - ABM. MM B=1023 T=613 H=1430</t>
  </si>
  <si>
    <t>WAGEN FOX MIT 2 KONSOLEN NEIGBAREN TIEFE 420 MM + 6 ATHENA REPLAST AT4322A5401 GRAU - ABM. MM B=1023 T=613 H=1430</t>
  </si>
  <si>
    <t>WAGEN FOX MIT 2 KONSOLEN NEIGBAREN TIEFE 600 MM + 4 ATHENA REPLAST AT6412A5401 GRAU - ABM. MM B=1023 T=613 H=1430</t>
  </si>
  <si>
    <t>WAGEN FOX MIT 2 KONSOLEN NEIGBAREN TIEFE 600 MM + 4 ATHENA REPLAST AT6417A5401 GRAU - ABM. MM B=1023 T=613 H=1430</t>
  </si>
  <si>
    <t>WAGEN FOX MIT 2 KONSOLEN NEIGBAREN TIEFE 600 MM + 4 ATHENA REPLAST AT6422A5401 GRAU - ABM. MM B=1023 T=613 H=1430</t>
  </si>
  <si>
    <t>WAGEN FOX MIT 2 KONSOLEN NEIGBAREN TIEFE 600 MM + 2 ATHENA REPLAST AT8612C5401 GRAU - ABM. MM B=1023 T=613 H=1430</t>
  </si>
  <si>
    <t>WAGEN FOX MIT 2 KONSOLEN NEIGBAREN TIEFE 600 MM + 2 ATHENA REPLAST AT8617C5401 GRAU - ABM. MM B=1023 T=613 H=1430</t>
  </si>
  <si>
    <t>WAGEN FOX MIT 2 KONSOLEN NEIGBAREN TIEFE 600 MM + 2 ATHENA REPLAST AT8622C5401 GRAU - ABM. MM B=1023 T=613 H=1430</t>
  </si>
  <si>
    <t xml:space="preserve">KONSOLE FOX NEIGBARE ZUSATZ TIEFE 220 MM + 3 ATHENA REPLAST AT3212A5401 GRAU - ABM. MM B=955 T=220 </t>
  </si>
  <si>
    <t xml:space="preserve">KONSOLE FOX NEIGBARE ZUSATZ TIEFE 220 MM + 3 ATHENA REPLAST AT3217A5401 GRAU - ABM. MM B=955 T=220 </t>
  </si>
  <si>
    <t xml:space="preserve">KONSOLE FOX NEIGBARE ZUSATZ TIEFE 320 MM + 4 ATHENA REPLAST AT3212A5401 GRAU - ABM. MM B=955 T=320 </t>
  </si>
  <si>
    <t xml:space="preserve">KONSOLE FOX NEIGBARE ZUSATZ TIEFE 320 MM + 4 ATHENA REPLAST AT3217A5401 GRAU - ABM. MM B=955 T=320 </t>
  </si>
  <si>
    <t xml:space="preserve">KONSOLE FOX NEIGBARE ZUSATZ TIEFE 320 MM + 2 ATHENA REPLAST AT4312A5401 GRAU - ABM. MM B=955 T=320 </t>
  </si>
  <si>
    <t xml:space="preserve">KONSOLE FOX NEIGBARE ZUSATZ TIEFE 320 MM + 2 ATHENA REPLAST AT4317A5401 GRAU - ABM. MM B=955 T=320 </t>
  </si>
  <si>
    <t xml:space="preserve">KONSOLE FOX NEIGBARE ZUSATZ TIEFE 320 MM + 2 ATHENA REPLAST AT4322A5401 GRAU - ABM. MM B=955 T=320 </t>
  </si>
  <si>
    <t xml:space="preserve">KONSOLE FOX NEIGBARE ZUSATZ TIEFE 420 MM + 3 ATHENA REPLAST AT4312A5401 GRAU - ABM. MM B=955 T=420 </t>
  </si>
  <si>
    <t xml:space="preserve">KONSOLE FOX NEIGBARE ZUSATZ TIEFE 420 MM + 3 ATHENA REPLAST AT4317A5401 GRAU - ABM. MM B=955 T=420 </t>
  </si>
  <si>
    <t xml:space="preserve">KONSOLE FOX NEIGBARE ZUSATZ TIEFE 420 MM + 3 ATHENA REPLAST AT4322A5401 GRAU - ABM. MM B=955 T=420 </t>
  </si>
  <si>
    <t xml:space="preserve">KONSOLE FOX NEIGBARE ZUSATZ TIEFE 600 MM + 2 ATHENA REPLAST AT6412A5401 GRAU - ABM. MM B=955 T=600 </t>
  </si>
  <si>
    <t xml:space="preserve">KONSOLE FOX NEIGBARE ZUSATZ TIEFE 600 MM + 2 ATHENA REPLAST AT6417A5401 GRAU - ABM. MM B=955 T=600 </t>
  </si>
  <si>
    <t xml:space="preserve">KONSOLE FOX NEIGBARE ZUSATZ TIEFE 600 MM + 2 ATHENA REPLAST AT6422A5401 GRAU - ABM. MM B=955 T=600 </t>
  </si>
  <si>
    <t xml:space="preserve">KONSOLE FOX NEIGBARE ZUSATZ TIEFE 600 MM + 1 ATHENA REPLAST AT8612C5401 GRAU - ABM. MM B=955 T=600 </t>
  </si>
  <si>
    <t xml:space="preserve">KONSOLE FOX NEIGBARE ZUSATZ TIEFE 600 MM + 1 ATHENA REPLAST AT8617C5401 GRAU - ABM. MM B=955 T=600 </t>
  </si>
  <si>
    <t xml:space="preserve">KONSOLE FOX NEIGBARE ZUSATZ TIEFE 600 MM + 1 ATHENA REPLAST AT8622C5401 GRAU - ABM. MM B=955 T=600 </t>
  </si>
  <si>
    <t>WAGEN FOX MIT 2 KONSOLEN NEIGBAREN TIEFE 220 MM + 4 ATHENA REPLAST AT3212A5401 GRAU - ABM. MM B=725 T=613 H=1430</t>
  </si>
  <si>
    <t>WAGEN FOX MIT 2 KONSOLEN NEIGBAREN TIEFE 220 MM + 4 ATHENA REPLAST AT3217A5401 GRAU - ABM. MM B=725 T=613 H=1430</t>
  </si>
  <si>
    <t>WAGEN FOX MIT 2 KONSOLEN NEIGBAREN TIEFE 420 MM + 4 ATHENA REPLAST AT4312A5401 GRAU - ABM. MM B=725 T=613 H=1430</t>
  </si>
  <si>
    <t>WAGEN FOX MIT 2 KONSOLEN NEIGBAREN TIEFE 420 MM + 4 ATHENA REPLAST AT4317A5401 GRAU - ABM. MM B=725 T=613 H=1430</t>
  </si>
  <si>
    <t>WAGEN FOX MIT 2 KONSOLEN NEIGBAREN TIEFE 420 MM + 4 ATHENA REPLAST AT4322A5401 GRAU - ABM. MM B=725 T=613 H=1430</t>
  </si>
  <si>
    <t>WAGEN FOX MIT 2 KONSOLEN NEIGBAREN TIEFE 420 MM + 2 ATHENA REPLAST AT6412A5401 GRAU - ABM. MM B=725 T=613 H=1430</t>
  </si>
  <si>
    <t>WAGEN FOX MIT 2 KONSOLEN NEIGBAREN TIEFE 420 MM + 2 ATHENA REPLAST AT6417A5401 GRAU - ABM. MM B=725 T=613 H=1430</t>
  </si>
  <si>
    <t>WAGEN FOX MIT 2 KONSOLEN NEIGBAREN TIEFE 420 MM + 2 ATHENA REPLAST AT6422A5401 GRAU - ABM. MM B=725 T=613 H=1430</t>
  </si>
  <si>
    <t xml:space="preserve">KONSOLE FOX NEIGBARE ZUSATZ TIEFE 220 MM + 2 ATHENA REPLAST AT3212A5401 GRAU - ABM. MM B=657 T=220 </t>
  </si>
  <si>
    <t xml:space="preserve">KONSOLE FOX NEIGBARE ZUSATZ TIEFE 220 MM + 2 ATHENA REPLAST AT3217A5401 GRAU - ABM. MM B=657 T=220 </t>
  </si>
  <si>
    <t xml:space="preserve">KONSOLE FOX NEIGBARE ZUSATZ TIEFE 420 MM + 2 ATHENA REPLAST AT4312A5401 GRAU - ABM. MM B=657 T=420 </t>
  </si>
  <si>
    <t xml:space="preserve">KONSOLE FOX NEIGBARE ZUSATZ TIEFE 420 MM + 2 ATHENA REPLAST AT4317A5401 GRAU - ABM. MM B=657 T=420 </t>
  </si>
  <si>
    <t xml:space="preserve">KONSOLE FOX NEIGBARE ZUSATZ TIEFE 420 MM + 2 ATHENA REPLAST AT4322A5401 GRAU - ABM. MM B=657 T=420 </t>
  </si>
  <si>
    <t xml:space="preserve">KONSOLE FOX NEIGBARE ZUSATZ TIEFE 420 MM + 1 ATHENA REPLAST AT6412A5401 GRAU - ABM. MM B=657 T=420 </t>
  </si>
  <si>
    <t xml:space="preserve">KONSOLE FOX NEIGBARE ZUSATZ TIEFE 420 MM + 1 ATHENA REPLAST AT6417A5401 GRAU - ABM. MM B=657 T=420 </t>
  </si>
  <si>
    <t xml:space="preserve">KONSOLE FOX NEIGBARE ZUSATZ TIEFE 420 MM + 1 ATHENA REPLAST AT6422A5401 GRAU - ABM. MM B=657 T=420 </t>
  </si>
  <si>
    <t>WAGEN FOX MIT 2 KONSOLEN NEIGBAREN TIEFE 220 MM + 6 NEXIT REPLAST NX3212A5401 GRAU - ABM. MM B=1023 T=613 H=1430</t>
  </si>
  <si>
    <t>WAGEN FOX MIT 2 KONSOLEN NEIGBAREN TIEFE 220 MM + 6 NEXIT REPLAST NX3217A5401 GRAU - ABM. MM B=1023 T=613 H=1430</t>
  </si>
  <si>
    <t>WAGEN FOX MIT 2 KONSOLEN NEIGBAREN TIEFE 320 MM + 8 NEXIT REPLAST NX3212A5401 GRAU - ABM. MM B=1023 T=613 H=1430</t>
  </si>
  <si>
    <t>WAGEN FOX MIT 2 KONSOLEN NEIGBAREN TIEFE 320 MM + 8 NEXIT REPLAST NX3217A5401 GRAU - ABM. MM B=1023 T=613 H=1430</t>
  </si>
  <si>
    <t>WAGEN FOX MIT 2 KONSOLEN NEIGBAREN TIEFE 320 MM + 4 NEXIT REPLAST NX4312A5401 GRAU - ABM. MM B=1023 T=613 H=1430</t>
  </si>
  <si>
    <t>WAGEN FOX MIT 2 KONSOLEN NEIGBAREN TIEFE 320 MM + 4 NEXIT REPLAST NX4317B5401 GRAU - ABM. MM B=1023 T=613 H=1430</t>
  </si>
  <si>
    <t>WAGEN FOX MIT 2 KONSOLEN NEIGBAREN TIEFE 320 MM + 4 NEXIT REPLAST NX4322B5401 GRAU - ABM. MM B=1023 T=613 H=1430</t>
  </si>
  <si>
    <t>WAGEN FOX MIT 2 KONSOLEN NEIGBAREN TIEFE 420 MM + 6 NEXIT REPLAST NX4312A5401 GRAU - ABM. MM B=1023 T=613 H=1430</t>
  </si>
  <si>
    <t>WAGEN FOX MIT 2 KONSOLEN NEIGBAREN TIEFE 420 MM + 6 NEXIT REPLAST NX4317B5401 GRAU - ABM. MM B=1023 T=613 H=1430</t>
  </si>
  <si>
    <t>WAGEN FOX MIT 2 KONSOLEN NEIGBAREN TIEFE 420 MM + 6 NEXIT REPLAST NX4322B5401 GRAU - ABM. MM B=1023 T=613 H=1430</t>
  </si>
  <si>
    <t>WAGEN FOX MIT 2 KONSOLEN NEIGBAREN TIEFE 600 MM + 4 NEXIT REPLAST NX6412A5401 GRAU - ABM. MM B=1023 T=613 H=1430</t>
  </si>
  <si>
    <t>WAGEN FOX MIT 2 KONSOLEN NEIGBAREN TIEFE 600 MM + 4 NEXIT REPLAST NX6417B5401 GRAU - ABM. MM B=1023 T=613 H=1430</t>
  </si>
  <si>
    <t>WAGEN FOX MIT 2 KONSOLEN NEIGBAREN TIEFE 600 MM + 4 NEXIT REPLAST NX6422B5401 GRAU - ABM. MM B=1023 T=613 H=1430</t>
  </si>
  <si>
    <t xml:space="preserve">KONSOLE FOX NEIGBARE ZUSATZ TIEFE 220 MM + 3 NEXIT REPLAST NX3212A5401 GRAU - ABM. MM B=955 T=220 </t>
  </si>
  <si>
    <t xml:space="preserve">KONSOLE FOX NEIGBARE ZUSATZ TIEFE 220 MM + 3 NEXIT REPLAST NX3217A5401 GRAU - ABM. MM B=955 T=220 </t>
  </si>
  <si>
    <t xml:space="preserve">KONSOLE FOX NEIGBARE ZUSATZ TIEFE 320 MM + 4 NEXIT REPLAST NX3212A5401 GRAU - ABM. MM B=955 T=320 </t>
  </si>
  <si>
    <t xml:space="preserve">KONSOLE FOX NEIGBARE ZUSATZ TIEFE 320 MM + 4 NEXIT REPLAST NX3217A5401 GRAU - ABM. MM B=955 T=320 </t>
  </si>
  <si>
    <t xml:space="preserve">KONSOLE FOX NEIGBARE ZUSATZ TIEFE 320 MM + 2 NEXIT REPLAST NX4312A5401 GRAU - ABM. MM B=955 T=320 </t>
  </si>
  <si>
    <t xml:space="preserve">KONSOLE FOX NEIGBARE ZUSATZ TIEFE 320 MM + 2 NEXIT REPLAST NX4317B5401 GRAU - ABM. MM B=955 T=320 </t>
  </si>
  <si>
    <t xml:space="preserve">KONSOLE FOX NEIGBARE ZUSATZ TIEFE 320 MM + 2 NEXIT REPLAST NX4322B5401 GRAU - ABM. MM B=955 T=320 </t>
  </si>
  <si>
    <t xml:space="preserve">KONSOLE FOX NEIGBARE ZUSATZ TIEFE 420 MM + 3 NEXIT REPLAST NX4312A5401 GRAU - ABM. MM B=955 T=420 </t>
  </si>
  <si>
    <t xml:space="preserve">KONSOLE FOX NEIGBARE ZUSATZ TIEFE 420 MM + 3 NEXIT REPLAST NX4317B5401 GRAU - ABM. MM B=955 T=420 </t>
  </si>
  <si>
    <t xml:space="preserve">KONSOLE FOX NEIGBARE ZUSATZ TIEFE 420 MM + 3 NEXIT REPLAST NX4322B5401 GRAU - ABM. MM B=955 T=420 </t>
  </si>
  <si>
    <t xml:space="preserve">KONSOLE FOX NEIGBARE ZUSATZ TIEFE 600 MM + 2 NEXIT REPLAST NX6412A5401 GRAU - ABM. MM B=955 T=600 </t>
  </si>
  <si>
    <t xml:space="preserve">KONSOLE FOX NEIGBARE ZUSATZ TIEFE 600 MM + 2 NEXIT REPLAST NX6417B5401 GRAU - ABM. MM B=955 T=600 </t>
  </si>
  <si>
    <t xml:space="preserve">KONSOLE FOX NEIGBARE ZUSATZ TIEFE 600 MM + 2 NEXIT REPLAST NX6422B5401 GRAU - ABM. MM B=955 T=600 </t>
  </si>
  <si>
    <t>WAGEN FOX MIT 2 KONSOLEN NEIGBAREN TIEFE 220 MM + 4 NEXIT REPLAST NX3212A5401 GRAU - ABM. MM B=725 T=613 H=1430</t>
  </si>
  <si>
    <t>WAGEN FOX MIT 2 KONSOLEN NEIGBAREN TIEFE 220 MM + 4 NEXIT REPLAST NX3217A5401 GRAU - ABM. MM B=725 T=613 H=1430</t>
  </si>
  <si>
    <t>WAGEN FOX MIT 2 KONSOLEN NEIGBAREN TIEFE 420 MM + 4 NEXIT REPLAST NX4312A5401 GRAU - ABM. MM B=725 T=613 H=1430</t>
  </si>
  <si>
    <t>WAGEN FOX MIT 2 KONSOLEN NEIGBAREN TIEFE 420 MM + 4 NEXIT REPLAST NX4317B5401 GRAU - ABM. MM B=725 T=613 H=1430</t>
  </si>
  <si>
    <t>WAGEN FOX MIT 2 KONSOLEN NEIGBAREN TIEFE 420 MM + 4 NEXIT REPLAST NX4322B5401 GRAU - ABM. MM B=725 T=613 H=1430</t>
  </si>
  <si>
    <t>WAGEN FOX MIT 2 KONSOLEN NEIGBAREN TIEFE 420 MM + 2 NEXIT REPLAST NX6412A5401 GRAU - ABM. MM B=725 T=613 H=1430</t>
  </si>
  <si>
    <t>WAGEN FOX MIT 2 KONSOLEN NEIGBAREN TIEFE 420 MM + 2 NEXIT REPLAST NX6417B5401 GRAU - ABM. MM B=725 T=613 H=1430</t>
  </si>
  <si>
    <t>WAGEN FOX MIT 2 KONSOLEN NEIGBAREN TIEFE 420 MM + 2 NEXIT REPLAST NX6422B5401 GRAU - ABM. MM B=725 T=613 H=1430</t>
  </si>
  <si>
    <t xml:space="preserve">KONSOLE FOX NEIGBARE ZUSATZ TIEFE 220 MM + 2 NEXIT REPLAST NX3212A5401 GRAU - ABM. MM B=657 T=220 </t>
  </si>
  <si>
    <t xml:space="preserve">KONSOLE FOX NEIGBARE ZUSATZ TIEFE 220 MM + 2 NEXIT REPLAST NX3217A5401 GRAU - ABM. MM B=657 T=220 </t>
  </si>
  <si>
    <t xml:space="preserve">KONSOLE FOX NEIGBARE ZUSATZ TIEFE 420 MM + 2 NEXIT REPLAST NX4312A5401 GRAU - ABM. MM B=657 T=420 </t>
  </si>
  <si>
    <t xml:space="preserve">KONSOLE FOX NEIGBARE ZUSATZ TIEFE 420 MM + 2 NEXIT REPLAST NX4317B5401 GRAU - ABM. MM B=657 T=420 </t>
  </si>
  <si>
    <t xml:space="preserve">KONSOLE FOX NEIGBARE ZUSATZ TIEFE 420 MM + 2 NEXIT REPLAST NX4322B5401 GRAU - ABM. MM B=657 T=420 </t>
  </si>
  <si>
    <t xml:space="preserve">KONSOLE FOX NEIGBARE ZUSATZ TIEFE 420 MM + 1 NEXIT REPLAST NX6412A5401 GRAU - ABM. MM B=657 T=420 </t>
  </si>
  <si>
    <t xml:space="preserve">KONSOLE FOX NEIGBARE ZUSATZ TIEFE 420 MM + 1 NEXIT REPLAST NX6417B5401 GRAU - ABM. MM B=657 T=420 </t>
  </si>
  <si>
    <t xml:space="preserve">KONSOLE FOX NEIGBARE ZUSATZ TIEFE 420 MM + 1 NEXIT REPLAST NX6422B5401 GRAU - ABM. MM B=657 T=420 </t>
  </si>
  <si>
    <t>REGAL QUICK EINSEITIGER MIT 2 KONSOLEN FESTEN TIEFE 150 MM + 18 COMPAT REPLAST COC0015401 GRAU - ABM. MM B=1065 T=542 H=1813</t>
  </si>
  <si>
    <t>REGAL QUICK EINSEITIGER MIT 2 KONSOLEN FESTEN TIEFE 205 MM + 12 COMPAT REPLAST COC0025401 GRAU - ABM. MM B=1065 T=542 H=1813</t>
  </si>
  <si>
    <t>REGAL QUICK EINSEITIGER MIT 2 KONSOLEN FESTEN TIEFE 295 MM + 8 COMPAT REPLAST COC0035401 GRAU - ABM. MM B=1065 T=542 H=1813</t>
  </si>
  <si>
    <t>REGAL QUICK EINSEITIGER MIT 2 KONSOLEN FESTEN TIEFE 295 MM + 8 COMPAT REPLAST COC3A25401 GRAU - ABM. MM B=1065 T=542 H=1813</t>
  </si>
  <si>
    <t>REGAL ZUSATZ QUICK EINSEITIGER MIT 2 KONSOLEN FESTEN TIEFE 150 MM + 18 COMPAT REPLAST COC0015401 GRAU - ABM. MM B=985 T=542 H=1813</t>
  </si>
  <si>
    <t>REGAL ZUSATZ QUICK EINSEITIGER MIT 2 KONSOLEN FESTEN TIEFE 205 MM + 12 COMPAT REPLAST COC0025401 GRAU - ABM. MM B=985 T=542 H=1813</t>
  </si>
  <si>
    <t>REGAL ZUSATZ QUICK EINSEITIGER MIT 2 KONSOLEN FESTEN TIEFE 295 MM + 8 COMPAT REPLAST COC0035401 GRAU - ABM. MM B=985 T=542 H=1813</t>
  </si>
  <si>
    <t>REGAL ZUSATZ QUICK EINSEITIGER MIT 2 KONSOLEN FESTEN TIEFE 295 MM + 8 COMPAT REPLAST COC3A25401 GRAU - ABM. MM B=985 T=542 H=1813</t>
  </si>
  <si>
    <t>REGAL QUICK ZWEISEITIGER MIT 2 KONSOLEN FESTEN TIEFE 150 MM + 18 COMPAT REPLAST COC0015401 GRAU - ABM. MM B=1065 T=925 H=1813</t>
  </si>
  <si>
    <t>REGAL QUICK ZWEISEITIGER MIT 2 KONSOLEN FESTEN TIEFE 205 MM + 12 COMPAT REPLAST COC0025401 GRAU - ABM. MM B=1065 T=925 H=1813</t>
  </si>
  <si>
    <t>REGAL QUICK ZWEISEITIGER MIT 2 KONSOLEN FESTEN TIEFE 295 MM + 8 COMPAT REPLAST COC0035401 GRAU - ABM. MM B=1065 T=925 H=1813</t>
  </si>
  <si>
    <t>REGAL QUICK ZWEISEITIGER MIT 2 KONSOLEN FESTEN TIEFE 295 MM + 8 COMPAT REPLAST COC3A25401 GRAU - ABM. MM B=1065 T=925 H=1813</t>
  </si>
  <si>
    <t>REGAL ZUSATZ QUICK ZWEISEITIGER MIT 2 KONSOLEN FESTEN TIEFE 150 MM + 18 COMPAT REPLAST COC0015401 GRAU - ABM. MM B=985 T=925 H=1813</t>
  </si>
  <si>
    <t>REGAL ZUSATZ QUICK ZWEISEITIGER MIT 2 KONSOLEN FESTEN TIEFE 205 MM + 12 COMPAT REPLAST COC0025401 GRAU - ABM. MM B=985 T=925 H=1813</t>
  </si>
  <si>
    <t>REGAL ZUSATZ QUICK ZWEISEITIGER MIT 2 KONSOLEN FESTEN TIEFE 295 MM + 8 COMPAT REPLAST COC0035401 GRAU - ABM. MM B=985 T=925 H=1813</t>
  </si>
  <si>
    <t>REGAL ZUSATZ QUICK ZWEISEITIGER MIT 2 KONSOLEN FESTEN TIEFE 295 MM + 8 COMPAT REPLAST COC3A25401 GRAU - ABM. MM B=985 T=925 H=1813</t>
  </si>
  <si>
    <t xml:space="preserve">KONSOLE QUICK FESTE ZUSATZ TIEFE 150 MM + 9 COMPAT REPLAST COC0015401 GRAU - ABM. MM B=1023 T=150 </t>
  </si>
  <si>
    <t xml:space="preserve">KONSOLE QUICK FESTE ZUSATZ TIEFE 205 MM + 6 COMPAT REPLAST COC0025401 GRAU - ABM. MM B=1023 T=205 </t>
  </si>
  <si>
    <t xml:space="preserve">KONSOLE QUICK FESTE ZUSATZ TIEFE 295 MM + 4 COMPAT REPLAST COC0035401 GRAU - ABM. MM B=1023 T=295 </t>
  </si>
  <si>
    <t xml:space="preserve">KONSOLE QUICK FESTE ZUSATZ TIEFE 295 MM + 4 COMPAT REPLAST COC3A25401 GRAU - ABM. MM B=1023 T=295 </t>
  </si>
  <si>
    <t>REGAL QUICK EINSEITIGER MIT 2 KONSOLEN NEIGBAREN TIEFE 220 MM + 6 ATHENA REPLAST AT3212A5401 GRAU - ABM. MM B=1065 T=542 H=1813</t>
  </si>
  <si>
    <t>REGAL QUICK EINSEITIGER MIT 2 KONSOLEN NEIGBAREN TIEFE 220 MM + 6 ATHENA REPLAST AT3217A5401 GRAU - ABM. MM B=1065 T=542 H=1813</t>
  </si>
  <si>
    <t>REGAL QUICK EINSEITIGER MIT 2 KONSOLEN NEIGBAREN TIEFE 320 MM + 8 ATHENA REPLAST AT3212A5401 GRAU - ABM. MM B=1065 T=542 H=1813</t>
  </si>
  <si>
    <t>REGAL QUICK EINSEITIGER MIT 2 KONSOLEN NEIGBAREN TIEFE 320 MM + 8 ATHENA REPLAST AT3217A5401 GRAU - ABM. MM B=1065 T=542 H=1813</t>
  </si>
  <si>
    <t>REGAL QUICK EINSEITIGER MIT 2 KONSOLEN NEIGBAREN TIEFE 320 MM + 4 ATHENA REPLAST AT4312A5401 GRAU - ABM. MM B=1065 T=542 H=1813</t>
  </si>
  <si>
    <t>REGAL QUICK EINSEITIGER MIT 2 KONSOLEN NEIGBAREN TIEFE 320 MM + 4 ATHENA REPLAST AT4317A5401 GRAU - ABM. MM B=1065 T=542 H=1813</t>
  </si>
  <si>
    <t>REGAL QUICK EINSEITIGER MIT 2 KONSOLEN NEIGBAREN TIEFE 320 MM + 4 ATHENA REPLAST AT4322A5401 GRAU - ABM. MM B=1065 T=542 H=1813</t>
  </si>
  <si>
    <t>REGAL QUICK EINSEITIGER MIT 2 KONSOLEN NEIGBAREN TIEFE 420 MM + 6 ATHENA REPLAST AT4312A5401 GRAU - ABM. MM B=1065 T=542 H=1813</t>
  </si>
  <si>
    <t>REGAL QUICK EINSEITIGER MIT 2 KONSOLEN NEIGBAREN TIEFE 420 MM + 6 ATHENA REPLAST AT4317A5401 GRAU - ABM. MM B=1065 T=542 H=1813</t>
  </si>
  <si>
    <t>REGAL QUICK EINSEITIGER MIT 2 KONSOLEN NEIGBAREN TIEFE 420 MM + 6 ATHENA REPLAST AT4322A5401 GRAU - ABM. MM B=1065 T=542 H=1813</t>
  </si>
  <si>
    <t>REGAL QUICK EINSEITIGER MIT 2 KONSOLEN NEIGBAREN TIEFE 600 MM + 4 ATHENA REPLAST AT6412A5401 GRAU - ABM. MM B=1065 T=542 H=1813</t>
  </si>
  <si>
    <t>REGAL QUICK EINSEITIGER MIT 2 KONSOLEN NEIGBAREN TIEFE 600 MM + 4 ATHENA REPLAST AT6417A5401 GRAU - ABM. MM B=1065 T=542 H=1813</t>
  </si>
  <si>
    <t>REGAL QUICK EINSEITIGER MIT 2 KONSOLEN NEIGBAREN TIEFE 600 MM + 4 ATHENA REPLAST AT6422A5401 GRAU - ABM. MM B=1065 T=542 H=1813</t>
  </si>
  <si>
    <t>REGAL QUICK EINSEITIGER MIT 2 KONSOLEN NEIGBAREN TIEFE 600 MM + 2 ATHENA REPLAST AT8612C5401 GRAU - ABM. MM B=1065 T=542 H=1813</t>
  </si>
  <si>
    <t>REGAL QUICK EINSEITIGER MIT 2 KONSOLEN NEIGBAREN TIEFE 600 MM + 2 ATHENA REPLAST AT8617C5401 GRAU - ABM. MM B=1065 T=542 H=1813</t>
  </si>
  <si>
    <t>REGAL QUICK EINSEITIGER MIT 2 KONSOLEN NEIGBAREN TIEFE 600 MM + 2 ATHENA REPLAST AT8622C5401 GRAU - ABM. MM B=1065 T=542 H=1813</t>
  </si>
  <si>
    <t>REGAL ZUSATZ QUICK EINSEITIGER MIT 2 KONSOLEN NEIGBAREN TIEFE 220 MM + 6 ATHENA REPLAST AT3212A5401 GRAU - ABM. MM B=985 T=542 H=1813</t>
  </si>
  <si>
    <t>REGAL ZUSATZ QUICK EINSEITIGER MIT 2 KONSOLEN NEIGBAREN TIEFE 220 MM + 6 ATHENA REPLAST AT3217A5401 GRAU - ABM. MM B=985 T=542 H=1813</t>
  </si>
  <si>
    <t>REGAL ZUSATZ QUICK EINSEITIGER MIT 2 KONSOLEN NEIGBAREN TIEFE 320 MM + 8 ATHENA REPLAST AT3212A5401 GRAU - ABM. MM B=985 T=542 H=1813</t>
  </si>
  <si>
    <t>REGAL ZUSATZ QUICK EINSEITIGER MIT 2 KONSOLEN NEIGBAREN TIEFE 320 MM + 8 ATHENA REPLAST AT3217A5401 GRAU - ABM. MM B=985 T=542 H=1813</t>
  </si>
  <si>
    <t>REGAL ZUSATZ QUICK EINSEITIGER MIT 2 KONSOLEN NEIGBAREN TIEFE 320 MM + 4 ATHENA REPLAST AT4312A5401 GRAU - ABM. MM B=985 T=542 H=1813</t>
  </si>
  <si>
    <t>REGAL ZUSATZ QUICK EINSEITIGER MIT 2 KONSOLEN NEIGBAREN TIEFE 320 MM + 4 ATHENA REPLAST AT4317A5401 GRAU - ABM. MM B=985 T=542 H=1813</t>
  </si>
  <si>
    <t>REGAL ZUSATZ QUICK EINSEITIGER MIT 2 KONSOLEN NEIGBAREN TIEFE 320 MM + 4 ATHENA REPLAST AT4322A5401 GRAU - ABM. MM B=985 T=542 H=1813</t>
  </si>
  <si>
    <t>REGAL ZUSATZ QUICK EINSEITIGER MIT 2 KONSOLEN NEIGBAREN TIEFE 420 MM + 6 ATHENA REPLAST AT4312A5401 GRAU - ABM. MM B=985 T=542 H=1813</t>
  </si>
  <si>
    <t>REGAL ZUSATZ QUICK EINSEITIGER MIT 2 KONSOLEN NEIGBAREN TIEFE 420 MM + 6 ATHENA REPLAST AT4317A5401 GRAU - ABM. MM B=985 T=542 H=1813</t>
  </si>
  <si>
    <t>REGAL ZUSATZ QUICK EINSEITIGER MIT 2 KONSOLEN NEIGBAREN TIEFE 420 MM + 6 ATHENA REPLAST AT4322A5401 GRAU - ABM. MM B=985 T=542 H=1813</t>
  </si>
  <si>
    <t>REGAL ZUSATZ QUICK EINSEITIGER MIT 2 KONSOLEN NEIGBAREN TIEFE 600 MM + 4 ATHENA REPLAST AT6412A5401 GRAU - ABM. MM B=985 T=542 H=1813</t>
  </si>
  <si>
    <t>REGAL ZUSATZ QUICK EINSEITIGER MIT 2 KONSOLEN NEIGBAREN TIEFE 600 MM + 4 ATHENA REPLAST AT6417A5401 GRAU - ABM. MM B=985 T=542 H=1813</t>
  </si>
  <si>
    <t>REGAL ZUSATZ QUICK EINSEITIGER MIT 2 KONSOLEN NEIGBAREN TIEFE 600 MM + 4 ATHENA REPLAST AT6422A5401 GRAU - ABM. MM B=985 T=542 H=1813</t>
  </si>
  <si>
    <t>REGAL ZUSATZ QUICK EINSEITIGER MIT 2 KONSOLEN NEIGBAREN TIEFE 600 MM + 2 ATHENA REPLAST AT8612C5401 GRAU - ABM. MM B=985 T=542 H=1813</t>
  </si>
  <si>
    <t>REGAL ZUSATZ QUICK EINSEITIGER MIT 2 KONSOLEN NEIGBAREN TIEFE 600 MM + 2 ATHENA REPLAST AT8617C5401 GRAU - ABM. MM B=985 T=542 H=1813</t>
  </si>
  <si>
    <t>REGAL ZUSATZ QUICK EINSEITIGER MIT 2 KONSOLEN NEIGBAREN TIEFE 600 MM + 2 ATHENA REPLAST AT8622C5401 GRAU - ABM. MM B=985 T=542 H=1813</t>
  </si>
  <si>
    <t>REGAL QUICK ZWEISEITIGER MIT 2 KONSOLEN NEIGBAREN TIEFE 220 MM + 6 ATHENA REPLAST AT3212A5401 GRAU - ABM. MM B=1065 T=925 H=1813</t>
  </si>
  <si>
    <t>REGAL QUICK ZWEISEITIGER MIT 2 KONSOLEN NEIGBAREN TIEFE 220 MM + 6 ATHENA REPLAST AT3217A5401 GRAU - ABM. MM B=1065 T=925 H=1813</t>
  </si>
  <si>
    <t>REGAL QUICK ZWEISEITIGER MIT 2 KONSOLEN NEIGBAREN TIEFE 320 MM + 8 ATHENA REPLAST AT3212A5401 GRAU - ABM. MM B=1065 T=925 H=1813</t>
  </si>
  <si>
    <t>REGAL QUICK ZWEISEITIGER MIT 2 KONSOLEN NEIGBAREN TIEFE 320 MM + 8 ATHENA REPLAST AT3217A5401 GRAU - ABM. MM B=1065 T=925 H=1813</t>
  </si>
  <si>
    <t>REGAL QUICK ZWEISEITIGER MIT 2 KONSOLEN NEIGBAREN TIEFE 320 MM + 4 ATHENA REPLAST AT4312A5401 GRAU - ABM. MM B=1065 T=925 H=1813</t>
  </si>
  <si>
    <t>REGAL QUICK ZWEISEITIGER MIT 2 KONSOLEN NEIGBAREN TIEFE 320 MM + 4 ATHENA REPLAST AT4317A5401 GRAU - ABM. MM B=1065 T=925 H=1813</t>
  </si>
  <si>
    <t>REGAL QUICK ZWEISEITIGER MIT 2 KONSOLEN NEIGBAREN TIEFE 320 MM + 4 ATHENA REPLAST AT4322A5401 GRAU - ABM. MM B=1065 T=925 H=1813</t>
  </si>
  <si>
    <t>REGAL QUICK ZWEISEITIGER MIT 2 KONSOLEN NEIGBAREN TIEFE 420 MM + 6 ATHENA REPLAST AT4312A5401 GRAU - ABM. MM B=1065 T=925 H=1813</t>
  </si>
  <si>
    <t>REGAL QUICK ZWEISEITIGER MIT 2 KONSOLEN NEIGBAREN TIEFE 420 MM + 6 ATHENA REPLAST AT4317A5401 GRAU - ABM. MM B=1065 T=925 H=1813</t>
  </si>
  <si>
    <t>REGAL QUICK ZWEISEITIGER MIT 2 KONSOLEN NEIGBAREN TIEFE 420 MM + 6 ATHENA REPLAST AT4322A5401 GRAU - ABM. MM B=1065 T=925 H=1813</t>
  </si>
  <si>
    <t>REGAL QUICK ZWEISEITIGER MIT 2 KONSOLEN NEIGBAREN TIEFE 600 MM + 4 ATHENA REPLAST AT6412A5401 GRAU - ABM. MM B=1065 T=925 H=1813</t>
  </si>
  <si>
    <t>REGAL QUICK ZWEISEITIGER MIT 2 KONSOLEN NEIGBAREN TIEFE 600 MM + 4 ATHENA REPLAST AT6417A5401 GRAU - ABM. MM B=1065 T=925 H=1813</t>
  </si>
  <si>
    <t>REGAL QUICK ZWEISEITIGER MIT 2 KONSOLEN NEIGBAREN TIEFE 600 MM + 4 ATHENA REPLAST AT6422A5401 GRAU - ABM. MM B=1065 T=925 H=1813</t>
  </si>
  <si>
    <t>REGAL QUICK ZWEISEITIGER MIT 2 KONSOLEN NEIGBAREN TIEFE 600 MM + 2 ATHENA REPLAST AT8612C5401 GRAU - ABM. MM B=1065 T=925 H=1813</t>
  </si>
  <si>
    <t>REGAL QUICK ZWEISEITIGER MIT 2 KONSOLEN NEIGBAREN TIEFE 600 MM + 2 ATHENA REPLAST AT8617C5401 GRAU - ABM. MM B=1065 T=925 H=1813</t>
  </si>
  <si>
    <t>REGAL QUICK ZWEISEITIGER MIT 2 KONSOLEN NEIGBAREN TIEFE 600 MM + 2 ATHENA REPLAST AT8622C5401 GRAU - ABM. MM B=1065 T=925 H=1813</t>
  </si>
  <si>
    <t>REGAL ZUSATZ QUICK ZWEISEITIGER MIT 2 KONSOLEN NEIGBAREN TIEFE 220 MM + 6 ATHENA REPLAST AT3212A5401 GRAU - ABM. MM B=985 T=925 H=1813</t>
  </si>
  <si>
    <t>REGAL ZUSATZ QUICK ZWEISEITIGER MIT 2 KONSOLEN NEIGBAREN TIEFE 220 MM + 6 ATHENA REPLAST AT3217A5401 GRAU - ABM. MM B=985 T=925 H=1813</t>
  </si>
  <si>
    <t>REGAL ZUSATZ QUICK ZWEISEITIGER MIT 2 KONSOLEN NEIGBAREN TIEFE 320 MM + 8 ATHENA REPLAST AT3212A5401 GRAU - ABM. MM B=985 T=925 H=1813</t>
  </si>
  <si>
    <t>REGAL ZUSATZ QUICK ZWEISEITIGER MIT 2 KONSOLEN NEIGBAREN TIEFE 320 MM + 8 ATHENA REPLAST AT3217A5401 GRAU - ABM. MM B=985 T=925 H=1813</t>
  </si>
  <si>
    <t>REGAL ZUSATZ QUICK ZWEISEITIGER MIT 2 KONSOLEN NEIGBAREN TIEFE 320 MM + 4 ATHENA REPLAST AT4312A5401 GRAU - ABM. MM B=985 T=925 H=1813</t>
  </si>
  <si>
    <t>REGAL ZUSATZ QUICK ZWEISEITIGER MIT 2 KONSOLEN NEIGBAREN TIEFE 320 MM + 4 ATHENA REPLAST AT4317A5401 GRAU - ABM. MM B=985 T=925 H=1813</t>
  </si>
  <si>
    <t>REGAL ZUSATZ QUICK ZWEISEITIGER MIT 2 KONSOLEN NEIGBAREN TIEFE 320 MM + 4 ATHENA REPLAST AT4322A5401 GRAU - ABM. MM B=985 T=925 H=1813</t>
  </si>
  <si>
    <t>REGAL ZUSATZ QUICK ZWEISEITIGER MIT 2 KONSOLEN NEIGBAREN TIEFE 420 MM + 6 ATHENA REPLAST AT4312A5401 GRAU - ABM. MM B=985 T=925 H=1813</t>
  </si>
  <si>
    <t>REGAL ZUSATZ QUICK ZWEISEITIGER MIT 2 KONSOLEN NEIGBAREN TIEFE 420 MM + 6 ATHENA REPLAST AT4317A5401 GRAU - ABM. MM B=985 T=925 H=1813</t>
  </si>
  <si>
    <t>REGAL ZUSATZ QUICK ZWEISEITIGER MIT 2 KONSOLEN NEIGBAREN TIEFE 420 MM + 6 ATHENA REPLAST AT4322A5401 GRAU - ABM. MM B=985 T=925 H=1813</t>
  </si>
  <si>
    <t>REGAL ZUSATZ QUICK ZWEISEITIGER MIT 2 KONSOLEN NEIGBAREN TIEFE 600 MM + 4 ATHENA REPLAST AT6412A5401 GRAU - ABM. MM B=985 T=925 H=1813</t>
  </si>
  <si>
    <t>REGAL ZUSATZ QUICK ZWEISEITIGER MIT 2 KONSOLEN NEIGBAREN TIEFE 600 MM + 4 ATHENA REPLAST AT6417A5401 GRAU - ABM. MM B=985 T=925 H=1813</t>
  </si>
  <si>
    <t>REGAL ZUSATZ QUICK ZWEISEITIGER MIT 2 KONSOLEN NEIGBAREN TIEFE 600 MM + 4 ATHENA REPLAST AT6422A5401 GRAU - ABM. MM B=985 T=925 H=1813</t>
  </si>
  <si>
    <t>REGAL ZUSATZ QUICK ZWEISEITIGER MIT 2 KONSOLEN NEIGBAREN TIEFE 600 MM + 2 ATHENA REPLAST AT8612C5401 GRAU - ABM. MM B=985 T=925 H=1813</t>
  </si>
  <si>
    <t>REGAL ZUSATZ QUICK ZWEISEITIGER MIT 2 KONSOLEN NEIGBAREN TIEFE 600 MM + 2 ATHENA REPLAST AT8617C5401 GRAU - ABM. MM B=985 T=925 H=1813</t>
  </si>
  <si>
    <t>REGAL ZUSATZ QUICK ZWEISEITIGER MIT 2 KONSOLEN NEIGBAREN TIEFE 600 MM + 2 ATHENA REPLAST AT8622C5401 GRAU - ABM. MM B=985 T=925 H=1813</t>
  </si>
  <si>
    <t xml:space="preserve">KONSOLE QUICK NEIGBARE ZUSATZ TIEFE 220 MM + 3 ATHENA REPLAST AT3212A5401 GRAU - ABM. MM B=955 T=220 </t>
  </si>
  <si>
    <t xml:space="preserve">KONSOLE QUICK NEIGBARE ZUSATZ TIEFE 220 MM + 3 ATHENA REPLAST AT3217A5401 GRAU - ABM. MM B=955 T=220 </t>
  </si>
  <si>
    <t xml:space="preserve">KONSOLE QUICK NEIGBARE ZUSATZ TIEFE 320 MM + 4 ATHENA REPLAST AT3212A5401 GRAU - ABM. MM B=955 T=320 </t>
  </si>
  <si>
    <t xml:space="preserve">KONSOLE QUICK NEIGBARE ZUSATZ TIEFE 320 MM + 4 ATHENA REPLAST AT3217A5401 GRAU - ABM. MM B=955 T=320 </t>
  </si>
  <si>
    <t xml:space="preserve">KONSOLE QUICK NEIGBARE ZUSATZ TIEFE 320 MM + 2 ATHENA REPLAST AT4312A5401 GRAU - ABM. MM B=955 T=320 </t>
  </si>
  <si>
    <t xml:space="preserve">KONSOLE QUICK NEIGBARE ZUSATZ TIEFE 320 MM + 2 ATHENA REPLAST AT4317A5401 GRAU - ABM. MM B=955 T=320 </t>
  </si>
  <si>
    <t xml:space="preserve">KONSOLE QUICK NEIGBARE ZUSATZ TIEFE 320 MM + 2 ATHENA REPLAST AT4322A5401 GRAU - ABM. MM B=955 T=320 </t>
  </si>
  <si>
    <t xml:space="preserve">KONSOLE QUICK NEIGBARE ZUSATZ TIEFE 420 MM + 3 ATHENA REPLAST AT4312A5401 GRAU - ABM. MM B=955 T=420 </t>
  </si>
  <si>
    <t xml:space="preserve">KONSOLE QUICK NEIGBARE ZUSATZ TIEFE 420 MM + 3 ATHENA REPLAST AT4317A5401 GRAU - ABM. MM B=955 T=420 </t>
  </si>
  <si>
    <t xml:space="preserve">KONSOLE QUICK NEIGBARE ZUSATZ TIEFE 420 MM + 3 ATHENA REPLAST AT4322A5401 GRAU - ABM. MM B=955 T=420 </t>
  </si>
  <si>
    <t xml:space="preserve">KONSOLE QUICK NEIGBARE ZUSATZ TIEFE 600 MM + 2 ATHENA REPLAST AT6412A5401 GRAU - ABM. MM B=955 T=600 </t>
  </si>
  <si>
    <t xml:space="preserve">KONSOLE QUICK NEIGBARE ZUSATZ TIEFE 600 MM + 2 ATHENA REPLAST AT6417A5401 GRAU - ABM. MM B=955 T=600 </t>
  </si>
  <si>
    <t xml:space="preserve">KONSOLE QUICK NEIGBARE ZUSATZ TIEFE 600 MM + 2 ATHENA REPLAST AT6422A5401 GRAU - ABM. MM B=955 T=600 </t>
  </si>
  <si>
    <t xml:space="preserve">KONSOLE QUICK NEIGBARE ZUSATZ TIEFE 600 MM + 1 ATHENA REPLAST AT8612C5401 GRAU - ABM. MM B=955 T=600 </t>
  </si>
  <si>
    <t xml:space="preserve">KONSOLE QUICK NEIGBARE ZUSATZ TIEFE 600 MM + 1 ATHENA REPLAST AT8617C5401 GRAU - ABM. MM B=955 T=600 </t>
  </si>
  <si>
    <t xml:space="preserve">KONSOLE QUICK NEIGBARE ZUSATZ TIEFE 600 MM + 1 ATHENA REPLAST AT8622C5401 GRAU - ABM. MM B=955 T=600 </t>
  </si>
  <si>
    <t>REGAL QUICK EINSEITIGER MIT 2 KONSOLEN NEIGBAREN TIEFE 220 MM + 6 NEXIT REPLAST NX3212A5401 GRAU - ABM. MM B=1065 T=542 H=1813</t>
  </si>
  <si>
    <t>REGAL QUICK EINSEITIGER MIT 2 KONSOLEN NEIGBAREN TIEFE 220 MM + 6 NEXIT REPLAST NX3217A5401 GRAU - ABM. MM B=1065 T=542 H=1813</t>
  </si>
  <si>
    <t>REGAL QUICK EINSEITIGER MIT 2 KONSOLEN NEIGBAREN TIEFE 320 MM + 8 NEXIT REPLAST NX3212A5401 GRAU - ABM. MM B=1065 T=542 H=1813</t>
  </si>
  <si>
    <t>REGAL QUICK EINSEITIGER MIT 2 KONSOLEN NEIGBAREN TIEFE 320 MM + 8 NEXIT REPLAST NX3217A5401 GRAU - ABM. MM B=1065 T=542 H=1813</t>
  </si>
  <si>
    <t>REGAL QUICK EINSEITIGER MIT 2 KONSOLEN NEIGBAREN TIEFE 320 MM + 4 NEXIT REPLAST NX4312A5401 GRAU - ABM. MM B=1065 T=542 H=1813</t>
  </si>
  <si>
    <t>REGAL QUICK EINSEITIGER MIT 2 KONSOLEN NEIGBAREN TIEFE 320 MM + 4 NEXIT REPLAST NX4317B5401 GRAU - ABM. MM B=1065 T=542 H=1813</t>
  </si>
  <si>
    <t>REGAL QUICK EINSEITIGER MIT 2 KONSOLEN NEIGBAREN TIEFE 320 MM + 4 NEXIT REPLAST NX4322B5401 GRAU - ABM. MM B=1065 T=542 H=1813</t>
  </si>
  <si>
    <t>REGAL QUICK EINSEITIGER MIT 2 KONSOLEN NEIGBAREN TIEFE 420 MM + 6 NEXIT REPLAST NX4312A5401 GRAU - ABM. MM B=1065 T=542 H=1813</t>
  </si>
  <si>
    <t>REGAL QUICK EINSEITIGER MIT 2 KONSOLEN NEIGBAREN TIEFE 420 MM + 6 NEXIT REPLAST NX4317B5401 GRAU - ABM. MM B=1065 T=542 H=1813</t>
  </si>
  <si>
    <t>REGAL QUICK EINSEITIGER MIT 2 KONSOLEN NEIGBAREN TIEFE 420 MM + 6 NEXIT REPLAST NX4322B5401 GRAU - ABM. MM B=1065 T=542 H=1813</t>
  </si>
  <si>
    <t>REGAL QUICK EINSEITIGER MIT 2 KONSOLEN NEIGBAREN TIEFE 600 MM + 4 NEXIT REPLAST NX6412A5401 GRAU - ABM. MM B=1065 T=542 H=1813</t>
  </si>
  <si>
    <t>REGAL QUICK EINSEITIGER MIT 2 KONSOLEN NEIGBAREN TIEFE 600 MM + 4 NEXIT REPLAST NX6417B5401 GRAU - ABM. MM B=1065 T=542 H=1813</t>
  </si>
  <si>
    <t>REGAL QUICK EINSEITIGER MIT 2 KONSOLEN NEIGBAREN TIEFE 600 MM + 4 NEXIT REPLAST NX6422B5401 GRAU - ABM. MM B=1065 T=542 H=1813</t>
  </si>
  <si>
    <t>REGAL ZUSATZ QUICK EINSEITIGER MIT 2 KONSOLEN NEIGBAREN TIEFE 220 MM + 6 NEXIT REPLAST NX3212A5401 GRAU - ABM. MM B=985 T=542 H=1813</t>
  </si>
  <si>
    <t>REGAL ZUSATZ QUICK EINSEITIGER MIT 2 KONSOLEN NEIGBAREN TIEFE 220 MM + 6 NEXIT REPLAST NX3217A5401 GRAU - ABM. MM B=985 T=542 H=1813</t>
  </si>
  <si>
    <t>REGAL ZUSATZ QUICK EINSEITIGER MIT 2 KONSOLEN NEIGBAREN TIEFE 320 MM + 8 NEXIT REPLAST NX3212A5401 GRAU - ABM. MM B=985 T=542 H=1813</t>
  </si>
  <si>
    <t>REGAL ZUSATZ QUICK EINSEITIGER MIT 2 KONSOLEN NEIGBAREN TIEFE 320 MM + 8 NEXIT REPLAST NX3217A5401 GRAU - ABM. MM B=985 T=542 H=1813</t>
  </si>
  <si>
    <t>REGAL ZUSATZ QUICK EINSEITIGER MIT 2 KONSOLEN NEIGBAREN TIEFE 320 MM + 4 NEXIT REPLAST NX4312A5401 GRAU - ABM. MM B=985 T=542 H=1813</t>
  </si>
  <si>
    <t>REGAL ZUSATZ QUICK EINSEITIGER MIT 2 KONSOLEN NEIGBAREN TIEFE 320 MM + 4 NEXIT REPLAST NX4317B5401 GRAU - ABM. MM B=985 T=542 H=1813</t>
  </si>
  <si>
    <t>REGAL ZUSATZ QUICK EINSEITIGER MIT 2 KONSOLEN NEIGBAREN TIEFE 320 MM + 4 NEXIT REPLAST NX4322B5401 GRAU - ABM. MM B=985 T=542 H=1813</t>
  </si>
  <si>
    <t>REGAL ZUSATZ QUICK EINSEITIGER MIT 2 KONSOLEN NEIGBAREN TIEFE 420 MM + 6 NEXIT REPLAST NX4312A5401 GRAU - ABM. MM B=985 T=542 H=1813</t>
  </si>
  <si>
    <t>REGAL ZUSATZ QUICK EINSEITIGER MIT 2 KONSOLEN NEIGBAREN TIEFE 420 MM + 6 NEXIT REPLAST NX4317B5401 GRAU - ABM. MM B=985 T=542 H=1813</t>
  </si>
  <si>
    <t>REGAL ZUSATZ QUICK EINSEITIGER MIT 2 KONSOLEN NEIGBAREN TIEFE 420 MM + 6 NEXIT REPLAST NX4322B5401 GRAU - ABM. MM B=985 T=542 H=1813</t>
  </si>
  <si>
    <t>REGAL ZUSATZ QUICK EINSEITIGER MIT 2 KONSOLEN NEIGBAREN TIEFE 600 MM + 4 NEXIT REPLAST NX6412A5401 GRAU - ABM. MM B=985 T=542 H=1813</t>
  </si>
  <si>
    <t>REGAL ZUSATZ QUICK EINSEITIGER MIT 2 KONSOLEN NEIGBAREN TIEFE 600 MM + 4 NEXIT REPLAST NX6417B5401 GRAU - ABM. MM B=985 T=542 H=1813</t>
  </si>
  <si>
    <t>REGAL ZUSATZ QUICK EINSEITIGER MIT 2 KONSOLEN NEIGBAREN TIEFE 600 MM + 4 NEXIT REPLAST NX6422B5401 GRAU - ABM. MM B=985 T=542 H=1813</t>
  </si>
  <si>
    <t>REGAL QUICK ZWEISEITIGER MIT 2 KONSOLEN NEIGBAREN TIEFE 220 MM + 6 NEXIT REPLAST NX3212A5401 GRAU - ABM. MM B=1065 T=925 H=1813</t>
  </si>
  <si>
    <t>REGAL QUICK ZWEISEITIGER MIT 2 KONSOLEN NEIGBAREN TIEFE 220 MM + 6 NEXIT REPLAST NX3217A5401 GRAU - ABM. MM B=1065 T=925 H=1813</t>
  </si>
  <si>
    <t>REGAL QUICK ZWEISEITIGER MIT 2 KONSOLEN NEIGBAREN TIEFE 320 MM + 8 NEXIT REPLAST NX3212A5401 GRAU - ABM. MM B=1065 T=925 H=1813</t>
  </si>
  <si>
    <t>REGAL QUICK ZWEISEITIGER MIT 2 KONSOLEN NEIGBAREN TIEFE 320 MM + 8 NEXIT REPLAST NX3217A5401 GRAU - ABM. MM B=1065 T=925 H=1813</t>
  </si>
  <si>
    <t>REGAL QUICK ZWEISEITIGER MIT 2 KONSOLEN NEIGBAREN TIEFE 320 MM + 4 NEXIT REPLAST NX4312A5401 GRAU - ABM. MM B=1065 T=925 H=1813</t>
  </si>
  <si>
    <t>REGAL QUICK ZWEISEITIGER MIT 2 KONSOLEN NEIGBAREN TIEFE 320 MM + 4 NEXIT REPLAST NX4317B5401 GRAU - ABM. MM B=1065 T=925 H=1813</t>
  </si>
  <si>
    <t>REGAL QUICK ZWEISEITIGER MIT 2 KONSOLEN NEIGBAREN TIEFE 320 MM + 4 NEXIT REPLAST NX4322B5401 GRAU - ABM. MM B=1065 T=925 H=1813</t>
  </si>
  <si>
    <t>REGAL QUICK ZWEISEITIGER MIT 2 KONSOLEN NEIGBAREN TIEFE 420 MM + 6 NEXIT REPLAST NX4312A5401 GRAU - ABM. MM B=1065 T=925 H=1813</t>
  </si>
  <si>
    <t>REGAL QUICK ZWEISEITIGER MIT 2 KONSOLEN NEIGBAREN TIEFE 420 MM + 6 NEXIT REPLAST NX4317B5401 GRAU - ABM. MM B=1065 T=925 H=1813</t>
  </si>
  <si>
    <t>REGAL QUICK ZWEISEITIGER MIT 2 KONSOLEN NEIGBAREN TIEFE 420 MM + 6 NEXIT REPLAST NX4322B5401 GRAU - ABM. MM B=1065 T=925 H=1813</t>
  </si>
  <si>
    <t>REGAL QUICK ZWEISEITIGER MIT 2 KONSOLEN NEIGBAREN TIEFE 600 MM + 4 NEXIT REPLAST NX6412A5401 GRAU - ABM. MM B=1065 T=925 H=1813</t>
  </si>
  <si>
    <t>REGAL QUICK ZWEISEITIGER MIT 2 KONSOLEN NEIGBAREN TIEFE 600 MM + 4 NEXIT REPLAST NX6417B5401 GRAU - ABM. MM B=1065 T=925 H=1813</t>
  </si>
  <si>
    <t>REGAL QUICK ZWEISEITIGER MIT 2 KONSOLEN NEIGBAREN TIEFE 600 MM + 4 NEXIT REPLAST NX6422B5401 GRAU - ABM. MM B=1065 T=925 H=1813</t>
  </si>
  <si>
    <t>REGAL ZUSATZ QUICK ZWEISEITIGER MIT 2 KONSOLEN NEIGBAREN TIEFE 220 MM + 6 NEXIT REPLAST NX3212A5401 GRAU - ABM. MM B=985 T=925 H=1813</t>
  </si>
  <si>
    <t>REGAL ZUSATZ QUICK ZWEISEITIGER MIT 2 KONSOLEN NEIGBAREN TIEFE 220 MM + 6 NEXIT REPLAST NX3217A5401 GRAU - ABM. MM B=985 T=925 H=1813</t>
  </si>
  <si>
    <t>REGAL ZUSATZ QUICK ZWEISEITIGER MIT 2 KONSOLEN NEIGBAREN TIEFE 320 MM + 8 NEXIT REPLAST NX3212A5401 GRAU - ABM. MM B=985 T=925 H=1813</t>
  </si>
  <si>
    <t>REGAL ZUSATZ QUICK ZWEISEITIGER MIT 2 KONSOLEN NEIGBAREN TIEFE 320 MM + 8 NEXIT REPLAST NX3217A5401 GRAU - ABM. MM B=985 T=925 H=1813</t>
  </si>
  <si>
    <t>REGAL ZUSATZ QUICK ZWEISEITIGER MIT 2 KONSOLEN NEIGBAREN TIEFE 320 MM + 4 NEXIT REPLAST NX4312A5401 GRAU - ABM. MM B=985 T=925 H=1813</t>
  </si>
  <si>
    <t>REGAL ZUSATZ QUICK ZWEISEITIGER MIT 2 KONSOLEN NEIGBAREN TIEFE 320 MM + 4 NEXIT REPLAST NX4317B5401 GRAU - ABM. MM B=985 T=925 H=1813</t>
  </si>
  <si>
    <t>REGAL ZUSATZ QUICK ZWEISEITIGER MIT 2 KONSOLEN NEIGBAREN TIEFE 320 MM + 4 NEXIT REPLAST NX4322B5401 GRAU - ABM. MM B=985 T=925 H=1813</t>
  </si>
  <si>
    <t>REGAL ZUSATZ QUICK ZWEISEITIGER MIT 2 KONSOLEN NEIGBAREN TIEFE 420 MM + 6 NEXIT REPLAST NX4312A5401 GRAU - ABM. MM B=985 T=925 H=1813</t>
  </si>
  <si>
    <t>REGAL ZUSATZ QUICK ZWEISEITIGER MIT 2 KONSOLEN NEIGBAREN TIEFE 420 MM + 6 NEXIT REPLAST NX4317B5401 GRAU - ABM. MM B=985 T=925 H=1813</t>
  </si>
  <si>
    <t>REGAL ZUSATZ QUICK ZWEISEITIGER MIT 2 KONSOLEN NEIGBAREN TIEFE 420 MM + 6 NEXIT REPLAST NX4322B5401 GRAU - ABM. MM B=985 T=925 H=1813</t>
  </si>
  <si>
    <t>REGAL ZUSATZ QUICK ZWEISEITIGER MIT 2 KONSOLEN NEIGBAREN TIEFE 600 MM + 4 NEXIT REPLAST NX6412A5401 GRAU - ABM. MM B=985 T=925 H=1813</t>
  </si>
  <si>
    <t>REGAL ZUSATZ QUICK ZWEISEITIGER MIT 2 KONSOLEN NEIGBAREN TIEFE 600 MM + 4 NEXIT REPLAST NX6417B5401 GRAU - ABM. MM B=985 T=925 H=1813</t>
  </si>
  <si>
    <t>REGAL ZUSATZ QUICK ZWEISEITIGER MIT 2 KONSOLEN NEIGBAREN TIEFE 600 MM + 4 NEXIT REPLAST NX6422B5401 GRAU - ABM. MM B=985 T=925 H=1813</t>
  </si>
  <si>
    <t xml:space="preserve">KONSOLE QUICK NEIGBARE ZUSATZ TIEFE 220 MM + 3 NEXIT REPLAST NX3212A5401 GRAU - ABM. MM B=955 T=220 </t>
  </si>
  <si>
    <t xml:space="preserve">KONSOLE QUICK NEIGBARE ZUSATZ TIEFE 220 MM + 3 NEXIT REPLAST NX3217A5401 GRAU - ABM. MM B=955 T=220 </t>
  </si>
  <si>
    <t xml:space="preserve">KONSOLE QUICK NEIGBARE ZUSATZ TIEFE 320 MM + 4 NEXIT REPLAST NX3212A5401 GRAU - ABM. MM B=955 T=320 </t>
  </si>
  <si>
    <t xml:space="preserve">KONSOLE QUICK NEIGBARE ZUSATZ TIEFE 320 MM + 4 NEXIT REPLAST NX3217A5401 GRAU - ABM. MM B=955 T=320 </t>
  </si>
  <si>
    <t xml:space="preserve">KONSOLE QUICK NEIGBARE ZUSATZ TIEFE 320 MM + 2 NEXIT REPLAST NX4312A5401 GRAU - ABM. MM B=955 T=320 </t>
  </si>
  <si>
    <t xml:space="preserve">KONSOLE QUICK NEIGBARE ZUSATZ TIEFE 320 MM + 2 NEXIT REPLAST NX4317B5401 GRAU - ABM. MM B=955 T=320 </t>
  </si>
  <si>
    <t xml:space="preserve">KONSOLE QUICK NEIGBARE ZUSATZ TIEFE 320 MM + 2 NEXIT REPLAST NX4322B5401 GRAU - ABM. MM B=955 T=320 </t>
  </si>
  <si>
    <t xml:space="preserve">KONSOLE QUICK NEIGBARE ZUSATZ TIEFE 420 MM + 3 NEXIT REPLAST NX4312A5401 GRAU - ABM. MM B=955 T=420 </t>
  </si>
  <si>
    <t xml:space="preserve">KONSOLE QUICK NEIGBARE ZUSATZ TIEFE 420 MM + 3 NEXIT REPLAST NX4317B5401 GRAU - ABM. MM B=955 T=420 </t>
  </si>
  <si>
    <t xml:space="preserve">KONSOLE QUICK NEIGBARE ZUSATZ TIEFE 420 MM + 3 NEXIT REPLAST NX4322B5401 GRAU - ABM. MM B=955 T=420 </t>
  </si>
  <si>
    <t xml:space="preserve">KONSOLE QUICK NEIGBARE ZUSATZ TIEFE 600 MM + 2 NEXIT REPLAST NX6412A5401 GRAU - ABM. MM B=955 T=600 </t>
  </si>
  <si>
    <t xml:space="preserve">KONSOLE QUICK NEIGBARE ZUSATZ TIEFE 600 MM + 2 NEXIT REPLAST NX6417B5401 GRAU - ABM. MM B=955 T=600 </t>
  </si>
  <si>
    <t xml:space="preserve">KONSOLE QUICK NEIGBARE ZUSATZ TIEFE 600 MM + 2 NEXIT REPLAST NX6422B5401 GRAU - ABM. MM B=955 T=600 </t>
  </si>
  <si>
    <t>***VERKAUFSEINHEIT = 64/2240 STK***</t>
  </si>
  <si>
    <t>***VERKAUFSEINHEIT = 1/2496 STK***</t>
  </si>
  <si>
    <t>CAISSE EN PP NEXIT – FOND PLEIN – POIGNÉES FERMÉES – DIM. 150X100X75H MM – COULEUR: GRIS 01</t>
  </si>
  <si>
    <t>COUVERCLE À CHARNIÈRE EN PP POUR CAISSES SÉRIE NEXIT - DIM. MM  L=150 P=100 - COULEUR: GRIS 01</t>
  </si>
  <si>
    <t>COUVERCLE À CHARNIÈRE EN PP AVEC FERMETURE À PRESSION POUR CAISSES SÉRIE NEXIT - DIM. MM  L=150 P=100 - COULEUR: GRIS 01</t>
  </si>
  <si>
    <t>CAISSE EN REPLAST NEXIT – FOND PLEIN – POIGNÉES FERMÉES – DIM. 150X100X75H MM – COULEUR: GRIS 01</t>
  </si>
  <si>
    <t>COUVERCLE À CHARNIÈRE EN REPLAST POUR CAISSES SÉRIE NEXIT - DIM. MM  L=150 P=100 - COULEUR: GRIS 01</t>
  </si>
  <si>
    <t>COUVERCLE À CHARNIÈRE EN REPLAST AVEC FERMETURE À PRESSION POUR CAISSES SÉRIE NEXIT - DIM. MM  L=150 P=100 - COULEUR: GRIS 01</t>
  </si>
  <si>
    <t>CAISSE EN REPLAST NEXIT – FOND PLEIN – POIGNÉES FERMÉES – DIM. 200X150X75H MM – COULEUR: GRIS 01</t>
  </si>
  <si>
    <t>CAISSE EN  REPLAST NEXIT – FOND PLEIN – POIGNÉES FERMÉES – DIM. 200X150X120H MM – COULEUR: GRIS 01</t>
  </si>
  <si>
    <t>COUVERCLE À CHARNIÈRE EN REPLAST POUR CAISSES SÉRIE NEXIT - DIM. MM  L=200 P=150 - COULEUR: GRIS 01</t>
  </si>
  <si>
    <t>COUVERCLE À CHARNIÈRE EN REPLAST AVEC FERMETURE À PRESSION POUR CAISSES SÉRIE NEXIT - DIM. MM  L=200 P=150 - COULEUR: GRIS 01</t>
  </si>
  <si>
    <t>COUVERCLE EN REPLAST AVEC POIGNÉES POUR CAISSES SÉRIE NEXIT - DIM. MM  L=200 P=150 - COULEUR: GRIS 01</t>
  </si>
  <si>
    <t>CAISSE EN REPLAST NEXIT – FOND PLEIN – POIGNÉES FERMÉES – DIM. 300X200X75H MM – COULEUR: GRIS 01</t>
  </si>
  <si>
    <t>CAISSE EN REPLAST NEXIT – FOND PLEIN – POIGNÉES FERMÉES – DIM. 300X200X120H MM – COULEUR: GRIS 01</t>
  </si>
  <si>
    <t>CAISSE EN REPLAST NEXIT – FOND PLEIN – POIGNÉES FERMÉES – DIM. 300X200X170H MM – COULEUR: GRIS 01</t>
  </si>
  <si>
    <t>CAISSE EN REPLAST NEXIT – FOND PLEIN – POIGNÉES FERMÉES – DIM. 300X200X220H MM – COULEUR: GRIS 01</t>
  </si>
  <si>
    <t>COUVERCLE À CHARNIÈRE EN REPLAST POUR CAISSES SÉRIE NEXIT - DIM. MM  L=300 P=200 - COULEUR: GRIS 01</t>
  </si>
  <si>
    <t>COUVERCLE À CHARNIÈRE EN REPLAST AVEC FERMETURE À PRESSION POUR CAISSES SÉRIE NEXIT - DIM. MM  L=300 P=200 - COULEUR: GRIS 01</t>
  </si>
  <si>
    <t>COUVERCLE EN REPLAST AVEC POIGNÉES POUR CAISSES SÉRIE NEXIT - DIM. MM  L=300 P=200 - COULEUR: GRIS 01</t>
  </si>
  <si>
    <t>CAISSE EN REPLAST NEXIT – FOND PLEIN – POIGNÉES FERMÉES – DIM. 400X300X075H MM – COULEUR: GRIS 01</t>
  </si>
  <si>
    <t>CAISSE EN REPLAST NEXIT – FOND RENFORCÉ – POIGNÉES FERMÉES – DIM. 400X300X075H MM – COULEUR: GRIS 01</t>
  </si>
  <si>
    <t>CAISSE EN REPLAST NEXIT – FOND PLEIN – POIGNÉES FERMÉES – DIM. 400X300X120H MM – COULEUR: GRIS 01</t>
  </si>
  <si>
    <t>CAISSE EN REPLAST NEXIT – FOND RENFORCÉ – POIGNÉES FERMÉES – DIM. 400X300X120H MM – COULEUR: GRIS 01</t>
  </si>
  <si>
    <t>CAISSE EN REPLAST NEXIT – FOND PERFORÉ ET RENFORCÉ – POIGNÉES FERMÉES – DIM. 400X300X120H MM – COULEUR: GRIS 01</t>
  </si>
  <si>
    <t>CAISSE EN REPLAST NEXIT – FOND PLEIN – POIGNÉES FERMÉES – DIM. 400X300X170H MM – COULEUR: GRIS 01</t>
  </si>
  <si>
    <t>CAISSE EN REPLAST NEXIT – FOND RENFORCÉ – POIGNÉES FERMÉES – DIM. 400X300X170H MM – COULEUR: GRIS 01</t>
  </si>
  <si>
    <t>CAISSE EN REPLAST NEXIT – FOND PERFORÉ ET RENFORCÉ –  POIGNÉES FERMÉES – DIM. 400X300X170H MM – COULEUR: GRIS 01</t>
  </si>
  <si>
    <t>CAISSE EN REPLAST NEXIT – FOND PLEIN – POIGNÉES FERMÉES – DIM. 400X300X220H MM – COULEUR: GRIS 01</t>
  </si>
  <si>
    <t>CAISSE EN REPLAST NEXIT – FOND RENFORCÉ – POIGNÉES FERMÉES – DIM. 400X300X220H MM – COULEUR: GRIS 01</t>
  </si>
  <si>
    <t>CAISSE EN REPLAST NEXIT – FOND PERFORÉ ET RENFORCÉ –  POIGNÉES FERMÉES – DIM. 400X300X220H MM – COULEUR: GRIS 01</t>
  </si>
  <si>
    <t>CAISSE EN REPLAST NEXIT – FOND PLEIN – POIGNÉES FERMÉES -  FRONT PICKING 202X106H MM – DIM. 400X300X220H MM – COULEUR: GRIS 01</t>
  </si>
  <si>
    <t>CAISSE EN REPLAST NEXIT – FOND PLEIN – POIGNÉES FERMÉES – DIM. 400X300X270H MM – COULEUR: GRIS 01</t>
  </si>
  <si>
    <t>CAISSE EN REPLAST NEXIT – FOND RENFORCÉ – POIGNÉES FERMÉES – DIM. 400X300X270H MM – COULEUR: GRIS 01</t>
  </si>
  <si>
    <t>CAISSE EN REPLAST NEXIT – FOND PERFORÉ ET RENFORCÉ –  POIGNÉES FERMÉES – DIM. 400X300X270H MM – COULEUR: GRIS 01</t>
  </si>
  <si>
    <t>CAISSE EN REPLAST NEXIT – FOND PLEIN – POIGNÉES FERMÉES -  FRONT PICKING 202X131H MM – DIM. 400X300X270H MM – COULEUR: GRIS 01</t>
  </si>
  <si>
    <t>CAISSE EN REPLAST NEXIT – FOND PLEIN – POIGNÉES FERMÉES – DIM. 400X300X320H MM – COULEUR: GRIS 01</t>
  </si>
  <si>
    <t>CAISSE EN REPLAST NEXIT – FOND RENFORCÉ – POIGNÉES FERMÉES – DIM. 400X300X320H MM – COULEUR: GRIS 01</t>
  </si>
  <si>
    <t>CAISSE EN REPLAST NEXIT – FOND PERFORÉ ET RENFORCÉ –  POIGNÉES FERMÉES – DIM. 400X300X320H MM – COULEUR: GRIS 01</t>
  </si>
  <si>
    <t>CAISSE EN REPLAST NEXIT – FOND PLEIN – POIGNÉES FERMÉES -  FRONT PICKING 202X156H MM – DIM. 400X300X320H MM – COULEUR: GRIS 01</t>
  </si>
  <si>
    <t>COUVERCLE À DEUX VOLETS EN REPLAST POUR CAISSES SÉRIE NEXIT - DIM. MM  L=400 P=300 - COULEUR: GRIS 01</t>
  </si>
  <si>
    <t>COUVERCLE À CHARNIÈRE EN REPLAST POUR CAISSES SÉRIE NEXIT - DIM. MM  L=400 P=300 - COULEUR: GRIS 01</t>
  </si>
  <si>
    <t>COUVERCLE EN REPLAST AVEC POIGNÉES POUR CAISSES SÉRIE NEXIT - DIM. MM  L=400 P=300 - COULEUR: GRIS 01</t>
  </si>
  <si>
    <t>CAISSE EN REPLAST NEXIT – FOND PLEIN – POIGNÉES FERMÉES – DIM. 600X400X075H MM – COULEUR: GRIS 01</t>
  </si>
  <si>
    <t>CAISSE EN REPLAST NEXIT – FOND RENFORCÉ – POIGNÉES FERMÉES – DIM. 600X400X075H MM – COULEUR: GRIS 01</t>
  </si>
  <si>
    <t>CAISSE EN REPLAST NEXIT – FOND PERFORÉ ET RENFORCÉ – POIGNÉES FERMÉES – DIM. 600X400X075H MM – COULEUR: GRIS 01</t>
  </si>
  <si>
    <t>CAISSE EN REPLAST NEXIT – FOND PLEIN – POIGNÉES FERMÉES – DIM. 600X400X120H MM – COULEUR: GRIS 01</t>
  </si>
  <si>
    <t>CAISSE EN REPLAST NEXIT – FOND RENFORCÉ – POIGNÉES FERMÉES – DIM. 600X400X120H MM – COULEUR: GRIS 01</t>
  </si>
  <si>
    <t>CAISSE EN REPLAST NEXIT – FOND PERFORÉ ET RENFORCÉ – POIGNÉES FERMÉES – DIM. 600X400X120H MM – COULEUR: GRIS 01</t>
  </si>
  <si>
    <t>CAISSE EN REPLAST NEXIT – FOND PLEIN – POIGNÉES FERMÉES – DIM. 600X400X170H MM – COULEUR: GRIS 01</t>
  </si>
  <si>
    <t>CAISSE EN REPLAST NEXIT – FOND RENFORCÉ – POIGNÉES FERMÉES – DIM. 600X400X170H MM – COULEUR: GRIS 01</t>
  </si>
  <si>
    <t>CAISSE EN REPLAST NEXIT – FOND PERFORÉ ET RENFORCÉ –  POIGNÉES FERMÉES – DIM. 600X400X170H MM – COULEUR: GRIS 01</t>
  </si>
  <si>
    <t>CAISSE EN REPLAST NEXIT – FOND PLEIN – POIGNÉES FERMÉES – DIM. 600X400X220H MM – COULEUR: GRIS 01</t>
  </si>
  <si>
    <t>CAISSE EN REPLAST NEXIT – FOND RENFORCÉ – POIGNÉES FERMÉES – DIM. 600X400X220H MM – COULEUR: GRIS 01</t>
  </si>
  <si>
    <t>CAISSE EN REPLAST NEXIT – FOND PERFORÉ ET RENFORCÉ –  POIGNÉES FERMÉES – DIM. 600X400X220H MM – COULEUR: GRIS 01</t>
  </si>
  <si>
    <t>CAISSE EN REPLAST NEXIT – FOND PLEIN – POIGNÉES FERMÉES -  FRONT PICKING 294X106H MM – DIM. 600X400X220H MM – COULEUR: GRIS 01</t>
  </si>
  <si>
    <t>CAISSE EN REPLAST NEXIT – FOND PLEIN – POIGNÉES OUVERTES/FERMÉES – DIM. 600X400X270H MM – COULEUR: GRIS 01</t>
  </si>
  <si>
    <t>CAISSE EN REPLAST NEXIT – FOND RENFORCÉ – POIGNÉES OUVERTES/FERMÉES – DIM. 600X400X270H MM – COULEUR: GRIS 01</t>
  </si>
  <si>
    <t>CAISSE EN REPLAST NEXIT – FOND PERFORÉ ET RENFORCÉ –  POIGNÉES OUVERTES/FERMÉES – DIM. 600X400X270H MM – COULEUR: GRIS 01</t>
  </si>
  <si>
    <t>CAISSE EN REPLAST NEXIT – FOND PLEIN – POIGNÉES OUVERTES/FERMÉES -  FRONT PICKING 294X131H MM – DIM. 600X400X270H MM – COULEUR: GRIS 01</t>
  </si>
  <si>
    <t>CAISSE EN REPLAST NEXIT – FOND PLEIN – POIGNÉES OUVERTES/FERMÉES – DIM. 600X400X320H MM – COULEUR: GRIS 01</t>
  </si>
  <si>
    <t>CAISSE EN REPLAST NEXIT – FOND RENFORCÉ – POIGNÉES OUVERTES/FERMÉES – DIM. 600X400X320H MM – COULEUR: GRIS 01</t>
  </si>
  <si>
    <t>CAISSE EN REPLAST NEXIT – FOND PERFORÉ ET RENFORCÉ –  POIGNÉES OUVERTES/FERMÉES – DIM. 600X400X320H MM – COULEUR: GRIS 01</t>
  </si>
  <si>
    <t>CAISSE EN REPLAST NEXIT – FOND PLEIN – POIGNÉES OUVERTES/FERMÉES -  FRONT PICKING 294X156H MM – DIM. 600X400X320H MM – COULEUR: GRIS 01</t>
  </si>
  <si>
    <t>CAISSE EN REPLAST NEXIT – FOND PLEIN – POIGNÉES OUVERTES/FERMÉES – DIM. 600X400X420H MM – COULEUR: GRIS 01</t>
  </si>
  <si>
    <t>CAISSE EN REPLAST NEXIT – FOND RENFORCÉ – POIGNÉES OUVERTES/FERMÉES – DIM. 600X400X420H MM – COULEUR: GRIS 01</t>
  </si>
  <si>
    <t>CAISSE EN REPLAST NEXIT – FOND PERFORÉ ET RENFORCÉ –  POIGNÉES OUVERTES/FERMÉES – DIM. 600X400X420H MM – COULEUR: GRIS 01</t>
  </si>
  <si>
    <t>CAISSE EN REPLAST NEXIT – FOND PLEIN – POIGNÉES OUVERTES/FERMÉES -  FRONT PICKING 294X206H MM – DIM. 600X400X420H MM – COULEUR: GRIS 01</t>
  </si>
  <si>
    <t>COUVERCLE À DEUX VOLETS EN REPLAST POUR CAISSES SÉRIE NEXIT - DIM. MM  L=600 P=400 - COULEUR: GRIS 01</t>
  </si>
  <si>
    <t>BLÉ COMPLETCOUVERCLE EN REPLAST POUR CAISSES SÉRIE NEXIT - DIM. MM  L=600 P=400 - COULEUR: GRIS 01</t>
  </si>
  <si>
    <t>COUVERCLE À CHARNIÈRE EN REPLAST POUR CAISSES SÉRIE NEXIT - DIM. MM  L=600 P=400 - COULEUR: GRIS 01</t>
  </si>
  <si>
    <t>COUVERCLE EN REPLAST AVEC POIGNÉES POUR CAISSES SÉRIE NEXIT - DIM. MM  L=600 P=400 - COULEUR: GRIS 01</t>
  </si>
  <si>
    <t>CAISSE EN REPLAST ATHENA 2115A - DIM. MM  L=200 P=150 H=150 - COULEUR: GRIS</t>
  </si>
  <si>
    <t>CAISSE EN REPLAST ATHENA 3212A - DIM. MM  L=300 P=200 H=120 - COULEUR: GRIS</t>
  </si>
  <si>
    <t>CAISSE EN REPLAST ATHENA 3217A - DIM. MM  L=300 P=200 H=170 - COULEUR: GRIS</t>
  </si>
  <si>
    <t>COUVERCLE EN REPLAST À CHARNIÈRE POUR CAISSES SÉRIE ATHENA - DIM. MM  L=300 P=200 - COULEUR: GRIS</t>
  </si>
  <si>
    <t>CAISSE EN REPLAST ATHENA 4305A - DIM. MM  L=400 P=300 H=55 - COULEUR: GRIS</t>
  </si>
  <si>
    <t>CAISSE EN REPLAST ATHENA 4308A - DIM. MM  L=400 P=300 H=75 - COULEUR: GRIS</t>
  </si>
  <si>
    <t>CAISSE EN REPLAST ATHENA 4312A - DIM. MM  L=400 P=300 H=120 - COULEUR: GRIS</t>
  </si>
  <si>
    <t>CAISSE EN REPLAST ATHENA 4312C - DIM. MM  L=400 P=300 H=120 - COULEUR: GRIS</t>
  </si>
  <si>
    <t>CAISSE EN REPLAST ATHENA 4312H - DIM. MM  L=400 P=300 H=120 - COULEUR: GRIS</t>
  </si>
  <si>
    <t>CAISSE EN REPLAST ATHENA 4317A - DIM. MM  L=400 P=300 H=170 - COULEUR: GRIS</t>
  </si>
  <si>
    <t>CAISSE EN REPLAST ATHENA 4317C - DIM. MM  L=400 P=300 H=170 - COULEUR: GRIS</t>
  </si>
  <si>
    <t>CAISSE EN REPLAST ATHENA 4322A - DIM. MM  L=400 P=300 H=220 - COULEUR: GRIS</t>
  </si>
  <si>
    <t>CAISSE EN REPLAST ATHENA 4332A - DIM. MM  L=400 P=300 H=325 - COULEUR: GRIS</t>
  </si>
  <si>
    <t>COUVERCLE EN REPLAST À CHARNIÈRE POUR CAISSES SÉRIE ATHENA - DIM. MM  L=400 P=300 - COULEUR: GRIS</t>
  </si>
  <si>
    <t>CAISSE DE SÉPARATION REPLAST POUR CAISSES SÉRIE ATHENA AVEC 1 COMPARTIMENT - DIM. MM  L=256 P=178 H=90 - COULEUR: NOIR</t>
  </si>
  <si>
    <t>CAISSE DE SÉPARATION REPLAST POUR CAISSES SÉRIE ATHENA AVEC 2 COMPARTIMENTS - DIM. MM  L=256 P=178 H=90 - COULEUR: NOIR</t>
  </si>
  <si>
    <t>COMPARTIMENT DE SÉPARATION EN REPLAST POUR CAISSES SÉRIE ATHENA AVEC 4 COMPARTIMENTS - DIM. MM  L=256 P=178 H=90 - COULEUR: NOIR</t>
  </si>
  <si>
    <t>COUVERCLE EN REPLAST AVEC POIGNÉE POUR CAISSES SÉRIE ATHENA - DIM. MM  L=400 P=300 - COULEUR: GRIS</t>
  </si>
  <si>
    <t>CAISSE EN REPLAST ATHENA 6408A - DIM. MM  L=600 P=400 H=75 - COULEUR: GRIS</t>
  </si>
  <si>
    <t>CAISSE EN REPLAST ATHENA 6412A - DIM. MM  L=600 P=400 H=120 - COULEUR: GRIS</t>
  </si>
  <si>
    <t>CAISSE EN REPLAST ATHENA 6412C - DIM. MM  L=600 P=400 H=120 - COULEUR: GRIS</t>
  </si>
  <si>
    <t>CAISSE EN REPLAST ATHENA 6412G - DIM. MM  L=600 P=400 H=120 - COULEUR: GRIS</t>
  </si>
  <si>
    <t>CAISSE EN REPLAST ATHENA 6412H - DIM. MM  L=600 P=400 H=120 - COULEUR: GRIS</t>
  </si>
  <si>
    <t>CAISSE EN REPLAST ATHENA 6417A - DIM. MM  L=600 P=400 H=170 - COULEUR: GRIS</t>
  </si>
  <si>
    <t>CAISSE EN REPLAST ATHENA 6417C - DIM. MM  L=600 P=400 H=170 - COULEUR: GRIS</t>
  </si>
  <si>
    <t>CAISSE EN REPLAST ATHENA 6422A - DIM. MM  L=600 P=400 H=220 - COULEUR: GRIS</t>
  </si>
  <si>
    <t>CAISSE EN REPLAST ATHENA 6428A - DIM. MM  L=600 P=400 H=285 - COULEUR: GRIS</t>
  </si>
  <si>
    <t>CAISSE EN REPLAST ATHENA 6432A - DIM. MM  L=600 P=400 H=325 - COULEUR: GRIS</t>
  </si>
  <si>
    <t>COUVERCLE EN REPLAST À CHARNIÈRE POUR CAISSES SÉRIE ATHENA - DIM. MM  L=600 P=400 - COULEUR: GRIS</t>
  </si>
  <si>
    <t>CAISSE DE SÉPARATION REPLAST POUR CAISSES SÉRIE ATHENA AVEC 1 COMPARTIMENT - DIM. MM  L=277 P=177 H=99 - COULEUR: NOIR</t>
  </si>
  <si>
    <t>CAISSE DE SÉPARATION REPLAST POUR CAISSES SÉRIE ATHENA AVEC 1 COMPARTIMENT - DIM. MM  L=357 P=278 H=90 - COULEUR: NOIR</t>
  </si>
  <si>
    <t>CAISSE DE SÉPARATION REPLAST POUR CAISSES SÉRIE ATHENA AVEC 2 COMPARTIMENTS - DIM. MM  L=357 P=278 H=90 - COULEUR: NOIR</t>
  </si>
  <si>
    <t>CAISSE DE SÉPARATION REPLAST POUR CAISSES SÉRIE ATHENA AVEC 4 COMPARTIMENTS - DIM. MM  L=357 P=278 H=90 - COULEUR: NOIR</t>
  </si>
  <si>
    <t>COUVERCLE EN REPLAST AVEC POIGNÉE POUR CAISSES SÉRIE ATHENA - DIM. MM  L=600 P=400 - COULEUR: GRIS</t>
  </si>
  <si>
    <t>CAISSE EN REPLAST ATHENA 8612C - DIM. MM  L=800 P=600 H=120 - COULEUR: GRIS</t>
  </si>
  <si>
    <t>CAISSE EN REPLAST ATHENA 8617C - DIM. MM  L=800 P=600 H=170 - COULEUR: GRIS</t>
  </si>
  <si>
    <t>CAISSE EN REPLAST ATHENA 8622C - DIM. MM  L=800 P=600 H=220 - COULEUR: GRIS</t>
  </si>
  <si>
    <t>CAISSE EN REPLAST ATHENA 8632C AVEC FOND RENFORCÉ - DIM. MM  L=800 P=600 H=325 - COULEUR: GRIS</t>
  </si>
  <si>
    <t>CAISSE EN REPLAST ATHENA 8643C AVEC FOND RENFORCÉ - DIM. MM  L=800 P=600 H=430 - COULEUR: GRIS</t>
  </si>
  <si>
    <t>COUVERCLE EN REPLAST AVEC POIGNÉE POUR CAISSES SÉRIE ATHENA - DIM. MM  L=800 P=600 - COULEUR: GRIS</t>
  </si>
  <si>
    <t>PIED EN REPLAST SÉRIE ATHENA - VIS INCLUSES - COULEUR: GRIS</t>
  </si>
  <si>
    <t>TRAVERSE EN REPLAST SÉRIE ATHENA - DIM. MM  L=800 P=132 H=29 - VIS INCLUSES - COULEUR: GRIS</t>
  </si>
  <si>
    <t>CAISSE EN REPLAST ATHENA LIGHT 6422A - DIM. MM  L=600 P=400 H=220 - COULEUR: GRIS</t>
  </si>
  <si>
    <t>COMPARTIMENT DE SÉPARATION EN REPLAST AVEC 2 CASIERS POUR BACS MESURE 1 - DIM. MM  L=90 P=150 H=35 - COULEUR: NOIR</t>
  </si>
  <si>
    <t>COMPARTIMENT DE SÉPARATION EN REPLAST AVEC 4 CASIERS POUR BACS MESURE 1 - DIM. MM  L=90 P=150 H=35 - COULEUR: NOIR</t>
  </si>
  <si>
    <t>COMPARTIMENT DE SÉPARATION EN REPLAST AVEC 2 CASIERS POUR BACS MESURE 2 - DIM. MM  L=125 P=205 H=60 - COULEUR: NOIR</t>
  </si>
  <si>
    <t>COMPARTIMENT DE SÉPARATION EN REPLAST AVEC 4 CASIERS POUR BACS MESURE 2 - DIM. MM  L=125 P=205 H=60 - COULEUR: NOIR</t>
  </si>
  <si>
    <t>RK EN REPLAST À FOND PLAT - DIM. MM  L=120 P=300 H=100 - COULEUR: GRIS</t>
  </si>
  <si>
    <t>RK EN REPLAST À FOND PLAT - DIM. MM  L=160 P=300 H=100 - COULEUR: GRIS</t>
  </si>
  <si>
    <t>RK EN REPLAST À FOND PLAT - DIM. MM  L=120 P=400 H=100 - COULEUR: GRIS</t>
  </si>
  <si>
    <t>RK EN REPLAST À FOND PLAT - DIM. MM  L=160 P=400 H=100 - COULEUR: GRIS</t>
  </si>
  <si>
    <t>RK EN REPLAST À FOND PLAT - DIM. MM  L=240 P=400 H=100 - COULEUR: GRIS</t>
  </si>
  <si>
    <t>RK EN REPLAST À FOND PLAT - DIM. MM  L=120 P=500 H=100 - COULEUR: GRIS</t>
  </si>
  <si>
    <t>RK EN REPLAST À FOND PLAT - DIM. MM  L=160 P=500 H=100 - COULEUR: GRIS</t>
  </si>
  <si>
    <t>RK EN REPLAST À FOND PLAT - DIM. MM  L=240 P=500 H=100 - COULEUR: GRIS</t>
  </si>
  <si>
    <t>RK EN REPLAST À FOND PLAT - DIM. MM  L=160 P=600 H=100 - COULEUR: GRIS</t>
  </si>
  <si>
    <t>POIGNÉE REPLAST POUR RK SÉRIE RK3012/4012/5012 - DIM. MM  L=70 H=90 - COULEUR: GRIS</t>
  </si>
  <si>
    <t>POIGNÉE REPLAST POUR RK SÉRIE RK3016/4016/5016/6016 - DIM. MM  L=120 H=80 - COULEUR: GRIS</t>
  </si>
  <si>
    <t>POIGNÉE REPLAST POUR RK SÉRIE RK4024/5024 - DIM. MM  L=110 H=90 - COULEUR: GRIS</t>
  </si>
  <si>
    <t>CAISSE EN REPLAST À FOND NERVURÉ - DIM. MM  L=200 P=140 H=130 - COULEUR: GRIS</t>
  </si>
  <si>
    <t>CAISSE EN REPLAST À FOND NERVURÉ - DIM. MM  L=450 P=300 H=200 - COULEUR: GRIS</t>
  </si>
  <si>
    <t>CAISSE EN REPLAST - DIM. MM  L=630 P=450 H=300 - COULEUR: GRIS</t>
  </si>
  <si>
    <t>CAISSE EN REPLAST À FOND NERVURÉ - DIM. MM  L=300 P=200 H=145 - COULEUR: GRIS</t>
  </si>
  <si>
    <t>CAISSE EN REPLAST À FOND NERVURÉ - DIM. MM  L=450 P=300 H=120 - COULEUR: GRIS</t>
  </si>
  <si>
    <t>CAISSE EN REPLAST - DIM. MM  L=450 P=300 H=300 - COULEUR: GRIS</t>
  </si>
  <si>
    <t>COMPARTIMENT DE SÉPARATION EN REPLAST SÉRIE ZEUS À FOND PLAT - DIM. MM  L=145 P=90 H=70 - COULEUR: GRIS</t>
  </si>
  <si>
    <t>COMPARTIMENT DE SÉPARATION EN REPLAST SÉRIE ZEUS À FOND PLAT - DIM. MM  L=145 P=140 H=70 - COULEUR: GRIS</t>
  </si>
  <si>
    <t>CHARIOT FOX AVEC 2 CONSOLES FIXES PROF. 150 MM + 18 COMPAT REPLAST COC0015401 GRIS - DIM. MM L=1023 P=613 H=1430</t>
  </si>
  <si>
    <t>CHARIOT FOX AVEC 2 CONSOLES FIXES PROF. 205 MM + 12 COMPAT REPLAST COC0025401 GRIS - DIM. MM L=1023 P=613 H=1430</t>
  </si>
  <si>
    <t>CHARIOT FOX AVEC 2 CONSOLES FIXES PROF. 295 MM + 8 COMPAT REPLAST COC0035401 GRIS - DIM. MM L=1023 P=613 H=1430</t>
  </si>
  <si>
    <t>CHARIOT FOX AVEC 2 CONSOLES FIXES PROF. 295 MM + 8 COMPAT REPLAST COC3A25401 GRIS - DIM. MM L=1023 P=613 H=1430</t>
  </si>
  <si>
    <t>CHARIOT FOX AVEC 2 CONSOLES INCLINABLES PROF. 220 MM + 12 COMPAT REPLAST COC0015401 GRIS - DIM. MM L=725 P=613 H=1430</t>
  </si>
  <si>
    <t>CHARIOT FOX AVEC 2 CONSOLES INCLINABLES PROF. 220 MM + 8 COMPAT REPLAST COC0025401 GRIS - DIM. MM L=725 P=613 H=1430</t>
  </si>
  <si>
    <t>CHARIOT FOX AVEC 2 CONSOLES INCLINABLES PROF. 420 MM + 6 COMPAT REPLAST COC0035401 GRIS - DIM. MM L=725 P=613 H=1430</t>
  </si>
  <si>
    <t>CHARIOT FOX AVEC 2 CONSOLES INCLINABLES PROF. 420 MM + 6 COMPAT REPLAST COC3A25401 GRIS - DIM. MM L=725 P=613 H=1430</t>
  </si>
  <si>
    <t xml:space="preserve">CONSOLE FOX FIXE SUPPLÉMENTAIRE PROF. 150 MM + 9 COMPAT REPLAST COC0015401 GRIS - DIM. MM L=974 P=150 </t>
  </si>
  <si>
    <t xml:space="preserve">CONSOLE FOX FIXE SUPPLÉMENTAIRE PROF. 205 MM + 6 COMPAT REPLAST COC0025401 GRIS - DIM. MM L=974 P=205 </t>
  </si>
  <si>
    <t xml:space="preserve">CONSOLE FOX FIXE SUPPLÉMENTAIRE PROF. 295 MM + 4 COMPAT REPLAST COC0035401 GRIS - DIM. MM L=974 P=295 </t>
  </si>
  <si>
    <t xml:space="preserve">CONSOLE FOX FIXE SUPPLÉMENTAIRE PROF. 295 MM + 4 COMPAT REPLAST COC3A25401 GRIS - DIM. MM L=974 P=295 </t>
  </si>
  <si>
    <t xml:space="preserve">CONSOLE FOX INCLINABILE SUPPLÉMENTAIRE PROF. 220 MM + 6 COMPAT REPLAST COC0015401 GRIS - DIM. MM L=657 P=220 </t>
  </si>
  <si>
    <t xml:space="preserve">CONSOLE FOX INCLINABILE SUPPLÉMENTAIRE PROF. 220 MM + 4 COMPAT REPLAST COC0025401 GRIS - DIM. MM L=657 P=220 </t>
  </si>
  <si>
    <t xml:space="preserve">CONSOLE FOX INCLINABILE SUPPLÉMENTAIRE PROF. 420 MM + 3 COMPAT REPLAST COC0035401 GRIS - DIM. MM L=657 P=420 </t>
  </si>
  <si>
    <t xml:space="preserve">CONSOLE FOX INCLINABILE SUPPLÉMENTAIRE PROF. 420 MM + 3 COMPAT REPLAST COC3A25401 GRIS - DIM. MM L=657 P=420 </t>
  </si>
  <si>
    <t>CHARIOT FOX AVEC 2 CONSOLES INCLINABLES PROF. 220 MM + 6 ATHENA REPLAST AT3212A5401 GRIS - DIM. MM L=1023 P=613 H=1430</t>
  </si>
  <si>
    <t>CHARIOT FOX AVEC 2 CONSOLES INCLINABLES PROF. 220 MM + 6 ATHENA REPLAST AT3217A5401 GRIS - DIM. MM L=1023 P=613 H=1430</t>
  </si>
  <si>
    <t>CHARIOT FOX AVEC 2 CONSOLES INCLINABLES PROF. 320 MM + 8 ATHENA REPLAST AT3212A5401 GRIS - DIM. MM L=1023 P=613 H=1430</t>
  </si>
  <si>
    <t>CHARIOT FOX AVEC 2 CONSOLES INCLINABLES PROF. 320 MM + 8 ATHENA REPLAST AT3217A5401 GRIS - DIM. MM L=1023 P=613 H=1430</t>
  </si>
  <si>
    <t>CHARIOT FOX AVEC 2 CONSOLES INCLINABLES PROF. 320 MM + 4 ATHENA REPLAST AT4312A5401 GRIS - DIM. MM L=1023 P=613 H=1430</t>
  </si>
  <si>
    <t>CHARIOT FOX AVEC 2 CONSOLES INCLINABLES PROF. 320 MM + 4 ATHENA REPLAST AT4317A5401 GRIS - DIM. MM L=1023 P=613 H=1430</t>
  </si>
  <si>
    <t>CHARIOT FOX AVEC 2 CONSOLES INCLINABLES PROF. 320 MM + 4 ATHENA REPLAST AT4322A5401 GRIS - DIM. MM L=1023 P=613 H=1430</t>
  </si>
  <si>
    <t>CHARIOT FOX AVEC 2 CONSOLES INCLINABLES PROF. 420 MM + 6 ATHENA REPLAST AT4312A5401 GRIS - DIM. MM L=1023 P=613 H=1430</t>
  </si>
  <si>
    <t>CHARIOT FOX AVEC 2 CONSOLES INCLINABLES PROF. 420 MM + 6 ATHENA REPLAST AT4317A5401 GRIS - DIM. MM L=1023 P=613 H=1430</t>
  </si>
  <si>
    <t>CHARIOT FOX AVEC 2 CONSOLES INCLINABLES PROF. 420 MM + 6 ATHENA REPLAST AT4322A5401 GRIS - DIM. MM L=1023 P=613 H=1430</t>
  </si>
  <si>
    <t>CHARIOT FOX AVEC 2 CONSOLES INCLINABLES PROF. 600 MM + 4 ATHENA REPLAST AT6412A5401 GRIS - DIM. MM L=1023 P=613 H=1430</t>
  </si>
  <si>
    <t>CHARIOT FOX AVEC 2 CONSOLES INCLINABLES PROF. 600 MM + 4 ATHENA REPLAST AT6417A5401 GRIS - DIM. MM L=1023 P=613 H=1430</t>
  </si>
  <si>
    <t>CHARIOT FOX AVEC 2 CONSOLES INCLINABLES PROF. 600 MM + 4 ATHENA REPLAST AT6422A5401 GRIS - DIM. MM L=1023 P=613 H=1430</t>
  </si>
  <si>
    <t>CHARIOT FOX AVEC 2 CONSOLES INCLINABLES PROF. 600 MM + 2 ATHENA REPLAST AT8612C5401 GRIS - DIM. MM L=1023 P=613 H=1430</t>
  </si>
  <si>
    <t>CHARIOT FOX AVEC 2 CONSOLES INCLINABLES PROF. 600 MM + 2 ATHENA REPLAST AT8617C5401 GRIS - DIM. MM L=1023 P=613 H=1430</t>
  </si>
  <si>
    <t>CHARIOT FOX AVEC 2 CONSOLES INCLINABLES PROF. 600 MM + 2 ATHENA REPLAST AT8622C5401 GRIS - DIM. MM L=1023 P=613 H=1430</t>
  </si>
  <si>
    <t xml:space="preserve">CONSOLE FOX INCLINABILE SUPPLÉMENTAIRE PROF. 220 MM + 3 ATHENA REPLAST AT3212A5401 GRIS - DIM. MM L=955 P=220 </t>
  </si>
  <si>
    <t xml:space="preserve">CONSOLE FOX INCLINABILE SUPPLÉMENTAIRE PROF. 220 MM + 3 ATHENA REPLAST AT3217A5401 GRIS - DIM. MM L=955 P=220 </t>
  </si>
  <si>
    <t xml:space="preserve">CONSOLE FOX INCLINABILE SUPPLÉMENTAIRE PROF. 320 MM + 4 ATHENA REPLAST AT3212A5401 GRIS - DIM. MM L=955 P=320 </t>
  </si>
  <si>
    <t xml:space="preserve">CONSOLE FOX INCLINABILE SUPPLÉMENTAIRE PROF. 320 MM + 4 ATHENA REPLAST AT3217A5401 GRIS - DIM. MM L=955 P=320 </t>
  </si>
  <si>
    <t xml:space="preserve">CONSOLE FOX INCLINABILE SUPPLÉMENTAIRE PROF. 320 MM + 2 ATHENA REPLAST AT4312A5401 GRIS - DIM. MM L=955 P=320 </t>
  </si>
  <si>
    <t xml:space="preserve">CONSOLE FOX INCLINABILE SUPPLÉMENTAIRE PROF. 320 MM + 2 ATHENA REPLAST AT4317A5401 GRIS - DIM. MM L=955 P=320 </t>
  </si>
  <si>
    <t xml:space="preserve">CONSOLE FOX INCLINABILE SUPPLÉMENTAIRE PROF. 320 MM + 2 ATHENA REPLAST AT4322A5401 GRIS - DIM. MM L=955 P=320 </t>
  </si>
  <si>
    <t xml:space="preserve">CONSOLE FOX INCLINABILE SUPPLÉMENTAIRE PROF. 420 MM + 3 ATHENA REPLAST AT4312A5401 GRIS - DIM. MM L=955 P=420 </t>
  </si>
  <si>
    <t xml:space="preserve">CONSOLE FOX INCLINABILE SUPPLÉMENTAIRE PROF. 420 MM + 3 ATHENA REPLAST AT4317A5401 GRIS - DIM. MM L=955 P=420 </t>
  </si>
  <si>
    <t xml:space="preserve">CONSOLE FOX INCLINABILE SUPPLÉMENTAIRE PROF. 420 MM + 3 ATHENA REPLAST AT4322A5401 GRIS - DIM. MM L=955 P=420 </t>
  </si>
  <si>
    <t xml:space="preserve">CONSOLE FOX INCLINABILE SUPPLÉMENTAIRE PROF. 600 MM + 2 ATHENA REPLAST AT6412A5401 GRIS - DIM. MM L=955 P=600 </t>
  </si>
  <si>
    <t xml:space="preserve">CONSOLE FOX INCLINABILE SUPPLÉMENTAIRE PROF. 600 MM + 2 ATHENA REPLAST AT6417A5401 GRIS - DIM. MM L=955 P=600 </t>
  </si>
  <si>
    <t xml:space="preserve">CONSOLE FOX INCLINABILE SUPPLÉMENTAIRE PROF. 600 MM + 2 ATHENA REPLAST AT6422A5401 GRIS - DIM. MM L=955 P=600 </t>
  </si>
  <si>
    <t xml:space="preserve">CONSOLE FOX INCLINABILE SUPPLÉMENTAIRE PROF. 600 MM + 1 ATHENA REPLAST AT8612C5401 GRIS - DIM. MM L=955 P=600 </t>
  </si>
  <si>
    <t xml:space="preserve">CONSOLE FOX INCLINABILE SUPPLÉMENTAIRE PROF. 600 MM + 1 ATHENA REPLAST AT8617C5401 GRIS - DIM. MM L=955 P=600 </t>
  </si>
  <si>
    <t xml:space="preserve">CONSOLE FOX INCLINABILE SUPPLÉMENTAIRE PROF. 600 MM + 1 ATHENA REPLAST AT8622C5401 GRIS - DIM. MM L=955 P=600 </t>
  </si>
  <si>
    <t>CHARIOT FOX AVEC 2 CONSOLES INCLINABLES PROF. 220 MM + 4 ATHENA REPLAST AT3212A5401 GRIS - DIM. MM L=725 P=613 H=1430</t>
  </si>
  <si>
    <t>CHARIOT FOX AVEC 2 CONSOLES INCLINABLES PROF. 220 MM + 4 ATHENA REPLAST AT3217A5401 GRIS - DIM. MM L=725 P=613 H=1430</t>
  </si>
  <si>
    <t>CHARIOT FOX AVEC 2 CONSOLES INCLINABLES PROF. 420 MM + 4 ATHENA REPLAST AT4312A5401 GRIS - DIM. MM L=725 P=613 H=1430</t>
  </si>
  <si>
    <t>CHARIOT FOX AVEC 2 CONSOLES INCLINABLES PROF. 420 MM + 4 ATHENA REPLAST AT4317A5401 GRIS - DIM. MM L=725 P=613 H=1430</t>
  </si>
  <si>
    <t>CHARIOT FOX AVEC 2 CONSOLES INCLINABLES PROF. 420 MM + 4 ATHENA REPLAST AT4322A5401 GRIS - DIM. MM L=725 P=613 H=1430</t>
  </si>
  <si>
    <t>CHARIOT FOX AVEC 2 CONSOLES INCLINABLES PROF. 420 MM + 2 ATHENA REPLAST AT6412A5401 GRIS - DIM. MM L=725 P=613 H=1430</t>
  </si>
  <si>
    <t>CHARIOT FOX AVEC 2 CONSOLES INCLINABLES PROF. 420 MM + 2 ATHENA REPLAST AT6417A5401 GRIS - DIM. MM L=725 P=613 H=1430</t>
  </si>
  <si>
    <t>CHARIOT FOX AVEC 2 CONSOLES INCLINABLES PROF. 420 MM + 2 ATHENA REPLAST AT6422A5401 GRIS - DIM. MM L=725 P=613 H=1430</t>
  </si>
  <si>
    <t xml:space="preserve">CONSOLE FOX INCLINABILE SUPPLÉMENTAIRE PROF. 220 MM + 2 ATHENA REPLAST AT3212A5401 GRIS - DIM. MM L=657 P=220 </t>
  </si>
  <si>
    <t xml:space="preserve">CONSOLE FOX INCLINABILE SUPPLÉMENTAIRE PROF. 220 MM + 2 ATHENA REPLAST AT3217A5401 GRIS - DIM. MM L=657 P=220 </t>
  </si>
  <si>
    <t xml:space="preserve">CONSOLE FOX INCLINABILE SUPPLÉMENTAIRE PROF. 420 MM + 2 ATHENA REPLAST AT4312A5401 GRIS - DIM. MM L=657 P=420 </t>
  </si>
  <si>
    <t xml:space="preserve">CONSOLE FOX INCLINABILE SUPPLÉMENTAIRE PROF. 420 MM + 2 ATHENA REPLAST AT4317A5401 GRIS - DIM. MM L=657 P=420 </t>
  </si>
  <si>
    <t xml:space="preserve">CONSOLE FOX INCLINABILE SUPPLÉMENTAIRE PROF. 420 MM + 2 ATHENA REPLAST AT4322A5401 GRIS - DIM. MM L=657 P=420 </t>
  </si>
  <si>
    <t xml:space="preserve">CONSOLE FOX INCLINABILE SUPPLÉMENTAIRE PROF. 420 MM + 1 ATHENA REPLAST AT6412A5401 GRIS - DIM. MM L=657 P=420 </t>
  </si>
  <si>
    <t xml:space="preserve">CONSOLE FOX INCLINABILE SUPPLÉMENTAIRE PROF. 420 MM + 1 ATHENA REPLAST AT6417A5401 GRIS - DIM. MM L=657 P=420 </t>
  </si>
  <si>
    <t xml:space="preserve">CONSOLE FOX INCLINABILE SUPPLÉMENTAIRE PROF. 420 MM + 1 ATHENA REPLAST AT6422A5401 GRIS - DIM. MM L=657 P=420 </t>
  </si>
  <si>
    <t>CHARIOT FOX AVEC 2 CONSOLES INCLINABLES PROF. 220 MM + 6 NEXIT REPLAST NX3212A5401 GRIS - DIM. MM L=1023 P=613 H=1430</t>
  </si>
  <si>
    <t>CHARIOT FOX AVEC 2 CONSOLES INCLINABLES PROF. 220 MM + 6 NEXIT REPLAST NX3217A5401 GRIS - DIM. MM L=1023 P=613 H=1430</t>
  </si>
  <si>
    <t>CHARIOT FOX AVEC 2 CONSOLES INCLINABLES PROF. 320 MM + 8 NEXIT REPLAST NX3212A5401 GRIS - DIM. MM L=1023 P=613 H=1430</t>
  </si>
  <si>
    <t>CHARIOT FOX AVEC 2 CONSOLES INCLINABLES PROF. 320 MM + 8 NEXIT REPLAST NX3217A5401 GRIS - DIM. MM L=1023 P=613 H=1430</t>
  </si>
  <si>
    <t>CHARIOT FOX AVEC 2 CONSOLES INCLINABLES PROF. 320 MM + 4 NEXIT REPLAST NX4312A5401 GRIS - DIM. MM L=1023 P=613 H=1430</t>
  </si>
  <si>
    <t>CHARIOT FOX AVEC 2 CONSOLES INCLINABLES PROF. 320 MM + 4 NEXIT REPLAST NX4317B5401 GRIS - DIM. MM L=1023 P=613 H=1430</t>
  </si>
  <si>
    <t>CHARIOT FOX AVEC 2 CONSOLES INCLINABLES PROF. 320 MM + 4 NEXIT REPLAST NX4322B5401 GRIS - DIM. MM L=1023 P=613 H=1430</t>
  </si>
  <si>
    <t>CHARIOT FOX AVEC 2 CONSOLES INCLINABLES PROF. 420 MM + 6 NEXIT REPLAST NX4312A5401 GRIS - DIM. MM L=1023 P=613 H=1430</t>
  </si>
  <si>
    <t>CHARIOT FOX AVEC 2 CONSOLES INCLINABLES PROF. 420 MM + 6 NEXIT REPLAST NX4317B5401 GRIS - DIM. MM L=1023 P=613 H=1430</t>
  </si>
  <si>
    <t>CHARIOT FOX AVEC 2 CONSOLES INCLINABLES PROF. 420 MM + 6 NEXIT REPLAST NX4322B5401 GRIS - DIM. MM L=1023 P=613 H=1430</t>
  </si>
  <si>
    <t>CHARIOT FOX AVEC 2 CONSOLES INCLINABLES PROF. 600 MM + 4 NEXIT REPLAST NX6412A5401 GRIS - DIM. MM L=1023 P=613 H=1430</t>
  </si>
  <si>
    <t>CHARIOT FOX AVEC 2 CONSOLES INCLINABLES PROF. 600 MM + 4 NEXIT REPLAST NX6417B5401 GRIS - DIM. MM L=1023 P=613 H=1430</t>
  </si>
  <si>
    <t>CHARIOT FOX AVEC 2 CONSOLES INCLINABLES PROF. 600 MM + 4 NEXIT REPLAST NX6422B5401 GRIS - DIM. MM L=1023 P=613 H=1430</t>
  </si>
  <si>
    <t xml:space="preserve">CONSOLE FOX INCLINABILE SUPPLÉMENTAIRE PROF. 220 MM + 3 NEXIT REPLAST NX3212A5401 GRIS - DIM. MM L=955 P=220 </t>
  </si>
  <si>
    <t xml:space="preserve">CONSOLE FOX INCLINABILE SUPPLÉMENTAIRE PROF. 220 MM + 3 NEXIT REPLAST NX3217A5401 GRIS - DIM. MM L=955 P=220 </t>
  </si>
  <si>
    <t xml:space="preserve">CONSOLE FOX INCLINABILE SUPPLÉMENTAIRE PROF. 320 MM + 4 NEXIT REPLAST NX3212A5401 GRIS - DIM. MM L=955 P=320 </t>
  </si>
  <si>
    <t xml:space="preserve">CONSOLE FOX INCLINABILE SUPPLÉMENTAIRE PROF. 320 MM + 4 NEXIT REPLAST NX3217A5401 GRIS - DIM. MM L=955 P=320 </t>
  </si>
  <si>
    <t xml:space="preserve">CONSOLE FOX INCLINABILE SUPPLÉMENTAIRE PROF. 320 MM + 2 NEXIT REPLAST NX4312A5401 GRIS - DIM. MM L=955 P=320 </t>
  </si>
  <si>
    <t xml:space="preserve">CONSOLE FOX INCLINABILE SUPPLÉMENTAIRE PROF. 320 MM + 2 NEXIT REPLAST NX4317B5401 GRIS - DIM. MM L=955 P=320 </t>
  </si>
  <si>
    <t xml:space="preserve">CONSOLE FOX INCLINABILE SUPPLÉMENTAIRE PROF. 320 MM + 2 NEXIT REPLAST NX4322B5401 GRIS - DIM. MM L=955 P=320 </t>
  </si>
  <si>
    <t xml:space="preserve">CONSOLE FOX INCLINABILE SUPPLÉMENTAIRE PROF. 420 MM + 3 NEXIT REPLAST NX4312A5401 GRIS - DIM. MM L=955 P=420 </t>
  </si>
  <si>
    <t xml:space="preserve">CONSOLE FOX INCLINABILE SUPPLÉMENTAIRE PROF. 420 MM + 3 NEXIT REPLAST NX4317B5401 GRIS - DIM. MM L=955 P=420 </t>
  </si>
  <si>
    <t xml:space="preserve">CONSOLE FOX INCLINABILE SUPPLÉMENTAIRE PROF. 420 MM + 3 NEXIT REPLAST NX4322B5401 GRIS - DIM. MM L=955 P=420 </t>
  </si>
  <si>
    <t xml:space="preserve">CONSOLE FOX INCLINABILE SUPPLÉMENTAIRE PROF. 600 MM + 2 NEXIT REPLAST NX6412A5401 GRIS - DIM. MM L=955 P=600 </t>
  </si>
  <si>
    <t xml:space="preserve">CONSOLE FOX INCLINABILE SUPPLÉMENTAIRE PROF. 600 MM + 2 NEXIT REPLAST NX6417B5401 GRIS - DIM. MM L=955 P=600 </t>
  </si>
  <si>
    <t xml:space="preserve">CONSOLE FOX INCLINABILE SUPPLÉMENTAIRE PROF. 600 MM + 2 NEXIT REPLAST NX6422B5401 GRIS - DIM. MM L=955 P=600 </t>
  </si>
  <si>
    <t>CHARIOT FOX AVEC 2 CONSOLES INCLINABLES PROF. 220 MM + 4 NEXIT REPLAST NX3212A5401 GRIS - DIM. MM L=725 P=613 H=1430</t>
  </si>
  <si>
    <t>CHARIOT FOX AVEC 2 CONSOLES INCLINABLES PROF. 220 MM + 4 NEXIT REPLAST NX3217A5401 GRIS - DIM. MM L=725 P=613 H=1430</t>
  </si>
  <si>
    <t>CHARIOT FOX AVEC 2 CONSOLES INCLINABLES PROF. 420 MM + 4 NEXIT REPLAST NX4312A5401 GRIS - DIM. MM L=725 P=613 H=1430</t>
  </si>
  <si>
    <t>CHARIOT FOX AVEC 2 CONSOLES INCLINABLES PROF. 420 MM + 4 NEXIT REPLAST NX4317B5401 GRIS - DIM. MM L=725 P=613 H=1430</t>
  </si>
  <si>
    <t>CHARIOT FOX AVEC 2 CONSOLES INCLINABLES PROF. 420 MM + 4 NEXIT REPLAST NX4322B5401 GRIS - DIM. MM L=725 P=613 H=1430</t>
  </si>
  <si>
    <t>CHARIOT FOX AVEC 2 CONSOLES INCLINABLES PROF. 420 MM + 2 NEXIT REPLAST NX6412A5401 GRIS - DIM. MM L=725 P=613 H=1430</t>
  </si>
  <si>
    <t>CHARIOT FOX AVEC 2 CONSOLES INCLINABLES PROF. 420 MM + 2 NEXIT REPLAST NX6417B5401 GRIS - DIM. MM L=725 P=613 H=1430</t>
  </si>
  <si>
    <t>CHARIOT FOX AVEC 2 CONSOLES INCLINABLES PROF. 420 MM + 2 NEXIT REPLAST NX6422B5401 GRIS - DIM. MM L=725 P=613 H=1430</t>
  </si>
  <si>
    <t xml:space="preserve">CONSOLE FOX INCLINABILE SUPPLÉMENTAIRE PROF. 220 MM + 2 NEXIT REPLAST NX3212A5401 GRIS - DIM. MM L=657 P=220 </t>
  </si>
  <si>
    <t xml:space="preserve">CONSOLE FOX INCLINABILE SUPPLÉMENTAIRE PROF. 220 MM + 2 NEXIT REPLAST NX3217A5401 GRIS - DIM. MM L=657 P=220 </t>
  </si>
  <si>
    <t xml:space="preserve">CONSOLE FOX INCLINABILE SUPPLÉMENTAIRE PROF. 420 MM + 2 NEXIT REPLAST NX4312A5401 GRIS - DIM. MM L=657 P=420 </t>
  </si>
  <si>
    <t xml:space="preserve">CONSOLE FOX INCLINABILE SUPPLÉMENTAIRE PROF. 420 MM + 2 NEXIT REPLAST NX4317B5401 GRIS - DIM. MM L=657 P=420 </t>
  </si>
  <si>
    <t xml:space="preserve">CONSOLE FOX INCLINABILE SUPPLÉMENTAIRE PROF. 420 MM + 2 NEXIT REPLAST NX4322B5401 GRIS - DIM. MM L=657 P=420 </t>
  </si>
  <si>
    <t xml:space="preserve">CONSOLE FOX INCLINABILE SUPPLÉMENTAIRE PROF. 420 MM + 1 NEXIT REPLAST NX6412A5401 GRIS - DIM. MM L=657 P=420 </t>
  </si>
  <si>
    <t xml:space="preserve">CONSOLE FOX INCLINABILE SUPPLÉMENTAIRE PROF. 420 MM + 1 NEXIT REPLAST NX6417B5401 GRIS - DIM. MM L=657 P=420 </t>
  </si>
  <si>
    <t xml:space="preserve">CONSOLE FOX INCLINABILE SUPPLÉMENTAIRE PROF. 420 MM + 1 NEXIT REPLAST NX6422B5401 GRIS - DIM. MM L=657 P=420 </t>
  </si>
  <si>
    <t>RAYONNAGE QUICK UN CÔTÉ AVEC 2 CONSOLES FIXES PROF. 150 MM + 18 COMPAT REPLAST COC0015401 GRIS - DIM. MM L=1065 P=542 H=1813</t>
  </si>
  <si>
    <t>RAYONNAGE QUICK UN CÔTÉ AVEC 2 CONSOLES FIXES PROF. 205 MM + 12 COMPAT REPLAST COC0025401 GRIS - DIM. MM L=1065 P=542 H=1813</t>
  </si>
  <si>
    <t>RAYONNAGE QUICK UN CÔTÉ AVEC 2 CONSOLES FIXES PROF. 295 MM + 8 COMPAT REPLAST COC0035401 GRIS - DIM. MM L=1065 P=542 H=1813</t>
  </si>
  <si>
    <t>RAYONNAGE QUICK UN CÔTÉ AVEC 2 CONSOLES FIXES PROF. 295 MM + 8 COMPAT REPLAST COC3A25401 GRIS - DIM. MM L=1065 P=542 H=1813</t>
  </si>
  <si>
    <t>RAYONNAGE SUPPLÉMENTAIRE QUICK UN CÔTÉ AVEC 2 CONSOLES FIXES PROF. 150 MM + 18 COMPAT REPLAST COC0015401 GRIS - DIM. MM L=985 P=542 H=1813</t>
  </si>
  <si>
    <t>RAYONNAGE SUPPLÉMENTAIRE QUICK UN CÔTÉ AVEC 2 CONSOLES FIXES PROF. 205 MM + 12 COMPAT REPLAST COC0025401 GRIS - DIM. MM L=985 P=542 H=1813</t>
  </si>
  <si>
    <t>RAYONNAGE SUPPLÉMENTAIRE QUICK UN CÔTÉ AVEC 2 CONSOLES FIXES PROF. 295 MM + 8 COMPAT REPLAST COC0035401 GRIS - DIM. MM L=985 P=542 H=1813</t>
  </si>
  <si>
    <t>RAYONNAGE SUPPLÉMENTAIRE QUICK UN CÔTÉ AVEC 2 CONSOLES FIXES PROF. 295 MM + 8 COMPAT REPLAST COC3A25401 GRIS - DIM. MM L=985 P=542 H=1813</t>
  </si>
  <si>
    <t>RAYONNAGE QUICK DEUX CÔTÉS AVEC 2 CONSOLES FIXES PROF. 150 MM + 18 COMPAT REPLAST COC0015401 GRIS - DIM. MM L=1065 P=925 H=1813</t>
  </si>
  <si>
    <t>RAYONNAGE QUICK DEUX CÔTÉS AVEC 2 CONSOLES FIXES PROF. 205 MM + 12 COMPAT REPLAST COC0025401 GRIS - DIM. MM L=1065 P=925 H=1813</t>
  </si>
  <si>
    <t>RAYONNAGE QUICK DEUX CÔTÉS AVEC 2 CONSOLES FIXES PROF. 295 MM + 8 COMPAT REPLAST COC0035401 GRIS - DIM. MM L=1065 P=925 H=1813</t>
  </si>
  <si>
    <t>RAYONNAGE QUICK DEUX CÔTÉS AVEC 2 CONSOLES FIXES PROF. 295 MM + 8 COMPAT REPLAST COC3A25401 GRIS - DIM. MM L=1065 P=925 H=1813</t>
  </si>
  <si>
    <t>RAYONNAGE SUPPLÉMENTAIRE QUICK DEUX CÔTÉS AVEC 2 CONSOLES FIXES PROF. 150 MM + 18 COMPAT REPLAST COC0015401 GRIS - DIM. MM L=985 P=925 H=1813</t>
  </si>
  <si>
    <t>RAYONNAGE SUPPLÉMENTAIRE QUICK DEUX CÔTÉS AVEC 2 CONSOLES FIXES PROF. 205 MM + 12 COMPAT REPLAST COC0025401 GRIS - DIM. MM L=985 P=925 H=1813</t>
  </si>
  <si>
    <t>RAYONNAGE SUPPLÉMENTAIRE QUICK DEUX CÔTÉS AVEC 2 CONSOLES FIXES PROF. 295 MM + 8 COMPAT REPLAST COC0035401 GRIS - DIM. MM L=985 P=925 H=1813</t>
  </si>
  <si>
    <t>RAYONNAGE SUPPLÉMENTAIRE QUICK DEUX CÔTÉS AVEC 2 CONSOLES FIXES PROF. 295 MM + 8 COMPAT REPLAST COC3A25401 GRIS - DIM. MM L=985 P=925 H=1813</t>
  </si>
  <si>
    <t xml:space="preserve">CONSOLE QUICK FIXE SUPPLÉMENTAIRE PROF. 150 MM + 9 COMPAT REPLAST COC0015401 GRIS - DIM. MM L=1023 P=150 </t>
  </si>
  <si>
    <t xml:space="preserve">CONSOLE QUICK FIXE SUPPLÉMENTAIRE PROF. 205 MM + 6 COMPAT REPLAST COC0025401 GRIS - DIM. MM L=1023 P=205 </t>
  </si>
  <si>
    <t xml:space="preserve">CONSOLE QUICK FIXE SUPPLÉMENTAIRE PROF. 295 MM + 4 COMPAT REPLAST COC0035401 GRIS - DIM. MM L=1023 P=295 </t>
  </si>
  <si>
    <t xml:space="preserve">CONSOLE QUICK FIXE SUPPLÉMENTAIRE PROF. 295 MM + 4 COMPAT REPLAST COC3A25401 GRIS - DIM. MM L=1023 P=295 </t>
  </si>
  <si>
    <t>RAYONNAGE QUICK UN CÔTÉ AVEC 2 CONSOLES INCLINABLES PROF. 220 MM + 6 ATHENA REPLAST AT3212A5401 GRIS - DIM. MM L=1065 P=542 H=1813</t>
  </si>
  <si>
    <t>RAYONNAGE QUICK UN CÔTÉ AVEC 2 CONSOLES INCLINABLES PROF. 220 MM + 6 ATHENA REPLAST AT3217A5401 GRIS - DIM. MM L=1065 P=542 H=1813</t>
  </si>
  <si>
    <t>RAYONNAGE QUICK UN CÔTÉ AVEC 2 CONSOLES INCLINABLES PROF. 320 MM + 8 ATHENA REPLAST AT3212A5401 GRIS - DIM. MM L=1065 P=542 H=1813</t>
  </si>
  <si>
    <t>RAYONNAGE QUICK UN CÔTÉ AVEC 2 CONSOLES INCLINABLES PROF. 320 MM + 8 ATHENA REPLAST AT3217A5401 GRIS - DIM. MM L=1065 P=542 H=1813</t>
  </si>
  <si>
    <t>RAYONNAGE QUICK UN CÔTÉ AVEC 2 CONSOLES INCLINABLES PROF. 320 MM + 4 ATHENA REPLAST AT4312A5401 GRIS - DIM. MM L=1065 P=542 H=1813</t>
  </si>
  <si>
    <t>RAYONNAGE QUICK UN CÔTÉ AVEC 2 CONSOLES INCLINABLES PROF. 320 MM + 4 ATHENA REPLAST AT4317A5401 GRIS - DIM. MM L=1065 P=542 H=1813</t>
  </si>
  <si>
    <t>RAYONNAGE QUICK UN CÔTÉ AVEC 2 CONSOLES INCLINABLES PROF. 320 MM + 4 ATHENA REPLAST AT4322A5401 GRIS - DIM. MM L=1065 P=542 H=1813</t>
  </si>
  <si>
    <t>RAYONNAGE QUICK UN CÔTÉ AVEC 2 CONSOLES INCLINABLES PROF. 420 MM + 6 ATHENA REPLAST AT4312A5401 GRIS - DIM. MM L=1065 P=542 H=1813</t>
  </si>
  <si>
    <t>RAYONNAGE QUICK UN CÔTÉ AVEC 2 CONSOLES INCLINABLES PROF. 420 MM + 6 ATHENA REPLAST AT4317A5401 GRIS - DIM. MM L=1065 P=542 H=1813</t>
  </si>
  <si>
    <t>RAYONNAGE QUICK UN CÔTÉ AVEC 2 CONSOLES INCLINABLES PROF. 420 MM + 6 ATHENA REPLAST AT4322A5401 GRIS - DIM. MM L=1065 P=542 H=1813</t>
  </si>
  <si>
    <t>RAYONNAGE QUICK UN CÔTÉ AVEC 2 CONSOLES INCLINABLES PROF. 600 MM + 4 ATHENA REPLAST AT6412A5401 GRIS - DIM. MM L=1065 P=542 H=1813</t>
  </si>
  <si>
    <t>RAYONNAGE QUICK UN CÔTÉ AVEC 2 CONSOLES INCLINABLES PROF. 600 MM + 4 ATHENA REPLAST AT6417A5401 GRIS - DIM. MM L=1065 P=542 H=1813</t>
  </si>
  <si>
    <t>RAYONNAGE QUICK UN CÔTÉ AVEC 2 CONSOLES INCLINABLES PROF. 600 MM + 4 ATHENA REPLAST AT6422A5401 GRIS - DIM. MM L=1065 P=542 H=1813</t>
  </si>
  <si>
    <t>RAYONNAGE QUICK UN CÔTÉ AVEC 2 CONSOLES INCLINABLES PROF. 600 MM + 2 ATHENA REPLAST AT8612C5401 GRIS - DIM. MM L=1065 P=542 H=1813</t>
  </si>
  <si>
    <t>RAYONNAGE QUICK UN CÔTÉ AVEC 2 CONSOLES INCLINABLES PROF. 600 MM + 2 ATHENA REPLAST AT8617C5401 GRIS - DIM. MM L=1065 P=542 H=1813</t>
  </si>
  <si>
    <t>RAYONNAGE QUICK UN CÔTÉ AVEC 2 CONSOLES INCLINABLES PROF. 600 MM + 2 ATHENA REPLAST AT8622C5401 GRIS - DIM. MM L=1065 P=542 H=1813</t>
  </si>
  <si>
    <t>RAYONNAGE SUPPLÉMENTAIRE QUICK UN CÔTÉ AVEC 2 CONSOLES INCLINABLES PROF. 220 MM + 6 ATHENA REPLAST AT3212A5401 GRIS - DIM. MM L=985 P=542 H=1813</t>
  </si>
  <si>
    <t>RAYONNAGE SUPPLÉMENTAIRE QUICK UN CÔTÉ AVEC 2 CONSOLES INCLINABLES PROF. 220 MM + 6 ATHENA REPLAST AT3217A5401 GRIS - DIM. MM L=985 P=542 H=1813</t>
  </si>
  <si>
    <t>RAYONNAGE SUPPLÉMENTAIRE QUICK UN CÔTÉ AVEC 2 CONSOLES INCLINABLES PROF. 320 MM + 8 ATHENA REPLAST AT3212A5401 GRIS - DIM. MM L=985 P=542 H=1813</t>
  </si>
  <si>
    <t>RAYONNAGE SUPPLÉMENTAIRE QUICK UN CÔTÉ AVEC 2 CONSOLES INCLINABLES PROF. 320 MM + 8 ATHENA REPLAST AT3217A5401 GRIS - DIM. MM L=985 P=542 H=1813</t>
  </si>
  <si>
    <t>RAYONNAGE SUPPLÉMENTAIRE QUICK UN CÔTÉ AVEC 2 CONSOLES INCLINABLES PROF. 320 MM + 4 ATHENA REPLAST AT4312A5401 GRIS - DIM. MM L=985 P=542 H=1813</t>
  </si>
  <si>
    <t>RAYONNAGE SUPPLÉMENTAIRE QUICK UN CÔTÉ AVEC 2 CONSOLES INCLINABLES PROF. 320 MM + 4 ATHENA REPLAST AT4317A5401 GRIS - DIM. MM L=985 P=542 H=1813</t>
  </si>
  <si>
    <t>RAYONNAGE SUPPLÉMENTAIRE QUICK UN CÔTÉ AVEC 2 CONSOLES INCLINABLES PROF. 320 MM + 4 ATHENA REPLAST AT4322A5401 GRIS - DIM. MM L=985 P=542 H=1813</t>
  </si>
  <si>
    <t>RAYONNAGE SUPPLÉMENTAIRE QUICK UN CÔTÉ AVEC 2 CONSOLES INCLINABLES PROF. 420 MM + 6 ATHENA REPLAST AT4312A5401 GRIS - DIM. MM L=985 P=542 H=1813</t>
  </si>
  <si>
    <t>RAYONNAGE SUPPLÉMENTAIRE QUICK UN CÔTÉ AVEC 2 CONSOLES INCLINABLES PROF. 420 MM + 6 ATHENA REPLAST AT4317A5401 GRIS - DIM. MM L=985 P=542 H=1813</t>
  </si>
  <si>
    <t>RAYONNAGE SUPPLÉMENTAIRE QUICK UN CÔTÉ AVEC 2 CONSOLES INCLINABLES PROF. 420 MM + 6 ATHENA REPLAST AT4322A5401 GRIS - DIM. MM L=985 P=542 H=1813</t>
  </si>
  <si>
    <t>RAYONNAGE SUPPLÉMENTAIRE QUICK UN CÔTÉ AVEC 2 CONSOLES INCLINABLES PROF. 600 MM + 4 ATHENA REPLAST AT6412A5401 GRIS - DIM. MM L=985 P=542 H=1813</t>
  </si>
  <si>
    <t>RAYONNAGE SUPPLÉMENTAIRE QUICK UN CÔTÉ AVEC 2 CONSOLES INCLINABLES PROF. 600 MM + 4 ATHENA REPLAST AT6417A5401 GRIS - DIM. MM L=985 P=542 H=1813</t>
  </si>
  <si>
    <t>RAYONNAGE SUPPLÉMENTAIRE QUICK UN CÔTÉ AVEC 2 CONSOLES INCLINABLES PROF. 600 MM + 4 ATHENA REPLAST AT6422A5401 GRIS - DIM. MM L=985 P=542 H=1813</t>
  </si>
  <si>
    <t>RAYONNAGE SUPPLÉMENTAIRE QUICK UN CÔTÉ AVEC 2 CONSOLES INCLINABLES PROF. 600 MM + 2 ATHENA REPLAST AT8612C5401 GRIS - DIM. MM L=985 P=542 H=1813</t>
  </si>
  <si>
    <t>RAYONNAGE SUPPLÉMENTAIRE QUICK UN CÔTÉ AVEC 2 CONSOLES INCLINABLES PROF. 600 MM + 2 ATHENA REPLAST AT8617C5401 GRIS - DIM. MM L=985 P=542 H=1813</t>
  </si>
  <si>
    <t>RAYONNAGE SUPPLÉMENTAIRE QUICK UN CÔTÉ AVEC 2 CONSOLES INCLINABLES PROF. 600 MM + 2 ATHENA REPLAST AT8622C5401 GRIS - DIM. MM L=985 P=542 H=1813</t>
  </si>
  <si>
    <t>RAYONNAGE QUICK DEUX CÔTÉS AVEC 2 CONSOLES INCLINABLES PROF. 220 MM + 6 ATHENA REPLAST AT3212A5401 GRIS - DIM. MM L=1065 P=925 H=1813</t>
  </si>
  <si>
    <t>RAYONNAGE QUICK DEUX CÔTÉS AVEC 2 CONSOLES INCLINABLES PROF. 220 MM + 6 ATHENA REPLAST AT3217A5401 GRIS - DIM. MM L=1065 P=925 H=1813</t>
  </si>
  <si>
    <t>RAYONNAGE QUICK DEUX CÔTÉS AVEC 2 CONSOLES INCLINABLES PROF. 320 MM + 8 ATHENA REPLAST AT3212A5401 GRIS - DIM. MM L=1065 P=925 H=1813</t>
  </si>
  <si>
    <t>RAYONNAGE QUICK DEUX CÔTÉS AVEC 2 CONSOLES INCLINABLES PROF. 320 MM + 8 ATHENA REPLAST AT3217A5401 GRIS - DIM. MM L=1065 P=925 H=1813</t>
  </si>
  <si>
    <t>RAYONNAGE QUICK DEUX CÔTÉS AVEC 2 CONSOLES INCLINABLES PROF. 320 MM + 4 ATHENA REPLAST AT4312A5401 GRIS - DIM. MM L=1065 P=925 H=1813</t>
  </si>
  <si>
    <t>RAYONNAGE QUICK DEUX CÔTÉS AVEC 2 CONSOLES INCLINABLES PROF. 320 MM + 4 ATHENA REPLAST AT4317A5401 GRIS - DIM. MM L=1065 P=925 H=1813</t>
  </si>
  <si>
    <t>RAYONNAGE QUICK DEUX CÔTÉS AVEC 2 CONSOLES INCLINABLES PROF. 320 MM + 4 ATHENA REPLAST AT4322A5401 GRIS - DIM. MM L=1065 P=925 H=1813</t>
  </si>
  <si>
    <t>RAYONNAGE QUICK DEUX CÔTÉS AVEC 2 CONSOLES INCLINABLES PROF. 420 MM + 6 ATHENA REPLAST AT4312A5401 GRIS - DIM. MM L=1065 P=925 H=1813</t>
  </si>
  <si>
    <t>RAYONNAGE QUICK DEUX CÔTÉS AVEC 2 CONSOLES INCLINABLES PROF. 420 MM + 6 ATHENA REPLAST AT4317A5401 GRIS - DIM. MM L=1065 P=925 H=1813</t>
  </si>
  <si>
    <t>RAYONNAGE QUICK DEUX CÔTÉS AVEC 2 CONSOLES INCLINABLES PROF. 420 MM + 6 ATHENA REPLAST AT4322A5401 GRIS - DIM. MM L=1065 P=925 H=1813</t>
  </si>
  <si>
    <t>RAYONNAGE QUICK DEUX CÔTÉS AVEC 2 CONSOLES INCLINABLES PROF. 600 MM + 4 ATHENA REPLAST AT6412A5401 GRIS - DIM. MM L=1065 P=925 H=1813</t>
  </si>
  <si>
    <t>RAYONNAGE QUICK DEUX CÔTÉS AVEC 2 CONSOLES INCLINABLES PROF. 600 MM + 4 ATHENA REPLAST AT6417A5401 GRIS - DIM. MM L=1065 P=925 H=1813</t>
  </si>
  <si>
    <t>RAYONNAGE QUICK DEUX CÔTÉS AVEC 2 CONSOLES INCLINABLES PROF. 600 MM + 4 ATHENA REPLAST AT6422A5401 GRIS - DIM. MM L=1065 P=925 H=1813</t>
  </si>
  <si>
    <t>RAYONNAGE QUICK DEUX CÔTÉS AVEC 2 CONSOLES INCLINABLES PROF. 600 MM + 2 ATHENA REPLAST AT8612C5401 GRIS - DIM. MM L=1065 P=925 H=1813</t>
  </si>
  <si>
    <t>RAYONNAGE QUICK DEUX CÔTÉS AVEC 2 CONSOLES INCLINABLES PROF. 600 MM + 2 ATHENA REPLAST AT8617C5401 GRIS - DIM. MM L=1065 P=925 H=1813</t>
  </si>
  <si>
    <t>RAYONNAGE QUICK DEUX CÔTÉS AVEC 2 CONSOLES INCLINABLES PROF. 600 MM + 2 ATHENA REPLAST AT8622C5401 GRIS - DIM. MM L=1065 P=925 H=1813</t>
  </si>
  <si>
    <t>RAYONNAGE SUPPLÉMENTAIRE QUICK DEUX CÔTÉS AVEC 2 CONSOLES INCLINABLES PROF. 220 MM + 6 ATHENA REPLAST AT3212A5401 GRIS - DIM. MM L=985 P=925 H=1813</t>
  </si>
  <si>
    <t>RAYONNAGE SUPPLÉMENTAIRE QUICK DEUX CÔTÉS AVEC 2 CONSOLES INCLINABLES PROF. 220 MM + 6 ATHENA REPLAST AT3217A5401 GRIS - DIM. MM L=985 P=925 H=1813</t>
  </si>
  <si>
    <t>RAYONNAGE SUPPLÉMENTAIRE QUICK DEUX CÔTÉS AVEC 2 CONSOLES INCLINABLES PROF. 320 MM + 8 ATHENA REPLAST AT3212A5401 GRIS - DIM. MM L=985 P=925 H=1813</t>
  </si>
  <si>
    <t>RAYONNAGE SUPPLÉMENTAIRE QUICK DEUX CÔTÉS AVEC 2 CONSOLES INCLINABLES PROF. 320 MM + 8 ATHENA REPLAST AT3217A5401 GRIS - DIM. MM L=985 P=925 H=1813</t>
  </si>
  <si>
    <t>RAYONNAGE SUPPLÉMENTAIRE QUICK DEUX CÔTÉS AVEC 2 CONSOLES INCLINABLES PROF. 320 MM + 4 ATHENA REPLAST AT4312A5401 GRIS - DIM. MM L=985 P=925 H=1813</t>
  </si>
  <si>
    <t>RAYONNAGE SUPPLÉMENTAIRE QUICK DEUX CÔTÉS AVEC 2 CONSOLES INCLINABLES PROF. 320 MM + 4 ATHENA REPLAST AT4317A5401 GRIS - DIM. MM L=985 P=925 H=1813</t>
  </si>
  <si>
    <t>RAYONNAGE SUPPLÉMENTAIRE QUICK DEUX CÔTÉS AVEC 2 CONSOLES INCLINABLES PROF. 320 MM + 4 ATHENA REPLAST AT4322A5401 GRIS - DIM. MM L=985 P=925 H=1813</t>
  </si>
  <si>
    <t>RAYONNAGE SUPPLÉMENTAIRE QUICK DEUX CÔTÉS AVEC 2 CONSOLES INCLINABLES PROF. 420 MM + 6 ATHENA REPLAST AT4312A5401 GRIS - DIM. MM L=985 P=925 H=1813</t>
  </si>
  <si>
    <t>RAYONNAGE SUPPLÉMENTAIRE QUICK DEUX CÔTÉS AVEC 2 CONSOLES INCLINABLES PROF. 420 MM + 6 ATHENA REPLAST AT4317A5401 GRIS - DIM. MM L=985 P=925 H=1813</t>
  </si>
  <si>
    <t>RAYONNAGE SUPPLÉMENTAIRE QUICK DEUX CÔTÉS AVEC 2 CONSOLES INCLINABLES PROF. 420 MM + 6 ATHENA REPLAST AT4322A5401 GRIS - DIM. MM L=985 P=925 H=1813</t>
  </si>
  <si>
    <t>RAYONNAGE SUPPLÉMENTAIRE QUICK DEUX CÔTÉS AVEC 2 CONSOLES INCLINABLES PROF. 600 MM + 4 ATHENA REPLAST AT6412A5401 GRIS - DIM. MM L=985 P=925 H=1813</t>
  </si>
  <si>
    <t>RAYONNAGE SUPPLÉMENTAIRE QUICK DEUX CÔTÉS AVEC 2 CONSOLES INCLINABLES PROF. 600 MM + 4 ATHENA REPLAST AT6417A5401 GRIS - DIM. MM L=985 P=925 H=1813</t>
  </si>
  <si>
    <t>RAYONNAGE SUPPLÉMENTAIRE QUICK DEUX CÔTÉS AVEC 2 CONSOLES INCLINABLES PROF. 600 MM + 4 ATHENA REPLAST AT6422A5401 GRIS - DIM. MM L=985 P=925 H=1813</t>
  </si>
  <si>
    <t>RAYONNAGE SUPPLÉMENTAIRE QUICK DEUX CÔTÉS AVEC 2 CONSOLES INCLINABLES PROF. 600 MM + 2 ATHENA REPLAST AT8612C5401 GRIS - DIM. MM L=985 P=925 H=1813</t>
  </si>
  <si>
    <t>RAYONNAGE SUPPLÉMENTAIRE QUICK DEUX CÔTÉS AVEC 2 CONSOLES INCLINABLES PROF. 600 MM + 2 ATHENA REPLAST AT8617C5401 GRIS - DIM. MM L=985 P=925 H=1813</t>
  </si>
  <si>
    <t>RAYONNAGE SUPPLÉMENTAIRE QUICK DEUX CÔTÉS AVEC 2 CONSOLES INCLINABLES PROF. 600 MM + 2 ATHENA REPLAST AT8622C5401 GRIS - DIM. MM L=985 P=925 H=1813</t>
  </si>
  <si>
    <t xml:space="preserve">CONSOLE QUICK INCLINABILE SUPPLÉMENTAIRE PROF. 220 MM + 3 ATHENA REPLAST AT3212A5401 GRIS - DIM. MM L=955 P=220 </t>
  </si>
  <si>
    <t xml:space="preserve">CONSOLE QUICK INCLINABILE SUPPLÉMENTAIRE PROF. 220 MM + 3 ATHENA REPLAST AT3217A5401 GRIS - DIM. MM L=955 P=220 </t>
  </si>
  <si>
    <t xml:space="preserve">CONSOLE QUICK INCLINABILE SUPPLÉMENTAIRE PROF. 320 MM + 4 ATHENA REPLAST AT3212A5401 GRIS - DIM. MM L=955 P=320 </t>
  </si>
  <si>
    <t xml:space="preserve">CONSOLE QUICK INCLINABILE SUPPLÉMENTAIRE PROF. 320 MM + 4 ATHENA REPLAST AT3217A5401 GRIS - DIM. MM L=955 P=320 </t>
  </si>
  <si>
    <t xml:space="preserve">CONSOLE QUICK INCLINABILE SUPPLÉMENTAIRE PROF. 320 MM + 2 ATHENA REPLAST AT4312A5401 GRIS - DIM. MM L=955 P=320 </t>
  </si>
  <si>
    <t xml:space="preserve">CONSOLE QUICK INCLINABILE SUPPLÉMENTAIRE PROF. 320 MM + 2 ATHENA REPLAST AT4317A5401 GRIS - DIM. MM L=955 P=320 </t>
  </si>
  <si>
    <t xml:space="preserve">CONSOLE QUICK INCLINABILE SUPPLÉMENTAIRE PROF. 320 MM + 2 ATHENA REPLAST AT4322A5401 GRIS - DIM. MM L=955 P=320 </t>
  </si>
  <si>
    <t xml:space="preserve">CONSOLE QUICK INCLINABILE SUPPLÉMENTAIRE PROF. 420 MM + 3 ATHENA REPLAST AT4312A5401 GRIS - DIM. MM L=955 P=420 </t>
  </si>
  <si>
    <t xml:space="preserve">CONSOLE QUICK INCLINABILE SUPPLÉMENTAIRE PROF. 420 MM + 3 ATHENA REPLAST AT4317A5401 GRIS - DIM. MM L=955 P=420 </t>
  </si>
  <si>
    <t xml:space="preserve">CONSOLE QUICK INCLINABILE SUPPLÉMENTAIRE PROF. 420 MM + 3 ATHENA REPLAST AT4322A5401 GRIS - DIM. MM L=955 P=420 </t>
  </si>
  <si>
    <t xml:space="preserve">CONSOLE QUICK INCLINABILE SUPPLÉMENTAIRE PROF. 600 MM + 2 ATHENA REPLAST AT6412A5401 GRIS - DIM. MM L=955 P=600 </t>
  </si>
  <si>
    <t xml:space="preserve">CONSOLE QUICK INCLINABILE SUPPLÉMENTAIRE PROF. 600 MM + 2 ATHENA REPLAST AT6417A5401 GRIS - DIM. MM L=955 P=600 </t>
  </si>
  <si>
    <t xml:space="preserve">CONSOLE QUICK INCLINABILE SUPPLÉMENTAIRE PROF. 600 MM + 2 ATHENA REPLAST AT6422A5401 GRIS - DIM. MM L=955 P=600 </t>
  </si>
  <si>
    <t xml:space="preserve">CONSOLE QUICK INCLINABILE SUPPLÉMENTAIRE PROF. 600 MM + 1 ATHENA REPLAST AT8612C5401 GRIS - DIM. MM L=955 P=600 </t>
  </si>
  <si>
    <t xml:space="preserve">CONSOLE QUICK INCLINABILE SUPPLÉMENTAIRE PROF. 600 MM + 1 ATHENA REPLAST AT8617C5401 GRIS - DIM. MM L=955 P=600 </t>
  </si>
  <si>
    <t xml:space="preserve">CONSOLE QUICK INCLINABILE SUPPLÉMENTAIRE PROF. 600 MM + 1 ATHENA REPLAST AT8622C5401 GRIS - DIM. MM L=955 P=600 </t>
  </si>
  <si>
    <t>RAYONNAGE QUICK UN CÔTÉ AVEC 2 CONSOLES INCLINABLES PROF. 220 MM + 6 NEXIT REPLAST NX3212A5401 GRIS - DIM. MM L=1065 P=542 H=1813</t>
  </si>
  <si>
    <t>RAYONNAGE QUICK UN CÔTÉ AVEC 2 CONSOLES INCLINABLES PROF. 220 MM + 6 NEXIT REPLAST NX3217A5401 GRIS - DIM. MM L=1065 P=542 H=1813</t>
  </si>
  <si>
    <t>RAYONNAGE QUICK UN CÔTÉ AVEC 2 CONSOLES INCLINABLES PROF. 320 MM + 8 NEXIT REPLAST NX3212A5401 GRIS - DIM. MM L=1065 P=542 H=1813</t>
  </si>
  <si>
    <t>RAYONNAGE QUICK UN CÔTÉ AVEC 2 CONSOLES INCLINABLES PROF. 320 MM + 8 NEXIT REPLAST NX3217A5401 GRIS - DIM. MM L=1065 P=542 H=1813</t>
  </si>
  <si>
    <t>RAYONNAGE QUICK UN CÔTÉ AVEC 2 CONSOLES INCLINABLES PROF. 320 MM + 4 NEXIT REPLAST NX4312A5401 GRIS - DIM. MM L=1065 P=542 H=1813</t>
  </si>
  <si>
    <t>RAYONNAGE QUICK UN CÔTÉ AVEC 2 CONSOLES INCLINABLES PROF. 320 MM + 4 NEXIT REPLAST NX4317B5401 GRIS - DIM. MM L=1065 P=542 H=1813</t>
  </si>
  <si>
    <t>RAYONNAGE QUICK UN CÔTÉ AVEC 2 CONSOLES INCLINABLES PROF. 320 MM + 4 NEXIT REPLAST NX4322B5401 GRIS - DIM. MM L=1065 P=542 H=1813</t>
  </si>
  <si>
    <t>RAYONNAGE QUICK UN CÔTÉ AVEC 2 CONSOLES INCLINABLES PROF. 420 MM + 6 NEXIT REPLAST NX4312A5401 GRIS - DIM. MM L=1065 P=542 H=1813</t>
  </si>
  <si>
    <t>RAYONNAGE QUICK UN CÔTÉ AVEC 2 CONSOLES INCLINABLES PROF. 420 MM + 6 NEXIT REPLAST NX4317B5401 GRIS - DIM. MM L=1065 P=542 H=1813</t>
  </si>
  <si>
    <t>RAYONNAGE QUICK UN CÔTÉ AVEC 2 CONSOLES INCLINABLES PROF. 420 MM + 6 NEXIT REPLAST NX4322B5401 GRIS - DIM. MM L=1065 P=542 H=1813</t>
  </si>
  <si>
    <t>RAYONNAGE QUICK UN CÔTÉ AVEC 2 CONSOLES INCLINABLES PROF. 600 MM + 4 NEXIT REPLAST NX6412A5401 GRIS - DIM. MM L=1065 P=542 H=1813</t>
  </si>
  <si>
    <t>RAYONNAGE QUICK UN CÔTÉ AVEC 2 CONSOLES INCLINABLES PROF. 600 MM + 4 NEXIT REPLAST NX6417B5401 GRIS - DIM. MM L=1065 P=542 H=1813</t>
  </si>
  <si>
    <t>RAYONNAGE QUICK UN CÔTÉ AVEC 2 CONSOLES INCLINABLES PROF. 600 MM + 4 NEXIT REPLAST NX6422B5401 GRIS - DIM. MM L=1065 P=542 H=1813</t>
  </si>
  <si>
    <t>RAYONNAGE SUPPLÉMENTAIRE QUICK UN CÔTÉ AVEC 2 CONSOLES INCLINABLES PROF. 220 MM + 6 NEXIT REPLAST NX3212A5401 GRIS - DIM. MM L=985 P=542 H=1813</t>
  </si>
  <si>
    <t>RAYONNAGE SUPPLÉMENTAIRE QUICK UN CÔTÉ AVEC 2 CONSOLES INCLINABLES PROF. 220 MM + 6 NEXIT REPLAST NX3217A5401 GRIS - DIM. MM L=985 P=542 H=1813</t>
  </si>
  <si>
    <t>RAYONNAGE SUPPLÉMENTAIRE QUICK UN CÔTÉ AVEC 2 CONSOLES INCLINABLES PROF. 320 MM + 8 NEXIT REPLAST NX3212A5401 GRIS - DIM. MM L=985 P=542 H=1813</t>
  </si>
  <si>
    <t>RAYONNAGE SUPPLÉMENTAIRE QUICK UN CÔTÉ AVEC 2 CONSOLES INCLINABLES PROF. 320 MM + 8 NEXIT REPLAST NX3217A5401 GRIS - DIM. MM L=985 P=542 H=1813</t>
  </si>
  <si>
    <t>RAYONNAGE SUPPLÉMENTAIRE QUICK UN CÔTÉ AVEC 2 CONSOLES INCLINABLES PROF. 320 MM + 4 NEXIT REPLAST NX4312A5401 GRIS - DIM. MM L=985 P=542 H=1813</t>
  </si>
  <si>
    <t>RAYONNAGE SUPPLÉMENTAIRE QUICK UN CÔTÉ AVEC 2 CONSOLES INCLINABLES PROF. 320 MM + 4 NEXIT REPLAST NX4317B5401 GRIS - DIM. MM L=985 P=542 H=1813</t>
  </si>
  <si>
    <t>RAYONNAGE SUPPLÉMENTAIRE QUICK UN CÔTÉ AVEC 2 CONSOLES INCLINABLES PROF. 320 MM + 4 NEXIT REPLAST NX4322B5401 GRIS - DIM. MM L=985 P=542 H=1813</t>
  </si>
  <si>
    <t>RAYONNAGE SUPPLÉMENTAIRE QUICK UN CÔTÉ AVEC 2 CONSOLES INCLINABLES PROF. 420 MM + 6 NEXIT REPLAST NX4312A5401 GRIS - DIM. MM L=985 P=542 H=1813</t>
  </si>
  <si>
    <t>RAYONNAGE SUPPLÉMENTAIRE QUICK UN CÔTÉ AVEC 2 CONSOLES INCLINABLES PROF. 420 MM + 6 NEXIT REPLAST NX4317B5401 GRIS - DIM. MM L=985 P=542 H=1813</t>
  </si>
  <si>
    <t>RAYONNAGE SUPPLÉMENTAIRE QUICK UN CÔTÉ AVEC 2 CONSOLES INCLINABLES PROF. 420 MM + 6 NEXIT REPLAST NX4322B5401 GRIS - DIM. MM L=985 P=542 H=1813</t>
  </si>
  <si>
    <t>RAYONNAGE SUPPLÉMENTAIRE QUICK UN CÔTÉ AVEC 2 CONSOLES INCLINABLES PROF. 600 MM + 4 NEXIT REPLAST NX6412A5401 GRIS - DIM. MM L=985 P=542 H=1813</t>
  </si>
  <si>
    <t>RAYONNAGE SUPPLÉMENTAIRE QUICK UN CÔTÉ AVEC 2 CONSOLES INCLINABLES PROF. 600 MM + 4 NEXIT REPLAST NX6417B5401 GRIS - DIM. MM L=985 P=542 H=1813</t>
  </si>
  <si>
    <t>RAYONNAGE SUPPLÉMENTAIRE QUICK UN CÔTÉ AVEC 2 CONSOLES INCLINABLES PROF. 600 MM + 4 NEXIT REPLAST NX6422B5401 GRIS - DIM. MM L=985 P=542 H=1813</t>
  </si>
  <si>
    <t>RAYONNAGE QUICK DEUX CÔTÉS AVEC 2 CONSOLES INCLINABLES PROF. 220 MM + 6 NEXIT REPLAST NX3212A5401 GRIS - DIM. MM L=1065 P=925 H=1813</t>
  </si>
  <si>
    <t>RAYONNAGE QUICK DEUX CÔTÉS AVEC 2 CONSOLES INCLINABLES PROF. 220 MM + 6 NEXIT REPLAST NX3217A5401 GRIS - DIM. MM L=1065 P=925 H=1813</t>
  </si>
  <si>
    <t>RAYONNAGE QUICK DEUX CÔTÉS AVEC 2 CONSOLES INCLINABLES PROF. 320 MM + 8 NEXIT REPLAST NX3212A5401 GRIS - DIM. MM L=1065 P=925 H=1813</t>
  </si>
  <si>
    <t>RAYONNAGE QUICK DEUX CÔTÉS AVEC 2 CONSOLES INCLINABLES PROF. 320 MM + 8 NEXIT REPLAST NX3217A5401 GRIS - DIM. MM L=1065 P=925 H=1813</t>
  </si>
  <si>
    <t>RAYONNAGE QUICK DEUX CÔTÉS AVEC 2 CONSOLES INCLINABLES PROF. 320 MM + 4 NEXIT REPLAST NX4312A5401 GRIS - DIM. MM L=1065 P=925 H=1813</t>
  </si>
  <si>
    <t>RAYONNAGE QUICK DEUX CÔTÉS AVEC 2 CONSOLES INCLINABLES PROF. 320 MM + 4 NEXIT REPLAST NX4317B5401 GRIS - DIM. MM L=1065 P=925 H=1813</t>
  </si>
  <si>
    <t>RAYONNAGE QUICK DEUX CÔTÉS AVEC 2 CONSOLES INCLINABLES PROF. 320 MM + 4 NEXIT REPLAST NX4322B5401 GRIS - DIM. MM L=1065 P=925 H=1813</t>
  </si>
  <si>
    <t>RAYONNAGE QUICK DEUX CÔTÉS AVEC 2 CONSOLES INCLINABLES PROF. 420 MM + 6 NEXIT REPLAST NX4312A5401 GRIS - DIM. MM L=1065 P=925 H=1813</t>
  </si>
  <si>
    <t>RAYONNAGE QUICK DEUX CÔTÉS AVEC 2 CONSOLES INCLINABLES PROF. 420 MM + 6 NEXIT REPLAST NX4317B5401 GRIS - DIM. MM L=1065 P=925 H=1813</t>
  </si>
  <si>
    <t>RAYONNAGE QUICK DEUX CÔTÉS AVEC 2 CONSOLES INCLINABLES PROF. 420 MM + 6 NEXIT REPLAST NX4322B5401 GRIS - DIM. MM L=1065 P=925 H=1813</t>
  </si>
  <si>
    <t>RAYONNAGE QUICK DEUX CÔTÉS AVEC 2 CONSOLES INCLINABLES PROF. 600 MM + 4 NEXIT REPLAST NX6412A5401 GRIS - DIM. MM L=1065 P=925 H=1813</t>
  </si>
  <si>
    <t>RAYONNAGE QUICK DEUX CÔTÉS AVEC 2 CONSOLES INCLINABLES PROF. 600 MM + 4 NEXIT REPLAST NX6417B5401 GRIS - DIM. MM L=1065 P=925 H=1813</t>
  </si>
  <si>
    <t>RAYONNAGE QUICK DEUX CÔTÉS AVEC 2 CONSOLES INCLINABLES PROF. 600 MM + 4 NEXIT REPLAST NX6422B5401 GRIS - DIM. MM L=1065 P=925 H=1813</t>
  </si>
  <si>
    <t>RAYONNAGE SUPPLÉMENTAIRE QUICK DEUX CÔTÉS AVEC 2 CONSOLES INCLINABLES PROF. 220 MM + 6 NEXIT REPLAST NX3212A5401 GRIS - DIM. MM L=985 P=925 H=1813</t>
  </si>
  <si>
    <t>RAYONNAGE SUPPLÉMENTAIRE QUICK DEUX CÔTÉS AVEC 2 CONSOLES INCLINABLES PROF. 220 MM + 6 NEXIT REPLAST NX3217A5401 GRIS - DIM. MM L=985 P=925 H=1813</t>
  </si>
  <si>
    <t>RAYONNAGE SUPPLÉMENTAIRE QUICK DEUX CÔTÉS AVEC 2 CONSOLES INCLINABLES PROF. 320 MM + 8 NEXIT REPLAST NX3212A5401 GRIS - DIM. MM L=985 P=925 H=1813</t>
  </si>
  <si>
    <t>RAYONNAGE SUPPLÉMENTAIRE QUICK DEUX CÔTÉS AVEC 2 CONSOLES INCLINABLES PROF. 320 MM + 8 NEXIT REPLAST NX3217A5401 GRIS - DIM. MM L=985 P=925 H=1813</t>
  </si>
  <si>
    <t>RAYONNAGE SUPPLÉMENTAIRE QUICK DEUX CÔTÉS AVEC 2 CONSOLES INCLINABLES PROF. 320 MM + 4 NEXIT REPLAST NX4312A5401 GRIS - DIM. MM L=985 P=925 H=1813</t>
  </si>
  <si>
    <t>RAYONNAGE SUPPLÉMENTAIRE QUICK DEUX CÔTÉS AVEC 2 CONSOLES INCLINABLES PROF. 320 MM + 4 NEXIT REPLAST NX4317B5401 GRIS - DIM. MM L=985 P=925 H=1813</t>
  </si>
  <si>
    <t>RAYONNAGE SUPPLÉMENTAIRE QUICK DEUX CÔTÉS AVEC 2 CONSOLES INCLINABLES PROF. 320 MM + 4 NEXIT REPLAST NX4322B5401 GRIS - DIM. MM L=985 P=925 H=1813</t>
  </si>
  <si>
    <t>RAYONNAGE SUPPLÉMENTAIRE QUICK DEUX CÔTÉS AVEC 2 CONSOLES INCLINABLES PROF. 420 MM + 6 NEXIT REPLAST NX4312A5401 GRIS - DIM. MM L=985 P=925 H=1813</t>
  </si>
  <si>
    <t>RAYONNAGE SUPPLÉMENTAIRE QUICK DEUX CÔTÉS AVEC 2 CONSOLES INCLINABLES PROF. 420 MM + 6 NEXIT REPLAST NX4317B5401 GRIS - DIM. MM L=985 P=925 H=1813</t>
  </si>
  <si>
    <t>RAYONNAGE SUPPLÉMENTAIRE QUICK DEUX CÔTÉS AVEC 2 CONSOLES INCLINABLES PROF. 420 MM + 6 NEXIT REPLAST NX4322B5401 GRIS - DIM. MM L=985 P=925 H=1813</t>
  </si>
  <si>
    <t>RAYONNAGE SUPPLÉMENTAIRE QUICK DEUX CÔTÉS AVEC 2 CONSOLES INCLINABLES PROF. 600 MM + 4 NEXIT REPLAST NX6412A5401 GRIS - DIM. MM L=985 P=925 H=1813</t>
  </si>
  <si>
    <t>RAYONNAGE SUPPLÉMENTAIRE QUICK DEUX CÔTÉS AVEC 2 CONSOLES INCLINABLES PROF. 600 MM + 4 NEXIT REPLAST NX6417B5401 GRIS - DIM. MM L=985 P=925 H=1813</t>
  </si>
  <si>
    <t>RAYONNAGE SUPPLÉMENTAIRE QUICK DEUX CÔTÉS AVEC 2 CONSOLES INCLINABLES PROF. 600 MM + 4 NEXIT REPLAST NX6422B5401 GRIS - DIM. MM L=985 P=925 H=1813</t>
  </si>
  <si>
    <t xml:space="preserve">CONSOLE QUICK INCLINABILE SUPPLÉMENTAIRE PROF. 220 MM + 3 NEXIT REPLAST NX3212A5401 GRIS - DIM. MM L=955 P=220 </t>
  </si>
  <si>
    <t xml:space="preserve">CONSOLE QUICK INCLINABILE SUPPLÉMENTAIRE PROF. 220 MM + 3 NEXIT REPLAST NX3217A5401 GRIS - DIM. MM L=955 P=220 </t>
  </si>
  <si>
    <t xml:space="preserve">CONSOLE QUICK INCLINABILE SUPPLÉMENTAIRE PROF. 320 MM + 4 NEXIT REPLAST NX3212A5401 GRIS - DIM. MM L=955 P=320 </t>
  </si>
  <si>
    <t xml:space="preserve">CONSOLE QUICK INCLINABILE SUPPLÉMENTAIRE PROF. 320 MM + 4 NEXIT REPLAST NX3217A5401 GRIS - DIM. MM L=955 P=320 </t>
  </si>
  <si>
    <t xml:space="preserve">CONSOLE QUICK INCLINABILE SUPPLÉMENTAIRE PROF. 320 MM + 2 NEXIT REPLAST NX4312A5401 GRIS - DIM. MM L=955 P=320 </t>
  </si>
  <si>
    <t xml:space="preserve">CONSOLE QUICK INCLINABILE SUPPLÉMENTAIRE PROF. 320 MM + 2 NEXIT REPLAST NX4317B5401 GRIS - DIM. MM L=955 P=320 </t>
  </si>
  <si>
    <t xml:space="preserve">CONSOLE QUICK INCLINABILE SUPPLÉMENTAIRE PROF. 320 MM + 2 NEXIT REPLAST NX4322B5401 GRIS - DIM. MM L=955 P=320 </t>
  </si>
  <si>
    <t xml:space="preserve">CONSOLE QUICK INCLINABILE SUPPLÉMENTAIRE PROF. 420 MM + 3 NEXIT REPLAST NX4312A5401 GRIS - DIM. MM L=955 P=420 </t>
  </si>
  <si>
    <t xml:space="preserve">CONSOLE QUICK INCLINABILE SUPPLÉMENTAIRE PROF. 420 MM + 3 NEXIT REPLAST NX4317B5401 GRIS - DIM. MM L=955 P=420 </t>
  </si>
  <si>
    <t xml:space="preserve">CONSOLE QUICK INCLINABILE SUPPLÉMENTAIRE PROF. 420 MM + 3 NEXIT REPLAST NX4322B5401 GRIS - DIM. MM L=955 P=420 </t>
  </si>
  <si>
    <t xml:space="preserve">CONSOLE QUICK INCLINABILE SUPPLÉMENTAIRE PROF. 600 MM + 2 NEXIT REPLAST NX6412A5401 GRIS - DIM. MM L=955 P=600 </t>
  </si>
  <si>
    <t xml:space="preserve">CONSOLE QUICK INCLINABILE SUPPLÉMENTAIRE PROF. 600 MM + 2 NEXIT REPLAST NX6417B5401 GRIS - DIM. MM L=955 P=600 </t>
  </si>
  <si>
    <t xml:space="preserve">CONSOLE QUICK INCLINABILE SUPPLÉMENTAIRE PROF. 600 MM + 2 NEXIT REPLAST NX6422B5401 GRIS - DIM. MM L=955 P=600 </t>
  </si>
  <si>
    <t>***FOURNI EN MULTIPLES DE 64/2240 PIÈCES***</t>
  </si>
  <si>
    <t>***FOURNI EN MULTIPLES DE 1/2496 PIÈCES***</t>
  </si>
  <si>
    <t>CAJONES DE PP NEXIT – FONDO CERRADO – MANIJAS CERRADAS – DIM. 150X100X75H MM – COLOR: GRIS 01</t>
  </si>
  <si>
    <t>TAPA DE PP CON BISAGRA PARA CAJAS SERIE NEXIT - DIM. MM  L=150 P=100 - COLOR: GRIS 01</t>
  </si>
  <si>
    <t>TAPA DE PP CON BISAGRAS CON CIERRE A PRESIÓN PARA CAJAS SERIE NEXIT - DIM. MM  L=150 P=100 - COLOR: GRIS 01</t>
  </si>
  <si>
    <t>CAJONES DE REPLAST NEXIT – FONDO CERRADO – MANIJAS CERRADAS – DIM. 150X100X75H MM – COLOR: GRIS 01</t>
  </si>
  <si>
    <t>TAPA DE REPLAST CON BISAGRA PARA CAJAS SERIE NEXIT - DIM. MM  L=150 P=100 - COLOR: GRIS 01</t>
  </si>
  <si>
    <t>TAPA DE REPLAST CON BISAGRAS CON CIERRE A PRESIÓN PARA CAJAS SERIE NEXIT - DIM. MM  L=150 P=100 - COLOR: GRIS 01</t>
  </si>
  <si>
    <t>CAJONES DE REPLAST NEXIT – FONDO CERRADO – MANIJAS CERRADAS – DIM. 200X150X75H MM – COLOR: GRIS 01</t>
  </si>
  <si>
    <t>CAJONES DE  REPLAST NEXIT – FONDO CERRADO – MANIJAS CERRADAS – DIM. 200X150X120H MM – COLOR: GRIS 01</t>
  </si>
  <si>
    <t>TAPA DE REPLAST CON BISAGRA PARA CAJAS SERIE NEXIT - DIM. MM  L=200 P=150 - COLOR: GRIS 01</t>
  </si>
  <si>
    <t>TAPA DE REPLAST CON BISAGRAS CON CIERRE A PRESIÓN PARA CAJAS SERIE NEXIT - DIM. MM  L=200 P=150 - COLOR: GRIS 01</t>
  </si>
  <si>
    <t>TAPA DE REPLAST CON MANILLAS PARA CAJAS SERIE NEXIT - DIM. MM  L=200 P=150 - COLOR: GRIS 01</t>
  </si>
  <si>
    <t>CAJONES DE REPLAST NEXIT – FONDO CERRADO – MANIJAS CERRADAS – DIM. 300X200X75H MM – COLOR: GRIS 01</t>
  </si>
  <si>
    <t>CAJONES DE REPLAST NEXIT – FONDO CERRADO – MANIJAS CERRADAS  – DIM. 300X200X120H MM – COLOR: GRIS 01</t>
  </si>
  <si>
    <t>CAJONES DE REPLAST NEXIT – FONDO CERRADO – MANIJAS CERRADAS  – DIM. 300X200X170H MM – COLOR: GRIS 01</t>
  </si>
  <si>
    <t>CAJONES DE REPLAST NEXIT – FONDO CERRADO – MANIJAS CERRADAS – DIM. 300X200X220H MM – COLOR: GRIS 01</t>
  </si>
  <si>
    <t>TAPA DE REPLAST CON BISAGRA PARA CAJAS SERIE NEXIT - DIM. MM  L=300 P=200 - COLOR: GRIS 01</t>
  </si>
  <si>
    <t>TAPA DE REPLAST CON BISAGRAS CON CIERRE A PRESIÓN PARA CAJAS SERIE NEXIT - DIM. MM  L=300 P=200 - COLOR: GRIS 01</t>
  </si>
  <si>
    <t>TAPA DE REPLAST CON MANILLAS PARA CAJAS SERIE NEXIT - DIM. MM  L=300 P=200 - COLOR: GRIS 01</t>
  </si>
  <si>
    <t>CAJONES DE REPLAST NEXIT – FONDO CERRADO – MANIJAS CERRADAS  – DIM. 400X300X075H MM – COLOR: GRIS 01</t>
  </si>
  <si>
    <t>CAJONES DE REPLAST NEXIT – FONDO REFORZADO – MANIJAS CERRADAS – DIM. 400X300X075H MM – COLOR: GRIS 01</t>
  </si>
  <si>
    <t>CAJONES DE REPLAST NEXIT – FONDO CERRADO – MANIJAS CERRADAS – DIM. 400X300X120H MM – COLOR: GRIS 01</t>
  </si>
  <si>
    <t>CAJONES DE REPLAST NEXIT – FONDO REFORZADO – MANIJAS CERRADAS – DIM. 400X300X120H MM – COLOR: GRIS 01</t>
  </si>
  <si>
    <t>CAJONES DE REPLAST NEXIT – PAREDES Y FONDO PERFORADOS - FONDO REFORZADO – MANIJAS CERRADAS – DIM. 400X300X120H MM – COLOR: GRIS 01</t>
  </si>
  <si>
    <t>CAJONES DE REPLAST NEXIT – FONDO CERRADO – MANIJAS CERRADAS – DIM. 400X300X170H MM – COLOR: GRIS 01</t>
  </si>
  <si>
    <t>CAJONES DE REPLAST NEXIT – FONDO REFORZADO – MANIJAS CERRADAS – DIM. 400X300X170H MM – COLOR: GRIS 01</t>
  </si>
  <si>
    <t>CAJONES DE REPLAST NEXIT – PAREDES Y FONDO PERFORADOS - FONDO REFORZADO – MANIJAS CERRADAS – DIM. 400X300X170H MM – COLOR: GRIS 01</t>
  </si>
  <si>
    <t>CAJONES DE REPLAST NEXIT – FONDO CERRADO – MANIJAS CERRADAS – DIM. 400X300X220H MM – COLOR: GRIS 01</t>
  </si>
  <si>
    <t>CAJONES DE REPLAST NEXIT – FONDO REFORZADO – MANIJAS CERRADAS – DIM. 400X300X220H MM – COLOR: GRIS 01</t>
  </si>
  <si>
    <t>CAJONES DE REPLAST NEXIT – PAREDES Y FONDO PERFORADOS - FONDO REFORZADO – MANIJAS CERRADAS – DIM. 400X300X220H MM – COLOR: GRIS 01</t>
  </si>
  <si>
    <t>CAJONES DE REPLAST NEXIT – FONDO CERRADO – MANIJAS CERRADAS -  FRONT PICKING 202X106H MM – DIM. 400X300X220H MM – COLOR: GRIS 01</t>
  </si>
  <si>
    <t>CAJONES DE REPLAST NEXIT – FONDO CERRADO – MANIJAS CERRADAS – DIM. 400X300X270H MM – COLOR: GRIS 01</t>
  </si>
  <si>
    <t>CAJONES DE REPLAST NEXIT – FONDO REFORZADO – MANIJAS CERRADAS – DIM. 400X300X270H MM – COLOR: GRIS 01</t>
  </si>
  <si>
    <t>CAJONES DE REPLAST NEXIT – PAREDES Y FONDO PERFORADOS - FONDO REFORZADO – MANIJAS CERRADAS – DIM. 400X300X270H MM – COLOR: GRIS 01</t>
  </si>
  <si>
    <t>CAJONES DE REPLAST NEXIT – FONDO CERRADO – MANIJAS CERRADAS -  FRONT PICKING 202X131H MM – DIM. 400X300X270H MM – COLOR: GRIS 01</t>
  </si>
  <si>
    <t>CAJONES DE REPLAST NEXIT – FONDO CERRADO – MANIJAS CERRADAS – DIM. 400X300X320H MM – COLOR: GRIS 01</t>
  </si>
  <si>
    <t>CAJONES DE REPLAST NEXIT – FONDO REFORZADO – MANIJAS CERRADAS – DIM. 400X300X320H MM – COLOR: GRIS 01</t>
  </si>
  <si>
    <t>CAJONES DE REPLAST NEXIT – PAREDES Y FONDO PERFORADOS - FONDO REFORZADO – MANIJAS CERRADAS – DIM. 400X300X320H MM – COLOR: GRIS 01</t>
  </si>
  <si>
    <t>CAJONES DE REPLAST NEXIT – FONDO CERRADO – MANIJAS CERRADAS -  FRONT PICKING 202X156H MM – DIM. 400X300X320H MM – COLOR: GRIS 01</t>
  </si>
  <si>
    <t>TAPA DE REPLAST DE DOS PIEZAS PARA CAJAS SERIE NEXIT - DIM. MM  L=400 P=300 - COLOR: GRIS 01</t>
  </si>
  <si>
    <t>TAPA DE REPLAST CON BISAGRA PARA CAJAS SERIE NEXIT - DIM. MM  L=400 P=300 - COLOR: GRIS 01</t>
  </si>
  <si>
    <t>TAPA DE REPLAST CON MANILLAS PARA CAJAS SERIE NEXIT - DIM. MM  L=400 P=300 - COLOR: GRIS 01</t>
  </si>
  <si>
    <t>CAJONES DE REPLAST NEXIT – FONDO CERRADO – MANIJAS CERRADAS – DIM. 600X400X075H MM – COLOR: GRIS 01</t>
  </si>
  <si>
    <t>CAJONES DE REPLAST NEXIT – FONDO REFORZADO – MANIJAS CERRADAS – DIM. 600X400X075H MM – COLOR: GRIS 01</t>
  </si>
  <si>
    <t>CAJONES DE REPLAST NEXIT – PAREDES Y FONDO PERFORADOS - FONDO REFORZADO – MANIJAS CERRADAS – DIM. 600X400X075H MM – COLOR: GRIS 01</t>
  </si>
  <si>
    <t>CAJONES DE REPLAST NEXIT – FONDO CERRADO – MANIJAS CERRADAS – DIM. 600X400X120H MM – COLOR: GRIS 01</t>
  </si>
  <si>
    <t>CAJONES DE REPLAST NEXIT – FONDO REFORZADO – MANIJAS CERRADAS – DIM. 600X400X120H MM – COLOR: GRIS 01</t>
  </si>
  <si>
    <t>CAJONES DE REPLAST NEXIT – PAREDES Y FONDO PERFORADOS - FONDO REFORZADO – MANIJAS CERRADAS – DIM. 600X400X120H MM – COLOR: GRIS 01</t>
  </si>
  <si>
    <t>CAJONES DE REPLAST NEXIT – FONDO CERRADO – MANIJAS CERRADAS – DIM. 600X400X170H MM – COLOR: GRIS 01</t>
  </si>
  <si>
    <t>CAJONES DE REPLAST NEXIT – FONDO REFORZADO – MANIJAS CERRADAS – DIM. 600X400X170H MM – COLOR: GRIS 01</t>
  </si>
  <si>
    <t>CAJONES DE REPLAST NEXIT – PAREDES Y FONDO PERFORADOS - FONDO REFORZADO – MANIJAS CERRADAS – DIM. 600X400X170H MM – COLOR: GRIS 01</t>
  </si>
  <si>
    <t>CAJONES DE REPLAST NEXIT – FONDO CERRADO – MANIJAS CERRADAS – DIM. 600X400X220H MM – COLOR: GRIS 01</t>
  </si>
  <si>
    <t>CAJONES DE REPLAST NEXIT – FONDO REFORZADO – MANIJAS CERRADAS – DIM. 600X400X220H MM – COLOR: GRIS 01</t>
  </si>
  <si>
    <t>CAJONES DE REPLAST NEXIT – PAREDES Y FONDO PERFORADOS - FONDO REFORZADO – MANIJAS CERRADAS – DIM. 600X400X220H MM – COLOR: GRIS 01</t>
  </si>
  <si>
    <t>CAJONES DE REPLAST NEXIT – FONDO CERRADO – MANIJAS CERRADAS -  FRONT PICKING 294X106H MM – DIM. 600X400X220H MM – COLOR: GRIS 01</t>
  </si>
  <si>
    <t>CAJONES DE REPLAST NEXIT – FONDO CERRADO – MANIJAS ABIERTAS/CERRADAS – DIM. 600X400X270H MM – COLOR: GRIS 01</t>
  </si>
  <si>
    <t>CAJONES DE REPLAST NEXIT – FONDO REFORZADO – MANIJAS ABIERTAS/CERRADAS – DIM. 600X400X270H MM – COLOR: GRIS 01</t>
  </si>
  <si>
    <t>CAJONES DE REPLAST NEXIT – PAREDES Y FONDO PERFORADOS - FONDO REFORZADO – MANIJAS ABIERTAS/CERRADAS – DIM. 600X400X270H MM – COLOR: GRIS 01</t>
  </si>
  <si>
    <t>CAJONES DE REPLAST NEXIT – FONDO CERRADO – MANIJAS ABIERTAS/CERRADAS -  FRONT PICKING 294X131H MM – DIM. 600X400X270H MM – COLOR: GRIS 01</t>
  </si>
  <si>
    <t>CAJONES DE REPLAST NEXIT – FONDO CERRADO – MANIJAS ABIERTAS/CERRADAS – DIM. 600X400X320H MM – COLOR: GRIS 01</t>
  </si>
  <si>
    <t>CAJONES DE REPLAST NEXIT – FONDO REFORZADO – MANIJAS ABIERTAS/CERRADAS – DIM. 600X400X320H MM – COLOR: GRIS 01</t>
  </si>
  <si>
    <t>CAJONES DE REPLAST NEXIT – PAREDES Y FONDO PERFORADOS - FONDO REFORZADO – MANIJAS ABIERTAS/CERRADAS – DIM. 600X400X320H MM – COLOR: GRIS 01</t>
  </si>
  <si>
    <t>CAJONES DE REPLAST NEXIT – FONDO CERRADO – MANIJAS ABIERTAS/CERRADAS -  FRONT PICKING 294X156H MM – DIM. 600X400X320H MM – COLOR: GRIS 01</t>
  </si>
  <si>
    <t>CAJONES DE REPLAST NEXIT – FONDO CERRADO – MANIJAS ABIERTAS/CERRADAS – DIM. 600X400X420H MM – COLOR: GRIS 01</t>
  </si>
  <si>
    <t>CAJONES DE REPLAST NEXIT – FONDO REFORZADO – MANIJAS ABIERTAS/CERRADAS – DIM. 600X400X420H MM – COLOR: GRIS 01</t>
  </si>
  <si>
    <t>CAJONES DE REPLAST NEXIT – PAREDES Y FONDO PERFORADOS - FONDO REFORZADO – MANIJAS ABIERTAS/CERRADAS – DIM. 600X400X420H MM – COLOR: GRIS 01</t>
  </si>
  <si>
    <t>CAJONES DE REPLAST NEXIT – FONDO CERRADO – MANIJAS ABIERTAS/CERRADAS -  FRONT PICKING 294X206H MM – DIM. 600X400X420H MM – COLOR: GRIS 01</t>
  </si>
  <si>
    <t>TAPA DE REPLAST DE DOS PIEZAS PARA CAJAS SERIE NEXIT - DIM. MM  L=600 P=400 - COLOR: GRIS 01</t>
  </si>
  <si>
    <t>TAPA INTEGRAL DE REPLAST PARA CAJAS SERIE NEXIT - DIM. MM  L=600 P=400 - COLOR: GRIS 01</t>
  </si>
  <si>
    <t>TAPA DE REPLAST CON BISAGRA PARA CAJAS SERIE NEXIT - DIM. MM  L=600 P=400 - COLOR: GRIS 01</t>
  </si>
  <si>
    <t>TAPA DE REPLAST CON MANILLAS PARA CAJAS SERIE NEXIT - DIM. MM  L=600 P=400 - COLOR: GRIS 01</t>
  </si>
  <si>
    <t>CAJA DE REPLAST ATHENA 2115A - DIM. MM  L=200 P=150 A=150 - COLOR: GRIS</t>
  </si>
  <si>
    <t>CAJA DE REPLAST ATHENA 3212A - DIM. MM  L=300 P=200 A=120 - COLOR: GRIS</t>
  </si>
  <si>
    <t>CAJA DE REPLAST ATHENA 3217A - DIM. MM  L=300 P=200 A=170 - COLOR: GRIS</t>
  </si>
  <si>
    <t>TAPA EN REPLAST CON BISAGRA PARA CAJAS SERIE ATHENA - DIM. MM  L=300 P=200 - COLOR: GRIS</t>
  </si>
  <si>
    <t>CAJA DE REPLAST ATHENA 4305A - DIM. MM  L=400 P=300 A=55 - COLOR: GRIS</t>
  </si>
  <si>
    <t>CAJA DE REPLAST ATHENA 4308A - DIM. MM  L=400 P=300 A=75 - COLOR: GRIS</t>
  </si>
  <si>
    <t>CAJA DE REPLAST ATHENA 4312A - DIM. MM  L=400 P=300 A=120 - COLOR: GRIS</t>
  </si>
  <si>
    <t>CAJA DE REPLAST ATHENA 4312C - DIM. MM  L=400 P=300 A=120 - COLOR: GRIS</t>
  </si>
  <si>
    <t>CAJA DE REPLAST ATHENA 4312H - DIM. MM  L=400 P=300 A=120 - COLOR: GRIS</t>
  </si>
  <si>
    <t>CAJA DE REPLAST ATHENA 4317A - DIM. MM  L=400 P=300 A=170 - COLOR: GRIS</t>
  </si>
  <si>
    <t>CAJA DE REPLAST ATHENA 4317C - DIM. MM  L=400 P=300 A=170 - COLOR: GRIS</t>
  </si>
  <si>
    <t>CAJA DE REPLAST ATHENA 4322A - DIM. MM  L=400 P=300 A=220 - COLOR: GRIS</t>
  </si>
  <si>
    <t>CAJA DE REPLAST ATHENA 4332A - DIM. MM  L=400 P=300 A=325 - COLOR: GRIS</t>
  </si>
  <si>
    <t>TAPA EN REPLAST CON BISAGRA PARA CAJAS SERIE ATHENA - DIM. MM  L=400 P=300 - COLOR: GRIS</t>
  </si>
  <si>
    <t>CAJA DIVISORIA REPLAST PARA CAJAS SERIE ATHENA 1 COMPARTIMIENTO - DIM. MM  L=256 P=178 A=90 - COLOR: NEGRO</t>
  </si>
  <si>
    <t>CAJA DIVISORIA REPLAST PARA CAJAS SERIE ATHENA 2 COMPARTIMIENTOS - DIM. MM  L=256 P=178 A=90 - COLOR: NEGRO</t>
  </si>
  <si>
    <t>CONTENEDOR DIVISORIO REPLAST PARA CAJAS SERIE ATHENA 4 COMPARTIMIENTOS - DIM. MM  L=256 P=178 A=90 - COLOR: NEGRO</t>
  </si>
  <si>
    <t>TAPA DE REPLAST CON MANILLAS PARA CAJAS SERIE ATHENA - DIM. MM  L=400 P=300 - COLOR: GRIS</t>
  </si>
  <si>
    <t>CAJA DE REPLAST ATHENA 6408A - DIM. MM  L=600 P=400 A=75 - COLOR: GRIS</t>
  </si>
  <si>
    <t>CAJA DE REPLAST ATHENA 6412A - DIM. MM  L=600 P=400 A=120 - COLOR: GRIS</t>
  </si>
  <si>
    <t>CAJA DE REPLAST ATHENA 6412C - DIM. MM  L=600 P=400 A=120 - COLOR: GRIS</t>
  </si>
  <si>
    <t>CAJA DE REPLAST ATHENA 6412G - DIM. MM  L=600 P=400 A=120 - COLOR: GRIS</t>
  </si>
  <si>
    <t>CAJA DE REPLAST ATHENA 6412H - DIM. MM  L=600 P=400 A=120 - COLOR: GRIS</t>
  </si>
  <si>
    <t>CAJA DE REPLAST ATHENA 6417A - DIM. MM  L=600 P=400 A=170 - COLOR: GRIS</t>
  </si>
  <si>
    <t>CAJA DE REPLAST ATHENA 6417C - DIM. MM  L=600 P=400 A=170 - COLOR: GRIS</t>
  </si>
  <si>
    <t>CAJA DE REPLAST ATHENA 6422A - DIM. MM  L=600 P=400 A=220 - COLOR: GRIS</t>
  </si>
  <si>
    <t>CAJA DE REPLAST ATHENA 6428A - DIM. MM  L=600 P=400 A=285 - COLOR: GRIS</t>
  </si>
  <si>
    <t>CAJA DE REPLAST ATHENA 6432A - DIM. MM  L=600 P=400 A=325 - COLOR: GRIS</t>
  </si>
  <si>
    <t>TAPA EN REPLAST CON BISAGRA PARA CAJAS SERIE ATHENA - DIM. MM  L=600 P=400 - COLOR: GRIS</t>
  </si>
  <si>
    <t>CAJA DIVISORIA REPLAST PARA CAJAS SERIE ATHENA 1 COMPARTIMIENTO - DIM. MM  L=277 P=177 A=99 - COLOR: NEGRO</t>
  </si>
  <si>
    <t>CAJA DIVISORIA REPLAST PARA CAJAS SERIE ATHENA 1 COMPARTIMIENTO - DIM. MM  L=357 P=278 A=90 - COLOR: NEGRO</t>
  </si>
  <si>
    <t>CAJA DIVISORIA REPLAST PARA CAJAS SERIE ATHENA 2 COMPARTIMIENTOS - DIM. MM  L=357 P=278 A=90 - COLOR: NEGRO</t>
  </si>
  <si>
    <t>CAJA DIVISORIA REPLAST PARA CAJAS SERIE ATHENA 4 COMPARTIMIENTOS - DIM. MM  L=357 P=278 A=90 - COLOR: NEGRO</t>
  </si>
  <si>
    <t>TAPA DE REPLAST CON MANILLAS PARA CAJAS SERIE ATHENA - DIM. MM  L=600 P=400 - COLOR: GRIS</t>
  </si>
  <si>
    <t>CAJA DE REPLAST ATHENA 8612C - DIM. MM  L=800 P=600 A=120 - COLOR: GRIS</t>
  </si>
  <si>
    <t>CAJA DE REPLAST ATHENA 8617C - DIM. MM  L=800 P=600 A=170 - COLOR: GRIS</t>
  </si>
  <si>
    <t>CAJA DE REPLAST ATHENA 8622C - DIM. MM  L=800 P=600 A=220 - COLOR: GRIS</t>
  </si>
  <si>
    <t>CAJA DE REPLAST ATHENA 8632C CON FONDO REFORZADO - DIM. MM  L=800 P=600 A=325 - COLOR: GRIS</t>
  </si>
  <si>
    <t>CAJA DE REPLAST ATHENA 8643C CON FONDO REFORZADO - DIM. MM  L=800 P=600 A=430 - COLOR: GRIS</t>
  </si>
  <si>
    <t>TAPA DE REPLAST CON MANILLAS PARA CAJAS SERIE ATHENA - DIM. MM  L=800 P=600 - COLOR: GRIS</t>
  </si>
  <si>
    <t>PIE DE REPLAST SERIE ATHENA - TORNILLOS INCLUIDOS - COLOR: GRIS</t>
  </si>
  <si>
    <t>TRAVESAÑO DE REPLAST SERIE ATHENA - DIM. MM  L=800 P=132 A=29 - TORNILLOS INCLUIDOS - COLOR: GRIS</t>
  </si>
  <si>
    <t>CAJA DE REPLAST ATHENA LIGHT 6422A - DIM. MM  L=600 P=400 A=220 - COLOR: GRIS</t>
  </si>
  <si>
    <t>CONTENEDOR DE REPLAST SERIE COMPAT TAMAÑO 1 CON FONDO LISO - DIM. MM  L=95 P=160 A=75 - COLOR: GRIS</t>
  </si>
  <si>
    <t>CONTENEDOR DE REPLAST SERIE COMPAT TAMAÑO 2 CON FONDO LISO - DIM. MM  L=140 P=230 A=130 - COLOR: GRIS</t>
  </si>
  <si>
    <t>CONTENEDOR DE REPLAST SERIE COMPAT TAMAÑO 3 CON FONDO NERVADO - DIM. MM  L=200 P=350 A=200 - COLOR: GRIS</t>
  </si>
  <si>
    <t>CONTENEDOR DE REPLAST SERIE COMPAT TAMAÑO 4 CON FONDO NERVADO - DIM. MM  L=300 P=500 A=200 - COLOR: GRIS</t>
  </si>
  <si>
    <t>CONTENEDOR DIVISORIO REPLAST CON 2 COMPARTIMIENTOS PARA CAJAS MED. 1 - DIM. MM  L=90 P=150 A=35 - COLOR: NEGRO</t>
  </si>
  <si>
    <t>CONTENEDOR DIVISORIO REPLAST CON 4 COMPARTIMIENTOS PARA CAJAS MED. 1 - DIM. MM  L=90 P=150 A=35 - COLOR: NEGRO</t>
  </si>
  <si>
    <t>CONTENEDOR DIVISORIO REPLAST CON 2 COMPARTIMIENTOS PARA CAJAS MED. 2 - DIM. MM  L=125 P=205 A=60 - COLOR: NEGRO</t>
  </si>
  <si>
    <t>CONTENEDOR DIVISORIO REPLAST CON 4 COMPARTIMIENTOS PARA CAJAS MED. 2 - DIM. MM  L=125 P=205 A=60 - COLOR: NEGRO</t>
  </si>
  <si>
    <t>CONTENEDOR DE REPLAST SERIE COMPAT TAMAÑO 3A2 CON FONDO NERVADO - DIM. MM  L=200 P=350 A=145 - COLOR: GRIS</t>
  </si>
  <si>
    <t>CONTENEDOR DE REPLAST SERIE COMPAT TAMAÑO 4A2 CON FONDO NERVADO - DIM. MM  L=300 P=500 A=145 - COLOR: GRIS</t>
  </si>
  <si>
    <t>CONTENEDOR DE REPLAST SERIE COMPAT TAMAÑO 4A5 CON FONDO NERVADO - DIM. MM  L=300 P=500 A=300 - COLOR: GRIS</t>
  </si>
  <si>
    <t>CONTENEDOR DE REPLAST SERIE ZEUS TAMAÑO 0 CON FONDO LISO - DIM. MM  L=95 P=85 A=45 - COLOR: GRIS</t>
  </si>
  <si>
    <t>CONTENEDOR DE REPLAST SERIE ZEUS TAMAÑO 01 CON FONDO LISO - DIM. MM  L=45 P=72 A=32 - COLOR: GRIS</t>
  </si>
  <si>
    <t>CONTENEDOR DE REPLAST SERIE ZEUS TAMAÑO 5 CON FONDO ACANALADO A 45 ° Y BARRA TRANSVERSAL - DIM. MM  L=450 P=700 A=300 - COLOR: GRIS</t>
  </si>
  <si>
    <t>CONTENEDOR DE REPLAST SERIE ZEUS TAMAÑO 5PA CON FONDO ACANALADO A 45 ° Y BARRA TRANSVERSAL - DIM. MM  L=450 P=520 A=300 - COLOR: GRIS</t>
  </si>
  <si>
    <t>CAJA RK EN REPLAST CON FONDO LISO - DIM. MM  L=120 P=300 A=100 - COLOR: GRIS</t>
  </si>
  <si>
    <t>CAJA RK EN REPLAST CON FONDO LISO - DIM. MM  L=160 P=300 A=100 - COLOR: GRIS</t>
  </si>
  <si>
    <t>CAJA RK EN REPLAST CON FONDO LISO - DIM. MM  L=120 P=400 A=100 - COLOR: GRIS</t>
  </si>
  <si>
    <t>CAJA RK EN REPLAST CON FONDO LISO - DIM. MM  L=160 P=400 A=100 - COLOR: GRIS</t>
  </si>
  <si>
    <t>CAJA RK EN REPLAST CON FONDO LISO - DIM. MM  L=240 P=400 A=100 - COLOR: GRIS</t>
  </si>
  <si>
    <t>CAJA RK EN REPLAST CON FONDO LISO - DIM. MM  L=120 P=500 A=100 - COLOR: GRIS</t>
  </si>
  <si>
    <t>CAJA RK EN REPLAST CON FONDO LISO - DIM. MM  L=160 P=500 A=100 - COLOR: GRIS</t>
  </si>
  <si>
    <t>CAJA RK EN REPLAST CON FONDO LISO - DIM. MM  L=240 P=500 A=100 - COLOR: GRIS</t>
  </si>
  <si>
    <t>CAJA RK EN REPLAST CON FONDO LISO - DIM. MM  L=160 P=600 A=100 - COLOR: GRIS</t>
  </si>
  <si>
    <t>MANILLA REPLAST PARA CAJAS RK SERIE RK3012/4012/5012 - DIM. MM  L=70 A=90 - COLOR: GRIS</t>
  </si>
  <si>
    <t>MANILLA REPLAST PARA CAJAS RK SERIE RK3016/4016/5016/6016 - DIM. MM  L=120 A=80 - COLOR: GRIS</t>
  </si>
  <si>
    <t>MANILLA REPLAST PARA CAJAS RK SERIE RK4024/5024 - DIM. MM  L=110 A=90 - COLOR: GRIS</t>
  </si>
  <si>
    <t>CAJONES DE REPLAST SERIE ZEUS MEDIDAS 272-2 CON FONDO NERVADO - DIM. MM  L=200 P=140 A=130 - COLOR: GRIS</t>
  </si>
  <si>
    <t>CAJONES DE REPLAST SERIE ZEUS MEDIDAS 272-4 CON FONDO NERVADO - DIM. MM  L=450 P=300 A=200 - COLOR: GRIS</t>
  </si>
  <si>
    <t>CAJONES DE REPLAST SERIE ZEUS MEDIDAS 272-5 CON FONDO CORRUGADO A 45 ° - DIM. MM  L=630 P=450 A=300 - COLOR: GRIS</t>
  </si>
  <si>
    <t>CAJONES DE REPLAST SERIE ZEUS MEDIDAS 272-3A2 CON FONDO NERVADO - DIM. MM  L=300 P=200 A=145 - COLOR: GRIS</t>
  </si>
  <si>
    <t>CAJONES DE REPLAST SERIE ZEUS MEDIDAS 272-4A2 CON FONDO NERVADO - DIM. MM  L=450 P=300 A=120 - COLOR: GRIS</t>
  </si>
  <si>
    <t>CAJONES DE REPLAST SERIE ZEUS MEDIDAS 272-4A5 CON FONDO CORRUGADO A 45 ° - DIM. MM  L=450 P=300 A=300 - COLOR: GRIS</t>
  </si>
  <si>
    <t>CAJA DIVISORIA DE REPLAST SERIE ZEUS CON FONDO LISO - DIM. MM  L=145 P=90 A=70 - COLOR: GRIS</t>
  </si>
  <si>
    <t>CAJA DIVISORIA DE REPLAST SERIE ZEUS CON FONDO LISO - DIM. MM  L=145 P=140 A=70 - COLOR: GRIS</t>
  </si>
  <si>
    <t>ESTANTERIA RODANTE FOX CON 2 ESTANTES FIJOS PROF. 150 MM + 18 COMPAT REPLAST COC0015401 GRIS - DIM. MM L=1023 P=613 A=1430</t>
  </si>
  <si>
    <t>ESTANTERIA RODANTE FOX CON 2 ESTANTES FIJOS PROF. 205 MM + 12 COMPAT REPLAST COC0025401 GRIS - DIM. MM L=1023 P=613 A=1430</t>
  </si>
  <si>
    <t>ESTANTERIA RODANTE FOX CON 2 ESTANTES FIJOS PROF. 295 MM + 8 COMPAT REPLAST COC0035401 GRIS - DIM. MM L=1023 P=613 A=1430</t>
  </si>
  <si>
    <t>ESTANTERIA RODANTE FOX CON 2 ESTANTES FIJOS PROF. 295 MM + 8 COMPAT REPLAST COC3A25401 GRIS - DIM. MM L=1023 P=613 A=1430</t>
  </si>
  <si>
    <t>ESTANTERIA RODANTE FOX CON 2 ESTENTES INCLINABLES PROF. 220 MM + 12 COMPAT REPLAST COC0015401 GRIS - DIM. MM L=725 P=613 A=1430</t>
  </si>
  <si>
    <t>ESTANTERIA RODANTE FOX CON 2 ESTENTES INCLINABLES PROF. 220 MM + 8 COMPAT REPLAST COC0025401 GRIS - DIM. MM L=725 P=613 A=1430</t>
  </si>
  <si>
    <t>ESTANTERIA RODANTE FOX CON 2 ESTENTES INCLINABLES PROF. 420 MM + 6 COMPAT REPLAST COC0035401 GRIS - DIM. MM L=725 P=613 A=1430</t>
  </si>
  <si>
    <t>ESTANTERIA RODANTE FOX CON 2 ESTENTES INCLINABLES PROF. 420 MM + 6 COMPAT REPLAST COC3A25401 GRIS - DIM. MM L=725 P=613 A=1430</t>
  </si>
  <si>
    <t xml:space="preserve">ESTANTE FOX FIJO ADICIONAL PROF. 150 MM + 9 COMPAT REPLAST COC0015401 GRIS - DIM. MM L=974 P=150 </t>
  </si>
  <si>
    <t xml:space="preserve">ESTANTE FOX FIJO ADICIONAL PROF. 205 MM + 6 COMPAT REPLAST COC0025401 GRIS - DIM. MM L=974 P=205 </t>
  </si>
  <si>
    <t xml:space="preserve">ESTANTE FOX FIJO ADICIONAL PROF. 295 MM + 4 COMPAT REPLAST COC0035401 GRIS - DIM. MM L=974 P=295 </t>
  </si>
  <si>
    <t xml:space="preserve">ESTANTE FOX FIJO ADICIONAL PROF. 295 MM + 4 COMPAT REPLAST COC3A25401 GRIS - DIM. MM L=974 P=295 </t>
  </si>
  <si>
    <t xml:space="preserve">ESTANTE FOX INCLINABILE ADICIONAL PROF. 220 MM + 6 COMPAT REPLAST COC0015401 GRIS - DIM. MM L=657 P=220 </t>
  </si>
  <si>
    <t xml:space="preserve">ESTANTE FOX INCLINABILE ADICIONAL PROF. 220 MM + 4 COMPAT REPLAST COC0025401 GRIS - DIM. MM L=657 P=220 </t>
  </si>
  <si>
    <t xml:space="preserve">ESTANTE FOX INCLINABILE ADICIONAL PROF. 420 MM + 3 COMPAT REPLAST COC0035401 GRIS - DIM. MM L=657 P=420 </t>
  </si>
  <si>
    <t xml:space="preserve">ESTANTE FOX INCLINABILE ADICIONAL PROF. 420 MM + 3 COMPAT REPLAST COC3A25401 GRIS - DIM. MM L=657 P=420 </t>
  </si>
  <si>
    <t>ESTANTERIA RODANTE FOX CON 2 ESTENTES INCLINABLES PROF. 220 MM + 6 ATHENA REPLAST AT3212A5401 GRIS - DIM. MM L=1023 P=613 A=1430</t>
  </si>
  <si>
    <t>ESTANTERIA RODANTE FOX CON 2 ESTENTES INCLINABLES PROF. 220 MM + 6 ATHENA REPLAST AT3217A5401 GRIS - DIM. MM L=1023 P=613 A=1430</t>
  </si>
  <si>
    <t>ESTANTERIA RODANTE FOX CON 2 ESTENTES INCLINABLES PROF. 320 MM + 8 ATHENA REPLAST AT3212A5401 GRIS - DIM. MM L=1023 P=613 A=1430</t>
  </si>
  <si>
    <t>ESTANTERIA RODANTE FOX CON 2 ESTENTES INCLINABLES PROF. 320 MM + 8 ATHENA REPLAST AT3217A5401 GRIS - DIM. MM L=1023 P=613 A=1430</t>
  </si>
  <si>
    <t>ESTANTERIA RODANTE FOX CON 2 ESTENTES INCLINABLES PROF. 320 MM + 4 ATHENA REPLAST AT4312A5401 GRIS - DIM. MM L=1023 P=613 A=1430</t>
  </si>
  <si>
    <t>ESTANTERIA RODANTE FOX CON 2 ESTENTES INCLINABLES PROF. 320 MM + 4 ATHENA REPLAST AT4317A5401 GRIS - DIM. MM L=1023 P=613 A=1430</t>
  </si>
  <si>
    <t>ESTANTERIA RODANTE FOX CON 2 ESTENTES INCLINABLES PROF. 320 MM + 4 ATHENA REPLAST AT4322A5401 GRIS - DIM. MM L=1023 P=613 A=1430</t>
  </si>
  <si>
    <t>ESTANTERIA RODANTE FOX CON 2 ESTENTES INCLINABLES PROF. 420 MM + 6 ATHENA REPLAST AT4312A5401 GRIS - DIM. MM L=1023 P=613 A=1430</t>
  </si>
  <si>
    <t>ESTANTERIA RODANTE FOX CON 2 ESTENTES INCLINABLES PROF. 420 MM + 6 ATHENA REPLAST AT4317A5401 GRIS - DIM. MM L=1023 P=613 A=1430</t>
  </si>
  <si>
    <t>ESTANTERIA RODANTE FOX CON 2 ESTENTES INCLINABLES PROF. 420 MM + 6 ATHENA REPLAST AT4322A5401 GRIS - DIM. MM L=1023 P=613 A=1430</t>
  </si>
  <si>
    <t>ESTANTERIA RODANTE FOX CON 2 ESTENTES INCLINABLES PROF. 600 MM + 4 ATHENA REPLAST AT6412A5401 GRIS - DIM. MM L=1023 P=613 A=1430</t>
  </si>
  <si>
    <t>ESTANTERIA RODANTE FOX CON 2 ESTENTES INCLINABLES PROF. 600 MM + 4 ATHENA REPLAST AT6417A5401 GRIS - DIM. MM L=1023 P=613 A=1430</t>
  </si>
  <si>
    <t>ESTANTERIA RODANTE FOX CON 2 ESTENTES INCLINABLES PROF. 600 MM + 4 ATHENA REPLAST AT6422A5401 GRIS - DIM. MM L=1023 P=613 A=1430</t>
  </si>
  <si>
    <t>ESTANTERIA RODANTE FOX CON 2 ESTENTES INCLINABLES PROF. 600 MM + 2 ATHENA REPLAST AT8612C5401 GRIS - DIM. MM L=1023 P=613 A=1430</t>
  </si>
  <si>
    <t>ESTANTERIA RODANTE FOX CON 2 ESTENTES INCLINABLES PROF. 600 MM + 2 ATHENA REPLAST AT8617C5401 GRIS - DIM. MM L=1023 P=613 A=1430</t>
  </si>
  <si>
    <t>ESTANTERIA RODANTE FOX CON 2 ESTENTES INCLINABLES PROF. 600 MM + 2 ATHENA REPLAST AT8622C5401 GRIS - DIM. MM L=1023 P=613 A=1430</t>
  </si>
  <si>
    <t xml:space="preserve">ESTANTE FOX INCLINABILE ADICIONAL PROF. 220 MM + 3 ATHENA REPLAST AT3212A5401 GRIS - DIM. MM L=955 P=220 </t>
  </si>
  <si>
    <t xml:space="preserve">ESTANTE FOX INCLINABILE ADICIONAL PROF. 220 MM + 3 ATHENA REPLAST AT3217A5401 GRIS - DIM. MM L=955 P=220 </t>
  </si>
  <si>
    <t xml:space="preserve">ESTANTE FOX INCLINABILE ADICIONAL PROF. 320 MM + 4 ATHENA REPLAST AT3212A5401 GRIS - DIM. MM L=955 P=320 </t>
  </si>
  <si>
    <t xml:space="preserve">ESTANTE FOX INCLINABILE ADICIONAL PROF. 320 MM + 4 ATHENA REPLAST AT3217A5401 GRIS - DIM. MM L=955 P=320 </t>
  </si>
  <si>
    <t xml:space="preserve">ESTANTE FOX INCLINABILE ADICIONAL PROF. 320 MM + 2 ATHENA REPLAST AT4312A5401 GRIS - DIM. MM L=955 P=320 </t>
  </si>
  <si>
    <t xml:space="preserve">ESTANTE FOX INCLINABILE ADICIONAL PROF. 320 MM + 2 ATHENA REPLAST AT4317A5401 GRIS - DIM. MM L=955 P=320 </t>
  </si>
  <si>
    <t xml:space="preserve">ESTANTE FOX INCLINABILE ADICIONAL PROF. 320 MM + 2 ATHENA REPLAST AT4322A5401 GRIS - DIM. MM L=955 P=320 </t>
  </si>
  <si>
    <t xml:space="preserve">ESTANTE FOX INCLINABILE ADICIONAL PROF. 420 MM + 3 ATHENA REPLAST AT4312A5401 GRIS - DIM. MM L=955 P=420 </t>
  </si>
  <si>
    <t xml:space="preserve">ESTANTE FOX INCLINABILE ADICIONAL PROF. 420 MM + 3 ATHENA REPLAST AT4317A5401 GRIS - DIM. MM L=955 P=420 </t>
  </si>
  <si>
    <t xml:space="preserve">ESTANTE FOX INCLINABILE ADICIONAL PROF. 420 MM + 3 ATHENA REPLAST AT4322A5401 GRIS - DIM. MM L=955 P=420 </t>
  </si>
  <si>
    <t xml:space="preserve">ESTANTE FOX INCLINABILE ADICIONAL PROF. 600 MM + 2 ATHENA REPLAST AT6412A5401 GRIS - DIM. MM L=955 P=600 </t>
  </si>
  <si>
    <t xml:space="preserve">ESTANTE FOX INCLINABILE ADICIONAL PROF. 600 MM + 2 ATHENA REPLAST AT6417A5401 GRIS - DIM. MM L=955 P=600 </t>
  </si>
  <si>
    <t xml:space="preserve">ESTANTE FOX INCLINABILE ADICIONAL PROF. 600 MM + 2 ATHENA REPLAST AT6422A5401 GRIS - DIM. MM L=955 P=600 </t>
  </si>
  <si>
    <t xml:space="preserve">ESTANTE FOX INCLINABILE ADICIONAL PROF. 600 MM + 1 ATHENA REPLAST AT8612C5401 GRIS - DIM. MM L=955 P=600 </t>
  </si>
  <si>
    <t xml:space="preserve">ESTANTE FOX INCLINABILE ADICIONAL PROF. 600 MM + 1 ATHENA REPLAST AT8617C5401 GRIS - DIM. MM L=955 P=600 </t>
  </si>
  <si>
    <t xml:space="preserve">ESTANTE FOX INCLINABILE ADICIONAL PROF. 600 MM + 1 ATHENA REPLAST AT8622C5401 GRIS - DIM. MM L=955 P=600 </t>
  </si>
  <si>
    <t>ESTANTERIA RODANTE FOX CON 2 ESTENTES INCLINABLES PROF. 220 MM + 4 ATHENA REPLAST AT3212A5401 GRIS - DIM. MM L=725 P=613 A=1430</t>
  </si>
  <si>
    <t>ESTANTERIA RODANTE FOX CON 2 ESTENTES INCLINABLES PROF. 220 MM + 4 ATHENA REPLAST AT3217A5401 GRIS - DIM. MM L=725 P=613 A=1430</t>
  </si>
  <si>
    <t>ESTANTERIA RODANTE FOX CON 2 ESTENTES INCLINABLES PROF. 420 MM + 4 ATHENA REPLAST AT4312A5401 GRIS - DIM. MM L=725 P=613 A=1430</t>
  </si>
  <si>
    <t>ESTANTERIA RODANTE FOX CON 2 ESTENTES INCLINABLES PROF. 420 MM + 4 ATHENA REPLAST AT4317A5401 GRIS - DIM. MM L=725 P=613 A=1430</t>
  </si>
  <si>
    <t>ESTANTERIA RODANTE FOX CON 2 ESTENTES INCLINABLES PROF. 420 MM + 4 ATHENA REPLAST AT4322A5401 GRIS - DIM. MM L=725 P=613 A=1430</t>
  </si>
  <si>
    <t>ESTANTERIA RODANTE FOX CON 2 ESTENTES INCLINABLES PROF. 420 MM + 2 ATHENA REPLAST AT6412A5401 GRIS - DIM. MM L=725 P=613 A=1430</t>
  </si>
  <si>
    <t>ESTANTERIA RODANTE FOX CON 2 ESTENTES INCLINABLES PROF. 420 MM + 2 ATHENA REPLAST AT6417A5401 GRIS - DIM. MM L=725 P=613 A=1430</t>
  </si>
  <si>
    <t>ESTANTERIA RODANTE FOX CON 2 ESTENTES INCLINABLES PROF. 420 MM + 2 ATHENA REPLAST AT6422A5401 GRIS - DIM. MM L=725 P=613 A=1430</t>
  </si>
  <si>
    <t xml:space="preserve">ESTANTE FOX INCLINABILE ADICIONAL PROF. 220 MM + 2 ATHENA REPLAST AT3212A5401 GRIS - DIM. MM L=657 P=220 </t>
  </si>
  <si>
    <t xml:space="preserve">ESTANTE FOX INCLINABILE ADICIONAL PROF. 220 MM + 2 ATHENA REPLAST AT3217A5401 GRIS - DIM. MM L=657 P=220 </t>
  </si>
  <si>
    <t xml:space="preserve">ESTANTE FOX INCLINABILE ADICIONAL PROF. 420 MM + 2 ATHENA REPLAST AT4312A5401 GRIS - DIM. MM L=657 P=420 </t>
  </si>
  <si>
    <t xml:space="preserve">ESTANTE FOX INCLINABILE ADICIONAL PROF. 420 MM + 2 ATHENA REPLAST AT4317A5401 GRIS - DIM. MM L=657 P=420 </t>
  </si>
  <si>
    <t xml:space="preserve">ESTANTE FOX INCLINABILE ADICIONAL PROF. 420 MM + 2 ATHENA REPLAST AT4322A5401 GRIS - DIM. MM L=657 P=420 </t>
  </si>
  <si>
    <t xml:space="preserve">ESTANTE FOX INCLINABILE ADICIONAL PROF. 420 MM + 1 ATHENA REPLAST AT6412A5401 GRIS - DIM. MM L=657 P=420 </t>
  </si>
  <si>
    <t xml:space="preserve">ESTANTE FOX INCLINABILE ADICIONAL PROF. 420 MM + 1 ATHENA REPLAST AT6417A5401 GRIS - DIM. MM L=657 P=420 </t>
  </si>
  <si>
    <t xml:space="preserve">ESTANTE FOX INCLINABILE ADICIONAL PROF. 420 MM + 1 ATHENA REPLAST AT6422A5401 GRIS - DIM. MM L=657 P=420 </t>
  </si>
  <si>
    <t>ESTANTERIA RODANTE FOX CON 2 ESTENTES INCLINABLES PROF. 220 MM + 6 NEXIT REPLAST NX3212A5401 GRIS - DIM. MM L=1023 P=613 A=1430</t>
  </si>
  <si>
    <t>ESTANTERIA RODANTE FOX CON 2 ESTENTES INCLINABLES PROF. 220 MM + 6 NEXIT REPLAST NX3217A5401 GRIS - DIM. MM L=1023 P=613 A=1430</t>
  </si>
  <si>
    <t>ESTANTERIA RODANTE FOX CON 2 ESTENTES INCLINABLES PROF. 320 MM + 8 NEXIT REPLAST NX3212A5401 GRIS - DIM. MM L=1023 P=613 A=1430</t>
  </si>
  <si>
    <t>ESTANTERIA RODANTE FOX CON 2 ESTENTES INCLINABLES PROF. 320 MM + 8 NEXIT REPLAST NX3217A5401 GRIS - DIM. MM L=1023 P=613 A=1430</t>
  </si>
  <si>
    <t>ESTANTERIA RODANTE FOX CON 2 ESTENTES INCLINABLES PROF. 320 MM + 4 NEXIT REPLAST NX4312A5401 GRIS - DIM. MM L=1023 P=613 A=1430</t>
  </si>
  <si>
    <t>ESTANTERIA RODANTE FOX CON 2 ESTENTES INCLINABLES PROF. 320 MM + 4 NEXIT REPLAST NX4317B5401 GRIS - DIM. MM L=1023 P=613 A=1430</t>
  </si>
  <si>
    <t>ESTANTERIA RODANTE FOX CON 2 ESTENTES INCLINABLES PROF. 320 MM + 4 NEXIT REPLAST NX4322B5401 GRIS - DIM. MM L=1023 P=613 A=1430</t>
  </si>
  <si>
    <t>ESTANTERIA RODANTE FOX CON 2 ESTENTES INCLINABLES PROF. 420 MM + 6 NEXIT REPLAST NX4312A5401 GRIS - DIM. MM L=1023 P=613 A=1430</t>
  </si>
  <si>
    <t>ESTANTERIA RODANTE FOX CON 2 ESTENTES INCLINABLES PROF. 420 MM + 6 NEXIT REPLAST NX4317B5401 GRIS - DIM. MM L=1023 P=613 A=1430</t>
  </si>
  <si>
    <t>ESTANTERIA RODANTE FOX CON 2 ESTENTES INCLINABLES PROF. 420 MM + 6 NEXIT REPLAST NX4322B5401 GRIS - DIM. MM L=1023 P=613 A=1430</t>
  </si>
  <si>
    <t>ESTANTERIA RODANTE FOX CON 2 ESTENTES INCLINABLES PROF. 600 MM + 4 NEXIT REPLAST NX6412A5401 GRIS - DIM. MM L=1023 P=613 A=1430</t>
  </si>
  <si>
    <t>ESTANTERIA RODANTE FOX CON 2 ESTENTES INCLINABLES PROF. 600 MM + 4 NEXIT REPLAST NX6417B5401 GRIS - DIM. MM L=1023 P=613 A=1430</t>
  </si>
  <si>
    <t>ESTANTERIA RODANTE FOX CON 2 ESTENTES INCLINABLES PROF. 600 MM + 4 NEXIT REPLAST NX6422B5401 GRIS - DIM. MM L=1023 P=613 A=1430</t>
  </si>
  <si>
    <t xml:space="preserve">ESTANTE FOX INCLINABILE ADICIONAL PROF. 220 MM + 3 NEXIT REPLAST NX3212A5401 GRIS - DIM. MM L=955 P=220 </t>
  </si>
  <si>
    <t xml:space="preserve">ESTANTE FOX INCLINABILE ADICIONAL PROF. 220 MM + 3 NEXIT REPLAST NX3217A5401 GRIS - DIM. MM L=955 P=220 </t>
  </si>
  <si>
    <t xml:space="preserve">ESTANTE FOX INCLINABILE ADICIONAL PROF. 320 MM + 4 NEXIT REPLAST NX3212A5401 GRIS - DIM. MM L=955 P=320 </t>
  </si>
  <si>
    <t xml:space="preserve">ESTANTE FOX INCLINABILE ADICIONAL PROF. 320 MM + 4 NEXIT REPLAST NX3217A5401 GRIS - DIM. MM L=955 P=320 </t>
  </si>
  <si>
    <t xml:space="preserve">ESTANTE FOX INCLINABILE ADICIONAL PROF. 320 MM + 2 NEXIT REPLAST NX4312A5401 GRIS - DIM. MM L=955 P=320 </t>
  </si>
  <si>
    <t xml:space="preserve">ESTANTE FOX INCLINABILE ADICIONAL PROF. 320 MM + 2 NEXIT REPLAST NX4317B5401 GRIS - DIM. MM L=955 P=320 </t>
  </si>
  <si>
    <t xml:space="preserve">ESTANTE FOX INCLINABILE ADICIONAL PROF. 320 MM + 2 NEXIT REPLAST NX4322B5401 GRIS - DIM. MM L=955 P=320 </t>
  </si>
  <si>
    <t xml:space="preserve">ESTANTE FOX INCLINABILE ADICIONAL PROF. 420 MM + 3 NEXIT REPLAST NX4312A5401 GRIS - DIM. MM L=955 P=420 </t>
  </si>
  <si>
    <t xml:space="preserve">ESTANTE FOX INCLINABILE ADICIONAL PROF. 420 MM + 3 NEXIT REPLAST NX4317B5401 GRIS - DIM. MM L=955 P=420 </t>
  </si>
  <si>
    <t xml:space="preserve">ESTANTE FOX INCLINABILE ADICIONAL PROF. 420 MM + 3 NEXIT REPLAST NX4322B5401 GRIS - DIM. MM L=955 P=420 </t>
  </si>
  <si>
    <t xml:space="preserve">ESTANTE FOX INCLINABILE ADICIONAL PROF. 600 MM + 2 NEXIT REPLAST NX6412A5401 GRIS - DIM. MM L=955 P=600 </t>
  </si>
  <si>
    <t xml:space="preserve">ESTANTE FOX INCLINABILE ADICIONAL PROF. 600 MM + 2 NEXIT REPLAST NX6417B5401 GRIS - DIM. MM L=955 P=600 </t>
  </si>
  <si>
    <t xml:space="preserve">ESTANTE FOX INCLINABILE ADICIONAL PROF. 600 MM + 2 NEXIT REPLAST NX6422B5401 GRIS - DIM. MM L=955 P=600 </t>
  </si>
  <si>
    <t>ESTANTERIA RODANTE FOX CON 2 ESTENTES INCLINABLES PROF. 220 MM + 4 NEXIT REPLAST NX3212A5401 GRIS - DIM. MM L=725 P=613 A=1430</t>
  </si>
  <si>
    <t>ESTANTERIA RODANTE FOX CON 2 ESTENTES INCLINABLES PROF. 220 MM + 4 NEXIT REPLAST NX3217A5401 GRIS - DIM. MM L=725 P=613 A=1430</t>
  </si>
  <si>
    <t>ESTANTERIA RODANTE FOX CON 2 ESTENTES INCLINABLES PROF. 420 MM + 4 NEXIT REPLAST NX4312A5401 GRIS - DIM. MM L=725 P=613 A=1430</t>
  </si>
  <si>
    <t>ESTANTERIA RODANTE FOX CON 2 ESTENTES INCLINABLES PROF. 420 MM + 4 NEXIT REPLAST NX4317B5401 GRIS - DIM. MM L=725 P=613 A=1430</t>
  </si>
  <si>
    <t>ESTANTERIA RODANTE FOX CON 2 ESTENTES INCLINABLES PROF. 420 MM + 4 NEXIT REPLAST NX4322B5401 GRIS - DIM. MM L=725 P=613 A=1430</t>
  </si>
  <si>
    <t>ESTANTERIA RODANTE FOX CON 2 ESTENTES INCLINABLES PROF. 420 MM + 2 NEXIT REPLAST NX6412A5401 GRIS - DIM. MM L=725 P=613 A=1430</t>
  </si>
  <si>
    <t>ESTANTERIA RODANTE FOX CON 2 ESTENTES INCLINABLES PROF. 420 MM + 2 NEXIT REPLAST NX6417B5401 GRIS - DIM. MM L=725 P=613 A=1430</t>
  </si>
  <si>
    <t>ESTANTERIA RODANTE FOX CON 2 ESTENTES INCLINABLES PROF. 420 MM + 2 NEXIT REPLAST NX6422B5401 GRIS - DIM. MM L=725 P=613 A=1430</t>
  </si>
  <si>
    <t xml:space="preserve">ESTANTE FOX INCLINABILE ADICIONAL PROF. 220 MM + 2 NEXIT REPLAST NX3212A5401 GRIS - DIM. MM L=657 P=220 </t>
  </si>
  <si>
    <t xml:space="preserve">ESTANTE FOX INCLINABILE ADICIONAL PROF. 220 MM + 2 NEXIT REPLAST NX3217A5401 GRIS - DIM. MM L=657 P=220 </t>
  </si>
  <si>
    <t xml:space="preserve">ESTANTE FOX INCLINABILE ADICIONAL PROF. 420 MM + 2 NEXIT REPLAST NX4312A5401 GRIS - DIM. MM L=657 P=420 </t>
  </si>
  <si>
    <t xml:space="preserve">ESTANTE FOX INCLINABILE ADICIONAL PROF. 420 MM + 2 NEXIT REPLAST NX4317B5401 GRIS - DIM. MM L=657 P=420 </t>
  </si>
  <si>
    <t xml:space="preserve">ESTANTE FOX INCLINABILE ADICIONAL PROF. 420 MM + 2 NEXIT REPLAST NX4322B5401 GRIS - DIM. MM L=657 P=420 </t>
  </si>
  <si>
    <t xml:space="preserve">ESTANTE FOX INCLINABILE ADICIONAL PROF. 420 MM + 1 NEXIT REPLAST NX6412A5401 GRIS - DIM. MM L=657 P=420 </t>
  </si>
  <si>
    <t xml:space="preserve">ESTANTE FOX INCLINABILE ADICIONAL PROF. 420 MM + 1 NEXIT REPLAST NX6417B5401 GRIS - DIM. MM L=657 P=420 </t>
  </si>
  <si>
    <t xml:space="preserve">ESTANTE FOX INCLINABILE ADICIONAL PROF. 420 MM + 1 NEXIT REPLAST NX6422B5401 GRIS - DIM. MM L=657 P=420 </t>
  </si>
  <si>
    <t>ESTANTERÍA QUICK POR UN LADO CON 2 ESTANTES FIJOS PROF. 150 MM + 18 COMPAT REPLAST COC0015401 GRIS - DIM. MM L=1065 P=542 A=1813</t>
  </si>
  <si>
    <t>ESTANTERÍA QUICK POR UN LADO CON 2 ESTANTES FIJOS PROF. 205 MM + 12 COMPAT REPLAST COC0025401 GRIS - DIM. MM L=1065 P=542 A=1813</t>
  </si>
  <si>
    <t>ESTANTERÍA QUICK POR UN LADO CON 2 ESTANTES FIJOS PROF. 295 MM + 8 COMPAT REPLAST COC0035401 GRIS - DIM. MM L=1065 P=542 A=1813</t>
  </si>
  <si>
    <t>ESTANTERÍA QUICK POR UN LADO CON 2 ESTANTES FIJOS PROF. 295 MM + 8 COMPAT REPLAST COC3A25401 GRIS - DIM. MM L=1065 P=542 A=1813</t>
  </si>
  <si>
    <t>ESTANTERÍA DE AMPLIACIÓN QUICK POR UN LADO CON 2 ESTANTES FIJOS PROF. 150 MM + 18 COMPAT REPLAST COC0015401 GRIS - DIM. MM L=985 P=542 A=1813</t>
  </si>
  <si>
    <t>ESTANTERÍA DE AMPLIACIÓN QUICK POR UN LADO CON 2 ESTANTES FIJOS PROF. 205 MM + 12 COMPAT REPLAST COC0025401 GRIS - DIM. MM L=985 P=542 A=1813</t>
  </si>
  <si>
    <t>ESTANTERÍA DE AMPLIACIÓN QUICK POR UN LADO CON 2 ESTANTES FIJOS PROF. 295 MM + 8 COMPAT REPLAST COC0035401 GRIS - DIM. MM L=985 P=542 A=1813</t>
  </si>
  <si>
    <t>ESTANTERÍA DE AMPLIACIÓN QUICK POR UN LADO CON 2 ESTANTES FIJOS PROF. 295 MM + 8 COMPAT REPLAST COC3A25401 GRIS - DIM. MM L=985 P=542 A=1813</t>
  </si>
  <si>
    <t>ESTANTERÍA QUICK POR AMBOS LADOS CON 2 ESTANTES FIJOS PROF. 150 MM + 18 COMPAT REPLAST COC0015401 GRIS - DIM. MM L=1065 P=925 A=1813</t>
  </si>
  <si>
    <t>ESTANTERÍA QUICK POR AMBOS LADOS CON 2 ESTANTES FIJOS PROF. 205 MM + 12 COMPAT REPLAST COC0025401 GRIS - DIM. MM L=1065 P=925 A=1813</t>
  </si>
  <si>
    <t>ESTANTERÍA QUICK POR AMBOS LADOS CON 2 ESTANTES FIJOS PROF. 295 MM + 8 COMPAT REPLAST COC0035401 GRIS - DIM. MM L=1065 P=925 A=1813</t>
  </si>
  <si>
    <t>ESTANTERÍA QUICK POR AMBOS LADOS CON 2 ESTANTES FIJOS PROF. 295 MM + 8 COMPAT REPLAST COC3A25401 GRIS - DIM. MM L=1065 P=925 A=1813</t>
  </si>
  <si>
    <t>ESTANTERÍA DE AMPLIACIÓN QUICK POR AMBOS LADOS CON 2 ESTANTES FIJOS PROF. 150 MM + 18 COMPAT REPLAST COC0015401 GRIS - DIM. MM L=985 P=925 A=1813</t>
  </si>
  <si>
    <t>ESTANTERÍA DE AMPLIACIÓN QUICK POR AMBOS LADOS CON 2 ESTANTES FIJOS PROF. 205 MM + 12 COMPAT REPLAST COC0025401 GRIS - DIM. MM L=985 P=925 A=1813</t>
  </si>
  <si>
    <t>ESTANTERÍA DE AMPLIACIÓN QUICK POR AMBOS LADOS CON 2 ESTANTES FIJOS PROF. 295 MM + 8 COMPAT REPLAST COC0035401 GRIS - DIM. MM L=985 P=925 A=1813</t>
  </si>
  <si>
    <t>ESTANTERÍA DE AMPLIACIÓN QUICK POR AMBOS LADOS CON 2 ESTANTES FIJOS PROF. 295 MM + 8 COMPAT REPLAST COC3A25401 GRIS - DIM. MM L=985 P=925 A=1813</t>
  </si>
  <si>
    <t xml:space="preserve">ESTANTE QUICK FIJO ADICIONAL PROF. 150 MM + 9 COMPAT REPLAST COC0015401 GRIS - DIM. MM L=1023 P=150 </t>
  </si>
  <si>
    <t xml:space="preserve">ESTANTE QUICK FIJO ADICIONAL PROF. 205 MM + 6 COMPAT REPLAST COC0025401 GRIS - DIM. MM L=1023 P=205 </t>
  </si>
  <si>
    <t xml:space="preserve">ESTANTE QUICK FIJO ADICIONAL PROF. 295 MM + 4 COMPAT REPLAST COC0035401 GRIS - DIM. MM L=1023 P=295 </t>
  </si>
  <si>
    <t xml:space="preserve">ESTANTE QUICK FIJO ADICIONAL PROF. 295 MM + 4 COMPAT REPLAST COC3A25401 GRIS - DIM. MM L=1023 P=295 </t>
  </si>
  <si>
    <t>ESTANTERÍA QUICK POR UN LADO CON 2 ESTENTES INCLINABLES PROF. 220 MM + 6 ATHENA REPLAST AT3212A5401 GRIS - DIM. MM L=1065 P=542 A=1813</t>
  </si>
  <si>
    <t>ESTANTERÍA QUICK POR UN LADO CON 2 ESTENTES INCLINABLES PROF. 220 MM + 6 ATHENA REPLAST AT3217A5401 GRIS - DIM. MM L=1065 P=542 A=1813</t>
  </si>
  <si>
    <t>ESTANTERÍA QUICK POR UN LADO CON 2 ESTENTES INCLINABLES PROF. 320 MM + 8 ATHENA REPLAST AT3212A5401 GRIS - DIM. MM L=1065 P=542 A=1813</t>
  </si>
  <si>
    <t>ESTANTERÍA QUICK POR UN LADO CON 2 ESTENTES INCLINABLES PROF. 320 MM + 8 ATHENA REPLAST AT3217A5401 GRIS - DIM. MM L=1065 P=542 A=1813</t>
  </si>
  <si>
    <t>ESTANTERÍA QUICK POR UN LADO CON 2 ESTENTES INCLINABLES PROF. 320 MM + 4 ATHENA REPLAST AT4312A5401 GRIS - DIM. MM L=1065 P=542 A=1813</t>
  </si>
  <si>
    <t>ESTANTERÍA QUICK POR UN LADO CON 2 ESTENTES INCLINABLES PROF. 320 MM + 4 ATHENA REPLAST AT4317A5401 GRIS - DIM. MM L=1065 P=542 A=1813</t>
  </si>
  <si>
    <t>ESTANTERÍA QUICK POR UN LADO CON 2 ESTENTES INCLINABLES PROF. 320 MM + 4 ATHENA REPLAST AT4322A5401 GRIS - DIM. MM L=1065 P=542 A=1813</t>
  </si>
  <si>
    <t>ESTANTERÍA QUICK POR UN LADO CON 2 ESTENTES INCLINABLES PROF. 420 MM + 6 ATHENA REPLAST AT4312A5401 GRIS - DIM. MM L=1065 P=542 A=1813</t>
  </si>
  <si>
    <t>ESTANTERÍA QUICK POR UN LADO CON 2 ESTENTES INCLINABLES PROF. 420 MM + 6 ATHENA REPLAST AT4317A5401 GRIS - DIM. MM L=1065 P=542 A=1813</t>
  </si>
  <si>
    <t>ESTANTERÍA QUICK POR UN LADO CON 2 ESTENTES INCLINABLES PROF. 420 MM + 6 ATHENA REPLAST AT4322A5401 GRIS - DIM. MM L=1065 P=542 A=1813</t>
  </si>
  <si>
    <t>ESTANTERÍA QUICK POR UN LADO CON 2 ESTENTES INCLINABLES PROF. 600 MM + 4 ATHENA REPLAST AT6412A5401 GRIS - DIM. MM L=1065 P=542 A=1813</t>
  </si>
  <si>
    <t>ESTANTERÍA QUICK POR UN LADO CON 2 ESTENTES INCLINABLES PROF. 600 MM + 4 ATHENA REPLAST AT6417A5401 GRIS - DIM. MM L=1065 P=542 A=1813</t>
  </si>
  <si>
    <t>ESTANTERÍA QUICK POR UN LADO CON 2 ESTENTES INCLINABLES PROF. 600 MM + 4 ATHENA REPLAST AT6422A5401 GRIS - DIM. MM L=1065 P=542 A=1813</t>
  </si>
  <si>
    <t>ESTANTERÍA QUICK POR UN LADO CON 2 ESTENTES INCLINABLES PROF. 600 MM + 2 ATHENA REPLAST AT8612C5401 GRIS - DIM. MM L=1065 P=542 A=1813</t>
  </si>
  <si>
    <t>ESTANTERÍA QUICK POR UN LADO CON 2 ESTENTES INCLINABLES PROF. 600 MM + 2 ATHENA REPLAST AT8617C5401 GRIS - DIM. MM L=1065 P=542 A=1813</t>
  </si>
  <si>
    <t>ESTANTERÍA QUICK POR UN LADO CON 2 ESTENTES INCLINABLES PROF. 600 MM + 2 ATHENA REPLAST AT8622C5401 GRIS - DIM. MM L=1065 P=542 A=1813</t>
  </si>
  <si>
    <t>ESTANTERÍA DE AMPLIACIÓN QUICK POR UN LADO CON 2 ESTENTES INCLINABLES PROF. 220 MM + 6 ATHENA REPLAST AT3212A5401 GRIS - DIM. MM L=985 P=542 A=1813</t>
  </si>
  <si>
    <t>ESTANTERÍA DE AMPLIACIÓN QUICK POR UN LADO CON 2 ESTENTES INCLINABLES PROF. 220 MM + 6 ATHENA REPLAST AT3217A5401 GRIS - DIM. MM L=985 P=542 A=1813</t>
  </si>
  <si>
    <t>ESTANTERÍA DE AMPLIACIÓN QUICK POR UN LADO CON 2 ESTENTES INCLINABLES PROF. 320 MM + 8 ATHENA REPLAST AT3212A5401 GRIS - DIM. MM L=985 P=542 A=1813</t>
  </si>
  <si>
    <t>ESTANTERÍA DE AMPLIACIÓN QUICK POR UN LADO CON 2 ESTENTES INCLINABLES PROF. 320 MM + 8 ATHENA REPLAST AT3217A5401 GRIS - DIM. MM L=985 P=542 A=1813</t>
  </si>
  <si>
    <t>ESTANTERÍA DE AMPLIACIÓN QUICK POR UN LADO CON 2 ESTENTES INCLINABLES PROF. 320 MM + 4 ATHENA REPLAST AT4312A5401 GRIS - DIM. MM L=985 P=542 A=1813</t>
  </si>
  <si>
    <t>ESTANTERÍA DE AMPLIACIÓN QUICK POR UN LADO CON 2 ESTENTES INCLINABLES PROF. 320 MM + 4 ATHENA REPLAST AT4317A5401 GRIS - DIM. MM L=985 P=542 A=1813</t>
  </si>
  <si>
    <t>ESTANTERÍA DE AMPLIACIÓN QUICK POR UN LADO CON 2 ESTENTES INCLINABLES PROF. 320 MM + 4 ATHENA REPLAST AT4322A5401 GRIS - DIM. MM L=985 P=542 A=1813</t>
  </si>
  <si>
    <t>ESTANTERÍA DE AMPLIACIÓN QUICK POR UN LADO CON 2 ESTENTES INCLINABLES PROF. 420 MM + 6 ATHENA REPLAST AT4312A5401 GRIS - DIM. MM L=985 P=542 A=1813</t>
  </si>
  <si>
    <t>ESTANTERÍA DE AMPLIACIÓN QUICK POR UN LADO CON 2 ESTENTES INCLINABLES PROF. 420 MM + 6 ATHENA REPLAST AT4317A5401 GRIS - DIM. MM L=985 P=542 A=1813</t>
  </si>
  <si>
    <t>ESTANTERÍA DE AMPLIACIÓN QUICK POR UN LADO CON 2 ESTENTES INCLINABLES PROF. 420 MM + 6 ATHENA REPLAST AT4322A5401 GRIS - DIM. MM L=985 P=542 A=1813</t>
  </si>
  <si>
    <t>ESTANTERÍA DE AMPLIACIÓN QUICK POR UN LADO CON 2 ESTENTES INCLINABLES PROF. 600 MM + 4 ATHENA REPLAST AT6412A5401 GRIS - DIM. MM L=985 P=542 A=1813</t>
  </si>
  <si>
    <t>ESTANTERÍA DE AMPLIACIÓN QUICK POR UN LADO CON 2 ESTENTES INCLINABLES PROF. 600 MM + 4 ATHENA REPLAST AT6417A5401 GRIS - DIM. MM L=985 P=542 A=1813</t>
  </si>
  <si>
    <t>ESTANTERÍA DE AMPLIACIÓN QUICK POR UN LADO CON 2 ESTENTES INCLINABLES PROF. 600 MM + 4 ATHENA REPLAST AT6422A5401 GRIS - DIM. MM L=985 P=542 A=1813</t>
  </si>
  <si>
    <t>ESTANTERÍA DE AMPLIACIÓN QUICK POR UN LADO CON 2 ESTENTES INCLINABLES PROF. 600 MM + 2 ATHENA REPLAST AT8612C5401 GRIS - DIM. MM L=985 P=542 A=1813</t>
  </si>
  <si>
    <t>ESTANTERÍA DE AMPLIACIÓN QUICK POR UN LADO CON 2 ESTENTES INCLINABLES PROF. 600 MM + 2 ATHENA REPLAST AT8617C5401 GRIS - DIM. MM L=985 P=542 A=1813</t>
  </si>
  <si>
    <t>ESTANTERÍA DE AMPLIACIÓN QUICK POR UN LADO CON 2 ESTENTES INCLINABLES PROF. 600 MM + 2 ATHENA REPLAST AT8622C5401 GRIS - DIM. MM L=985 P=542 A=1813</t>
  </si>
  <si>
    <t>ESTANTERÍA QUICK POR AMBOS LADOS CON 2 ESTENTES INCLINABLES PROF. 220 MM + 6 ATHENA REPLAST AT3212A5401 GRIS - DIM. MM L=1065 P=925 A=1813</t>
  </si>
  <si>
    <t>ESTANTERÍA QUICK POR AMBOS LADOS CON 2 ESTENTES INCLINABLES PROF. 220 MM + 6 ATHENA REPLAST AT3217A5401 GRIS - DIM. MM L=1065 P=925 A=1813</t>
  </si>
  <si>
    <t>ESTANTERÍA QUICK POR AMBOS LADOS CON 2 ESTENTES INCLINABLES PROF. 320 MM + 8 ATHENA REPLAST AT3212A5401 GRIS - DIM. MM L=1065 P=925 A=1813</t>
  </si>
  <si>
    <t>ESTANTERÍA QUICK POR AMBOS LADOS CON 2 ESTENTES INCLINABLES PROF. 320 MM + 8 ATHENA REPLAST AT3217A5401 GRIS - DIM. MM L=1065 P=925 A=1813</t>
  </si>
  <si>
    <t>ESTANTERÍA QUICK POR AMBOS LADOS CON 2 ESTENTES INCLINABLES PROF. 320 MM + 4 ATHENA REPLAST AT4312A5401 GRIS - DIM. MM L=1065 P=925 A=1813</t>
  </si>
  <si>
    <t>ESTANTERÍA QUICK POR AMBOS LADOS CON 2 ESTENTES INCLINABLES PROF. 320 MM + 4 ATHENA REPLAST AT4317A5401 GRIS - DIM. MM L=1065 P=925 A=1813</t>
  </si>
  <si>
    <t>ESTANTERÍA QUICK POR AMBOS LADOS CON 2 ESTENTES INCLINABLES PROF. 320 MM + 4 ATHENA REPLAST AT4322A5401 GRIS - DIM. MM L=1065 P=925 A=1813</t>
  </si>
  <si>
    <t>ESTANTERÍA QUICK POR AMBOS LADOS CON 2 ESTENTES INCLINABLES PROF. 420 MM + 6 ATHENA REPLAST AT4312A5401 GRIS - DIM. MM L=1065 P=925 A=1813</t>
  </si>
  <si>
    <t>ESTANTERÍA QUICK POR AMBOS LADOS CON 2 ESTENTES INCLINABLES PROF. 420 MM + 6 ATHENA REPLAST AT4317A5401 GRIS - DIM. MM L=1065 P=925 A=1813</t>
  </si>
  <si>
    <t>ESTANTERÍA QUICK POR AMBOS LADOS CON 2 ESTENTES INCLINABLES PROF. 420 MM + 6 ATHENA REPLAST AT4322A5401 GRIS - DIM. MM L=1065 P=925 A=1813</t>
  </si>
  <si>
    <t>ESTANTERÍA QUICK POR AMBOS LADOS CON 2 ESTENTES INCLINABLES PROF. 600 MM + 4 ATHENA REPLAST AT6412A5401 GRIS - DIM. MM L=1065 P=925 A=1813</t>
  </si>
  <si>
    <t>ESTANTERÍA QUICK POR AMBOS LADOS CON 2 ESTENTES INCLINABLES PROF. 600 MM + 4 ATHENA REPLAST AT6417A5401 GRIS - DIM. MM L=1065 P=925 A=1813</t>
  </si>
  <si>
    <t>ESTANTERÍA QUICK POR AMBOS LADOS CON 2 ESTENTES INCLINABLES PROF. 600 MM + 4 ATHENA REPLAST AT6422A5401 GRIS - DIM. MM L=1065 P=925 A=1813</t>
  </si>
  <si>
    <t>ESTANTERÍA QUICK POR AMBOS LADOS CON 2 ESTENTES INCLINABLES PROF. 600 MM + 2 ATHENA REPLAST AT8612C5401 GRIS - DIM. MM L=1065 P=925 A=1813</t>
  </si>
  <si>
    <t>ESTANTERÍA QUICK POR AMBOS LADOS CON 2 ESTENTES INCLINABLES PROF. 600 MM + 2 ATHENA REPLAST AT8617C5401 GRIS - DIM. MM L=1065 P=925 A=1813</t>
  </si>
  <si>
    <t>ESTANTERÍA QUICK POR AMBOS LADOS CON 2 ESTENTES INCLINABLES PROF. 600 MM + 2 ATHENA REPLAST AT8622C5401 GRIS - DIM. MM L=1065 P=925 A=1813</t>
  </si>
  <si>
    <t>ESTANTERÍA DE AMPLIACIÓN QUICK POR AMBOS LADOS CON 2 ESTENTES INCLINABLES PROF. 220 MM + 6 ATHENA REPLAST AT3212A5401 GRIS - DIM. MM L=985 P=925 A=1813</t>
  </si>
  <si>
    <t>ESTANTERÍA DE AMPLIACIÓN QUICK POR AMBOS LADOS CON 2 ESTENTES INCLINABLES PROF. 220 MM + 6 ATHENA REPLAST AT3217A5401 GRIS - DIM. MM L=985 P=925 A=1813</t>
  </si>
  <si>
    <t>ESTANTERÍA DE AMPLIACIÓN QUICK POR AMBOS LADOS CON 2 ESTENTES INCLINABLES PROF. 320 MM + 8 ATHENA REPLAST AT3212A5401 GRIS - DIM. MM L=985 P=925 A=1813</t>
  </si>
  <si>
    <t>ESTANTERÍA DE AMPLIACIÓN QUICK POR AMBOS LADOS CON 2 ESTENTES INCLINABLES PROF. 320 MM + 8 ATHENA REPLAST AT3217A5401 GRIS - DIM. MM L=985 P=925 A=1813</t>
  </si>
  <si>
    <t>ESTANTERÍA DE AMPLIACIÓN QUICK POR AMBOS LADOS CON 2 ESTENTES INCLINABLES PROF. 320 MM + 4 ATHENA REPLAST AT4312A5401 GRIS - DIM. MM L=985 P=925 A=1813</t>
  </si>
  <si>
    <t>ESTANTERÍA DE AMPLIACIÓN QUICK POR AMBOS LADOS CON 2 ESTENTES INCLINABLES PROF. 320 MM + 4 ATHENA REPLAST AT4317A5401 GRIS - DIM. MM L=985 P=925 A=1813</t>
  </si>
  <si>
    <t>ESTANTERÍA DE AMPLIACIÓN QUICK POR AMBOS LADOS CON 2 ESTENTES INCLINABLES PROF. 320 MM + 4 ATHENA REPLAST AT4322A5401 GRIS - DIM. MM L=985 P=925 A=1813</t>
  </si>
  <si>
    <t>ESTANTERÍA DE AMPLIACIÓN QUICK POR AMBOS LADOS CON 2 ESTENTES INCLINABLES PROF. 420 MM + 6 ATHENA REPLAST AT4312A5401 GRIS - DIM. MM L=985 P=925 A=1813</t>
  </si>
  <si>
    <t>ESTANTERÍA DE AMPLIACIÓN QUICK POR AMBOS LADOS CON 2 ESTENTES INCLINABLES PROF. 420 MM + 6 ATHENA REPLAST AT4317A5401 GRIS - DIM. MM L=985 P=925 A=1813</t>
  </si>
  <si>
    <t>ESTANTERÍA DE AMPLIACIÓN QUICK POR AMBOS LADOS CON 2 ESTENTES INCLINABLES PROF. 420 MM + 6 ATHENA REPLAST AT4322A5401 GRIS - DIM. MM L=985 P=925 A=1813</t>
  </si>
  <si>
    <t>ESTANTERÍA DE AMPLIACIÓN QUICK POR AMBOS LADOS CON 2 ESTENTES INCLINABLES PROF. 600 MM + 4 ATHENA REPLAST AT6412A5401 GRIS - DIM. MM L=985 P=925 A=1813</t>
  </si>
  <si>
    <t>ESTANTERÍA DE AMPLIACIÓN QUICK POR AMBOS LADOS CON 2 ESTENTES INCLINABLES PROF. 600 MM + 4 ATHENA REPLAST AT6417A5401 GRIS - DIM. MM L=985 P=925 A=1813</t>
  </si>
  <si>
    <t>ESTANTERÍA DE AMPLIACIÓN QUICK POR AMBOS LADOS CON 2 ESTENTES INCLINABLES PROF. 600 MM + 4 ATHENA REPLAST AT6422A5401 GRIS - DIM. MM L=985 P=925 A=1813</t>
  </si>
  <si>
    <t>ESTANTERÍA DE AMPLIACIÓN QUICK POR AMBOS LADOS CON 2 ESTENTES INCLINABLES PROF. 600 MM + 2 ATHENA REPLAST AT8612C5401 GRIS - DIM. MM L=985 P=925 A=1813</t>
  </si>
  <si>
    <t>ESTANTERÍA DE AMPLIACIÓN QUICK POR AMBOS LADOS CON 2 ESTENTES INCLINABLES PROF. 600 MM + 2 ATHENA REPLAST AT8617C5401 GRIS - DIM. MM L=985 P=925 A=1813</t>
  </si>
  <si>
    <t>ESTANTERÍA DE AMPLIACIÓN QUICK POR AMBOS LADOS CON 2 ESTENTES INCLINABLES PROF. 600 MM + 2 ATHENA REPLAST AT8622C5401 GRIS - DIM. MM L=985 P=925 A=1813</t>
  </si>
  <si>
    <t xml:space="preserve">ESTANTE QUICK INCLINABILE ADICIONAL PROF. 220 MM + 3 ATHENA REPLAST AT3212A5401 GRIS - DIM. MM L=955 P=220 </t>
  </si>
  <si>
    <t xml:space="preserve">ESTANTE QUICK INCLINABILE ADICIONAL PROF. 220 MM + 3 ATHENA REPLAST AT3217A5401 GRIS - DIM. MM L=955 P=220 </t>
  </si>
  <si>
    <t xml:space="preserve">ESTANTE QUICK INCLINABILE ADICIONAL PROF. 320 MM + 4 ATHENA REPLAST AT3212A5401 GRIS - DIM. MM L=955 P=320 </t>
  </si>
  <si>
    <t xml:space="preserve">ESTANTE QUICK INCLINABILE ADICIONAL PROF. 320 MM + 4 ATHENA REPLAST AT3217A5401 GRIS - DIM. MM L=955 P=320 </t>
  </si>
  <si>
    <t xml:space="preserve">ESTANTE QUICK INCLINABILE ADICIONAL PROF. 320 MM + 2 ATHENA REPLAST AT4312A5401 GRIS - DIM. MM L=955 P=320 </t>
  </si>
  <si>
    <t xml:space="preserve">ESTANTE QUICK INCLINABILE ADICIONAL PROF. 320 MM + 2 ATHENA REPLAST AT4317A5401 GRIS - DIM. MM L=955 P=320 </t>
  </si>
  <si>
    <t xml:space="preserve">ESTANTE QUICK INCLINABILE ADICIONAL PROF. 320 MM + 2 ATHENA REPLAST AT4322A5401 GRIS - DIM. MM L=955 P=320 </t>
  </si>
  <si>
    <t xml:space="preserve">ESTANTE QUICK INCLINABILE ADICIONAL PROF. 420 MM + 3 ATHENA REPLAST AT4312A5401 GRIS - DIM. MM L=955 P=420 </t>
  </si>
  <si>
    <t xml:space="preserve">ESTANTE QUICK INCLINABILE ADICIONAL PROF. 420 MM + 3 ATHENA REPLAST AT4317A5401 GRIS - DIM. MM L=955 P=420 </t>
  </si>
  <si>
    <t xml:space="preserve">ESTANTE QUICK INCLINABILE ADICIONAL PROF. 420 MM + 3 ATHENA REPLAST AT4322A5401 GRIS - DIM. MM L=955 P=420 </t>
  </si>
  <si>
    <t xml:space="preserve">ESTANTE QUICK INCLINABILE ADICIONAL PROF. 600 MM + 2 ATHENA REPLAST AT6412A5401 GRIS - DIM. MM L=955 P=600 </t>
  </si>
  <si>
    <t xml:space="preserve">ESTANTE QUICK INCLINABILE ADICIONAL PROF. 600 MM + 2 ATHENA REPLAST AT6417A5401 GRIS - DIM. MM L=955 P=600 </t>
  </si>
  <si>
    <t xml:space="preserve">ESTANTE QUICK INCLINABILE ADICIONAL PROF. 600 MM + 2 ATHENA REPLAST AT6422A5401 GRIS - DIM. MM L=955 P=600 </t>
  </si>
  <si>
    <t xml:space="preserve">ESTANTE QUICK INCLINABILE ADICIONAL PROF. 600 MM + 1 ATHENA REPLAST AT8612C5401 GRIS - DIM. MM L=955 P=600 </t>
  </si>
  <si>
    <t xml:space="preserve">ESTANTE QUICK INCLINABILE ADICIONAL PROF. 600 MM + 1 ATHENA REPLAST AT8617C5401 GRIS - DIM. MM L=955 P=600 </t>
  </si>
  <si>
    <t xml:space="preserve">ESTANTE QUICK INCLINABILE ADICIONAL PROF. 600 MM + 1 ATHENA REPLAST AT8622C5401 GRIS - DIM. MM L=955 P=600 </t>
  </si>
  <si>
    <t>ESTANTERÍA QUICK POR UN LADO CON 2 ESTENTES INCLINABLES PROF. 220 MM + 6 NEXIT REPLAST NX3212A5401 GRIS - DIM. MM L=1065 P=542 A=1813</t>
  </si>
  <si>
    <t>ESTANTERÍA QUICK POR UN LADO CON 2 ESTENTES INCLINABLES PROF. 220 MM + 6 NEXIT REPLAST NX3217A5401 GRIS - DIM. MM L=1065 P=542 A=1813</t>
  </si>
  <si>
    <t>ESTANTERÍA QUICK POR UN LADO CON 2 ESTENTES INCLINABLES PROF. 320 MM + 8 NEXIT REPLAST NX3212A5401 GRIS - DIM. MM L=1065 P=542 A=1813</t>
  </si>
  <si>
    <t>ESTANTERÍA QUICK POR UN LADO CON 2 ESTENTES INCLINABLES PROF. 320 MM + 8 NEXIT REPLAST NX3217A5401 GRIS - DIM. MM L=1065 P=542 A=1813</t>
  </si>
  <si>
    <t>ESTANTERÍA QUICK POR UN LADO CON 2 ESTENTES INCLINABLES PROF. 320 MM + 4 NEXIT REPLAST NX4312A5401 GRIS - DIM. MM L=1065 P=542 A=1813</t>
  </si>
  <si>
    <t>ESTANTERÍA QUICK POR UN LADO CON 2 ESTENTES INCLINABLES PROF. 320 MM + 4 NEXIT REPLAST NX4317B5401 GRIS - DIM. MM L=1065 P=542 A=1813</t>
  </si>
  <si>
    <t>ESTANTERÍA QUICK POR UN LADO CON 2 ESTENTES INCLINABLES PROF. 320 MM + 4 NEXIT REPLAST NX4322B5401 GRIS - DIM. MM L=1065 P=542 A=1813</t>
  </si>
  <si>
    <t>ESTANTERÍA QUICK POR UN LADO CON 2 ESTENTES INCLINABLES PROF. 420 MM + 6 NEXIT REPLAST NX4312A5401 GRIS - DIM. MM L=1065 P=542 A=1813</t>
  </si>
  <si>
    <t>ESTANTERÍA QUICK POR UN LADO CON 2 ESTENTES INCLINABLES PROF. 420 MM + 6 NEXIT REPLAST NX4317B5401 GRIS - DIM. MM L=1065 P=542 A=1813</t>
  </si>
  <si>
    <t>ESTANTERÍA QUICK POR UN LADO CON 2 ESTENTES INCLINABLES PROF. 420 MM + 6 NEXIT REPLAST NX4322B5401 GRIS - DIM. MM L=1065 P=542 A=1813</t>
  </si>
  <si>
    <t>ESTANTERÍA QUICK POR UN LADO CON 2 ESTENTES INCLINABLES PROF. 600 MM + 4 NEXIT REPLAST NX6412A5401 GRIS - DIM. MM L=1065 P=542 A=1813</t>
  </si>
  <si>
    <t>ESTANTERÍA QUICK POR UN LADO CON 2 ESTENTES INCLINABLES PROF. 600 MM + 4 NEXIT REPLAST NX6417B5401 GRIS - DIM. MM L=1065 P=542 A=1813</t>
  </si>
  <si>
    <t>ESTANTERÍA QUICK POR UN LADO CON 2 ESTENTES INCLINABLES PROF. 600 MM + 4 NEXIT REPLAST NX6422B5401 GRIS - DIM. MM L=1065 P=542 A=1813</t>
  </si>
  <si>
    <t>ESTANTERÍA DE AMPLIACIÓN QUICK POR UN LADO CON 2 ESTENTES INCLINABLES PROF. 220 MM + 6 NEXIT REPLAST NX3212A5401 GRIS - DIM. MM L=985 P=542 A=1813</t>
  </si>
  <si>
    <t>ESTANTERÍA DE AMPLIACIÓN QUICK POR UN LADO CON 2 ESTENTES INCLINABLES PROF. 220 MM + 6 NEXIT REPLAST NX3217A5401 GRIS - DIM. MM L=985 P=542 A=1813</t>
  </si>
  <si>
    <t>ESTANTERÍA DE AMPLIACIÓN QUICK POR UN LADO CON 2 ESTENTES INCLINABLES PROF. 320 MM + 8 NEXIT REPLAST NX3212A5401 GRIS - DIM. MM L=985 P=542 A=1813</t>
  </si>
  <si>
    <t>ESTANTERÍA DE AMPLIACIÓN QUICK POR UN LADO CON 2 ESTENTES INCLINABLES PROF. 320 MM + 8 NEXIT REPLAST NX3217A5401 GRIS - DIM. MM L=985 P=542 A=1813</t>
  </si>
  <si>
    <t>ESTANTERÍA DE AMPLIACIÓN QUICK POR UN LADO CON 2 ESTENTES INCLINABLES PROF. 320 MM + 4 NEXIT REPLAST NX4312A5401 GRIS - DIM. MM L=985 P=542 A=1813</t>
  </si>
  <si>
    <t>ESTANTERÍA DE AMPLIACIÓN QUICK POR UN LADO CON 2 ESTENTES INCLINABLES PROF. 320 MM + 4 NEXIT REPLAST NX4317B5401 GRIS - DIM. MM L=985 P=542 A=1813</t>
  </si>
  <si>
    <t>ESTANTERÍA DE AMPLIACIÓN QUICK POR UN LADO CON 2 ESTENTES INCLINABLES PROF. 320 MM + 4 NEXIT REPLAST NX4322B5401 GRIS - DIM. MM L=985 P=542 A=1813</t>
  </si>
  <si>
    <t>ESTANTERÍA DE AMPLIACIÓN QUICK POR UN LADO CON 2 ESTENTES INCLINABLES PROF. 420 MM + 6 NEXIT REPLAST NX4312A5401 GRIS - DIM. MM L=985 P=542 A=1813</t>
  </si>
  <si>
    <t>ESTANTERÍA DE AMPLIACIÓN QUICK POR UN LADO CON 2 ESTENTES INCLINABLES PROF. 420 MM + 6 NEXIT REPLAST NX4317B5401 GRIS - DIM. MM L=985 P=542 A=1813</t>
  </si>
  <si>
    <t>ESTANTERÍA DE AMPLIACIÓN QUICK POR UN LADO CON 2 ESTENTES INCLINABLES PROF. 420 MM + 6 NEXIT REPLAST NX4322B5401 GRIS - DIM. MM L=985 P=542 A=1813</t>
  </si>
  <si>
    <t>ESTANTERÍA DE AMPLIACIÓN QUICK POR UN LADO CON 2 ESTENTES INCLINABLES PROF. 600 MM + 4 NEXIT REPLAST NX6412A5401 GRIS - DIM. MM L=985 P=542 A=1813</t>
  </si>
  <si>
    <t>ESTANTERÍA DE AMPLIACIÓN QUICK POR UN LADO CON 2 ESTENTES INCLINABLES PROF. 600 MM + 4 NEXIT REPLAST NX6417B5401 GRIS - DIM. MM L=985 P=542 A=1813</t>
  </si>
  <si>
    <t>ESTANTERÍA DE AMPLIACIÓN QUICK POR UN LADO CON 2 ESTENTES INCLINABLES PROF. 600 MM + 4 NEXIT REPLAST NX6422B5401 GRIS - DIM. MM L=985 P=542 A=1813</t>
  </si>
  <si>
    <t>ESTANTERÍA QUICK POR AMBOS LADOS CON 2 ESTENTES INCLINABLES PROF. 220 MM + 6 NEXIT REPLAST NX3212A5401 GRIS - DIM. MM L=1065 P=925 A=1813</t>
  </si>
  <si>
    <t>ESTANTERÍA QUICK POR AMBOS LADOS CON 2 ESTENTES INCLINABLES PROF. 220 MM + 6 NEXIT REPLAST NX3217A5401 GRIS - DIM. MM L=1065 P=925 A=1813</t>
  </si>
  <si>
    <t>ESTANTERÍA QUICK POR AMBOS LADOS CON 2 ESTENTES INCLINABLES PROF. 320 MM + 8 NEXIT REPLAST NX3212A5401 GRIS - DIM. MM L=1065 P=925 A=1813</t>
  </si>
  <si>
    <t>ESTANTERÍA QUICK POR AMBOS LADOS CON 2 ESTENTES INCLINABLES PROF. 320 MM + 8 NEXIT REPLAST NX3217A5401 GRIS - DIM. MM L=1065 P=925 A=1813</t>
  </si>
  <si>
    <t>ESTANTERÍA QUICK POR AMBOS LADOS CON 2 ESTENTES INCLINABLES PROF. 320 MM + 4 NEXIT REPLAST NX4312A5401 GRIS - DIM. MM L=1065 P=925 A=1813</t>
  </si>
  <si>
    <t>ESTANTERÍA QUICK POR AMBOS LADOS CON 2 ESTENTES INCLINABLES PROF. 320 MM + 4 NEXIT REPLAST NX4317B5401 GRIS - DIM. MM L=1065 P=925 A=1813</t>
  </si>
  <si>
    <t>ESTANTERÍA QUICK POR AMBOS LADOS CON 2 ESTENTES INCLINABLES PROF. 320 MM + 4 NEXIT REPLAST NX4322B5401 GRIS - DIM. MM L=1065 P=925 A=1813</t>
  </si>
  <si>
    <t>ESTANTERÍA QUICK POR AMBOS LADOS CON 2 ESTENTES INCLINABLES PROF. 420 MM + 6 NEXIT REPLAST NX4312A5401 GRIS - DIM. MM L=1065 P=925 A=1813</t>
  </si>
  <si>
    <t>ESTANTERÍA QUICK POR AMBOS LADOS CON 2 ESTENTES INCLINABLES PROF. 420 MM + 6 NEXIT REPLAST NX4317B5401 GRIS - DIM. MM L=1065 P=925 A=1813</t>
  </si>
  <si>
    <t>ESTANTERÍA QUICK POR AMBOS LADOS CON 2 ESTENTES INCLINABLES PROF. 420 MM + 6 NEXIT REPLAST NX4322B5401 GRIS - DIM. MM L=1065 P=925 A=1813</t>
  </si>
  <si>
    <t>ESTANTERÍA QUICK POR AMBOS LADOS CON 2 ESTENTES INCLINABLES PROF. 600 MM + 4 NEXIT REPLAST NX6412A5401 GRIS - DIM. MM L=1065 P=925 A=1813</t>
  </si>
  <si>
    <t>ESTANTERÍA QUICK POR AMBOS LADOS CON 2 ESTENTES INCLINABLES PROF. 600 MM + 4 NEXIT REPLAST NX6417B5401 GRIS - DIM. MM L=1065 P=925 A=1813</t>
  </si>
  <si>
    <t>ESTANTERÍA QUICK POR AMBOS LADOS CON 2 ESTENTES INCLINABLES PROF. 600 MM + 4 NEXIT REPLAST NX6422B5401 GRIS - DIM. MM L=1065 P=925 A=1813</t>
  </si>
  <si>
    <t>ESTANTERÍA DE AMPLIACIÓN QUICK POR AMBOS LADOS CON 2 ESTENTES INCLINABLES PROF. 220 MM + 6 NEXIT REPLAST NX3212A5401 GRIS - DIM. MM L=985 P=925 A=1813</t>
  </si>
  <si>
    <t>ESTANTERÍA DE AMPLIACIÓN QUICK POR AMBOS LADOS CON 2 ESTENTES INCLINABLES PROF. 220 MM + 6 NEXIT REPLAST NX3217A5401 GRIS - DIM. MM L=985 P=925 A=1813</t>
  </si>
  <si>
    <t>ESTANTERÍA DE AMPLIACIÓN QUICK POR AMBOS LADOS CON 2 ESTENTES INCLINABLES PROF. 320 MM + 8 NEXIT REPLAST NX3212A5401 GRIS - DIM. MM L=985 P=925 A=1813</t>
  </si>
  <si>
    <t>ESTANTERÍA DE AMPLIACIÓN QUICK POR AMBOS LADOS CON 2 ESTENTES INCLINABLES PROF. 320 MM + 8 NEXIT REPLAST NX3217A5401 GRIS - DIM. MM L=985 P=925 A=1813</t>
  </si>
  <si>
    <t>ESTANTERÍA DE AMPLIACIÓN QUICK POR AMBOS LADOS CON 2 ESTENTES INCLINABLES PROF. 320 MM + 4 NEXIT REPLAST NX4312A5401 GRIS - DIM. MM L=985 P=925 A=1813</t>
  </si>
  <si>
    <t>ESTANTERÍA DE AMPLIACIÓN QUICK POR AMBOS LADOS CON 2 ESTENTES INCLINABLES PROF. 320 MM + 4 NEXIT REPLAST NX4317B5401 GRIS - DIM. MM L=985 P=925 A=1813</t>
  </si>
  <si>
    <t>ESTANTERÍA DE AMPLIACIÓN QUICK POR AMBOS LADOS CON 2 ESTENTES INCLINABLES PROF. 320 MM + 4 NEXIT REPLAST NX4322B5401 GRIS - DIM. MM L=985 P=925 A=1813</t>
  </si>
  <si>
    <t>ESTANTERÍA DE AMPLIACIÓN QUICK POR AMBOS LADOS CON 2 ESTENTES INCLINABLES PROF. 420 MM + 6 NEXIT REPLAST NX4312A5401 GRIS - DIM. MM L=985 P=925 A=1813</t>
  </si>
  <si>
    <t>ESTANTERÍA DE AMPLIACIÓN QUICK POR AMBOS LADOS CON 2 ESTENTES INCLINABLES PROF. 420 MM + 6 NEXIT REPLAST NX4317B5401 GRIS - DIM. MM L=985 P=925 A=1813</t>
  </si>
  <si>
    <t>ESTANTERÍA DE AMPLIACIÓN QUICK POR AMBOS LADOS CON 2 ESTENTES INCLINABLES PROF. 420 MM + 6 NEXIT REPLAST NX4322B5401 GRIS - DIM. MM L=985 P=925 A=1813</t>
  </si>
  <si>
    <t>ESTANTERÍA DE AMPLIACIÓN QUICK POR AMBOS LADOS CON 2 ESTENTES INCLINABLES PROF. 600 MM + 4 NEXIT REPLAST NX6412A5401 GRIS - DIM. MM L=985 P=925 A=1813</t>
  </si>
  <si>
    <t>ESTANTERÍA DE AMPLIACIÓN QUICK POR AMBOS LADOS CON 2 ESTENTES INCLINABLES PROF. 600 MM + 4 NEXIT REPLAST NX6417B5401 GRIS - DIM. MM L=985 P=925 A=1813</t>
  </si>
  <si>
    <t>ESTANTERÍA DE AMPLIACIÓN QUICK POR AMBOS LADOS CON 2 ESTENTES INCLINABLES PROF. 600 MM + 4 NEXIT REPLAST NX6422B5401 GRIS - DIM. MM L=985 P=925 A=1813</t>
  </si>
  <si>
    <t xml:space="preserve">ESTANTE QUICK INCLINABILE ADICIONAL PROF. 220 MM + 3 NEXIT REPLAST NX3212A5401 GRIS - DIM. MM L=955 P=220 </t>
  </si>
  <si>
    <t xml:space="preserve">ESTANTE QUICK INCLINABILE ADICIONAL PROF. 220 MM + 3 NEXIT REPLAST NX3217A5401 GRIS - DIM. MM L=955 P=220 </t>
  </si>
  <si>
    <t xml:space="preserve">ESTANTE QUICK INCLINABILE ADICIONAL PROF. 320 MM + 4 NEXIT REPLAST NX3212A5401 GRIS - DIM. MM L=955 P=320 </t>
  </si>
  <si>
    <t xml:space="preserve">ESTANTE QUICK INCLINABILE ADICIONAL PROF. 320 MM + 4 NEXIT REPLAST NX3217A5401 GRIS - DIM. MM L=955 P=320 </t>
  </si>
  <si>
    <t xml:space="preserve">ESTANTE QUICK INCLINABILE ADICIONAL PROF. 320 MM + 2 NEXIT REPLAST NX4312A5401 GRIS - DIM. MM L=955 P=320 </t>
  </si>
  <si>
    <t xml:space="preserve">ESTANTE QUICK INCLINABILE ADICIONAL PROF. 320 MM + 2 NEXIT REPLAST NX4317B5401 GRIS - DIM. MM L=955 P=320 </t>
  </si>
  <si>
    <t xml:space="preserve">ESTANTE QUICK INCLINABILE ADICIONAL PROF. 320 MM + 2 NEXIT REPLAST NX4322B5401 GRIS - DIM. MM L=955 P=320 </t>
  </si>
  <si>
    <t xml:space="preserve">ESTANTE QUICK INCLINABILE ADICIONAL PROF. 420 MM + 3 NEXIT REPLAST NX4312A5401 GRIS - DIM. MM L=955 P=420 </t>
  </si>
  <si>
    <t xml:space="preserve">ESTANTE QUICK INCLINABILE ADICIONAL PROF. 420 MM + 3 NEXIT REPLAST NX4317B5401 GRIS - DIM. MM L=955 P=420 </t>
  </si>
  <si>
    <t xml:space="preserve">ESTANTE QUICK INCLINABILE ADICIONAL PROF. 420 MM + 3 NEXIT REPLAST NX4322B5401 GRIS - DIM. MM L=955 P=420 </t>
  </si>
  <si>
    <t xml:space="preserve">ESTANTE QUICK INCLINABILE ADICIONAL PROF. 600 MM + 2 NEXIT REPLAST NX6412A5401 GRIS - DIM. MM L=955 P=600 </t>
  </si>
  <si>
    <t xml:space="preserve">ESTANTE QUICK INCLINABILE ADICIONAL PROF. 600 MM + 2 NEXIT REPLAST NX6417B5401 GRIS - DIM. MM L=955 P=600 </t>
  </si>
  <si>
    <t xml:space="preserve">ESTANTE QUICK INCLINABILE ADICIONAL PROF. 600 MM + 2 NEXIT REPLAST NX6422B5401 GRIS - DIM. MM L=955 P=600 </t>
  </si>
  <si>
    <t>***SUMINISTRADO EN MULTIPLES DE 64/2240 PIEZAS***</t>
  </si>
  <si>
    <t>***SUMINISTRADO EN MULTIPLES DE 1/2496 PIEZAS***</t>
  </si>
  <si>
    <t>SKRZYNKA PP NEXIT – DNO PEŁNE – UCHWYTY MUSZLOWE – DIM. 150X100X75H MM – KOLOR:  SZARY POPIELATY 01</t>
  </si>
  <si>
    <t>POKRYWA NA ZAWIASACH PP DLA SKRZYNEK SERIA NEXIT - WYM. MM  S=150 G=100 - KOLOR: SZARY POPIELATY 01</t>
  </si>
  <si>
    <t>POKRYWA Z ZAWIASAMI Z PP Z ZAMKNIĘCIEM NA ZATRZASK DLA SKRZYNEK SERIA NEXIT - WYM. MM  S=150 G=100 - KOLOR: SZARY POPIELATY 01</t>
  </si>
  <si>
    <t>SKRZYNKA REPLAST NEXIT – DNO PEŁNE – UCHWYTY MUSZLOWE – DIM. 150X100X75H MM – KOLOR:  SZARY POPIELATY 01</t>
  </si>
  <si>
    <t>POKRYWA NA ZAWIASACH REPLAST DLA SKRZYNEK SERIA NEXIT - WYM. MM  S=150 G=100 - KOLOR: SZARY POPIELATY 01</t>
  </si>
  <si>
    <t>POKRYWA Z ZAWIASAMI Z REPLAST Z ZAMKNIĘCIEM NA ZATRZASK DLA SKRZYNEK SERIA NEXIT - WYM. MM  S=150 G=100 - KOLOR: SZARY POPIELATY 01</t>
  </si>
  <si>
    <t>SKRZYNKA REPLAST NEXIT – DNO PEŁNE – UCHWYTY MUSZLOWE – DIM. 200X150X75H MM – KOLOR:  SZARY POPIELATY 01</t>
  </si>
  <si>
    <t>SKRZYNKA  REPLAST NEXIT – DNO PEŁNE – UCHWYTY MUSZLOWE – DIM. 200X150X120H MM – KOLOR:  SZARY POPIELATY 01</t>
  </si>
  <si>
    <t>POKRYWA NA ZAWIASACH REPLAST DLA SKRZYNEK SERIA NEXIT - WYM. MM  S=200 G=150 - KOLOR: SZARY POPIELATY 01</t>
  </si>
  <si>
    <t>POKRYWA Z ZAWIASAMI Z REPLAST Z ZAMKNIĘCIEM NA ZATRZASK DLA SKRZYNEK SERIA NEXIT - WYM. MM  S=200 G=150 - KOLOR: SZARY POPIELATY 01</t>
  </si>
  <si>
    <t>POKRYWA REPLAST Z UCHWATAMI DLA SKRZYNEK SERIA NEXIT - WYM. MM  S=200 G=150 - KOLOR: SZARY POPIELATY 01</t>
  </si>
  <si>
    <t>SKRZYNKA REPLAST NEXIT – DNO PEŁNE – UCHWYTY MUSZLOWE – DIM. 300X200X75H MM– KOLOR:  SZARY POPIELATY 01</t>
  </si>
  <si>
    <t>SKRZYNKA REPLAST NEXIT – DNO PEŁNE – UCHWYTY MUSZLOWE  – DIM. 300X200X120H MM – KOLOR:  SZARY POPIELATY 01</t>
  </si>
  <si>
    <t>SKRZYNKA REPLAST NEXIT – DNO PEŁNE – UCHWYTY MUSZLOWE – DIM. 300X200X170H MM – KOLOR:  SZARY POPIELATY 01</t>
  </si>
  <si>
    <t>SKRZYNKA REPLAST NEXIT – DNO PEŁNE – UCHWYTY MUSZLOWE – DIM. 300X200X220H MM – KOLOR:  SZARY POPIELATY 01</t>
  </si>
  <si>
    <t>POKRYWA NA ZAWIASACH REPLAST DLA SKRZYNEK SERIA NEXIT - WYM. MM  S=300 G=200 - KOLOR: SZARY POPIELATY 01</t>
  </si>
  <si>
    <t>POKRYWA Z ZAWIASAMI Z REPLAST Z ZAMKNIĘCIEM NA ZATRZASK DLA SKRZYNEK SERIA NEXIT - WYM. MM  S=300 G=200 - KOLOR: SZARY POPIELATY 01</t>
  </si>
  <si>
    <t>POKRYWA REPLAST Z UCHWATAMI DLA SKRZYNEK SERIA NEXIT - WYM. MM  S=300 G=200 - KOLOR: SZARY POPIELATY 01</t>
  </si>
  <si>
    <t>SKRZYNKA REPLAST NEXIT – DNO PEŁNE – UCHWYTY MUSZLOWE – DIM. 400X300X075H MM – KOLOR:  SZARY POPIELATY 01</t>
  </si>
  <si>
    <t>SKRZYNKA REPLAST NEXIT – DNO WZMOCNIONE – UCHWYTY MUSZLOWE – DIM. 400X300X075H MM – KOLOR: SZARY POPIELATY 01</t>
  </si>
  <si>
    <t>SKRZYNKA REPLAST NEXIT – DNO PEŁNE – UCHWYTY MUSZLOWE – DIM. 400X300X120H MM – KOLOR:  SZARY POPIELATY 01</t>
  </si>
  <si>
    <t>SKRZYNKA REPLAST NEXIT – DNO WZMOCNIONE – UCHWYTY MUSZLOWE – DIM. 400X300X120H MM – KOLOR: SZARY POPIELATY 01</t>
  </si>
  <si>
    <t>SKRZYNKA REPLAST NEXIT – PERFOROWANE ŚCIANY I DNO – DNO WZMOCNIONE - UCHWYTY MUSZLOWE – DIM. 400X300X120H MM – KOLOR: SZARY POPIELATY 01</t>
  </si>
  <si>
    <t>SKRZYNKA REPLAST NEXIT – DNO PEŁNE – UCHWYTY MUSZLOWE – DIM. 400X300X170H MM – KOLOR:  SZARY POPIELATY 01</t>
  </si>
  <si>
    <t>SKRZYNKA REPLAST NEXIT – DNO WZMOCNIONE – UCHWYTY MUSZLOWE – DIM. 400X300X170H MM – KOLOR: SZARY POPIELATY 01</t>
  </si>
  <si>
    <t>SKRZYNKA REPLAST NEXIT – PERFOROWANE ŚCIANY I DNO – DNO WZMOCNIONE - UCHWYTY MUSZLOWE – DIM. 400X300X170H MM – KOLOR: SZARY POPIELATY 01</t>
  </si>
  <si>
    <t>SKRZYNKA REPLAST NEXIT – DNO PEŁNE – UCHWYTY MUSZLOWE – DIM. 400X300X220H MM – KOLOR:  SZARY POPIELATY 01</t>
  </si>
  <si>
    <t>SKRZYNKA REPLAST NEXIT – DNO WZMOCNIONE – UCHWYTY MUSZLOWE –  DIM. 400X300X220H MM – KOLOR: SZARY POPIELATY 01</t>
  </si>
  <si>
    <t>SKRZYNKA REPLAST NEXIT – PERFOROWANE ŚCIANY I DNO – DNO WZMOCNIONE - UCHWYTY MUSZLOWE – DIM. 400X300X220H MM – KOLOR: SZARY POPIELATY 01</t>
  </si>
  <si>
    <t>SKRZYNKA REPLAST NEXIT – DNO PELNE – UCHWYTY MUSZLOWE -  FRONT PICKING 202X106H MM – DIM. 400X300X220H MM – KOLOR: SZARY POPIELATY 01</t>
  </si>
  <si>
    <t>SKRZYNKA REPLAST NEXIT – DNO PEŁNE – UCHWYTY MUSZLOWE – DIM. 400X300X270H MM – KOLOR:  SZARY POPIELATY 01</t>
  </si>
  <si>
    <t>SKRZYNKA REPLAST NEXIT – DNO WZMOCNIONE – UCHWYTY MUSZLOWE –  DIM. 400X300X270H MM – KOLOR:  SZARY POPIELATY 01</t>
  </si>
  <si>
    <t>SKRZYNKA REPLAST NEXIT – PERFOROWANE ŚCIANY I DNO – DNO WZMOCNIONE - UCHWYTY MUSZLOWE – DIM. 400X300X270H MM – KOLOR: SZARY POPIELATY 01</t>
  </si>
  <si>
    <t>SKRZYNKA REPLAST NEXIT – DNO PELNE – UCHWYTY MUSZLOWE -  FRONT PICKING 202X131H MM – DIM. 400X300X270H MM – KOLOR: SZARY POPIELATY 01</t>
  </si>
  <si>
    <t>SKRZYNKA REPLAST NEXIT – DNO PEŁNE – UCHWYTY MUSZLOWE – DIM. 400X300X320H MM – KOLOR:  SZARY POPIELATY 01</t>
  </si>
  <si>
    <t>SKRZYNKA REPLAST NEXIT – DNO WZMOCNIONE – UCHWYTY MUSZLOWE –  DIM. 400X300X320H MM – KOLOR: SZARY POPIELATY 01</t>
  </si>
  <si>
    <t>SKRZYNKA REPLAST NEXIT – PERFOROWANE ŚCIANY I DNO – DNO WZMOCNIONE - UCHWYTY MUSZLOWE – DIM. 400X300X320H MM – KOLOR: SZARY POPIELATY 01</t>
  </si>
  <si>
    <t>SKRZYNKA REPLAST NEXIT – DNO PELNE – UCHWYTY MUSZLOWE -  FRONT PICKING 202X156H MM – DIM. 400X300X320H MM – KOLOR: SZARY POPIELATY 01</t>
  </si>
  <si>
    <t>DWUCZĘŚCIOWA POKRYWA REPLAST DLA SKRZYNEK SERIA NEXIT - WYM. MM  S=400 G=300 - KOLOR: SZARY POPIELATY 01</t>
  </si>
  <si>
    <t>POKRYWA NA ZAWIASACH REPLAST DLA SKRZYNEK SERIA NEXIT - WYM. MM  S=400 G=300 - KOLOR: SZARY POPIELATY 01</t>
  </si>
  <si>
    <t>POKRYWA REPLAST Z UCHWATAMI DLA SKRZYNEK SERIA NEXIT - WYM. MM  S=400 G=300 - KOLOR: SZARY POPIELATY 01</t>
  </si>
  <si>
    <t>SKRZYNKA REPLAST NEXIT – DNO PEŁNE – UCHWYTY MUSZLOWE – DIM. 600X400X075H MM – KOLOR:  SZARY POPIELATY 01</t>
  </si>
  <si>
    <t>SKRZYNKA REPLAST NEXIT – DNO WZMOCNIONE – UCHWYTY MUSZLOWE – DIM. 600X400X075H MM – KOLOR: SZARY POPIELATY 01</t>
  </si>
  <si>
    <t>SKRZYNKA REPLAST NEXIT – PERFOROWANE ŚCIANY I DNO – DNO WZMOCNIONE - UCHWYTY MUSZLOWE – DIM. 600X400X075H MM – KOLOR: SZARY POPIELATY 01</t>
  </si>
  <si>
    <t>SKRZYNKA REPLAST NEXIT – DNO PEŁNE – UCHWYTY MUSZLOWE – DIM. 600X400X120H MM – KOLOR:  SZARY POPIELATY 01</t>
  </si>
  <si>
    <t>SKRZYNKA REPLAST NEXIT – DNO WZMOCNIONE – UCHWYTY MUSZLOWE – DIM. 600X400X120H MM – KOLOR: SZARY POPIELATY 01</t>
  </si>
  <si>
    <t>SKRZYNKA REPLAST NEXIT – PERFOROWANE ŚCIANY I DNO – DNO WZMOCNIONE - UCHWYTY MUSZLOWE – DIM. 600X400X120H MM – KOLOR: SZARY POPIELATY 01</t>
  </si>
  <si>
    <t>SKRZYNKA REPLAST NEXIT – DNO PEŁNE – UCHWYTY MUSZLOWE – DIM. 600X400X170H MM – KOLOR:  SZARY POPIELATY 01</t>
  </si>
  <si>
    <t>SKRZYNKA REPLAST NEXIT – DNO WZMOCNIONE – UCHWYTY MUSZLOWE – DIM. 600X400X170H MM – KOLOR: SZARY POPIELATY 01</t>
  </si>
  <si>
    <t>SKRZYNKA REPLAST NEXIT – PERFOROWANE ŚCIANY I DNO – DNO WZMOCNIONE - UCHWYTY MUSZLOWE – DIM. 600X400X170H MM – KOLOR: SZARY POPIELATY 01</t>
  </si>
  <si>
    <t>SKRZYNKA REPLAST NEXIT – DNO PEŁNE – UCHWYTY MUSZLOWE – DIM. 600X400X220H MM – KOLOR:  SZARY POPIELATY 01</t>
  </si>
  <si>
    <t>SKRZYNKA REPLAST NEXIT – DNO WZMOCNIONE – UCHWYTY MUSZLOWE – DIM. 600X400X220H MM – KOLOR: SZARY POPIELATY 01</t>
  </si>
  <si>
    <t>SKRZYNKA REPLAST NEXIT – PERFOROWANE ŚCIANY I DNO – DNO WZMOCNIONE - UCHWYTY MUSZLOWE – DIM. 600X400X220H MM – KOLOR: SZARY POPIELATY 01</t>
  </si>
  <si>
    <t>SKRZYNKA REPLAST NEXIT – DNO PELNE – UCHWYTY MUSZLOWE -  FRONT PICKING 294X106H MM – DIM. 600X400X220H MM – KOLOR: SZARY POPIELATY 01</t>
  </si>
  <si>
    <t>SKRZYNKA REPLAST NEXIT – DNO PEŁNE – UCHWYTY PRZELOTOWE/MUSZLOWE – DIM. 600X400X270H MM – KOLOR:  SZARY POPIELATY 01</t>
  </si>
  <si>
    <t>SKRZYNKA REPLAST NEXIT – DNO WZMOCNIONE – UCHWYTY PRZELOTOWE/MUSZLOWE – DIM. 600X400X270H MM – KOLOR: SZARY POPIELATY 01</t>
  </si>
  <si>
    <t>SKRZYNKA REPLAST NEXIT – PERFOROWANE ŚCIANY I DNO – DNO WZMOCNIONE - UCHWYTY PRZELOTOWE/MUSZLOWE – DIM. 600X400X270H MM – KOLOR: SZARY POPIELATY 01</t>
  </si>
  <si>
    <t>SKRZYNKA REPLAST NEXIT – DNO PELNE – UCHWYTY PRZELOTOWE/MUSZLOWE -  FRONT PICKING 294X131H MM – DIM. 600X400X270H MM – KOLOR: SZARY POPIELATY 01</t>
  </si>
  <si>
    <t>SKRZYNKA REPLAST NEXIT – DNO PEŁNE – UCHWYTY PRZELOTOWE/MUSZLOWE – DIM. 600X400X320H MM – KOLOR:  SZARY POPIELATY 01</t>
  </si>
  <si>
    <t>SKRZYNKA REPLAST NEXIT – DNO WZMOCNIONE – UCHWYTY PRZELOTOWE/MUSZLOWE – DIM. 600X400X320H MM – KOLOR: SZARY POPIELATY 01</t>
  </si>
  <si>
    <t>SKRZYNKA REPLAST NEXIT – PERFOROWANE ŚCIANY I DNO – DNO WZMOCNIONE - UCHWYTY PRZELOTOWE/MUSZLOWE – DIM. 600X400X320H MM – KOLOR: SZARY POPIELATY 01</t>
  </si>
  <si>
    <t>SKRZYNKA REPLAST NEXIT – DNO PELNE – UCHWYTY PRZELOTOWE/MUSZLOWE -  FRONT PICKING 294X156H MM – DIM. 600X400X320H MM – KOLOR: SZARY POPIELATY 01</t>
  </si>
  <si>
    <t>SKRZYNKA REPLAST NEXIT – DNO PEŁNE – UCHWYTY PRZELOTOWE/MUSZLOWE – DIM. 600X400X420H MM – KOLOR:  SZARY POPIELATY 01</t>
  </si>
  <si>
    <t>SKRZYNKA REPLAST NEXIT – DNO WZMOCNIONE – UCHWYTY PRZELOTOWE/MUSZLOWE – DIM. 600X400X420H MM – KOLOR: SZARY POPIELATY 01</t>
  </si>
  <si>
    <t>SKRZYNKA REPLAST NEXIT – PERFOROWANE ŚCIANY I DNO – DNO WZMOCNIONE - UCHWYTY PRZELOTOWE/MUSZLOWE – DIM. 600X400X420H MM – KOLOR: SZARY POPIELATY 01</t>
  </si>
  <si>
    <t>SKRZYNKA REPLAST NEXIT – DNO PELNE – UCHWYTY PRZELOTOWE/MUSZLOWE -  FRONT PICKING 294X206H MM – DIM. 600X400X420H MM – KOLOR: SZARY POPIELATY 01</t>
  </si>
  <si>
    <t>DWUCZĘŚCIOWA POKRYWA REPLAST DLA SKRZYNEK SERIA NEXIT - WYM. MM  S=600 G=400 - KOLOR: SZARY POPIELATY 01</t>
  </si>
  <si>
    <t>ZINTEGROWANA POKRYWA Z REPLAST DO PUDEŁ SERII NEXIT - WYM. MM S = 600 D = 400 - KOLOR: SZARY SZARY 01</t>
  </si>
  <si>
    <t>POKRYWA NA ZAWIASACH REPLAST DLA SKRZYNEK SERIA NEXIT - WYM. MM  S=600 G=400 - KOLOR: SZARY POPIELATY 01</t>
  </si>
  <si>
    <t>POKRYWA REPLAST Z UCHWATAMI DLA SKRZYNEK SERIA NEXIT - WYM. MM  S=600 G=400 - KOLOR: SZARY POPIELATY 01</t>
  </si>
  <si>
    <t>SKRZYNKA PRZEGRODOWA REPLAST DLA SKRZYNEK SERIA ATHENA 1 PODZIAŁ - WYM. MM  S=256 G=178 W=90 - KOLOR: CZARNY</t>
  </si>
  <si>
    <t>SKRZYNKA PRZEGRODOWA REPLAST DLA SKRZYNEK SERIA ATHENA 2 PODZIAŁY - WYM. MM  S=256 G=178 W=90 - KOLOR: CZARNY</t>
  </si>
  <si>
    <t>SKRZYNKA PRZEGRODOWA Z REPLAST DLA SKRZYNEK SERIA ATHENA 4 PODZIAŁY - WYM. MM  S=256 G=178 W=90 - KOLOR: CZARNY</t>
  </si>
  <si>
    <t>POKRYWA Z REPLAST Z UCHWYTAMI DO SKRZYNEK SERII ATHENA - WYM. MM  S=400 G=300 - KOLOR: SZARY POPIELATY</t>
  </si>
  <si>
    <t>SKRZYNKA PRZEGRODOWA REPLAST DLA SKRZYNEK SERIA ATHENA 1 PODZIAŁ - WYM. MM  S=277 G=177 W=99 - KOLOR: CZARNY</t>
  </si>
  <si>
    <t>SKRZYNKA PRZEGRODOWA REPLAST DLA SKRZYNEK SERIA ATHENA 1 PODZIAŁ - WYM. MM  S=357 G=278 W=90 - KOLOR: CZARNY</t>
  </si>
  <si>
    <t>SKRZYNKA PRZEGRODOWA REPLAST DLA SKRZYNEK SERIA ATHENA 2 PODZIAŁY - WYM. MM  S=357 G=278 W=90 - KOLOR: CZARNY</t>
  </si>
  <si>
    <t>SKRZYNKA PRZEGRODOWA REPLAST DLA SKRZYNEK SERIA ATHENA 4 PODZIAŁY - WYM. MM  S=357 G=278 W=90 - KOLOR: CZARNY</t>
  </si>
  <si>
    <t>POKRYWA Z REPLAST Z UCHWYTAMI DO SKRZYNEK SERII ATHENA - WYM. MM  S=600 G=400 - KOLOR: SZARY POPIELATY</t>
  </si>
  <si>
    <t>POKRYWA Z REPLAST Z UCHWYTAMI DO SKRZYNEK SERII ATHENA - WYM. MM  S=800 G=600 - KOLOR: SZARY POPIELATY</t>
  </si>
  <si>
    <t>STOPEK WYKONANE Z REPLAST SERII ATHENA - W TIM ŚRUBY - KOLOR: SZARY POPIELATY</t>
  </si>
  <si>
    <t>POPRZECZEK WYKONANE Z REPLAST SERII ATHENA - WYM. MM  S=800 G=132 W=29  - W TIM ŚRUBY - KOLOR: SZARY POPIELATY</t>
  </si>
  <si>
    <t>POJEMNIK REPLAST - WYM. MM  S=95 G=160 W=75 - KOLOR: SZARY POPIELATY</t>
  </si>
  <si>
    <t>POJEMNIK REPLAST - WYM. MM  S=140 G=230 W=130 - KOLOR: SZARY POPIELATY</t>
  </si>
  <si>
    <t>POJEMNIK REPLAST - WYM. MM  S=200 G=350 W=200 - KOLOR: SZARY POPIELATY</t>
  </si>
  <si>
    <t>POJEMNIK REPLAST - WYM. MM  S=300 G=500 W=200 - KOLOR: SZARY POPIELATY</t>
  </si>
  <si>
    <t>SKRZYNKA PRZEGRODOWA Z REPLAST Z 2 PRZEGRODAMI NA POJEMNIKI WYM.1 - WYM. MM  S=90 G=150 W=35 - KOLOR: CZARNY</t>
  </si>
  <si>
    <t>SKRZYNKA PRZEGRODOWA Z REPLAST Z 4 PRZEGRODAMI NA POJEMNIKI WYM.1 - WYM. MM  S=90 G=150 W=35 - KOLOR: CZARNY</t>
  </si>
  <si>
    <t>SKRZYNKA PRZEGRODOWA Z REPLAST Z 2 PRZEGRODAMI NA POJEMNIKI WYM.2 - WYM. MM  S=125 G=205 W=60 - KOLOR: CZARNY</t>
  </si>
  <si>
    <t>SKRZYNKA PRZEGRODOWA Z REPLAST Z 4 PRZEGRODAMI NA POJEMNIKI WYM.2 - WYM. MM  S=125 G=205 W=60 - KOLOR: CZARNY</t>
  </si>
  <si>
    <t>POJEMNIK REPLAST - WYM. MM  S=200 G=350 W=145 - KOLOR: SZARY POPIELATY</t>
  </si>
  <si>
    <t>POJEMNIK REPLAST - WYM. MM  S=300 G=500 W=145 - KOLOR: SZARY POPIELATY</t>
  </si>
  <si>
    <t>POJEMNIK REPLAST - WYM. MM  S=300 G=500 W=300 - KOLOR: SZARY POPIELATY</t>
  </si>
  <si>
    <t>POJEMNIK REPLAST - WYM. MM  S=95 G=85 W=45 - KOLOR: SZARY POPIELATY</t>
  </si>
  <si>
    <t>POJEMNIK REPLAST - WYM. MM  S=45 G=72 W=32 - KOLOR: SZARY POPIELATY</t>
  </si>
  <si>
    <t>POJEMNIK REPLAST - WYM. MM  S=450 G=700 W=300 - KOLOR: SZARY POPIELATY</t>
  </si>
  <si>
    <t>POJEMNIK REPLAST - WYM. MM  S=450 G=520 W=300 - KOLOR: SZARY POPIELATY</t>
  </si>
  <si>
    <t>SKRZYNKA RK Z TWORZYWA REPLAST - WYM. MM  S=120 G=300 W=100 - KOLOR: SZARY POPIELATY</t>
  </si>
  <si>
    <t>SKRZYNKA RK Z TWORZYWA REPLAST - WYM. MM  S=160 G=300 W=100 - KOLOR: SZARY POPIELATY</t>
  </si>
  <si>
    <t>SKRZYNKA RK Z TWORZYWA REPLAST - WYM. MM  S=120 G=400 W=100 - KOLOR: SZARY POPIELATY</t>
  </si>
  <si>
    <t>SKRZYNKA RK Z TWORZYWA REPLAST - WYM. MM  S=160 G=400 W=100 - KOLOR: SZARY POPIELATY</t>
  </si>
  <si>
    <t>SKRZYNKA RK Z TWORZYWA REPLAST - WYM. MM  S=240 G=400 W=100 - KOLOR: SZARY POPIELATY</t>
  </si>
  <si>
    <t>SKRZYNKA RK Z TWORZYWA REPLAST - WYM. MM  S=120 G=500 W=100 - KOLOR: SZARY POPIELATY</t>
  </si>
  <si>
    <t>SKRZYNKA RK Z TWORZYWA REPLAST - WYM. MM  S=160 G=500 W=100 - KOLOR: SZARY POPIELATY</t>
  </si>
  <si>
    <t>SKRZYNKA RK Z TWORZYWA REPLAST - WYM. MM  S=240 G=500 W=100 - KOLOR: SZARY POPIELATY</t>
  </si>
  <si>
    <t>SKRZYNKA RK Z TWORZYWA REPLAST - WYM. MM  S=160 G=600 W=100 - KOLOR: SZARY POPIELATY</t>
  </si>
  <si>
    <t>UCHWYT REPLAST DLA RKÓW SERIA RK3012/4012/5012 - WYM. MM  S=70 W=90 - KOLOR: SZARY POPIELATY</t>
  </si>
  <si>
    <t>UCHWYT REPLAST DLA RKÓW SERIA RK3016/4016/5016/6016 - WYM. MM  S=120 W=80 - KOLOR: SZARY POPIELATY</t>
  </si>
  <si>
    <t>UCHWYT REPLAST DLA RKÓW SERIA RK4024/5024 - WYM. MM  S=110 W=90 - KOLOR: SZARY POPIELATY</t>
  </si>
  <si>
    <t>SKRZYNKA REPLAST - WYM. MM  S=200 G=140 W=130 - KOLOR: SZARY POPIELATY</t>
  </si>
  <si>
    <t>SKRZYNKA REPLAST - WYM. MM  S=450 G=300 W=200 - KOLOR: SZARY POPIELATY</t>
  </si>
  <si>
    <t>SKRZYNKA REPLAST - WYM. MM  S=630 G=450 W=300 - KOLOR: SZARY POPIELATY</t>
  </si>
  <si>
    <t>SKRZYNKA REPLAST - WYM. MM  S=300 G=200 W=145 - KOLOR: SZARY POPIELATY</t>
  </si>
  <si>
    <t>SKRZYNKA REPLAST - WYM. MM  S=450 G=300 W=120 - KOLOR: SZARY POPIELATY</t>
  </si>
  <si>
    <t>SKRZYNKA REPLAST - WYM. MM  S=450 G=300 W=300 - KOLOR:SZARY POPIELATY</t>
  </si>
  <si>
    <t>SKRZYNKA PRZEGRODOWA Z REPLAST SERIA ZEUS - WYM. MM  S=145 G=90 W=70 - KOLOR: SZARY POPIELATY</t>
  </si>
  <si>
    <t>SKRZYNKA PRZEGRODOWA Z REPLAST SERIA ZEUS - WYM. MM  S=145 G=140 W=70 - KOLOR: SZARY POPIELATY</t>
  </si>
  <si>
    <t>WÓZKI FOX Z 2 PÓŁKI STAŁE GŁĘB. 150 MM + 18 COMPAT REPLAST COC0015401 SZARY POPIELATY - WYM. MM S=1023 G=613 W=1430</t>
  </si>
  <si>
    <t>WÓZKI FOX Z 2 PÓŁKI STAŁE GŁĘB. 205 MM + 12 COMPAT REPLAST COC0025401 SZARY POPIELATY - WYM. MM S=1023 G=613 W=1430</t>
  </si>
  <si>
    <t>WÓZKI FOX Z 2 PÓŁKI STAŁE GŁĘB. 295 MM + 8 COMPAT REPLAST COC0035401 SZARY POPIELATY - WYM. MM S=1023 G=613 W=1430</t>
  </si>
  <si>
    <t>WÓZKI FOX Z 2 PÓŁKI STAŁE GŁĘB. 295 MM + 8 COMPAT REPLAST COC3A25401 SZARY POPIELATY - WYM. MM S=1023 G=613 W=1430</t>
  </si>
  <si>
    <t>WÓZKI FOX Z 2 PÓŁKI UKOŚNE QUICK GŁĘB. 220 MM + 12 COMPAT REPLAST COC0015401 SZARY POPIELATY - WYM. MM S=725 G=613 W=1430</t>
  </si>
  <si>
    <t>WÓZKI FOX Z 2 PÓŁKI UKOŚNE QUICK GŁĘB. 220 MM + 8 COMPAT REPLAST COC0025401 SZARY POPIELATY - WYM. MM S=725 G=613 W=1430</t>
  </si>
  <si>
    <t>WÓZKI FOX Z 2 PÓŁKI UKOŚNE QUICK GŁĘB. 420 MM + 6 COMPAT REPLAST COC0035401 SZARY POPIELATY - WYM. MM S=725 G=613 W=1430</t>
  </si>
  <si>
    <t>WÓZKI FOX Z 2 PÓŁKI UKOŚNE QUICK GŁĘB. 420 MM + 6 COMPAT REPLAST COC3A25401 SZARY POPIELATY - WYM. MM S=725 G=613 W=1430</t>
  </si>
  <si>
    <t xml:space="preserve">PÓŁKA STAŁA FOX DODATKOWE GŁĘB. 150 MM + 9 COMPAT REPLAST COC0015401 SZARY POPIELATY - WYM. MM S=974 G=150 </t>
  </si>
  <si>
    <t xml:space="preserve">PÓŁKA STAŁA FOX DODATKOWE GŁĘB. 205 MM + 6 COMPAT REPLAST COC0025401 SZARY POPIELATY - WYM. MM S=974 G=205 </t>
  </si>
  <si>
    <t xml:space="preserve">PÓŁKA STAŁA FOX DODATKOWE GŁĘB. 295 MM + 4 COMPAT REPLAST COC0035401 SZARY POPIELATY - WYM. MM S=974 G=295 </t>
  </si>
  <si>
    <t xml:space="preserve">PÓŁKA STAŁA FOX DODATKOWE GŁĘB. 295 MM + 4 COMPAT REPLAST COC3A25401 SZARY POPIELATY - WYM. MM S=974 G=295 </t>
  </si>
  <si>
    <t xml:space="preserve">PÓŁKA UKOŚNA FOX DODATKOWE GŁĘB. 220 MM + 6 COMPAT REPLAST COC0015401 SZARY POPIELATY - WYM. MM S=657 G=220 </t>
  </si>
  <si>
    <t xml:space="preserve">PÓŁKA UKOŚNA FOX DODATKOWE GŁĘB. 220 MM + 4 COMPAT REPLAST COC0025401 SZARY POPIELATY - WYM. MM S=657 G=220 </t>
  </si>
  <si>
    <t xml:space="preserve">PÓŁKA UKOŚNA FOX DODATKOWE GŁĘB. 420 MM + 3 COMPAT REPLAST COC0035401 SZARY POPIELATY - WYM. MM S=657 G=420 </t>
  </si>
  <si>
    <t xml:space="preserve">PÓŁKA UKOŚNA FOX DODATKOWE GŁĘB. 420 MM + 3 COMPAT REPLAST COC3A25401 SZARY POPIELATY - WYM. MM S=657 G=420 </t>
  </si>
  <si>
    <t>WÓZKI FOX Z 2 PÓŁKI UKOŚNE QUICK GŁĘB. 220 MM + 6 ATHENA REPLAST AT3212A5401 SZARY POPIELATY - WYM. MM S=1023 G=613 W=1430</t>
  </si>
  <si>
    <t>WÓZKI FOX Z 2 PÓŁKI UKOŚNE QUICK GŁĘB. 220 MM + 6 ATHENA REPLAST AT3217A5401 SZARY POPIELATY - WYM. MM S=1023 G=613 W=1430</t>
  </si>
  <si>
    <t>WÓZKI FOX Z 2 PÓŁKI UKOŚNE QUICK GŁĘB. 320 MM + 8 ATHENA REPLAST AT3212A5401 SZARY POPIELATY - WYM. MM S=1023 G=613 W=1430</t>
  </si>
  <si>
    <t>WÓZKI FOX Z 2 PÓŁKI UKOŚNE QUICK GŁĘB. 320 MM + 8 ATHENA REPLAST AT3217A5401 SZARY POPIELATY - WYM. MM S=1023 G=613 W=1430</t>
  </si>
  <si>
    <t>WÓZKI FOX Z 2 PÓŁKI UKOŚNE QUICK GŁĘB. 320 MM + 4 ATHENA REPLAST AT4312A5401 SZARY POPIELATY - WYM. MM S=1023 G=613 W=1430</t>
  </si>
  <si>
    <t>WÓZKI FOX Z 2 PÓŁKI UKOŚNE QUICK GŁĘB. 320 MM + 4 ATHENA REPLAST AT4317A5401 SZARY POPIELATY - WYM. MM S=1023 G=613 W=1430</t>
  </si>
  <si>
    <t>WÓZKI FOX Z 2 PÓŁKI UKOŚNE QUICK GŁĘB. 320 MM + 4 ATHENA REPLAST AT4322A5401 SZARY POPIELATY - WYM. MM S=1023 G=613 W=1430</t>
  </si>
  <si>
    <t>WÓZKI FOX Z 2 PÓŁKI UKOŚNE QUICK GŁĘB. 420 MM + 6 ATHENA REPLAST AT4312A5401 SZARY POPIELATY - WYM. MM S=1023 G=613 W=1430</t>
  </si>
  <si>
    <t>WÓZKI FOX Z 2 PÓŁKI UKOŚNE QUICK GŁĘB. 420 MM + 6 ATHENA REPLAST AT4317A5401 SZARY POPIELATY - WYM. MM S=1023 G=613 W=1430</t>
  </si>
  <si>
    <t>WÓZKI FOX Z 2 PÓŁKI UKOŚNE QUICK GŁĘB. 420 MM + 6 ATHENA REPLAST AT4322A5401 SZARY POPIELATY - WYM. MM S=1023 G=613 W=1430</t>
  </si>
  <si>
    <t>WÓZKI FOX Z 2 PÓŁKI UKOŚNE QUICK GŁĘB. 600 MM + 4 ATHENA REPLAST AT6412A5401 SZARY POPIELATY - WYM. MM S=1023 G=613 W=1430</t>
  </si>
  <si>
    <t>WÓZKI FOX Z 2 PÓŁKI UKOŚNE QUICK GŁĘB. 600 MM + 4 ATHENA REPLAST AT6417A5401 SZARY POPIELATY - WYM. MM S=1023 G=613 W=1430</t>
  </si>
  <si>
    <t>WÓZKI FOX Z 2 PÓŁKI UKOŚNE QUICK GŁĘB. 600 MM + 4 ATHENA REPLAST AT6422A5401 SZARY POPIELATY - WYM. MM S=1023 G=613 W=1430</t>
  </si>
  <si>
    <t>WÓZKI FOX Z 2 PÓŁKI UKOŚNE QUICK GŁĘB. 600 MM + 2 ATHENA REPLAST AT8612C5401 SZARY POPIELATY - WYM. MM S=1023 G=613 W=1430</t>
  </si>
  <si>
    <t>WÓZKI FOX Z 2 PÓŁKI UKOŚNE QUICK GŁĘB. 600 MM + 2 ATHENA REPLAST AT8617C5401 SZARY POPIELATY - WYM. MM S=1023 G=613 W=1430</t>
  </si>
  <si>
    <t>WÓZKI FOX Z 2 PÓŁKI UKOŚNE QUICK GŁĘB. 600 MM + 2 ATHENA REPLAST AT8622C5401 SZARY POPIELATY - WYM. MM S=1023 G=613 W=1430</t>
  </si>
  <si>
    <t xml:space="preserve">PÓŁKA UKOŚNA FOX DODATKOWE GŁĘB. 220 MM + 3 ATHENA REPLAST AT3212A5401 SZARY POPIELATY - WYM. MM S=955 G=220 </t>
  </si>
  <si>
    <t xml:space="preserve">PÓŁKA UKOŚNA FOX DODATKOWE GŁĘB. 220 MM + 3 ATHENA REPLAST AT3217A5401 SZARY POPIELATY - WYM. MM S=955 G=220 </t>
  </si>
  <si>
    <t xml:space="preserve">PÓŁKA UKOŚNA FOX DODATKOWE GŁĘB. 320 MM + 4 ATHENA REPLAST AT3212A5401 SZARY POPIELATY - WYM. MM S=955 G=320 </t>
  </si>
  <si>
    <t xml:space="preserve">PÓŁKA UKOŚNA FOX DODATKOWE GŁĘB. 320 MM + 4 ATHENA REPLAST AT3217A5401 SZARY POPIELATY - WYM. MM S=955 G=320 </t>
  </si>
  <si>
    <t xml:space="preserve">PÓŁKA UKOŚNA FOX DODATKOWE GŁĘB. 320 MM + 2 ATHENA REPLAST AT4312A5401 SZARY POPIELATY - WYM. MM S=955 G=320 </t>
  </si>
  <si>
    <t xml:space="preserve">PÓŁKA UKOŚNA FOX DODATKOWE GŁĘB. 320 MM + 2 ATHENA REPLAST AT4317A5401 SZARY POPIELATY - WYM. MM S=955 G=320 </t>
  </si>
  <si>
    <t xml:space="preserve">PÓŁKA UKOŚNA FOX DODATKOWE GŁĘB. 320 MM + 2 ATHENA REPLAST AT4322A5401 SZARY POPIELATY - WYM. MM S=955 G=320 </t>
  </si>
  <si>
    <t xml:space="preserve">PÓŁKA UKOŚNA FOX DODATKOWE GŁĘB. 420 MM + 3 ATHENA REPLAST AT4312A5401 SZARY POPIELATY - WYM. MM S=955 G=420 </t>
  </si>
  <si>
    <t xml:space="preserve">PÓŁKA UKOŚNA FOX DODATKOWE GŁĘB. 420 MM + 3 ATHENA REPLAST AT4317A5401 SZARY POPIELATY - WYM. MM S=955 G=420 </t>
  </si>
  <si>
    <t xml:space="preserve">PÓŁKA UKOŚNA FOX DODATKOWE GŁĘB. 420 MM + 3 ATHENA REPLAST AT4322A5401 SZARY POPIELATY - WYM. MM S=955 G=420 </t>
  </si>
  <si>
    <t xml:space="preserve">PÓŁKA UKOŚNA FOX DODATKOWE GŁĘB. 600 MM + 2 ATHENA REPLAST AT6412A5401 SZARY POPIELATY - WYM. MM S=955 G=600 </t>
  </si>
  <si>
    <t xml:space="preserve">PÓŁKA UKOŚNA FOX DODATKOWE GŁĘB. 600 MM + 2 ATHENA REPLAST AT6417A5401 SZARY POPIELATY - WYM. MM S=955 G=600 </t>
  </si>
  <si>
    <t xml:space="preserve">PÓŁKA UKOŚNA FOX DODATKOWE GŁĘB. 600 MM + 2 ATHENA REPLAST AT6422A5401 SZARY POPIELATY - WYM. MM S=955 G=600 </t>
  </si>
  <si>
    <t xml:space="preserve">PÓŁKA UKOŚNA FOX DODATKOWE GŁĘB. 600 MM + 1 ATHENA REPLAST AT8612C5401 SZARY POPIELATY - WYM. MM S=955 G=600 </t>
  </si>
  <si>
    <t xml:space="preserve">PÓŁKA UKOŚNA FOX DODATKOWE GŁĘB. 600 MM + 1 ATHENA REPLAST AT8617C5401 SZARY POPIELATY - WYM. MM S=955 G=600 </t>
  </si>
  <si>
    <t xml:space="preserve">PÓŁKA UKOŚNA FOX DODATKOWE GŁĘB. 600 MM + 1 ATHENA REPLAST AT8622C5401 SZARY POPIELATY - WYM. MM S=955 G=600 </t>
  </si>
  <si>
    <t>WÓZKI FOX Z 2 PÓŁKI UKOŚNE QUICK GŁĘB. 220 MM + 4 ATHENA REPLAST AT3212A5401 SZARY POPIELATY - WYM. MM S=725 G=613 W=1430</t>
  </si>
  <si>
    <t>WÓZKI FOX Z 2 PÓŁKI UKOŚNE QUICK GŁĘB. 220 MM + 4 ATHENA REPLAST AT3217A5401 SZARY POPIELATY - WYM. MM S=725 G=613 W=1430</t>
  </si>
  <si>
    <t>WÓZKI FOX Z 2 PÓŁKI UKOŚNE QUICK GŁĘB. 420 MM + 4 ATHENA REPLAST AT4312A5401 SZARY POPIELATY - WYM. MM S=725 G=613 W=1430</t>
  </si>
  <si>
    <t>WÓZKI FOX Z 2 PÓŁKI UKOŚNE QUICK GŁĘB. 420 MM + 4 ATHENA REPLAST AT4317A5401 SZARY POPIELATY - WYM. MM S=725 G=613 W=1430</t>
  </si>
  <si>
    <t>WÓZKI FOX Z 2 PÓŁKI UKOŚNE QUICK GŁĘB. 420 MM + 4 ATHENA REPLAST AT4322A5401 SZARY POPIELATY - WYM. MM S=725 G=613 W=1430</t>
  </si>
  <si>
    <t>WÓZKI FOX Z 2 PÓŁKI UKOŚNE QUICK GŁĘB. 420 MM + 2 ATHENA REPLAST AT6412A5401 SZARY POPIELATY - WYM. MM S=725 G=613 W=1430</t>
  </si>
  <si>
    <t>WÓZKI FOX Z 2 PÓŁKI UKOŚNE QUICK GŁĘB. 420 MM + 2 ATHENA REPLAST AT6417A5401 SZARY POPIELATY - WYM. MM S=725 G=613 W=1430</t>
  </si>
  <si>
    <t>WÓZKI FOX Z 2 PÓŁKI UKOŚNE QUICK GŁĘB. 420 MM + 2 ATHENA REPLAST AT6422A5401 SZARY POPIELATY - WYM. MM S=725 G=613 W=1430</t>
  </si>
  <si>
    <t xml:space="preserve">PÓŁKA UKOŚNA FOX DODATKOWE GŁĘB. 220 MM + 2 ATHENA REPLAST AT3212A5401 SZARY POPIELATY - WYM. MM S=657 G=220 </t>
  </si>
  <si>
    <t xml:space="preserve">PÓŁKA UKOŚNA FOX DODATKOWE GŁĘB. 220 MM + 2 ATHENA REPLAST AT3217A5401 SZARY POPIELATY - WYM. MM S=657 G=220 </t>
  </si>
  <si>
    <t xml:space="preserve">PÓŁKA UKOŚNA FOX DODATKOWE GŁĘB. 420 MM + 2 ATHENA REPLAST AT4312A5401 SZARY POPIELATY - WYM. MM S=657 G=420 </t>
  </si>
  <si>
    <t xml:space="preserve">PÓŁKA UKOŚNA FOX DODATKOWE GŁĘB. 420 MM + 2 ATHENA REPLAST AT4317A5401 SZARY POPIELATY - WYM. MM S=657 G=420 </t>
  </si>
  <si>
    <t xml:space="preserve">PÓŁKA UKOŚNA FOX DODATKOWE GŁĘB. 420 MM + 2 ATHENA REPLAST AT4322A5401 SZARY POPIELATY - WYM. MM S=657 G=420 </t>
  </si>
  <si>
    <t xml:space="preserve">PÓŁKA UKOŚNA FOX DODATKOWE GŁĘB. 420 MM + 1 ATHENA REPLAST AT6412A5401 SZARY POPIELATY - WYM. MM S=657 G=420 </t>
  </si>
  <si>
    <t xml:space="preserve">PÓŁKA UKOŚNA FOX DODATKOWE GŁĘB. 420 MM + 1 ATHENA REPLAST AT6417A5401 SZARY POPIELATY - WYM. MM S=657 G=420 </t>
  </si>
  <si>
    <t xml:space="preserve">PÓŁKA UKOŚNA FOX DODATKOWE GŁĘB. 420 MM + 1 ATHENA REPLAST AT6422A5401 SZARY POPIELATY - WYM. MM S=657 G=420 </t>
  </si>
  <si>
    <t>WÓZKI FOX Z 2 PÓŁKI UKOŚNE QUICK GŁĘB. 220 MM + 6 NEXIT REPLAST NX3212A5401 SZARY POPIELATY - WYM. MM S=1023 G=613 W=1430</t>
  </si>
  <si>
    <t>WÓZKI FOX Z 2 PÓŁKI UKOŚNE QUICK GŁĘB. 220 MM + 6 NEXIT REPLAST NX3217A5401 SZARY POPIELATY - WYM. MM S=1023 G=613 W=1430</t>
  </si>
  <si>
    <t>WÓZKI FOX Z 2 PÓŁKI UKOŚNE QUICK GŁĘB. 320 MM + 8 NEXIT REPLAST NX3212A5401 SZARY POPIELATY - WYM. MM S=1023 G=613 W=1430</t>
  </si>
  <si>
    <t>WÓZKI FOX Z 2 PÓŁKI UKOŚNE QUICK GŁĘB. 320 MM + 8 NEXIT REPLAST NX3217A5401 SZARY POPIELATY - WYM. MM S=1023 G=613 W=1430</t>
  </si>
  <si>
    <t>WÓZKI FOX Z 2 PÓŁKI UKOŚNE QUICK GŁĘB. 320 MM + 4 NEXIT REPLAST NX4312A5401 SZARY POPIELATY - WYM. MM S=1023 G=613 W=1430</t>
  </si>
  <si>
    <t>WÓZKI FOX Z 2 PÓŁKI UKOŚNE QUICK GŁĘB. 320 MM + 4 NEXIT REPLAST NX4317B5401 SZARY POPIELATY - WYM. MM S=1023 G=613 W=1430</t>
  </si>
  <si>
    <t>WÓZKI FOX Z 2 PÓŁKI UKOŚNE QUICK GŁĘB. 320 MM + 4 NEXIT REPLAST NX4322B5401 SZARY POPIELATY - WYM. MM S=1023 G=613 W=1430</t>
  </si>
  <si>
    <t>WÓZKI FOX Z 2 PÓŁKI UKOŚNE QUICK GŁĘB. 420 MM + 6 NEXIT REPLAST NX4312A5401 SZARY POPIELATY - WYM. MM S=1023 G=613 W=1430</t>
  </si>
  <si>
    <t>WÓZKI FOX Z 2 PÓŁKI UKOŚNE QUICK GŁĘB. 420 MM + 6 NEXIT REPLAST NX4317B5401 SZARY POPIELATY - WYM. MM S=1023 G=613 W=1430</t>
  </si>
  <si>
    <t>WÓZKI FOX Z 2 PÓŁKI UKOŚNE QUICK GŁĘB. 420 MM + 6 NEXIT REPLAST NX4322B5401 SZARY POPIELATY - WYM. MM S=1023 G=613 W=1430</t>
  </si>
  <si>
    <t>WÓZKI FOX Z 2 PÓŁKI UKOŚNE QUICK GŁĘB. 600 MM + 4 NEXIT REPLAST NX6412A5401 SZARY POPIELATY - WYM. MM S=1023 G=613 W=1430</t>
  </si>
  <si>
    <t>WÓZKI FOX Z 2 PÓŁKI UKOŚNE QUICK GŁĘB. 600 MM + 4 NEXIT REPLAST NX6417B5401 SZARY POPIELATY - WYM. MM S=1023 G=613 W=1430</t>
  </si>
  <si>
    <t>WÓZKI FOX Z 2 PÓŁKI UKOŚNE QUICK GŁĘB. 600 MM + 4 NEXIT REPLAST NX6422B5401 SZARY POPIELATY - WYM. MM S=1023 G=613 W=1430</t>
  </si>
  <si>
    <t xml:space="preserve">PÓŁKA UKOŚNA FOX DODATKOWE GŁĘB. 220 MM + 3 NEXIT REPLAST NX3212A5401 SZARY POPIELATY - WYM. MM S=955 G=220 </t>
  </si>
  <si>
    <t xml:space="preserve">PÓŁKA UKOŚNA FOX DODATKOWE GŁĘB. 220 MM + 3 NEXIT REPLAST NX3217A5401 SZARY POPIELATY - WYM. MM S=955 G=220 </t>
  </si>
  <si>
    <t xml:space="preserve">PÓŁKA UKOŚNA FOX DODATKOWE GŁĘB. 320 MM + 4 NEXIT REPLAST NX3212A5401 SZARY POPIELATY - WYM. MM S=955 G=320 </t>
  </si>
  <si>
    <t xml:space="preserve">PÓŁKA UKOŚNA FOX DODATKOWE GŁĘB. 320 MM + 4 NEXIT REPLAST NX3217A5401 SZARY POPIELATY - WYM. MM S=955 G=320 </t>
  </si>
  <si>
    <t xml:space="preserve">PÓŁKA UKOŚNA FOX DODATKOWE GŁĘB. 320 MM + 2 NEXIT REPLAST NX4312A5401 SZARY POPIELATY - WYM. MM S=955 G=320 </t>
  </si>
  <si>
    <t xml:space="preserve">PÓŁKA UKOŚNA FOX DODATKOWE GŁĘB. 320 MM + 2 NEXIT REPLAST NX4317B5401 SZARY POPIELATY - WYM. MM S=955 G=320 </t>
  </si>
  <si>
    <t xml:space="preserve">PÓŁKA UKOŚNA FOX DODATKOWE GŁĘB. 320 MM + 2 NEXIT REPLAST NX4322B5401 SZARY POPIELATY - WYM. MM S=955 G=320 </t>
  </si>
  <si>
    <t xml:space="preserve">PÓŁKA UKOŚNA FOX DODATKOWE GŁĘB. 420 MM + 3 NEXIT REPLAST NX4312A5401 SZARY POPIELATY - WYM. MM S=955 G=420 </t>
  </si>
  <si>
    <t xml:space="preserve">PÓŁKA UKOŚNA FOX DODATKOWE GŁĘB. 420 MM + 3 NEXIT REPLAST NX4317B5401 SZARY POPIELATY - WYM. MM S=955 G=420 </t>
  </si>
  <si>
    <t xml:space="preserve">PÓŁKA UKOŚNA FOX DODATKOWE GŁĘB. 420 MM + 3 NEXIT REPLAST NX4322B5401 SZARY POPIELATY - WYM. MM S=955 G=420 </t>
  </si>
  <si>
    <t xml:space="preserve">PÓŁKA UKOŚNA FOX DODATKOWE GŁĘB. 600 MM + 2 NEXIT REPLAST NX6412A5401 SZARY POPIELATY - WYM. MM S=955 G=600 </t>
  </si>
  <si>
    <t xml:space="preserve">PÓŁKA UKOŚNA FOX DODATKOWE GŁĘB. 600 MM + 2 NEXIT REPLAST NX6417B5401 SZARY POPIELATY - WYM. MM S=955 G=600 </t>
  </si>
  <si>
    <t xml:space="preserve">PÓŁKA UKOŚNA FOX DODATKOWE GŁĘB. 600 MM + 2 NEXIT REPLAST NX6422B5401 SZARY POPIELATY - WYM. MM S=955 G=600 </t>
  </si>
  <si>
    <t>WÓZKI FOX Z 2 PÓŁKI UKOŚNE QUICK GŁĘB. 220 MM + 4 NEXIT REPLAST NX3212A5401 SZARY POPIELATY - WYM. MM S=725 G=613 W=1430</t>
  </si>
  <si>
    <t>WÓZKI FOX Z 2 PÓŁKI UKOŚNE QUICK GŁĘB. 220 MM + 4 NEXIT REPLAST NX3217A5401 SZARY POPIELATY - WYM. MM S=725 G=613 W=1430</t>
  </si>
  <si>
    <t>WÓZKI FOX Z 2 PÓŁKI UKOŚNE QUICK GŁĘB. 420 MM + 4 NEXIT REPLAST NX4312A5401 SZARY POPIELATY - WYM. MM S=725 G=613 W=1430</t>
  </si>
  <si>
    <t>WÓZKI FOX Z 2 PÓŁKI UKOŚNE QUICK GŁĘB. 420 MM + 4 NEXIT REPLAST NX4317B5401 SZARY POPIELATY - WYM. MM S=725 G=613 W=1430</t>
  </si>
  <si>
    <t>WÓZKI FOX Z 2 PÓŁKI UKOŚNE QUICK GŁĘB. 420 MM + 4 NEXIT REPLAST NX4322B5401 SZARY POPIELATY - WYM. MM S=725 G=613 W=1430</t>
  </si>
  <si>
    <t>WÓZKI FOX Z 2 PÓŁKI UKOŚNE QUICK GŁĘB. 420 MM + 2 NEXIT REPLAST NX6412A5401 SZARY POPIELATY - WYM. MM S=725 G=613 W=1430</t>
  </si>
  <si>
    <t>WÓZKI FOX Z 2 PÓŁKI UKOŚNE QUICK GŁĘB. 420 MM + 2 NEXIT REPLAST NX6417B5401 SZARY POPIELATY - WYM. MM S=725 G=613 W=1430</t>
  </si>
  <si>
    <t>WÓZKI FOX Z 2 PÓŁKI UKOŚNE QUICK GŁĘB. 420 MM + 2 NEXIT REPLAST NX6422B5401 SZARY POPIELATY - WYM. MM S=725 G=613 W=1430</t>
  </si>
  <si>
    <t xml:space="preserve">PÓŁKA UKOŚNA FOX DODATKOWE GŁĘB. 220 MM + 2 NEXIT REPLAST NX3212A5401 SZARY POPIELATY - WYM. MM S=657 G=220 </t>
  </si>
  <si>
    <t xml:space="preserve">PÓŁKA UKOŚNA FOX DODATKOWE GŁĘB. 220 MM + 2 NEXIT REPLAST NX3217A5401 SZARY POPIELATY - WYM. MM S=657 G=220 </t>
  </si>
  <si>
    <t xml:space="preserve">PÓŁKA UKOŚNA FOX DODATKOWE GŁĘB. 420 MM + 2 NEXIT REPLAST NX4312A5401 SZARY POPIELATY - WYM. MM S=657 G=420 </t>
  </si>
  <si>
    <t xml:space="preserve">PÓŁKA UKOŚNA FOX DODATKOWE GŁĘB. 420 MM + 2 NEXIT REPLAST NX4317B5401 SZARY POPIELATY - WYM. MM S=657 G=420 </t>
  </si>
  <si>
    <t xml:space="preserve">PÓŁKA UKOŚNA FOX DODATKOWE GŁĘB. 420 MM + 2 NEXIT REPLAST NX4322B5401 SZARY POPIELATY - WYM. MM S=657 G=420 </t>
  </si>
  <si>
    <t xml:space="preserve">PÓŁKA UKOŚNA FOX DODATKOWE GŁĘB. 420 MM + 1 NEXIT REPLAST NX6412A5401 SZARY POPIELATY - WYM. MM S=657 G=420 </t>
  </si>
  <si>
    <t xml:space="preserve">PÓŁKA UKOŚNA FOX DODATKOWE GŁĘB. 420 MM + 1 NEXIT REPLAST NX6417B5401 SZARY POPIELATY - WYM. MM S=657 G=420 </t>
  </si>
  <si>
    <t xml:space="preserve">PÓŁKA UKOŚNA FOX DODATKOWE GŁĘB. 420 MM + 1 NEXIT REPLAST NX6422B5401 SZARY POPIELATY - WYM. MM S=657 G=420 </t>
  </si>
  <si>
    <t>REGAŁ QUICK JEDNOSTRONNY Z 2 PÓŁKI STAŁE GŁĘB. 150 MM + 18 COMPAT REPLAST COC0015401 SZARY POPIELATY - WYM. MM S=1065 G=542 W=1813</t>
  </si>
  <si>
    <t>REGAŁ QUICK JEDNOSTRONNY Z 2 PÓŁKI STAŁE GŁĘB. 205 MM + 12 COMPAT REPLAST COC0025401 SZARY POPIELATY - WYM. MM S=1065 G=542 W=1813</t>
  </si>
  <si>
    <t>REGAŁ QUICK JEDNOSTRONNY Z 2 PÓŁKI STAŁE GŁĘB. 295 MM + 8 COMPAT REPLAST COC0035401 SZARY POPIELATY - WYM. MM S=1065 G=542 W=1813</t>
  </si>
  <si>
    <t>REGAŁ QUICK JEDNOSTRONNY Z 2 PÓŁKI STAŁE GŁĘB. 295 MM + 8 COMPAT REPLAST COC3A25401 SZARY POPIELATY - WYM. MM S=1065 G=542 W=1813</t>
  </si>
  <si>
    <t>DODATKOWE REGAŁ QUICK JEDNOSTRONNY Z 2 PÓŁKI STAŁE GŁĘB. 150 MM + 18 COMPAT REPLAST COC0015401 SZARY POPIELATY - WYM. MM S=985 G=542 W=1813</t>
  </si>
  <si>
    <t>DODATKOWE REGAŁ QUICK JEDNOSTRONNY Z 2 PÓŁKI STAŁE GŁĘB. 205 MM + 12 COMPAT REPLAST COC0025401 SZARY POPIELATY - WYM. MM S=985 G=542 W=1813</t>
  </si>
  <si>
    <t>DODATKOWE REGAŁ QUICK JEDNOSTRONNY Z 2 PÓŁKI STAŁE GŁĘB. 295 MM + 8 COMPAT REPLAST COC0035401 SZARY POPIELATY - WYM. MM S=985 G=542 W=1813</t>
  </si>
  <si>
    <t>DODATKOWE REGAŁ QUICK JEDNOSTRONNY Z 2 PÓŁKI STAŁE GŁĘB. 295 MM + 8 COMPAT REPLAST COC3A25401 SZARY POPIELATY - WYM. MM S=985 G=542 W=1813</t>
  </si>
  <si>
    <t>REGAŁ QUICK DWUSTRONNY Z 2 PÓŁKI STAŁE GŁĘB. 150 MM + 18 COMPAT REPLAST COC0015401 SZARY POPIELATY - WYM. MM S=1065 G=925 W=1813</t>
  </si>
  <si>
    <t>REGAŁ QUICK DWUSTRONNY Z 2 PÓŁKI STAŁE GŁĘB. 205 MM + 12 COMPAT REPLAST COC0025401 SZARY POPIELATY - WYM. MM S=1065 G=925 W=1813</t>
  </si>
  <si>
    <t>REGAŁ QUICK DWUSTRONNY Z 2 PÓŁKI STAŁE GŁĘB. 295 MM + 8 COMPAT REPLAST COC0035401 SZARY POPIELATY - WYM. MM S=1065 G=925 W=1813</t>
  </si>
  <si>
    <t>REGAŁ QUICK DWUSTRONNY Z 2 PÓŁKI STAŁE GŁĘB. 295 MM + 8 COMPAT REPLAST COC3A25401 SZARY POPIELATY - WYM. MM S=1065 G=925 W=1813</t>
  </si>
  <si>
    <t>DODATKOWE REGAŁ QUICK DWUSTRONNY Z 2 PÓŁKI STAŁE GŁĘB. 150 MM + 18 COMPAT REPLAST COC0015401 SZARY POPIELATY - WYM. MM S=985 G=925 W=1813</t>
  </si>
  <si>
    <t>DODATKOWE REGAŁ QUICK DWUSTRONNY Z 2 PÓŁKI STAŁE GŁĘB. 205 MM + 12 COMPAT REPLAST COC0025401 SZARY POPIELATY - WYM. MM S=985 G=925 W=1813</t>
  </si>
  <si>
    <t>DODATKOWE REGAŁ QUICK DWUSTRONNY Z 2 PÓŁKI STAŁE GŁĘB. 295 MM + 8 COMPAT REPLAST COC0035401 SZARY POPIELATY - WYM. MM S=985 G=925 W=1813</t>
  </si>
  <si>
    <t>DODATKOWE REGAŁ QUICK DWUSTRONNY Z 2 PÓŁKI STAŁE GŁĘB. 295 MM + 8 COMPAT REPLAST COC3A25401 SZARY POPIELATY - WYM. MM S=985 G=925 W=1813</t>
  </si>
  <si>
    <t xml:space="preserve">PÓŁKA STAŁA QUICK DODATKOWE GŁĘB. 150 MM + 9 COMPAT REPLAST COC0015401 SZARY POPIELATY - WYM. MM S=1023 G=150 </t>
  </si>
  <si>
    <t xml:space="preserve">PÓŁKA STAŁA QUICK DODATKOWE GŁĘB. 205 MM + 6 COMPAT REPLAST COC0025401 SZARY POPIELATY - WYM. MM S=1023 G=205 </t>
  </si>
  <si>
    <t xml:space="preserve">PÓŁKA STAŁA QUICK DODATKOWE GŁĘB. 295 MM + 4 COMPAT REPLAST COC0035401 SZARY POPIELATY - WYM. MM S=1023 G=295 </t>
  </si>
  <si>
    <t xml:space="preserve">PÓŁKA STAŁA QUICK DODATKOWE GŁĘB. 295 MM + 4 COMPAT REPLAST COC3A25401 SZARY POPIELATY - WYM. MM S=1023 G=295 </t>
  </si>
  <si>
    <t>REGAŁ QUICK JEDNOSTRONNY Z 2 PÓŁKI UKOŚNE QUICK GŁĘB. 220 MM + 6 ATHENA REPLAST AT3212A5401 SZARY POPIELATY - WYM. MM S=1065 G=542 W=1813</t>
  </si>
  <si>
    <t>REGAŁ QUICK JEDNOSTRONNY Z 2 PÓŁKI UKOŚNE QUICK GŁĘB. 220 MM + 6 ATHENA REPLAST AT3217A5401 SZARY POPIELATY - WYM. MM S=1065 G=542 W=1813</t>
  </si>
  <si>
    <t>REGAŁ QUICK JEDNOSTRONNY Z 2 PÓŁKI UKOŚNE QUICK GŁĘB. 320 MM + 8 ATHENA REPLAST AT3212A5401 SZARY POPIELATY - WYM. MM S=1065 G=542 W=1813</t>
  </si>
  <si>
    <t>REGAŁ QUICK JEDNOSTRONNY Z 2 PÓŁKI UKOŚNE QUICK GŁĘB. 320 MM + 8 ATHENA REPLAST AT3217A5401 SZARY POPIELATY - WYM. MM S=1065 G=542 W=1813</t>
  </si>
  <si>
    <t>REGAŁ QUICK JEDNOSTRONNY Z 2 PÓŁKI UKOŚNE QUICK GŁĘB. 320 MM + 4 ATHENA REPLAST AT4312A5401 SZARY POPIELATY - WYM. MM S=1065 G=542 W=1813</t>
  </si>
  <si>
    <t>REGAŁ QUICK JEDNOSTRONNY Z 2 PÓŁKI UKOŚNE QUICK GŁĘB. 320 MM + 4 ATHENA REPLAST AT4317A5401 SZARY POPIELATY - WYM. MM S=1065 G=542 W=1813</t>
  </si>
  <si>
    <t>REGAŁ QUICK JEDNOSTRONNY Z 2 PÓŁKI UKOŚNE QUICK GŁĘB. 320 MM + 4 ATHENA REPLAST AT4322A5401 SZARY POPIELATY - WYM. MM S=1065 G=542 W=1813</t>
  </si>
  <si>
    <t>REGAŁ QUICK JEDNOSTRONNY Z 2 PÓŁKI UKOŚNE QUICK GŁĘB. 420 MM + 6 ATHENA REPLAST AT4312A5401 SZARY POPIELATY - WYM. MM S=1065 G=542 W=1813</t>
  </si>
  <si>
    <t>REGAŁ QUICK JEDNOSTRONNY Z 2 PÓŁKI UKOŚNE QUICK GŁĘB. 420 MM + 6 ATHENA REPLAST AT4317A5401 SZARY POPIELATY - WYM. MM S=1065 G=542 W=1813</t>
  </si>
  <si>
    <t>REGAŁ QUICK JEDNOSTRONNY Z 2 PÓŁKI UKOŚNE QUICK GŁĘB. 420 MM + 6 ATHENA REPLAST AT4322A5401 SZARY POPIELATY - WYM. MM S=1065 G=542 W=1813</t>
  </si>
  <si>
    <t>REGAŁ QUICK JEDNOSTRONNY Z 2 PÓŁKI UKOŚNE QUICK GŁĘB. 600 MM + 4 ATHENA REPLAST AT6412A5401 SZARY POPIELATY - WYM. MM S=1065 G=542 W=1813</t>
  </si>
  <si>
    <t>REGAŁ QUICK JEDNOSTRONNY Z 2 PÓŁKI UKOŚNE QUICK GŁĘB. 600 MM + 4 ATHENA REPLAST AT6417A5401 SZARY POPIELATY - WYM. MM S=1065 G=542 W=1813</t>
  </si>
  <si>
    <t>REGAŁ QUICK JEDNOSTRONNY Z 2 PÓŁKI UKOŚNE QUICK GŁĘB. 600 MM + 4 ATHENA REPLAST AT6422A5401 SZARY POPIELATY - WYM. MM S=1065 G=542 W=1813</t>
  </si>
  <si>
    <t>REGAŁ QUICK JEDNOSTRONNY Z 2 PÓŁKI UKOŚNE QUICK GŁĘB. 600 MM + 2 ATHENA REPLAST AT8612C5401 SZARY POPIELATY - WYM. MM S=1065 G=542 W=1813</t>
  </si>
  <si>
    <t>REGAŁ QUICK JEDNOSTRONNY Z 2 PÓŁKI UKOŚNE QUICK GŁĘB. 600 MM + 2 ATHENA REPLAST AT8617C5401 SZARY POPIELATY - WYM. MM S=1065 G=542 W=1813</t>
  </si>
  <si>
    <t>REGAŁ QUICK JEDNOSTRONNY Z 2 PÓŁKI UKOŚNE QUICK GŁĘB. 600 MM + 2 ATHENA REPLAST AT8622C5401 SZARY POPIELATY - WYM. MM S=1065 G=542 W=1813</t>
  </si>
  <si>
    <t>DODATKOWE REGAŁ QUICK JEDNOSTRONNY Z 2 PÓŁKI UKOŚNE QUICK GŁĘB. 220 MM + 6 ATHENA REPLAST AT3212A5401 SZARY POPIELATY - WYM. MM S=985 G=542 W=1813</t>
  </si>
  <si>
    <t>DODATKOWE REGAŁ QUICK JEDNOSTRONNY Z 2 PÓŁKI UKOŚNE QUICK GŁĘB. 220 MM + 6 ATHENA REPLAST AT3217A5401 SZARY POPIELATY - WYM. MM S=985 G=542 W=1813</t>
  </si>
  <si>
    <t>DODATKOWE REGAŁ QUICK JEDNOSTRONNY Z 2 PÓŁKI UKOŚNE QUICK GŁĘB. 320 MM + 8 ATHENA REPLAST AT3212A5401 SZARY POPIELATY - WYM. MM S=985 G=542 W=1813</t>
  </si>
  <si>
    <t>DODATKOWE REGAŁ QUICK JEDNOSTRONNY Z 2 PÓŁKI UKOŚNE QUICK GŁĘB. 320 MM + 8 ATHENA REPLAST AT3217A5401 SZARY POPIELATY - WYM. MM S=985 G=542 W=1813</t>
  </si>
  <si>
    <t>DODATKOWE REGAŁ QUICK JEDNOSTRONNY Z 2 PÓŁKI UKOŚNE QUICK GŁĘB. 320 MM + 4 ATHENA REPLAST AT4312A5401 SZARY POPIELATY - WYM. MM S=985 G=542 W=1813</t>
  </si>
  <si>
    <t>DODATKOWE REGAŁ QUICK JEDNOSTRONNY Z 2 PÓŁKI UKOŚNE QUICK GŁĘB. 320 MM + 4 ATHENA REPLAST AT4317A5401 SZARY POPIELATY - WYM. MM S=985 G=542 W=1813</t>
  </si>
  <si>
    <t>DODATKOWE REGAŁ QUICK JEDNOSTRONNY Z 2 PÓŁKI UKOŚNE QUICK GŁĘB. 320 MM + 4 ATHENA REPLAST AT4322A5401 SZARY POPIELATY - WYM. MM S=985 G=542 W=1813</t>
  </si>
  <si>
    <t>DODATKOWE REGAŁ QUICK JEDNOSTRONNY Z 2 PÓŁKI UKOŚNE QUICK GŁĘB. 420 MM + 6 ATHENA REPLAST AT4312A5401 SZARY POPIELATY - WYM. MM S=985 G=542 W=1813</t>
  </si>
  <si>
    <t>DODATKOWE REGAŁ QUICK JEDNOSTRONNY Z 2 PÓŁKI UKOŚNE QUICK GŁĘB. 420 MM + 6 ATHENA REPLAST AT4317A5401 SZARY POPIELATY - WYM. MM S=985 G=542 W=1813</t>
  </si>
  <si>
    <t>DODATKOWE REGAŁ QUICK JEDNOSTRONNY Z 2 PÓŁKI UKOŚNE QUICK GŁĘB. 420 MM + 6 ATHENA REPLAST AT4322A5401 SZARY POPIELATY - WYM. MM S=985 G=542 W=1813</t>
  </si>
  <si>
    <t>DODATKOWE REGAŁ QUICK JEDNOSTRONNY Z 2 PÓŁKI UKOŚNE QUICK GŁĘB. 600 MM + 4 ATHENA REPLAST AT6412A5401 SZARY POPIELATY - WYM. MM S=985 G=542 W=1813</t>
  </si>
  <si>
    <t>DODATKOWE REGAŁ QUICK JEDNOSTRONNY Z 2 PÓŁKI UKOŚNE QUICK GŁĘB. 600 MM + 4 ATHENA REPLAST AT6417A5401 SZARY POPIELATY - WYM. MM S=985 G=542 W=1813</t>
  </si>
  <si>
    <t>DODATKOWE REGAŁ QUICK JEDNOSTRONNY Z 2 PÓŁKI UKOŚNE QUICK GŁĘB. 600 MM + 4 ATHENA REPLAST AT6422A5401 SZARY POPIELATY - WYM. MM S=985 G=542 W=1813</t>
  </si>
  <si>
    <t>DODATKOWE REGAŁ QUICK JEDNOSTRONNY Z 2 PÓŁKI UKOŚNE QUICK GŁĘB. 600 MM + 2 ATHENA REPLAST AT8612C5401 SZARY POPIELATY - WYM. MM S=985 G=542 W=1813</t>
  </si>
  <si>
    <t>DODATKOWE REGAŁ QUICK JEDNOSTRONNY Z 2 PÓŁKI UKOŚNE QUICK GŁĘB. 600 MM + 2 ATHENA REPLAST AT8617C5401 SZARY POPIELATY - WYM. MM S=985 G=542 W=1813</t>
  </si>
  <si>
    <t>DODATKOWE REGAŁ QUICK JEDNOSTRONNY Z 2 PÓŁKI UKOŚNE QUICK GŁĘB. 600 MM + 2 ATHENA REPLAST AT8622C5401 SZARY POPIELATY - WYM. MM S=985 G=542 W=1813</t>
  </si>
  <si>
    <t>REGAŁ QUICK DWUSTRONNY Z 2 PÓŁKI UKOŚNE QUICK GŁĘB. 220 MM + 6 ATHENA REPLAST AT3212A5401 SZARY POPIELATY - WYM. MM S=1065 G=925 W=1813</t>
  </si>
  <si>
    <t>REGAŁ QUICK DWUSTRONNY Z 2 PÓŁKI UKOŚNE QUICK GŁĘB. 220 MM + 6 ATHENA REPLAST AT3217A5401 SZARY POPIELATY - WYM. MM S=1065 G=925 W=1813</t>
  </si>
  <si>
    <t>REGAŁ QUICK DWUSTRONNY Z 2 PÓŁKI UKOŚNE QUICK GŁĘB. 320 MM + 8 ATHENA REPLAST AT3212A5401 SZARY POPIELATY - WYM. MM S=1065 G=925 W=1813</t>
  </si>
  <si>
    <t>REGAŁ QUICK DWUSTRONNY Z 2 PÓŁKI UKOŚNE QUICK GŁĘB. 320 MM + 8 ATHENA REPLAST AT3217A5401 SZARY POPIELATY - WYM. MM S=1065 G=925 W=1813</t>
  </si>
  <si>
    <t>REGAŁ QUICK DWUSTRONNY Z 2 PÓŁKI UKOŚNE QUICK GŁĘB. 320 MM + 4 ATHENA REPLAST AT4312A5401 SZARY POPIELATY - WYM. MM S=1065 G=925 W=1813</t>
  </si>
  <si>
    <t>REGAŁ QUICK DWUSTRONNY Z 2 PÓŁKI UKOŚNE QUICK GŁĘB. 320 MM + 4 ATHENA REPLAST AT4317A5401 SZARY POPIELATY - WYM. MM S=1065 G=925 W=1813</t>
  </si>
  <si>
    <t>REGAŁ QUICK DWUSTRONNY Z 2 PÓŁKI UKOŚNE QUICK GŁĘB. 320 MM + 4 ATHENA REPLAST AT4322A5401 SZARY POPIELATY - WYM. MM S=1065 G=925 W=1813</t>
  </si>
  <si>
    <t>REGAŁ QUICK DWUSTRONNY Z 2 PÓŁKI UKOŚNE QUICK GŁĘB. 420 MM + 6 ATHENA REPLAST AT4312A5401 SZARY POPIELATY - WYM. MM S=1065 G=925 W=1813</t>
  </si>
  <si>
    <t>REGAŁ QUICK DWUSTRONNY Z 2 PÓŁKI UKOŚNE QUICK GŁĘB. 420 MM + 6 ATHENA REPLAST AT4317A5401 SZARY POPIELATY - WYM. MM S=1065 G=925 W=1813</t>
  </si>
  <si>
    <t>REGAŁ QUICK DWUSTRONNY Z 2 PÓŁKI UKOŚNE QUICK GŁĘB. 420 MM + 6 ATHENA REPLAST AT4322A5401 SZARY POPIELATY - WYM. MM S=1065 G=925 W=1813</t>
  </si>
  <si>
    <t>REGAŁ QUICK DWUSTRONNY Z 2 PÓŁKI UKOŚNE QUICK GŁĘB. 600 MM + 4 ATHENA REPLAST AT6412A5401 SZARY POPIELATY - WYM. MM S=1065 G=925 W=1813</t>
  </si>
  <si>
    <t>REGAŁ QUICK DWUSTRONNY Z 2 PÓŁKI UKOŚNE QUICK GŁĘB. 600 MM + 4 ATHENA REPLAST AT6417A5401 SZARY POPIELATY - WYM. MM S=1065 G=925 W=1813</t>
  </si>
  <si>
    <t>REGAŁ QUICK DWUSTRONNY Z 2 PÓŁKI UKOŚNE QUICK GŁĘB. 600 MM + 4 ATHENA REPLAST AT6422A5401 SZARY POPIELATY - WYM. MM S=1065 G=925 W=1813</t>
  </si>
  <si>
    <t>REGAŁ QUICK DWUSTRONNY Z 2 PÓŁKI UKOŚNE QUICK GŁĘB. 600 MM + 2 ATHENA REPLAST AT8612C5401 SZARY POPIELATY - WYM. MM S=1065 G=925 W=1813</t>
  </si>
  <si>
    <t>REGAŁ QUICK DWUSTRONNY Z 2 PÓŁKI UKOŚNE QUICK GŁĘB. 600 MM + 2 ATHENA REPLAST AT8617C5401 SZARY POPIELATY - WYM. MM S=1065 G=925 W=1813</t>
  </si>
  <si>
    <t>REGAŁ QUICK DWUSTRONNY Z 2 PÓŁKI UKOŚNE QUICK GŁĘB. 600 MM + 2 ATHENA REPLAST AT8622C5401 SZARY POPIELATY - WYM. MM S=1065 G=925 W=1813</t>
  </si>
  <si>
    <t>DODATKOWE REGAŁ QUICK DWUSTRONNY Z 2 PÓŁKI UKOŚNE QUICK GŁĘB. 220 MM + 6 ATHENA REPLAST AT3212A5401 SZARY POPIELATY - WYM. MM S=985 G=925 W=1813</t>
  </si>
  <si>
    <t>DODATKOWE REGAŁ QUICK DWUSTRONNY Z 2 PÓŁKI UKOŚNE QUICK GŁĘB. 220 MM + 6 ATHENA REPLAST AT3217A5401 SZARY POPIELATY - WYM. MM S=985 G=925 W=1813</t>
  </si>
  <si>
    <t>DODATKOWE REGAŁ QUICK DWUSTRONNY Z 2 PÓŁKI UKOŚNE QUICK GŁĘB. 320 MM + 8 ATHENA REPLAST AT3212A5401 SZARY POPIELATY - WYM. MM S=985 G=925 W=1813</t>
  </si>
  <si>
    <t>DODATKOWE REGAŁ QUICK DWUSTRONNY Z 2 PÓŁKI UKOŚNE QUICK GŁĘB. 320 MM + 8 ATHENA REPLAST AT3217A5401 SZARY POPIELATY - WYM. MM S=985 G=925 W=1813</t>
  </si>
  <si>
    <t>DODATKOWE REGAŁ QUICK DWUSTRONNY Z 2 PÓŁKI UKOŚNE QUICK GŁĘB. 320 MM + 4 ATHENA REPLAST AT4312A5401 SZARY POPIELATY - WYM. MM S=985 G=925 W=1813</t>
  </si>
  <si>
    <t>DODATKOWE REGAŁ QUICK DWUSTRONNY Z 2 PÓŁKI UKOŚNE QUICK GŁĘB. 320 MM + 4 ATHENA REPLAST AT4317A5401 SZARY POPIELATY - WYM. MM S=985 G=925 W=1813</t>
  </si>
  <si>
    <t>DODATKOWE REGAŁ QUICK DWUSTRONNY Z 2 PÓŁKI UKOŚNE QUICK GŁĘB. 320 MM + 4 ATHENA REPLAST AT4322A5401 SZARY POPIELATY - WYM. MM S=985 G=925 W=1813</t>
  </si>
  <si>
    <t>DODATKOWE REGAŁ QUICK DWUSTRONNY Z 2 PÓŁKI UKOŚNE QUICK GŁĘB. 420 MM + 6 ATHENA REPLAST AT4312A5401 SZARY POPIELATY - WYM. MM S=985 G=925 W=1813</t>
  </si>
  <si>
    <t>DODATKOWE REGAŁ QUICK DWUSTRONNY Z 2 PÓŁKI UKOŚNE QUICK GŁĘB. 420 MM + 6 ATHENA REPLAST AT4317A5401 SZARY POPIELATY - WYM. MM S=985 G=925 W=1813</t>
  </si>
  <si>
    <t>DODATKOWE REGAŁ QUICK DWUSTRONNY Z 2 PÓŁKI UKOŚNE QUICK GŁĘB. 420 MM + 6 ATHENA REPLAST AT4322A5401 SZARY POPIELATY - WYM. MM S=985 G=925 W=1813</t>
  </si>
  <si>
    <t>DODATKOWE REGAŁ QUICK DWUSTRONNY Z 2 PÓŁKI UKOŚNE QUICK GŁĘB. 600 MM + 4 ATHENA REPLAST AT6412A5401 SZARY POPIELATY - WYM. MM S=985 G=925 W=1813</t>
  </si>
  <si>
    <t>DODATKOWE REGAŁ QUICK DWUSTRONNY Z 2 PÓŁKI UKOŚNE QUICK GŁĘB. 600 MM + 4 ATHENA REPLAST AT6417A5401 SZARY POPIELATY - WYM. MM S=985 G=925 W=1813</t>
  </si>
  <si>
    <t>DODATKOWE REGAŁ QUICK DWUSTRONNY Z 2 PÓŁKI UKOŚNE QUICK GŁĘB. 600 MM + 4 ATHENA REPLAST AT6422A5401 SZARY POPIELATY - WYM. MM S=985 G=925 W=1813</t>
  </si>
  <si>
    <t>DODATKOWE REGAŁ QUICK DWUSTRONNY Z 2 PÓŁKI UKOŚNE QUICK GŁĘB. 600 MM + 2 ATHENA REPLAST AT8612C5401 SZARY POPIELATY - WYM. MM S=985 G=925 W=1813</t>
  </si>
  <si>
    <t>DODATKOWE REGAŁ QUICK DWUSTRONNY Z 2 PÓŁKI UKOŚNE QUICK GŁĘB. 600 MM + 2 ATHENA REPLAST AT8617C5401 SZARY POPIELATY - WYM. MM S=985 G=925 W=1813</t>
  </si>
  <si>
    <t>DODATKOWE REGAŁ QUICK DWUSTRONNY Z 2 PÓŁKI UKOŚNE QUICK GŁĘB. 600 MM + 2 ATHENA REPLAST AT8622C5401 SZARY POPIELATY - WYM. MM S=985 G=925 W=1813</t>
  </si>
  <si>
    <t xml:space="preserve">PÓŁKA UKOŚNA QUICK DODATKOWE GŁĘB. 220 MM + 3 ATHENA REPLAST AT3212A5401 SZARY POPIELATY - WYM. MM S=955 G=220 </t>
  </si>
  <si>
    <t xml:space="preserve">PÓŁKA UKOŚNA QUICK DODATKOWE GŁĘB. 220 MM + 3 ATHENA REPLAST AT3217A5401 SZARY POPIELATY - WYM. MM S=955 G=220 </t>
  </si>
  <si>
    <t xml:space="preserve">PÓŁKA UKOŚNA QUICK DODATKOWE GŁĘB. 320 MM + 4 ATHENA REPLAST AT3212A5401 SZARY POPIELATY - WYM. MM S=955 G=320 </t>
  </si>
  <si>
    <t xml:space="preserve">PÓŁKA UKOŚNA QUICK DODATKOWE GŁĘB. 320 MM + 4 ATHENA REPLAST AT3217A5401 SZARY POPIELATY - WYM. MM S=955 G=320 </t>
  </si>
  <si>
    <t xml:space="preserve">PÓŁKA UKOŚNA QUICK DODATKOWE GŁĘB. 320 MM + 2 ATHENA REPLAST AT4312A5401 SZARY POPIELATY - WYM. MM S=955 G=320 </t>
  </si>
  <si>
    <t xml:space="preserve">PÓŁKA UKOŚNA QUICK DODATKOWE GŁĘB. 320 MM + 2 ATHENA REPLAST AT4317A5401 SZARY POPIELATY - WYM. MM S=955 G=320 </t>
  </si>
  <si>
    <t xml:space="preserve">PÓŁKA UKOŚNA QUICK DODATKOWE GŁĘB. 320 MM + 2 ATHENA REPLAST AT4322A5401 SZARY POPIELATY - WYM. MM S=955 G=320 </t>
  </si>
  <si>
    <t xml:space="preserve">PÓŁKA UKOŚNA QUICK DODATKOWE GŁĘB. 420 MM + 3 ATHENA REPLAST AT4312A5401 SZARY POPIELATY - WYM. MM S=955 G=420 </t>
  </si>
  <si>
    <t xml:space="preserve">PÓŁKA UKOŚNA QUICK DODATKOWE GŁĘB. 420 MM + 3 ATHENA REPLAST AT4317A5401 SZARY POPIELATY - WYM. MM S=955 G=420 </t>
  </si>
  <si>
    <t xml:space="preserve">PÓŁKA UKOŚNA QUICK DODATKOWE GŁĘB. 420 MM + 3 ATHENA REPLAST AT4322A5401 SZARY POPIELATY - WYM. MM S=955 G=420 </t>
  </si>
  <si>
    <t xml:space="preserve">PÓŁKA UKOŚNA QUICK DODATKOWE GŁĘB. 600 MM + 2 ATHENA REPLAST AT6412A5401 SZARY POPIELATY - WYM. MM S=955 G=600 </t>
  </si>
  <si>
    <t xml:space="preserve">PÓŁKA UKOŚNA QUICK DODATKOWE GŁĘB. 600 MM + 2 ATHENA REPLAST AT6417A5401 SZARY POPIELATY - WYM. MM S=955 G=600 </t>
  </si>
  <si>
    <t xml:space="preserve">PÓŁKA UKOŚNA QUICK DODATKOWE GŁĘB. 600 MM + 2 ATHENA REPLAST AT6422A5401 SZARY POPIELATY - WYM. MM S=955 G=600 </t>
  </si>
  <si>
    <t xml:space="preserve">PÓŁKA UKOŚNA QUICK DODATKOWE GŁĘB. 600 MM + 1 ATHENA REPLAST AT8612C5401 SZARY POPIELATY - WYM. MM S=955 G=600 </t>
  </si>
  <si>
    <t xml:space="preserve">PÓŁKA UKOŚNA QUICK DODATKOWE GŁĘB. 600 MM + 1 ATHENA REPLAST AT8617C5401 SZARY POPIELATY - WYM. MM S=955 G=600 </t>
  </si>
  <si>
    <t xml:space="preserve">PÓŁKA UKOŚNA QUICK DODATKOWE GŁĘB. 600 MM + 1 ATHENA REPLAST AT8622C5401 SZARY POPIELATY - WYM. MM S=955 G=600 </t>
  </si>
  <si>
    <t>REGAŁ QUICK JEDNOSTRONNY Z 2 PÓŁKI UKOŚNE QUICK GŁĘB. 220 MM + 6 NEXIT REPLAST NX3212A5401 SZARY POPIELATY - WYM. MM S=1065 G=542 W=1813</t>
  </si>
  <si>
    <t>REGAŁ QUICK JEDNOSTRONNY Z 2 PÓŁKI UKOŚNE QUICK GŁĘB. 220 MM + 6 NEXIT REPLAST NX3217A5401 SZARY POPIELATY - WYM. MM S=1065 G=542 W=1813</t>
  </si>
  <si>
    <t>REGAŁ QUICK JEDNOSTRONNY Z 2 PÓŁKI UKOŚNE QUICK GŁĘB. 320 MM + 8 NEXIT REPLAST NX3212A5401 SZARY POPIELATY - WYM. MM S=1065 G=542 W=1813</t>
  </si>
  <si>
    <t>REGAŁ QUICK JEDNOSTRONNY Z 2 PÓŁKI UKOŚNE QUICK GŁĘB. 320 MM + 8 NEXIT REPLAST NX3217A5401 SZARY POPIELATY - WYM. MM S=1065 G=542 W=1813</t>
  </si>
  <si>
    <t>REGAŁ QUICK JEDNOSTRONNY Z 2 PÓŁKI UKOŚNE QUICK GŁĘB. 320 MM + 4 NEXIT REPLAST NX4312A5401 SZARY POPIELATY - WYM. MM S=1065 G=542 W=1813</t>
  </si>
  <si>
    <t>REGAŁ QUICK JEDNOSTRONNY Z 2 PÓŁKI UKOŚNE QUICK GŁĘB. 320 MM + 4 NEXIT REPLAST NX4317B5401 SZARY POPIELATY - WYM. MM S=1065 G=542 W=1813</t>
  </si>
  <si>
    <t>REGAŁ QUICK JEDNOSTRONNY Z 2 PÓŁKI UKOŚNE QUICK GŁĘB. 320 MM + 4 NEXIT REPLAST NX4322B5401 SZARY POPIELATY - WYM. MM S=1065 G=542 W=1813</t>
  </si>
  <si>
    <t>REGAŁ QUICK JEDNOSTRONNY Z 2 PÓŁKI UKOŚNE QUICK GŁĘB. 420 MM + 6 NEXIT REPLAST NX4312A5401 SZARY POPIELATY - WYM. MM S=1065 G=542 W=1813</t>
  </si>
  <si>
    <t>REGAŁ QUICK JEDNOSTRONNY Z 2 PÓŁKI UKOŚNE QUICK GŁĘB. 420 MM + 6 NEXIT REPLAST NX4317B5401 SZARY POPIELATY - WYM. MM S=1065 G=542 W=1813</t>
  </si>
  <si>
    <t>REGAŁ QUICK JEDNOSTRONNY Z 2 PÓŁKI UKOŚNE QUICK GŁĘB. 420 MM + 6 NEXIT REPLAST NX4322B5401 SZARY POPIELATY - WYM. MM S=1065 G=542 W=1813</t>
  </si>
  <si>
    <t>REGAŁ QUICK JEDNOSTRONNY Z 2 PÓŁKI UKOŚNE QUICK GŁĘB. 600 MM + 4 NEXIT REPLAST NX6412A5401 SZARY POPIELATY - WYM. MM S=1065 G=542 W=1813</t>
  </si>
  <si>
    <t>REGAŁ QUICK JEDNOSTRONNY Z 2 PÓŁKI UKOŚNE QUICK GŁĘB. 600 MM + 4 NEXIT REPLAST NX6417B5401 SZARY POPIELATY - WYM. MM S=1065 G=542 W=1813</t>
  </si>
  <si>
    <t>REGAŁ QUICK JEDNOSTRONNY Z 2 PÓŁKI UKOŚNE QUICK GŁĘB. 600 MM + 4 NEXIT REPLAST NX6422B5401 SZARY POPIELATY - WYM. MM S=1065 G=542 W=1813</t>
  </si>
  <si>
    <t>DODATKOWE REGAŁ QUICK JEDNOSTRONNY Z 2 PÓŁKI UKOŚNE QUICK GŁĘB. 220 MM + 6 NEXIT REPLAST NX3212A5401 SZARY POPIELATY - WYM. MM S=985 G=542 W=1813</t>
  </si>
  <si>
    <t>DODATKOWE REGAŁ QUICK JEDNOSTRONNY Z 2 PÓŁKI UKOŚNE QUICK GŁĘB. 220 MM + 6 NEXIT REPLAST NX3217A5401 SZARY POPIELATY - WYM. MM S=985 G=542 W=1813</t>
  </si>
  <si>
    <t>DODATKOWE REGAŁ QUICK JEDNOSTRONNY Z 2 PÓŁKI UKOŚNE QUICK GŁĘB. 320 MM + 8 NEXIT REPLAST NX3212A5401 SZARY POPIELATY - WYM. MM S=985 G=542 W=1813</t>
  </si>
  <si>
    <t>DODATKOWE REGAŁ QUICK JEDNOSTRONNY Z 2 PÓŁKI UKOŚNE QUICK GŁĘB. 320 MM + 8 NEXIT REPLAST NX3217A5401 SZARY POPIELATY - WYM. MM S=985 G=542 W=1813</t>
  </si>
  <si>
    <t>DODATKOWE REGAŁ QUICK JEDNOSTRONNY Z 2 PÓŁKI UKOŚNE QUICK GŁĘB. 320 MM + 4 NEXIT REPLAST NX4312A5401 SZARY POPIELATY - WYM. MM S=985 G=542 W=1813</t>
  </si>
  <si>
    <t>DODATKOWE REGAŁ QUICK JEDNOSTRONNY Z 2 PÓŁKI UKOŚNE QUICK GŁĘB. 320 MM + 4 NEXIT REPLAST NX4317B5401 SZARY POPIELATY - WYM. MM S=985 G=542 W=1813</t>
  </si>
  <si>
    <t>DODATKOWE REGAŁ QUICK JEDNOSTRONNY Z 2 PÓŁKI UKOŚNE QUICK GŁĘB. 320 MM + 4 NEXIT REPLAST NX4322B5401 SZARY POPIELATY - WYM. MM S=985 G=542 W=1813</t>
  </si>
  <si>
    <t>DODATKOWE REGAŁ QUICK JEDNOSTRONNY Z 2 PÓŁKI UKOŚNE QUICK GŁĘB. 420 MM + 6 NEXIT REPLAST NX4312A5401 SZARY POPIELATY - WYM. MM S=985 G=542 W=1813</t>
  </si>
  <si>
    <t>DODATKOWE REGAŁ QUICK JEDNOSTRONNY Z 2 PÓŁKI UKOŚNE QUICK GŁĘB. 420 MM + 6 NEXIT REPLAST NX4317B5401 SZARY POPIELATY - WYM. MM S=985 G=542 W=1813</t>
  </si>
  <si>
    <t>DODATKOWE REGAŁ QUICK JEDNOSTRONNY Z 2 PÓŁKI UKOŚNE QUICK GŁĘB. 420 MM + 6 NEXIT REPLAST NX4322B5401 SZARY POPIELATY - WYM. MM S=985 G=542 W=1813</t>
  </si>
  <si>
    <t>DODATKOWE REGAŁ QUICK JEDNOSTRONNY Z 2 PÓŁKI UKOŚNE QUICK GŁĘB. 600 MM + 4 NEXIT REPLAST NX6412A5401 SZARY POPIELATY - WYM. MM S=985 G=542 W=1813</t>
  </si>
  <si>
    <t>DODATKOWE REGAŁ QUICK JEDNOSTRONNY Z 2 PÓŁKI UKOŚNE QUICK GŁĘB. 600 MM + 4 NEXIT REPLAST NX6417B5401 SZARY POPIELATY - WYM. MM S=985 G=542 W=1813</t>
  </si>
  <si>
    <t>DODATKOWE REGAŁ QUICK JEDNOSTRONNY Z 2 PÓŁKI UKOŚNE QUICK GŁĘB. 600 MM + 4 NEXIT REPLAST NX6422B5401 SZARY POPIELATY - WYM. MM S=985 G=542 W=1813</t>
  </si>
  <si>
    <t>REGAŁ QUICK DWUSTRONNY Z 2 PÓŁKI UKOŚNE QUICK GŁĘB. 220 MM + 6 NEXIT REPLAST NX3212A5401 SZARY POPIELATY - WYM. MM S=1065 G=925 W=1813</t>
  </si>
  <si>
    <t>REGAŁ QUICK DWUSTRONNY Z 2 PÓŁKI UKOŚNE QUICK GŁĘB. 220 MM + 6 NEXIT REPLAST NX3217A5401 SZARY POPIELATY - WYM. MM S=1065 G=925 W=1813</t>
  </si>
  <si>
    <t>REGAŁ QUICK DWUSTRONNY Z 2 PÓŁKI UKOŚNE QUICK GŁĘB. 320 MM + 8 NEXIT REPLAST NX3212A5401 SZARY POPIELATY - WYM. MM S=1065 G=925 W=1813</t>
  </si>
  <si>
    <t>REGAŁ QUICK DWUSTRONNY Z 2 PÓŁKI UKOŚNE QUICK GŁĘB. 320 MM + 8 NEXIT REPLAST NX3217A5401 SZARY POPIELATY - WYM. MM S=1065 G=925 W=1813</t>
  </si>
  <si>
    <t>REGAŁ QUICK DWUSTRONNY Z 2 PÓŁKI UKOŚNE QUICK GŁĘB. 320 MM + 4 NEXIT REPLAST NX4312A5401 SZARY POPIELATY - WYM. MM S=1065 G=925 W=1813</t>
  </si>
  <si>
    <t>REGAŁ QUICK DWUSTRONNY Z 2 PÓŁKI UKOŚNE QUICK GŁĘB. 320 MM + 4 NEXIT REPLAST NX4317B5401 SZARY POPIELATY - WYM. MM S=1065 G=925 W=1813</t>
  </si>
  <si>
    <t>REGAŁ QUICK DWUSTRONNY Z 2 PÓŁKI UKOŚNE QUICK GŁĘB. 320 MM + 4 NEXIT REPLAST NX4322B5401 SZARY POPIELATY - WYM. MM S=1065 G=925 W=1813</t>
  </si>
  <si>
    <t>REGAŁ QUICK DWUSTRONNY Z 2 PÓŁKI UKOŚNE QUICK GŁĘB. 420 MM + 6 NEXIT REPLAST NX4312A5401 SZARY POPIELATY - WYM. MM S=1065 G=925 W=1813</t>
  </si>
  <si>
    <t>REGAŁ QUICK DWUSTRONNY Z 2 PÓŁKI UKOŚNE QUICK GŁĘB. 420 MM + 6 NEXIT REPLAST NX4317B5401 SZARY POPIELATY - WYM. MM S=1065 G=925 W=1813</t>
  </si>
  <si>
    <t>REGAŁ QUICK DWUSTRONNY Z 2 PÓŁKI UKOŚNE QUICK GŁĘB. 420 MM + 6 NEXIT REPLAST NX4322B5401 SZARY POPIELATY - WYM. MM S=1065 G=925 W=1813</t>
  </si>
  <si>
    <t>REGAŁ QUICK DWUSTRONNY Z 2 PÓŁKI UKOŚNE QUICK GŁĘB. 600 MM + 4 NEXIT REPLAST NX6412A5401 SZARY POPIELATY - WYM. MM S=1065 G=925 W=1813</t>
  </si>
  <si>
    <t>REGAŁ QUICK DWUSTRONNY Z 2 PÓŁKI UKOŚNE QUICK GŁĘB. 600 MM + 4 NEXIT REPLAST NX6417B5401 SZARY POPIELATY - WYM. MM S=1065 G=925 W=1813</t>
  </si>
  <si>
    <t>REGAŁ QUICK DWUSTRONNY Z 2 PÓŁKI UKOŚNE QUICK GŁĘB. 600 MM + 4 NEXIT REPLAST NX6422B5401 SZARY POPIELATY - WYM. MM S=1065 G=925 W=1813</t>
  </si>
  <si>
    <t>DODATKOWE REGAŁ QUICK DWUSTRONNY Z 2 PÓŁKI UKOŚNE QUICK GŁĘB. 220 MM + 6 NEXIT REPLAST NX3212A5401 SZARY POPIELATY - WYM. MM S=985 G=925 W=1813</t>
  </si>
  <si>
    <t>DODATKOWE REGAŁ QUICK DWUSTRONNY Z 2 PÓŁKI UKOŚNE QUICK GŁĘB. 220 MM + 6 NEXIT REPLAST NX3217A5401 SZARY POPIELATY - WYM. MM S=985 G=925 W=1813</t>
  </si>
  <si>
    <t>DODATKOWE REGAŁ QUICK DWUSTRONNY Z 2 PÓŁKI UKOŚNE QUICK GŁĘB. 320 MM + 8 NEXIT REPLAST NX3212A5401 SZARY POPIELATY - WYM. MM S=985 G=925 W=1813</t>
  </si>
  <si>
    <t>DODATKOWE REGAŁ QUICK DWUSTRONNY Z 2 PÓŁKI UKOŚNE QUICK GŁĘB. 320 MM + 8 NEXIT REPLAST NX3217A5401 SZARY POPIELATY - WYM. MM S=985 G=925 W=1813</t>
  </si>
  <si>
    <t>DODATKOWE REGAŁ QUICK DWUSTRONNY Z 2 PÓŁKI UKOŚNE QUICK GŁĘB. 320 MM + 4 NEXIT REPLAST NX4312A5401 SZARY POPIELATY - WYM. MM S=985 G=925 W=1813</t>
  </si>
  <si>
    <t>DODATKOWE REGAŁ QUICK DWUSTRONNY Z 2 PÓŁKI UKOŚNE QUICK GŁĘB. 320 MM + 4 NEXIT REPLAST NX4317B5401 SZARY POPIELATY - WYM. MM S=985 G=925 W=1813</t>
  </si>
  <si>
    <t>DODATKOWE REGAŁ QUICK DWUSTRONNY Z 2 PÓŁKI UKOŚNE QUICK GŁĘB. 320 MM + 4 NEXIT REPLAST NX4322B5401 SZARY POPIELATY - WYM. MM S=985 G=925 W=1813</t>
  </si>
  <si>
    <t>DODATKOWE REGAŁ QUICK DWUSTRONNY Z 2 PÓŁKI UKOŚNE QUICK GŁĘB. 420 MM + 6 NEXIT REPLAST NX4312A5401 SZARY POPIELATY - WYM. MM S=985 G=925 W=1813</t>
  </si>
  <si>
    <t>DODATKOWE REGAŁ QUICK DWUSTRONNY Z 2 PÓŁKI UKOŚNE QUICK GŁĘB. 420 MM + 6 NEXIT REPLAST NX4317B5401 SZARY POPIELATY - WYM. MM S=985 G=925 W=1813</t>
  </si>
  <si>
    <t>DODATKOWE REGAŁ QUICK DWUSTRONNY Z 2 PÓŁKI UKOŚNE QUICK GŁĘB. 420 MM + 6 NEXIT REPLAST NX4322B5401 SZARY POPIELATY - WYM. MM S=985 G=925 W=1813</t>
  </si>
  <si>
    <t>DODATKOWE REGAŁ QUICK DWUSTRONNY Z 2 PÓŁKI UKOŚNE QUICK GŁĘB. 600 MM + 4 NEXIT REPLAST NX6412A5401 SZARY POPIELATY - WYM. MM S=985 G=925 W=1813</t>
  </si>
  <si>
    <t>DODATKOWE REGAŁ QUICK DWUSTRONNY Z 2 PÓŁKI UKOŚNE QUICK GŁĘB. 600 MM + 4 NEXIT REPLAST NX6417B5401 SZARY POPIELATY - WYM. MM S=985 G=925 W=1813</t>
  </si>
  <si>
    <t>DODATKOWE REGAŁ QUICK DWUSTRONNY Z 2 PÓŁKI UKOŚNE QUICK GŁĘB. 600 MM + 4 NEXIT REPLAST NX6422B5401 SZARY POPIELATY - WYM. MM S=985 G=925 W=1813</t>
  </si>
  <si>
    <t xml:space="preserve">PÓŁKA UKOŚNA QUICK DODATKOWE GŁĘB. 220 MM + 3 NEXIT REPLAST NX3212A5401 SZARY POPIELATY - WYM. MM S=955 G=220 </t>
  </si>
  <si>
    <t xml:space="preserve">PÓŁKA UKOŚNA QUICK DODATKOWE GŁĘB. 220 MM + 3 NEXIT REPLAST NX3217A5401 SZARY POPIELATY - WYM. MM S=955 G=220 </t>
  </si>
  <si>
    <t xml:space="preserve">PÓŁKA UKOŚNA QUICK DODATKOWE GŁĘB. 320 MM + 4 NEXIT REPLAST NX3212A5401 SZARY POPIELATY - WYM. MM S=955 G=320 </t>
  </si>
  <si>
    <t xml:space="preserve">PÓŁKA UKOŚNA QUICK DODATKOWE GŁĘB. 320 MM + 4 NEXIT REPLAST NX3217A5401 SZARY POPIELATY - WYM. MM S=955 G=320 </t>
  </si>
  <si>
    <t xml:space="preserve">PÓŁKA UKOŚNA QUICK DODATKOWE GŁĘB. 320 MM + 2 NEXIT REPLAST NX4312A5401 SZARY POPIELATY - WYM. MM S=955 G=320 </t>
  </si>
  <si>
    <t xml:space="preserve">PÓŁKA UKOŚNA QUICK DODATKOWE GŁĘB. 320 MM + 2 NEXIT REPLAST NX4317B5401 SZARY POPIELATY - WYM. MM S=955 G=320 </t>
  </si>
  <si>
    <t xml:space="preserve">PÓŁKA UKOŚNA QUICK DODATKOWE GŁĘB. 320 MM + 2 NEXIT REPLAST NX4322B5401 SZARY POPIELATY - WYM. MM S=955 G=320 </t>
  </si>
  <si>
    <t xml:space="preserve">PÓŁKA UKOŚNA QUICK DODATKOWE GŁĘB. 420 MM + 3 NEXIT REPLAST NX4312A5401 SZARY POPIELATY - WYM. MM S=955 G=420 </t>
  </si>
  <si>
    <t xml:space="preserve">PÓŁKA UKOŚNA QUICK DODATKOWE GŁĘB. 420 MM + 3 NEXIT REPLAST NX4317B5401 SZARY POPIELATY - WYM. MM S=955 G=420 </t>
  </si>
  <si>
    <t xml:space="preserve">PÓŁKA UKOŚNA QUICK DODATKOWE GŁĘB. 420 MM + 3 NEXIT REPLAST NX4322B5401 SZARY POPIELATY - WYM. MM S=955 G=420 </t>
  </si>
  <si>
    <t xml:space="preserve">PÓŁKA UKOŚNA QUICK DODATKOWE GŁĘB. 600 MM + 2 NEXIT REPLAST NX6412A5401 SZARY POPIELATY - WYM. MM S=955 G=600 </t>
  </si>
  <si>
    <t xml:space="preserve">PÓŁKA UKOŚNA QUICK DODATKOWE GŁĘB. 600 MM + 2 NEXIT REPLAST NX6417B5401 SZARY POPIELATY - WYM. MM S=955 G=600 </t>
  </si>
  <si>
    <t xml:space="preserve">PÓŁKA UKOŚNA QUICK DODATKOWE GŁĘB. 600 MM + 2 NEXIT REPLAST NX6422B5401 SZARY POPIELATY - WYM. MM S=955 G=600 </t>
  </si>
  <si>
    <t>***DOSTRACZANE W OPAKOWANIACH 64/2240 SZT.</t>
  </si>
  <si>
    <t>***DOSTRACZANE W OPAKOWANIACH 1/2496 SZT.***</t>
  </si>
  <si>
    <t>IML2LABEL</t>
  </si>
  <si>
    <t>IML2LABELR</t>
  </si>
  <si>
    <t>IMLCLICHE</t>
  </si>
  <si>
    <t>CARICATI IL 15/04/2025</t>
  </si>
  <si>
    <t xml:space="preserve">COPPIA ETICHETTE IML DIM.238,5X48,5 MM - 1/2 COLORI - APPLICATE - QUANTITA' MINIMA 1500 CASSE_x000D_
</t>
  </si>
  <si>
    <t xml:space="preserve">COPPIA ETICHETTE IML DIM.238,5X48,5 MM - 1/2 COLORI - APPLICATE - QUANTITA' MINIMA 1500 CASSE - RIORDINO_x000D_
</t>
  </si>
  <si>
    <t xml:space="preserve">COSTO SUPPLEMENTARE OGNI COLORE AGGIUNTIVO_x000D_
</t>
  </si>
  <si>
    <t xml:space="preserve">PAIR OF IML LABELS DIM.238.5X48.5 MM - 1/2 COLORS - APPLIED - MINIMUM QUANTITY 1500 BOXES_x000D_
</t>
  </si>
  <si>
    <t xml:space="preserve">PAIR OF IML LABELS DIM.238.5X48.5 MM - 1/2 COLORS - APPLIED - MINIMUM QUANTITY 1500 BOXES - REORDERED_x000D_
</t>
  </si>
  <si>
    <t xml:space="preserve">EXTRA COST FOR EACH ADDITIONAL COLOR_x000D_
</t>
  </si>
  <si>
    <t xml:space="preserve">PAAR IML-ETIKETTEN, ABMESSUNGEN 238,5 X 48,5 MM - 1/2 FARBEN - AUFGEBAUT - MINDESTMENGE 1500 KUNSTSTOFFKASTEN - NACHBESTELLT_x000D_
</t>
  </si>
  <si>
    <t xml:space="preserve">EXTRAKOSTEN FÜR JEDE WEITERE FARBE_x000D_
</t>
  </si>
  <si>
    <t xml:space="preserve">PAIRE D'ÉTIQUETTES IML DIM.238,5X48,5 MM - 1/2 COULEURS - APPLIQUÉES - QUANTITÉ MINIMUM 1500 CAISSE_x000D_
</t>
  </si>
  <si>
    <t xml:space="preserve">PAIRE D'ÉTIQUETTES IML DIM.238,5X48,5 MM - 1/2 COULEURS - APPLIQUÉES - QUANTITÉ MINIMUM 1500 CAISSE - RÉAPPROVISIONNÉ_x000D_
</t>
  </si>
  <si>
    <t xml:space="preserve">COÛT SUPPLÉMENTAIRE POUR CHAQUE COULEUR ADDITIONNELLE_x000D_
</t>
  </si>
  <si>
    <t xml:space="preserve">PAR DE ETIQUETAS IML DIM.238.5X48.5 MM - 1/2 COLORES - APLICADAS - CANTIDAD MÍNIMA 1500 CAJONES - REORDENADO_x000D_
</t>
  </si>
  <si>
    <t xml:space="preserve">COSTO EXTRA POR CADA COLOR ADICIONAL_x000D_
</t>
  </si>
  <si>
    <t xml:space="preserve">PARA ETYKIET IML WYMIARY 238,5X48,5 MM - 1/2 KOLORÓW - NAKLEJANE - MINIMALNA ILOSC 1500 SKRZYNKA_x000D_
</t>
  </si>
  <si>
    <t xml:space="preserve">PARA ETYKIET IML WYMIARY 238,5X48,5 MM - 1/2 KOLORÓW - NAKLEJANE - MINIMALNA ILOSC 1500 SKRZYNKA - PONOWNIE ZAMÓW_x000D_
</t>
  </si>
  <si>
    <t xml:space="preserve">DOPLATA ZA KAZDY DODATKOWY KOLOR_x000D_
</t>
  </si>
  <si>
    <t>ERGOUP455101</t>
  </si>
  <si>
    <t>ERGOUP455102</t>
  </si>
  <si>
    <t>ERGOUP455103</t>
  </si>
  <si>
    <t>caricati 15/04/2025</t>
  </si>
  <si>
    <t>ERGOUP505101</t>
  </si>
  <si>
    <t>ERGOUP505102</t>
  </si>
  <si>
    <t>ERGOUP505103</t>
  </si>
  <si>
    <t>ERGOUP IN PP - DIM.MM L=600 P=400 A=45 - COLORE: GRIGIO 01</t>
  </si>
  <si>
    <t>ERGOUP IN PP - DIM.MM L=600 P=400 A=45 - COLORE: VERDE 02</t>
  </si>
  <si>
    <t>ERGOUP IN PP - DIM.MM L=600 P=400 A=45 - COLORE: ROSSO 03</t>
  </si>
  <si>
    <t>ERGOUP IN PP - DIM.MM L=600 P=400 A=50 - COLORE: GRIGIO 01</t>
  </si>
  <si>
    <t>ERGOUP IN PP - DIM.MM L=600 P=400 A=50 - COLORE: VERDE 02</t>
  </si>
  <si>
    <t>ERGOUP IN PP - DIM.MM L=600 P=400 A=50 - COLORE: ROSSO 03</t>
  </si>
  <si>
    <t>***FORNITO IN MULTIPLI DI 4 PZ***</t>
  </si>
  <si>
    <t>POLYPROPYLENE ERGOUP - DIM. MM  W=600 D=400 H=45 - COLOR: GREY 01</t>
  </si>
  <si>
    <t>POLYPROPYLENE ERGOUP - DIM. MM  W=600 D=400 H=45 - COLOR: GREEN 02</t>
  </si>
  <si>
    <t>POLYPROPYLENE ERGOUP - DIM. MM  W=600 D=400 H=50 - COLOR: GREEN 02</t>
  </si>
  <si>
    <t>POLYPROPYLENE ERGOUP - DIM. MM  W=600 D=400 H=45 - COLOR: RED 03</t>
  </si>
  <si>
    <t>POLYPROPYLENE ERGOUP - DIM. MM  W=600 D=400 H=50 - COLOR: GREY 01</t>
  </si>
  <si>
    <t>POLYPROPYLENE ERGOUP - DIM. MM  W=600 D=400 H=50 - COLOR: RED 03</t>
  </si>
  <si>
    <t>***SUPPLIED IN MULTIPLES OF 4 PC***</t>
  </si>
  <si>
    <t>ERGOUP AUS POLYPROPILEN - ABM. MM  B=600 T=400 H=45 - FARBE: GRAU 01</t>
  </si>
  <si>
    <t>ERGOUP AUS POLYPROPILEN - ABM. MM  B=600 T=400 H=45 - FARBE: GRÜN 02</t>
  </si>
  <si>
    <t>ERGOUP AUS POLYPROPILEN - ABM. MM  B=600 T=400 H=50 - FARBE: GRÜN 02</t>
  </si>
  <si>
    <t>ERGOUP AUS POLYPROPILEN - ABM. MM  B=600 T=400 H=45 - FARBE: ROT 03</t>
  </si>
  <si>
    <t>ERGOUP AUS POLYPROPILEN - ABM. MM  B=600 T=400 H=50 - FARBE: GRAU 01</t>
  </si>
  <si>
    <t>ERGOUP AUS POLYPROPILEN - ABM. MM  B=600 T=400 H=50 - FARBE: ROT 03</t>
  </si>
  <si>
    <t>***VERKAUFSEINHEIT = 4 STK***</t>
  </si>
  <si>
    <t>ERGOUP EN POLYPROPYLÈNE - DIM. MM  L=600 P=400 H=45 - COULEUR: GRIS 01</t>
  </si>
  <si>
    <t>ERGOUP EN POLYPROPYLÈNE - DIM. MM  L=600 P=400 H=45 - COULEUR: VERT 02</t>
  </si>
  <si>
    <t>ERGOUP EN POLYPROPYLÈNE - DIM. MM  L=600 P=400 H=50 - COULEUR: VERT 02</t>
  </si>
  <si>
    <t>ERGOUP EN POLYPROPYLÈNE - DIM. MM  L=600 P=400 H=45 - COULEUR: ROUGE 03</t>
  </si>
  <si>
    <t>ERGOUP EN POLYPROPYLÈNE - DIM. MM  L=600 P=400 H=50 - COULEUR: GRIS 01</t>
  </si>
  <si>
    <t>ERGOUP EN POLYPROPYLÈNE - DIM. MM  L=600 P=400 H=50 - COULEUR: ROUGE 03</t>
  </si>
  <si>
    <t>***FOURNI EN MULTIPLES DE 4 PIÈCES***</t>
  </si>
  <si>
    <t>ERGOUP DE POLIPROPILENO - DIM. MM  L=600 P=400 A=45 - COLOR: GRIS 01</t>
  </si>
  <si>
    <t>ERGOUP DE POLIPROPILENO - DIM. MM  L=600 P=400 A=45 - COLOR: VERDE 02</t>
  </si>
  <si>
    <t>ERGOUP DE POLIPROPILENO - DIM. MM  L=600 P=400 A=50 - COLOR: VERDE 02</t>
  </si>
  <si>
    <t>ERGOUP DE POLIPROPILENO - DIM. MM  L=600 P=400 A=45 - COLOR: ROJO 03</t>
  </si>
  <si>
    <t>ERGOUP DE POLIPROPILENO - DIM. MM  L=600 P=400 A=50 - COLOR: GRIS 01</t>
  </si>
  <si>
    <t>ERGOUP DE POLIPROPILENO - DIM. MM  L=600 P=400 A=50 - COLOR: ROJO 03</t>
  </si>
  <si>
    <t>***SUMINISTRADO EN MULTIPLES DE 4 PIEZAS***</t>
  </si>
  <si>
    <t>ERGOUP POLIPROPYLENOWA - WYM. MM  S=600 G=400 W=45 - KOLOR: SZARY 01</t>
  </si>
  <si>
    <t>ERGOUP POLIPROPYLENOWA - WYM. MM  S=600 G=400 W=45 - KOLOR: SELEDYNOWY GROSZKOWY 02</t>
  </si>
  <si>
    <t>ERGOUP POLIPROPYLENOWA - WYM. MM  S=600 G=400 W=45 - KOLOR: CZERWONY 03</t>
  </si>
  <si>
    <t>ERGOUP POLIPROPYLENOWA - WYM. MM  S=600 G=400 W=50 - KOLOR: SZARY 01</t>
  </si>
  <si>
    <t>ERGOUP POLIPROPYLENOWA - WYM. MM  S=600 G=400 W=50 - KOLOR: SELEDYNOWY GROSZKOWY 02</t>
  </si>
  <si>
    <t>ERGOUP POLIPROPYLENOWA - WYM. MM  S=600 G=400 W=50 - KOLOR: CZERWONY 03</t>
  </si>
  <si>
    <t>***DOSTRACZANE W OPAKOWANIACH 4 SZT.***</t>
  </si>
  <si>
    <t>NEW ENTRY</t>
  </si>
  <si>
    <t>MLDHANDLE</t>
  </si>
  <si>
    <t xml:space="preserve">PREPARAZIONE STAMPO VERSIONE MANIGLIA CHIUSA_x000D_
</t>
  </si>
  <si>
    <t xml:space="preserve">MOLD PREPARATION  TO VERSION CLOSED HANDGRIPS_x000D_
</t>
  </si>
  <si>
    <t xml:space="preserve">GESENK VORBEREITUNG AUF GESCHLOSSENEN GRIFFE_x000D_
</t>
  </si>
  <si>
    <t xml:space="preserve">PRÉPARATION DU MOULE À POIGNÉES FERMÉES_x000D_
</t>
  </si>
  <si>
    <t xml:space="preserve">PRZYGOTOWANIE FORMY DO UCHWYTY MUSZLOWE_x000D_
</t>
  </si>
  <si>
    <t xml:space="preserve">PREPARACIÓN DE MOLDE PARA LA MANIJAS CERRADAS_x000D_
</t>
  </si>
  <si>
    <t>COLOR CHANGE NEXIT 800X600 MINIMUM LOT TO BE AGREED BASED ON THE HEIGHT OF THE BOXES</t>
  </si>
  <si>
    <t xml:space="preserve">PAAR IML-ETIKETTEN, ABMESSUNGEN 238,5 X 48,5 MM - 1/2 FARBEN - AUFGEBAUT - MINDESTMENGE 1500 KUNSTSTOFFKASTEN
</t>
  </si>
  <si>
    <t xml:space="preserve">PAR DE ETIQUETAS IML DIM.238.5X48.5 MM - 1/2 COLORES - APLICADAS - CANTIDAD MÍNIMA 1500 CAJONES
</t>
  </si>
  <si>
    <t>ZMIANA KOLORU NEXI 800X600 MINIMALNA ILOŚĆ DO UZGODNIENIA W ZALEŻNOŚCI OD WYSOKOŚCI SKRZYNEK NA KASĘ</t>
  </si>
  <si>
    <t>CAMBIO DE COLOR NEXI 800X600 LOTE MÍNIMO A PAGO SEGÚN LA ALTURA DE LAS CAJAS</t>
  </si>
  <si>
    <t xml:space="preserve">CAMBIO COLORE NEXIT 800X600 LOTTO MINIMO DA CONCORDARE IN BASE ALL' ALTEZZA DELLE CASSE </t>
  </si>
  <si>
    <t>FARBWECHSEL NEXIT 800X600 MINDESTMENGE JE NACH HÖHE DER KASSEN ZU VEREINBAREN.</t>
  </si>
  <si>
    <t>CHANGEMENT DE COULEUR NEXIT 800X600 LOT MINIMUM À CONVENIR EN FONCTION DE LA HAUTEUR DES CAISSES</t>
  </si>
  <si>
    <t xml:space="preserve"> iMiNOW  01/09/2025  31/12/2025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</si>
</sst>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164" formatCode="#,##0_ ;\-#,##0\ "/>
    <numFmt numFmtId="165" formatCode="0.0000%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36"/>
      <name val="Calibri"/>
      <family val="2"/>
      <scheme val="minor"/>
    </font>
    <font>
      <i/>
      <sz val="12"/>
      <color rgb="FFFF0000"/>
      <name val="Calibri"/>
      <family val="2"/>
      <scheme val="minor"/>
    </font>
    <font>
      <b/>
      <sz val="16"/>
      <name val="Calibri"/>
      <family val="2"/>
      <scheme val="minor"/>
    </font>
    <font>
      <b/>
      <sz val="20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</font>
    <font>
      <sz val="11"/>
      <color rgb="FF3C3C3C"/>
      <name val="Calibri"/>
      <family val="2"/>
    </font>
    <font>
      <sz val="11"/>
      <name val="Calibri"/>
      <family val="2"/>
    </font>
    <font>
      <sz val="11"/>
      <color rgb="FF181818"/>
      <name val="Calibri"/>
      <family val="2"/>
    </font>
    <font>
      <sz val="11"/>
      <color theme="1"/>
      <name val="Calibri"/>
      <family val="2"/>
      <charset val="238"/>
    </font>
    <font>
      <b/>
      <sz val="20"/>
      <color rgb="FFFF0000"/>
      <name val="Calibri"/>
      <family val="2"/>
      <scheme val="minor"/>
    </font>
    <font>
      <sz val="8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6"/>
      <color rgb="FFFF0000"/>
      <name val="Calibri"/>
      <family val="2"/>
      <scheme val="minor"/>
    </font>
  </fonts>
  <fills count="20">
    <fill>
      <patternFill patternType="none"/>
    </fill>
    <fill>
      <patternFill patternType="gray125"/>
    </fill>
    <fill>
      <patternFill patternType="solid">
        <fgColor rgb="FFC0CE2E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rgb="FF99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19">
    <border>
      <left/>
      <right/>
      <top/>
      <bottom/>
      <diagonal/>
    </border>
    <border>
      <left style="thin">
        <color rgb="FFC0CE2E"/>
      </left>
      <right/>
      <top style="thin">
        <color rgb="FFC0CE2E"/>
      </top>
      <bottom/>
      <diagonal/>
    </border>
    <border>
      <left/>
      <right style="thin">
        <color rgb="FFC0CE2E"/>
      </right>
      <top style="thin">
        <color rgb="FFC0CE2E"/>
      </top>
      <bottom/>
      <diagonal/>
    </border>
    <border>
      <left style="thin">
        <color rgb="FFC0CE2E"/>
      </left>
      <right/>
      <top style="thin">
        <color rgb="FFC0CE2E"/>
      </top>
      <bottom style="thin">
        <color rgb="FFC0CE2E"/>
      </bottom>
      <diagonal/>
    </border>
    <border>
      <left style="thin">
        <color rgb="FFC0CE2E"/>
      </left>
      <right style="thin">
        <color rgb="FFC0CE2E"/>
      </right>
      <top style="thin">
        <color rgb="FFC0CE2E"/>
      </top>
      <bottom/>
      <diagonal/>
    </border>
    <border>
      <left/>
      <right/>
      <top style="thin">
        <color rgb="FFC0CE2E"/>
      </top>
      <bottom/>
      <diagonal/>
    </border>
    <border>
      <left style="thin">
        <color rgb="FFC0CE2E"/>
      </left>
      <right style="thin">
        <color rgb="FFC0CE2E"/>
      </right>
      <top style="thin">
        <color rgb="FFC0CE2E"/>
      </top>
      <bottom style="thin">
        <color rgb="FFC0CE2E"/>
      </bottom>
      <diagonal/>
    </border>
    <border>
      <left style="thin">
        <color rgb="FFC0CE2E"/>
      </left>
      <right/>
      <top/>
      <bottom/>
      <diagonal/>
    </border>
    <border>
      <left/>
      <right style="thin">
        <color rgb="FFC0CE2E"/>
      </right>
      <top/>
      <bottom/>
      <diagonal/>
    </border>
    <border>
      <left style="thin">
        <color rgb="FFC0CE2E"/>
      </left>
      <right/>
      <top/>
      <bottom style="thin">
        <color rgb="FFC0CE2E"/>
      </bottom>
      <diagonal/>
    </border>
    <border>
      <left/>
      <right/>
      <top/>
      <bottom style="thin">
        <color rgb="FFC0CE2E"/>
      </bottom>
      <diagonal/>
    </border>
    <border>
      <left/>
      <right style="thin">
        <color rgb="FFC0CE2E"/>
      </right>
      <top/>
      <bottom style="thin">
        <color rgb="FFC0CE2E"/>
      </bottom>
      <diagonal/>
    </border>
    <border>
      <left style="thin">
        <color rgb="FFC0CE2E"/>
      </left>
      <right style="thin">
        <color rgb="FFC0CE2E"/>
      </right>
      <top/>
      <bottom style="thin">
        <color rgb="FFC0CE2E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C0CE2E"/>
      </left>
      <right style="thin">
        <color rgb="FFC0CE2E"/>
      </right>
      <top/>
      <bottom/>
      <diagonal/>
    </border>
    <border>
      <left style="thin">
        <color rgb="FFC0CE2E"/>
      </left>
      <right style="thin">
        <color rgb="FFC0CE2E"/>
      </right>
      <top/>
      <bottom style="thin">
        <color theme="0"/>
      </bottom>
      <diagonal/>
    </border>
    <border>
      <left/>
      <right/>
      <top style="thin">
        <color rgb="FFC0CE2E"/>
      </top>
      <bottom style="thin">
        <color rgb="FFC0CE2E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29">
    <xf numFmtId="0" fontId="0" fillId="0" borderId="0" xfId="0"/>
    <xf numFmtId="44" fontId="4" fillId="0" borderId="1" xfId="1" applyFont="1" applyBorder="1" applyAlignment="1" applyProtection="1">
      <alignment horizontal="center" vertical="center"/>
    </xf>
    <xf numFmtId="0" fontId="4" fillId="0" borderId="2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1" fontId="4" fillId="0" borderId="5" xfId="0" applyNumberFormat="1" applyFont="1" applyBorder="1" applyAlignment="1">
      <alignment horizontal="center" vertical="center"/>
    </xf>
    <xf numFmtId="0" fontId="4" fillId="0" borderId="6" xfId="0" applyFont="1" applyBorder="1" applyAlignment="1">
      <alignment vertical="center"/>
    </xf>
    <xf numFmtId="0" fontId="7" fillId="0" borderId="3" xfId="0" applyFont="1" applyBorder="1" applyAlignment="1">
      <alignment horizontal="left" vertical="top" wrapText="1"/>
    </xf>
    <xf numFmtId="0" fontId="5" fillId="0" borderId="1" xfId="0" applyFont="1" applyBorder="1" applyAlignment="1">
      <alignment vertical="center"/>
    </xf>
    <xf numFmtId="0" fontId="8" fillId="0" borderId="1" xfId="0" applyFont="1" applyBorder="1" applyAlignment="1">
      <alignment horizontal="center"/>
    </xf>
    <xf numFmtId="0" fontId="4" fillId="0" borderId="5" xfId="0" applyFont="1" applyBorder="1" applyAlignment="1">
      <alignment vertical="center"/>
    </xf>
    <xf numFmtId="0" fontId="5" fillId="0" borderId="7" xfId="0" applyFont="1" applyBorder="1" applyAlignment="1">
      <alignment vertical="center"/>
    </xf>
    <xf numFmtId="0" fontId="8" fillId="0" borderId="7" xfId="0" applyFont="1" applyBorder="1" applyAlignment="1">
      <alignment horizontal="center"/>
    </xf>
    <xf numFmtId="0" fontId="4" fillId="0" borderId="0" xfId="0" applyFont="1" applyAlignment="1">
      <alignment vertical="center"/>
    </xf>
    <xf numFmtId="0" fontId="5" fillId="0" borderId="10" xfId="0" applyFont="1" applyBorder="1" applyAlignment="1">
      <alignment horizontal="center" vertical="center"/>
    </xf>
    <xf numFmtId="0" fontId="4" fillId="0" borderId="10" xfId="0" applyFont="1" applyBorder="1" applyAlignment="1">
      <alignment vertical="center"/>
    </xf>
    <xf numFmtId="16" fontId="10" fillId="0" borderId="6" xfId="0" applyNumberFormat="1" applyFont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 wrapText="1"/>
    </xf>
    <xf numFmtId="16" fontId="10" fillId="4" borderId="6" xfId="0" applyNumberFormat="1" applyFont="1" applyFill="1" applyBorder="1" applyAlignment="1">
      <alignment horizontal="center" vertical="center" wrapText="1"/>
    </xf>
    <xf numFmtId="44" fontId="10" fillId="4" borderId="6" xfId="1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left" vertical="center"/>
    </xf>
    <xf numFmtId="0" fontId="4" fillId="0" borderId="12" xfId="0" applyFont="1" applyBorder="1" applyAlignment="1">
      <alignment vertical="center"/>
    </xf>
    <xf numFmtId="1" fontId="4" fillId="0" borderId="6" xfId="0" applyNumberFormat="1" applyFont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44" fontId="4" fillId="4" borderId="6" xfId="1" applyFont="1" applyFill="1" applyBorder="1" applyAlignment="1">
      <alignment vertical="center"/>
    </xf>
    <xf numFmtId="0" fontId="4" fillId="0" borderId="6" xfId="0" applyFont="1" applyBorder="1" applyAlignment="1">
      <alignment horizontal="center" vertical="center"/>
    </xf>
    <xf numFmtId="0" fontId="11" fillId="5" borderId="6" xfId="0" applyFont="1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44" fontId="5" fillId="0" borderId="6" xfId="1" applyFont="1" applyFill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44" fontId="4" fillId="0" borderId="6" xfId="1" applyFont="1" applyFill="1" applyBorder="1" applyAlignment="1" applyProtection="1">
      <alignment horizontal="center" vertical="center"/>
    </xf>
    <xf numFmtId="0" fontId="5" fillId="0" borderId="6" xfId="0" applyFont="1" applyBorder="1" applyAlignment="1">
      <alignment vertical="center"/>
    </xf>
    <xf numFmtId="0" fontId="5" fillId="4" borderId="6" xfId="0" applyFont="1" applyFill="1" applyBorder="1" applyAlignment="1">
      <alignment horizontal="center" vertical="center"/>
    </xf>
    <xf numFmtId="0" fontId="4" fillId="0" borderId="6" xfId="0" applyFont="1" applyBorder="1" applyAlignment="1">
      <alignment horizontal="right" vertical="center"/>
    </xf>
    <xf numFmtId="0" fontId="5" fillId="0" borderId="6" xfId="0" applyFont="1" applyBorder="1" applyAlignment="1">
      <alignment horizontal="left" vertical="center"/>
    </xf>
    <xf numFmtId="0" fontId="5" fillId="0" borderId="12" xfId="0" applyFont="1" applyBorder="1" applyAlignment="1">
      <alignment vertical="center"/>
    </xf>
    <xf numFmtId="1" fontId="5" fillId="0" borderId="6" xfId="0" applyNumberFormat="1" applyFont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44" fontId="4" fillId="0" borderId="12" xfId="0" applyNumberFormat="1" applyFont="1" applyBorder="1" applyAlignment="1">
      <alignment vertical="center"/>
    </xf>
    <xf numFmtId="0" fontId="12" fillId="5" borderId="0" xfId="0" applyFont="1" applyFill="1" applyAlignment="1">
      <alignment horizontal="center"/>
    </xf>
    <xf numFmtId="0" fontId="13" fillId="0" borderId="0" xfId="0" applyFont="1" applyAlignment="1">
      <alignment horizontal="center" vertical="center"/>
    </xf>
    <xf numFmtId="0" fontId="0" fillId="0" borderId="0" xfId="0" applyAlignment="1">
      <alignment wrapText="1"/>
    </xf>
    <xf numFmtId="0" fontId="15" fillId="0" borderId="0" xfId="0" applyFont="1"/>
    <xf numFmtId="0" fontId="2" fillId="0" borderId="0" xfId="0" applyFont="1"/>
    <xf numFmtId="0" fontId="13" fillId="0" borderId="0" xfId="0" applyFont="1"/>
    <xf numFmtId="0" fontId="13" fillId="0" borderId="0" xfId="0" applyFont="1" applyAlignment="1">
      <alignment wrapText="1"/>
    </xf>
    <xf numFmtId="0" fontId="3" fillId="0" borderId="0" xfId="0" applyFont="1"/>
    <xf numFmtId="0" fontId="14" fillId="0" borderId="0" xfId="0" applyFont="1"/>
    <xf numFmtId="0" fontId="17" fillId="0" borderId="0" xfId="0" applyFont="1"/>
    <xf numFmtId="0" fontId="0" fillId="6" borderId="0" xfId="0" applyFill="1"/>
    <xf numFmtId="0" fontId="18" fillId="0" borderId="0" xfId="0" applyFont="1" applyAlignment="1">
      <alignment vertical="center" wrapText="1"/>
    </xf>
    <xf numFmtId="0" fontId="18" fillId="0" borderId="0" xfId="0" applyFont="1" applyAlignment="1">
      <alignment vertical="center"/>
    </xf>
    <xf numFmtId="0" fontId="8" fillId="0" borderId="4" xfId="0" applyFont="1" applyBorder="1" applyAlignment="1">
      <alignment horizontal="center" vertical="center"/>
    </xf>
    <xf numFmtId="0" fontId="8" fillId="0" borderId="4" xfId="0" applyFont="1" applyBorder="1" applyAlignment="1">
      <alignment vertical="center"/>
    </xf>
    <xf numFmtId="0" fontId="0" fillId="7" borderId="13" xfId="0" applyFill="1" applyBorder="1"/>
    <xf numFmtId="0" fontId="0" fillId="8" borderId="13" xfId="0" applyFill="1" applyBorder="1"/>
    <xf numFmtId="0" fontId="0" fillId="8" borderId="13" xfId="0" quotePrefix="1" applyFill="1" applyBorder="1"/>
    <xf numFmtId="0" fontId="0" fillId="8" borderId="0" xfId="0" applyFill="1"/>
    <xf numFmtId="0" fontId="0" fillId="8" borderId="13" xfId="0" applyFill="1" applyBorder="1" applyAlignment="1">
      <alignment wrapText="1"/>
    </xf>
    <xf numFmtId="0" fontId="0" fillId="8" borderId="0" xfId="0" applyFill="1" applyAlignment="1">
      <alignment wrapText="1"/>
    </xf>
    <xf numFmtId="0" fontId="0" fillId="0" borderId="13" xfId="0" applyBorder="1"/>
    <xf numFmtId="0" fontId="8" fillId="0" borderId="4" xfId="0" applyFont="1" applyBorder="1" applyAlignment="1">
      <alignment horizontal="center" vertical="center" wrapText="1"/>
    </xf>
    <xf numFmtId="0" fontId="13" fillId="8" borderId="0" xfId="0" applyFont="1" applyFill="1" applyAlignment="1">
      <alignment horizontal="left" vertical="center"/>
    </xf>
    <xf numFmtId="0" fontId="19" fillId="8" borderId="0" xfId="0" applyFont="1" applyFill="1" applyAlignment="1">
      <alignment horizontal="center" vertical="center"/>
    </xf>
    <xf numFmtId="0" fontId="14" fillId="8" borderId="0" xfId="0" applyFont="1" applyFill="1"/>
    <xf numFmtId="0" fontId="2" fillId="8" borderId="0" xfId="0" applyFont="1" applyFill="1"/>
    <xf numFmtId="0" fontId="4" fillId="8" borderId="6" xfId="0" applyFont="1" applyFill="1" applyBorder="1" applyAlignment="1">
      <alignment horizontal="left" vertical="center"/>
    </xf>
    <xf numFmtId="0" fontId="0" fillId="4" borderId="0" xfId="0" applyFill="1"/>
    <xf numFmtId="0" fontId="2" fillId="4" borderId="0" xfId="0" applyFont="1" applyFill="1"/>
    <xf numFmtId="0" fontId="0" fillId="4" borderId="0" xfId="0" applyFill="1" applyAlignment="1">
      <alignment wrapText="1"/>
    </xf>
    <xf numFmtId="0" fontId="13" fillId="4" borderId="0" xfId="0" applyFont="1" applyFill="1"/>
    <xf numFmtId="44" fontId="4" fillId="0" borderId="6" xfId="1" applyFont="1" applyBorder="1" applyAlignment="1">
      <alignment vertical="center"/>
    </xf>
    <xf numFmtId="44" fontId="4" fillId="0" borderId="6" xfId="0" applyNumberFormat="1" applyFont="1" applyBorder="1" applyAlignment="1">
      <alignment vertical="center"/>
    </xf>
    <xf numFmtId="0" fontId="21" fillId="9" borderId="6" xfId="0" applyFont="1" applyFill="1" applyBorder="1" applyAlignment="1">
      <alignment horizontal="left" vertical="center"/>
    </xf>
    <xf numFmtId="0" fontId="4" fillId="10" borderId="6" xfId="0" applyFont="1" applyFill="1" applyBorder="1" applyAlignment="1">
      <alignment horizontal="left" vertical="center"/>
    </xf>
    <xf numFmtId="0" fontId="21" fillId="11" borderId="6" xfId="0" applyFont="1" applyFill="1" applyBorder="1" applyAlignment="1">
      <alignment horizontal="left" vertical="center"/>
    </xf>
    <xf numFmtId="44" fontId="5" fillId="0" borderId="6" xfId="1" applyFont="1" applyFill="1" applyBorder="1" applyAlignment="1" applyProtection="1">
      <alignment horizontal="center" vertical="center"/>
    </xf>
    <xf numFmtId="0" fontId="21" fillId="12" borderId="6" xfId="0" applyFont="1" applyFill="1" applyBorder="1" applyAlignment="1">
      <alignment horizontal="left" vertical="center"/>
    </xf>
    <xf numFmtId="0" fontId="21" fillId="5" borderId="6" xfId="0" applyFont="1" applyFill="1" applyBorder="1" applyAlignment="1">
      <alignment horizontal="left" vertical="center"/>
    </xf>
    <xf numFmtId="0" fontId="21" fillId="13" borderId="6" xfId="0" applyFont="1" applyFill="1" applyBorder="1" applyAlignment="1">
      <alignment horizontal="left" vertical="center"/>
    </xf>
    <xf numFmtId="0" fontId="21" fillId="14" borderId="6" xfId="0" applyFont="1" applyFill="1" applyBorder="1" applyAlignment="1">
      <alignment horizontal="left" vertical="center"/>
    </xf>
    <xf numFmtId="0" fontId="21" fillId="15" borderId="6" xfId="0" applyFont="1" applyFill="1" applyBorder="1" applyAlignment="1">
      <alignment horizontal="left" vertical="center"/>
    </xf>
    <xf numFmtId="0" fontId="21" fillId="16" borderId="6" xfId="0" applyFont="1" applyFill="1" applyBorder="1" applyAlignment="1">
      <alignment horizontal="left" vertical="center"/>
    </xf>
    <xf numFmtId="0" fontId="5" fillId="17" borderId="6" xfId="0" applyFont="1" applyFill="1" applyBorder="1" applyAlignment="1">
      <alignment horizontal="left" vertical="center"/>
    </xf>
    <xf numFmtId="0" fontId="4" fillId="17" borderId="6" xfId="0" applyFont="1" applyFill="1" applyBorder="1" applyAlignment="1">
      <alignment horizontal="left" vertical="center"/>
    </xf>
    <xf numFmtId="165" fontId="4" fillId="0" borderId="6" xfId="2" applyNumberFormat="1" applyFont="1" applyBorder="1" applyAlignment="1">
      <alignment vertical="center"/>
    </xf>
    <xf numFmtId="44" fontId="4" fillId="0" borderId="12" xfId="1" applyFont="1" applyBorder="1" applyAlignment="1">
      <alignment vertical="center"/>
    </xf>
    <xf numFmtId="0" fontId="0" fillId="18" borderId="0" xfId="0" applyFill="1"/>
    <xf numFmtId="0" fontId="0" fillId="10" borderId="0" xfId="0" applyFill="1"/>
    <xf numFmtId="0" fontId="4" fillId="0" borderId="5" xfId="0" applyFont="1" applyBorder="1" applyAlignment="1">
      <alignment horizontal="left" vertical="center"/>
    </xf>
    <xf numFmtId="164" fontId="6" fillId="2" borderId="5" xfId="1" applyNumberFormat="1" applyFont="1" applyFill="1" applyBorder="1" applyAlignment="1" applyProtection="1">
      <alignment horizontal="center" vertical="center" wrapText="1"/>
      <protection locked="0"/>
    </xf>
    <xf numFmtId="164" fontId="6" fillId="2" borderId="0" xfId="1" applyNumberFormat="1" applyFont="1" applyFill="1" applyBorder="1" applyAlignment="1" applyProtection="1">
      <alignment horizontal="center" vertical="center" wrapText="1"/>
      <protection locked="0"/>
    </xf>
    <xf numFmtId="164" fontId="6" fillId="2" borderId="10" xfId="1" applyNumberFormat="1" applyFont="1" applyFill="1" applyBorder="1" applyAlignment="1" applyProtection="1">
      <alignment horizontal="center" vertical="center" wrapText="1"/>
      <protection locked="0"/>
    </xf>
    <xf numFmtId="0" fontId="21" fillId="0" borderId="6" xfId="0" applyFont="1" applyBorder="1" applyAlignment="1">
      <alignment horizontal="left" vertical="center"/>
    </xf>
    <xf numFmtId="0" fontId="23" fillId="0" borderId="6" xfId="0" applyFont="1" applyBorder="1" applyAlignment="1">
      <alignment horizontal="center" vertical="center"/>
    </xf>
    <xf numFmtId="0" fontId="24" fillId="0" borderId="4" xfId="0" applyFont="1" applyBorder="1" applyAlignment="1">
      <alignment horizontal="center" vertical="center" wrapText="1"/>
    </xf>
    <xf numFmtId="0" fontId="0" fillId="0" borderId="11" xfId="0" applyBorder="1" applyAlignment="1">
      <alignment vertical="center" wrapText="1"/>
    </xf>
    <xf numFmtId="44" fontId="23" fillId="4" borderId="16" xfId="1" applyFont="1" applyFill="1" applyBorder="1" applyAlignment="1">
      <alignment horizontal="center" vertical="center" wrapText="1"/>
    </xf>
    <xf numFmtId="44" fontId="22" fillId="4" borderId="6" xfId="1" applyFont="1" applyFill="1" applyBorder="1" applyAlignment="1">
      <alignment vertical="center"/>
    </xf>
    <xf numFmtId="0" fontId="2" fillId="4" borderId="0" xfId="0" applyFont="1" applyFill="1" applyAlignment="1">
      <alignment horizontal="center"/>
    </xf>
    <xf numFmtId="49" fontId="0" fillId="19" borderId="17" xfId="0" applyNumberFormat="1" applyFill="1" applyBorder="1" applyAlignment="1">
      <alignment vertical="top" wrapText="1"/>
    </xf>
    <xf numFmtId="49" fontId="0" fillId="19" borderId="18" xfId="0" applyNumberFormat="1" applyFill="1" applyBorder="1" applyAlignment="1">
      <alignment vertical="top" wrapText="1"/>
    </xf>
    <xf numFmtId="0" fontId="14" fillId="0" borderId="0" xfId="0" applyFont="1" applyAlignment="1">
      <alignment wrapText="1"/>
    </xf>
    <xf numFmtId="0" fontId="4" fillId="0" borderId="4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0" fillId="0" borderId="8" xfId="0" applyBorder="1" applyAlignment="1">
      <alignment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0" fillId="0" borderId="11" xfId="0" applyBorder="1" applyAlignment="1">
      <alignment vertical="center"/>
    </xf>
    <xf numFmtId="164" fontId="6" fillId="2" borderId="1" xfId="1" applyNumberFormat="1" applyFont="1" applyFill="1" applyBorder="1" applyAlignment="1" applyProtection="1">
      <alignment horizontal="center" vertical="center" wrapText="1"/>
      <protection locked="0"/>
    </xf>
    <xf numFmtId="164" fontId="6" fillId="2" borderId="2" xfId="1" applyNumberFormat="1" applyFont="1" applyFill="1" applyBorder="1" applyAlignment="1" applyProtection="1">
      <alignment horizontal="center" vertical="center" wrapText="1"/>
      <protection locked="0"/>
    </xf>
    <xf numFmtId="164" fontId="6" fillId="2" borderId="7" xfId="1" applyNumberFormat="1" applyFont="1" applyFill="1" applyBorder="1" applyAlignment="1" applyProtection="1">
      <alignment horizontal="center" vertical="center" wrapText="1"/>
      <protection locked="0"/>
    </xf>
    <xf numFmtId="164" fontId="6" fillId="2" borderId="8" xfId="1" applyNumberFormat="1" applyFont="1" applyFill="1" applyBorder="1" applyAlignment="1" applyProtection="1">
      <alignment horizontal="center" vertical="center" wrapText="1"/>
      <protection locked="0"/>
    </xf>
    <xf numFmtId="164" fontId="6" fillId="2" borderId="9" xfId="1" applyNumberFormat="1" applyFont="1" applyFill="1" applyBorder="1" applyAlignment="1" applyProtection="1">
      <alignment horizontal="center" vertical="center" wrapText="1"/>
      <protection locked="0"/>
    </xf>
    <xf numFmtId="164" fontId="6" fillId="2" borderId="11" xfId="1" applyNumberFormat="1" applyFont="1" applyFill="1" applyBorder="1" applyAlignment="1" applyProtection="1">
      <alignment horizontal="center" vertical="center" wrapText="1"/>
      <protection locked="0"/>
    </xf>
    <xf numFmtId="0" fontId="9" fillId="0" borderId="5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0" borderId="9" xfId="0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</cellXfs>
  <cellStyles count="3">
    <cellStyle name="Normale" xfId="0" builtinId="0"/>
    <cellStyle name="Percentuale" xfId="2" builtinId="5"/>
    <cellStyle name="Valuta" xfId="1" builtinId="4"/>
  </cellStyles>
  <dxfs count="1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FF0000"/>
        <name val="Calibri"/>
        <family val="2"/>
        <scheme val="minor"/>
      </font>
      <numFmt numFmtId="34" formatCode="_-* #,##0.00\ &quot;€&quot;_-;\-* #,##0.00\ &quot;€&quot;_-;_-* &quot;-&quot;??\ &quot;€&quot;_-;_-@_-"/>
      <fill>
        <patternFill patternType="solid">
          <fgColor indexed="64"/>
          <bgColor theme="8" tint="0.79998168889431442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rgb="FFC0CE2E"/>
        </left>
        <right style="thin">
          <color rgb="FFC0CE2E"/>
        </right>
        <top style="thin">
          <color rgb="FFC0CE2E"/>
        </top>
        <bottom style="thin">
          <color rgb="FFC0CE2E"/>
        </bottom>
      </border>
    </dxf>
    <dxf>
      <border outline="0">
        <top style="thin">
          <color rgb="FFC0CE2E"/>
        </top>
      </border>
    </dxf>
    <dxf>
      <border outline="0">
        <left style="thin">
          <color rgb="FFC0CE2E"/>
        </left>
        <right style="thin">
          <color rgb="FFC0CE2E"/>
        </right>
        <top style="thin">
          <color rgb="FFC0CE2E"/>
        </top>
        <bottom style="thin">
          <color rgb="FFC0CE2E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FF0000"/>
        <name val="Calibri"/>
        <family val="2"/>
        <scheme val="none"/>
      </font>
      <fill>
        <patternFill patternType="solid">
          <fgColor rgb="FF000000"/>
          <bgColor rgb="FFDDEBF7"/>
        </patternFill>
      </fill>
      <alignment horizontal="general" vertical="center" textRotation="0" wrapText="0" indent="0" justifyLastLine="0" shrinkToFit="0" readingOrder="0"/>
    </dxf>
    <dxf>
      <border outline="0">
        <bottom style="thin">
          <color rgb="FFC0CE2E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0000"/>
        <name val="Calibri"/>
        <family val="2"/>
        <scheme val="minor"/>
      </font>
      <fill>
        <patternFill patternType="solid">
          <fgColor indexed="64"/>
          <bgColor theme="8" tint="0.79998168889431442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FF0000"/>
        <name val="Calibri"/>
        <family val="2"/>
        <scheme val="minor"/>
      </font>
      <numFmt numFmtId="34" formatCode="_-* #,##0.00\ &quot;€&quot;_-;\-* #,##0.00\ &quot;€&quot;_-;_-* &quot;-&quot;??\ &quot;€&quot;_-;_-@_-"/>
      <fill>
        <patternFill patternType="solid">
          <fgColor indexed="64"/>
          <bgColor theme="8" tint="0.79998168889431442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rgb="FFC0CE2E"/>
        </left>
        <right style="thin">
          <color rgb="FFC0CE2E"/>
        </right>
        <top style="thin">
          <color rgb="FFC0CE2E"/>
        </top>
        <bottom style="thin">
          <color rgb="FFC0CE2E"/>
        </bottom>
      </border>
    </dxf>
    <dxf>
      <border outline="0">
        <top style="thin">
          <color rgb="FFC0CE2E"/>
        </top>
      </border>
    </dxf>
    <dxf>
      <border outline="0">
        <left style="thin">
          <color rgb="FFC0CE2E"/>
        </left>
        <right style="thin">
          <color rgb="FFC0CE2E"/>
        </right>
        <top style="thin">
          <color rgb="FFC0CE2E"/>
        </top>
        <bottom style="thin">
          <color rgb="FFC0CE2E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FF0000"/>
        <name val="Calibri"/>
        <family val="2"/>
        <scheme val="none"/>
      </font>
      <fill>
        <patternFill patternType="solid">
          <fgColor rgb="FF000000"/>
          <bgColor rgb="FFDDEBF7"/>
        </patternFill>
      </fill>
      <alignment horizontal="general" vertical="center" textRotation="0" wrapText="0" indent="0" justifyLastLine="0" shrinkToFit="0" readingOrder="0"/>
    </dxf>
    <dxf>
      <border outline="0">
        <bottom style="thin">
          <color rgb="FFC0CE2E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0000"/>
        <name val="Calibri"/>
        <family val="2"/>
        <scheme val="minor"/>
      </font>
      <fill>
        <patternFill patternType="solid">
          <fgColor indexed="64"/>
          <bgColor theme="8" tint="0.79998168889431442"/>
        </patternFill>
      </fill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colors>
    <mruColors>
      <color rgb="FF99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1504951</xdr:colOff>
      <xdr:row>0</xdr:row>
      <xdr:rowOff>74479</xdr:rowOff>
    </xdr:from>
    <xdr:ext cx="4395107" cy="1922525"/>
    <xdr:pic>
      <xdr:nvPicPr>
        <xdr:cNvPr id="2" name="Immagine 1">
          <a:extLst>
            <a:ext uri="{FF2B5EF4-FFF2-40B4-BE49-F238E27FC236}">
              <a16:creationId xmlns:a16="http://schemas.microsoft.com/office/drawing/2014/main" id="{8893148D-8BEE-4DCE-ABDD-6E5071FB5D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004031" y="74479"/>
          <a:ext cx="4395107" cy="1922525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1504951</xdr:colOff>
      <xdr:row>0</xdr:row>
      <xdr:rowOff>74479</xdr:rowOff>
    </xdr:from>
    <xdr:ext cx="4395107" cy="1922525"/>
    <xdr:pic>
      <xdr:nvPicPr>
        <xdr:cNvPr id="2" name="Immagine 1">
          <a:extLst>
            <a:ext uri="{FF2B5EF4-FFF2-40B4-BE49-F238E27FC236}">
              <a16:creationId xmlns:a16="http://schemas.microsoft.com/office/drawing/2014/main" id="{65F9B151-5ABC-4208-A0BD-866248431A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23331" y="74479"/>
          <a:ext cx="4395107" cy="1922525"/>
        </a:xfrm>
        <a:prstGeom prst="rect">
          <a:avLst/>
        </a:prstGeom>
      </xdr:spPr>
    </xdr:pic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4E3700E-6891-4145-85F0-C5F75ED0A0E3}" name="Tabella42" displayName="Tabella42" ref="M10:M1715" totalsRowShown="0" headerRowDxfId="11" dataDxfId="9" headerRowBorderDxfId="10" tableBorderDxfId="8" totalsRowBorderDxfId="7" headerRowCellStyle="Valuta" dataCellStyle="Valuta">
  <autoFilter ref="M10:M1715" xr:uid="{85285CC3-A42E-4BF2-BD04-0A407BE265CC}"/>
  <tableColumns count="1">
    <tableColumn id="1" xr3:uid="{12E57F6E-D825-4AC3-97E6-184929978DF6}" name=" iMiNOW  01/05/2025  31/08/2025 " dataDxfId="6" dataCellStyle="Valuta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097D9B7-0B82-4A97-B38C-29FC011073C1}" name="Tabella423" displayName="Tabella423" ref="M10:M1715" totalsRowShown="0" headerRowDxfId="5" dataDxfId="3" headerRowBorderDxfId="4" tableBorderDxfId="2" totalsRowBorderDxfId="1" headerRowCellStyle="Valuta" dataCellStyle="Valuta">
  <autoFilter ref="M10:M1715" xr:uid="{85285CC3-A42E-4BF2-BD04-0A407BE265CC}"/>
  <tableColumns count="1">
    <tableColumn id="1" xr3:uid="{B78B2D9A-6EC5-411B-B12A-F24A3D7D19A7}" name=" iMiNOW  01/09/2025  31/12/2025 " dataDxfId="0" dataCellStyle="Valut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DCA371-4146-40CF-86C6-7BEAD4C141DC}">
  <sheetPr>
    <tabColor rgb="FFFF0000"/>
  </sheetPr>
  <dimension ref="A1:F27"/>
  <sheetViews>
    <sheetView topLeftCell="A12" workbookViewId="0">
      <selection activeCell="A27" sqref="A27"/>
    </sheetView>
  </sheetViews>
  <sheetFormatPr defaultRowHeight="15" x14ac:dyDescent="0.25"/>
  <cols>
    <col min="1" max="6" width="80.7109375" customWidth="1"/>
  </cols>
  <sheetData>
    <row r="1" spans="1:6" s="64" customFormat="1" x14ac:dyDescent="0.25">
      <c r="A1" s="58" t="s">
        <v>13557</v>
      </c>
      <c r="B1" s="58" t="s">
        <v>13558</v>
      </c>
      <c r="C1" s="58" t="s">
        <v>13559</v>
      </c>
      <c r="D1" s="58" t="s">
        <v>13560</v>
      </c>
      <c r="E1" s="58" t="s">
        <v>13561</v>
      </c>
      <c r="F1" s="58" t="s">
        <v>13562</v>
      </c>
    </row>
    <row r="2" spans="1:6" s="59" customFormat="1" x14ac:dyDescent="0.25">
      <c r="A2" s="59" t="s">
        <v>13563</v>
      </c>
      <c r="B2" s="60" t="s">
        <v>13564</v>
      </c>
      <c r="C2" s="59" t="s">
        <v>13565</v>
      </c>
      <c r="D2" s="60" t="s">
        <v>13566</v>
      </c>
      <c r="E2" s="59" t="s">
        <v>4</v>
      </c>
      <c r="F2" s="59" t="s">
        <v>13567</v>
      </c>
    </row>
    <row r="3" spans="1:6" s="59" customFormat="1" ht="15.75" customHeight="1" x14ac:dyDescent="0.25">
      <c r="A3" s="59" t="s">
        <v>14478</v>
      </c>
      <c r="B3" s="59" t="s">
        <v>14479</v>
      </c>
      <c r="C3" s="59" t="s">
        <v>14480</v>
      </c>
      <c r="D3" s="62" t="s">
        <v>14481</v>
      </c>
      <c r="E3" s="59" t="s">
        <v>14482</v>
      </c>
      <c r="F3" s="59" t="s">
        <v>14483</v>
      </c>
    </row>
    <row r="4" spans="1:6" s="59" customFormat="1" ht="15" customHeight="1" x14ac:dyDescent="0.25">
      <c r="A4" s="59" t="s">
        <v>14487</v>
      </c>
      <c r="B4" s="59" t="s">
        <v>14488</v>
      </c>
      <c r="C4" s="59" t="s">
        <v>14489</v>
      </c>
      <c r="D4" s="59" t="s">
        <v>14490</v>
      </c>
      <c r="E4" s="59" t="s">
        <v>14485</v>
      </c>
      <c r="F4" s="59" t="s">
        <v>14486</v>
      </c>
    </row>
    <row r="5" spans="1:6" s="59" customFormat="1" x14ac:dyDescent="0.25">
      <c r="A5" s="59" t="s">
        <v>13568</v>
      </c>
      <c r="B5" s="59" t="s">
        <v>13569</v>
      </c>
      <c r="C5" s="59" t="s">
        <v>13570</v>
      </c>
      <c r="D5" s="59" t="s">
        <v>13571</v>
      </c>
      <c r="E5" s="59" t="s">
        <v>13572</v>
      </c>
      <c r="F5" s="59" t="s">
        <v>13573</v>
      </c>
    </row>
    <row r="6" spans="1:6" s="64" customFormat="1" ht="15.75" customHeight="1" x14ac:dyDescent="0.25">
      <c r="A6" s="59" t="s">
        <v>13574</v>
      </c>
      <c r="B6" s="59" t="s">
        <v>13575</v>
      </c>
      <c r="C6" s="59" t="s">
        <v>13576</v>
      </c>
      <c r="D6" s="59" t="s">
        <v>13577</v>
      </c>
      <c r="E6" s="59" t="s">
        <v>13578</v>
      </c>
      <c r="F6" s="59" t="s">
        <v>13579</v>
      </c>
    </row>
    <row r="7" spans="1:6" s="59" customFormat="1" x14ac:dyDescent="0.25">
      <c r="A7" s="59" t="s">
        <v>13580</v>
      </c>
      <c r="B7" s="59" t="s">
        <v>13581</v>
      </c>
      <c r="C7" s="59" t="s">
        <v>13582</v>
      </c>
      <c r="D7" s="59" t="s">
        <v>13583</v>
      </c>
      <c r="E7" s="59" t="s">
        <v>13584</v>
      </c>
      <c r="F7" s="59" t="s">
        <v>13585</v>
      </c>
    </row>
    <row r="8" spans="1:6" s="59" customFormat="1" x14ac:dyDescent="0.25">
      <c r="A8" s="59" t="s">
        <v>13586</v>
      </c>
      <c r="B8" s="59" t="s">
        <v>13587</v>
      </c>
      <c r="C8" s="59" t="s">
        <v>13588</v>
      </c>
      <c r="D8" s="62" t="s">
        <v>13589</v>
      </c>
      <c r="E8" s="59" t="s">
        <v>13590</v>
      </c>
      <c r="F8" s="59" t="s">
        <v>13591</v>
      </c>
    </row>
    <row r="9" spans="1:6" s="59" customFormat="1" x14ac:dyDescent="0.25">
      <c r="A9" s="59" t="s">
        <v>13592</v>
      </c>
      <c r="B9" s="59" t="s">
        <v>13593</v>
      </c>
      <c r="C9" s="59" t="s">
        <v>13594</v>
      </c>
      <c r="D9" s="59" t="s">
        <v>13595</v>
      </c>
      <c r="E9" s="59" t="s">
        <v>13596</v>
      </c>
      <c r="F9" s="59" t="s">
        <v>13597</v>
      </c>
    </row>
    <row r="10" spans="1:6" s="59" customFormat="1" x14ac:dyDescent="0.25">
      <c r="A10" s="59" t="s">
        <v>13598</v>
      </c>
      <c r="B10" s="59" t="s">
        <v>13599</v>
      </c>
      <c r="C10" s="59" t="s">
        <v>13600</v>
      </c>
      <c r="D10" s="59" t="s">
        <v>13601</v>
      </c>
      <c r="E10" s="59" t="s">
        <v>13602</v>
      </c>
      <c r="F10" s="59" t="s">
        <v>13603</v>
      </c>
    </row>
    <row r="11" spans="1:6" s="64" customFormat="1" x14ac:dyDescent="0.25">
      <c r="A11" s="59" t="s">
        <v>13604</v>
      </c>
      <c r="B11" s="59" t="s">
        <v>13605</v>
      </c>
      <c r="C11" s="59" t="s">
        <v>13606</v>
      </c>
      <c r="D11" s="59" t="s">
        <v>13607</v>
      </c>
      <c r="E11" s="59" t="s">
        <v>13608</v>
      </c>
      <c r="F11" s="59" t="s">
        <v>13609</v>
      </c>
    </row>
    <row r="12" spans="1:6" s="64" customFormat="1" x14ac:dyDescent="0.25">
      <c r="A12" s="59" t="s">
        <v>13604</v>
      </c>
      <c r="B12" s="59" t="s">
        <v>13605</v>
      </c>
      <c r="C12" s="59" t="s">
        <v>13606</v>
      </c>
      <c r="D12" s="59" t="s">
        <v>13607</v>
      </c>
      <c r="E12" s="59" t="s">
        <v>13608</v>
      </c>
      <c r="F12" s="59" t="s">
        <v>13609</v>
      </c>
    </row>
    <row r="13" spans="1:6" s="59" customFormat="1" x14ac:dyDescent="0.25">
      <c r="A13" s="59" t="s">
        <v>13550</v>
      </c>
      <c r="B13" s="59" t="s">
        <v>13610</v>
      </c>
      <c r="C13" s="59" t="s">
        <v>13611</v>
      </c>
      <c r="D13" s="59" t="s">
        <v>13612</v>
      </c>
      <c r="E13" s="59" t="s">
        <v>13610</v>
      </c>
      <c r="F13" s="59" t="s">
        <v>13613</v>
      </c>
    </row>
    <row r="14" spans="1:6" s="59" customFormat="1" x14ac:dyDescent="0.25">
      <c r="A14" s="59" t="s">
        <v>13551</v>
      </c>
      <c r="B14" s="59" t="s">
        <v>13614</v>
      </c>
      <c r="C14" s="59" t="s">
        <v>13615</v>
      </c>
      <c r="D14" s="59" t="s">
        <v>13616</v>
      </c>
      <c r="E14" s="59" t="s">
        <v>13614</v>
      </c>
      <c r="F14" s="59" t="s">
        <v>13617</v>
      </c>
    </row>
    <row r="15" spans="1:6" s="59" customFormat="1" x14ac:dyDescent="0.25">
      <c r="A15" s="59" t="s">
        <v>13552</v>
      </c>
      <c r="B15" s="59" t="s">
        <v>13618</v>
      </c>
      <c r="C15" s="59" t="s">
        <v>13619</v>
      </c>
      <c r="D15" s="59" t="s">
        <v>13621</v>
      </c>
      <c r="E15" s="59" t="s">
        <v>13620</v>
      </c>
      <c r="F15" s="59" t="s">
        <v>13622</v>
      </c>
    </row>
    <row r="16" spans="1:6" s="59" customFormat="1" x14ac:dyDescent="0.25">
      <c r="A16" s="59" t="s">
        <v>13553</v>
      </c>
      <c r="B16" s="59" t="s">
        <v>13623</v>
      </c>
      <c r="C16" s="59" t="s">
        <v>13624</v>
      </c>
      <c r="D16" s="59" t="s">
        <v>13626</v>
      </c>
      <c r="E16" s="59" t="s">
        <v>13625</v>
      </c>
      <c r="F16" s="59" t="s">
        <v>13627</v>
      </c>
    </row>
    <row r="17" spans="1:6" s="59" customFormat="1" x14ac:dyDescent="0.25">
      <c r="A17" s="59" t="s">
        <v>13554</v>
      </c>
      <c r="B17" s="59" t="s">
        <v>13628</v>
      </c>
      <c r="C17" s="59" t="s">
        <v>13629</v>
      </c>
      <c r="D17" s="62" t="s">
        <v>13630</v>
      </c>
      <c r="E17" s="62" t="s">
        <v>13631</v>
      </c>
      <c r="F17" s="59" t="s">
        <v>13632</v>
      </c>
    </row>
    <row r="18" spans="1:6" s="59" customFormat="1" ht="15" customHeight="1" x14ac:dyDescent="0.25">
      <c r="A18" s="59" t="s">
        <v>13555</v>
      </c>
      <c r="B18" s="59" t="s">
        <v>13633</v>
      </c>
      <c r="C18" s="59" t="s">
        <v>13634</v>
      </c>
      <c r="D18" s="59" t="s">
        <v>13635</v>
      </c>
      <c r="E18" s="59" t="s">
        <v>13636</v>
      </c>
      <c r="F18" s="59" t="s">
        <v>13637</v>
      </c>
    </row>
    <row r="19" spans="1:6" s="64" customFormat="1" x14ac:dyDescent="0.25">
      <c r="A19" s="59" t="s">
        <v>13548</v>
      </c>
      <c r="B19" s="59" t="s">
        <v>13638</v>
      </c>
      <c r="C19" s="59" t="s">
        <v>13639</v>
      </c>
      <c r="D19" s="59" t="s">
        <v>13640</v>
      </c>
      <c r="E19" s="59" t="s">
        <v>13641</v>
      </c>
      <c r="F19" s="59" t="s">
        <v>13642</v>
      </c>
    </row>
    <row r="20" spans="1:6" s="64" customFormat="1" x14ac:dyDescent="0.25">
      <c r="A20" s="59" t="s">
        <v>13643</v>
      </c>
      <c r="B20" s="59" t="s">
        <v>13644</v>
      </c>
      <c r="C20" s="59" t="s">
        <v>13645</v>
      </c>
      <c r="D20" s="62" t="s">
        <v>13646</v>
      </c>
      <c r="E20" s="62" t="s">
        <v>13647</v>
      </c>
      <c r="F20" s="62" t="s">
        <v>13648</v>
      </c>
    </row>
    <row r="21" spans="1:6" s="64" customFormat="1" x14ac:dyDescent="0.25">
      <c r="A21" s="59" t="s">
        <v>13649</v>
      </c>
      <c r="B21" s="59" t="s">
        <v>13650</v>
      </c>
      <c r="C21" s="59" t="s">
        <v>13651</v>
      </c>
      <c r="D21" s="59" t="s">
        <v>13652</v>
      </c>
      <c r="E21" s="59" t="s">
        <v>13653</v>
      </c>
      <c r="F21" s="59" t="s">
        <v>13654</v>
      </c>
    </row>
    <row r="22" spans="1:6" s="59" customFormat="1" x14ac:dyDescent="0.25">
      <c r="A22" s="59" t="s">
        <v>13554</v>
      </c>
      <c r="B22" s="59" t="s">
        <v>13655</v>
      </c>
      <c r="C22" s="59" t="s">
        <v>13656</v>
      </c>
      <c r="D22" s="62" t="s">
        <v>13657</v>
      </c>
      <c r="E22" s="62" t="s">
        <v>13658</v>
      </c>
      <c r="F22" s="59" t="s">
        <v>13659</v>
      </c>
    </row>
    <row r="23" spans="1:6" s="59" customFormat="1" x14ac:dyDescent="0.25">
      <c r="A23" s="59" t="s">
        <v>13660</v>
      </c>
      <c r="B23" s="59" t="s">
        <v>13661</v>
      </c>
      <c r="C23" s="59" t="s">
        <v>13662</v>
      </c>
      <c r="D23" s="62" t="s">
        <v>13663</v>
      </c>
      <c r="E23" s="62" t="s">
        <v>13664</v>
      </c>
      <c r="F23" s="59" t="s">
        <v>13665</v>
      </c>
    </row>
    <row r="24" spans="1:6" s="64" customFormat="1" ht="113.25" customHeight="1" x14ac:dyDescent="0.25">
      <c r="A24" s="62" t="s">
        <v>13666</v>
      </c>
      <c r="B24" s="60" t="s">
        <v>13564</v>
      </c>
      <c r="C24" s="59" t="s">
        <v>13565</v>
      </c>
      <c r="D24" s="60" t="s">
        <v>13566</v>
      </c>
      <c r="E24" s="59" t="s">
        <v>4</v>
      </c>
      <c r="F24" s="59" t="s">
        <v>13567</v>
      </c>
    </row>
    <row r="25" spans="1:6" s="64" customFormat="1" x14ac:dyDescent="0.25">
      <c r="A25" s="59" t="s">
        <v>13549</v>
      </c>
      <c r="B25" s="59" t="s">
        <v>13667</v>
      </c>
      <c r="C25" s="59" t="s">
        <v>13668</v>
      </c>
      <c r="D25" s="59" t="s">
        <v>13669</v>
      </c>
      <c r="E25" s="62" t="s">
        <v>13670</v>
      </c>
      <c r="F25" s="59" t="s">
        <v>13671</v>
      </c>
    </row>
    <row r="26" spans="1:6" x14ac:dyDescent="0.25">
      <c r="A26" s="59" t="s">
        <v>13672</v>
      </c>
      <c r="B26" s="61" t="s">
        <v>13673</v>
      </c>
      <c r="C26" s="61" t="s">
        <v>13674</v>
      </c>
      <c r="D26" s="61" t="s">
        <v>13675</v>
      </c>
      <c r="E26" s="61" t="s">
        <v>13676</v>
      </c>
      <c r="F26" s="61" t="s">
        <v>13677</v>
      </c>
    </row>
    <row r="27" spans="1:6" x14ac:dyDescent="0.25">
      <c r="A27" s="59" t="s">
        <v>14491</v>
      </c>
    </row>
  </sheetData>
  <sheetProtection algorithmName="SHA-512" hashValue="JrzHRJeMwCEI8iy4OLek5sc6N7LMqMvF+IJ87zkC6pcoUFVvolERBZsbRyRstCj0A/7tgBOMlcbs38eUdGjkLQ==" saltValue="9uZ8Ii0NvZopYT1DdMpKiQ==" spinCount="100000" sheet="1" autoFilter="0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DAB904-F1DC-41FC-A477-D24915E3722C}">
  <dimension ref="A1:XEX2028"/>
  <sheetViews>
    <sheetView topLeftCell="L1" zoomScale="90" zoomScaleNormal="90" workbookViewId="0">
      <pane ySplit="1" topLeftCell="A1072" activePane="bottomLeft" state="frozen"/>
      <selection activeCell="N1595" sqref="N1595"/>
      <selection pane="bottomLeft" activeCell="L1085" sqref="L1085"/>
    </sheetView>
  </sheetViews>
  <sheetFormatPr defaultRowHeight="15" customHeight="1" x14ac:dyDescent="0.25"/>
  <cols>
    <col min="1" max="1" width="21.28515625" customWidth="1"/>
    <col min="2" max="2" width="31.85546875" customWidth="1"/>
    <col min="3" max="3" width="40.42578125" bestFit="1" customWidth="1"/>
    <col min="4" max="4" width="39.140625" customWidth="1"/>
    <col min="5" max="5" width="26.140625" customWidth="1"/>
    <col min="6" max="6" width="6.28515625" hidden="1" customWidth="1"/>
    <col min="7" max="7" width="17.42578125" hidden="1" customWidth="1"/>
    <col min="8" max="8" width="16.140625" hidden="1" customWidth="1"/>
    <col min="9" max="9" width="9.7109375" hidden="1" customWidth="1"/>
    <col min="10" max="11" width="16.7109375" hidden="1" customWidth="1"/>
    <col min="12" max="12" width="178" customWidth="1"/>
    <col min="13" max="13" width="98.85546875" customWidth="1"/>
    <col min="14" max="14" width="186.42578125" bestFit="1" customWidth="1"/>
    <col min="15" max="15" width="145.28515625" bestFit="1" customWidth="1"/>
    <col min="16" max="16" width="199.85546875" bestFit="1" customWidth="1"/>
    <col min="17" max="17" width="172.7109375" bestFit="1" customWidth="1"/>
    <col min="18" max="18" width="201.140625" bestFit="1" customWidth="1"/>
    <col min="19" max="19" width="158.5703125" bestFit="1" customWidth="1"/>
    <col min="20" max="20" width="194.7109375" bestFit="1" customWidth="1"/>
    <col min="21" max="21" width="179.85546875" bestFit="1" customWidth="1"/>
    <col min="22" max="22" width="202.85546875" bestFit="1" customWidth="1"/>
    <col min="23" max="23" width="152" bestFit="1" customWidth="1"/>
    <col min="25" max="25" width="64" customWidth="1"/>
  </cols>
  <sheetData>
    <row r="1" spans="1:23" ht="15" customHeight="1" x14ac:dyDescent="0.3">
      <c r="A1" s="43">
        <v>1</v>
      </c>
      <c r="B1" s="43">
        <v>2</v>
      </c>
      <c r="C1" s="43">
        <v>3</v>
      </c>
      <c r="D1" s="43">
        <v>4</v>
      </c>
      <c r="E1" s="43">
        <v>5</v>
      </c>
      <c r="F1" s="43"/>
      <c r="G1" s="43"/>
      <c r="H1" s="43"/>
      <c r="I1" s="43"/>
      <c r="J1" s="43"/>
      <c r="K1" s="43"/>
      <c r="L1" s="43">
        <v>12</v>
      </c>
      <c r="M1" s="43">
        <v>13</v>
      </c>
      <c r="N1" s="43">
        <v>14</v>
      </c>
      <c r="O1" s="43">
        <v>15</v>
      </c>
      <c r="P1" s="43">
        <v>16</v>
      </c>
      <c r="Q1" s="43">
        <v>17</v>
      </c>
      <c r="R1" s="43">
        <v>18</v>
      </c>
      <c r="S1" s="43">
        <v>19</v>
      </c>
      <c r="T1" s="43">
        <v>20</v>
      </c>
      <c r="U1" s="43">
        <v>21</v>
      </c>
      <c r="V1" s="43">
        <v>22</v>
      </c>
      <c r="W1" s="43">
        <v>23</v>
      </c>
    </row>
    <row r="2" spans="1:23" ht="15" customHeight="1" x14ac:dyDescent="0.25">
      <c r="A2" t="s">
        <v>1722</v>
      </c>
      <c r="B2" t="s">
        <v>1723</v>
      </c>
      <c r="C2" t="s">
        <v>1724</v>
      </c>
      <c r="D2" t="s">
        <v>1725</v>
      </c>
      <c r="E2" t="s">
        <v>1722</v>
      </c>
      <c r="L2" t="s">
        <v>1726</v>
      </c>
      <c r="M2" t="s">
        <v>1727</v>
      </c>
      <c r="N2" t="s">
        <v>1728</v>
      </c>
      <c r="O2" t="s">
        <v>1729</v>
      </c>
      <c r="P2" t="s">
        <v>1730</v>
      </c>
      <c r="Q2" t="s">
        <v>1731</v>
      </c>
      <c r="R2" t="s">
        <v>1732</v>
      </c>
      <c r="S2" t="s">
        <v>1733</v>
      </c>
      <c r="T2" t="s">
        <v>1734</v>
      </c>
      <c r="U2" t="s">
        <v>1735</v>
      </c>
      <c r="V2" t="s">
        <v>1736</v>
      </c>
      <c r="W2" t="s">
        <v>1737</v>
      </c>
    </row>
    <row r="3" spans="1:23" ht="15" customHeight="1" x14ac:dyDescent="0.25">
      <c r="A3" s="44" t="s">
        <v>14492</v>
      </c>
      <c r="B3" t="s">
        <v>6</v>
      </c>
      <c r="C3" s="103" t="s">
        <v>14498</v>
      </c>
      <c r="D3" s="74"/>
      <c r="E3" t="s">
        <v>14492</v>
      </c>
      <c r="L3" t="s">
        <v>14499</v>
      </c>
      <c r="M3" t="s">
        <v>14919</v>
      </c>
      <c r="N3" t="s">
        <v>14921</v>
      </c>
      <c r="O3" t="s">
        <v>15341</v>
      </c>
      <c r="P3" t="s">
        <v>15343</v>
      </c>
      <c r="Q3" t="s">
        <v>15763</v>
      </c>
      <c r="R3" t="s">
        <v>15765</v>
      </c>
      <c r="S3" t="s">
        <v>16173</v>
      </c>
      <c r="T3" t="s">
        <v>16175</v>
      </c>
      <c r="U3" t="s">
        <v>16594</v>
      </c>
      <c r="V3" t="s">
        <v>16596</v>
      </c>
      <c r="W3" t="s">
        <v>16984</v>
      </c>
    </row>
    <row r="4" spans="1:23" ht="15" customHeight="1" x14ac:dyDescent="0.25">
      <c r="A4" s="44" t="s">
        <v>14493</v>
      </c>
      <c r="B4" t="s">
        <v>6</v>
      </c>
      <c r="C4" s="103" t="s">
        <v>14498</v>
      </c>
      <c r="D4" s="74"/>
      <c r="E4" t="s">
        <v>14493</v>
      </c>
      <c r="L4" t="s">
        <v>14502</v>
      </c>
      <c r="M4" t="s">
        <v>14919</v>
      </c>
      <c r="N4" t="s">
        <v>14924</v>
      </c>
      <c r="O4" t="s">
        <v>15341</v>
      </c>
      <c r="P4" t="s">
        <v>15346</v>
      </c>
      <c r="Q4" t="s">
        <v>15763</v>
      </c>
      <c r="R4" t="s">
        <v>15768</v>
      </c>
      <c r="S4" t="s">
        <v>16173</v>
      </c>
      <c r="T4" t="s">
        <v>16178</v>
      </c>
      <c r="U4" t="s">
        <v>16594</v>
      </c>
      <c r="V4" t="s">
        <v>16599</v>
      </c>
      <c r="W4" t="s">
        <v>16984</v>
      </c>
    </row>
    <row r="5" spans="1:23" ht="15" customHeight="1" x14ac:dyDescent="0.25">
      <c r="A5" s="44" t="s">
        <v>14494</v>
      </c>
      <c r="B5" t="s">
        <v>6</v>
      </c>
      <c r="C5" s="103" t="s">
        <v>14498</v>
      </c>
      <c r="D5" s="74"/>
      <c r="E5" t="s">
        <v>14494</v>
      </c>
      <c r="L5" t="s">
        <v>14500</v>
      </c>
      <c r="M5" t="s">
        <v>14920</v>
      </c>
      <c r="N5" t="s">
        <v>14922</v>
      </c>
      <c r="O5" t="s">
        <v>15342</v>
      </c>
      <c r="P5" t="s">
        <v>15344</v>
      </c>
      <c r="Q5" t="s">
        <v>15764</v>
      </c>
      <c r="R5" t="s">
        <v>15766</v>
      </c>
      <c r="S5" t="s">
        <v>16174</v>
      </c>
      <c r="T5" t="s">
        <v>16176</v>
      </c>
      <c r="U5" t="s">
        <v>16595</v>
      </c>
      <c r="V5" t="s">
        <v>16597</v>
      </c>
      <c r="W5" t="s">
        <v>16985</v>
      </c>
    </row>
    <row r="6" spans="1:23" ht="15" customHeight="1" x14ac:dyDescent="0.25">
      <c r="A6" s="44" t="s">
        <v>14495</v>
      </c>
      <c r="B6" t="s">
        <v>6</v>
      </c>
      <c r="C6" s="103" t="s">
        <v>14498</v>
      </c>
      <c r="D6" s="74"/>
      <c r="E6" t="s">
        <v>14495</v>
      </c>
      <c r="L6" t="s">
        <v>14503</v>
      </c>
      <c r="M6" t="s">
        <v>14920</v>
      </c>
      <c r="N6" t="s">
        <v>14925</v>
      </c>
      <c r="O6" t="s">
        <v>15342</v>
      </c>
      <c r="P6" t="s">
        <v>15347</v>
      </c>
      <c r="Q6" t="s">
        <v>15764</v>
      </c>
      <c r="R6" t="s">
        <v>15769</v>
      </c>
      <c r="S6" t="s">
        <v>16174</v>
      </c>
      <c r="T6" t="s">
        <v>16179</v>
      </c>
      <c r="U6" t="s">
        <v>16595</v>
      </c>
      <c r="V6" t="s">
        <v>16600</v>
      </c>
      <c r="W6" t="s">
        <v>16985</v>
      </c>
    </row>
    <row r="7" spans="1:23" ht="15" customHeight="1" x14ac:dyDescent="0.25">
      <c r="A7" s="44" t="s">
        <v>14496</v>
      </c>
      <c r="B7" t="s">
        <v>6</v>
      </c>
      <c r="C7" s="103" t="s">
        <v>14498</v>
      </c>
      <c r="D7" s="74"/>
      <c r="E7" t="s">
        <v>14496</v>
      </c>
      <c r="L7" t="s">
        <v>14501</v>
      </c>
      <c r="M7" t="s">
        <v>14920</v>
      </c>
      <c r="N7" t="s">
        <v>14923</v>
      </c>
      <c r="O7" t="s">
        <v>15342</v>
      </c>
      <c r="P7" t="s">
        <v>15345</v>
      </c>
      <c r="Q7" t="s">
        <v>15764</v>
      </c>
      <c r="R7" t="s">
        <v>15767</v>
      </c>
      <c r="S7" t="s">
        <v>16174</v>
      </c>
      <c r="T7" t="s">
        <v>16177</v>
      </c>
      <c r="U7" t="s">
        <v>16595</v>
      </c>
      <c r="V7" t="s">
        <v>16598</v>
      </c>
      <c r="W7" t="s">
        <v>16985</v>
      </c>
    </row>
    <row r="8" spans="1:23" ht="15" customHeight="1" x14ac:dyDescent="0.25">
      <c r="A8" s="44" t="s">
        <v>14497</v>
      </c>
      <c r="B8" t="s">
        <v>6</v>
      </c>
      <c r="C8" s="103" t="s">
        <v>14498</v>
      </c>
      <c r="D8" s="74"/>
      <c r="E8" t="s">
        <v>14497</v>
      </c>
      <c r="L8" t="s">
        <v>14504</v>
      </c>
      <c r="M8" t="s">
        <v>14920</v>
      </c>
      <c r="N8" t="s">
        <v>14926</v>
      </c>
      <c r="O8" t="s">
        <v>15342</v>
      </c>
      <c r="P8" t="s">
        <v>15348</v>
      </c>
      <c r="Q8" t="s">
        <v>15764</v>
      </c>
      <c r="R8" t="s">
        <v>15770</v>
      </c>
      <c r="S8" t="s">
        <v>16174</v>
      </c>
      <c r="T8" t="s">
        <v>16180</v>
      </c>
      <c r="U8" t="s">
        <v>16595</v>
      </c>
      <c r="V8" t="s">
        <v>16601</v>
      </c>
      <c r="W8" t="s">
        <v>16985</v>
      </c>
    </row>
    <row r="9" spans="1:23" ht="15" customHeight="1" x14ac:dyDescent="0.25">
      <c r="A9" s="44" t="s">
        <v>7</v>
      </c>
      <c r="B9" t="s">
        <v>6</v>
      </c>
      <c r="D9" s="74"/>
      <c r="E9" t="s">
        <v>7</v>
      </c>
      <c r="L9" t="s">
        <v>1738</v>
      </c>
      <c r="M9" t="s">
        <v>1739</v>
      </c>
      <c r="N9" t="s">
        <v>1740</v>
      </c>
      <c r="O9" t="s">
        <v>1741</v>
      </c>
      <c r="P9" t="s">
        <v>1742</v>
      </c>
      <c r="Q9" t="s">
        <v>1743</v>
      </c>
      <c r="R9" t="s">
        <v>1744</v>
      </c>
      <c r="S9" t="s">
        <v>1745</v>
      </c>
      <c r="T9" t="s">
        <v>1746</v>
      </c>
      <c r="U9" t="s">
        <v>1747</v>
      </c>
      <c r="V9" t="s">
        <v>1748</v>
      </c>
      <c r="W9" t="s">
        <v>1749</v>
      </c>
    </row>
    <row r="10" spans="1:23" ht="15" customHeight="1" x14ac:dyDescent="0.25">
      <c r="A10" s="44" t="s">
        <v>8</v>
      </c>
      <c r="B10" t="s">
        <v>6</v>
      </c>
      <c r="D10" s="74"/>
      <c r="E10" t="s">
        <v>8</v>
      </c>
      <c r="L10" t="s">
        <v>14505</v>
      </c>
      <c r="M10" t="s">
        <v>1739</v>
      </c>
      <c r="N10" t="s">
        <v>14927</v>
      </c>
      <c r="O10" t="s">
        <v>1741</v>
      </c>
      <c r="P10" t="s">
        <v>15349</v>
      </c>
      <c r="Q10" t="s">
        <v>1743</v>
      </c>
      <c r="R10" t="s">
        <v>15771</v>
      </c>
      <c r="S10" t="s">
        <v>1745</v>
      </c>
      <c r="T10" t="s">
        <v>16181</v>
      </c>
      <c r="U10" t="s">
        <v>1747</v>
      </c>
      <c r="V10" t="s">
        <v>16602</v>
      </c>
      <c r="W10" t="s">
        <v>1749</v>
      </c>
    </row>
    <row r="11" spans="1:23" ht="15" customHeight="1" x14ac:dyDescent="0.25">
      <c r="A11" s="44" t="s">
        <v>9</v>
      </c>
      <c r="B11" t="s">
        <v>6</v>
      </c>
      <c r="D11" s="74"/>
      <c r="E11" t="s">
        <v>9</v>
      </c>
      <c r="L11" t="s">
        <v>1750</v>
      </c>
      <c r="M11" t="s">
        <v>1751</v>
      </c>
      <c r="N11" t="s">
        <v>1752</v>
      </c>
      <c r="O11" t="s">
        <v>1753</v>
      </c>
      <c r="P11" t="s">
        <v>1754</v>
      </c>
      <c r="Q11" t="s">
        <v>1755</v>
      </c>
      <c r="R11" t="s">
        <v>1756</v>
      </c>
      <c r="S11" t="s">
        <v>1757</v>
      </c>
      <c r="T11" t="s">
        <v>1758</v>
      </c>
      <c r="U11" t="s">
        <v>1759</v>
      </c>
      <c r="V11" t="s">
        <v>1760</v>
      </c>
      <c r="W11" t="s">
        <v>1761</v>
      </c>
    </row>
    <row r="12" spans="1:23" ht="15" customHeight="1" x14ac:dyDescent="0.25">
      <c r="A12" s="44" t="s">
        <v>10</v>
      </c>
      <c r="B12" t="s">
        <v>6</v>
      </c>
      <c r="D12" s="74"/>
      <c r="E12" t="s">
        <v>10</v>
      </c>
      <c r="L12" t="s">
        <v>14506</v>
      </c>
      <c r="M12" t="s">
        <v>1751</v>
      </c>
      <c r="N12" t="s">
        <v>14928</v>
      </c>
      <c r="O12" t="s">
        <v>1753</v>
      </c>
      <c r="P12" t="s">
        <v>15350</v>
      </c>
      <c r="Q12" t="s">
        <v>1755</v>
      </c>
      <c r="R12" t="s">
        <v>15772</v>
      </c>
      <c r="S12" t="s">
        <v>1757</v>
      </c>
      <c r="T12" t="s">
        <v>16182</v>
      </c>
      <c r="U12" t="s">
        <v>1759</v>
      </c>
      <c r="V12" t="s">
        <v>16603</v>
      </c>
      <c r="W12" t="s">
        <v>1761</v>
      </c>
    </row>
    <row r="13" spans="1:23" ht="15" customHeight="1" x14ac:dyDescent="0.25">
      <c r="A13" s="44" t="s">
        <v>11</v>
      </c>
      <c r="B13" t="s">
        <v>6</v>
      </c>
      <c r="D13" s="74"/>
      <c r="E13" t="s">
        <v>11</v>
      </c>
      <c r="L13" t="s">
        <v>1762</v>
      </c>
      <c r="M13" t="s">
        <v>1763</v>
      </c>
      <c r="N13" t="s">
        <v>1764</v>
      </c>
      <c r="O13" t="s">
        <v>1765</v>
      </c>
      <c r="P13" t="s">
        <v>1766</v>
      </c>
      <c r="Q13" t="s">
        <v>1767</v>
      </c>
      <c r="R13" t="s">
        <v>1768</v>
      </c>
      <c r="S13" t="s">
        <v>1769</v>
      </c>
      <c r="T13" t="s">
        <v>1770</v>
      </c>
      <c r="U13" t="s">
        <v>1771</v>
      </c>
      <c r="V13" t="s">
        <v>1772</v>
      </c>
      <c r="W13" t="s">
        <v>1773</v>
      </c>
    </row>
    <row r="14" spans="1:23" ht="15" customHeight="1" x14ac:dyDescent="0.25">
      <c r="A14" s="44" t="s">
        <v>12</v>
      </c>
      <c r="B14" t="s">
        <v>6</v>
      </c>
      <c r="D14" s="74"/>
      <c r="E14" t="s">
        <v>12</v>
      </c>
      <c r="L14" t="s">
        <v>14507</v>
      </c>
      <c r="M14" t="s">
        <v>1763</v>
      </c>
      <c r="N14" t="s">
        <v>14929</v>
      </c>
      <c r="O14" t="s">
        <v>1765</v>
      </c>
      <c r="P14" t="s">
        <v>15351</v>
      </c>
      <c r="Q14" t="s">
        <v>1767</v>
      </c>
      <c r="R14" t="s">
        <v>15773</v>
      </c>
      <c r="S14" t="s">
        <v>1769</v>
      </c>
      <c r="T14" t="s">
        <v>16183</v>
      </c>
      <c r="U14" t="s">
        <v>1771</v>
      </c>
      <c r="V14" t="s">
        <v>16604</v>
      </c>
      <c r="W14" t="s">
        <v>1773</v>
      </c>
    </row>
    <row r="15" spans="1:23" ht="15" customHeight="1" x14ac:dyDescent="0.25">
      <c r="A15" s="44" t="s">
        <v>13</v>
      </c>
      <c r="B15" t="s">
        <v>6</v>
      </c>
      <c r="D15" s="74"/>
      <c r="E15" t="s">
        <v>13</v>
      </c>
      <c r="L15" t="s">
        <v>1774</v>
      </c>
      <c r="M15" t="s">
        <v>1763</v>
      </c>
      <c r="N15" t="s">
        <v>1775</v>
      </c>
      <c r="O15" t="s">
        <v>1765</v>
      </c>
      <c r="P15" t="s">
        <v>1776</v>
      </c>
      <c r="Q15" t="s">
        <v>1767</v>
      </c>
      <c r="R15" t="s">
        <v>1777</v>
      </c>
      <c r="S15" t="s">
        <v>1769</v>
      </c>
      <c r="T15" t="s">
        <v>1778</v>
      </c>
      <c r="U15" t="s">
        <v>1771</v>
      </c>
      <c r="V15" t="s">
        <v>1779</v>
      </c>
      <c r="W15" t="s">
        <v>1773</v>
      </c>
    </row>
    <row r="16" spans="1:23" ht="15" customHeight="1" x14ac:dyDescent="0.25">
      <c r="A16" s="44" t="s">
        <v>14</v>
      </c>
      <c r="B16" t="s">
        <v>6</v>
      </c>
      <c r="D16" s="74"/>
      <c r="E16" t="s">
        <v>14</v>
      </c>
      <c r="L16" t="s">
        <v>14508</v>
      </c>
      <c r="M16" t="s">
        <v>1763</v>
      </c>
      <c r="N16" t="s">
        <v>14930</v>
      </c>
      <c r="O16" t="s">
        <v>1765</v>
      </c>
      <c r="P16" t="s">
        <v>15352</v>
      </c>
      <c r="Q16" t="s">
        <v>1767</v>
      </c>
      <c r="R16" t="s">
        <v>15774</v>
      </c>
      <c r="S16" t="s">
        <v>1769</v>
      </c>
      <c r="T16" t="s">
        <v>16184</v>
      </c>
      <c r="U16" t="s">
        <v>1771</v>
      </c>
      <c r="V16" t="s">
        <v>16605</v>
      </c>
      <c r="W16" t="s">
        <v>1773</v>
      </c>
    </row>
    <row r="17" spans="1:23" ht="15" customHeight="1" x14ac:dyDescent="0.25">
      <c r="A17" s="44" t="s">
        <v>15</v>
      </c>
      <c r="B17" t="s">
        <v>6</v>
      </c>
      <c r="D17" s="74"/>
      <c r="E17" t="s">
        <v>15</v>
      </c>
      <c r="L17" t="s">
        <v>1780</v>
      </c>
      <c r="M17" t="s">
        <v>1763</v>
      </c>
      <c r="N17" t="s">
        <v>1781</v>
      </c>
      <c r="O17" t="s">
        <v>1765</v>
      </c>
      <c r="P17" t="s">
        <v>1782</v>
      </c>
      <c r="Q17" t="s">
        <v>1767</v>
      </c>
      <c r="R17" t="s">
        <v>1783</v>
      </c>
      <c r="S17" t="s">
        <v>1769</v>
      </c>
      <c r="T17" t="s">
        <v>1784</v>
      </c>
      <c r="U17" t="s">
        <v>1771</v>
      </c>
      <c r="V17" t="s">
        <v>1785</v>
      </c>
      <c r="W17" t="s">
        <v>1773</v>
      </c>
    </row>
    <row r="18" spans="1:23" ht="15" customHeight="1" x14ac:dyDescent="0.25">
      <c r="A18" s="44" t="s">
        <v>16</v>
      </c>
      <c r="B18" t="s">
        <v>6</v>
      </c>
      <c r="D18" s="74"/>
      <c r="E18" t="s">
        <v>16</v>
      </c>
      <c r="L18" t="s">
        <v>14509</v>
      </c>
      <c r="M18" t="s">
        <v>1763</v>
      </c>
      <c r="N18" t="s">
        <v>14931</v>
      </c>
      <c r="O18" t="s">
        <v>1765</v>
      </c>
      <c r="P18" t="s">
        <v>15353</v>
      </c>
      <c r="Q18" t="s">
        <v>1767</v>
      </c>
      <c r="R18" t="s">
        <v>15775</v>
      </c>
      <c r="S18" t="s">
        <v>1769</v>
      </c>
      <c r="T18" t="s">
        <v>16185</v>
      </c>
      <c r="U18" t="s">
        <v>1771</v>
      </c>
      <c r="V18" t="s">
        <v>16606</v>
      </c>
      <c r="W18" t="s">
        <v>1773</v>
      </c>
    </row>
    <row r="19" spans="1:23" ht="15" customHeight="1" x14ac:dyDescent="0.25">
      <c r="A19" s="44" t="s">
        <v>17</v>
      </c>
      <c r="B19" t="s">
        <v>6</v>
      </c>
      <c r="D19" s="74"/>
      <c r="E19" t="s">
        <v>17</v>
      </c>
      <c r="L19" t="s">
        <v>1786</v>
      </c>
      <c r="M19" t="s">
        <v>1787</v>
      </c>
      <c r="N19" t="s">
        <v>1788</v>
      </c>
      <c r="O19" t="s">
        <v>1789</v>
      </c>
      <c r="P19" t="s">
        <v>1790</v>
      </c>
      <c r="Q19" t="s">
        <v>1791</v>
      </c>
      <c r="R19" t="s">
        <v>1792</v>
      </c>
      <c r="S19" t="s">
        <v>1793</v>
      </c>
      <c r="T19" t="s">
        <v>1794</v>
      </c>
      <c r="U19" t="s">
        <v>1795</v>
      </c>
      <c r="V19" t="s">
        <v>1796</v>
      </c>
      <c r="W19" t="s">
        <v>1797</v>
      </c>
    </row>
    <row r="20" spans="1:23" ht="15" customHeight="1" x14ac:dyDescent="0.25">
      <c r="A20" s="44" t="s">
        <v>18</v>
      </c>
      <c r="B20" t="s">
        <v>6</v>
      </c>
      <c r="D20" s="74"/>
      <c r="E20" t="s">
        <v>18</v>
      </c>
      <c r="L20" t="s">
        <v>14510</v>
      </c>
      <c r="M20" t="s">
        <v>1787</v>
      </c>
      <c r="N20" t="s">
        <v>14932</v>
      </c>
      <c r="O20" t="s">
        <v>1789</v>
      </c>
      <c r="P20" t="s">
        <v>15354</v>
      </c>
      <c r="Q20" t="s">
        <v>1791</v>
      </c>
      <c r="R20" t="s">
        <v>15776</v>
      </c>
      <c r="S20" t="s">
        <v>1793</v>
      </c>
      <c r="T20" t="s">
        <v>16186</v>
      </c>
      <c r="U20" t="s">
        <v>1795</v>
      </c>
      <c r="V20" t="s">
        <v>16607</v>
      </c>
      <c r="W20" t="s">
        <v>1797</v>
      </c>
    </row>
    <row r="21" spans="1:23" ht="15" customHeight="1" x14ac:dyDescent="0.25">
      <c r="A21" s="44" t="s">
        <v>19</v>
      </c>
      <c r="B21" t="s">
        <v>6</v>
      </c>
      <c r="D21" s="74"/>
      <c r="E21" t="s">
        <v>19</v>
      </c>
      <c r="L21" t="s">
        <v>1798</v>
      </c>
      <c r="M21" t="s">
        <v>1799</v>
      </c>
      <c r="N21" t="s">
        <v>1800</v>
      </c>
      <c r="O21" t="s">
        <v>1801</v>
      </c>
      <c r="P21" t="s">
        <v>1802</v>
      </c>
      <c r="Q21" t="s">
        <v>1801</v>
      </c>
      <c r="R21" t="s">
        <v>1803</v>
      </c>
      <c r="S21" t="s">
        <v>1799</v>
      </c>
      <c r="T21" t="s">
        <v>1804</v>
      </c>
      <c r="U21" t="s">
        <v>1805</v>
      </c>
      <c r="V21" t="s">
        <v>1806</v>
      </c>
      <c r="W21" t="s">
        <v>1807</v>
      </c>
    </row>
    <row r="22" spans="1:23" ht="15" customHeight="1" x14ac:dyDescent="0.25">
      <c r="A22" s="44" t="s">
        <v>20</v>
      </c>
      <c r="B22" t="s">
        <v>6</v>
      </c>
      <c r="D22" s="74"/>
      <c r="E22" t="s">
        <v>20</v>
      </c>
      <c r="L22" t="s">
        <v>14511</v>
      </c>
      <c r="M22" t="s">
        <v>1799</v>
      </c>
      <c r="N22" t="s">
        <v>14933</v>
      </c>
      <c r="O22" t="s">
        <v>1801</v>
      </c>
      <c r="P22" t="s">
        <v>15355</v>
      </c>
      <c r="Q22" t="s">
        <v>1801</v>
      </c>
      <c r="R22" t="s">
        <v>15777</v>
      </c>
      <c r="S22" t="s">
        <v>1799</v>
      </c>
      <c r="T22" t="s">
        <v>16187</v>
      </c>
      <c r="U22" t="s">
        <v>1805</v>
      </c>
      <c r="V22" t="s">
        <v>16608</v>
      </c>
      <c r="W22" t="s">
        <v>1807</v>
      </c>
    </row>
    <row r="23" spans="1:23" ht="15" customHeight="1" x14ac:dyDescent="0.25">
      <c r="A23" s="44" t="s">
        <v>21</v>
      </c>
      <c r="B23" t="s">
        <v>6</v>
      </c>
      <c r="D23" s="74"/>
      <c r="E23" t="s">
        <v>21</v>
      </c>
      <c r="L23" t="s">
        <v>1808</v>
      </c>
      <c r="M23" t="s">
        <v>1809</v>
      </c>
      <c r="N23" t="s">
        <v>1810</v>
      </c>
      <c r="O23" t="s">
        <v>1811</v>
      </c>
      <c r="P23" t="s">
        <v>1812</v>
      </c>
      <c r="Q23" t="s">
        <v>1813</v>
      </c>
      <c r="R23" t="s">
        <v>1814</v>
      </c>
      <c r="S23" t="s">
        <v>1815</v>
      </c>
      <c r="T23" t="s">
        <v>1816</v>
      </c>
      <c r="U23" t="s">
        <v>1817</v>
      </c>
      <c r="V23" t="s">
        <v>1818</v>
      </c>
      <c r="W23" t="s">
        <v>1819</v>
      </c>
    </row>
    <row r="24" spans="1:23" ht="15" customHeight="1" x14ac:dyDescent="0.25">
      <c r="A24" s="44" t="s">
        <v>22</v>
      </c>
      <c r="B24" t="s">
        <v>6</v>
      </c>
      <c r="D24" s="74"/>
      <c r="E24" t="s">
        <v>22</v>
      </c>
      <c r="L24" t="s">
        <v>14512</v>
      </c>
      <c r="M24" t="s">
        <v>1809</v>
      </c>
      <c r="N24" t="s">
        <v>14934</v>
      </c>
      <c r="O24" t="s">
        <v>1811</v>
      </c>
      <c r="P24" t="s">
        <v>15356</v>
      </c>
      <c r="Q24" t="s">
        <v>1813</v>
      </c>
      <c r="R24" t="s">
        <v>15778</v>
      </c>
      <c r="S24" t="s">
        <v>1815</v>
      </c>
      <c r="T24" t="s">
        <v>16188</v>
      </c>
      <c r="U24" t="s">
        <v>1817</v>
      </c>
      <c r="V24" t="s">
        <v>16609</v>
      </c>
      <c r="W24" t="s">
        <v>1819</v>
      </c>
    </row>
    <row r="25" spans="1:23" ht="15" customHeight="1" x14ac:dyDescent="0.25">
      <c r="A25" s="44" t="s">
        <v>23</v>
      </c>
      <c r="B25" t="s">
        <v>6</v>
      </c>
      <c r="D25" s="74"/>
      <c r="E25" t="s">
        <v>23</v>
      </c>
      <c r="L25" t="s">
        <v>1820</v>
      </c>
      <c r="M25" t="s">
        <v>1821</v>
      </c>
      <c r="N25" t="s">
        <v>1822</v>
      </c>
      <c r="O25" t="s">
        <v>1823</v>
      </c>
      <c r="P25" t="s">
        <v>1824</v>
      </c>
      <c r="Q25" t="s">
        <v>1825</v>
      </c>
      <c r="R25" t="s">
        <v>1826</v>
      </c>
      <c r="S25" t="s">
        <v>1827</v>
      </c>
      <c r="T25" t="s">
        <v>1828</v>
      </c>
      <c r="U25" t="s">
        <v>1829</v>
      </c>
      <c r="V25" t="s">
        <v>1830</v>
      </c>
      <c r="W25" t="s">
        <v>1831</v>
      </c>
    </row>
    <row r="26" spans="1:23" ht="15" customHeight="1" x14ac:dyDescent="0.25">
      <c r="A26" s="44" t="s">
        <v>24</v>
      </c>
      <c r="B26" t="s">
        <v>6</v>
      </c>
      <c r="D26" s="74"/>
      <c r="E26" t="s">
        <v>24</v>
      </c>
      <c r="L26" t="s">
        <v>14513</v>
      </c>
      <c r="M26" t="s">
        <v>1821</v>
      </c>
      <c r="N26" t="s">
        <v>14935</v>
      </c>
      <c r="O26" t="s">
        <v>1823</v>
      </c>
      <c r="P26" t="s">
        <v>15357</v>
      </c>
      <c r="Q26" t="s">
        <v>1825</v>
      </c>
      <c r="R26" t="s">
        <v>15779</v>
      </c>
      <c r="S26" t="s">
        <v>1827</v>
      </c>
      <c r="T26" t="s">
        <v>16189</v>
      </c>
      <c r="U26" t="s">
        <v>1829</v>
      </c>
      <c r="V26" t="s">
        <v>16610</v>
      </c>
      <c r="W26" t="s">
        <v>1831</v>
      </c>
    </row>
    <row r="27" spans="1:23" ht="15" customHeight="1" x14ac:dyDescent="0.25">
      <c r="A27" s="44" t="s">
        <v>25</v>
      </c>
      <c r="B27" t="s">
        <v>6</v>
      </c>
      <c r="D27" s="74"/>
      <c r="E27" t="s">
        <v>25</v>
      </c>
      <c r="L27" t="s">
        <v>1832</v>
      </c>
      <c r="M27" t="s">
        <v>1833</v>
      </c>
      <c r="N27" t="s">
        <v>1834</v>
      </c>
      <c r="O27" t="s">
        <v>1835</v>
      </c>
      <c r="P27" t="s">
        <v>1836</v>
      </c>
      <c r="Q27" t="s">
        <v>1837</v>
      </c>
      <c r="R27" t="s">
        <v>1838</v>
      </c>
      <c r="S27" t="s">
        <v>1839</v>
      </c>
      <c r="T27" t="s">
        <v>1840</v>
      </c>
      <c r="U27" t="s">
        <v>1841</v>
      </c>
      <c r="V27" t="s">
        <v>1842</v>
      </c>
      <c r="W27" t="s">
        <v>1843</v>
      </c>
    </row>
    <row r="28" spans="1:23" ht="15" customHeight="1" x14ac:dyDescent="0.25">
      <c r="A28" s="44" t="s">
        <v>26</v>
      </c>
      <c r="B28" t="s">
        <v>6</v>
      </c>
      <c r="D28" s="74"/>
      <c r="E28" t="s">
        <v>26</v>
      </c>
      <c r="L28" t="s">
        <v>14514</v>
      </c>
      <c r="M28" t="s">
        <v>1833</v>
      </c>
      <c r="N28" t="s">
        <v>14936</v>
      </c>
      <c r="O28" t="s">
        <v>1835</v>
      </c>
      <c r="P28" t="s">
        <v>15358</v>
      </c>
      <c r="Q28" t="s">
        <v>1837</v>
      </c>
      <c r="R28" t="s">
        <v>15780</v>
      </c>
      <c r="S28" t="s">
        <v>1839</v>
      </c>
      <c r="T28" t="s">
        <v>16190</v>
      </c>
      <c r="U28" t="s">
        <v>1841</v>
      </c>
      <c r="V28" t="s">
        <v>16611</v>
      </c>
      <c r="W28" t="s">
        <v>1843</v>
      </c>
    </row>
    <row r="29" spans="1:23" ht="15" customHeight="1" x14ac:dyDescent="0.25">
      <c r="A29" s="44" t="s">
        <v>27</v>
      </c>
      <c r="B29" t="s">
        <v>6</v>
      </c>
      <c r="D29" s="74"/>
      <c r="E29" t="s">
        <v>27</v>
      </c>
      <c r="L29" t="s">
        <v>1844</v>
      </c>
      <c r="M29" t="s">
        <v>1845</v>
      </c>
      <c r="N29" t="s">
        <v>1846</v>
      </c>
      <c r="O29" t="s">
        <v>1835</v>
      </c>
      <c r="P29" t="s">
        <v>1847</v>
      </c>
      <c r="Q29" t="s">
        <v>1837</v>
      </c>
      <c r="R29" t="s">
        <v>1848</v>
      </c>
      <c r="S29" t="s">
        <v>1839</v>
      </c>
      <c r="T29" t="s">
        <v>1849</v>
      </c>
      <c r="U29" t="s">
        <v>1841</v>
      </c>
      <c r="V29" t="s">
        <v>1850</v>
      </c>
      <c r="W29" t="s">
        <v>1843</v>
      </c>
    </row>
    <row r="30" spans="1:23" ht="15" customHeight="1" x14ac:dyDescent="0.25">
      <c r="A30" s="44" t="s">
        <v>28</v>
      </c>
      <c r="B30" t="s">
        <v>6</v>
      </c>
      <c r="D30" s="74"/>
      <c r="E30" t="s">
        <v>28</v>
      </c>
      <c r="L30" t="s">
        <v>14515</v>
      </c>
      <c r="M30" t="s">
        <v>1845</v>
      </c>
      <c r="N30" t="s">
        <v>14937</v>
      </c>
      <c r="O30" t="s">
        <v>1835</v>
      </c>
      <c r="P30" t="s">
        <v>15359</v>
      </c>
      <c r="Q30" t="s">
        <v>1837</v>
      </c>
      <c r="R30" t="s">
        <v>15781</v>
      </c>
      <c r="S30" t="s">
        <v>1839</v>
      </c>
      <c r="T30" t="s">
        <v>16191</v>
      </c>
      <c r="U30" t="s">
        <v>1841</v>
      </c>
      <c r="V30" t="s">
        <v>16612</v>
      </c>
      <c r="W30" t="s">
        <v>1843</v>
      </c>
    </row>
    <row r="31" spans="1:23" ht="15" customHeight="1" x14ac:dyDescent="0.25">
      <c r="A31" s="44" t="s">
        <v>29</v>
      </c>
      <c r="B31" t="s">
        <v>6</v>
      </c>
      <c r="D31" s="74"/>
      <c r="E31" t="s">
        <v>29</v>
      </c>
      <c r="L31" t="s">
        <v>1851</v>
      </c>
      <c r="M31" t="s">
        <v>1845</v>
      </c>
      <c r="N31" t="s">
        <v>1852</v>
      </c>
      <c r="O31" t="s">
        <v>1835</v>
      </c>
      <c r="P31" t="s">
        <v>1853</v>
      </c>
      <c r="Q31" t="s">
        <v>1837</v>
      </c>
      <c r="R31" t="s">
        <v>1854</v>
      </c>
      <c r="S31" t="s">
        <v>1839</v>
      </c>
      <c r="T31" t="s">
        <v>1855</v>
      </c>
      <c r="U31" t="s">
        <v>1841</v>
      </c>
      <c r="V31" t="s">
        <v>1856</v>
      </c>
      <c r="W31" t="s">
        <v>1843</v>
      </c>
    </row>
    <row r="32" spans="1:23" ht="15" customHeight="1" x14ac:dyDescent="0.25">
      <c r="A32" s="44" t="s">
        <v>30</v>
      </c>
      <c r="B32" t="s">
        <v>6</v>
      </c>
      <c r="D32" s="74"/>
      <c r="E32" t="s">
        <v>30</v>
      </c>
      <c r="L32" t="s">
        <v>14516</v>
      </c>
      <c r="M32" t="s">
        <v>1845</v>
      </c>
      <c r="N32" t="s">
        <v>14938</v>
      </c>
      <c r="O32" t="s">
        <v>1835</v>
      </c>
      <c r="P32" t="s">
        <v>15360</v>
      </c>
      <c r="Q32" t="s">
        <v>1837</v>
      </c>
      <c r="R32" t="s">
        <v>15782</v>
      </c>
      <c r="S32" t="s">
        <v>1839</v>
      </c>
      <c r="T32" t="s">
        <v>16192</v>
      </c>
      <c r="U32" t="s">
        <v>1841</v>
      </c>
      <c r="V32" t="s">
        <v>16613</v>
      </c>
      <c r="W32" t="s">
        <v>1843</v>
      </c>
    </row>
    <row r="33" spans="1:23" ht="15" customHeight="1" x14ac:dyDescent="0.25">
      <c r="A33" s="44" t="s">
        <v>31</v>
      </c>
      <c r="B33" t="s">
        <v>6</v>
      </c>
      <c r="D33" s="74"/>
      <c r="E33" t="s">
        <v>31</v>
      </c>
      <c r="L33" t="s">
        <v>1857</v>
      </c>
      <c r="M33" t="s">
        <v>1858</v>
      </c>
      <c r="N33" t="s">
        <v>1859</v>
      </c>
      <c r="O33" t="s">
        <v>1860</v>
      </c>
      <c r="P33" t="s">
        <v>1861</v>
      </c>
      <c r="Q33" t="s">
        <v>1862</v>
      </c>
      <c r="R33" t="s">
        <v>1863</v>
      </c>
      <c r="S33" t="s">
        <v>1864</v>
      </c>
      <c r="T33" t="s">
        <v>1865</v>
      </c>
      <c r="U33" t="s">
        <v>1866</v>
      </c>
      <c r="V33" t="s">
        <v>1867</v>
      </c>
      <c r="W33" t="s">
        <v>1868</v>
      </c>
    </row>
    <row r="34" spans="1:23" ht="15" customHeight="1" x14ac:dyDescent="0.25">
      <c r="A34" s="44" t="s">
        <v>32</v>
      </c>
      <c r="B34" t="s">
        <v>6</v>
      </c>
      <c r="D34" s="74"/>
      <c r="E34" t="s">
        <v>32</v>
      </c>
      <c r="L34" t="s">
        <v>14517</v>
      </c>
      <c r="M34" t="s">
        <v>1858</v>
      </c>
      <c r="N34" t="s">
        <v>14939</v>
      </c>
      <c r="O34" t="s">
        <v>1860</v>
      </c>
      <c r="P34" t="s">
        <v>15361</v>
      </c>
      <c r="Q34" t="s">
        <v>1862</v>
      </c>
      <c r="R34" t="s">
        <v>15783</v>
      </c>
      <c r="S34" t="s">
        <v>1864</v>
      </c>
      <c r="T34" t="s">
        <v>16193</v>
      </c>
      <c r="U34" t="s">
        <v>1866</v>
      </c>
      <c r="V34" t="s">
        <v>16614</v>
      </c>
      <c r="W34" t="s">
        <v>1868</v>
      </c>
    </row>
    <row r="35" spans="1:23" ht="15" customHeight="1" x14ac:dyDescent="0.25">
      <c r="A35" s="44" t="s">
        <v>33</v>
      </c>
      <c r="B35" t="s">
        <v>6</v>
      </c>
      <c r="D35" s="74"/>
      <c r="E35" t="s">
        <v>33</v>
      </c>
      <c r="L35" t="s">
        <v>1869</v>
      </c>
      <c r="M35" t="s">
        <v>1858</v>
      </c>
      <c r="N35" t="s">
        <v>1870</v>
      </c>
      <c r="O35" t="s">
        <v>1860</v>
      </c>
      <c r="P35" t="s">
        <v>1871</v>
      </c>
      <c r="Q35" t="s">
        <v>1862</v>
      </c>
      <c r="R35" t="s">
        <v>1872</v>
      </c>
      <c r="S35" t="s">
        <v>1864</v>
      </c>
      <c r="T35" t="s">
        <v>1873</v>
      </c>
      <c r="U35" t="s">
        <v>1866</v>
      </c>
      <c r="V35" t="s">
        <v>1874</v>
      </c>
      <c r="W35" t="s">
        <v>1868</v>
      </c>
    </row>
    <row r="36" spans="1:23" ht="15" customHeight="1" x14ac:dyDescent="0.25">
      <c r="A36" s="44" t="s">
        <v>34</v>
      </c>
      <c r="B36" t="s">
        <v>6</v>
      </c>
      <c r="D36" s="74"/>
      <c r="E36" t="s">
        <v>34</v>
      </c>
      <c r="L36" t="s">
        <v>14518</v>
      </c>
      <c r="M36" t="s">
        <v>1858</v>
      </c>
      <c r="N36" t="s">
        <v>14940</v>
      </c>
      <c r="O36" t="s">
        <v>1860</v>
      </c>
      <c r="P36" t="s">
        <v>15362</v>
      </c>
      <c r="Q36" t="s">
        <v>1862</v>
      </c>
      <c r="R36" t="s">
        <v>15784</v>
      </c>
      <c r="S36" t="s">
        <v>1864</v>
      </c>
      <c r="T36" t="s">
        <v>16194</v>
      </c>
      <c r="U36" t="s">
        <v>1866</v>
      </c>
      <c r="V36" t="s">
        <v>16615</v>
      </c>
      <c r="W36" t="s">
        <v>1868</v>
      </c>
    </row>
    <row r="37" spans="1:23" ht="15" customHeight="1" x14ac:dyDescent="0.25">
      <c r="A37" s="44" t="s">
        <v>35</v>
      </c>
      <c r="B37" t="s">
        <v>6</v>
      </c>
      <c r="D37" s="74"/>
      <c r="E37" t="s">
        <v>35</v>
      </c>
      <c r="L37" t="s">
        <v>1875</v>
      </c>
      <c r="M37" t="s">
        <v>1821</v>
      </c>
      <c r="N37" t="s">
        <v>1876</v>
      </c>
      <c r="O37" t="s">
        <v>1823</v>
      </c>
      <c r="P37" t="s">
        <v>1877</v>
      </c>
      <c r="Q37" t="s">
        <v>1825</v>
      </c>
      <c r="R37" t="s">
        <v>1878</v>
      </c>
      <c r="S37" t="s">
        <v>1827</v>
      </c>
      <c r="T37" t="s">
        <v>1879</v>
      </c>
      <c r="U37" t="s">
        <v>1829</v>
      </c>
      <c r="V37" t="s">
        <v>1880</v>
      </c>
      <c r="W37" t="s">
        <v>1831</v>
      </c>
    </row>
    <row r="38" spans="1:23" ht="15" customHeight="1" x14ac:dyDescent="0.25">
      <c r="A38" s="44" t="s">
        <v>36</v>
      </c>
      <c r="B38" t="s">
        <v>6</v>
      </c>
      <c r="D38" s="74"/>
      <c r="E38" t="s">
        <v>36</v>
      </c>
      <c r="L38" t="s">
        <v>14519</v>
      </c>
      <c r="M38" t="s">
        <v>1821</v>
      </c>
      <c r="N38" t="s">
        <v>14941</v>
      </c>
      <c r="O38" t="s">
        <v>1823</v>
      </c>
      <c r="P38" t="s">
        <v>15363</v>
      </c>
      <c r="Q38" t="s">
        <v>1825</v>
      </c>
      <c r="R38" t="s">
        <v>15785</v>
      </c>
      <c r="S38" t="s">
        <v>1827</v>
      </c>
      <c r="T38" t="s">
        <v>16195</v>
      </c>
      <c r="U38" t="s">
        <v>1829</v>
      </c>
      <c r="V38" t="s">
        <v>16616</v>
      </c>
      <c r="W38" t="s">
        <v>1831</v>
      </c>
    </row>
    <row r="39" spans="1:23" ht="15" customHeight="1" x14ac:dyDescent="0.25">
      <c r="A39" s="44" t="s">
        <v>37</v>
      </c>
      <c r="B39" t="s">
        <v>6</v>
      </c>
      <c r="D39" s="74"/>
      <c r="E39" t="s">
        <v>37</v>
      </c>
      <c r="L39" t="s">
        <v>1881</v>
      </c>
      <c r="M39" t="s">
        <v>1821</v>
      </c>
      <c r="N39" t="s">
        <v>1882</v>
      </c>
      <c r="O39" t="s">
        <v>1823</v>
      </c>
      <c r="P39" t="s">
        <v>1883</v>
      </c>
      <c r="Q39" t="s">
        <v>1825</v>
      </c>
      <c r="R39" t="s">
        <v>1884</v>
      </c>
      <c r="S39" t="s">
        <v>1827</v>
      </c>
      <c r="T39" t="s">
        <v>1885</v>
      </c>
      <c r="U39" t="s">
        <v>1829</v>
      </c>
      <c r="V39" t="s">
        <v>1886</v>
      </c>
      <c r="W39" t="s">
        <v>1831</v>
      </c>
    </row>
    <row r="40" spans="1:23" ht="15" customHeight="1" x14ac:dyDescent="0.25">
      <c r="A40" s="44" t="s">
        <v>38</v>
      </c>
      <c r="B40" t="s">
        <v>6</v>
      </c>
      <c r="D40" s="74"/>
      <c r="E40" t="s">
        <v>38</v>
      </c>
      <c r="L40" t="s">
        <v>14520</v>
      </c>
      <c r="M40" t="s">
        <v>1821</v>
      </c>
      <c r="N40" t="s">
        <v>14942</v>
      </c>
      <c r="O40" t="s">
        <v>1823</v>
      </c>
      <c r="P40" t="s">
        <v>15364</v>
      </c>
      <c r="Q40" t="s">
        <v>1825</v>
      </c>
      <c r="R40" t="s">
        <v>15786</v>
      </c>
      <c r="S40" t="s">
        <v>1827</v>
      </c>
      <c r="T40" t="s">
        <v>16196</v>
      </c>
      <c r="U40" t="s">
        <v>1829</v>
      </c>
      <c r="V40" t="s">
        <v>16617</v>
      </c>
      <c r="W40" t="s">
        <v>1831</v>
      </c>
    </row>
    <row r="41" spans="1:23" ht="15" customHeight="1" x14ac:dyDescent="0.25">
      <c r="A41" s="44" t="s">
        <v>39</v>
      </c>
      <c r="B41" t="s">
        <v>6</v>
      </c>
      <c r="D41" s="74"/>
      <c r="E41" t="s">
        <v>39</v>
      </c>
      <c r="L41" t="s">
        <v>1887</v>
      </c>
      <c r="M41" t="s">
        <v>1821</v>
      </c>
      <c r="N41" t="s">
        <v>1888</v>
      </c>
      <c r="O41" t="s">
        <v>1823</v>
      </c>
      <c r="P41" t="s">
        <v>1889</v>
      </c>
      <c r="Q41" t="s">
        <v>1825</v>
      </c>
      <c r="R41" t="s">
        <v>1890</v>
      </c>
      <c r="S41" t="s">
        <v>1827</v>
      </c>
      <c r="T41" t="s">
        <v>1891</v>
      </c>
      <c r="U41" t="s">
        <v>1829</v>
      </c>
      <c r="V41" t="s">
        <v>1892</v>
      </c>
      <c r="W41" t="s">
        <v>1831</v>
      </c>
    </row>
    <row r="42" spans="1:23" ht="15" customHeight="1" x14ac:dyDescent="0.25">
      <c r="A42" s="44" t="s">
        <v>40</v>
      </c>
      <c r="B42" t="s">
        <v>6</v>
      </c>
      <c r="D42" s="74"/>
      <c r="E42" t="s">
        <v>40</v>
      </c>
      <c r="L42" t="s">
        <v>14521</v>
      </c>
      <c r="M42" t="s">
        <v>1821</v>
      </c>
      <c r="N42" t="s">
        <v>14943</v>
      </c>
      <c r="O42" t="s">
        <v>1823</v>
      </c>
      <c r="P42" t="s">
        <v>15365</v>
      </c>
      <c r="Q42" t="s">
        <v>1825</v>
      </c>
      <c r="R42" t="s">
        <v>15787</v>
      </c>
      <c r="S42" t="s">
        <v>1827</v>
      </c>
      <c r="T42" t="s">
        <v>16197</v>
      </c>
      <c r="U42" t="s">
        <v>1829</v>
      </c>
      <c r="V42" t="s">
        <v>16618</v>
      </c>
      <c r="W42" t="s">
        <v>1831</v>
      </c>
    </row>
    <row r="43" spans="1:23" ht="15" customHeight="1" x14ac:dyDescent="0.25">
      <c r="A43" s="44" t="s">
        <v>41</v>
      </c>
      <c r="B43" t="s">
        <v>6</v>
      </c>
      <c r="D43" s="74"/>
      <c r="E43" t="s">
        <v>41</v>
      </c>
      <c r="L43" t="s">
        <v>1893</v>
      </c>
      <c r="M43" t="s">
        <v>1894</v>
      </c>
      <c r="N43" t="s">
        <v>1895</v>
      </c>
      <c r="O43" t="s">
        <v>1896</v>
      </c>
      <c r="P43" t="s">
        <v>1897</v>
      </c>
      <c r="Q43" t="s">
        <v>1898</v>
      </c>
      <c r="R43" t="s">
        <v>1899</v>
      </c>
      <c r="S43" t="s">
        <v>1900</v>
      </c>
      <c r="T43" t="s">
        <v>1901</v>
      </c>
      <c r="U43" t="s">
        <v>1902</v>
      </c>
      <c r="V43" t="s">
        <v>1903</v>
      </c>
      <c r="W43" t="s">
        <v>1904</v>
      </c>
    </row>
    <row r="44" spans="1:23" ht="15" customHeight="1" x14ac:dyDescent="0.25">
      <c r="A44" s="44" t="s">
        <v>42</v>
      </c>
      <c r="B44" t="s">
        <v>6</v>
      </c>
      <c r="D44" s="74"/>
      <c r="E44" t="s">
        <v>42</v>
      </c>
      <c r="L44" t="s">
        <v>14522</v>
      </c>
      <c r="M44" t="s">
        <v>1894</v>
      </c>
      <c r="N44" t="s">
        <v>14944</v>
      </c>
      <c r="O44" t="s">
        <v>1896</v>
      </c>
      <c r="P44" t="s">
        <v>15366</v>
      </c>
      <c r="Q44" t="s">
        <v>1898</v>
      </c>
      <c r="R44" t="s">
        <v>15788</v>
      </c>
      <c r="S44" t="s">
        <v>1900</v>
      </c>
      <c r="T44" t="s">
        <v>16198</v>
      </c>
      <c r="U44" t="s">
        <v>1902</v>
      </c>
      <c r="V44" t="s">
        <v>16619</v>
      </c>
      <c r="W44" t="s">
        <v>1904</v>
      </c>
    </row>
    <row r="45" spans="1:23" ht="15" customHeight="1" x14ac:dyDescent="0.25">
      <c r="A45" s="44" t="s">
        <v>43</v>
      </c>
      <c r="B45" t="s">
        <v>6</v>
      </c>
      <c r="D45" s="74"/>
      <c r="E45" t="s">
        <v>43</v>
      </c>
      <c r="L45" t="s">
        <v>1905</v>
      </c>
      <c r="M45" t="s">
        <v>1894</v>
      </c>
      <c r="N45" t="s">
        <v>1906</v>
      </c>
      <c r="O45" t="s">
        <v>1896</v>
      </c>
      <c r="P45" t="s">
        <v>1907</v>
      </c>
      <c r="Q45" t="s">
        <v>1898</v>
      </c>
      <c r="R45" t="s">
        <v>1908</v>
      </c>
      <c r="S45" t="s">
        <v>1900</v>
      </c>
      <c r="T45" t="s">
        <v>1909</v>
      </c>
      <c r="U45" t="s">
        <v>1902</v>
      </c>
      <c r="V45" t="s">
        <v>1910</v>
      </c>
      <c r="W45" t="s">
        <v>1904</v>
      </c>
    </row>
    <row r="46" spans="1:23" ht="15" customHeight="1" x14ac:dyDescent="0.25">
      <c r="A46" s="44" t="s">
        <v>44</v>
      </c>
      <c r="B46" t="s">
        <v>6</v>
      </c>
      <c r="D46" s="74"/>
      <c r="E46" t="s">
        <v>44</v>
      </c>
      <c r="L46" t="s">
        <v>14523</v>
      </c>
      <c r="M46" t="s">
        <v>1894</v>
      </c>
      <c r="N46" t="s">
        <v>14945</v>
      </c>
      <c r="O46" t="s">
        <v>1896</v>
      </c>
      <c r="P46" t="s">
        <v>15367</v>
      </c>
      <c r="Q46" t="s">
        <v>1898</v>
      </c>
      <c r="R46" t="s">
        <v>15789</v>
      </c>
      <c r="S46" t="s">
        <v>1900</v>
      </c>
      <c r="T46" t="s">
        <v>16199</v>
      </c>
      <c r="U46" t="s">
        <v>1902</v>
      </c>
      <c r="V46" t="s">
        <v>16620</v>
      </c>
      <c r="W46" t="s">
        <v>1904</v>
      </c>
    </row>
    <row r="47" spans="1:23" ht="15" customHeight="1" x14ac:dyDescent="0.25">
      <c r="A47" s="44" t="s">
        <v>45</v>
      </c>
      <c r="B47" t="s">
        <v>6</v>
      </c>
      <c r="D47" s="74"/>
      <c r="E47" t="s">
        <v>45</v>
      </c>
      <c r="L47" t="s">
        <v>1911</v>
      </c>
      <c r="M47" t="s">
        <v>1894</v>
      </c>
      <c r="N47" t="s">
        <v>1912</v>
      </c>
      <c r="O47" t="s">
        <v>1896</v>
      </c>
      <c r="P47" t="s">
        <v>1913</v>
      </c>
      <c r="Q47" t="s">
        <v>1898</v>
      </c>
      <c r="R47" t="s">
        <v>1914</v>
      </c>
      <c r="S47" t="s">
        <v>1900</v>
      </c>
      <c r="T47" t="s">
        <v>1915</v>
      </c>
      <c r="U47" t="s">
        <v>1902</v>
      </c>
      <c r="V47" t="s">
        <v>1916</v>
      </c>
      <c r="W47" t="s">
        <v>1904</v>
      </c>
    </row>
    <row r="48" spans="1:23" ht="15" customHeight="1" x14ac:dyDescent="0.25">
      <c r="A48" s="44" t="s">
        <v>46</v>
      </c>
      <c r="B48" t="s">
        <v>6</v>
      </c>
      <c r="D48" s="74"/>
      <c r="E48" t="s">
        <v>46</v>
      </c>
      <c r="L48" t="s">
        <v>14524</v>
      </c>
      <c r="M48" t="s">
        <v>1894</v>
      </c>
      <c r="N48" t="s">
        <v>14946</v>
      </c>
      <c r="O48" t="s">
        <v>1896</v>
      </c>
      <c r="P48" t="s">
        <v>15368</v>
      </c>
      <c r="Q48" t="s">
        <v>1898</v>
      </c>
      <c r="R48" t="s">
        <v>15790</v>
      </c>
      <c r="S48" t="s">
        <v>1900</v>
      </c>
      <c r="T48" t="s">
        <v>16200</v>
      </c>
      <c r="U48" t="s">
        <v>1902</v>
      </c>
      <c r="V48" t="s">
        <v>16621</v>
      </c>
      <c r="W48" t="s">
        <v>1904</v>
      </c>
    </row>
    <row r="49" spans="1:23" ht="15" customHeight="1" x14ac:dyDescent="0.25">
      <c r="A49" s="44" t="s">
        <v>47</v>
      </c>
      <c r="B49" t="s">
        <v>6</v>
      </c>
      <c r="D49" s="74"/>
      <c r="E49" t="s">
        <v>47</v>
      </c>
      <c r="L49" t="s">
        <v>1917</v>
      </c>
      <c r="M49" t="s">
        <v>1918</v>
      </c>
      <c r="N49" t="s">
        <v>1919</v>
      </c>
      <c r="O49" t="s">
        <v>1920</v>
      </c>
      <c r="P49" t="s">
        <v>1921</v>
      </c>
      <c r="Q49" t="s">
        <v>1922</v>
      </c>
      <c r="R49" t="s">
        <v>1923</v>
      </c>
      <c r="S49" t="s">
        <v>1924</v>
      </c>
      <c r="T49" t="s">
        <v>1925</v>
      </c>
      <c r="U49" t="s">
        <v>1926</v>
      </c>
      <c r="V49" t="s">
        <v>1927</v>
      </c>
      <c r="W49" t="s">
        <v>1928</v>
      </c>
    </row>
    <row r="50" spans="1:23" ht="15" customHeight="1" x14ac:dyDescent="0.25">
      <c r="A50" s="44" t="s">
        <v>48</v>
      </c>
      <c r="B50" t="s">
        <v>6</v>
      </c>
      <c r="D50" s="74"/>
      <c r="E50" t="s">
        <v>48</v>
      </c>
      <c r="L50" t="s">
        <v>14525</v>
      </c>
      <c r="M50" t="s">
        <v>1918</v>
      </c>
      <c r="N50" t="s">
        <v>14947</v>
      </c>
      <c r="O50" t="s">
        <v>1920</v>
      </c>
      <c r="P50" t="s">
        <v>15369</v>
      </c>
      <c r="Q50" t="s">
        <v>1922</v>
      </c>
      <c r="R50" t="s">
        <v>15791</v>
      </c>
      <c r="S50" t="s">
        <v>1924</v>
      </c>
      <c r="T50" t="s">
        <v>16201</v>
      </c>
      <c r="U50" t="s">
        <v>1926</v>
      </c>
      <c r="V50" t="s">
        <v>16622</v>
      </c>
      <c r="W50" t="s">
        <v>1928</v>
      </c>
    </row>
    <row r="51" spans="1:23" ht="15" customHeight="1" x14ac:dyDescent="0.25">
      <c r="A51" s="44" t="s">
        <v>49</v>
      </c>
      <c r="B51" t="s">
        <v>6</v>
      </c>
      <c r="D51" s="74"/>
      <c r="E51" t="s">
        <v>49</v>
      </c>
      <c r="L51" t="s">
        <v>1929</v>
      </c>
      <c r="M51" t="s">
        <v>1918</v>
      </c>
      <c r="N51" t="s">
        <v>1930</v>
      </c>
      <c r="O51" t="s">
        <v>1920</v>
      </c>
      <c r="P51" t="s">
        <v>1931</v>
      </c>
      <c r="Q51" t="s">
        <v>1922</v>
      </c>
      <c r="R51" t="s">
        <v>1932</v>
      </c>
      <c r="S51" t="s">
        <v>1924</v>
      </c>
      <c r="T51" t="s">
        <v>1933</v>
      </c>
      <c r="U51" t="s">
        <v>1926</v>
      </c>
      <c r="V51" t="s">
        <v>1934</v>
      </c>
      <c r="W51" t="s">
        <v>1928</v>
      </c>
    </row>
    <row r="52" spans="1:23" ht="15" customHeight="1" x14ac:dyDescent="0.25">
      <c r="A52" s="44" t="s">
        <v>50</v>
      </c>
      <c r="B52" t="s">
        <v>6</v>
      </c>
      <c r="D52" s="74"/>
      <c r="E52" t="s">
        <v>50</v>
      </c>
      <c r="L52" t="s">
        <v>14526</v>
      </c>
      <c r="M52" t="s">
        <v>1918</v>
      </c>
      <c r="N52" t="s">
        <v>14948</v>
      </c>
      <c r="O52" t="s">
        <v>1920</v>
      </c>
      <c r="P52" t="s">
        <v>15370</v>
      </c>
      <c r="Q52" t="s">
        <v>1922</v>
      </c>
      <c r="R52" t="s">
        <v>15792</v>
      </c>
      <c r="S52" t="s">
        <v>1924</v>
      </c>
      <c r="T52" t="s">
        <v>16202</v>
      </c>
      <c r="U52" t="s">
        <v>1926</v>
      </c>
      <c r="V52" t="s">
        <v>16623</v>
      </c>
      <c r="W52" t="s">
        <v>1928</v>
      </c>
    </row>
    <row r="53" spans="1:23" ht="15" customHeight="1" x14ac:dyDescent="0.25">
      <c r="A53" s="44" t="s">
        <v>51</v>
      </c>
      <c r="B53" t="s">
        <v>6</v>
      </c>
      <c r="D53" s="74"/>
      <c r="E53" t="s">
        <v>51</v>
      </c>
      <c r="L53" t="s">
        <v>1935</v>
      </c>
      <c r="M53" t="s">
        <v>1918</v>
      </c>
      <c r="N53" t="s">
        <v>1936</v>
      </c>
      <c r="O53" t="s">
        <v>1920</v>
      </c>
      <c r="P53" t="s">
        <v>1937</v>
      </c>
      <c r="Q53" t="s">
        <v>1922</v>
      </c>
      <c r="R53" t="s">
        <v>1938</v>
      </c>
      <c r="S53" t="s">
        <v>1924</v>
      </c>
      <c r="T53" t="s">
        <v>1939</v>
      </c>
      <c r="U53" t="s">
        <v>1926</v>
      </c>
      <c r="V53" t="s">
        <v>1940</v>
      </c>
      <c r="W53" t="s">
        <v>1928</v>
      </c>
    </row>
    <row r="54" spans="1:23" ht="15" customHeight="1" x14ac:dyDescent="0.25">
      <c r="A54" s="44" t="s">
        <v>52</v>
      </c>
      <c r="B54" t="s">
        <v>6</v>
      </c>
      <c r="D54" s="74"/>
      <c r="E54" t="s">
        <v>52</v>
      </c>
      <c r="L54" t="s">
        <v>14527</v>
      </c>
      <c r="M54" t="s">
        <v>1918</v>
      </c>
      <c r="N54" t="s">
        <v>14949</v>
      </c>
      <c r="O54" t="s">
        <v>1920</v>
      </c>
      <c r="P54" t="s">
        <v>15371</v>
      </c>
      <c r="Q54" t="s">
        <v>1922</v>
      </c>
      <c r="R54" t="s">
        <v>15793</v>
      </c>
      <c r="S54" t="s">
        <v>1924</v>
      </c>
      <c r="T54" t="s">
        <v>16203</v>
      </c>
      <c r="U54" t="s">
        <v>1926</v>
      </c>
      <c r="V54" t="s">
        <v>16624</v>
      </c>
      <c r="W54" t="s">
        <v>1928</v>
      </c>
    </row>
    <row r="55" spans="1:23" ht="15" customHeight="1" x14ac:dyDescent="0.25">
      <c r="A55" s="44" t="s">
        <v>53</v>
      </c>
      <c r="B55" t="s">
        <v>6</v>
      </c>
      <c r="D55" s="74"/>
      <c r="E55" t="s">
        <v>53</v>
      </c>
      <c r="L55" t="s">
        <v>1941</v>
      </c>
      <c r="M55" t="s">
        <v>1918</v>
      </c>
      <c r="N55" t="s">
        <v>1942</v>
      </c>
      <c r="O55" t="s">
        <v>1920</v>
      </c>
      <c r="P55" t="s">
        <v>1943</v>
      </c>
      <c r="Q55" t="s">
        <v>1922</v>
      </c>
      <c r="R55" t="s">
        <v>1944</v>
      </c>
      <c r="S55" t="s">
        <v>1924</v>
      </c>
      <c r="T55" t="s">
        <v>1945</v>
      </c>
      <c r="U55" t="s">
        <v>1926</v>
      </c>
      <c r="V55" t="s">
        <v>1946</v>
      </c>
      <c r="W55" t="s">
        <v>1928</v>
      </c>
    </row>
    <row r="56" spans="1:23" ht="15" customHeight="1" x14ac:dyDescent="0.25">
      <c r="A56" s="44" t="s">
        <v>54</v>
      </c>
      <c r="B56" t="s">
        <v>6</v>
      </c>
      <c r="D56" s="74"/>
      <c r="E56" t="s">
        <v>54</v>
      </c>
      <c r="L56" t="s">
        <v>14528</v>
      </c>
      <c r="M56" t="s">
        <v>1918</v>
      </c>
      <c r="N56" t="s">
        <v>14950</v>
      </c>
      <c r="O56" t="s">
        <v>1920</v>
      </c>
      <c r="P56" t="s">
        <v>15372</v>
      </c>
      <c r="Q56" t="s">
        <v>1922</v>
      </c>
      <c r="R56" t="s">
        <v>15794</v>
      </c>
      <c r="S56" t="s">
        <v>1924</v>
      </c>
      <c r="T56" t="s">
        <v>16204</v>
      </c>
      <c r="U56" t="s">
        <v>1926</v>
      </c>
      <c r="V56" t="s">
        <v>16625</v>
      </c>
      <c r="W56" t="s">
        <v>1928</v>
      </c>
    </row>
    <row r="57" spans="1:23" ht="15" customHeight="1" x14ac:dyDescent="0.25">
      <c r="A57" s="44" t="s">
        <v>55</v>
      </c>
      <c r="B57" t="s">
        <v>6</v>
      </c>
      <c r="D57" s="74"/>
      <c r="E57" t="s">
        <v>55</v>
      </c>
      <c r="L57" t="s">
        <v>1947</v>
      </c>
      <c r="M57" t="s">
        <v>1948</v>
      </c>
      <c r="N57" t="s">
        <v>1949</v>
      </c>
      <c r="O57" t="s">
        <v>1950</v>
      </c>
      <c r="P57" t="s">
        <v>1951</v>
      </c>
      <c r="Q57" t="s">
        <v>1952</v>
      </c>
      <c r="R57" t="s">
        <v>1953</v>
      </c>
      <c r="S57" t="s">
        <v>1954</v>
      </c>
      <c r="T57" t="s">
        <v>1955</v>
      </c>
      <c r="U57" t="s">
        <v>1956</v>
      </c>
      <c r="V57" t="s">
        <v>1957</v>
      </c>
      <c r="W57" t="s">
        <v>1958</v>
      </c>
    </row>
    <row r="58" spans="1:23" ht="15" customHeight="1" x14ac:dyDescent="0.25">
      <c r="A58" s="44" t="s">
        <v>56</v>
      </c>
      <c r="B58" t="s">
        <v>6</v>
      </c>
      <c r="D58" s="74"/>
      <c r="E58" t="s">
        <v>56</v>
      </c>
      <c r="L58" t="s">
        <v>14529</v>
      </c>
      <c r="M58" t="s">
        <v>1948</v>
      </c>
      <c r="N58" t="s">
        <v>14951</v>
      </c>
      <c r="O58" t="s">
        <v>1950</v>
      </c>
      <c r="P58" t="s">
        <v>15373</v>
      </c>
      <c r="Q58" t="s">
        <v>1952</v>
      </c>
      <c r="R58" t="s">
        <v>15795</v>
      </c>
      <c r="S58" t="s">
        <v>1954</v>
      </c>
      <c r="T58" t="s">
        <v>16205</v>
      </c>
      <c r="U58" t="s">
        <v>1956</v>
      </c>
      <c r="V58" t="s">
        <v>16626</v>
      </c>
      <c r="W58" t="s">
        <v>1958</v>
      </c>
    </row>
    <row r="59" spans="1:23" ht="15" customHeight="1" x14ac:dyDescent="0.25">
      <c r="A59" s="44" t="s">
        <v>57</v>
      </c>
      <c r="B59" t="s">
        <v>6</v>
      </c>
      <c r="D59" s="74"/>
      <c r="E59" t="s">
        <v>57</v>
      </c>
      <c r="L59" t="s">
        <v>1959</v>
      </c>
      <c r="M59" t="s">
        <v>1948</v>
      </c>
      <c r="N59" t="s">
        <v>1960</v>
      </c>
      <c r="O59" t="s">
        <v>1950</v>
      </c>
      <c r="P59" t="s">
        <v>1961</v>
      </c>
      <c r="Q59" t="s">
        <v>1952</v>
      </c>
      <c r="R59" t="s">
        <v>1962</v>
      </c>
      <c r="S59" t="s">
        <v>1954</v>
      </c>
      <c r="T59" t="s">
        <v>1963</v>
      </c>
      <c r="U59" t="s">
        <v>1956</v>
      </c>
      <c r="V59" t="s">
        <v>1964</v>
      </c>
      <c r="W59" t="s">
        <v>1958</v>
      </c>
    </row>
    <row r="60" spans="1:23" ht="15" customHeight="1" x14ac:dyDescent="0.25">
      <c r="A60" s="44" t="s">
        <v>58</v>
      </c>
      <c r="B60" t="s">
        <v>6</v>
      </c>
      <c r="D60" s="74"/>
      <c r="E60" t="s">
        <v>58</v>
      </c>
      <c r="L60" t="s">
        <v>14530</v>
      </c>
      <c r="M60" t="s">
        <v>1948</v>
      </c>
      <c r="N60" t="s">
        <v>14952</v>
      </c>
      <c r="O60" t="s">
        <v>1950</v>
      </c>
      <c r="P60" t="s">
        <v>15374</v>
      </c>
      <c r="Q60" t="s">
        <v>1952</v>
      </c>
      <c r="R60" t="s">
        <v>15796</v>
      </c>
      <c r="S60" t="s">
        <v>1954</v>
      </c>
      <c r="T60" t="s">
        <v>16206</v>
      </c>
      <c r="U60" t="s">
        <v>1956</v>
      </c>
      <c r="V60" t="s">
        <v>16627</v>
      </c>
      <c r="W60" t="s">
        <v>1958</v>
      </c>
    </row>
    <row r="61" spans="1:23" ht="15" customHeight="1" x14ac:dyDescent="0.25">
      <c r="A61" s="44" t="s">
        <v>59</v>
      </c>
      <c r="B61" t="s">
        <v>6</v>
      </c>
      <c r="D61" s="74"/>
      <c r="E61" t="s">
        <v>59</v>
      </c>
      <c r="L61" t="s">
        <v>1965</v>
      </c>
      <c r="M61" t="s">
        <v>1948</v>
      </c>
      <c r="N61" t="s">
        <v>1966</v>
      </c>
      <c r="O61" t="s">
        <v>1950</v>
      </c>
      <c r="P61" t="s">
        <v>1967</v>
      </c>
      <c r="Q61" t="s">
        <v>1952</v>
      </c>
      <c r="R61" t="s">
        <v>1968</v>
      </c>
      <c r="S61" t="s">
        <v>1954</v>
      </c>
      <c r="T61" t="s">
        <v>1969</v>
      </c>
      <c r="U61" t="s">
        <v>1956</v>
      </c>
      <c r="V61" t="s">
        <v>1970</v>
      </c>
      <c r="W61" t="s">
        <v>1958</v>
      </c>
    </row>
    <row r="62" spans="1:23" ht="15" customHeight="1" x14ac:dyDescent="0.25">
      <c r="A62" s="44" t="s">
        <v>60</v>
      </c>
      <c r="B62" t="s">
        <v>6</v>
      </c>
      <c r="D62" s="74"/>
      <c r="E62" t="s">
        <v>60</v>
      </c>
      <c r="L62" t="s">
        <v>14531</v>
      </c>
      <c r="M62" t="s">
        <v>1948</v>
      </c>
      <c r="N62" t="s">
        <v>14953</v>
      </c>
      <c r="O62" t="s">
        <v>1950</v>
      </c>
      <c r="P62" t="s">
        <v>15375</v>
      </c>
      <c r="Q62" t="s">
        <v>1952</v>
      </c>
      <c r="R62" t="s">
        <v>15797</v>
      </c>
      <c r="S62" t="s">
        <v>1954</v>
      </c>
      <c r="T62" t="s">
        <v>16207</v>
      </c>
      <c r="U62" t="s">
        <v>1956</v>
      </c>
      <c r="V62" t="s">
        <v>16628</v>
      </c>
      <c r="W62" t="s">
        <v>1958</v>
      </c>
    </row>
    <row r="63" spans="1:23" ht="15" customHeight="1" x14ac:dyDescent="0.25">
      <c r="A63" s="44" t="s">
        <v>61</v>
      </c>
      <c r="B63" t="s">
        <v>6</v>
      </c>
      <c r="D63" s="74"/>
      <c r="E63" t="s">
        <v>61</v>
      </c>
      <c r="L63" t="s">
        <v>1971</v>
      </c>
      <c r="M63" t="s">
        <v>1948</v>
      </c>
      <c r="N63" t="s">
        <v>1972</v>
      </c>
      <c r="O63" t="s">
        <v>1950</v>
      </c>
      <c r="P63" t="s">
        <v>1973</v>
      </c>
      <c r="Q63" t="s">
        <v>1952</v>
      </c>
      <c r="R63" t="s">
        <v>1974</v>
      </c>
      <c r="S63" t="s">
        <v>1954</v>
      </c>
      <c r="T63" t="s">
        <v>1975</v>
      </c>
      <c r="U63" t="s">
        <v>1956</v>
      </c>
      <c r="V63" t="s">
        <v>1976</v>
      </c>
      <c r="W63" t="s">
        <v>1958</v>
      </c>
    </row>
    <row r="64" spans="1:23" ht="15" customHeight="1" x14ac:dyDescent="0.25">
      <c r="A64" s="44" t="s">
        <v>62</v>
      </c>
      <c r="B64" t="s">
        <v>6</v>
      </c>
      <c r="D64" s="74"/>
      <c r="E64" t="s">
        <v>62</v>
      </c>
      <c r="L64" t="s">
        <v>14532</v>
      </c>
      <c r="M64" t="s">
        <v>1948</v>
      </c>
      <c r="N64" t="s">
        <v>14954</v>
      </c>
      <c r="O64" t="s">
        <v>1950</v>
      </c>
      <c r="P64" t="s">
        <v>15376</v>
      </c>
      <c r="Q64" t="s">
        <v>1952</v>
      </c>
      <c r="R64" t="s">
        <v>15798</v>
      </c>
      <c r="S64" t="s">
        <v>1954</v>
      </c>
      <c r="T64" t="s">
        <v>16208</v>
      </c>
      <c r="U64" t="s">
        <v>1956</v>
      </c>
      <c r="V64" t="s">
        <v>16629</v>
      </c>
      <c r="W64" t="s">
        <v>1958</v>
      </c>
    </row>
    <row r="65" spans="1:23" ht="15" customHeight="1" x14ac:dyDescent="0.25">
      <c r="A65" s="44" t="s">
        <v>63</v>
      </c>
      <c r="B65" t="s">
        <v>6</v>
      </c>
      <c r="D65" s="74"/>
      <c r="E65" t="s">
        <v>63</v>
      </c>
      <c r="L65" t="s">
        <v>1977</v>
      </c>
      <c r="M65" t="s">
        <v>1978</v>
      </c>
      <c r="N65" t="s">
        <v>1979</v>
      </c>
      <c r="O65" t="s">
        <v>1980</v>
      </c>
      <c r="P65" t="s">
        <v>1981</v>
      </c>
      <c r="Q65" t="s">
        <v>1922</v>
      </c>
      <c r="R65" t="s">
        <v>1982</v>
      </c>
      <c r="S65" t="s">
        <v>1924</v>
      </c>
      <c r="T65" t="s">
        <v>1983</v>
      </c>
      <c r="U65" t="s">
        <v>1926</v>
      </c>
      <c r="V65" t="s">
        <v>1984</v>
      </c>
      <c r="W65" t="s">
        <v>1928</v>
      </c>
    </row>
    <row r="66" spans="1:23" ht="15" customHeight="1" x14ac:dyDescent="0.25">
      <c r="A66" s="44" t="s">
        <v>64</v>
      </c>
      <c r="B66" t="s">
        <v>6</v>
      </c>
      <c r="D66" s="74"/>
      <c r="E66" t="s">
        <v>64</v>
      </c>
      <c r="L66" t="s">
        <v>14533</v>
      </c>
      <c r="M66" t="s">
        <v>1978</v>
      </c>
      <c r="N66" t="s">
        <v>14955</v>
      </c>
      <c r="O66" t="s">
        <v>1980</v>
      </c>
      <c r="P66" t="s">
        <v>15377</v>
      </c>
      <c r="Q66" t="s">
        <v>1922</v>
      </c>
      <c r="R66" t="s">
        <v>15799</v>
      </c>
      <c r="S66" t="s">
        <v>1924</v>
      </c>
      <c r="T66" t="s">
        <v>16209</v>
      </c>
      <c r="U66" t="s">
        <v>1926</v>
      </c>
      <c r="V66" t="s">
        <v>16630</v>
      </c>
      <c r="W66" t="s">
        <v>1928</v>
      </c>
    </row>
    <row r="67" spans="1:23" ht="15" customHeight="1" x14ac:dyDescent="0.25">
      <c r="A67" s="44" t="s">
        <v>65</v>
      </c>
      <c r="B67" t="s">
        <v>6</v>
      </c>
      <c r="D67" s="74"/>
      <c r="E67" t="s">
        <v>65</v>
      </c>
      <c r="L67" t="s">
        <v>1985</v>
      </c>
      <c r="M67" t="s">
        <v>1978</v>
      </c>
      <c r="N67" t="s">
        <v>1986</v>
      </c>
      <c r="O67" t="s">
        <v>1980</v>
      </c>
      <c r="P67" t="s">
        <v>1987</v>
      </c>
      <c r="Q67" t="s">
        <v>1922</v>
      </c>
      <c r="R67" t="s">
        <v>1988</v>
      </c>
      <c r="S67" t="s">
        <v>1924</v>
      </c>
      <c r="T67" t="s">
        <v>1989</v>
      </c>
      <c r="U67" t="s">
        <v>1926</v>
      </c>
      <c r="V67" t="s">
        <v>1990</v>
      </c>
      <c r="W67" t="s">
        <v>1928</v>
      </c>
    </row>
    <row r="68" spans="1:23" ht="15" customHeight="1" x14ac:dyDescent="0.25">
      <c r="A68" s="44" t="s">
        <v>66</v>
      </c>
      <c r="B68" t="s">
        <v>6</v>
      </c>
      <c r="D68" s="74"/>
      <c r="E68" t="s">
        <v>66</v>
      </c>
      <c r="L68" t="s">
        <v>14534</v>
      </c>
      <c r="M68" t="s">
        <v>1978</v>
      </c>
      <c r="N68" t="s">
        <v>14956</v>
      </c>
      <c r="O68" t="s">
        <v>1980</v>
      </c>
      <c r="P68" t="s">
        <v>15378</v>
      </c>
      <c r="Q68" t="s">
        <v>1922</v>
      </c>
      <c r="R68" t="s">
        <v>15800</v>
      </c>
      <c r="S68" t="s">
        <v>1924</v>
      </c>
      <c r="T68" t="s">
        <v>16210</v>
      </c>
      <c r="U68" t="s">
        <v>1926</v>
      </c>
      <c r="V68" t="s">
        <v>16631</v>
      </c>
      <c r="W68" t="s">
        <v>1928</v>
      </c>
    </row>
    <row r="69" spans="1:23" ht="15" customHeight="1" x14ac:dyDescent="0.25">
      <c r="A69" s="44" t="s">
        <v>67</v>
      </c>
      <c r="B69" t="s">
        <v>6</v>
      </c>
      <c r="D69" s="74"/>
      <c r="E69" t="s">
        <v>67</v>
      </c>
      <c r="L69" t="s">
        <v>1991</v>
      </c>
      <c r="M69" t="s">
        <v>1978</v>
      </c>
      <c r="N69" t="s">
        <v>1992</v>
      </c>
      <c r="O69" t="s">
        <v>1980</v>
      </c>
      <c r="P69" t="s">
        <v>1993</v>
      </c>
      <c r="Q69" t="s">
        <v>1922</v>
      </c>
      <c r="R69" t="s">
        <v>1994</v>
      </c>
      <c r="S69" t="s">
        <v>1924</v>
      </c>
      <c r="T69" t="s">
        <v>1995</v>
      </c>
      <c r="U69" t="s">
        <v>1926</v>
      </c>
      <c r="V69" t="s">
        <v>1996</v>
      </c>
      <c r="W69" t="s">
        <v>1928</v>
      </c>
    </row>
    <row r="70" spans="1:23" ht="15" customHeight="1" x14ac:dyDescent="0.25">
      <c r="A70" s="44" t="s">
        <v>68</v>
      </c>
      <c r="B70" t="s">
        <v>6</v>
      </c>
      <c r="D70" s="74"/>
      <c r="E70" t="s">
        <v>68</v>
      </c>
      <c r="L70" t="s">
        <v>14535</v>
      </c>
      <c r="M70" t="s">
        <v>1978</v>
      </c>
      <c r="N70" t="s">
        <v>14957</v>
      </c>
      <c r="O70" t="s">
        <v>1980</v>
      </c>
      <c r="P70" t="s">
        <v>15379</v>
      </c>
      <c r="Q70" t="s">
        <v>1922</v>
      </c>
      <c r="R70" t="s">
        <v>15801</v>
      </c>
      <c r="S70" t="s">
        <v>1924</v>
      </c>
      <c r="T70" t="s">
        <v>16211</v>
      </c>
      <c r="U70" t="s">
        <v>1926</v>
      </c>
      <c r="V70" t="s">
        <v>16632</v>
      </c>
      <c r="W70" t="s">
        <v>1928</v>
      </c>
    </row>
    <row r="71" spans="1:23" ht="15" customHeight="1" x14ac:dyDescent="0.25">
      <c r="A71" s="44" t="s">
        <v>69</v>
      </c>
      <c r="B71" t="s">
        <v>6</v>
      </c>
      <c r="D71" s="74"/>
      <c r="E71" t="s">
        <v>69</v>
      </c>
      <c r="L71" t="s">
        <v>1997</v>
      </c>
      <c r="M71" t="s">
        <v>1978</v>
      </c>
      <c r="N71" t="s">
        <v>1998</v>
      </c>
      <c r="O71" t="s">
        <v>1980</v>
      </c>
      <c r="P71" t="s">
        <v>1999</v>
      </c>
      <c r="Q71" t="s">
        <v>1922</v>
      </c>
      <c r="R71" t="s">
        <v>2000</v>
      </c>
      <c r="S71" t="s">
        <v>1924</v>
      </c>
      <c r="T71" t="s">
        <v>2001</v>
      </c>
      <c r="U71" t="s">
        <v>1926</v>
      </c>
      <c r="V71" t="s">
        <v>2002</v>
      </c>
      <c r="W71" t="s">
        <v>1928</v>
      </c>
    </row>
    <row r="72" spans="1:23" ht="15" customHeight="1" x14ac:dyDescent="0.25">
      <c r="A72" s="44" t="s">
        <v>70</v>
      </c>
      <c r="B72" t="s">
        <v>6</v>
      </c>
      <c r="D72" s="74"/>
      <c r="E72" t="s">
        <v>70</v>
      </c>
      <c r="L72" t="s">
        <v>14536</v>
      </c>
      <c r="M72" t="s">
        <v>1978</v>
      </c>
      <c r="N72" t="s">
        <v>14958</v>
      </c>
      <c r="O72" t="s">
        <v>1980</v>
      </c>
      <c r="P72" t="s">
        <v>15380</v>
      </c>
      <c r="Q72" t="s">
        <v>1922</v>
      </c>
      <c r="R72" t="s">
        <v>15802</v>
      </c>
      <c r="S72" t="s">
        <v>1924</v>
      </c>
      <c r="T72" t="s">
        <v>16212</v>
      </c>
      <c r="U72" t="s">
        <v>1926</v>
      </c>
      <c r="V72" t="s">
        <v>16633</v>
      </c>
      <c r="W72" t="s">
        <v>1928</v>
      </c>
    </row>
    <row r="73" spans="1:23" ht="15" customHeight="1" x14ac:dyDescent="0.25">
      <c r="A73" s="44" t="s">
        <v>71</v>
      </c>
      <c r="B73" t="s">
        <v>6</v>
      </c>
      <c r="D73" s="74"/>
      <c r="E73" t="s">
        <v>71</v>
      </c>
      <c r="L73" t="s">
        <v>2003</v>
      </c>
      <c r="M73" t="s">
        <v>2004</v>
      </c>
      <c r="N73" t="s">
        <v>2005</v>
      </c>
      <c r="O73" t="s">
        <v>2006</v>
      </c>
      <c r="P73" t="s">
        <v>2007</v>
      </c>
      <c r="Q73" t="s">
        <v>2008</v>
      </c>
      <c r="R73" t="s">
        <v>2009</v>
      </c>
      <c r="S73" t="s">
        <v>2010</v>
      </c>
      <c r="T73" t="s">
        <v>2011</v>
      </c>
      <c r="U73" t="s">
        <v>2012</v>
      </c>
      <c r="V73" t="s">
        <v>2013</v>
      </c>
      <c r="W73" t="s">
        <v>2014</v>
      </c>
    </row>
    <row r="74" spans="1:23" ht="15" customHeight="1" x14ac:dyDescent="0.25">
      <c r="A74" s="44" t="s">
        <v>72</v>
      </c>
      <c r="B74" t="s">
        <v>6</v>
      </c>
      <c r="D74" s="74"/>
      <c r="E74" t="s">
        <v>72</v>
      </c>
      <c r="L74" t="s">
        <v>14537</v>
      </c>
      <c r="M74" t="s">
        <v>2004</v>
      </c>
      <c r="N74" t="s">
        <v>14959</v>
      </c>
      <c r="O74" t="s">
        <v>2006</v>
      </c>
      <c r="P74" t="s">
        <v>15381</v>
      </c>
      <c r="Q74" t="s">
        <v>2008</v>
      </c>
      <c r="R74" t="s">
        <v>15803</v>
      </c>
      <c r="S74" t="s">
        <v>2010</v>
      </c>
      <c r="T74" t="s">
        <v>16213</v>
      </c>
      <c r="U74" t="s">
        <v>2012</v>
      </c>
      <c r="V74" t="s">
        <v>16634</v>
      </c>
      <c r="W74" t="s">
        <v>2014</v>
      </c>
    </row>
    <row r="75" spans="1:23" ht="15" customHeight="1" x14ac:dyDescent="0.25">
      <c r="A75" s="44" t="s">
        <v>73</v>
      </c>
      <c r="B75" t="s">
        <v>6</v>
      </c>
      <c r="D75" s="74"/>
      <c r="E75" t="s">
        <v>73</v>
      </c>
      <c r="L75" t="s">
        <v>2015</v>
      </c>
      <c r="M75" t="s">
        <v>2004</v>
      </c>
      <c r="N75" t="s">
        <v>2016</v>
      </c>
      <c r="O75" t="s">
        <v>2006</v>
      </c>
      <c r="P75" t="s">
        <v>2017</v>
      </c>
      <c r="Q75" t="s">
        <v>2008</v>
      </c>
      <c r="R75" t="s">
        <v>2018</v>
      </c>
      <c r="S75" t="s">
        <v>2010</v>
      </c>
      <c r="T75" t="s">
        <v>2019</v>
      </c>
      <c r="U75" t="s">
        <v>2012</v>
      </c>
      <c r="V75" t="s">
        <v>2020</v>
      </c>
      <c r="W75" t="s">
        <v>2014</v>
      </c>
    </row>
    <row r="76" spans="1:23" ht="15" customHeight="1" x14ac:dyDescent="0.25">
      <c r="A76" s="44" t="s">
        <v>74</v>
      </c>
      <c r="B76" t="s">
        <v>6</v>
      </c>
      <c r="D76" s="74"/>
      <c r="E76" t="s">
        <v>74</v>
      </c>
      <c r="L76" t="s">
        <v>14538</v>
      </c>
      <c r="M76" t="s">
        <v>2004</v>
      </c>
      <c r="N76" t="s">
        <v>14960</v>
      </c>
      <c r="O76" t="s">
        <v>2006</v>
      </c>
      <c r="P76" t="s">
        <v>15382</v>
      </c>
      <c r="Q76" t="s">
        <v>2008</v>
      </c>
      <c r="R76" t="s">
        <v>15804</v>
      </c>
      <c r="S76" t="s">
        <v>2010</v>
      </c>
      <c r="T76" t="s">
        <v>16214</v>
      </c>
      <c r="U76" t="s">
        <v>2012</v>
      </c>
      <c r="V76" t="s">
        <v>16635</v>
      </c>
      <c r="W76" t="s">
        <v>2014</v>
      </c>
    </row>
    <row r="77" spans="1:23" ht="15" customHeight="1" x14ac:dyDescent="0.25">
      <c r="A77" s="44" t="s">
        <v>75</v>
      </c>
      <c r="B77" t="s">
        <v>6</v>
      </c>
      <c r="D77" s="74"/>
      <c r="E77" t="s">
        <v>75</v>
      </c>
      <c r="L77" t="s">
        <v>2021</v>
      </c>
      <c r="M77" t="s">
        <v>2004</v>
      </c>
      <c r="N77" t="s">
        <v>2022</v>
      </c>
      <c r="O77" t="s">
        <v>2006</v>
      </c>
      <c r="P77" t="s">
        <v>2023</v>
      </c>
      <c r="Q77" t="s">
        <v>2008</v>
      </c>
      <c r="R77" t="s">
        <v>2024</v>
      </c>
      <c r="S77" t="s">
        <v>2010</v>
      </c>
      <c r="T77" t="s">
        <v>2025</v>
      </c>
      <c r="U77" t="s">
        <v>2012</v>
      </c>
      <c r="V77" t="s">
        <v>2026</v>
      </c>
      <c r="W77" t="s">
        <v>2014</v>
      </c>
    </row>
    <row r="78" spans="1:23" ht="15" customHeight="1" x14ac:dyDescent="0.25">
      <c r="A78" s="44" t="s">
        <v>76</v>
      </c>
      <c r="B78" t="s">
        <v>6</v>
      </c>
      <c r="D78" s="74"/>
      <c r="E78" t="s">
        <v>76</v>
      </c>
      <c r="L78" t="s">
        <v>14539</v>
      </c>
      <c r="M78" t="s">
        <v>2004</v>
      </c>
      <c r="N78" t="s">
        <v>14961</v>
      </c>
      <c r="O78" t="s">
        <v>2006</v>
      </c>
      <c r="P78" t="s">
        <v>15383</v>
      </c>
      <c r="Q78" t="s">
        <v>2008</v>
      </c>
      <c r="R78" t="s">
        <v>15805</v>
      </c>
      <c r="S78" t="s">
        <v>2010</v>
      </c>
      <c r="T78" t="s">
        <v>16215</v>
      </c>
      <c r="U78" t="s">
        <v>2012</v>
      </c>
      <c r="V78" t="s">
        <v>16636</v>
      </c>
      <c r="W78" t="s">
        <v>2014</v>
      </c>
    </row>
    <row r="79" spans="1:23" ht="15" customHeight="1" x14ac:dyDescent="0.25">
      <c r="A79" s="44" t="s">
        <v>77</v>
      </c>
      <c r="B79" t="s">
        <v>6</v>
      </c>
      <c r="D79" s="74"/>
      <c r="E79" t="s">
        <v>77</v>
      </c>
      <c r="L79" t="s">
        <v>2027</v>
      </c>
      <c r="M79" t="s">
        <v>2028</v>
      </c>
      <c r="N79" t="s">
        <v>2029</v>
      </c>
      <c r="O79" t="s">
        <v>2030</v>
      </c>
      <c r="P79" t="s">
        <v>2031</v>
      </c>
      <c r="Q79" t="s">
        <v>2032</v>
      </c>
      <c r="R79" t="s">
        <v>2033</v>
      </c>
      <c r="S79" t="s">
        <v>2034</v>
      </c>
      <c r="T79" t="s">
        <v>2035</v>
      </c>
      <c r="U79" t="s">
        <v>2036</v>
      </c>
      <c r="V79" t="s">
        <v>2037</v>
      </c>
      <c r="W79" t="s">
        <v>2038</v>
      </c>
    </row>
    <row r="80" spans="1:23" ht="15" customHeight="1" x14ac:dyDescent="0.25">
      <c r="A80" s="44" t="s">
        <v>78</v>
      </c>
      <c r="B80" t="s">
        <v>6</v>
      </c>
      <c r="D80" s="74"/>
      <c r="E80" t="s">
        <v>78</v>
      </c>
      <c r="L80" t="s">
        <v>14540</v>
      </c>
      <c r="M80" t="s">
        <v>2028</v>
      </c>
      <c r="N80" t="s">
        <v>14962</v>
      </c>
      <c r="O80" t="s">
        <v>2030</v>
      </c>
      <c r="P80" t="s">
        <v>15384</v>
      </c>
      <c r="Q80" t="s">
        <v>2032</v>
      </c>
      <c r="R80" t="s">
        <v>15806</v>
      </c>
      <c r="S80" t="s">
        <v>2034</v>
      </c>
      <c r="T80" t="s">
        <v>16216</v>
      </c>
      <c r="U80" t="s">
        <v>2036</v>
      </c>
      <c r="V80" t="s">
        <v>16637</v>
      </c>
      <c r="W80" t="s">
        <v>2038</v>
      </c>
    </row>
    <row r="81" spans="1:23" ht="15" customHeight="1" x14ac:dyDescent="0.25">
      <c r="A81" s="44" t="s">
        <v>79</v>
      </c>
      <c r="B81" t="s">
        <v>6</v>
      </c>
      <c r="D81" s="74"/>
      <c r="E81" t="s">
        <v>79</v>
      </c>
      <c r="L81" t="s">
        <v>2039</v>
      </c>
      <c r="M81" t="s">
        <v>2028</v>
      </c>
      <c r="N81" t="s">
        <v>2040</v>
      </c>
      <c r="O81" t="s">
        <v>2030</v>
      </c>
      <c r="P81" t="s">
        <v>2041</v>
      </c>
      <c r="Q81" t="s">
        <v>2032</v>
      </c>
      <c r="R81" t="s">
        <v>2042</v>
      </c>
      <c r="S81" t="s">
        <v>2034</v>
      </c>
      <c r="T81" t="s">
        <v>2043</v>
      </c>
      <c r="U81" t="s">
        <v>2036</v>
      </c>
      <c r="V81" t="s">
        <v>2044</v>
      </c>
      <c r="W81" t="s">
        <v>2038</v>
      </c>
    </row>
    <row r="82" spans="1:23" ht="15" customHeight="1" x14ac:dyDescent="0.25">
      <c r="A82" s="44" t="s">
        <v>80</v>
      </c>
      <c r="B82" t="s">
        <v>6</v>
      </c>
      <c r="D82" s="74"/>
      <c r="E82" t="s">
        <v>80</v>
      </c>
      <c r="L82" t="s">
        <v>14541</v>
      </c>
      <c r="M82" t="s">
        <v>2028</v>
      </c>
      <c r="N82" t="s">
        <v>14963</v>
      </c>
      <c r="O82" t="s">
        <v>2030</v>
      </c>
      <c r="P82" t="s">
        <v>15385</v>
      </c>
      <c r="Q82" t="s">
        <v>2032</v>
      </c>
      <c r="R82" t="s">
        <v>15807</v>
      </c>
      <c r="S82" t="s">
        <v>2034</v>
      </c>
      <c r="T82" t="s">
        <v>16217</v>
      </c>
      <c r="U82" t="s">
        <v>2036</v>
      </c>
      <c r="V82" t="s">
        <v>16638</v>
      </c>
      <c r="W82" t="s">
        <v>2038</v>
      </c>
    </row>
    <row r="83" spans="1:23" ht="15" customHeight="1" x14ac:dyDescent="0.25">
      <c r="A83" s="44" t="s">
        <v>81</v>
      </c>
      <c r="B83" t="s">
        <v>6</v>
      </c>
      <c r="D83" s="74"/>
      <c r="E83" t="s">
        <v>81</v>
      </c>
      <c r="L83" t="s">
        <v>2045</v>
      </c>
      <c r="M83" t="s">
        <v>2028</v>
      </c>
      <c r="N83" t="s">
        <v>2046</v>
      </c>
      <c r="O83" t="s">
        <v>2030</v>
      </c>
      <c r="P83" t="s">
        <v>2047</v>
      </c>
      <c r="Q83" t="s">
        <v>2032</v>
      </c>
      <c r="R83" t="s">
        <v>2048</v>
      </c>
      <c r="S83" t="s">
        <v>2034</v>
      </c>
      <c r="T83" t="s">
        <v>2049</v>
      </c>
      <c r="U83" t="s">
        <v>2036</v>
      </c>
      <c r="V83" t="s">
        <v>2050</v>
      </c>
      <c r="W83" t="s">
        <v>2038</v>
      </c>
    </row>
    <row r="84" spans="1:23" ht="15" customHeight="1" x14ac:dyDescent="0.25">
      <c r="A84" s="44" t="s">
        <v>82</v>
      </c>
      <c r="B84" t="s">
        <v>6</v>
      </c>
      <c r="D84" s="74"/>
      <c r="E84" t="s">
        <v>82</v>
      </c>
      <c r="L84" t="s">
        <v>14542</v>
      </c>
      <c r="M84" t="s">
        <v>2028</v>
      </c>
      <c r="N84" t="s">
        <v>14964</v>
      </c>
      <c r="O84" t="s">
        <v>2030</v>
      </c>
      <c r="P84" t="s">
        <v>15386</v>
      </c>
      <c r="Q84" t="s">
        <v>2032</v>
      </c>
      <c r="R84" t="s">
        <v>15808</v>
      </c>
      <c r="S84" t="s">
        <v>2034</v>
      </c>
      <c r="T84" t="s">
        <v>16218</v>
      </c>
      <c r="U84" t="s">
        <v>2036</v>
      </c>
      <c r="V84" t="s">
        <v>16639</v>
      </c>
      <c r="W84" t="s">
        <v>2038</v>
      </c>
    </row>
    <row r="85" spans="1:23" ht="15" customHeight="1" x14ac:dyDescent="0.25">
      <c r="A85" s="44" t="s">
        <v>83</v>
      </c>
      <c r="B85" t="s">
        <v>6</v>
      </c>
      <c r="D85" s="74"/>
      <c r="E85" t="s">
        <v>83</v>
      </c>
      <c r="L85" t="s">
        <v>2051</v>
      </c>
      <c r="M85" t="s">
        <v>1918</v>
      </c>
      <c r="N85" t="s">
        <v>2052</v>
      </c>
      <c r="O85" t="s">
        <v>1920</v>
      </c>
      <c r="P85" t="s">
        <v>2053</v>
      </c>
      <c r="Q85" t="s">
        <v>1922</v>
      </c>
      <c r="R85" t="s">
        <v>2054</v>
      </c>
      <c r="S85" t="s">
        <v>1924</v>
      </c>
      <c r="T85" t="s">
        <v>2055</v>
      </c>
      <c r="U85" t="s">
        <v>1926</v>
      </c>
      <c r="V85" t="s">
        <v>2056</v>
      </c>
      <c r="W85" t="s">
        <v>1928</v>
      </c>
    </row>
    <row r="86" spans="1:23" ht="15" customHeight="1" x14ac:dyDescent="0.25">
      <c r="A86" s="44" t="s">
        <v>84</v>
      </c>
      <c r="B86" t="s">
        <v>6</v>
      </c>
      <c r="D86" s="74"/>
      <c r="E86" t="s">
        <v>84</v>
      </c>
      <c r="L86" t="s">
        <v>14543</v>
      </c>
      <c r="M86" t="s">
        <v>1918</v>
      </c>
      <c r="N86" t="s">
        <v>14965</v>
      </c>
      <c r="O86" t="s">
        <v>1920</v>
      </c>
      <c r="P86" t="s">
        <v>15387</v>
      </c>
      <c r="Q86" t="s">
        <v>1922</v>
      </c>
      <c r="R86" t="s">
        <v>15809</v>
      </c>
      <c r="S86" t="s">
        <v>1924</v>
      </c>
      <c r="T86" t="s">
        <v>16219</v>
      </c>
      <c r="U86" t="s">
        <v>1926</v>
      </c>
      <c r="V86" t="s">
        <v>16640</v>
      </c>
      <c r="W86" t="s">
        <v>1928</v>
      </c>
    </row>
    <row r="87" spans="1:23" ht="15" customHeight="1" x14ac:dyDescent="0.25">
      <c r="A87" s="44" t="s">
        <v>85</v>
      </c>
      <c r="B87" t="s">
        <v>6</v>
      </c>
      <c r="D87" s="74"/>
      <c r="E87" t="s">
        <v>85</v>
      </c>
      <c r="L87" t="s">
        <v>2057</v>
      </c>
      <c r="M87" t="s">
        <v>1918</v>
      </c>
      <c r="N87" t="s">
        <v>2058</v>
      </c>
      <c r="O87" t="s">
        <v>1920</v>
      </c>
      <c r="P87" t="s">
        <v>2059</v>
      </c>
      <c r="Q87" t="s">
        <v>1922</v>
      </c>
      <c r="R87" t="s">
        <v>2060</v>
      </c>
      <c r="S87" t="s">
        <v>1924</v>
      </c>
      <c r="T87" t="s">
        <v>2061</v>
      </c>
      <c r="U87" t="s">
        <v>1926</v>
      </c>
      <c r="V87" t="s">
        <v>2062</v>
      </c>
      <c r="W87" t="s">
        <v>1928</v>
      </c>
    </row>
    <row r="88" spans="1:23" ht="15" customHeight="1" x14ac:dyDescent="0.25">
      <c r="A88" s="44" t="s">
        <v>86</v>
      </c>
      <c r="B88" t="s">
        <v>6</v>
      </c>
      <c r="D88" s="74"/>
      <c r="E88" t="s">
        <v>86</v>
      </c>
      <c r="L88" t="s">
        <v>14544</v>
      </c>
      <c r="M88" t="s">
        <v>1918</v>
      </c>
      <c r="N88" t="s">
        <v>14966</v>
      </c>
      <c r="O88" t="s">
        <v>1920</v>
      </c>
      <c r="P88" t="s">
        <v>15388</v>
      </c>
      <c r="Q88" t="s">
        <v>1922</v>
      </c>
      <c r="R88" t="s">
        <v>15810</v>
      </c>
      <c r="S88" t="s">
        <v>1924</v>
      </c>
      <c r="T88" t="s">
        <v>16220</v>
      </c>
      <c r="U88" t="s">
        <v>1926</v>
      </c>
      <c r="V88" t="s">
        <v>16641</v>
      </c>
      <c r="W88" t="s">
        <v>1928</v>
      </c>
    </row>
    <row r="89" spans="1:23" ht="15" customHeight="1" x14ac:dyDescent="0.25">
      <c r="A89" s="44" t="s">
        <v>87</v>
      </c>
      <c r="B89" t="s">
        <v>6</v>
      </c>
      <c r="D89" s="74"/>
      <c r="E89" t="s">
        <v>87</v>
      </c>
      <c r="L89" t="s">
        <v>2063</v>
      </c>
      <c r="M89" t="s">
        <v>1918</v>
      </c>
      <c r="N89" t="s">
        <v>2064</v>
      </c>
      <c r="O89" t="s">
        <v>1920</v>
      </c>
      <c r="P89" t="s">
        <v>2065</v>
      </c>
      <c r="Q89" t="s">
        <v>1922</v>
      </c>
      <c r="R89" t="s">
        <v>2066</v>
      </c>
      <c r="S89" t="s">
        <v>1924</v>
      </c>
      <c r="T89" t="s">
        <v>2067</v>
      </c>
      <c r="U89" t="s">
        <v>1926</v>
      </c>
      <c r="V89" t="s">
        <v>2068</v>
      </c>
      <c r="W89" t="s">
        <v>1928</v>
      </c>
    </row>
    <row r="90" spans="1:23" ht="15" customHeight="1" x14ac:dyDescent="0.25">
      <c r="A90" s="44" t="s">
        <v>88</v>
      </c>
      <c r="B90" t="s">
        <v>6</v>
      </c>
      <c r="D90" s="74"/>
      <c r="E90" t="s">
        <v>88</v>
      </c>
      <c r="L90" t="s">
        <v>14545</v>
      </c>
      <c r="M90" t="s">
        <v>1918</v>
      </c>
      <c r="N90" t="s">
        <v>14967</v>
      </c>
      <c r="O90" t="s">
        <v>1920</v>
      </c>
      <c r="P90" t="s">
        <v>15389</v>
      </c>
      <c r="Q90" t="s">
        <v>1922</v>
      </c>
      <c r="R90" t="s">
        <v>15811</v>
      </c>
      <c r="S90" t="s">
        <v>1924</v>
      </c>
      <c r="T90" t="s">
        <v>16221</v>
      </c>
      <c r="U90" t="s">
        <v>1926</v>
      </c>
      <c r="V90" t="s">
        <v>16642</v>
      </c>
      <c r="W90" t="s">
        <v>1928</v>
      </c>
    </row>
    <row r="91" spans="1:23" ht="15" customHeight="1" x14ac:dyDescent="0.25">
      <c r="A91" s="44" t="s">
        <v>89</v>
      </c>
      <c r="B91" t="s">
        <v>6</v>
      </c>
      <c r="D91" s="74"/>
      <c r="E91" t="s">
        <v>89</v>
      </c>
      <c r="L91" t="s">
        <v>2069</v>
      </c>
      <c r="M91" t="s">
        <v>2070</v>
      </c>
      <c r="N91" t="s">
        <v>2071</v>
      </c>
      <c r="O91" t="s">
        <v>2072</v>
      </c>
      <c r="P91" t="s">
        <v>2073</v>
      </c>
      <c r="Q91" t="s">
        <v>2074</v>
      </c>
      <c r="R91" t="s">
        <v>2075</v>
      </c>
      <c r="S91" t="s">
        <v>2076</v>
      </c>
      <c r="T91" t="s">
        <v>2077</v>
      </c>
      <c r="U91" t="s">
        <v>2078</v>
      </c>
      <c r="V91" t="s">
        <v>2079</v>
      </c>
      <c r="W91" t="s">
        <v>2080</v>
      </c>
    </row>
    <row r="92" spans="1:23" ht="15" customHeight="1" x14ac:dyDescent="0.25">
      <c r="A92" s="44" t="s">
        <v>90</v>
      </c>
      <c r="B92" t="s">
        <v>6</v>
      </c>
      <c r="D92" s="74"/>
      <c r="E92" t="s">
        <v>90</v>
      </c>
      <c r="L92" t="s">
        <v>14546</v>
      </c>
      <c r="M92" t="s">
        <v>2070</v>
      </c>
      <c r="N92" t="s">
        <v>14968</v>
      </c>
      <c r="O92" t="s">
        <v>2072</v>
      </c>
      <c r="P92" t="s">
        <v>15390</v>
      </c>
      <c r="Q92" t="s">
        <v>2074</v>
      </c>
      <c r="R92" t="s">
        <v>15812</v>
      </c>
      <c r="S92" t="s">
        <v>2076</v>
      </c>
      <c r="T92" t="s">
        <v>16222</v>
      </c>
      <c r="U92" t="s">
        <v>2078</v>
      </c>
      <c r="V92" t="s">
        <v>16643</v>
      </c>
      <c r="W92" t="s">
        <v>2080</v>
      </c>
    </row>
    <row r="93" spans="1:23" ht="15" customHeight="1" x14ac:dyDescent="0.25">
      <c r="A93" s="44" t="s">
        <v>91</v>
      </c>
      <c r="B93" t="s">
        <v>6</v>
      </c>
      <c r="D93" s="74"/>
      <c r="E93" t="s">
        <v>91</v>
      </c>
      <c r="L93" t="s">
        <v>2081</v>
      </c>
      <c r="M93" t="s">
        <v>2070</v>
      </c>
      <c r="N93" t="s">
        <v>2082</v>
      </c>
      <c r="O93" t="s">
        <v>2072</v>
      </c>
      <c r="P93" t="s">
        <v>2083</v>
      </c>
      <c r="Q93" t="s">
        <v>2074</v>
      </c>
      <c r="R93" t="s">
        <v>2084</v>
      </c>
      <c r="S93" t="s">
        <v>2076</v>
      </c>
      <c r="T93" t="s">
        <v>2085</v>
      </c>
      <c r="U93" t="s">
        <v>2078</v>
      </c>
      <c r="V93" t="s">
        <v>2086</v>
      </c>
      <c r="W93" t="s">
        <v>2080</v>
      </c>
    </row>
    <row r="94" spans="1:23" ht="15" customHeight="1" x14ac:dyDescent="0.25">
      <c r="A94" s="44" t="s">
        <v>92</v>
      </c>
      <c r="B94" t="s">
        <v>6</v>
      </c>
      <c r="D94" s="74"/>
      <c r="E94" t="s">
        <v>92</v>
      </c>
      <c r="L94" t="s">
        <v>14547</v>
      </c>
      <c r="M94" t="s">
        <v>2070</v>
      </c>
      <c r="N94" t="s">
        <v>14969</v>
      </c>
      <c r="O94" t="s">
        <v>2072</v>
      </c>
      <c r="P94" t="s">
        <v>15391</v>
      </c>
      <c r="Q94" t="s">
        <v>2074</v>
      </c>
      <c r="R94" t="s">
        <v>15813</v>
      </c>
      <c r="S94" t="s">
        <v>2076</v>
      </c>
      <c r="T94" t="s">
        <v>16223</v>
      </c>
      <c r="U94" t="s">
        <v>2078</v>
      </c>
      <c r="V94" t="s">
        <v>16644</v>
      </c>
      <c r="W94" t="s">
        <v>2080</v>
      </c>
    </row>
    <row r="95" spans="1:23" ht="15" customHeight="1" x14ac:dyDescent="0.25">
      <c r="A95" s="44" t="s">
        <v>93</v>
      </c>
      <c r="B95" t="s">
        <v>6</v>
      </c>
      <c r="D95" s="74"/>
      <c r="E95" t="s">
        <v>93</v>
      </c>
      <c r="L95" t="s">
        <v>2087</v>
      </c>
      <c r="M95" t="s">
        <v>2070</v>
      </c>
      <c r="N95" t="s">
        <v>2088</v>
      </c>
      <c r="O95" t="s">
        <v>2072</v>
      </c>
      <c r="P95" t="s">
        <v>2089</v>
      </c>
      <c r="Q95" t="s">
        <v>2074</v>
      </c>
      <c r="R95" t="s">
        <v>2090</v>
      </c>
      <c r="S95" t="s">
        <v>2076</v>
      </c>
      <c r="T95" t="s">
        <v>2091</v>
      </c>
      <c r="U95" t="s">
        <v>2078</v>
      </c>
      <c r="V95" t="s">
        <v>2092</v>
      </c>
      <c r="W95" t="s">
        <v>2080</v>
      </c>
    </row>
    <row r="96" spans="1:23" ht="15" customHeight="1" x14ac:dyDescent="0.25">
      <c r="A96" s="44" t="s">
        <v>94</v>
      </c>
      <c r="B96" t="s">
        <v>6</v>
      </c>
      <c r="D96" s="74"/>
      <c r="E96" t="s">
        <v>94</v>
      </c>
      <c r="L96" t="s">
        <v>14548</v>
      </c>
      <c r="M96" t="s">
        <v>2070</v>
      </c>
      <c r="N96" t="s">
        <v>14970</v>
      </c>
      <c r="O96" t="s">
        <v>2072</v>
      </c>
      <c r="P96" t="s">
        <v>15392</v>
      </c>
      <c r="Q96" t="s">
        <v>2074</v>
      </c>
      <c r="R96" t="s">
        <v>15814</v>
      </c>
      <c r="S96" t="s">
        <v>2076</v>
      </c>
      <c r="T96" t="s">
        <v>16224</v>
      </c>
      <c r="U96" t="s">
        <v>2078</v>
      </c>
      <c r="V96" t="s">
        <v>16645</v>
      </c>
      <c r="W96" t="s">
        <v>2080</v>
      </c>
    </row>
    <row r="97" spans="1:23" ht="15" customHeight="1" x14ac:dyDescent="0.25">
      <c r="A97" s="44" t="s">
        <v>95</v>
      </c>
      <c r="B97" t="s">
        <v>6</v>
      </c>
      <c r="D97" s="74"/>
      <c r="E97" t="s">
        <v>95</v>
      </c>
      <c r="L97" t="s">
        <v>2093</v>
      </c>
      <c r="M97" t="s">
        <v>2094</v>
      </c>
      <c r="N97" t="s">
        <v>2095</v>
      </c>
      <c r="O97" t="s">
        <v>2096</v>
      </c>
      <c r="P97" t="s">
        <v>2097</v>
      </c>
      <c r="Q97" t="s">
        <v>2098</v>
      </c>
      <c r="R97" t="s">
        <v>2099</v>
      </c>
      <c r="S97" t="s">
        <v>2100</v>
      </c>
      <c r="T97" t="s">
        <v>2101</v>
      </c>
      <c r="U97" t="s">
        <v>2102</v>
      </c>
      <c r="V97" t="s">
        <v>2103</v>
      </c>
      <c r="W97" t="s">
        <v>2104</v>
      </c>
    </row>
    <row r="98" spans="1:23" ht="15" customHeight="1" x14ac:dyDescent="0.25">
      <c r="A98" s="44" t="s">
        <v>96</v>
      </c>
      <c r="B98" t="s">
        <v>6</v>
      </c>
      <c r="D98" s="74"/>
      <c r="E98" t="s">
        <v>96</v>
      </c>
      <c r="L98" t="s">
        <v>14549</v>
      </c>
      <c r="M98" t="s">
        <v>2094</v>
      </c>
      <c r="N98" t="s">
        <v>14971</v>
      </c>
      <c r="O98" t="s">
        <v>2096</v>
      </c>
      <c r="P98" t="s">
        <v>15393</v>
      </c>
      <c r="Q98" t="s">
        <v>2098</v>
      </c>
      <c r="R98" t="s">
        <v>15815</v>
      </c>
      <c r="S98" t="s">
        <v>2100</v>
      </c>
      <c r="T98" t="s">
        <v>16225</v>
      </c>
      <c r="U98" t="s">
        <v>2102</v>
      </c>
      <c r="V98" t="s">
        <v>16646</v>
      </c>
      <c r="W98" t="s">
        <v>2104</v>
      </c>
    </row>
    <row r="99" spans="1:23" ht="15" customHeight="1" x14ac:dyDescent="0.25">
      <c r="A99" s="44" t="s">
        <v>97</v>
      </c>
      <c r="B99" t="s">
        <v>6</v>
      </c>
      <c r="D99" s="74"/>
      <c r="E99" t="s">
        <v>97</v>
      </c>
      <c r="L99" t="s">
        <v>2105</v>
      </c>
      <c r="M99" t="s">
        <v>2094</v>
      </c>
      <c r="N99" t="s">
        <v>2106</v>
      </c>
      <c r="O99" t="s">
        <v>2096</v>
      </c>
      <c r="P99" t="s">
        <v>2107</v>
      </c>
      <c r="Q99" t="s">
        <v>2098</v>
      </c>
      <c r="R99" t="s">
        <v>2108</v>
      </c>
      <c r="S99" t="s">
        <v>2100</v>
      </c>
      <c r="T99" t="s">
        <v>2109</v>
      </c>
      <c r="U99" t="s">
        <v>2102</v>
      </c>
      <c r="V99" t="s">
        <v>2110</v>
      </c>
      <c r="W99" t="s">
        <v>2104</v>
      </c>
    </row>
    <row r="100" spans="1:23" ht="15" customHeight="1" x14ac:dyDescent="0.25">
      <c r="A100" s="44" t="s">
        <v>98</v>
      </c>
      <c r="B100" t="s">
        <v>6</v>
      </c>
      <c r="D100" s="74"/>
      <c r="E100" t="s">
        <v>98</v>
      </c>
      <c r="L100" t="s">
        <v>14550</v>
      </c>
      <c r="M100" t="s">
        <v>2094</v>
      </c>
      <c r="N100" t="s">
        <v>14972</v>
      </c>
      <c r="O100" t="s">
        <v>2096</v>
      </c>
      <c r="P100" t="s">
        <v>15394</v>
      </c>
      <c r="Q100" t="s">
        <v>2098</v>
      </c>
      <c r="R100" t="s">
        <v>15816</v>
      </c>
      <c r="S100" t="s">
        <v>2100</v>
      </c>
      <c r="T100" t="s">
        <v>16226</v>
      </c>
      <c r="U100" t="s">
        <v>2102</v>
      </c>
      <c r="V100" t="s">
        <v>16647</v>
      </c>
      <c r="W100" t="s">
        <v>2104</v>
      </c>
    </row>
    <row r="101" spans="1:23" ht="15" customHeight="1" x14ac:dyDescent="0.25">
      <c r="A101" s="44" t="s">
        <v>99</v>
      </c>
      <c r="B101" t="s">
        <v>6</v>
      </c>
      <c r="D101" s="74"/>
      <c r="E101" t="s">
        <v>99</v>
      </c>
      <c r="L101" t="s">
        <v>2111</v>
      </c>
      <c r="M101" t="s">
        <v>2094</v>
      </c>
      <c r="N101" t="s">
        <v>2112</v>
      </c>
      <c r="O101" t="s">
        <v>2096</v>
      </c>
      <c r="P101" t="s">
        <v>2113</v>
      </c>
      <c r="Q101" t="s">
        <v>2098</v>
      </c>
      <c r="R101" t="s">
        <v>2114</v>
      </c>
      <c r="S101" t="s">
        <v>2100</v>
      </c>
      <c r="T101" t="s">
        <v>2115</v>
      </c>
      <c r="U101" t="s">
        <v>2102</v>
      </c>
      <c r="V101" t="s">
        <v>2116</v>
      </c>
      <c r="W101" t="s">
        <v>2104</v>
      </c>
    </row>
    <row r="102" spans="1:23" ht="15" customHeight="1" x14ac:dyDescent="0.25">
      <c r="A102" s="44" t="s">
        <v>100</v>
      </c>
      <c r="B102" t="s">
        <v>6</v>
      </c>
      <c r="D102" s="74"/>
      <c r="E102" t="s">
        <v>100</v>
      </c>
      <c r="L102" t="s">
        <v>14551</v>
      </c>
      <c r="M102" t="s">
        <v>2094</v>
      </c>
      <c r="N102" t="s">
        <v>14973</v>
      </c>
      <c r="O102" t="s">
        <v>2096</v>
      </c>
      <c r="P102" t="s">
        <v>15395</v>
      </c>
      <c r="Q102" t="s">
        <v>2098</v>
      </c>
      <c r="R102" t="s">
        <v>15817</v>
      </c>
      <c r="S102" t="s">
        <v>2100</v>
      </c>
      <c r="T102" t="s">
        <v>16227</v>
      </c>
      <c r="U102" t="s">
        <v>2102</v>
      </c>
      <c r="V102" t="s">
        <v>16648</v>
      </c>
      <c r="W102" t="s">
        <v>2104</v>
      </c>
    </row>
    <row r="103" spans="1:23" ht="15" customHeight="1" x14ac:dyDescent="0.25">
      <c r="A103" s="44" t="s">
        <v>101</v>
      </c>
      <c r="B103" t="s">
        <v>6</v>
      </c>
      <c r="D103" s="74"/>
      <c r="E103" t="s">
        <v>101</v>
      </c>
      <c r="L103" t="s">
        <v>2117</v>
      </c>
      <c r="M103" t="s">
        <v>2094</v>
      </c>
      <c r="N103" t="s">
        <v>2118</v>
      </c>
      <c r="O103" t="s">
        <v>2096</v>
      </c>
      <c r="P103" t="s">
        <v>2119</v>
      </c>
      <c r="Q103" t="s">
        <v>2098</v>
      </c>
      <c r="R103" t="s">
        <v>2120</v>
      </c>
      <c r="S103" t="s">
        <v>2100</v>
      </c>
      <c r="T103" t="s">
        <v>2121</v>
      </c>
      <c r="U103" t="s">
        <v>2102</v>
      </c>
      <c r="V103" t="s">
        <v>2122</v>
      </c>
      <c r="W103" t="s">
        <v>2104</v>
      </c>
    </row>
    <row r="104" spans="1:23" ht="15" customHeight="1" x14ac:dyDescent="0.25">
      <c r="A104" s="44" t="s">
        <v>102</v>
      </c>
      <c r="B104" t="s">
        <v>6</v>
      </c>
      <c r="D104" s="74"/>
      <c r="E104" t="s">
        <v>102</v>
      </c>
      <c r="L104" t="s">
        <v>14552</v>
      </c>
      <c r="M104" t="s">
        <v>2094</v>
      </c>
      <c r="N104" t="s">
        <v>14974</v>
      </c>
      <c r="O104" t="s">
        <v>2096</v>
      </c>
      <c r="P104" t="s">
        <v>15396</v>
      </c>
      <c r="Q104" t="s">
        <v>2098</v>
      </c>
      <c r="R104" t="s">
        <v>15818</v>
      </c>
      <c r="S104" t="s">
        <v>2100</v>
      </c>
      <c r="T104" t="s">
        <v>16228</v>
      </c>
      <c r="U104" t="s">
        <v>2102</v>
      </c>
      <c r="V104" t="s">
        <v>16649</v>
      </c>
      <c r="W104" t="s">
        <v>2104</v>
      </c>
    </row>
    <row r="105" spans="1:23" ht="15" customHeight="1" x14ac:dyDescent="0.25">
      <c r="A105" s="44" t="s">
        <v>103</v>
      </c>
      <c r="B105" t="s">
        <v>6</v>
      </c>
      <c r="D105" s="74"/>
      <c r="E105" t="s">
        <v>103</v>
      </c>
      <c r="L105" t="s">
        <v>2123</v>
      </c>
      <c r="M105" t="s">
        <v>2124</v>
      </c>
      <c r="N105" t="s">
        <v>2125</v>
      </c>
      <c r="O105" t="s">
        <v>2126</v>
      </c>
      <c r="P105" t="s">
        <v>2127</v>
      </c>
      <c r="Q105" t="s">
        <v>2128</v>
      </c>
      <c r="R105" t="s">
        <v>2129</v>
      </c>
      <c r="S105" t="s">
        <v>2130</v>
      </c>
      <c r="T105" t="s">
        <v>2131</v>
      </c>
      <c r="U105" t="s">
        <v>2132</v>
      </c>
      <c r="V105" t="s">
        <v>2133</v>
      </c>
      <c r="W105" t="s">
        <v>2134</v>
      </c>
    </row>
    <row r="106" spans="1:23" ht="15" customHeight="1" x14ac:dyDescent="0.25">
      <c r="A106" s="44" t="s">
        <v>104</v>
      </c>
      <c r="B106" t="s">
        <v>6</v>
      </c>
      <c r="D106" s="74"/>
      <c r="E106" t="s">
        <v>104</v>
      </c>
      <c r="L106" t="s">
        <v>14553</v>
      </c>
      <c r="M106" t="s">
        <v>2124</v>
      </c>
      <c r="N106" t="s">
        <v>14975</v>
      </c>
      <c r="O106" t="s">
        <v>2126</v>
      </c>
      <c r="P106" t="s">
        <v>15397</v>
      </c>
      <c r="Q106" t="s">
        <v>2128</v>
      </c>
      <c r="R106" t="s">
        <v>15819</v>
      </c>
      <c r="S106" t="s">
        <v>2130</v>
      </c>
      <c r="T106" t="s">
        <v>16229</v>
      </c>
      <c r="U106" t="s">
        <v>2132</v>
      </c>
      <c r="V106" t="s">
        <v>16650</v>
      </c>
      <c r="W106" t="s">
        <v>2134</v>
      </c>
    </row>
    <row r="107" spans="1:23" ht="15" customHeight="1" x14ac:dyDescent="0.25">
      <c r="A107" s="44" t="s">
        <v>105</v>
      </c>
      <c r="B107" t="s">
        <v>6</v>
      </c>
      <c r="D107" s="74"/>
      <c r="E107" t="s">
        <v>105</v>
      </c>
      <c r="L107" t="s">
        <v>2135</v>
      </c>
      <c r="M107" t="s">
        <v>2124</v>
      </c>
      <c r="N107" t="s">
        <v>2136</v>
      </c>
      <c r="O107" t="s">
        <v>2126</v>
      </c>
      <c r="P107" t="s">
        <v>2137</v>
      </c>
      <c r="Q107" t="s">
        <v>2128</v>
      </c>
      <c r="R107" t="s">
        <v>2138</v>
      </c>
      <c r="S107" t="s">
        <v>2130</v>
      </c>
      <c r="T107" t="s">
        <v>2139</v>
      </c>
      <c r="U107" t="s">
        <v>2132</v>
      </c>
      <c r="V107" t="s">
        <v>2140</v>
      </c>
      <c r="W107" t="s">
        <v>2134</v>
      </c>
    </row>
    <row r="108" spans="1:23" ht="15" customHeight="1" x14ac:dyDescent="0.25">
      <c r="A108" s="44" t="s">
        <v>106</v>
      </c>
      <c r="B108" t="s">
        <v>6</v>
      </c>
      <c r="D108" s="74"/>
      <c r="E108" t="s">
        <v>106</v>
      </c>
      <c r="L108" t="s">
        <v>14554</v>
      </c>
      <c r="M108" t="s">
        <v>2124</v>
      </c>
      <c r="N108" t="s">
        <v>14976</v>
      </c>
      <c r="O108" t="s">
        <v>2126</v>
      </c>
      <c r="P108" t="s">
        <v>15398</v>
      </c>
      <c r="Q108" t="s">
        <v>2128</v>
      </c>
      <c r="R108" t="s">
        <v>15820</v>
      </c>
      <c r="S108" t="s">
        <v>2130</v>
      </c>
      <c r="T108" t="s">
        <v>16230</v>
      </c>
      <c r="U108" t="s">
        <v>2132</v>
      </c>
      <c r="V108" t="s">
        <v>16651</v>
      </c>
      <c r="W108" t="s">
        <v>2134</v>
      </c>
    </row>
    <row r="109" spans="1:23" ht="15" customHeight="1" x14ac:dyDescent="0.25">
      <c r="A109" s="44" t="s">
        <v>107</v>
      </c>
      <c r="B109" t="s">
        <v>6</v>
      </c>
      <c r="D109" s="74"/>
      <c r="E109" t="s">
        <v>107</v>
      </c>
      <c r="L109" t="s">
        <v>2141</v>
      </c>
      <c r="M109" t="s">
        <v>2124</v>
      </c>
      <c r="N109" t="s">
        <v>2142</v>
      </c>
      <c r="O109" t="s">
        <v>2126</v>
      </c>
      <c r="P109" t="s">
        <v>2143</v>
      </c>
      <c r="Q109" t="s">
        <v>2128</v>
      </c>
      <c r="R109" t="s">
        <v>2144</v>
      </c>
      <c r="S109" t="s">
        <v>2130</v>
      </c>
      <c r="T109" t="s">
        <v>2145</v>
      </c>
      <c r="U109" t="s">
        <v>2132</v>
      </c>
      <c r="V109" t="s">
        <v>2146</v>
      </c>
      <c r="W109" t="s">
        <v>2134</v>
      </c>
    </row>
    <row r="110" spans="1:23" ht="15" customHeight="1" x14ac:dyDescent="0.25">
      <c r="A110" s="44" t="s">
        <v>108</v>
      </c>
      <c r="B110" t="s">
        <v>6</v>
      </c>
      <c r="D110" s="74"/>
      <c r="E110" t="s">
        <v>108</v>
      </c>
      <c r="L110" t="s">
        <v>14555</v>
      </c>
      <c r="M110" t="s">
        <v>2124</v>
      </c>
      <c r="N110" t="s">
        <v>14977</v>
      </c>
      <c r="O110" t="s">
        <v>2126</v>
      </c>
      <c r="P110" t="s">
        <v>15399</v>
      </c>
      <c r="Q110" t="s">
        <v>2128</v>
      </c>
      <c r="R110" t="s">
        <v>15821</v>
      </c>
      <c r="S110" t="s">
        <v>2130</v>
      </c>
      <c r="T110" t="s">
        <v>16231</v>
      </c>
      <c r="U110" t="s">
        <v>2132</v>
      </c>
      <c r="V110" t="s">
        <v>16652</v>
      </c>
      <c r="W110" t="s">
        <v>2134</v>
      </c>
    </row>
    <row r="111" spans="1:23" ht="15" customHeight="1" x14ac:dyDescent="0.25">
      <c r="A111" s="44" t="s">
        <v>109</v>
      </c>
      <c r="B111" t="s">
        <v>6</v>
      </c>
      <c r="D111" s="74"/>
      <c r="E111" t="s">
        <v>109</v>
      </c>
      <c r="L111" t="s">
        <v>2147</v>
      </c>
      <c r="M111" t="s">
        <v>2124</v>
      </c>
      <c r="N111" t="s">
        <v>2148</v>
      </c>
      <c r="O111" t="s">
        <v>2126</v>
      </c>
      <c r="P111" t="s">
        <v>2149</v>
      </c>
      <c r="Q111" t="s">
        <v>2128</v>
      </c>
      <c r="R111" t="s">
        <v>2150</v>
      </c>
      <c r="S111" t="s">
        <v>2130</v>
      </c>
      <c r="T111" t="s">
        <v>2151</v>
      </c>
      <c r="U111" t="s">
        <v>2132</v>
      </c>
      <c r="V111" t="s">
        <v>2152</v>
      </c>
      <c r="W111" t="s">
        <v>2134</v>
      </c>
    </row>
    <row r="112" spans="1:23" ht="15" customHeight="1" x14ac:dyDescent="0.25">
      <c r="A112" s="44" t="s">
        <v>110</v>
      </c>
      <c r="B112" t="s">
        <v>6</v>
      </c>
      <c r="D112" s="74"/>
      <c r="E112" t="s">
        <v>110</v>
      </c>
      <c r="L112" t="s">
        <v>14556</v>
      </c>
      <c r="M112" t="s">
        <v>2124</v>
      </c>
      <c r="N112" t="s">
        <v>14978</v>
      </c>
      <c r="O112" t="s">
        <v>2126</v>
      </c>
      <c r="P112" t="s">
        <v>15400</v>
      </c>
      <c r="Q112" t="s">
        <v>2128</v>
      </c>
      <c r="R112" t="s">
        <v>15822</v>
      </c>
      <c r="S112" t="s">
        <v>2130</v>
      </c>
      <c r="T112" t="s">
        <v>16232</v>
      </c>
      <c r="U112" t="s">
        <v>2132</v>
      </c>
      <c r="V112" t="s">
        <v>16653</v>
      </c>
      <c r="W112" t="s">
        <v>2134</v>
      </c>
    </row>
    <row r="113" spans="1:23" ht="15" customHeight="1" x14ac:dyDescent="0.25">
      <c r="A113" s="44" t="s">
        <v>111</v>
      </c>
      <c r="B113" t="s">
        <v>6</v>
      </c>
      <c r="D113" s="74"/>
      <c r="E113" t="s">
        <v>111</v>
      </c>
      <c r="L113" t="s">
        <v>2153</v>
      </c>
      <c r="M113" t="s">
        <v>2154</v>
      </c>
      <c r="N113" t="s">
        <v>2155</v>
      </c>
      <c r="O113" t="s">
        <v>2156</v>
      </c>
      <c r="P113" t="s">
        <v>2157</v>
      </c>
      <c r="Q113" t="s">
        <v>2158</v>
      </c>
      <c r="R113" t="s">
        <v>2159</v>
      </c>
      <c r="S113" t="s">
        <v>2160</v>
      </c>
      <c r="T113" t="s">
        <v>2161</v>
      </c>
      <c r="U113" t="s">
        <v>2162</v>
      </c>
      <c r="V113" t="s">
        <v>2163</v>
      </c>
      <c r="W113" t="s">
        <v>2164</v>
      </c>
    </row>
    <row r="114" spans="1:23" ht="15" customHeight="1" x14ac:dyDescent="0.25">
      <c r="A114" s="44" t="s">
        <v>112</v>
      </c>
      <c r="B114" t="s">
        <v>6</v>
      </c>
      <c r="D114" s="74"/>
      <c r="E114" t="s">
        <v>112</v>
      </c>
      <c r="L114" t="s">
        <v>14557</v>
      </c>
      <c r="M114" t="s">
        <v>2154</v>
      </c>
      <c r="N114" t="s">
        <v>14979</v>
      </c>
      <c r="O114" t="s">
        <v>2156</v>
      </c>
      <c r="P114" t="s">
        <v>15401</v>
      </c>
      <c r="Q114" t="s">
        <v>2158</v>
      </c>
      <c r="R114" t="s">
        <v>15823</v>
      </c>
      <c r="S114" t="s">
        <v>2160</v>
      </c>
      <c r="T114" t="s">
        <v>16233</v>
      </c>
      <c r="U114" t="s">
        <v>2162</v>
      </c>
      <c r="V114" t="s">
        <v>16654</v>
      </c>
      <c r="W114" t="s">
        <v>2164</v>
      </c>
    </row>
    <row r="115" spans="1:23" ht="15" customHeight="1" x14ac:dyDescent="0.25">
      <c r="A115" s="44" t="s">
        <v>113</v>
      </c>
      <c r="B115" t="s">
        <v>6</v>
      </c>
      <c r="D115" s="74"/>
      <c r="E115" t="s">
        <v>113</v>
      </c>
      <c r="L115" t="s">
        <v>2165</v>
      </c>
      <c r="M115" t="s">
        <v>2154</v>
      </c>
      <c r="N115" t="s">
        <v>2166</v>
      </c>
      <c r="O115" t="s">
        <v>2156</v>
      </c>
      <c r="P115" t="s">
        <v>2167</v>
      </c>
      <c r="Q115" t="s">
        <v>2158</v>
      </c>
      <c r="R115" t="s">
        <v>2168</v>
      </c>
      <c r="S115" t="s">
        <v>2160</v>
      </c>
      <c r="T115" t="s">
        <v>2169</v>
      </c>
      <c r="U115" t="s">
        <v>2162</v>
      </c>
      <c r="V115" t="s">
        <v>2170</v>
      </c>
      <c r="W115" t="s">
        <v>2164</v>
      </c>
    </row>
    <row r="116" spans="1:23" ht="15" customHeight="1" x14ac:dyDescent="0.25">
      <c r="A116" s="44" t="s">
        <v>114</v>
      </c>
      <c r="B116" t="s">
        <v>6</v>
      </c>
      <c r="D116" s="74"/>
      <c r="E116" t="s">
        <v>114</v>
      </c>
      <c r="L116" t="s">
        <v>14558</v>
      </c>
      <c r="M116" t="s">
        <v>2154</v>
      </c>
      <c r="N116" t="s">
        <v>14980</v>
      </c>
      <c r="O116" t="s">
        <v>2156</v>
      </c>
      <c r="P116" t="s">
        <v>15402</v>
      </c>
      <c r="Q116" t="s">
        <v>2158</v>
      </c>
      <c r="R116" t="s">
        <v>15824</v>
      </c>
      <c r="S116" t="s">
        <v>2160</v>
      </c>
      <c r="T116" t="s">
        <v>16234</v>
      </c>
      <c r="U116" t="s">
        <v>2162</v>
      </c>
      <c r="V116" t="s">
        <v>16655</v>
      </c>
      <c r="W116" t="s">
        <v>2164</v>
      </c>
    </row>
    <row r="117" spans="1:23" ht="15" customHeight="1" x14ac:dyDescent="0.25">
      <c r="A117" s="44" t="s">
        <v>115</v>
      </c>
      <c r="B117" t="s">
        <v>6</v>
      </c>
      <c r="D117" s="74"/>
      <c r="E117" t="s">
        <v>115</v>
      </c>
      <c r="L117" t="s">
        <v>2171</v>
      </c>
      <c r="M117" t="s">
        <v>2154</v>
      </c>
      <c r="N117" t="s">
        <v>2172</v>
      </c>
      <c r="O117" t="s">
        <v>2156</v>
      </c>
      <c r="P117" t="s">
        <v>2173</v>
      </c>
      <c r="Q117" t="s">
        <v>2158</v>
      </c>
      <c r="R117" t="s">
        <v>2174</v>
      </c>
      <c r="S117" t="s">
        <v>2160</v>
      </c>
      <c r="T117" t="s">
        <v>2175</v>
      </c>
      <c r="U117" t="s">
        <v>2162</v>
      </c>
      <c r="V117" t="s">
        <v>2176</v>
      </c>
      <c r="W117" t="s">
        <v>2164</v>
      </c>
    </row>
    <row r="118" spans="1:23" ht="15" customHeight="1" x14ac:dyDescent="0.25">
      <c r="A118" s="44" t="s">
        <v>116</v>
      </c>
      <c r="B118" t="s">
        <v>6</v>
      </c>
      <c r="D118" s="74"/>
      <c r="E118" t="s">
        <v>116</v>
      </c>
      <c r="L118" t="s">
        <v>14559</v>
      </c>
      <c r="M118" t="s">
        <v>2154</v>
      </c>
      <c r="N118" t="s">
        <v>14981</v>
      </c>
      <c r="O118" t="s">
        <v>2156</v>
      </c>
      <c r="P118" t="s">
        <v>15403</v>
      </c>
      <c r="Q118" t="s">
        <v>2158</v>
      </c>
      <c r="R118" t="s">
        <v>15825</v>
      </c>
      <c r="S118" t="s">
        <v>2160</v>
      </c>
      <c r="T118" t="s">
        <v>16235</v>
      </c>
      <c r="U118" t="s">
        <v>2162</v>
      </c>
      <c r="V118" t="s">
        <v>16656</v>
      </c>
      <c r="W118" t="s">
        <v>2164</v>
      </c>
    </row>
    <row r="119" spans="1:23" ht="15" customHeight="1" x14ac:dyDescent="0.25">
      <c r="A119" s="44" t="s">
        <v>117</v>
      </c>
      <c r="B119" t="s">
        <v>6</v>
      </c>
      <c r="D119" s="74"/>
      <c r="E119" t="s">
        <v>117</v>
      </c>
      <c r="L119" t="s">
        <v>2177</v>
      </c>
      <c r="M119" t="s">
        <v>2154</v>
      </c>
      <c r="N119" t="s">
        <v>2178</v>
      </c>
      <c r="O119" t="s">
        <v>2156</v>
      </c>
      <c r="P119" t="s">
        <v>2179</v>
      </c>
      <c r="Q119" t="s">
        <v>2158</v>
      </c>
      <c r="R119" t="s">
        <v>2180</v>
      </c>
      <c r="S119" t="s">
        <v>2160</v>
      </c>
      <c r="T119" t="s">
        <v>2181</v>
      </c>
      <c r="U119" t="s">
        <v>2162</v>
      </c>
      <c r="V119" t="s">
        <v>2182</v>
      </c>
      <c r="W119" t="s">
        <v>2164</v>
      </c>
    </row>
    <row r="120" spans="1:23" ht="15" customHeight="1" x14ac:dyDescent="0.25">
      <c r="A120" s="44" t="s">
        <v>118</v>
      </c>
      <c r="B120" t="s">
        <v>6</v>
      </c>
      <c r="D120" s="74"/>
      <c r="E120" t="s">
        <v>118</v>
      </c>
      <c r="L120" t="s">
        <v>14560</v>
      </c>
      <c r="M120" t="s">
        <v>2154</v>
      </c>
      <c r="N120" t="s">
        <v>14982</v>
      </c>
      <c r="O120" t="s">
        <v>2156</v>
      </c>
      <c r="P120" t="s">
        <v>15404</v>
      </c>
      <c r="Q120" t="s">
        <v>2158</v>
      </c>
      <c r="R120" t="s">
        <v>15826</v>
      </c>
      <c r="S120" t="s">
        <v>2160</v>
      </c>
      <c r="T120" t="s">
        <v>16236</v>
      </c>
      <c r="U120" t="s">
        <v>2162</v>
      </c>
      <c r="V120" t="s">
        <v>16657</v>
      </c>
      <c r="W120" t="s">
        <v>2164</v>
      </c>
    </row>
    <row r="121" spans="1:23" ht="15" customHeight="1" x14ac:dyDescent="0.25">
      <c r="A121" s="44" t="s">
        <v>119</v>
      </c>
      <c r="B121" t="s">
        <v>6</v>
      </c>
      <c r="D121" s="74"/>
      <c r="E121" t="s">
        <v>119</v>
      </c>
      <c r="L121" t="s">
        <v>2183</v>
      </c>
      <c r="M121" t="s">
        <v>2184</v>
      </c>
      <c r="N121" t="s">
        <v>2185</v>
      </c>
      <c r="O121" t="s">
        <v>2186</v>
      </c>
      <c r="P121" t="s">
        <v>2187</v>
      </c>
      <c r="Q121" t="s">
        <v>2188</v>
      </c>
      <c r="R121" t="s">
        <v>2189</v>
      </c>
      <c r="S121" t="s">
        <v>2190</v>
      </c>
      <c r="T121" t="s">
        <v>2191</v>
      </c>
      <c r="U121" t="s">
        <v>2192</v>
      </c>
      <c r="V121" t="s">
        <v>2193</v>
      </c>
      <c r="W121" t="s">
        <v>2194</v>
      </c>
    </row>
    <row r="122" spans="1:23" ht="15" customHeight="1" x14ac:dyDescent="0.25">
      <c r="A122" s="44" t="s">
        <v>120</v>
      </c>
      <c r="B122" t="s">
        <v>6</v>
      </c>
      <c r="D122" s="74"/>
      <c r="E122" t="s">
        <v>120</v>
      </c>
      <c r="L122" t="s">
        <v>14561</v>
      </c>
      <c r="M122" t="s">
        <v>2184</v>
      </c>
      <c r="N122" t="s">
        <v>14983</v>
      </c>
      <c r="O122" t="s">
        <v>2186</v>
      </c>
      <c r="P122" t="s">
        <v>15405</v>
      </c>
      <c r="Q122" t="s">
        <v>2188</v>
      </c>
      <c r="R122" t="s">
        <v>15827</v>
      </c>
      <c r="S122" t="s">
        <v>2190</v>
      </c>
      <c r="T122" t="s">
        <v>16237</v>
      </c>
      <c r="U122" t="s">
        <v>2192</v>
      </c>
      <c r="V122" t="s">
        <v>16658</v>
      </c>
      <c r="W122" t="s">
        <v>2194</v>
      </c>
    </row>
    <row r="123" spans="1:23" ht="15" customHeight="1" x14ac:dyDescent="0.25">
      <c r="A123" s="44" t="s">
        <v>121</v>
      </c>
      <c r="B123" t="s">
        <v>6</v>
      </c>
      <c r="D123" s="74"/>
      <c r="E123" t="s">
        <v>121</v>
      </c>
      <c r="L123" t="s">
        <v>2195</v>
      </c>
      <c r="M123" t="s">
        <v>2184</v>
      </c>
      <c r="N123" t="s">
        <v>2196</v>
      </c>
      <c r="O123" t="s">
        <v>2186</v>
      </c>
      <c r="P123" t="s">
        <v>2197</v>
      </c>
      <c r="Q123" t="s">
        <v>2188</v>
      </c>
      <c r="R123" t="s">
        <v>2198</v>
      </c>
      <c r="S123" t="s">
        <v>2190</v>
      </c>
      <c r="T123" t="s">
        <v>2199</v>
      </c>
      <c r="U123" t="s">
        <v>2192</v>
      </c>
      <c r="V123" t="s">
        <v>2200</v>
      </c>
      <c r="W123" t="s">
        <v>2194</v>
      </c>
    </row>
    <row r="124" spans="1:23" ht="15" customHeight="1" x14ac:dyDescent="0.25">
      <c r="A124" s="44" t="s">
        <v>122</v>
      </c>
      <c r="B124" t="s">
        <v>6</v>
      </c>
      <c r="D124" s="74"/>
      <c r="E124" t="s">
        <v>122</v>
      </c>
      <c r="L124" t="s">
        <v>14562</v>
      </c>
      <c r="M124" t="s">
        <v>2184</v>
      </c>
      <c r="N124" t="s">
        <v>14984</v>
      </c>
      <c r="O124" t="s">
        <v>2186</v>
      </c>
      <c r="P124" t="s">
        <v>15406</v>
      </c>
      <c r="Q124" t="s">
        <v>2188</v>
      </c>
      <c r="R124" t="s">
        <v>15828</v>
      </c>
      <c r="S124" t="s">
        <v>2190</v>
      </c>
      <c r="T124" t="s">
        <v>16238</v>
      </c>
      <c r="U124" t="s">
        <v>2192</v>
      </c>
      <c r="V124" t="s">
        <v>16659</v>
      </c>
      <c r="W124" t="s">
        <v>2194</v>
      </c>
    </row>
    <row r="125" spans="1:23" ht="15" customHeight="1" x14ac:dyDescent="0.25">
      <c r="A125" s="44" t="s">
        <v>123</v>
      </c>
      <c r="B125" t="s">
        <v>6</v>
      </c>
      <c r="D125" s="74"/>
      <c r="E125" t="s">
        <v>123</v>
      </c>
      <c r="L125" t="s">
        <v>2201</v>
      </c>
      <c r="M125" t="s">
        <v>2184</v>
      </c>
      <c r="N125" t="s">
        <v>2202</v>
      </c>
      <c r="O125" t="s">
        <v>2186</v>
      </c>
      <c r="P125" t="s">
        <v>2203</v>
      </c>
      <c r="Q125" t="s">
        <v>2188</v>
      </c>
      <c r="R125" t="s">
        <v>2204</v>
      </c>
      <c r="S125" t="s">
        <v>2190</v>
      </c>
      <c r="T125" t="s">
        <v>2205</v>
      </c>
      <c r="U125" t="s">
        <v>2192</v>
      </c>
      <c r="V125" t="s">
        <v>2206</v>
      </c>
      <c r="W125" t="s">
        <v>2194</v>
      </c>
    </row>
    <row r="126" spans="1:23" ht="15" customHeight="1" x14ac:dyDescent="0.25">
      <c r="A126" s="44" t="s">
        <v>124</v>
      </c>
      <c r="B126" t="s">
        <v>6</v>
      </c>
      <c r="D126" s="74"/>
      <c r="E126" t="s">
        <v>124</v>
      </c>
      <c r="L126" t="s">
        <v>14563</v>
      </c>
      <c r="M126" t="s">
        <v>2184</v>
      </c>
      <c r="N126" t="s">
        <v>14985</v>
      </c>
      <c r="O126" t="s">
        <v>2186</v>
      </c>
      <c r="P126" t="s">
        <v>15407</v>
      </c>
      <c r="Q126" t="s">
        <v>2188</v>
      </c>
      <c r="R126" t="s">
        <v>15829</v>
      </c>
      <c r="S126" t="s">
        <v>2190</v>
      </c>
      <c r="T126" t="s">
        <v>16239</v>
      </c>
      <c r="U126" t="s">
        <v>2192</v>
      </c>
      <c r="V126" t="s">
        <v>16660</v>
      </c>
      <c r="W126" t="s">
        <v>2194</v>
      </c>
    </row>
    <row r="127" spans="1:23" ht="15" customHeight="1" x14ac:dyDescent="0.25">
      <c r="A127" s="44" t="s">
        <v>125</v>
      </c>
      <c r="B127" t="s">
        <v>6</v>
      </c>
      <c r="D127" s="74"/>
      <c r="E127" t="s">
        <v>125</v>
      </c>
      <c r="L127" t="s">
        <v>2207</v>
      </c>
      <c r="M127" t="s">
        <v>2184</v>
      </c>
      <c r="N127" t="s">
        <v>2208</v>
      </c>
      <c r="O127" t="s">
        <v>2186</v>
      </c>
      <c r="P127" t="s">
        <v>2209</v>
      </c>
      <c r="Q127" t="s">
        <v>2188</v>
      </c>
      <c r="R127" t="s">
        <v>2210</v>
      </c>
      <c r="S127" t="s">
        <v>2190</v>
      </c>
      <c r="T127" t="s">
        <v>2211</v>
      </c>
      <c r="U127" t="s">
        <v>2192</v>
      </c>
      <c r="V127" t="s">
        <v>2212</v>
      </c>
      <c r="W127" t="s">
        <v>2194</v>
      </c>
    </row>
    <row r="128" spans="1:23" ht="15" customHeight="1" x14ac:dyDescent="0.25">
      <c r="A128" s="44" t="s">
        <v>126</v>
      </c>
      <c r="B128" t="s">
        <v>6</v>
      </c>
      <c r="D128" s="74"/>
      <c r="E128" t="s">
        <v>126</v>
      </c>
      <c r="L128" t="s">
        <v>14564</v>
      </c>
      <c r="M128" t="s">
        <v>2184</v>
      </c>
      <c r="N128" t="s">
        <v>14986</v>
      </c>
      <c r="O128" t="s">
        <v>2186</v>
      </c>
      <c r="P128" t="s">
        <v>15408</v>
      </c>
      <c r="Q128" t="s">
        <v>2188</v>
      </c>
      <c r="R128" t="s">
        <v>15830</v>
      </c>
      <c r="S128" t="s">
        <v>2190</v>
      </c>
      <c r="T128" t="s">
        <v>16240</v>
      </c>
      <c r="U128" t="s">
        <v>2192</v>
      </c>
      <c r="V128" t="s">
        <v>16661</v>
      </c>
      <c r="W128" t="s">
        <v>2194</v>
      </c>
    </row>
    <row r="129" spans="1:23" ht="15" customHeight="1" x14ac:dyDescent="0.25">
      <c r="A129" s="44" t="s">
        <v>127</v>
      </c>
      <c r="B129" t="s">
        <v>6</v>
      </c>
      <c r="D129" s="74"/>
      <c r="E129" t="s">
        <v>127</v>
      </c>
      <c r="L129" t="s">
        <v>2213</v>
      </c>
      <c r="M129" t="s">
        <v>2214</v>
      </c>
      <c r="N129" t="s">
        <v>2215</v>
      </c>
      <c r="O129" t="s">
        <v>2186</v>
      </c>
      <c r="P129" t="s">
        <v>2216</v>
      </c>
      <c r="Q129" t="s">
        <v>2188</v>
      </c>
      <c r="R129" t="s">
        <v>2217</v>
      </c>
      <c r="S129" t="s">
        <v>2190</v>
      </c>
      <c r="T129" t="s">
        <v>2218</v>
      </c>
      <c r="U129" t="s">
        <v>2192</v>
      </c>
      <c r="V129" t="s">
        <v>2219</v>
      </c>
      <c r="W129" t="s">
        <v>2194</v>
      </c>
    </row>
    <row r="130" spans="1:23" ht="15" customHeight="1" x14ac:dyDescent="0.25">
      <c r="A130" s="44" t="s">
        <v>128</v>
      </c>
      <c r="B130" t="s">
        <v>6</v>
      </c>
      <c r="D130" s="74"/>
      <c r="E130" t="s">
        <v>128</v>
      </c>
      <c r="L130" t="s">
        <v>14565</v>
      </c>
      <c r="M130" t="s">
        <v>2214</v>
      </c>
      <c r="N130" t="s">
        <v>14987</v>
      </c>
      <c r="O130" t="s">
        <v>2186</v>
      </c>
      <c r="P130" t="s">
        <v>15409</v>
      </c>
      <c r="Q130" t="s">
        <v>2188</v>
      </c>
      <c r="R130" t="s">
        <v>15831</v>
      </c>
      <c r="S130" t="s">
        <v>2190</v>
      </c>
      <c r="T130" t="s">
        <v>16241</v>
      </c>
      <c r="U130" t="s">
        <v>2192</v>
      </c>
      <c r="V130" t="s">
        <v>16662</v>
      </c>
      <c r="W130" t="s">
        <v>2194</v>
      </c>
    </row>
    <row r="131" spans="1:23" ht="15" customHeight="1" x14ac:dyDescent="0.25">
      <c r="A131" s="44" t="s">
        <v>129</v>
      </c>
      <c r="B131" t="s">
        <v>6</v>
      </c>
      <c r="D131" s="74"/>
      <c r="E131" t="s">
        <v>129</v>
      </c>
      <c r="L131" t="s">
        <v>2220</v>
      </c>
      <c r="M131" t="s">
        <v>2214</v>
      </c>
      <c r="N131" t="s">
        <v>2221</v>
      </c>
      <c r="O131" t="s">
        <v>2222</v>
      </c>
      <c r="P131" t="s">
        <v>2223</v>
      </c>
      <c r="Q131" t="s">
        <v>2224</v>
      </c>
      <c r="R131" t="s">
        <v>2225</v>
      </c>
      <c r="S131" t="s">
        <v>2226</v>
      </c>
      <c r="T131" t="s">
        <v>2227</v>
      </c>
      <c r="U131" t="s">
        <v>2228</v>
      </c>
      <c r="V131" t="s">
        <v>2229</v>
      </c>
      <c r="W131" t="s">
        <v>2230</v>
      </c>
    </row>
    <row r="132" spans="1:23" ht="15" customHeight="1" x14ac:dyDescent="0.25">
      <c r="A132" s="44" t="s">
        <v>130</v>
      </c>
      <c r="B132" t="s">
        <v>6</v>
      </c>
      <c r="D132" s="74"/>
      <c r="E132" t="s">
        <v>130</v>
      </c>
      <c r="L132" t="s">
        <v>14566</v>
      </c>
      <c r="M132" t="s">
        <v>2214</v>
      </c>
      <c r="N132" t="s">
        <v>14988</v>
      </c>
      <c r="O132" t="s">
        <v>2222</v>
      </c>
      <c r="P132" t="s">
        <v>15410</v>
      </c>
      <c r="Q132" t="s">
        <v>2224</v>
      </c>
      <c r="R132" t="s">
        <v>15832</v>
      </c>
      <c r="S132" t="s">
        <v>2226</v>
      </c>
      <c r="T132" t="s">
        <v>16242</v>
      </c>
      <c r="U132" t="s">
        <v>2228</v>
      </c>
      <c r="V132" t="s">
        <v>16663</v>
      </c>
      <c r="W132" t="s">
        <v>2230</v>
      </c>
    </row>
    <row r="133" spans="1:23" ht="15" customHeight="1" x14ac:dyDescent="0.25">
      <c r="A133" s="44" t="s">
        <v>131</v>
      </c>
      <c r="B133" t="s">
        <v>6</v>
      </c>
      <c r="D133" s="74"/>
      <c r="E133" t="s">
        <v>131</v>
      </c>
      <c r="L133" t="s">
        <v>2231</v>
      </c>
      <c r="M133" t="s">
        <v>2214</v>
      </c>
      <c r="N133" t="s">
        <v>2232</v>
      </c>
      <c r="O133" t="s">
        <v>2222</v>
      </c>
      <c r="P133" t="s">
        <v>2233</v>
      </c>
      <c r="Q133" t="s">
        <v>2224</v>
      </c>
      <c r="R133" t="s">
        <v>2234</v>
      </c>
      <c r="S133" t="s">
        <v>2226</v>
      </c>
      <c r="T133" t="s">
        <v>2235</v>
      </c>
      <c r="U133" t="s">
        <v>2228</v>
      </c>
      <c r="V133" t="s">
        <v>2236</v>
      </c>
      <c r="W133" t="s">
        <v>2230</v>
      </c>
    </row>
    <row r="134" spans="1:23" ht="15" customHeight="1" x14ac:dyDescent="0.25">
      <c r="A134" s="44" t="s">
        <v>132</v>
      </c>
      <c r="B134" t="s">
        <v>6</v>
      </c>
      <c r="D134" s="74"/>
      <c r="E134" t="s">
        <v>132</v>
      </c>
      <c r="L134" t="s">
        <v>14567</v>
      </c>
      <c r="M134" t="s">
        <v>2214</v>
      </c>
      <c r="N134" t="s">
        <v>14989</v>
      </c>
      <c r="O134" t="s">
        <v>2222</v>
      </c>
      <c r="P134" t="s">
        <v>15411</v>
      </c>
      <c r="Q134" t="s">
        <v>2224</v>
      </c>
      <c r="R134" t="s">
        <v>15833</v>
      </c>
      <c r="S134" t="s">
        <v>2226</v>
      </c>
      <c r="T134" t="s">
        <v>16243</v>
      </c>
      <c r="U134" t="s">
        <v>2228</v>
      </c>
      <c r="V134" t="s">
        <v>16664</v>
      </c>
      <c r="W134" t="s">
        <v>2230</v>
      </c>
    </row>
    <row r="135" spans="1:23" ht="15" customHeight="1" x14ac:dyDescent="0.25">
      <c r="A135" s="44" t="s">
        <v>133</v>
      </c>
      <c r="B135" t="s">
        <v>6</v>
      </c>
      <c r="D135" s="74"/>
      <c r="E135" t="s">
        <v>133</v>
      </c>
      <c r="L135" t="s">
        <v>2237</v>
      </c>
      <c r="M135" t="s">
        <v>2214</v>
      </c>
      <c r="N135" t="s">
        <v>2238</v>
      </c>
      <c r="O135" t="s">
        <v>2222</v>
      </c>
      <c r="P135" t="s">
        <v>2239</v>
      </c>
      <c r="Q135" t="s">
        <v>2224</v>
      </c>
      <c r="R135" t="s">
        <v>2240</v>
      </c>
      <c r="S135" t="s">
        <v>2226</v>
      </c>
      <c r="T135" t="s">
        <v>2241</v>
      </c>
      <c r="U135" t="s">
        <v>2228</v>
      </c>
      <c r="V135" t="s">
        <v>2242</v>
      </c>
      <c r="W135" t="s">
        <v>2230</v>
      </c>
    </row>
    <row r="136" spans="1:23" ht="15" customHeight="1" x14ac:dyDescent="0.25">
      <c r="A136" s="44" t="s">
        <v>134</v>
      </c>
      <c r="B136" t="s">
        <v>6</v>
      </c>
      <c r="D136" s="74"/>
      <c r="E136" t="s">
        <v>134</v>
      </c>
      <c r="L136" t="s">
        <v>14568</v>
      </c>
      <c r="M136" t="s">
        <v>2214</v>
      </c>
      <c r="N136" t="s">
        <v>14990</v>
      </c>
      <c r="O136" t="s">
        <v>2222</v>
      </c>
      <c r="P136" t="s">
        <v>15412</v>
      </c>
      <c r="Q136" t="s">
        <v>2224</v>
      </c>
      <c r="R136" t="s">
        <v>15834</v>
      </c>
      <c r="S136" t="s">
        <v>2226</v>
      </c>
      <c r="T136" t="s">
        <v>16244</v>
      </c>
      <c r="U136" t="s">
        <v>2228</v>
      </c>
      <c r="V136" t="s">
        <v>16665</v>
      </c>
      <c r="W136" t="s">
        <v>2230</v>
      </c>
    </row>
    <row r="137" spans="1:23" ht="15" customHeight="1" x14ac:dyDescent="0.25">
      <c r="A137" s="44" t="s">
        <v>135</v>
      </c>
      <c r="B137" t="s">
        <v>6</v>
      </c>
      <c r="D137" s="74"/>
      <c r="E137" t="s">
        <v>135</v>
      </c>
      <c r="L137" t="s">
        <v>2243</v>
      </c>
      <c r="M137" t="s">
        <v>2244</v>
      </c>
      <c r="N137" t="s">
        <v>2245</v>
      </c>
      <c r="O137" t="s">
        <v>2246</v>
      </c>
      <c r="P137" t="s">
        <v>2247</v>
      </c>
      <c r="Q137" t="s">
        <v>2248</v>
      </c>
      <c r="R137" t="s">
        <v>2249</v>
      </c>
      <c r="S137" t="s">
        <v>2250</v>
      </c>
      <c r="T137" t="s">
        <v>2251</v>
      </c>
      <c r="U137" t="s">
        <v>2252</v>
      </c>
      <c r="V137" t="s">
        <v>2253</v>
      </c>
      <c r="W137" t="s">
        <v>2254</v>
      </c>
    </row>
    <row r="138" spans="1:23" ht="15" customHeight="1" x14ac:dyDescent="0.25">
      <c r="A138" s="44" t="s">
        <v>136</v>
      </c>
      <c r="B138" t="s">
        <v>6</v>
      </c>
      <c r="D138" s="74"/>
      <c r="E138" t="s">
        <v>136</v>
      </c>
      <c r="L138" t="s">
        <v>2255</v>
      </c>
      <c r="M138" t="s">
        <v>2244</v>
      </c>
      <c r="N138" t="s">
        <v>2256</v>
      </c>
      <c r="O138" t="s">
        <v>2246</v>
      </c>
      <c r="P138" t="s">
        <v>2257</v>
      </c>
      <c r="Q138" t="s">
        <v>2248</v>
      </c>
      <c r="R138" t="s">
        <v>2258</v>
      </c>
      <c r="S138" t="s">
        <v>2250</v>
      </c>
      <c r="T138" t="s">
        <v>2259</v>
      </c>
      <c r="U138" t="s">
        <v>2252</v>
      </c>
      <c r="V138" t="s">
        <v>2260</v>
      </c>
      <c r="W138" t="s">
        <v>2254</v>
      </c>
    </row>
    <row r="139" spans="1:23" ht="15" customHeight="1" x14ac:dyDescent="0.25">
      <c r="A139" s="44" t="s">
        <v>137</v>
      </c>
      <c r="B139" t="s">
        <v>6</v>
      </c>
      <c r="D139" s="74"/>
      <c r="E139" t="s">
        <v>137</v>
      </c>
      <c r="L139" t="s">
        <v>2261</v>
      </c>
      <c r="M139" t="s">
        <v>2244</v>
      </c>
      <c r="N139" t="s">
        <v>2262</v>
      </c>
      <c r="O139" t="s">
        <v>2246</v>
      </c>
      <c r="P139" t="s">
        <v>2263</v>
      </c>
      <c r="Q139" t="s">
        <v>2248</v>
      </c>
      <c r="R139" t="s">
        <v>2264</v>
      </c>
      <c r="S139" t="s">
        <v>2250</v>
      </c>
      <c r="T139" t="s">
        <v>2265</v>
      </c>
      <c r="U139" t="s">
        <v>2252</v>
      </c>
      <c r="V139" t="s">
        <v>2266</v>
      </c>
      <c r="W139" t="s">
        <v>2254</v>
      </c>
    </row>
    <row r="140" spans="1:23" ht="15" customHeight="1" x14ac:dyDescent="0.25">
      <c r="A140" s="44" t="s">
        <v>138</v>
      </c>
      <c r="B140" t="s">
        <v>6</v>
      </c>
      <c r="D140" s="74"/>
      <c r="E140" t="s">
        <v>138</v>
      </c>
      <c r="L140" t="s">
        <v>2267</v>
      </c>
      <c r="M140" t="s">
        <v>2244</v>
      </c>
      <c r="N140" t="s">
        <v>2268</v>
      </c>
      <c r="O140" t="s">
        <v>2246</v>
      </c>
      <c r="P140" t="s">
        <v>2269</v>
      </c>
      <c r="Q140" t="s">
        <v>2248</v>
      </c>
      <c r="R140" t="s">
        <v>2270</v>
      </c>
      <c r="S140" t="s">
        <v>2250</v>
      </c>
      <c r="T140" t="s">
        <v>2271</v>
      </c>
      <c r="U140" t="s">
        <v>2252</v>
      </c>
      <c r="V140" t="s">
        <v>2272</v>
      </c>
      <c r="W140" t="s">
        <v>2254</v>
      </c>
    </row>
    <row r="141" spans="1:23" ht="15" customHeight="1" x14ac:dyDescent="0.25">
      <c r="A141" s="44" t="s">
        <v>139</v>
      </c>
      <c r="B141" t="s">
        <v>6</v>
      </c>
      <c r="D141" s="74"/>
      <c r="E141" t="s">
        <v>139</v>
      </c>
      <c r="L141" t="s">
        <v>2273</v>
      </c>
      <c r="M141" t="s">
        <v>2244</v>
      </c>
      <c r="N141" t="s">
        <v>2274</v>
      </c>
      <c r="O141" t="s">
        <v>2246</v>
      </c>
      <c r="P141" t="s">
        <v>2275</v>
      </c>
      <c r="Q141" t="s">
        <v>2248</v>
      </c>
      <c r="R141" t="s">
        <v>2276</v>
      </c>
      <c r="S141" t="s">
        <v>2250</v>
      </c>
      <c r="T141" t="s">
        <v>2277</v>
      </c>
      <c r="U141" t="s">
        <v>2252</v>
      </c>
      <c r="V141" t="s">
        <v>2278</v>
      </c>
      <c r="W141" t="s">
        <v>2254</v>
      </c>
    </row>
    <row r="142" spans="1:23" ht="15" customHeight="1" x14ac:dyDescent="0.25">
      <c r="A142" s="44" t="s">
        <v>140</v>
      </c>
      <c r="B142" t="s">
        <v>6</v>
      </c>
      <c r="D142" s="74"/>
      <c r="E142" t="s">
        <v>140</v>
      </c>
      <c r="L142" t="s">
        <v>2279</v>
      </c>
      <c r="M142" t="s">
        <v>2244</v>
      </c>
      <c r="N142" t="s">
        <v>2280</v>
      </c>
      <c r="O142" t="s">
        <v>2246</v>
      </c>
      <c r="P142" t="s">
        <v>2281</v>
      </c>
      <c r="Q142" t="s">
        <v>2248</v>
      </c>
      <c r="R142" t="s">
        <v>2282</v>
      </c>
      <c r="S142" t="s">
        <v>2250</v>
      </c>
      <c r="T142" t="s">
        <v>2283</v>
      </c>
      <c r="U142" t="s">
        <v>2252</v>
      </c>
      <c r="V142" t="s">
        <v>2284</v>
      </c>
      <c r="W142" t="s">
        <v>2254</v>
      </c>
    </row>
    <row r="143" spans="1:23" ht="15" customHeight="1" x14ac:dyDescent="0.25">
      <c r="A143" s="44" t="s">
        <v>141</v>
      </c>
      <c r="B143" t="s">
        <v>6</v>
      </c>
      <c r="D143" s="74"/>
      <c r="E143" t="s">
        <v>141</v>
      </c>
      <c r="L143" t="s">
        <v>2285</v>
      </c>
      <c r="M143" t="s">
        <v>2244</v>
      </c>
      <c r="N143" t="s">
        <v>2286</v>
      </c>
      <c r="O143" t="s">
        <v>2246</v>
      </c>
      <c r="P143" t="s">
        <v>2287</v>
      </c>
      <c r="Q143" t="s">
        <v>2248</v>
      </c>
      <c r="R143" t="s">
        <v>2288</v>
      </c>
      <c r="S143" t="s">
        <v>2250</v>
      </c>
      <c r="T143" t="s">
        <v>2289</v>
      </c>
      <c r="U143" t="s">
        <v>2252</v>
      </c>
      <c r="V143" t="s">
        <v>2290</v>
      </c>
      <c r="W143" t="s">
        <v>2254</v>
      </c>
    </row>
    <row r="144" spans="1:23" ht="15" customHeight="1" x14ac:dyDescent="0.25">
      <c r="A144" s="44" t="s">
        <v>2291</v>
      </c>
      <c r="B144" t="s">
        <v>6</v>
      </c>
      <c r="D144" s="74"/>
      <c r="E144" t="s">
        <v>2291</v>
      </c>
      <c r="L144" t="s">
        <v>2292</v>
      </c>
      <c r="M144" t="s">
        <v>2244</v>
      </c>
      <c r="N144" t="s">
        <v>2293</v>
      </c>
      <c r="O144" t="s">
        <v>2246</v>
      </c>
      <c r="P144" t="s">
        <v>2294</v>
      </c>
      <c r="Q144" t="s">
        <v>2248</v>
      </c>
      <c r="R144" t="s">
        <v>2295</v>
      </c>
      <c r="S144" t="s">
        <v>2250</v>
      </c>
      <c r="T144" t="s">
        <v>2296</v>
      </c>
      <c r="U144" t="s">
        <v>2252</v>
      </c>
      <c r="V144" t="s">
        <v>2297</v>
      </c>
      <c r="W144" t="s">
        <v>2254</v>
      </c>
    </row>
    <row r="145" spans="1:23" ht="15" customHeight="1" x14ac:dyDescent="0.25">
      <c r="A145" s="44" t="s">
        <v>14023</v>
      </c>
      <c r="B145" t="s">
        <v>6</v>
      </c>
      <c r="D145" s="74"/>
      <c r="E145" t="s">
        <v>14023</v>
      </c>
      <c r="L145" t="s">
        <v>2298</v>
      </c>
      <c r="M145" t="s">
        <v>2299</v>
      </c>
      <c r="N145" t="s">
        <v>2300</v>
      </c>
      <c r="O145" t="s">
        <v>2301</v>
      </c>
      <c r="P145" t="s">
        <v>2302</v>
      </c>
      <c r="Q145" t="s">
        <v>2303</v>
      </c>
      <c r="R145" t="s">
        <v>2304</v>
      </c>
      <c r="S145" t="s">
        <v>2305</v>
      </c>
      <c r="T145" t="s">
        <v>2306</v>
      </c>
      <c r="U145" t="s">
        <v>2307</v>
      </c>
      <c r="V145" t="s">
        <v>2308</v>
      </c>
      <c r="W145" t="s">
        <v>2309</v>
      </c>
    </row>
    <row r="146" spans="1:23" ht="15" customHeight="1" x14ac:dyDescent="0.25">
      <c r="A146" s="44" t="s">
        <v>14477</v>
      </c>
      <c r="B146" t="s">
        <v>6</v>
      </c>
      <c r="D146" s="74"/>
      <c r="E146" t="s">
        <v>14477</v>
      </c>
      <c r="L146" t="s">
        <v>2310</v>
      </c>
      <c r="M146" t="s">
        <v>2299</v>
      </c>
      <c r="N146" t="s">
        <v>2311</v>
      </c>
      <c r="O146" t="s">
        <v>2301</v>
      </c>
      <c r="P146" t="s">
        <v>2312</v>
      </c>
      <c r="Q146" t="s">
        <v>2303</v>
      </c>
      <c r="R146" t="s">
        <v>2313</v>
      </c>
      <c r="S146" t="s">
        <v>2305</v>
      </c>
      <c r="T146" t="s">
        <v>2314</v>
      </c>
      <c r="U146" t="s">
        <v>2307</v>
      </c>
      <c r="V146" t="s">
        <v>2315</v>
      </c>
      <c r="W146" t="s">
        <v>2309</v>
      </c>
    </row>
    <row r="147" spans="1:23" ht="15" customHeight="1" x14ac:dyDescent="0.25">
      <c r="A147" s="44" t="s">
        <v>142</v>
      </c>
      <c r="B147" t="s">
        <v>6</v>
      </c>
      <c r="D147" s="74"/>
      <c r="E147" t="s">
        <v>142</v>
      </c>
      <c r="L147" t="s">
        <v>2316</v>
      </c>
      <c r="M147" t="s">
        <v>2317</v>
      </c>
      <c r="N147" t="s">
        <v>2318</v>
      </c>
      <c r="O147" t="s">
        <v>2319</v>
      </c>
      <c r="P147" t="s">
        <v>2320</v>
      </c>
      <c r="Q147" t="s">
        <v>2321</v>
      </c>
      <c r="R147" t="s">
        <v>2322</v>
      </c>
      <c r="S147" t="s">
        <v>2323</v>
      </c>
      <c r="T147" t="s">
        <v>2324</v>
      </c>
      <c r="U147" t="s">
        <v>2325</v>
      </c>
      <c r="V147" t="s">
        <v>2326</v>
      </c>
      <c r="W147" t="s">
        <v>2327</v>
      </c>
    </row>
    <row r="148" spans="1:23" s="61" customFormat="1" ht="15" customHeight="1" x14ac:dyDescent="0.25">
      <c r="A148" s="66" t="s">
        <v>14020</v>
      </c>
      <c r="B148" s="61" t="s">
        <v>6</v>
      </c>
      <c r="C148" s="69" t="s">
        <v>13983</v>
      </c>
      <c r="E148" s="66" t="s">
        <v>13678</v>
      </c>
      <c r="L148" s="61" t="s">
        <v>13679</v>
      </c>
      <c r="M148" s="61" t="s">
        <v>13680</v>
      </c>
      <c r="N148" s="61" t="s">
        <v>13681</v>
      </c>
      <c r="O148" s="61" t="s">
        <v>13682</v>
      </c>
      <c r="P148" s="61" t="s">
        <v>13683</v>
      </c>
      <c r="Q148" s="61" t="s">
        <v>13684</v>
      </c>
      <c r="R148" s="61" t="s">
        <v>13685</v>
      </c>
      <c r="S148" s="61" t="s">
        <v>13686</v>
      </c>
      <c r="T148" s="61" t="s">
        <v>13687</v>
      </c>
      <c r="U148" s="61" t="s">
        <v>13688</v>
      </c>
      <c r="V148" s="61" t="s">
        <v>13689</v>
      </c>
      <c r="W148" s="61" t="s">
        <v>13690</v>
      </c>
    </row>
    <row r="149" spans="1:23" s="61" customFormat="1" ht="15" customHeight="1" x14ac:dyDescent="0.25">
      <c r="A149" s="66" t="s">
        <v>14021</v>
      </c>
      <c r="B149" s="61" t="s">
        <v>6</v>
      </c>
      <c r="C149" s="69" t="s">
        <v>13983</v>
      </c>
      <c r="E149" s="66" t="s">
        <v>13691</v>
      </c>
      <c r="L149" s="61" t="s">
        <v>13692</v>
      </c>
      <c r="M149" s="61" t="s">
        <v>13693</v>
      </c>
      <c r="N149" s="61" t="s">
        <v>13694</v>
      </c>
      <c r="O149" s="61" t="s">
        <v>13695</v>
      </c>
      <c r="P149" s="61" t="s">
        <v>13696</v>
      </c>
      <c r="Q149" s="61" t="s">
        <v>13697</v>
      </c>
      <c r="R149" s="61" t="s">
        <v>13698</v>
      </c>
      <c r="S149" s="61" t="s">
        <v>13699</v>
      </c>
      <c r="T149" s="61" t="s">
        <v>13700</v>
      </c>
      <c r="U149" s="61" t="s">
        <v>13701</v>
      </c>
      <c r="V149" s="61" t="s">
        <v>13702</v>
      </c>
      <c r="W149" s="61" t="s">
        <v>13703</v>
      </c>
    </row>
    <row r="150" spans="1:23" s="61" customFormat="1" ht="15" customHeight="1" x14ac:dyDescent="0.25">
      <c r="A150" s="66" t="s">
        <v>14022</v>
      </c>
      <c r="B150" s="61" t="s">
        <v>6</v>
      </c>
      <c r="C150" s="69" t="s">
        <v>13983</v>
      </c>
      <c r="E150" s="66" t="s">
        <v>13704</v>
      </c>
      <c r="L150" s="61" t="s">
        <v>13705</v>
      </c>
      <c r="M150" s="61" t="s">
        <v>13706</v>
      </c>
      <c r="N150" s="61" t="s">
        <v>13707</v>
      </c>
      <c r="O150" s="61" t="s">
        <v>13708</v>
      </c>
      <c r="P150" s="61" t="s">
        <v>13709</v>
      </c>
      <c r="Q150" s="61" t="s">
        <v>13710</v>
      </c>
      <c r="R150" s="61" t="s">
        <v>13711</v>
      </c>
      <c r="S150" s="61" t="s">
        <v>13712</v>
      </c>
      <c r="T150" s="61" t="s">
        <v>13713</v>
      </c>
      <c r="U150" s="61" t="s">
        <v>13714</v>
      </c>
      <c r="V150" s="61" t="s">
        <v>13715</v>
      </c>
      <c r="W150" s="61" t="s">
        <v>13716</v>
      </c>
    </row>
    <row r="151" spans="1:23" s="61" customFormat="1" ht="15" customHeight="1" x14ac:dyDescent="0.25">
      <c r="A151" s="66" t="s">
        <v>13717</v>
      </c>
      <c r="B151" s="61" t="s">
        <v>6</v>
      </c>
      <c r="C151" s="69" t="s">
        <v>13983</v>
      </c>
      <c r="E151" s="66" t="s">
        <v>13717</v>
      </c>
      <c r="L151" s="61" t="s">
        <v>13718</v>
      </c>
      <c r="M151" s="61" t="s">
        <v>13719</v>
      </c>
      <c r="N151" s="61" t="s">
        <v>13720</v>
      </c>
      <c r="O151" s="61" t="s">
        <v>13721</v>
      </c>
      <c r="P151" s="61" t="s">
        <v>13722</v>
      </c>
      <c r="Q151" s="61" t="s">
        <v>13723</v>
      </c>
      <c r="R151" s="61" t="s">
        <v>13724</v>
      </c>
      <c r="S151" s="61" t="s">
        <v>13725</v>
      </c>
      <c r="T151" s="61" t="s">
        <v>13726</v>
      </c>
      <c r="U151" s="61" t="s">
        <v>13727</v>
      </c>
      <c r="V151" s="61" t="s">
        <v>13728</v>
      </c>
      <c r="W151" s="61" t="s">
        <v>13729</v>
      </c>
    </row>
    <row r="152" spans="1:23" s="61" customFormat="1" ht="15" customHeight="1" x14ac:dyDescent="0.25">
      <c r="A152" s="66" t="s">
        <v>13730</v>
      </c>
      <c r="B152" s="61" t="s">
        <v>6</v>
      </c>
      <c r="C152" s="69" t="s">
        <v>13983</v>
      </c>
      <c r="E152" s="66" t="s">
        <v>13730</v>
      </c>
      <c r="L152" s="61" t="s">
        <v>13731</v>
      </c>
      <c r="M152" s="61" t="s">
        <v>13719</v>
      </c>
      <c r="N152" s="61" t="s">
        <v>13732</v>
      </c>
      <c r="O152" s="61" t="s">
        <v>13721</v>
      </c>
      <c r="P152" s="61" t="s">
        <v>13733</v>
      </c>
      <c r="Q152" s="61" t="s">
        <v>13723</v>
      </c>
      <c r="R152" s="61" t="s">
        <v>13734</v>
      </c>
      <c r="S152" s="61" t="s">
        <v>13725</v>
      </c>
      <c r="T152" s="61" t="s">
        <v>13735</v>
      </c>
      <c r="U152" s="61" t="s">
        <v>13727</v>
      </c>
      <c r="V152" s="61" t="s">
        <v>13736</v>
      </c>
      <c r="W152" s="61" t="s">
        <v>13729</v>
      </c>
    </row>
    <row r="153" spans="1:23" s="61" customFormat="1" ht="15" customHeight="1" x14ac:dyDescent="0.25">
      <c r="A153" s="66" t="s">
        <v>13737</v>
      </c>
      <c r="B153" s="61" t="s">
        <v>6</v>
      </c>
      <c r="C153" s="69" t="s">
        <v>13983</v>
      </c>
      <c r="E153" s="66" t="s">
        <v>13737</v>
      </c>
      <c r="L153" s="61" t="s">
        <v>13738</v>
      </c>
      <c r="M153" s="61" t="s">
        <v>13719</v>
      </c>
      <c r="N153" s="61" t="s">
        <v>13739</v>
      </c>
      <c r="O153" s="61" t="s">
        <v>13721</v>
      </c>
      <c r="P153" s="61" t="s">
        <v>13740</v>
      </c>
      <c r="Q153" s="61" t="s">
        <v>13723</v>
      </c>
      <c r="R153" s="61" t="s">
        <v>13741</v>
      </c>
      <c r="S153" s="61" t="s">
        <v>13725</v>
      </c>
      <c r="T153" s="61" t="s">
        <v>13742</v>
      </c>
      <c r="U153" s="61" t="s">
        <v>13727</v>
      </c>
      <c r="V153" s="61" t="s">
        <v>13743</v>
      </c>
      <c r="W153" s="61" t="s">
        <v>13729</v>
      </c>
    </row>
    <row r="154" spans="1:23" s="61" customFormat="1" ht="15" customHeight="1" x14ac:dyDescent="0.25">
      <c r="A154" s="66" t="s">
        <v>13744</v>
      </c>
      <c r="B154" s="61" t="s">
        <v>6</v>
      </c>
      <c r="C154" s="69" t="s">
        <v>13983</v>
      </c>
      <c r="E154" s="66" t="s">
        <v>13744</v>
      </c>
      <c r="L154" s="61" t="s">
        <v>13745</v>
      </c>
      <c r="M154" s="61" t="s">
        <v>2184</v>
      </c>
      <c r="N154" s="61" t="s">
        <v>13746</v>
      </c>
      <c r="O154" s="61" t="s">
        <v>13747</v>
      </c>
      <c r="P154" s="61" t="s">
        <v>13748</v>
      </c>
      <c r="Q154" s="61" t="s">
        <v>2188</v>
      </c>
      <c r="R154" s="61" t="s">
        <v>13749</v>
      </c>
      <c r="S154" s="61" t="s">
        <v>2190</v>
      </c>
      <c r="T154" s="61" t="s">
        <v>13750</v>
      </c>
      <c r="U154" s="61" t="s">
        <v>2192</v>
      </c>
      <c r="V154" s="61" t="s">
        <v>13751</v>
      </c>
      <c r="W154" s="61" t="s">
        <v>2194</v>
      </c>
    </row>
    <row r="155" spans="1:23" s="61" customFormat="1" ht="15" customHeight="1" x14ac:dyDescent="0.25">
      <c r="A155" s="66" t="s">
        <v>13752</v>
      </c>
      <c r="B155" s="61" t="s">
        <v>6</v>
      </c>
      <c r="C155" s="69" t="s">
        <v>13983</v>
      </c>
      <c r="E155" s="66" t="s">
        <v>13752</v>
      </c>
      <c r="L155" s="61" t="s">
        <v>13753</v>
      </c>
      <c r="M155" s="61" t="s">
        <v>2184</v>
      </c>
      <c r="N155" s="61" t="s">
        <v>13754</v>
      </c>
      <c r="O155" s="61" t="s">
        <v>13747</v>
      </c>
      <c r="P155" s="61" t="s">
        <v>13755</v>
      </c>
      <c r="Q155" s="61" t="s">
        <v>2188</v>
      </c>
      <c r="R155" s="61" t="s">
        <v>13756</v>
      </c>
      <c r="S155" s="61" t="s">
        <v>2190</v>
      </c>
      <c r="T155" s="61" t="s">
        <v>13757</v>
      </c>
      <c r="U155" s="61" t="s">
        <v>2192</v>
      </c>
      <c r="V155" s="61" t="s">
        <v>13758</v>
      </c>
      <c r="W155" s="61" t="s">
        <v>2194</v>
      </c>
    </row>
    <row r="156" spans="1:23" s="61" customFormat="1" ht="15" customHeight="1" x14ac:dyDescent="0.25">
      <c r="A156" s="66" t="s">
        <v>13759</v>
      </c>
      <c r="B156" s="61" t="s">
        <v>6</v>
      </c>
      <c r="C156" s="69" t="s">
        <v>13983</v>
      </c>
      <c r="E156" s="66" t="s">
        <v>13759</v>
      </c>
      <c r="L156" s="61" t="s">
        <v>13760</v>
      </c>
      <c r="M156" s="61" t="s">
        <v>2184</v>
      </c>
      <c r="N156" s="61" t="s">
        <v>13761</v>
      </c>
      <c r="O156" s="61" t="s">
        <v>13747</v>
      </c>
      <c r="P156" s="61" t="s">
        <v>13762</v>
      </c>
      <c r="Q156" s="61" t="s">
        <v>2188</v>
      </c>
      <c r="R156" s="61" t="s">
        <v>13763</v>
      </c>
      <c r="S156" s="61" t="s">
        <v>2190</v>
      </c>
      <c r="T156" s="61" t="s">
        <v>13764</v>
      </c>
      <c r="U156" s="61" t="s">
        <v>2192</v>
      </c>
      <c r="V156" s="61" t="s">
        <v>13765</v>
      </c>
      <c r="W156" s="61" t="s">
        <v>2194</v>
      </c>
    </row>
    <row r="157" spans="1:23" s="61" customFormat="1" ht="15" customHeight="1" x14ac:dyDescent="0.25">
      <c r="A157" s="66" t="s">
        <v>13766</v>
      </c>
      <c r="B157" s="61" t="s">
        <v>6</v>
      </c>
      <c r="C157" s="69" t="s">
        <v>13983</v>
      </c>
      <c r="E157" s="66" t="s">
        <v>13766</v>
      </c>
      <c r="L157" s="61" t="s">
        <v>13767</v>
      </c>
      <c r="M157" s="61" t="s">
        <v>13768</v>
      </c>
      <c r="N157" s="61" t="s">
        <v>13769</v>
      </c>
      <c r="O157" s="61" t="s">
        <v>13770</v>
      </c>
      <c r="P157" s="61" t="s">
        <v>13771</v>
      </c>
      <c r="Q157" s="61" t="s">
        <v>13772</v>
      </c>
      <c r="R157" s="61" t="s">
        <v>13773</v>
      </c>
      <c r="S157" s="61" t="s">
        <v>13774</v>
      </c>
      <c r="T157" s="61" t="s">
        <v>13775</v>
      </c>
      <c r="U157" s="61" t="s">
        <v>13776</v>
      </c>
      <c r="V157" s="61" t="s">
        <v>13777</v>
      </c>
      <c r="W157" s="61" t="s">
        <v>13778</v>
      </c>
    </row>
    <row r="158" spans="1:23" s="61" customFormat="1" ht="15" customHeight="1" x14ac:dyDescent="0.25">
      <c r="A158" s="66" t="s">
        <v>13779</v>
      </c>
      <c r="B158" s="61" t="s">
        <v>6</v>
      </c>
      <c r="C158" s="69" t="s">
        <v>13983</v>
      </c>
      <c r="E158" s="66" t="s">
        <v>13779</v>
      </c>
      <c r="L158" s="61" t="s">
        <v>13780</v>
      </c>
      <c r="M158" s="61" t="s">
        <v>13768</v>
      </c>
      <c r="N158" s="61" t="s">
        <v>13781</v>
      </c>
      <c r="O158" s="61" t="s">
        <v>13770</v>
      </c>
      <c r="P158" s="61" t="s">
        <v>13782</v>
      </c>
      <c r="Q158" s="61" t="s">
        <v>13772</v>
      </c>
      <c r="R158" s="61" t="s">
        <v>13783</v>
      </c>
      <c r="S158" s="61" t="s">
        <v>13774</v>
      </c>
      <c r="T158" s="61" t="s">
        <v>13784</v>
      </c>
      <c r="U158" s="61" t="s">
        <v>13776</v>
      </c>
      <c r="V158" s="61" t="s">
        <v>13785</v>
      </c>
      <c r="W158" s="61" t="s">
        <v>13778</v>
      </c>
    </row>
    <row r="159" spans="1:23" s="61" customFormat="1" ht="15" customHeight="1" x14ac:dyDescent="0.25">
      <c r="A159" s="66" t="s">
        <v>13786</v>
      </c>
      <c r="B159" s="61" t="s">
        <v>6</v>
      </c>
      <c r="C159" s="69" t="s">
        <v>13983</v>
      </c>
      <c r="E159" s="66" t="s">
        <v>13786</v>
      </c>
      <c r="L159" s="61" t="s">
        <v>13787</v>
      </c>
      <c r="M159" s="61" t="s">
        <v>13768</v>
      </c>
      <c r="N159" s="61" t="s">
        <v>13788</v>
      </c>
      <c r="O159" s="61" t="s">
        <v>13770</v>
      </c>
      <c r="P159" s="61" t="s">
        <v>13789</v>
      </c>
      <c r="Q159" s="61" t="s">
        <v>13772</v>
      </c>
      <c r="R159" s="61" t="s">
        <v>13790</v>
      </c>
      <c r="S159" s="61" t="s">
        <v>13774</v>
      </c>
      <c r="T159" s="61" t="s">
        <v>13791</v>
      </c>
      <c r="U159" s="61" t="s">
        <v>13776</v>
      </c>
      <c r="V159" s="61" t="s">
        <v>13792</v>
      </c>
      <c r="W159" s="61" t="s">
        <v>13778</v>
      </c>
    </row>
    <row r="160" spans="1:23" s="61" customFormat="1" ht="15" customHeight="1" x14ac:dyDescent="0.25">
      <c r="A160" s="66" t="s">
        <v>13793</v>
      </c>
      <c r="B160" s="61" t="s">
        <v>6</v>
      </c>
      <c r="C160" s="69" t="s">
        <v>13983</v>
      </c>
      <c r="E160" s="66" t="s">
        <v>13793</v>
      </c>
      <c r="L160" s="61" t="s">
        <v>13794</v>
      </c>
      <c r="M160" s="61" t="s">
        <v>13795</v>
      </c>
      <c r="N160" s="61" t="s">
        <v>13796</v>
      </c>
      <c r="O160" s="61" t="s">
        <v>13797</v>
      </c>
      <c r="P160" s="61" t="s">
        <v>13798</v>
      </c>
      <c r="Q160" s="61" t="s">
        <v>13799</v>
      </c>
      <c r="R160" s="61" t="s">
        <v>13800</v>
      </c>
      <c r="S160" s="61" t="s">
        <v>13801</v>
      </c>
      <c r="T160" s="61" t="s">
        <v>13802</v>
      </c>
      <c r="U160" s="61" t="s">
        <v>13803</v>
      </c>
      <c r="V160" s="61" t="s">
        <v>13804</v>
      </c>
      <c r="W160" s="61" t="s">
        <v>13805</v>
      </c>
    </row>
    <row r="161" spans="1:23" s="61" customFormat="1" ht="15" customHeight="1" x14ac:dyDescent="0.25">
      <c r="A161" s="66" t="s">
        <v>13806</v>
      </c>
      <c r="B161" s="61" t="s">
        <v>6</v>
      </c>
      <c r="C161" s="69" t="s">
        <v>13983</v>
      </c>
      <c r="E161" s="66" t="s">
        <v>13806</v>
      </c>
      <c r="L161" s="61" t="s">
        <v>13807</v>
      </c>
      <c r="M161" s="61" t="s">
        <v>13795</v>
      </c>
      <c r="N161" s="61" t="s">
        <v>13808</v>
      </c>
      <c r="O161" s="61" t="s">
        <v>13797</v>
      </c>
      <c r="P161" s="61" t="s">
        <v>13809</v>
      </c>
      <c r="Q161" s="61" t="s">
        <v>13799</v>
      </c>
      <c r="R161" s="61" t="s">
        <v>13810</v>
      </c>
      <c r="S161" s="61" t="s">
        <v>13801</v>
      </c>
      <c r="T161" s="61" t="s">
        <v>13811</v>
      </c>
      <c r="U161" s="61" t="s">
        <v>13803</v>
      </c>
      <c r="V161" s="61" t="s">
        <v>13812</v>
      </c>
      <c r="W161" s="61" t="s">
        <v>13805</v>
      </c>
    </row>
    <row r="162" spans="1:23" s="61" customFormat="1" ht="15" customHeight="1" x14ac:dyDescent="0.25">
      <c r="A162" s="66" t="s">
        <v>13813</v>
      </c>
      <c r="B162" s="61" t="s">
        <v>6</v>
      </c>
      <c r="C162" s="69" t="s">
        <v>13983</v>
      </c>
      <c r="E162" s="66" t="s">
        <v>13813</v>
      </c>
      <c r="L162" s="61" t="s">
        <v>13814</v>
      </c>
      <c r="M162" s="61" t="s">
        <v>13795</v>
      </c>
      <c r="N162" s="61" t="s">
        <v>13815</v>
      </c>
      <c r="O162" s="61" t="s">
        <v>13797</v>
      </c>
      <c r="P162" s="61" t="s">
        <v>13816</v>
      </c>
      <c r="Q162" s="61" t="s">
        <v>13799</v>
      </c>
      <c r="R162" s="61" t="s">
        <v>13817</v>
      </c>
      <c r="S162" s="61" t="s">
        <v>13801</v>
      </c>
      <c r="T162" s="61" t="s">
        <v>13818</v>
      </c>
      <c r="U162" s="61" t="s">
        <v>13803</v>
      </c>
      <c r="V162" s="61" t="s">
        <v>13819</v>
      </c>
      <c r="W162" s="61" t="s">
        <v>13805</v>
      </c>
    </row>
    <row r="163" spans="1:23" s="61" customFormat="1" ht="15" customHeight="1" x14ac:dyDescent="0.25">
      <c r="A163" s="66" t="s">
        <v>13820</v>
      </c>
      <c r="B163" s="61" t="s">
        <v>6</v>
      </c>
      <c r="C163" s="69" t="s">
        <v>13983</v>
      </c>
      <c r="E163" s="66" t="s">
        <v>13820</v>
      </c>
      <c r="L163" s="61" t="s">
        <v>13821</v>
      </c>
      <c r="M163" s="61" t="s">
        <v>13822</v>
      </c>
      <c r="N163" s="61" t="s">
        <v>13823</v>
      </c>
      <c r="O163" s="61" t="s">
        <v>13824</v>
      </c>
      <c r="P163" s="61" t="s">
        <v>13825</v>
      </c>
      <c r="Q163" s="61" t="s">
        <v>13826</v>
      </c>
      <c r="R163" s="61" t="s">
        <v>13827</v>
      </c>
      <c r="S163" s="61" t="s">
        <v>13828</v>
      </c>
      <c r="T163" s="61" t="s">
        <v>13829</v>
      </c>
      <c r="U163" s="61" t="s">
        <v>13830</v>
      </c>
      <c r="V163" s="61" t="s">
        <v>13831</v>
      </c>
      <c r="W163" s="61" t="s">
        <v>13832</v>
      </c>
    </row>
    <row r="164" spans="1:23" s="61" customFormat="1" ht="15" customHeight="1" x14ac:dyDescent="0.25">
      <c r="A164" s="66" t="s">
        <v>13833</v>
      </c>
      <c r="B164" s="61" t="s">
        <v>6</v>
      </c>
      <c r="C164" s="69" t="s">
        <v>13983</v>
      </c>
      <c r="E164" s="66" t="s">
        <v>13833</v>
      </c>
      <c r="L164" s="61" t="s">
        <v>13834</v>
      </c>
      <c r="M164" s="61" t="s">
        <v>13822</v>
      </c>
      <c r="N164" s="61" t="s">
        <v>13835</v>
      </c>
      <c r="O164" s="61" t="s">
        <v>13824</v>
      </c>
      <c r="P164" s="61" t="s">
        <v>13836</v>
      </c>
      <c r="Q164" s="61" t="s">
        <v>13826</v>
      </c>
      <c r="R164" s="61" t="s">
        <v>13837</v>
      </c>
      <c r="S164" s="61" t="s">
        <v>13828</v>
      </c>
      <c r="T164" s="61" t="s">
        <v>13838</v>
      </c>
      <c r="U164" s="61" t="s">
        <v>13830</v>
      </c>
      <c r="V164" s="61" t="s">
        <v>13839</v>
      </c>
      <c r="W164" s="61" t="s">
        <v>13832</v>
      </c>
    </row>
    <row r="165" spans="1:23" s="61" customFormat="1" ht="15" customHeight="1" x14ac:dyDescent="0.25">
      <c r="A165" s="66" t="s">
        <v>13840</v>
      </c>
      <c r="B165" s="61" t="s">
        <v>6</v>
      </c>
      <c r="C165" s="69" t="s">
        <v>13983</v>
      </c>
      <c r="E165" s="66" t="s">
        <v>13840</v>
      </c>
      <c r="L165" s="61" t="s">
        <v>13841</v>
      </c>
      <c r="M165" s="61" t="s">
        <v>13822</v>
      </c>
      <c r="N165" s="61" t="s">
        <v>13842</v>
      </c>
      <c r="O165" s="61" t="s">
        <v>13824</v>
      </c>
      <c r="P165" s="61" t="s">
        <v>13843</v>
      </c>
      <c r="Q165" s="61" t="s">
        <v>13826</v>
      </c>
      <c r="R165" s="61" t="s">
        <v>13844</v>
      </c>
      <c r="S165" s="61" t="s">
        <v>13828</v>
      </c>
      <c r="T165" s="61" t="s">
        <v>13845</v>
      </c>
      <c r="U165" s="61" t="s">
        <v>13830</v>
      </c>
      <c r="V165" s="61" t="s">
        <v>13846</v>
      </c>
      <c r="W165" s="61" t="s">
        <v>13832</v>
      </c>
    </row>
    <row r="166" spans="1:23" s="61" customFormat="1" ht="15" customHeight="1" x14ac:dyDescent="0.25">
      <c r="A166" s="66" t="s">
        <v>13847</v>
      </c>
      <c r="B166" s="61" t="s">
        <v>6</v>
      </c>
      <c r="C166" s="69" t="s">
        <v>13983</v>
      </c>
      <c r="E166" s="66" t="s">
        <v>13847</v>
      </c>
      <c r="L166" s="61" t="s">
        <v>13848</v>
      </c>
      <c r="M166" s="61" t="s">
        <v>2244</v>
      </c>
      <c r="N166" s="61" t="s">
        <v>13849</v>
      </c>
      <c r="O166" s="61" t="s">
        <v>13850</v>
      </c>
      <c r="P166" s="61" t="s">
        <v>13851</v>
      </c>
      <c r="Q166" s="61" t="s">
        <v>2248</v>
      </c>
      <c r="R166" s="61" t="s">
        <v>13852</v>
      </c>
      <c r="S166" s="61" t="s">
        <v>13853</v>
      </c>
      <c r="T166" s="61" t="s">
        <v>13854</v>
      </c>
      <c r="U166" s="61" t="s">
        <v>13855</v>
      </c>
      <c r="V166" s="61" t="s">
        <v>13856</v>
      </c>
      <c r="W166" s="61" t="s">
        <v>2254</v>
      </c>
    </row>
    <row r="167" spans="1:23" s="61" customFormat="1" ht="15" customHeight="1" x14ac:dyDescent="0.25">
      <c r="A167" s="66" t="s">
        <v>13857</v>
      </c>
      <c r="B167" s="61" t="s">
        <v>6</v>
      </c>
      <c r="C167" s="69" t="s">
        <v>13983</v>
      </c>
      <c r="E167" s="66" t="s">
        <v>13857</v>
      </c>
      <c r="L167" s="61" t="s">
        <v>13858</v>
      </c>
      <c r="M167" s="61" t="s">
        <v>2244</v>
      </c>
      <c r="N167" s="61" t="s">
        <v>13859</v>
      </c>
      <c r="O167" s="61" t="s">
        <v>13850</v>
      </c>
      <c r="P167" s="61" t="s">
        <v>13860</v>
      </c>
      <c r="Q167" s="61" t="s">
        <v>2248</v>
      </c>
      <c r="R167" s="61" t="s">
        <v>13861</v>
      </c>
      <c r="S167" s="61" t="s">
        <v>13853</v>
      </c>
      <c r="T167" s="61" t="s">
        <v>13862</v>
      </c>
      <c r="U167" s="61" t="s">
        <v>13855</v>
      </c>
      <c r="V167" s="61" t="s">
        <v>13863</v>
      </c>
      <c r="W167" s="61" t="s">
        <v>2254</v>
      </c>
    </row>
    <row r="168" spans="1:23" s="61" customFormat="1" ht="15" customHeight="1" x14ac:dyDescent="0.25">
      <c r="A168" s="66" t="s">
        <v>13864</v>
      </c>
      <c r="B168" s="61" t="s">
        <v>6</v>
      </c>
      <c r="C168" s="69" t="s">
        <v>13983</v>
      </c>
      <c r="E168" s="66" t="s">
        <v>13864</v>
      </c>
      <c r="L168" s="61" t="s">
        <v>13865</v>
      </c>
      <c r="M168" s="61" t="s">
        <v>13866</v>
      </c>
      <c r="N168" s="61" t="s">
        <v>13867</v>
      </c>
      <c r="O168" s="61" t="s">
        <v>13868</v>
      </c>
      <c r="P168" s="61" t="s">
        <v>13869</v>
      </c>
      <c r="Q168" s="61" t="s">
        <v>6874</v>
      </c>
      <c r="R168" s="61" t="s">
        <v>13870</v>
      </c>
      <c r="S168" s="61" t="s">
        <v>6876</v>
      </c>
      <c r="T168" s="61" t="s">
        <v>13871</v>
      </c>
      <c r="U168" s="61" t="s">
        <v>6878</v>
      </c>
      <c r="V168" s="61" t="s">
        <v>13872</v>
      </c>
      <c r="W168" s="61" t="s">
        <v>6880</v>
      </c>
    </row>
    <row r="169" spans="1:23" s="61" customFormat="1" ht="15" customHeight="1" x14ac:dyDescent="0.25">
      <c r="A169" s="66" t="s">
        <v>13873</v>
      </c>
      <c r="B169" s="61" t="s">
        <v>6</v>
      </c>
      <c r="C169" s="69" t="s">
        <v>13983</v>
      </c>
      <c r="E169" s="66" t="s">
        <v>13873</v>
      </c>
      <c r="L169" s="61" t="s">
        <v>13874</v>
      </c>
      <c r="M169" s="61" t="s">
        <v>13875</v>
      </c>
      <c r="N169" s="61" t="s">
        <v>13876</v>
      </c>
      <c r="O169" s="61" t="s">
        <v>13877</v>
      </c>
      <c r="P169" s="61" t="s">
        <v>13878</v>
      </c>
      <c r="Q169" s="61" t="s">
        <v>5212</v>
      </c>
      <c r="R169" s="61" t="s">
        <v>13879</v>
      </c>
      <c r="S169" s="61" t="s">
        <v>13880</v>
      </c>
      <c r="T169" s="61" t="s">
        <v>13881</v>
      </c>
      <c r="U169" s="61" t="s">
        <v>5216</v>
      </c>
      <c r="V169" s="61" t="s">
        <v>13882</v>
      </c>
      <c r="W169" s="61" t="s">
        <v>13883</v>
      </c>
    </row>
    <row r="170" spans="1:23" s="61" customFormat="1" ht="15" customHeight="1" x14ac:dyDescent="0.25">
      <c r="A170" s="66" t="s">
        <v>13884</v>
      </c>
      <c r="B170" s="61" t="s">
        <v>6</v>
      </c>
      <c r="C170" s="69" t="s">
        <v>13983</v>
      </c>
      <c r="E170" s="66" t="s">
        <v>13884</v>
      </c>
      <c r="L170" s="61" t="s">
        <v>13885</v>
      </c>
      <c r="M170" s="61" t="s">
        <v>13886</v>
      </c>
      <c r="N170" s="61" t="s">
        <v>13887</v>
      </c>
      <c r="O170" s="61" t="s">
        <v>13888</v>
      </c>
      <c r="P170" s="61" t="s">
        <v>13889</v>
      </c>
      <c r="Q170" s="61" t="s">
        <v>13890</v>
      </c>
      <c r="R170" s="61" t="s">
        <v>13891</v>
      </c>
      <c r="S170" s="61" t="s">
        <v>13892</v>
      </c>
      <c r="T170" s="61" t="s">
        <v>13893</v>
      </c>
      <c r="U170" s="61" t="s">
        <v>13894</v>
      </c>
      <c r="V170" s="61" t="s">
        <v>13895</v>
      </c>
      <c r="W170" s="61" t="s">
        <v>13896</v>
      </c>
    </row>
    <row r="171" spans="1:23" s="61" customFormat="1" ht="15" customHeight="1" x14ac:dyDescent="0.25">
      <c r="A171" s="66" t="s">
        <v>13897</v>
      </c>
      <c r="B171" s="61" t="s">
        <v>6</v>
      </c>
      <c r="C171" s="69" t="s">
        <v>13983</v>
      </c>
      <c r="E171" s="66" t="s">
        <v>13897</v>
      </c>
      <c r="L171" s="61" t="s">
        <v>13898</v>
      </c>
      <c r="M171" s="61" t="s">
        <v>2244</v>
      </c>
      <c r="N171" s="61" t="s">
        <v>13899</v>
      </c>
      <c r="O171" s="61" t="s">
        <v>13850</v>
      </c>
      <c r="P171" s="61" t="s">
        <v>13900</v>
      </c>
      <c r="Q171" s="61" t="s">
        <v>2248</v>
      </c>
      <c r="R171" s="61" t="s">
        <v>13901</v>
      </c>
      <c r="S171" s="61" t="s">
        <v>13853</v>
      </c>
      <c r="T171" s="61" t="s">
        <v>13902</v>
      </c>
      <c r="U171" s="61" t="s">
        <v>13855</v>
      </c>
      <c r="V171" s="61" t="s">
        <v>13903</v>
      </c>
      <c r="W171" s="63" t="s">
        <v>2254</v>
      </c>
    </row>
    <row r="172" spans="1:23" s="61" customFormat="1" ht="15" customHeight="1" x14ac:dyDescent="0.25">
      <c r="A172" s="66" t="s">
        <v>13904</v>
      </c>
      <c r="B172" s="61" t="s">
        <v>6</v>
      </c>
      <c r="C172" s="69" t="s">
        <v>13983</v>
      </c>
      <c r="E172" s="66" t="s">
        <v>13904</v>
      </c>
      <c r="L172" s="61" t="s">
        <v>13905</v>
      </c>
      <c r="M172" s="61" t="s">
        <v>2244</v>
      </c>
      <c r="N172" s="61" t="s">
        <v>13906</v>
      </c>
      <c r="O172" s="61" t="s">
        <v>13850</v>
      </c>
      <c r="P172" s="61" t="s">
        <v>13907</v>
      </c>
      <c r="Q172" s="61" t="s">
        <v>2248</v>
      </c>
      <c r="R172" s="61" t="s">
        <v>13908</v>
      </c>
      <c r="S172" s="61" t="s">
        <v>13853</v>
      </c>
      <c r="T172" s="61" t="s">
        <v>13909</v>
      </c>
      <c r="U172" s="61" t="s">
        <v>13855</v>
      </c>
      <c r="V172" s="61" t="s">
        <v>13910</v>
      </c>
      <c r="W172" s="63" t="s">
        <v>2254</v>
      </c>
    </row>
    <row r="173" spans="1:23" s="61" customFormat="1" ht="15" customHeight="1" x14ac:dyDescent="0.25">
      <c r="A173" s="66" t="s">
        <v>13911</v>
      </c>
      <c r="B173" s="61" t="s">
        <v>6</v>
      </c>
      <c r="C173" s="69" t="s">
        <v>13983</v>
      </c>
      <c r="E173" s="66" t="s">
        <v>13911</v>
      </c>
      <c r="L173" s="61" t="s">
        <v>13912</v>
      </c>
      <c r="M173" s="61" t="s">
        <v>2244</v>
      </c>
      <c r="N173" s="61" t="s">
        <v>13913</v>
      </c>
      <c r="O173" s="61" t="s">
        <v>13850</v>
      </c>
      <c r="P173" s="61" t="s">
        <v>13914</v>
      </c>
      <c r="Q173" s="61" t="s">
        <v>2248</v>
      </c>
      <c r="R173" s="61" t="s">
        <v>13915</v>
      </c>
      <c r="S173" s="61" t="s">
        <v>13853</v>
      </c>
      <c r="T173" s="61" t="s">
        <v>13916</v>
      </c>
      <c r="U173" s="61" t="s">
        <v>13855</v>
      </c>
      <c r="V173" s="61" t="s">
        <v>13917</v>
      </c>
      <c r="W173" s="63" t="s">
        <v>2254</v>
      </c>
    </row>
    <row r="174" spans="1:23" s="61" customFormat="1" ht="15" customHeight="1" x14ac:dyDescent="0.25">
      <c r="A174" s="66" t="s">
        <v>13918</v>
      </c>
      <c r="B174" s="61" t="s">
        <v>6</v>
      </c>
      <c r="C174" s="69" t="s">
        <v>13983</v>
      </c>
      <c r="E174" s="66" t="s">
        <v>13918</v>
      </c>
      <c r="L174" s="61" t="s">
        <v>13919</v>
      </c>
      <c r="M174" s="61" t="s">
        <v>2244</v>
      </c>
      <c r="N174" s="61" t="s">
        <v>13920</v>
      </c>
      <c r="O174" s="61" t="s">
        <v>13850</v>
      </c>
      <c r="P174" s="61" t="s">
        <v>13921</v>
      </c>
      <c r="Q174" s="61" t="s">
        <v>2248</v>
      </c>
      <c r="R174" s="61" t="s">
        <v>13922</v>
      </c>
      <c r="S174" s="61" t="s">
        <v>13853</v>
      </c>
      <c r="T174" s="61" t="s">
        <v>13923</v>
      </c>
      <c r="U174" s="61" t="s">
        <v>13855</v>
      </c>
      <c r="V174" s="61" t="s">
        <v>13924</v>
      </c>
      <c r="W174" s="63" t="s">
        <v>2254</v>
      </c>
    </row>
    <row r="175" spans="1:23" s="61" customFormat="1" ht="15" customHeight="1" x14ac:dyDescent="0.25">
      <c r="A175" s="66" t="s">
        <v>13925</v>
      </c>
      <c r="B175" s="61" t="s">
        <v>6</v>
      </c>
      <c r="C175" s="69" t="s">
        <v>13983</v>
      </c>
      <c r="E175" s="66" t="s">
        <v>13925</v>
      </c>
      <c r="L175" s="61" t="s">
        <v>13926</v>
      </c>
      <c r="M175" s="61" t="s">
        <v>2244</v>
      </c>
      <c r="N175" s="61" t="s">
        <v>13927</v>
      </c>
      <c r="O175" s="61" t="s">
        <v>13850</v>
      </c>
      <c r="P175" s="61" t="s">
        <v>13928</v>
      </c>
      <c r="Q175" s="61" t="s">
        <v>2248</v>
      </c>
      <c r="R175" s="61" t="s">
        <v>13929</v>
      </c>
      <c r="S175" s="61" t="s">
        <v>13853</v>
      </c>
      <c r="T175" s="61" t="s">
        <v>13930</v>
      </c>
      <c r="U175" s="61" t="s">
        <v>13855</v>
      </c>
      <c r="V175" s="61" t="s">
        <v>13931</v>
      </c>
      <c r="W175" s="63" t="s">
        <v>2254</v>
      </c>
    </row>
    <row r="176" spans="1:23" s="61" customFormat="1" ht="15" customHeight="1" x14ac:dyDescent="0.25">
      <c r="A176" s="66" t="s">
        <v>13932</v>
      </c>
      <c r="B176" s="61" t="s">
        <v>6</v>
      </c>
      <c r="C176" s="69" t="s">
        <v>13983</v>
      </c>
      <c r="E176" s="66" t="s">
        <v>13932</v>
      </c>
      <c r="L176" s="61" t="s">
        <v>13933</v>
      </c>
      <c r="M176" s="61" t="s">
        <v>13934</v>
      </c>
      <c r="N176" s="61" t="s">
        <v>13935</v>
      </c>
      <c r="O176" s="61" t="s">
        <v>4525</v>
      </c>
      <c r="P176" s="63" t="s">
        <v>4526</v>
      </c>
      <c r="Q176" s="63" t="s">
        <v>4527</v>
      </c>
      <c r="R176" s="61" t="s">
        <v>4528</v>
      </c>
      <c r="S176" s="61" t="s">
        <v>4529</v>
      </c>
      <c r="T176" s="61" t="s">
        <v>4530</v>
      </c>
      <c r="U176" s="61" t="s">
        <v>13936</v>
      </c>
      <c r="V176" s="63" t="s">
        <v>13937</v>
      </c>
      <c r="W176" s="63" t="s">
        <v>13938</v>
      </c>
    </row>
    <row r="177" spans="1:23" s="61" customFormat="1" ht="15" customHeight="1" x14ac:dyDescent="0.25">
      <c r="A177" s="66" t="s">
        <v>13939</v>
      </c>
      <c r="B177" s="61" t="s">
        <v>6</v>
      </c>
      <c r="C177" s="69" t="s">
        <v>13983</v>
      </c>
      <c r="E177" s="66" t="s">
        <v>13939</v>
      </c>
      <c r="L177" s="61" t="s">
        <v>13940</v>
      </c>
      <c r="M177" s="61" t="s">
        <v>13934</v>
      </c>
      <c r="N177" s="61" t="s">
        <v>13941</v>
      </c>
      <c r="O177" s="61" t="s">
        <v>4525</v>
      </c>
      <c r="P177" s="61" t="s">
        <v>4537</v>
      </c>
      <c r="Q177" s="63" t="s">
        <v>4527</v>
      </c>
      <c r="R177" s="63" t="s">
        <v>4538</v>
      </c>
      <c r="S177" s="61" t="s">
        <v>4529</v>
      </c>
      <c r="T177" s="61" t="s">
        <v>4539</v>
      </c>
      <c r="U177" s="61" t="s">
        <v>13936</v>
      </c>
      <c r="V177" s="61" t="s">
        <v>4540</v>
      </c>
      <c r="W177" s="63" t="s">
        <v>13938</v>
      </c>
    </row>
    <row r="178" spans="1:23" s="61" customFormat="1" ht="15" customHeight="1" x14ac:dyDescent="0.25">
      <c r="A178" s="66" t="s">
        <v>13942</v>
      </c>
      <c r="B178" s="61" t="s">
        <v>6</v>
      </c>
      <c r="C178" s="69" t="s">
        <v>13983</v>
      </c>
      <c r="E178" s="66" t="s">
        <v>13942</v>
      </c>
      <c r="L178" s="61" t="s">
        <v>13943</v>
      </c>
      <c r="M178" s="61" t="s">
        <v>13944</v>
      </c>
      <c r="N178" s="61" t="s">
        <v>13945</v>
      </c>
      <c r="O178" s="61" t="s">
        <v>4525</v>
      </c>
      <c r="P178" s="61" t="s">
        <v>4545</v>
      </c>
      <c r="Q178" s="63" t="s">
        <v>4527</v>
      </c>
      <c r="R178" s="61" t="s">
        <v>4546</v>
      </c>
      <c r="S178" s="61" t="s">
        <v>4529</v>
      </c>
      <c r="T178" s="61" t="s">
        <v>4547</v>
      </c>
      <c r="U178" s="61" t="s">
        <v>13936</v>
      </c>
      <c r="V178" s="61" t="s">
        <v>4548</v>
      </c>
      <c r="W178" s="63" t="s">
        <v>13938</v>
      </c>
    </row>
    <row r="179" spans="1:23" s="61" customFormat="1" ht="15" customHeight="1" x14ac:dyDescent="0.25">
      <c r="A179" s="66" t="s">
        <v>13946</v>
      </c>
      <c r="B179" s="61" t="s">
        <v>6</v>
      </c>
      <c r="C179" s="69" t="s">
        <v>13983</v>
      </c>
      <c r="E179" s="66" t="s">
        <v>13946</v>
      </c>
      <c r="L179" s="61" t="s">
        <v>13947</v>
      </c>
      <c r="M179" s="61" t="s">
        <v>13948</v>
      </c>
      <c r="N179" s="61" t="s">
        <v>13949</v>
      </c>
      <c r="O179" s="61" t="s">
        <v>4525</v>
      </c>
      <c r="P179" s="61" t="s">
        <v>4553</v>
      </c>
      <c r="Q179" s="63" t="s">
        <v>4527</v>
      </c>
      <c r="R179" s="61" t="s">
        <v>4554</v>
      </c>
      <c r="S179" s="61" t="s">
        <v>4529</v>
      </c>
      <c r="T179" s="61" t="s">
        <v>4555</v>
      </c>
      <c r="U179" s="61" t="s">
        <v>13936</v>
      </c>
      <c r="V179" s="61" t="s">
        <v>4556</v>
      </c>
      <c r="W179" s="63" t="s">
        <v>13938</v>
      </c>
    </row>
    <row r="180" spans="1:23" s="61" customFormat="1" ht="15" customHeight="1" x14ac:dyDescent="0.25">
      <c r="A180" s="66" t="s">
        <v>13950</v>
      </c>
      <c r="B180" s="61" t="s">
        <v>6</v>
      </c>
      <c r="C180" s="69" t="s">
        <v>13983</v>
      </c>
      <c r="E180" s="66" t="s">
        <v>13950</v>
      </c>
      <c r="L180" s="61" t="s">
        <v>13951</v>
      </c>
      <c r="M180" s="61" t="s">
        <v>13944</v>
      </c>
      <c r="N180" s="61" t="s">
        <v>13952</v>
      </c>
      <c r="O180" s="61" t="s">
        <v>4525</v>
      </c>
      <c r="P180" s="61" t="s">
        <v>4560</v>
      </c>
      <c r="Q180" s="63" t="s">
        <v>4527</v>
      </c>
      <c r="R180" s="61" t="s">
        <v>4561</v>
      </c>
      <c r="S180" s="61" t="s">
        <v>4529</v>
      </c>
      <c r="T180" s="61" t="s">
        <v>4562</v>
      </c>
      <c r="U180" s="61" t="s">
        <v>13936</v>
      </c>
      <c r="V180" s="61" t="s">
        <v>4563</v>
      </c>
      <c r="W180" s="63" t="s">
        <v>13938</v>
      </c>
    </row>
    <row r="181" spans="1:23" s="61" customFormat="1" ht="15" customHeight="1" x14ac:dyDescent="0.25">
      <c r="A181" s="66" t="s">
        <v>13953</v>
      </c>
      <c r="B181" s="61" t="s">
        <v>6</v>
      </c>
      <c r="C181" s="69" t="s">
        <v>13983</v>
      </c>
      <c r="E181" s="66" t="s">
        <v>13953</v>
      </c>
      <c r="L181" s="61" t="s">
        <v>13954</v>
      </c>
      <c r="M181" s="61" t="s">
        <v>13948</v>
      </c>
      <c r="N181" s="61" t="s">
        <v>13955</v>
      </c>
      <c r="O181" s="61" t="s">
        <v>4525</v>
      </c>
      <c r="P181" s="61" t="s">
        <v>4567</v>
      </c>
      <c r="Q181" s="63" t="s">
        <v>4527</v>
      </c>
      <c r="R181" s="61" t="s">
        <v>4568</v>
      </c>
      <c r="S181" s="61" t="s">
        <v>4529</v>
      </c>
      <c r="T181" s="61" t="s">
        <v>4569</v>
      </c>
      <c r="U181" s="61" t="s">
        <v>13936</v>
      </c>
      <c r="V181" s="61" t="s">
        <v>4570</v>
      </c>
      <c r="W181" s="63" t="s">
        <v>13938</v>
      </c>
    </row>
    <row r="182" spans="1:23" s="61" customFormat="1" ht="15" customHeight="1" x14ac:dyDescent="0.25">
      <c r="A182" s="66" t="s">
        <v>13956</v>
      </c>
      <c r="B182" s="61" t="s">
        <v>6</v>
      </c>
      <c r="C182" s="69" t="s">
        <v>13983</v>
      </c>
      <c r="E182" s="66" t="s">
        <v>13956</v>
      </c>
      <c r="L182" s="61" t="s">
        <v>13957</v>
      </c>
      <c r="M182" s="61" t="s">
        <v>13958</v>
      </c>
      <c r="N182" s="61" t="s">
        <v>13959</v>
      </c>
      <c r="O182" s="61" t="s">
        <v>4525</v>
      </c>
      <c r="P182" s="61" t="s">
        <v>4575</v>
      </c>
      <c r="Q182" s="63" t="s">
        <v>4527</v>
      </c>
      <c r="R182" s="63" t="s">
        <v>4576</v>
      </c>
      <c r="S182" s="61" t="s">
        <v>4529</v>
      </c>
      <c r="T182" s="61" t="s">
        <v>4577</v>
      </c>
      <c r="U182" s="61" t="s">
        <v>13936</v>
      </c>
      <c r="V182" s="61" t="s">
        <v>4578</v>
      </c>
      <c r="W182" s="63" t="s">
        <v>13938</v>
      </c>
    </row>
    <row r="183" spans="1:23" s="61" customFormat="1" ht="15" customHeight="1" x14ac:dyDescent="0.25">
      <c r="A183" s="66" t="s">
        <v>13960</v>
      </c>
      <c r="B183" s="61" t="s">
        <v>6</v>
      </c>
      <c r="C183" s="69" t="s">
        <v>13983</v>
      </c>
      <c r="E183" s="66" t="s">
        <v>13960</v>
      </c>
      <c r="L183" s="61" t="s">
        <v>13961</v>
      </c>
      <c r="M183" s="61" t="s">
        <v>13962</v>
      </c>
      <c r="N183" s="61" t="s">
        <v>13963</v>
      </c>
      <c r="O183" s="61" t="s">
        <v>4525</v>
      </c>
      <c r="P183" s="61" t="s">
        <v>4583</v>
      </c>
      <c r="Q183" s="63" t="s">
        <v>4527</v>
      </c>
      <c r="R183" s="63" t="s">
        <v>4584</v>
      </c>
      <c r="S183" s="61" t="s">
        <v>4529</v>
      </c>
      <c r="T183" s="61" t="s">
        <v>4585</v>
      </c>
      <c r="U183" s="61" t="s">
        <v>13936</v>
      </c>
      <c r="V183" s="61" t="s">
        <v>4586</v>
      </c>
      <c r="W183" s="63" t="s">
        <v>13938</v>
      </c>
    </row>
    <row r="184" spans="1:23" s="61" customFormat="1" ht="15" customHeight="1" x14ac:dyDescent="0.25">
      <c r="A184" s="66" t="s">
        <v>13964</v>
      </c>
      <c r="B184" s="61" t="s">
        <v>6</v>
      </c>
      <c r="C184" s="69" t="s">
        <v>13983</v>
      </c>
      <c r="E184" s="66" t="s">
        <v>13964</v>
      </c>
      <c r="L184" s="61" t="s">
        <v>13965</v>
      </c>
      <c r="M184" s="61" t="s">
        <v>13958</v>
      </c>
      <c r="N184" s="61" t="s">
        <v>13966</v>
      </c>
      <c r="O184" s="61" t="s">
        <v>4525</v>
      </c>
      <c r="P184" s="61" t="s">
        <v>4590</v>
      </c>
      <c r="Q184" s="63" t="s">
        <v>4527</v>
      </c>
      <c r="R184" s="61" t="s">
        <v>4591</v>
      </c>
      <c r="S184" s="61" t="s">
        <v>4529</v>
      </c>
      <c r="T184" s="61" t="s">
        <v>4592</v>
      </c>
      <c r="U184" s="61" t="s">
        <v>13936</v>
      </c>
      <c r="V184" s="61" t="s">
        <v>4593</v>
      </c>
      <c r="W184" s="63" t="s">
        <v>13938</v>
      </c>
    </row>
    <row r="185" spans="1:23" s="61" customFormat="1" ht="15" customHeight="1" x14ac:dyDescent="0.25">
      <c r="A185" s="66" t="s">
        <v>13967</v>
      </c>
      <c r="B185" s="61" t="s">
        <v>6</v>
      </c>
      <c r="C185" s="69" t="s">
        <v>13983</v>
      </c>
      <c r="E185" s="66" t="s">
        <v>13967</v>
      </c>
      <c r="L185" s="61" t="s">
        <v>13968</v>
      </c>
      <c r="M185" s="61" t="s">
        <v>13962</v>
      </c>
      <c r="N185" s="61" t="s">
        <v>13969</v>
      </c>
      <c r="O185" s="61" t="s">
        <v>4525</v>
      </c>
      <c r="P185" s="61" t="s">
        <v>4597</v>
      </c>
      <c r="Q185" s="63" t="s">
        <v>4527</v>
      </c>
      <c r="R185" s="61" t="s">
        <v>4598</v>
      </c>
      <c r="S185" s="61" t="s">
        <v>4529</v>
      </c>
      <c r="T185" s="61" t="s">
        <v>4599</v>
      </c>
      <c r="U185" s="61" t="s">
        <v>13936</v>
      </c>
      <c r="V185" s="61" t="s">
        <v>4600</v>
      </c>
      <c r="W185" s="63" t="s">
        <v>13938</v>
      </c>
    </row>
    <row r="186" spans="1:23" s="61" customFormat="1" ht="15" customHeight="1" x14ac:dyDescent="0.25">
      <c r="A186" s="66" t="s">
        <v>13970</v>
      </c>
      <c r="B186" s="61" t="s">
        <v>6</v>
      </c>
      <c r="C186" s="69" t="s">
        <v>13983</v>
      </c>
      <c r="E186" s="66" t="s">
        <v>13970</v>
      </c>
      <c r="L186" s="61" t="s">
        <v>13971</v>
      </c>
      <c r="M186" s="61" t="s">
        <v>13958</v>
      </c>
      <c r="N186" s="61" t="s">
        <v>13972</v>
      </c>
      <c r="O186" s="61" t="s">
        <v>4525</v>
      </c>
      <c r="P186" s="61" t="s">
        <v>4604</v>
      </c>
      <c r="Q186" s="63" t="s">
        <v>4527</v>
      </c>
      <c r="R186" s="63" t="s">
        <v>4605</v>
      </c>
      <c r="S186" s="61" t="s">
        <v>4529</v>
      </c>
      <c r="T186" s="61" t="s">
        <v>4606</v>
      </c>
      <c r="U186" s="61" t="s">
        <v>13936</v>
      </c>
      <c r="V186" s="61" t="s">
        <v>4607</v>
      </c>
      <c r="W186" s="63" t="s">
        <v>13938</v>
      </c>
    </row>
    <row r="187" spans="1:23" s="61" customFormat="1" ht="15" customHeight="1" x14ac:dyDescent="0.25">
      <c r="A187" s="66" t="s">
        <v>13973</v>
      </c>
      <c r="B187" s="61" t="s">
        <v>6</v>
      </c>
      <c r="C187" s="69" t="s">
        <v>13983</v>
      </c>
      <c r="E187" s="66" t="s">
        <v>13973</v>
      </c>
      <c r="L187" s="61" t="s">
        <v>13974</v>
      </c>
      <c r="M187" s="61" t="s">
        <v>13962</v>
      </c>
      <c r="N187" s="61" t="s">
        <v>13975</v>
      </c>
      <c r="O187" s="61" t="s">
        <v>4525</v>
      </c>
      <c r="P187" s="61" t="s">
        <v>4611</v>
      </c>
      <c r="Q187" s="63" t="s">
        <v>4527</v>
      </c>
      <c r="R187" s="63" t="s">
        <v>4612</v>
      </c>
      <c r="S187" s="61" t="s">
        <v>4529</v>
      </c>
      <c r="T187" s="61" t="s">
        <v>4613</v>
      </c>
      <c r="U187" s="61" t="s">
        <v>13936</v>
      </c>
      <c r="V187" s="61" t="s">
        <v>4614</v>
      </c>
      <c r="W187" s="63" t="s">
        <v>13938</v>
      </c>
    </row>
    <row r="188" spans="1:23" s="71" customFormat="1" ht="15" customHeight="1" x14ac:dyDescent="0.25">
      <c r="A188" s="74" t="s">
        <v>14024</v>
      </c>
      <c r="B188" s="71" t="s">
        <v>6</v>
      </c>
      <c r="C188" s="72" t="s">
        <v>14065</v>
      </c>
      <c r="D188" s="74"/>
      <c r="E188" s="74" t="s">
        <v>14024</v>
      </c>
      <c r="L188" s="73" t="s">
        <v>14067</v>
      </c>
      <c r="M188" s="71" t="s">
        <v>1739</v>
      </c>
      <c r="N188" s="71" t="s">
        <v>14112</v>
      </c>
      <c r="O188" s="71" t="s">
        <v>1741</v>
      </c>
      <c r="P188" s="71" t="s">
        <v>14136</v>
      </c>
      <c r="Q188" s="73" t="s">
        <v>1743</v>
      </c>
      <c r="R188" s="73" t="s">
        <v>14162</v>
      </c>
      <c r="S188" s="71" t="s">
        <v>1745</v>
      </c>
      <c r="T188" s="71" t="s">
        <v>14188</v>
      </c>
      <c r="U188" s="71" t="s">
        <v>1747</v>
      </c>
      <c r="V188" s="71" t="s">
        <v>14213</v>
      </c>
      <c r="W188" s="73" t="s">
        <v>1749</v>
      </c>
    </row>
    <row r="189" spans="1:23" s="71" customFormat="1" ht="15" customHeight="1" x14ac:dyDescent="0.25">
      <c r="A189" s="74" t="s">
        <v>14025</v>
      </c>
      <c r="B189" s="71" t="s">
        <v>6</v>
      </c>
      <c r="C189" s="72" t="s">
        <v>14065</v>
      </c>
      <c r="D189" s="74"/>
      <c r="E189" s="74" t="s">
        <v>14025</v>
      </c>
      <c r="L189" s="73" t="s">
        <v>14068</v>
      </c>
      <c r="M189" s="71" t="s">
        <v>1751</v>
      </c>
      <c r="N189" s="71" t="s">
        <v>14113</v>
      </c>
      <c r="O189" s="71" t="s">
        <v>1753</v>
      </c>
      <c r="P189" s="71" t="s">
        <v>14137</v>
      </c>
      <c r="Q189" s="73" t="s">
        <v>1755</v>
      </c>
      <c r="R189" s="73" t="s">
        <v>14163</v>
      </c>
      <c r="S189" s="71" t="s">
        <v>1757</v>
      </c>
      <c r="T189" s="71" t="s">
        <v>14189</v>
      </c>
      <c r="U189" s="71" t="s">
        <v>1759</v>
      </c>
      <c r="V189" s="71" t="s">
        <v>14214</v>
      </c>
      <c r="W189" s="73" t="s">
        <v>1761</v>
      </c>
    </row>
    <row r="190" spans="1:23" s="71" customFormat="1" ht="15" customHeight="1" x14ac:dyDescent="0.25">
      <c r="A190" s="74" t="s">
        <v>14026</v>
      </c>
      <c r="B190" s="71" t="s">
        <v>6</v>
      </c>
      <c r="C190" s="72" t="s">
        <v>14065</v>
      </c>
      <c r="D190" s="74"/>
      <c r="E190" s="74" t="s">
        <v>14026</v>
      </c>
      <c r="L190" s="73" t="s">
        <v>14108</v>
      </c>
      <c r="M190" s="71" t="s">
        <v>1763</v>
      </c>
      <c r="N190" s="71" t="s">
        <v>14114</v>
      </c>
      <c r="O190" s="71" t="s">
        <v>1765</v>
      </c>
      <c r="P190" s="71" t="s">
        <v>14146</v>
      </c>
      <c r="Q190" s="73" t="s">
        <v>1767</v>
      </c>
      <c r="R190" s="73" t="s">
        <v>14164</v>
      </c>
      <c r="S190" s="71" t="s">
        <v>1769</v>
      </c>
      <c r="T190" s="71" t="s">
        <v>14190</v>
      </c>
      <c r="U190" s="71" t="s">
        <v>1771</v>
      </c>
      <c r="V190" s="71" t="s">
        <v>14215</v>
      </c>
      <c r="W190" s="73" t="s">
        <v>1773</v>
      </c>
    </row>
    <row r="191" spans="1:23" s="71" customFormat="1" ht="15" customHeight="1" x14ac:dyDescent="0.25">
      <c r="A191" s="74" t="s">
        <v>14027</v>
      </c>
      <c r="B191" s="71" t="s">
        <v>6</v>
      </c>
      <c r="C191" s="72" t="s">
        <v>14065</v>
      </c>
      <c r="D191" s="74"/>
      <c r="E191" s="74" t="s">
        <v>14027</v>
      </c>
      <c r="L191" s="73" t="s">
        <v>14069</v>
      </c>
      <c r="M191" s="71" t="s">
        <v>1763</v>
      </c>
      <c r="N191" s="71" t="s">
        <v>14115</v>
      </c>
      <c r="O191" s="71" t="s">
        <v>1765</v>
      </c>
      <c r="P191" s="71" t="s">
        <v>14147</v>
      </c>
      <c r="Q191" s="73" t="s">
        <v>1767</v>
      </c>
      <c r="R191" s="73" t="s">
        <v>14165</v>
      </c>
      <c r="S191" s="71" t="s">
        <v>1769</v>
      </c>
      <c r="T191" s="71" t="s">
        <v>14191</v>
      </c>
      <c r="U191" s="71" t="s">
        <v>1771</v>
      </c>
      <c r="V191" s="71" t="s">
        <v>14216</v>
      </c>
      <c r="W191" s="73" t="s">
        <v>1773</v>
      </c>
    </row>
    <row r="192" spans="1:23" s="71" customFormat="1" ht="15" customHeight="1" x14ac:dyDescent="0.25">
      <c r="A192" s="74" t="s">
        <v>14028</v>
      </c>
      <c r="B192" s="71" t="s">
        <v>6</v>
      </c>
      <c r="C192" s="72" t="s">
        <v>14065</v>
      </c>
      <c r="D192" s="74"/>
      <c r="E192" s="74" t="s">
        <v>14028</v>
      </c>
      <c r="L192" s="73" t="s">
        <v>14070</v>
      </c>
      <c r="M192" s="71" t="s">
        <v>1763</v>
      </c>
      <c r="N192" s="71" t="s">
        <v>14116</v>
      </c>
      <c r="O192" s="71" t="s">
        <v>1765</v>
      </c>
      <c r="P192" s="71" t="s">
        <v>14148</v>
      </c>
      <c r="Q192" s="73" t="s">
        <v>1767</v>
      </c>
      <c r="R192" s="73" t="s">
        <v>14166</v>
      </c>
      <c r="S192" s="71" t="s">
        <v>1769</v>
      </c>
      <c r="T192" s="71" t="s">
        <v>14192</v>
      </c>
      <c r="U192" s="71" t="s">
        <v>1771</v>
      </c>
      <c r="V192" s="71" t="s">
        <v>14217</v>
      </c>
      <c r="W192" s="73" t="s">
        <v>1773</v>
      </c>
    </row>
    <row r="193" spans="1:23" s="71" customFormat="1" ht="15" customHeight="1" x14ac:dyDescent="0.25">
      <c r="A193" s="74" t="s">
        <v>14029</v>
      </c>
      <c r="B193" s="71" t="s">
        <v>6</v>
      </c>
      <c r="C193" s="72" t="s">
        <v>14065</v>
      </c>
      <c r="D193" s="74"/>
      <c r="E193" s="74" t="s">
        <v>14029</v>
      </c>
      <c r="L193" s="73" t="s">
        <v>14071</v>
      </c>
      <c r="M193" s="71" t="s">
        <v>1787</v>
      </c>
      <c r="N193" s="71" t="s">
        <v>14117</v>
      </c>
      <c r="O193" s="71" t="s">
        <v>1789</v>
      </c>
      <c r="P193" s="71" t="s">
        <v>14138</v>
      </c>
      <c r="Q193" s="73" t="s">
        <v>1791</v>
      </c>
      <c r="R193" s="73" t="s">
        <v>14167</v>
      </c>
      <c r="S193" s="71" t="s">
        <v>1793</v>
      </c>
      <c r="T193" s="71" t="s">
        <v>14193</v>
      </c>
      <c r="U193" s="71" t="s">
        <v>1795</v>
      </c>
      <c r="V193" s="71" t="s">
        <v>14218</v>
      </c>
      <c r="W193" s="73" t="s">
        <v>1797</v>
      </c>
    </row>
    <row r="194" spans="1:23" s="71" customFormat="1" ht="15" customHeight="1" x14ac:dyDescent="0.25">
      <c r="A194" s="74" t="s">
        <v>14030</v>
      </c>
      <c r="B194" s="71" t="s">
        <v>6</v>
      </c>
      <c r="C194" s="72" t="s">
        <v>14065</v>
      </c>
      <c r="D194" s="74"/>
      <c r="E194" s="74" t="s">
        <v>14030</v>
      </c>
      <c r="L194" s="71" t="s">
        <v>14072</v>
      </c>
      <c r="M194" s="71" t="s">
        <v>1799</v>
      </c>
      <c r="N194" s="71" t="s">
        <v>14118</v>
      </c>
      <c r="O194" s="71" t="s">
        <v>1801</v>
      </c>
      <c r="P194" s="71" t="s">
        <v>14139</v>
      </c>
      <c r="Q194" s="73" t="s">
        <v>14160</v>
      </c>
      <c r="R194" s="73" t="s">
        <v>14168</v>
      </c>
      <c r="S194" s="71" t="s">
        <v>1799</v>
      </c>
      <c r="T194" s="71" t="s">
        <v>14194</v>
      </c>
      <c r="U194" s="71" t="s">
        <v>1805</v>
      </c>
      <c r="V194" s="71" t="s">
        <v>14219</v>
      </c>
      <c r="W194" s="73" t="s">
        <v>1807</v>
      </c>
    </row>
    <row r="195" spans="1:23" s="71" customFormat="1" ht="15" customHeight="1" x14ac:dyDescent="0.25">
      <c r="A195" s="74" t="s">
        <v>14031</v>
      </c>
      <c r="B195" s="71" t="s">
        <v>6</v>
      </c>
      <c r="C195" s="72" t="s">
        <v>14065</v>
      </c>
      <c r="D195" s="74"/>
      <c r="E195" s="74" t="s">
        <v>14031</v>
      </c>
      <c r="L195" s="71" t="s">
        <v>14073</v>
      </c>
      <c r="M195" s="71" t="s">
        <v>1809</v>
      </c>
      <c r="N195" s="71" t="s">
        <v>14119</v>
      </c>
      <c r="O195" s="71" t="s">
        <v>1811</v>
      </c>
      <c r="P195" s="71" t="s">
        <v>14140</v>
      </c>
      <c r="Q195" s="73" t="s">
        <v>1813</v>
      </c>
      <c r="R195" s="73" t="s">
        <v>14169</v>
      </c>
      <c r="S195" s="71" t="s">
        <v>1815</v>
      </c>
      <c r="T195" s="71" t="s">
        <v>14195</v>
      </c>
      <c r="U195" s="71" t="s">
        <v>1817</v>
      </c>
      <c r="V195" s="71" t="s">
        <v>14220</v>
      </c>
      <c r="W195" s="73" t="s">
        <v>1819</v>
      </c>
    </row>
    <row r="196" spans="1:23" s="71" customFormat="1" ht="15" customHeight="1" x14ac:dyDescent="0.25">
      <c r="A196" s="74" t="s">
        <v>14032</v>
      </c>
      <c r="B196" s="71" t="s">
        <v>6</v>
      </c>
      <c r="C196" s="72" t="s">
        <v>14065</v>
      </c>
      <c r="D196" s="74"/>
      <c r="E196" s="74" t="s">
        <v>14032</v>
      </c>
      <c r="L196" s="73" t="s">
        <v>14074</v>
      </c>
      <c r="M196" s="71" t="s">
        <v>1821</v>
      </c>
      <c r="N196" s="71" t="s">
        <v>14120</v>
      </c>
      <c r="O196" s="71" t="s">
        <v>1823</v>
      </c>
      <c r="P196" s="71" t="s">
        <v>14141</v>
      </c>
      <c r="Q196" s="73" t="s">
        <v>1825</v>
      </c>
      <c r="R196" s="73" t="s">
        <v>14170</v>
      </c>
      <c r="S196" s="71" t="s">
        <v>1827</v>
      </c>
      <c r="T196" s="71" t="s">
        <v>14196</v>
      </c>
      <c r="U196" s="71" t="s">
        <v>1829</v>
      </c>
      <c r="V196" s="71" t="s">
        <v>14221</v>
      </c>
      <c r="W196" s="73" t="s">
        <v>1831</v>
      </c>
    </row>
    <row r="197" spans="1:23" s="71" customFormat="1" ht="15" customHeight="1" x14ac:dyDescent="0.25">
      <c r="A197" s="74" t="s">
        <v>14033</v>
      </c>
      <c r="B197" s="71" t="s">
        <v>6</v>
      </c>
      <c r="C197" s="72" t="s">
        <v>14065</v>
      </c>
      <c r="D197" s="74"/>
      <c r="E197" s="74" t="s">
        <v>14033</v>
      </c>
      <c r="L197" s="73" t="s">
        <v>14075</v>
      </c>
      <c r="M197" s="71" t="s">
        <v>1845</v>
      </c>
      <c r="N197" s="71" t="s">
        <v>14121</v>
      </c>
      <c r="O197" s="71" t="s">
        <v>1835</v>
      </c>
      <c r="P197" s="71" t="s">
        <v>14149</v>
      </c>
      <c r="Q197" s="73" t="s">
        <v>1837</v>
      </c>
      <c r="R197" s="73" t="s">
        <v>14171</v>
      </c>
      <c r="S197" s="71" t="s">
        <v>1839</v>
      </c>
      <c r="T197" s="71" t="s">
        <v>14197</v>
      </c>
      <c r="U197" s="71" t="s">
        <v>1841</v>
      </c>
      <c r="V197" s="71" t="s">
        <v>14222</v>
      </c>
      <c r="W197" s="73" t="s">
        <v>1843</v>
      </c>
    </row>
    <row r="198" spans="1:23" s="71" customFormat="1" ht="15" customHeight="1" x14ac:dyDescent="0.25">
      <c r="A198" s="74" t="s">
        <v>14034</v>
      </c>
      <c r="B198" s="71" t="s">
        <v>6</v>
      </c>
      <c r="C198" s="72" t="s">
        <v>14065</v>
      </c>
      <c r="D198" s="74"/>
      <c r="E198" s="74" t="s">
        <v>14034</v>
      </c>
      <c r="L198" s="73" t="s">
        <v>14076</v>
      </c>
      <c r="M198" s="71" t="s">
        <v>1845</v>
      </c>
      <c r="N198" s="71" t="s">
        <v>14122</v>
      </c>
      <c r="O198" s="71" t="s">
        <v>1835</v>
      </c>
      <c r="P198" s="71" t="s">
        <v>14150</v>
      </c>
      <c r="Q198" s="73" t="s">
        <v>1837</v>
      </c>
      <c r="R198" s="73" t="s">
        <v>14172</v>
      </c>
      <c r="S198" s="71" t="s">
        <v>1839</v>
      </c>
      <c r="T198" s="71" t="s">
        <v>14198</v>
      </c>
      <c r="U198" s="71" t="s">
        <v>1841</v>
      </c>
      <c r="V198" s="71" t="s">
        <v>14223</v>
      </c>
      <c r="W198" s="73" t="s">
        <v>1843</v>
      </c>
    </row>
    <row r="199" spans="1:23" s="71" customFormat="1" ht="15" customHeight="1" x14ac:dyDescent="0.25">
      <c r="A199" s="74" t="s">
        <v>14035</v>
      </c>
      <c r="B199" s="71" t="s">
        <v>6</v>
      </c>
      <c r="C199" s="72" t="s">
        <v>14065</v>
      </c>
      <c r="D199" s="74"/>
      <c r="E199" s="74" t="s">
        <v>14035</v>
      </c>
      <c r="L199" s="71" t="s">
        <v>14077</v>
      </c>
      <c r="M199" s="71" t="s">
        <v>1845</v>
      </c>
      <c r="N199" s="71" t="s">
        <v>14123</v>
      </c>
      <c r="O199" s="71" t="s">
        <v>1835</v>
      </c>
      <c r="P199" s="71" t="s">
        <v>14151</v>
      </c>
      <c r="Q199" s="73" t="s">
        <v>1837</v>
      </c>
      <c r="R199" s="73" t="s">
        <v>14173</v>
      </c>
      <c r="S199" s="71" t="s">
        <v>1839</v>
      </c>
      <c r="T199" s="71" t="s">
        <v>14199</v>
      </c>
      <c r="U199" s="71" t="s">
        <v>1841</v>
      </c>
      <c r="V199" s="71" t="s">
        <v>14224</v>
      </c>
      <c r="W199" s="73" t="s">
        <v>1843</v>
      </c>
    </row>
    <row r="200" spans="1:23" s="71" customFormat="1" ht="15" customHeight="1" x14ac:dyDescent="0.25">
      <c r="A200" s="74" t="s">
        <v>14036</v>
      </c>
      <c r="B200" s="71" t="s">
        <v>6</v>
      </c>
      <c r="C200" s="72" t="s">
        <v>14065</v>
      </c>
      <c r="D200" s="74"/>
      <c r="E200" s="74" t="s">
        <v>14036</v>
      </c>
      <c r="L200" s="73" t="s">
        <v>14078</v>
      </c>
      <c r="M200" s="71" t="s">
        <v>1858</v>
      </c>
      <c r="N200" s="71" t="s">
        <v>14124</v>
      </c>
      <c r="O200" s="71" t="s">
        <v>1860</v>
      </c>
      <c r="P200" s="71" t="s">
        <v>14142</v>
      </c>
      <c r="Q200" s="73" t="s">
        <v>1862</v>
      </c>
      <c r="R200" s="73" t="s">
        <v>14174</v>
      </c>
      <c r="S200" s="71" t="s">
        <v>1864</v>
      </c>
      <c r="T200" s="71" t="s">
        <v>14200</v>
      </c>
      <c r="U200" s="71" t="s">
        <v>1866</v>
      </c>
      <c r="V200" s="71" t="s">
        <v>14225</v>
      </c>
      <c r="W200" s="73" t="s">
        <v>1868</v>
      </c>
    </row>
    <row r="201" spans="1:23" s="71" customFormat="1" ht="15" customHeight="1" x14ac:dyDescent="0.25">
      <c r="A201" s="74" t="s">
        <v>14037</v>
      </c>
      <c r="B201" s="71" t="s">
        <v>6</v>
      </c>
      <c r="C201" s="72" t="s">
        <v>14065</v>
      </c>
      <c r="D201" s="74"/>
      <c r="E201" s="74" t="s">
        <v>14037</v>
      </c>
      <c r="L201" s="73" t="s">
        <v>14079</v>
      </c>
      <c r="M201" s="71" t="s">
        <v>1821</v>
      </c>
      <c r="N201" s="71" t="s">
        <v>14125</v>
      </c>
      <c r="O201" s="71" t="s">
        <v>1823</v>
      </c>
      <c r="P201" s="71" t="s">
        <v>14143</v>
      </c>
      <c r="Q201" s="73" t="s">
        <v>1825</v>
      </c>
      <c r="R201" s="73" t="s">
        <v>14175</v>
      </c>
      <c r="S201" s="71" t="s">
        <v>1827</v>
      </c>
      <c r="T201" s="71" t="s">
        <v>14201</v>
      </c>
      <c r="U201" s="71" t="s">
        <v>1829</v>
      </c>
      <c r="V201" s="71" t="s">
        <v>14226</v>
      </c>
      <c r="W201" s="73" t="s">
        <v>1831</v>
      </c>
    </row>
    <row r="202" spans="1:23" s="71" customFormat="1" ht="15" customHeight="1" x14ac:dyDescent="0.25">
      <c r="A202" s="74" t="s">
        <v>14038</v>
      </c>
      <c r="B202" s="71" t="s">
        <v>6</v>
      </c>
      <c r="C202" s="72" t="s">
        <v>14065</v>
      </c>
      <c r="D202" s="74"/>
      <c r="E202" s="74" t="s">
        <v>14038</v>
      </c>
      <c r="L202" s="71" t="s">
        <v>14080</v>
      </c>
      <c r="M202" s="71" t="s">
        <v>1894</v>
      </c>
      <c r="N202" s="71" t="s">
        <v>14239</v>
      </c>
      <c r="O202" s="71" t="s">
        <v>1896</v>
      </c>
      <c r="P202" s="71" t="s">
        <v>14259</v>
      </c>
      <c r="Q202" s="73" t="s">
        <v>1898</v>
      </c>
      <c r="R202" s="73" t="s">
        <v>14271</v>
      </c>
      <c r="S202" s="71" t="s">
        <v>1900</v>
      </c>
      <c r="T202" s="71" t="s">
        <v>14287</v>
      </c>
      <c r="U202" s="71" t="s">
        <v>1902</v>
      </c>
      <c r="V202" s="71" t="s">
        <v>14303</v>
      </c>
      <c r="W202" s="73" t="s">
        <v>1904</v>
      </c>
    </row>
    <row r="203" spans="1:23" s="71" customFormat="1" ht="15" customHeight="1" x14ac:dyDescent="0.25">
      <c r="A203" s="74" t="s">
        <v>14109</v>
      </c>
      <c r="B203" s="71" t="s">
        <v>6</v>
      </c>
      <c r="C203" s="72" t="s">
        <v>14065</v>
      </c>
      <c r="D203" s="74"/>
      <c r="E203" s="74" t="s">
        <v>14109</v>
      </c>
      <c r="L203" s="71" t="s">
        <v>14089</v>
      </c>
      <c r="M203" s="71" t="s">
        <v>1918</v>
      </c>
      <c r="N203" s="71" t="s">
        <v>14240</v>
      </c>
      <c r="O203" s="71" t="s">
        <v>1920</v>
      </c>
      <c r="P203" s="71" t="s">
        <v>14260</v>
      </c>
      <c r="Q203" s="73" t="s">
        <v>1922</v>
      </c>
      <c r="R203" s="73" t="s">
        <v>14272</v>
      </c>
      <c r="S203" s="71" t="s">
        <v>1924</v>
      </c>
      <c r="T203" s="71" t="s">
        <v>14288</v>
      </c>
      <c r="U203" s="71" t="s">
        <v>1926</v>
      </c>
      <c r="V203" s="71" t="s">
        <v>14304</v>
      </c>
      <c r="W203" s="73" t="s">
        <v>1928</v>
      </c>
    </row>
    <row r="204" spans="1:23" s="71" customFormat="1" ht="15" customHeight="1" x14ac:dyDescent="0.25">
      <c r="A204" s="74" t="s">
        <v>14039</v>
      </c>
      <c r="B204" s="71" t="s">
        <v>6</v>
      </c>
      <c r="C204" s="72" t="s">
        <v>14065</v>
      </c>
      <c r="D204" s="74"/>
      <c r="E204" s="74" t="s">
        <v>14039</v>
      </c>
      <c r="L204" s="71" t="s">
        <v>14090</v>
      </c>
      <c r="M204" s="71" t="s">
        <v>1948</v>
      </c>
      <c r="N204" s="71" t="s">
        <v>14241</v>
      </c>
      <c r="O204" s="71" t="s">
        <v>1950</v>
      </c>
      <c r="P204" s="71" t="s">
        <v>14261</v>
      </c>
      <c r="Q204" s="73" t="s">
        <v>1952</v>
      </c>
      <c r="R204" s="73" t="s">
        <v>14273</v>
      </c>
      <c r="S204" s="71" t="s">
        <v>1954</v>
      </c>
      <c r="T204" s="71" t="s">
        <v>14289</v>
      </c>
      <c r="U204" s="71" t="s">
        <v>1956</v>
      </c>
      <c r="V204" s="71" t="s">
        <v>14305</v>
      </c>
      <c r="W204" s="73" t="s">
        <v>1958</v>
      </c>
    </row>
    <row r="205" spans="1:23" s="71" customFormat="1" ht="15" customHeight="1" x14ac:dyDescent="0.25">
      <c r="A205" s="74" t="s">
        <v>14040</v>
      </c>
      <c r="B205" s="71" t="s">
        <v>6</v>
      </c>
      <c r="C205" s="72" t="s">
        <v>14065</v>
      </c>
      <c r="D205" s="74"/>
      <c r="E205" s="74" t="s">
        <v>14040</v>
      </c>
      <c r="L205" s="71" t="s">
        <v>14091</v>
      </c>
      <c r="M205" s="71" t="s">
        <v>1978</v>
      </c>
      <c r="N205" s="71" t="s">
        <v>14242</v>
      </c>
      <c r="O205" s="71" t="s">
        <v>1980</v>
      </c>
      <c r="P205" s="71" t="s">
        <v>14262</v>
      </c>
      <c r="Q205" s="73" t="s">
        <v>1922</v>
      </c>
      <c r="R205" s="73" t="s">
        <v>14274</v>
      </c>
      <c r="S205" s="71" t="s">
        <v>1924</v>
      </c>
      <c r="T205" s="71" t="s">
        <v>14290</v>
      </c>
      <c r="U205" s="71" t="s">
        <v>1926</v>
      </c>
      <c r="V205" s="71" t="s">
        <v>14306</v>
      </c>
      <c r="W205" s="73" t="s">
        <v>1928</v>
      </c>
    </row>
    <row r="206" spans="1:23" s="71" customFormat="1" ht="15" customHeight="1" x14ac:dyDescent="0.25">
      <c r="A206" s="74" t="s">
        <v>14041</v>
      </c>
      <c r="B206" s="71" t="s">
        <v>6</v>
      </c>
      <c r="C206" s="72" t="s">
        <v>14065</v>
      </c>
      <c r="D206" s="74"/>
      <c r="E206" s="74" t="s">
        <v>14041</v>
      </c>
      <c r="L206" s="71" t="s">
        <v>14092</v>
      </c>
      <c r="M206" s="71" t="s">
        <v>14081</v>
      </c>
      <c r="N206" s="71" t="s">
        <v>14126</v>
      </c>
      <c r="O206" s="71" t="s">
        <v>2006</v>
      </c>
      <c r="P206" s="71" t="s">
        <v>14152</v>
      </c>
      <c r="Q206" s="73" t="s">
        <v>2008</v>
      </c>
      <c r="R206" s="73" t="s">
        <v>14176</v>
      </c>
      <c r="S206" s="71" t="s">
        <v>2010</v>
      </c>
      <c r="T206" s="71" t="s">
        <v>14202</v>
      </c>
      <c r="U206" s="71" t="s">
        <v>2012</v>
      </c>
      <c r="V206" s="71" t="s">
        <v>14227</v>
      </c>
      <c r="W206" s="73" t="s">
        <v>2014</v>
      </c>
    </row>
    <row r="207" spans="1:23" s="71" customFormat="1" ht="15" customHeight="1" x14ac:dyDescent="0.25">
      <c r="A207" s="74" t="s">
        <v>14042</v>
      </c>
      <c r="B207" s="71" t="s">
        <v>6</v>
      </c>
      <c r="C207" s="72" t="s">
        <v>14065</v>
      </c>
      <c r="D207" s="74"/>
      <c r="E207" s="74" t="s">
        <v>14042</v>
      </c>
      <c r="L207" s="73" t="s">
        <v>14093</v>
      </c>
      <c r="M207" s="71" t="s">
        <v>14081</v>
      </c>
      <c r="N207" s="71" t="s">
        <v>14127</v>
      </c>
      <c r="O207" s="71" t="s">
        <v>2006</v>
      </c>
      <c r="P207" s="71" t="s">
        <v>14153</v>
      </c>
      <c r="Q207" s="73" t="s">
        <v>2008</v>
      </c>
      <c r="R207" s="73" t="s">
        <v>14177</v>
      </c>
      <c r="S207" s="71" t="s">
        <v>2010</v>
      </c>
      <c r="T207" s="71" t="s">
        <v>14203</v>
      </c>
      <c r="U207" s="71" t="s">
        <v>2012</v>
      </c>
      <c r="V207" s="71" t="s">
        <v>14228</v>
      </c>
      <c r="W207" s="73" t="s">
        <v>2014</v>
      </c>
    </row>
    <row r="208" spans="1:23" s="71" customFormat="1" ht="15" customHeight="1" x14ac:dyDescent="0.25">
      <c r="A208" s="74" t="s">
        <v>14043</v>
      </c>
      <c r="B208" s="71" t="s">
        <v>6</v>
      </c>
      <c r="C208" s="72" t="s">
        <v>14065</v>
      </c>
      <c r="D208" s="74"/>
      <c r="E208" s="74" t="s">
        <v>14043</v>
      </c>
      <c r="L208" s="71" t="s">
        <v>14094</v>
      </c>
      <c r="M208" s="71" t="s">
        <v>14081</v>
      </c>
      <c r="N208" s="71" t="s">
        <v>14128</v>
      </c>
      <c r="O208" s="71" t="s">
        <v>2006</v>
      </c>
      <c r="P208" s="71" t="s">
        <v>14154</v>
      </c>
      <c r="Q208" s="73" t="s">
        <v>2008</v>
      </c>
      <c r="R208" s="73" t="s">
        <v>14178</v>
      </c>
      <c r="S208" s="71" t="s">
        <v>2010</v>
      </c>
      <c r="T208" s="71" t="s">
        <v>14187</v>
      </c>
      <c r="U208" s="71" t="s">
        <v>2012</v>
      </c>
      <c r="V208" s="71" t="s">
        <v>14236</v>
      </c>
      <c r="W208" s="73" t="s">
        <v>2014</v>
      </c>
    </row>
    <row r="209" spans="1:23" s="71" customFormat="1" ht="15" customHeight="1" x14ac:dyDescent="0.25">
      <c r="A209" s="74" t="s">
        <v>14044</v>
      </c>
      <c r="B209" s="71" t="s">
        <v>6</v>
      </c>
      <c r="C209" s="72" t="s">
        <v>14065</v>
      </c>
      <c r="D209" s="74"/>
      <c r="E209" s="74" t="s">
        <v>14044</v>
      </c>
      <c r="L209" s="71" t="s">
        <v>14095</v>
      </c>
      <c r="M209" s="71" t="s">
        <v>2028</v>
      </c>
      <c r="N209" s="71" t="s">
        <v>14129</v>
      </c>
      <c r="O209" s="71" t="s">
        <v>2030</v>
      </c>
      <c r="P209" s="71" t="s">
        <v>14144</v>
      </c>
      <c r="Q209" s="73" t="s">
        <v>2032</v>
      </c>
      <c r="R209" s="73" t="s">
        <v>14179</v>
      </c>
      <c r="S209" s="71" t="s">
        <v>2034</v>
      </c>
      <c r="T209" s="71" t="s">
        <v>14204</v>
      </c>
      <c r="U209" s="71" t="s">
        <v>2036</v>
      </c>
      <c r="V209" s="71" t="s">
        <v>14229</v>
      </c>
      <c r="W209" s="73" t="s">
        <v>2038</v>
      </c>
    </row>
    <row r="210" spans="1:23" s="71" customFormat="1" ht="15" customHeight="1" x14ac:dyDescent="0.25">
      <c r="A210" s="74" t="s">
        <v>14045</v>
      </c>
      <c r="B210" s="71" t="s">
        <v>6</v>
      </c>
      <c r="C210" s="72" t="s">
        <v>14065</v>
      </c>
      <c r="D210" s="74"/>
      <c r="E210" s="74" t="s">
        <v>14045</v>
      </c>
      <c r="L210" s="71" t="s">
        <v>14096</v>
      </c>
      <c r="M210" s="71" t="s">
        <v>1918</v>
      </c>
      <c r="N210" s="71" t="s">
        <v>14130</v>
      </c>
      <c r="O210" s="71" t="s">
        <v>1920</v>
      </c>
      <c r="P210" s="71" t="s">
        <v>14145</v>
      </c>
      <c r="Q210" s="73" t="s">
        <v>1922</v>
      </c>
      <c r="R210" s="73" t="s">
        <v>14180</v>
      </c>
      <c r="S210" s="71" t="s">
        <v>1924</v>
      </c>
      <c r="T210" s="71" t="s">
        <v>14205</v>
      </c>
      <c r="U210" s="71" t="s">
        <v>1926</v>
      </c>
      <c r="V210" s="71" t="s">
        <v>14230</v>
      </c>
      <c r="W210" s="73" t="s">
        <v>1928</v>
      </c>
    </row>
    <row r="211" spans="1:23" s="71" customFormat="1" ht="15" customHeight="1" x14ac:dyDescent="0.25">
      <c r="A211" s="74" t="s">
        <v>14046</v>
      </c>
      <c r="B211" s="71" t="s">
        <v>6</v>
      </c>
      <c r="C211" s="72" t="s">
        <v>14065</v>
      </c>
      <c r="D211" s="74"/>
      <c r="E211" s="74" t="s">
        <v>14046</v>
      </c>
      <c r="L211" s="71" t="s">
        <v>14097</v>
      </c>
      <c r="M211" s="71" t="s">
        <v>2070</v>
      </c>
      <c r="N211" s="71" t="s">
        <v>14131</v>
      </c>
      <c r="O211" s="71" t="s">
        <v>2072</v>
      </c>
      <c r="P211" s="71" t="s">
        <v>15413</v>
      </c>
      <c r="Q211" s="73" t="s">
        <v>2074</v>
      </c>
      <c r="R211" s="73" t="s">
        <v>14181</v>
      </c>
      <c r="S211" s="71" t="s">
        <v>2076</v>
      </c>
      <c r="T211" s="71" t="s">
        <v>14209</v>
      </c>
      <c r="U211" s="71" t="s">
        <v>2078</v>
      </c>
      <c r="V211" s="71" t="s">
        <v>14231</v>
      </c>
      <c r="W211" s="73" t="s">
        <v>2080</v>
      </c>
    </row>
    <row r="212" spans="1:23" s="71" customFormat="1" ht="15" customHeight="1" x14ac:dyDescent="0.25">
      <c r="A212" s="74" t="s">
        <v>14047</v>
      </c>
      <c r="B212" s="71" t="s">
        <v>6</v>
      </c>
      <c r="C212" s="72" t="s">
        <v>14065</v>
      </c>
      <c r="D212" s="74"/>
      <c r="E212" s="74" t="s">
        <v>14047</v>
      </c>
      <c r="L212" s="71" t="s">
        <v>14098</v>
      </c>
      <c r="M212" s="71" t="s">
        <v>2094</v>
      </c>
      <c r="N212" s="71" t="s">
        <v>14243</v>
      </c>
      <c r="O212" s="71" t="s">
        <v>2096</v>
      </c>
      <c r="P212" s="71" t="s">
        <v>14255</v>
      </c>
      <c r="Q212" s="73" t="s">
        <v>2098</v>
      </c>
      <c r="R212" s="73" t="s">
        <v>14275</v>
      </c>
      <c r="S212" s="71" t="s">
        <v>2100</v>
      </c>
      <c r="T212" s="71" t="s">
        <v>14291</v>
      </c>
      <c r="U212" s="71" t="s">
        <v>2102</v>
      </c>
      <c r="V212" s="71" t="s">
        <v>14307</v>
      </c>
      <c r="W212" s="73" t="s">
        <v>2104</v>
      </c>
    </row>
    <row r="213" spans="1:23" s="71" customFormat="1" ht="15" customHeight="1" x14ac:dyDescent="0.25">
      <c r="A213" s="74" t="s">
        <v>14048</v>
      </c>
      <c r="B213" s="71" t="s">
        <v>6</v>
      </c>
      <c r="C213" s="72" t="s">
        <v>14065</v>
      </c>
      <c r="D213" s="74"/>
      <c r="E213" s="74" t="s">
        <v>14048</v>
      </c>
      <c r="L213" s="71" t="s">
        <v>14099</v>
      </c>
      <c r="M213" s="71" t="s">
        <v>2124</v>
      </c>
      <c r="N213" s="71" t="s">
        <v>14244</v>
      </c>
      <c r="O213" s="71" t="s">
        <v>2126</v>
      </c>
      <c r="P213" s="71" t="s">
        <v>14256</v>
      </c>
      <c r="Q213" s="73" t="s">
        <v>2128</v>
      </c>
      <c r="R213" s="73" t="s">
        <v>14276</v>
      </c>
      <c r="S213" s="71" t="s">
        <v>2130</v>
      </c>
      <c r="T213" s="71" t="s">
        <v>14292</v>
      </c>
      <c r="U213" s="71" t="s">
        <v>2132</v>
      </c>
      <c r="V213" s="71" t="s">
        <v>14308</v>
      </c>
      <c r="W213" s="73" t="s">
        <v>2134</v>
      </c>
    </row>
    <row r="214" spans="1:23" s="71" customFormat="1" ht="15" customHeight="1" x14ac:dyDescent="0.25">
      <c r="A214" s="74" t="s">
        <v>14049</v>
      </c>
      <c r="B214" s="71" t="s">
        <v>6</v>
      </c>
      <c r="C214" s="72" t="s">
        <v>14065</v>
      </c>
      <c r="D214" s="74"/>
      <c r="E214" s="74" t="s">
        <v>14049</v>
      </c>
      <c r="L214" s="71" t="s">
        <v>14100</v>
      </c>
      <c r="M214" s="71" t="s">
        <v>2154</v>
      </c>
      <c r="N214" s="71" t="s">
        <v>14245</v>
      </c>
      <c r="O214" s="71" t="s">
        <v>2156</v>
      </c>
      <c r="P214" s="71" t="s">
        <v>14257</v>
      </c>
      <c r="Q214" s="73" t="s">
        <v>2158</v>
      </c>
      <c r="R214" s="73" t="s">
        <v>14277</v>
      </c>
      <c r="S214" s="71" t="s">
        <v>2160</v>
      </c>
      <c r="T214" s="71" t="s">
        <v>14293</v>
      </c>
      <c r="U214" s="71" t="s">
        <v>2162</v>
      </c>
      <c r="V214" s="71" t="s">
        <v>14309</v>
      </c>
      <c r="W214" s="73" t="s">
        <v>2164</v>
      </c>
    </row>
    <row r="215" spans="1:23" s="71" customFormat="1" ht="15" customHeight="1" x14ac:dyDescent="0.25">
      <c r="A215" s="74" t="s">
        <v>14050</v>
      </c>
      <c r="B215" s="71" t="s">
        <v>6</v>
      </c>
      <c r="C215" s="72" t="s">
        <v>14065</v>
      </c>
      <c r="D215" s="74"/>
      <c r="E215" s="74" t="s">
        <v>14050</v>
      </c>
      <c r="L215" s="71" t="s">
        <v>14101</v>
      </c>
      <c r="M215" s="71" t="s">
        <v>2184</v>
      </c>
      <c r="N215" s="71" t="s">
        <v>14246</v>
      </c>
      <c r="O215" s="71" t="s">
        <v>2186</v>
      </c>
      <c r="P215" s="71" t="s">
        <v>14258</v>
      </c>
      <c r="Q215" s="73" t="s">
        <v>2188</v>
      </c>
      <c r="R215" s="73" t="s">
        <v>14278</v>
      </c>
      <c r="S215" s="71" t="s">
        <v>2190</v>
      </c>
      <c r="T215" s="71" t="s">
        <v>14294</v>
      </c>
      <c r="U215" s="71" t="s">
        <v>2192</v>
      </c>
      <c r="V215" s="71" t="s">
        <v>14310</v>
      </c>
      <c r="W215" s="73" t="s">
        <v>2194</v>
      </c>
    </row>
    <row r="216" spans="1:23" s="71" customFormat="1" ht="15" customHeight="1" x14ac:dyDescent="0.25">
      <c r="A216" s="74" t="s">
        <v>14051</v>
      </c>
      <c r="B216" s="71" t="s">
        <v>6</v>
      </c>
      <c r="C216" s="72" t="s">
        <v>14065</v>
      </c>
      <c r="D216" s="74"/>
      <c r="E216" s="74" t="s">
        <v>14051</v>
      </c>
      <c r="L216" s="74" t="s">
        <v>14102</v>
      </c>
      <c r="M216" s="71" t="s">
        <v>2214</v>
      </c>
      <c r="N216" s="71" t="s">
        <v>14132</v>
      </c>
      <c r="O216" s="71" t="s">
        <v>2186</v>
      </c>
      <c r="P216" s="71" t="s">
        <v>14155</v>
      </c>
      <c r="Q216" s="73" t="s">
        <v>2188</v>
      </c>
      <c r="R216" s="73" t="s">
        <v>14182</v>
      </c>
      <c r="S216" s="71" t="s">
        <v>2190</v>
      </c>
      <c r="T216" s="71" t="s">
        <v>14206</v>
      </c>
      <c r="U216" s="71" t="s">
        <v>2192</v>
      </c>
      <c r="V216" s="71" t="s">
        <v>14232</v>
      </c>
      <c r="W216" s="73" t="s">
        <v>2194</v>
      </c>
    </row>
    <row r="217" spans="1:23" s="71" customFormat="1" ht="15" customHeight="1" x14ac:dyDescent="0.25">
      <c r="A217" s="74" t="s">
        <v>14052</v>
      </c>
      <c r="B217" s="71" t="s">
        <v>6</v>
      </c>
      <c r="C217" s="72" t="s">
        <v>14065</v>
      </c>
      <c r="D217" s="74"/>
      <c r="E217" s="74" t="s">
        <v>14052</v>
      </c>
      <c r="L217" s="74" t="s">
        <v>14103</v>
      </c>
      <c r="M217" s="71" t="s">
        <v>2214</v>
      </c>
      <c r="N217" s="71" t="s">
        <v>14133</v>
      </c>
      <c r="O217" s="71" t="s">
        <v>2222</v>
      </c>
      <c r="P217" s="71" t="s">
        <v>14156</v>
      </c>
      <c r="Q217" s="73" t="s">
        <v>2224</v>
      </c>
      <c r="R217" s="73" t="s">
        <v>14183</v>
      </c>
      <c r="S217" s="71" t="s">
        <v>2226</v>
      </c>
      <c r="T217" s="71" t="s">
        <v>14210</v>
      </c>
      <c r="U217" s="71" t="s">
        <v>2228</v>
      </c>
      <c r="V217" s="71" t="s">
        <v>14233</v>
      </c>
      <c r="W217" s="73" t="s">
        <v>2230</v>
      </c>
    </row>
    <row r="218" spans="1:23" s="71" customFormat="1" ht="15" customHeight="1" x14ac:dyDescent="0.25">
      <c r="A218" s="74" t="s">
        <v>14053</v>
      </c>
      <c r="B218" s="71" t="s">
        <v>6</v>
      </c>
      <c r="C218" s="72" t="s">
        <v>14065</v>
      </c>
      <c r="D218" s="74"/>
      <c r="E218" s="74" t="s">
        <v>14053</v>
      </c>
      <c r="L218" s="73" t="s">
        <v>14104</v>
      </c>
      <c r="M218" s="71" t="s">
        <v>2214</v>
      </c>
      <c r="N218" s="71" t="s">
        <v>14134</v>
      </c>
      <c r="O218" s="71" t="s">
        <v>2222</v>
      </c>
      <c r="P218" s="71" t="s">
        <v>14157</v>
      </c>
      <c r="Q218" s="73" t="s">
        <v>2224</v>
      </c>
      <c r="R218" s="73" t="s">
        <v>14184</v>
      </c>
      <c r="S218" s="71" t="s">
        <v>2226</v>
      </c>
      <c r="T218" s="71" t="s">
        <v>14207</v>
      </c>
      <c r="U218" s="71" t="s">
        <v>2228</v>
      </c>
      <c r="V218" s="71" t="s">
        <v>14234</v>
      </c>
      <c r="W218" s="73" t="s">
        <v>2230</v>
      </c>
    </row>
    <row r="219" spans="1:23" s="71" customFormat="1" ht="15" customHeight="1" x14ac:dyDescent="0.25">
      <c r="A219" s="74" t="s">
        <v>14054</v>
      </c>
      <c r="B219" s="71" t="s">
        <v>6</v>
      </c>
      <c r="C219" s="72" t="s">
        <v>14065</v>
      </c>
      <c r="D219" s="74"/>
      <c r="E219" s="74" t="s">
        <v>14054</v>
      </c>
      <c r="L219" s="73" t="s">
        <v>14105</v>
      </c>
      <c r="M219" s="71" t="s">
        <v>2244</v>
      </c>
      <c r="N219" s="71" t="s">
        <v>14135</v>
      </c>
      <c r="O219" s="71" t="s">
        <v>2222</v>
      </c>
      <c r="P219" s="71" t="s">
        <v>14158</v>
      </c>
      <c r="Q219" s="73" t="s">
        <v>2224</v>
      </c>
      <c r="R219" s="73" t="s">
        <v>14185</v>
      </c>
      <c r="S219" s="71" t="s">
        <v>2226</v>
      </c>
      <c r="T219" s="71" t="s">
        <v>14211</v>
      </c>
      <c r="U219" s="71" t="s">
        <v>2228</v>
      </c>
      <c r="V219" s="71" t="s">
        <v>14237</v>
      </c>
      <c r="W219" s="73" t="s">
        <v>2230</v>
      </c>
    </row>
    <row r="220" spans="1:23" s="71" customFormat="1" ht="15" customHeight="1" x14ac:dyDescent="0.25">
      <c r="A220" s="74" t="s">
        <v>14055</v>
      </c>
      <c r="B220" s="71" t="s">
        <v>6</v>
      </c>
      <c r="C220" s="72" t="s">
        <v>14065</v>
      </c>
      <c r="D220" s="74"/>
      <c r="E220" s="74" t="s">
        <v>14055</v>
      </c>
      <c r="L220" s="71" t="s">
        <v>14066</v>
      </c>
      <c r="M220" s="71" t="s">
        <v>13680</v>
      </c>
      <c r="N220" s="71" t="s">
        <v>14247</v>
      </c>
      <c r="O220" s="71" t="s">
        <v>13682</v>
      </c>
      <c r="P220" s="71" t="s">
        <v>14263</v>
      </c>
      <c r="Q220" s="73" t="s">
        <v>13684</v>
      </c>
      <c r="R220" s="73" t="s">
        <v>14279</v>
      </c>
      <c r="S220" s="71" t="s">
        <v>13686</v>
      </c>
      <c r="T220" s="71" t="s">
        <v>14295</v>
      </c>
      <c r="U220" s="71" t="s">
        <v>13688</v>
      </c>
      <c r="V220" s="71" t="s">
        <v>14311</v>
      </c>
      <c r="W220" s="73" t="s">
        <v>13690</v>
      </c>
    </row>
    <row r="221" spans="1:23" s="71" customFormat="1" ht="15" customHeight="1" x14ac:dyDescent="0.25">
      <c r="A221" s="74" t="s">
        <v>14057</v>
      </c>
      <c r="B221" s="71" t="s">
        <v>6</v>
      </c>
      <c r="C221" s="72" t="s">
        <v>14065</v>
      </c>
      <c r="D221" s="74"/>
      <c r="E221" s="74" t="s">
        <v>14057</v>
      </c>
      <c r="L221" s="71" t="s">
        <v>14082</v>
      </c>
      <c r="M221" s="71" t="s">
        <v>13693</v>
      </c>
      <c r="N221" s="71" t="s">
        <v>14248</v>
      </c>
      <c r="O221" s="71" t="s">
        <v>13695</v>
      </c>
      <c r="P221" s="71" t="s">
        <v>14264</v>
      </c>
      <c r="Q221" s="73" t="s">
        <v>13697</v>
      </c>
      <c r="R221" s="73" t="s">
        <v>14280</v>
      </c>
      <c r="S221" s="71" t="s">
        <v>13699</v>
      </c>
      <c r="T221" s="71" t="s">
        <v>14296</v>
      </c>
      <c r="U221" s="71" t="s">
        <v>13701</v>
      </c>
      <c r="V221" s="71" t="s">
        <v>14312</v>
      </c>
      <c r="W221" s="73" t="s">
        <v>13703</v>
      </c>
    </row>
    <row r="222" spans="1:23" s="71" customFormat="1" ht="15" customHeight="1" x14ac:dyDescent="0.25">
      <c r="A222" s="74" t="s">
        <v>14056</v>
      </c>
      <c r="B222" s="71" t="s">
        <v>6</v>
      </c>
      <c r="C222" s="72" t="s">
        <v>14065</v>
      </c>
      <c r="D222" s="74"/>
      <c r="E222" s="74" t="s">
        <v>14056</v>
      </c>
      <c r="L222" s="71" t="s">
        <v>14083</v>
      </c>
      <c r="M222" s="71" t="s">
        <v>13706</v>
      </c>
      <c r="N222" s="71" t="s">
        <v>14249</v>
      </c>
      <c r="O222" s="71" t="s">
        <v>13708</v>
      </c>
      <c r="P222" s="71" t="s">
        <v>14265</v>
      </c>
      <c r="Q222" s="73" t="s">
        <v>13710</v>
      </c>
      <c r="R222" s="73" t="s">
        <v>14281</v>
      </c>
      <c r="S222" s="71" t="s">
        <v>13712</v>
      </c>
      <c r="T222" s="71" t="s">
        <v>14297</v>
      </c>
      <c r="U222" s="71" t="s">
        <v>13714</v>
      </c>
      <c r="V222" s="71" t="s">
        <v>14313</v>
      </c>
      <c r="W222" s="73" t="s">
        <v>13716</v>
      </c>
    </row>
    <row r="223" spans="1:23" s="71" customFormat="1" ht="15" customHeight="1" x14ac:dyDescent="0.25">
      <c r="A223" s="74" t="s">
        <v>14059</v>
      </c>
      <c r="B223" s="71" t="s">
        <v>6</v>
      </c>
      <c r="C223" s="72" t="s">
        <v>14065</v>
      </c>
      <c r="D223" s="74"/>
      <c r="E223" s="74" t="s">
        <v>14059</v>
      </c>
      <c r="L223" s="71" t="s">
        <v>14084</v>
      </c>
      <c r="M223" s="71" t="s">
        <v>13719</v>
      </c>
      <c r="N223" s="71" t="s">
        <v>14250</v>
      </c>
      <c r="O223" s="71" t="s">
        <v>13721</v>
      </c>
      <c r="P223" s="71" t="s">
        <v>14266</v>
      </c>
      <c r="Q223" s="73" t="s">
        <v>13723</v>
      </c>
      <c r="R223" s="73" t="s">
        <v>14282</v>
      </c>
      <c r="S223" s="71" t="s">
        <v>13725</v>
      </c>
      <c r="T223" s="71" t="s">
        <v>14298</v>
      </c>
      <c r="U223" s="71" t="s">
        <v>13727</v>
      </c>
      <c r="V223" s="71" t="s">
        <v>14314</v>
      </c>
      <c r="W223" s="73" t="s">
        <v>13729</v>
      </c>
    </row>
    <row r="224" spans="1:23" s="71" customFormat="1" ht="15" customHeight="1" x14ac:dyDescent="0.25">
      <c r="A224" s="74" t="s">
        <v>14058</v>
      </c>
      <c r="B224" s="71" t="s">
        <v>6</v>
      </c>
      <c r="C224" s="72" t="s">
        <v>14065</v>
      </c>
      <c r="D224" s="74"/>
      <c r="E224" s="74" t="s">
        <v>14058</v>
      </c>
      <c r="L224" s="71" t="s">
        <v>14085</v>
      </c>
      <c r="M224" s="71" t="s">
        <v>2184</v>
      </c>
      <c r="N224" s="71" t="s">
        <v>14251</v>
      </c>
      <c r="O224" s="71" t="s">
        <v>13747</v>
      </c>
      <c r="P224" s="71" t="s">
        <v>14267</v>
      </c>
      <c r="Q224" s="73" t="s">
        <v>2188</v>
      </c>
      <c r="R224" s="73" t="s">
        <v>14283</v>
      </c>
      <c r="S224" s="71" t="s">
        <v>2190</v>
      </c>
      <c r="T224" s="71" t="s">
        <v>14299</v>
      </c>
      <c r="U224" s="71" t="s">
        <v>2192</v>
      </c>
      <c r="V224" s="71" t="s">
        <v>14315</v>
      </c>
      <c r="W224" s="73" t="s">
        <v>2194</v>
      </c>
    </row>
    <row r="225" spans="1:16378" s="71" customFormat="1" ht="15" customHeight="1" x14ac:dyDescent="0.25">
      <c r="A225" s="74" t="s">
        <v>14063</v>
      </c>
      <c r="B225" s="71" t="s">
        <v>6</v>
      </c>
      <c r="C225" s="72" t="s">
        <v>14065</v>
      </c>
      <c r="D225" s="74"/>
      <c r="E225" s="74" t="s">
        <v>14063</v>
      </c>
      <c r="L225" s="71" t="s">
        <v>14086</v>
      </c>
      <c r="M225" s="71" t="s">
        <v>13768</v>
      </c>
      <c r="N225" s="71" t="s">
        <v>14252</v>
      </c>
      <c r="O225" s="71" t="s">
        <v>13770</v>
      </c>
      <c r="P225" s="71" t="s">
        <v>14268</v>
      </c>
      <c r="Q225" s="73" t="s">
        <v>13772</v>
      </c>
      <c r="R225" s="73" t="s">
        <v>14284</v>
      </c>
      <c r="S225" s="71" t="s">
        <v>13774</v>
      </c>
      <c r="T225" s="71" t="s">
        <v>14300</v>
      </c>
      <c r="U225" s="71" t="s">
        <v>13776</v>
      </c>
      <c r="V225" s="71" t="s">
        <v>14316</v>
      </c>
      <c r="W225" s="73" t="s">
        <v>13778</v>
      </c>
    </row>
    <row r="226" spans="1:16378" s="71" customFormat="1" ht="15" customHeight="1" x14ac:dyDescent="0.25">
      <c r="A226" s="74" t="s">
        <v>14060</v>
      </c>
      <c r="B226" s="71" t="s">
        <v>6</v>
      </c>
      <c r="C226" s="72" t="s">
        <v>14065</v>
      </c>
      <c r="D226" s="74"/>
      <c r="E226" s="74" t="s">
        <v>14060</v>
      </c>
      <c r="L226" s="71" t="s">
        <v>14087</v>
      </c>
      <c r="M226" s="71" t="s">
        <v>13795</v>
      </c>
      <c r="N226" s="71" t="s">
        <v>14253</v>
      </c>
      <c r="O226" s="71" t="s">
        <v>13797</v>
      </c>
      <c r="P226" s="71" t="s">
        <v>14269</v>
      </c>
      <c r="Q226" s="73" t="s">
        <v>13799</v>
      </c>
      <c r="R226" s="73" t="s">
        <v>14285</v>
      </c>
      <c r="S226" s="71" t="s">
        <v>13801</v>
      </c>
      <c r="T226" s="71" t="s">
        <v>14301</v>
      </c>
      <c r="U226" s="71" t="s">
        <v>13803</v>
      </c>
      <c r="V226" s="71" t="s">
        <v>14317</v>
      </c>
      <c r="W226" s="73" t="s">
        <v>13805</v>
      </c>
    </row>
    <row r="227" spans="1:16378" s="71" customFormat="1" ht="15" customHeight="1" x14ac:dyDescent="0.25">
      <c r="A227" s="74" t="s">
        <v>14061</v>
      </c>
      <c r="B227" s="71" t="s">
        <v>6</v>
      </c>
      <c r="C227" s="72" t="s">
        <v>14065</v>
      </c>
      <c r="D227" s="74"/>
      <c r="E227" s="74" t="s">
        <v>14061</v>
      </c>
      <c r="L227" s="71" t="s">
        <v>14088</v>
      </c>
      <c r="M227" s="71" t="s">
        <v>13822</v>
      </c>
      <c r="N227" s="71" t="s">
        <v>14254</v>
      </c>
      <c r="O227" s="71" t="s">
        <v>13824</v>
      </c>
      <c r="P227" s="71" t="s">
        <v>14270</v>
      </c>
      <c r="Q227" s="73" t="s">
        <v>13826</v>
      </c>
      <c r="R227" s="73" t="s">
        <v>14286</v>
      </c>
      <c r="S227" s="71" t="s">
        <v>13828</v>
      </c>
      <c r="T227" s="71" t="s">
        <v>14302</v>
      </c>
      <c r="U227" s="71" t="s">
        <v>13830</v>
      </c>
      <c r="V227" s="71" t="s">
        <v>14318</v>
      </c>
      <c r="W227" s="73" t="s">
        <v>13832</v>
      </c>
    </row>
    <row r="228" spans="1:16378" s="71" customFormat="1" ht="15" customHeight="1" x14ac:dyDescent="0.25">
      <c r="A228" s="74" t="s">
        <v>14064</v>
      </c>
      <c r="B228" s="71" t="s">
        <v>6</v>
      </c>
      <c r="C228" s="72" t="s">
        <v>14065</v>
      </c>
      <c r="D228" s="74"/>
      <c r="E228" s="74" t="s">
        <v>14064</v>
      </c>
      <c r="L228" s="71" t="s">
        <v>14107</v>
      </c>
      <c r="M228" s="71" t="s">
        <v>2244</v>
      </c>
      <c r="N228" s="71" t="s">
        <v>14111</v>
      </c>
      <c r="O228" s="71" t="s">
        <v>13850</v>
      </c>
      <c r="P228" s="71" t="s">
        <v>14159</v>
      </c>
      <c r="Q228" s="73" t="s">
        <v>2248</v>
      </c>
      <c r="R228" s="73" t="s">
        <v>14161</v>
      </c>
      <c r="S228" s="71" t="s">
        <v>13853</v>
      </c>
      <c r="T228" s="71" t="s">
        <v>14212</v>
      </c>
      <c r="U228" s="71" t="s">
        <v>13855</v>
      </c>
      <c r="V228" s="71" t="s">
        <v>14238</v>
      </c>
      <c r="W228" s="73" t="s">
        <v>2254</v>
      </c>
    </row>
    <row r="229" spans="1:16378" s="71" customFormat="1" ht="15" customHeight="1" x14ac:dyDescent="0.25">
      <c r="A229" s="74" t="s">
        <v>14062</v>
      </c>
      <c r="B229" s="71" t="s">
        <v>6</v>
      </c>
      <c r="C229" s="72" t="s">
        <v>14065</v>
      </c>
      <c r="D229" s="74"/>
      <c r="E229" s="74" t="s">
        <v>14062</v>
      </c>
      <c r="L229" s="74" t="s">
        <v>14106</v>
      </c>
      <c r="M229" s="71" t="s">
        <v>2244</v>
      </c>
      <c r="N229" s="71" t="s">
        <v>14435</v>
      </c>
      <c r="O229" s="71" t="s">
        <v>13888</v>
      </c>
      <c r="P229" s="71" t="s">
        <v>14438</v>
      </c>
      <c r="Q229" s="73" t="s">
        <v>13890</v>
      </c>
      <c r="R229" s="73" t="s">
        <v>14186</v>
      </c>
      <c r="S229" s="71" t="s">
        <v>13892</v>
      </c>
      <c r="T229" s="71" t="s">
        <v>14208</v>
      </c>
      <c r="U229" s="71" t="s">
        <v>13894</v>
      </c>
      <c r="V229" s="71" t="s">
        <v>14235</v>
      </c>
      <c r="W229" s="73" t="s">
        <v>13896</v>
      </c>
    </row>
    <row r="230" spans="1:16378" s="71" customFormat="1" ht="15" customHeight="1" x14ac:dyDescent="0.25">
      <c r="A230" s="74" t="s">
        <v>14431</v>
      </c>
      <c r="B230" s="71" t="s">
        <v>6</v>
      </c>
      <c r="C230" s="72" t="s">
        <v>14432</v>
      </c>
      <c r="D230" s="74"/>
      <c r="E230" s="74" t="s">
        <v>14431</v>
      </c>
      <c r="L230" s="74" t="s">
        <v>14433</v>
      </c>
      <c r="M230" s="71" t="s">
        <v>2244</v>
      </c>
      <c r="N230" s="71" t="s">
        <v>14436</v>
      </c>
      <c r="O230" s="71" t="s">
        <v>2246</v>
      </c>
      <c r="P230" s="71" t="s">
        <v>14439</v>
      </c>
      <c r="Q230" s="73" t="s">
        <v>2248</v>
      </c>
      <c r="R230" s="73" t="s">
        <v>14434</v>
      </c>
      <c r="S230" s="71" t="s">
        <v>2250</v>
      </c>
      <c r="T230" s="71" t="s">
        <v>14437</v>
      </c>
      <c r="U230" s="71" t="s">
        <v>2252</v>
      </c>
      <c r="V230" s="71" t="s">
        <v>14440</v>
      </c>
      <c r="W230" s="73" t="s">
        <v>2254</v>
      </c>
    </row>
    <row r="231" spans="1:16378" s="71" customFormat="1" ht="15" customHeight="1" x14ac:dyDescent="0.25">
      <c r="A231" s="74" t="s">
        <v>17006</v>
      </c>
      <c r="B231" s="71" t="s">
        <v>6</v>
      </c>
      <c r="C231" s="72" t="s">
        <v>17009</v>
      </c>
      <c r="D231" s="74"/>
      <c r="E231" s="74" t="s">
        <v>17006</v>
      </c>
      <c r="L231" s="74" t="s">
        <v>17013</v>
      </c>
      <c r="M231" s="71" t="s">
        <v>17019</v>
      </c>
      <c r="N231" s="71" t="s">
        <v>17020</v>
      </c>
      <c r="O231" s="71" t="s">
        <v>17026</v>
      </c>
      <c r="P231" s="71" t="s">
        <v>17027</v>
      </c>
      <c r="Q231" s="73" t="s">
        <v>17033</v>
      </c>
      <c r="R231" s="73" t="s">
        <v>17034</v>
      </c>
      <c r="S231" s="71" t="s">
        <v>17040</v>
      </c>
      <c r="T231" s="71" t="s">
        <v>17041</v>
      </c>
      <c r="U231" s="71" t="s">
        <v>17047</v>
      </c>
      <c r="V231" s="71" t="s">
        <v>17048</v>
      </c>
      <c r="W231" s="73" t="s">
        <v>17054</v>
      </c>
    </row>
    <row r="232" spans="1:16378" s="71" customFormat="1" ht="15" customHeight="1" x14ac:dyDescent="0.25">
      <c r="A232" s="74" t="s">
        <v>17007</v>
      </c>
      <c r="B232" s="71" t="s">
        <v>6</v>
      </c>
      <c r="C232" s="72" t="s">
        <v>17009</v>
      </c>
      <c r="D232" s="74"/>
      <c r="E232" s="74" t="s">
        <v>17007</v>
      </c>
      <c r="L232" s="74" t="s">
        <v>17014</v>
      </c>
      <c r="M232" s="71" t="s">
        <v>17019</v>
      </c>
      <c r="N232" s="71" t="s">
        <v>17021</v>
      </c>
      <c r="O232" s="71" t="s">
        <v>17026</v>
      </c>
      <c r="P232" s="71" t="s">
        <v>17028</v>
      </c>
      <c r="Q232" s="73" t="s">
        <v>17033</v>
      </c>
      <c r="R232" s="73" t="s">
        <v>17035</v>
      </c>
      <c r="S232" s="71" t="s">
        <v>17040</v>
      </c>
      <c r="T232" s="71" t="s">
        <v>17042</v>
      </c>
      <c r="U232" s="71" t="s">
        <v>17047</v>
      </c>
      <c r="V232" s="71" t="s">
        <v>17049</v>
      </c>
      <c r="W232" s="73" t="s">
        <v>17054</v>
      </c>
    </row>
    <row r="233" spans="1:16378" s="71" customFormat="1" ht="15" customHeight="1" x14ac:dyDescent="0.25">
      <c r="A233" s="74" t="s">
        <v>17008</v>
      </c>
      <c r="B233" s="71" t="s">
        <v>6</v>
      </c>
      <c r="C233" s="72" t="s">
        <v>17009</v>
      </c>
      <c r="D233" s="74"/>
      <c r="E233" s="74" t="s">
        <v>17008</v>
      </c>
      <c r="L233" s="74" t="s">
        <v>17015</v>
      </c>
      <c r="M233" s="71" t="s">
        <v>17019</v>
      </c>
      <c r="N233" s="71" t="s">
        <v>17023</v>
      </c>
      <c r="O233" s="71" t="s">
        <v>17026</v>
      </c>
      <c r="P233" s="71" t="s">
        <v>17030</v>
      </c>
      <c r="Q233" s="73" t="s">
        <v>17033</v>
      </c>
      <c r="R233" s="73" t="s">
        <v>17037</v>
      </c>
      <c r="S233" s="71" t="s">
        <v>17040</v>
      </c>
      <c r="T233" s="71" t="s">
        <v>17044</v>
      </c>
      <c r="U233" s="71" t="s">
        <v>17047</v>
      </c>
      <c r="V233" s="71" t="s">
        <v>17050</v>
      </c>
      <c r="W233" s="73" t="s">
        <v>17054</v>
      </c>
    </row>
    <row r="234" spans="1:16378" s="71" customFormat="1" ht="15" customHeight="1" x14ac:dyDescent="0.25">
      <c r="A234" s="74" t="s">
        <v>17010</v>
      </c>
      <c r="B234" s="71" t="s">
        <v>6</v>
      </c>
      <c r="C234" s="72" t="s">
        <v>17009</v>
      </c>
      <c r="D234" s="74"/>
      <c r="E234" s="74" t="s">
        <v>17010</v>
      </c>
      <c r="L234" s="74" t="s">
        <v>17016</v>
      </c>
      <c r="M234" s="71" t="s">
        <v>17019</v>
      </c>
      <c r="N234" s="71" t="s">
        <v>17024</v>
      </c>
      <c r="O234" s="71" t="s">
        <v>17026</v>
      </c>
      <c r="P234" s="71" t="s">
        <v>17031</v>
      </c>
      <c r="Q234" s="73" t="s">
        <v>17033</v>
      </c>
      <c r="R234" s="73" t="s">
        <v>17038</v>
      </c>
      <c r="S234" s="71" t="s">
        <v>17040</v>
      </c>
      <c r="T234" s="71" t="s">
        <v>17045</v>
      </c>
      <c r="U234" s="71" t="s">
        <v>17047</v>
      </c>
      <c r="V234" s="71" t="s">
        <v>17051</v>
      </c>
      <c r="W234" s="73" t="s">
        <v>17054</v>
      </c>
    </row>
    <row r="235" spans="1:16378" s="71" customFormat="1" ht="15" customHeight="1" x14ac:dyDescent="0.25">
      <c r="A235" s="74" t="s">
        <v>17011</v>
      </c>
      <c r="B235" s="71" t="s">
        <v>6</v>
      </c>
      <c r="C235" s="72" t="s">
        <v>17009</v>
      </c>
      <c r="D235" s="74"/>
      <c r="E235" s="74" t="s">
        <v>17011</v>
      </c>
      <c r="L235" s="74" t="s">
        <v>17017</v>
      </c>
      <c r="M235" s="71" t="s">
        <v>17019</v>
      </c>
      <c r="N235" s="71" t="s">
        <v>17022</v>
      </c>
      <c r="O235" s="71" t="s">
        <v>17026</v>
      </c>
      <c r="P235" s="71" t="s">
        <v>17029</v>
      </c>
      <c r="Q235" s="73" t="s">
        <v>17033</v>
      </c>
      <c r="R235" s="73" t="s">
        <v>17036</v>
      </c>
      <c r="S235" s="71" t="s">
        <v>17040</v>
      </c>
      <c r="T235" s="71" t="s">
        <v>17043</v>
      </c>
      <c r="U235" s="71" t="s">
        <v>17047</v>
      </c>
      <c r="V235" s="71" t="s">
        <v>17052</v>
      </c>
      <c r="W235" s="73" t="s">
        <v>17054</v>
      </c>
    </row>
    <row r="236" spans="1:16378" s="71" customFormat="1" ht="15" customHeight="1" x14ac:dyDescent="0.25">
      <c r="A236" s="74" t="s">
        <v>17012</v>
      </c>
      <c r="B236" s="71" t="s">
        <v>6</v>
      </c>
      <c r="C236" s="72" t="s">
        <v>17009</v>
      </c>
      <c r="D236" s="74"/>
      <c r="E236" s="74" t="s">
        <v>17012</v>
      </c>
      <c r="L236" s="74" t="s">
        <v>17018</v>
      </c>
      <c r="M236" s="71" t="s">
        <v>17019</v>
      </c>
      <c r="N236" s="71" t="s">
        <v>17025</v>
      </c>
      <c r="O236" s="71" t="s">
        <v>17026</v>
      </c>
      <c r="P236" s="71" t="s">
        <v>17032</v>
      </c>
      <c r="Q236" s="73" t="s">
        <v>17033</v>
      </c>
      <c r="R236" s="73" t="s">
        <v>17039</v>
      </c>
      <c r="S236" s="71" t="s">
        <v>17040</v>
      </c>
      <c r="T236" s="71" t="s">
        <v>17046</v>
      </c>
      <c r="U236" s="71" t="s">
        <v>17047</v>
      </c>
      <c r="V236" s="71" t="s">
        <v>17053</v>
      </c>
      <c r="W236" s="73" t="s">
        <v>17054</v>
      </c>
    </row>
    <row r="237" spans="1:16378" ht="15" customHeight="1" x14ac:dyDescent="0.25">
      <c r="A237" s="66" t="s">
        <v>13976</v>
      </c>
      <c r="B237" s="61" t="s">
        <v>720</v>
      </c>
      <c r="C237" s="69" t="s">
        <v>13983</v>
      </c>
      <c r="D237" s="61"/>
      <c r="E237" s="66" t="s">
        <v>13976</v>
      </c>
      <c r="F237" s="61"/>
      <c r="G237" s="61"/>
      <c r="H237" s="61"/>
      <c r="I237" s="61"/>
      <c r="J237" s="67"/>
      <c r="K237" s="61"/>
      <c r="L237" s="61" t="s">
        <v>13977</v>
      </c>
      <c r="M237" s="61" t="s">
        <v>2184</v>
      </c>
      <c r="N237" s="61" t="s">
        <v>13978</v>
      </c>
      <c r="O237" s="61" t="s">
        <v>13984</v>
      </c>
      <c r="P237" s="68" t="s">
        <v>13979</v>
      </c>
      <c r="Q237" s="61" t="s">
        <v>2188</v>
      </c>
      <c r="R237" s="61" t="s">
        <v>13980</v>
      </c>
      <c r="S237" s="61" t="s">
        <v>13985</v>
      </c>
      <c r="T237" s="61" t="s">
        <v>13981</v>
      </c>
      <c r="U237" s="61" t="s">
        <v>2192</v>
      </c>
      <c r="V237" s="61" t="s">
        <v>13982</v>
      </c>
      <c r="W237" s="61" t="s">
        <v>2194</v>
      </c>
      <c r="X237" s="61"/>
      <c r="Y237" s="61"/>
      <c r="Z237" s="61"/>
      <c r="AA237" s="61"/>
      <c r="AB237" s="61"/>
      <c r="AC237" s="61"/>
      <c r="AD237" s="61"/>
      <c r="AE237" s="61"/>
      <c r="AF237" s="61"/>
      <c r="AG237" s="61"/>
      <c r="AH237" s="61"/>
      <c r="AI237" s="61"/>
      <c r="AJ237" s="61"/>
      <c r="AK237" s="61"/>
      <c r="AL237" s="61"/>
      <c r="AM237" s="61"/>
      <c r="AN237" s="61"/>
      <c r="AO237" s="61"/>
      <c r="AP237" s="61"/>
      <c r="AQ237" s="61"/>
      <c r="AR237" s="61"/>
      <c r="AS237" s="61"/>
      <c r="AT237" s="61"/>
      <c r="AU237" s="61"/>
      <c r="AV237" s="61"/>
      <c r="AW237" s="61"/>
      <c r="AX237" s="61"/>
      <c r="AY237" s="61"/>
      <c r="AZ237" s="61"/>
      <c r="BA237" s="61"/>
      <c r="BB237" s="61"/>
      <c r="BC237" s="61"/>
      <c r="BD237" s="61"/>
      <c r="BE237" s="61"/>
      <c r="BF237" s="61"/>
      <c r="BG237" s="61"/>
      <c r="BH237" s="61"/>
      <c r="BI237" s="61"/>
      <c r="BJ237" s="61"/>
      <c r="BK237" s="61"/>
      <c r="BL237" s="61"/>
      <c r="BM237" s="61"/>
      <c r="BN237" s="61"/>
      <c r="BO237" s="61"/>
      <c r="BP237" s="61"/>
      <c r="BQ237" s="61"/>
      <c r="BR237" s="61"/>
      <c r="BS237" s="61"/>
      <c r="BT237" s="61"/>
      <c r="BU237" s="61"/>
      <c r="BV237" s="61"/>
      <c r="BW237" s="61"/>
      <c r="BX237" s="61"/>
      <c r="BY237" s="61"/>
      <c r="BZ237" s="61"/>
      <c r="CA237" s="61"/>
      <c r="CB237" s="61"/>
      <c r="CC237" s="61"/>
      <c r="CD237" s="61"/>
      <c r="CE237" s="61"/>
      <c r="CF237" s="61"/>
      <c r="CG237" s="61"/>
      <c r="CH237" s="61"/>
      <c r="CI237" s="61"/>
      <c r="CJ237" s="61"/>
      <c r="CK237" s="61"/>
      <c r="CL237" s="61"/>
      <c r="CM237" s="61"/>
      <c r="CN237" s="61"/>
      <c r="CO237" s="61"/>
      <c r="CP237" s="61"/>
      <c r="CQ237" s="61"/>
      <c r="CR237" s="61"/>
      <c r="CS237" s="61"/>
      <c r="CT237" s="61"/>
      <c r="CU237" s="61"/>
      <c r="CV237" s="61"/>
      <c r="CW237" s="61"/>
      <c r="CX237" s="61"/>
      <c r="CY237" s="61"/>
      <c r="CZ237" s="61"/>
      <c r="DA237" s="61"/>
      <c r="DB237" s="61"/>
      <c r="DC237" s="61"/>
      <c r="DD237" s="61"/>
      <c r="DE237" s="61"/>
      <c r="DF237" s="61"/>
      <c r="DG237" s="61"/>
      <c r="DH237" s="61"/>
      <c r="DI237" s="61"/>
      <c r="DJ237" s="61"/>
      <c r="DK237" s="61"/>
      <c r="DL237" s="61"/>
      <c r="DM237" s="61"/>
      <c r="DN237" s="61"/>
      <c r="DO237" s="61"/>
      <c r="DP237" s="61"/>
      <c r="DQ237" s="61"/>
      <c r="DR237" s="61"/>
      <c r="DS237" s="61"/>
      <c r="DT237" s="61"/>
      <c r="DU237" s="61"/>
      <c r="DV237" s="61"/>
      <c r="DW237" s="61"/>
      <c r="DX237" s="61"/>
      <c r="DY237" s="61"/>
      <c r="DZ237" s="61"/>
      <c r="EA237" s="61"/>
      <c r="EB237" s="61"/>
      <c r="EC237" s="61"/>
      <c r="ED237" s="61"/>
      <c r="EE237" s="61"/>
      <c r="EF237" s="61"/>
      <c r="EG237" s="61"/>
      <c r="EH237" s="61"/>
      <c r="EI237" s="61"/>
      <c r="EJ237" s="61"/>
      <c r="EK237" s="61"/>
      <c r="EL237" s="61"/>
      <c r="EM237" s="61"/>
      <c r="EN237" s="61"/>
      <c r="EO237" s="61"/>
      <c r="EP237" s="61"/>
      <c r="EQ237" s="61"/>
      <c r="ER237" s="61"/>
      <c r="ES237" s="61"/>
      <c r="ET237" s="61"/>
      <c r="EU237" s="61"/>
      <c r="EV237" s="61"/>
      <c r="EW237" s="61"/>
      <c r="EX237" s="61"/>
      <c r="EY237" s="61"/>
      <c r="EZ237" s="61"/>
      <c r="FA237" s="61"/>
      <c r="FB237" s="61"/>
      <c r="FC237" s="61"/>
      <c r="FD237" s="61"/>
      <c r="FE237" s="61"/>
      <c r="FF237" s="61"/>
      <c r="FG237" s="61"/>
      <c r="FH237" s="61"/>
      <c r="FI237" s="61"/>
      <c r="FJ237" s="61"/>
      <c r="FK237" s="61"/>
      <c r="FL237" s="61"/>
      <c r="FM237" s="61"/>
      <c r="FN237" s="61"/>
      <c r="FO237" s="61"/>
      <c r="FP237" s="61"/>
      <c r="FQ237" s="61"/>
      <c r="FR237" s="61"/>
      <c r="FS237" s="61"/>
      <c r="FT237" s="61"/>
      <c r="FU237" s="61"/>
      <c r="FV237" s="61"/>
      <c r="FW237" s="61"/>
      <c r="FX237" s="61"/>
      <c r="FY237" s="61"/>
      <c r="FZ237" s="61"/>
      <c r="GA237" s="61"/>
      <c r="GB237" s="61"/>
      <c r="GC237" s="61"/>
      <c r="GD237" s="61"/>
      <c r="GE237" s="61"/>
      <c r="GF237" s="61"/>
      <c r="GG237" s="61"/>
      <c r="GH237" s="61"/>
      <c r="GI237" s="61"/>
      <c r="GJ237" s="61"/>
      <c r="GK237" s="61"/>
      <c r="GL237" s="61"/>
      <c r="GM237" s="61"/>
      <c r="GN237" s="61"/>
      <c r="GO237" s="61"/>
      <c r="GP237" s="61"/>
      <c r="GQ237" s="61"/>
      <c r="GR237" s="61"/>
      <c r="GS237" s="61"/>
      <c r="GT237" s="61"/>
      <c r="GU237" s="61"/>
      <c r="GV237" s="61"/>
      <c r="GW237" s="61"/>
      <c r="GX237" s="61"/>
      <c r="GY237" s="61"/>
      <c r="GZ237" s="61"/>
      <c r="HA237" s="61"/>
      <c r="HB237" s="61"/>
      <c r="HC237" s="61"/>
      <c r="HD237" s="61"/>
      <c r="HE237" s="61"/>
      <c r="HF237" s="61"/>
      <c r="HG237" s="61"/>
      <c r="HH237" s="61"/>
      <c r="HI237" s="61"/>
      <c r="HJ237" s="61"/>
      <c r="HK237" s="61"/>
      <c r="HL237" s="61"/>
      <c r="HM237" s="61"/>
      <c r="HN237" s="61"/>
      <c r="HO237" s="61"/>
      <c r="HP237" s="61"/>
      <c r="HQ237" s="61"/>
      <c r="HR237" s="61"/>
      <c r="HS237" s="61"/>
      <c r="HT237" s="61"/>
      <c r="HU237" s="61"/>
      <c r="HV237" s="61"/>
      <c r="HW237" s="61"/>
      <c r="HX237" s="61"/>
      <c r="HY237" s="61"/>
      <c r="HZ237" s="61"/>
      <c r="IA237" s="61"/>
      <c r="IB237" s="61"/>
      <c r="IC237" s="61"/>
      <c r="ID237" s="61"/>
      <c r="IE237" s="61"/>
      <c r="IF237" s="61"/>
      <c r="IG237" s="61"/>
      <c r="IH237" s="61"/>
      <c r="II237" s="61"/>
      <c r="IJ237" s="61"/>
      <c r="IK237" s="61"/>
      <c r="IL237" s="61"/>
      <c r="IM237" s="61"/>
      <c r="IN237" s="61"/>
      <c r="IO237" s="61"/>
      <c r="IP237" s="61"/>
      <c r="IQ237" s="61"/>
      <c r="IR237" s="61"/>
      <c r="IS237" s="61"/>
      <c r="IT237" s="61"/>
      <c r="IU237" s="61"/>
      <c r="IV237" s="61"/>
      <c r="IW237" s="61"/>
      <c r="IX237" s="61"/>
      <c r="IY237" s="61"/>
      <c r="IZ237" s="61"/>
      <c r="JA237" s="61"/>
      <c r="JB237" s="61"/>
      <c r="JC237" s="61"/>
      <c r="JD237" s="61"/>
      <c r="JE237" s="61"/>
      <c r="JF237" s="61"/>
      <c r="JG237" s="61"/>
      <c r="JH237" s="61"/>
      <c r="JI237" s="61"/>
      <c r="JJ237" s="61"/>
      <c r="JK237" s="61"/>
      <c r="JL237" s="61"/>
      <c r="JM237" s="61"/>
      <c r="JN237" s="61"/>
      <c r="JO237" s="61"/>
      <c r="JP237" s="61"/>
      <c r="JQ237" s="61"/>
      <c r="JR237" s="61"/>
      <c r="JS237" s="61"/>
      <c r="JT237" s="61"/>
      <c r="JU237" s="61"/>
      <c r="JV237" s="61"/>
      <c r="JW237" s="61"/>
      <c r="JX237" s="61"/>
      <c r="JY237" s="61"/>
      <c r="JZ237" s="61"/>
      <c r="KA237" s="61"/>
      <c r="KB237" s="61"/>
      <c r="KC237" s="61"/>
      <c r="KD237" s="61"/>
      <c r="KE237" s="61"/>
      <c r="KF237" s="61"/>
      <c r="KG237" s="61"/>
      <c r="KH237" s="61"/>
      <c r="KI237" s="61"/>
      <c r="KJ237" s="61"/>
      <c r="KK237" s="61"/>
      <c r="KL237" s="61"/>
      <c r="KM237" s="61"/>
      <c r="KN237" s="61"/>
      <c r="KO237" s="61"/>
      <c r="KP237" s="61"/>
      <c r="KQ237" s="61"/>
      <c r="KR237" s="61"/>
      <c r="KS237" s="61"/>
      <c r="KT237" s="61"/>
      <c r="KU237" s="61"/>
      <c r="KV237" s="61"/>
      <c r="KW237" s="61"/>
      <c r="KX237" s="61"/>
      <c r="KY237" s="61"/>
      <c r="KZ237" s="61"/>
      <c r="LA237" s="61"/>
      <c r="LB237" s="61"/>
      <c r="LC237" s="61"/>
      <c r="LD237" s="61"/>
      <c r="LE237" s="61"/>
      <c r="LF237" s="61"/>
      <c r="LG237" s="61"/>
      <c r="LH237" s="61"/>
      <c r="LI237" s="61"/>
      <c r="LJ237" s="61"/>
      <c r="LK237" s="61"/>
      <c r="LL237" s="61"/>
      <c r="LM237" s="61"/>
      <c r="LN237" s="61"/>
      <c r="LO237" s="61"/>
      <c r="LP237" s="61"/>
      <c r="LQ237" s="61"/>
      <c r="LR237" s="61"/>
      <c r="LS237" s="61"/>
      <c r="LT237" s="61"/>
      <c r="LU237" s="61"/>
      <c r="LV237" s="61"/>
      <c r="LW237" s="61"/>
      <c r="LX237" s="61"/>
      <c r="LY237" s="61"/>
      <c r="LZ237" s="61"/>
      <c r="MA237" s="61"/>
      <c r="MB237" s="61"/>
      <c r="MC237" s="61"/>
      <c r="MD237" s="61"/>
      <c r="ME237" s="61"/>
      <c r="MF237" s="61"/>
      <c r="MG237" s="61"/>
      <c r="MH237" s="61"/>
      <c r="MI237" s="61"/>
      <c r="MJ237" s="61"/>
      <c r="MK237" s="61"/>
      <c r="ML237" s="61"/>
      <c r="MM237" s="61"/>
      <c r="MN237" s="61"/>
      <c r="MO237" s="61"/>
      <c r="MP237" s="61"/>
      <c r="MQ237" s="61"/>
      <c r="MR237" s="61"/>
      <c r="MS237" s="61"/>
      <c r="MT237" s="61"/>
      <c r="MU237" s="61"/>
      <c r="MV237" s="61"/>
      <c r="MW237" s="61"/>
      <c r="MX237" s="61"/>
      <c r="MY237" s="61"/>
      <c r="MZ237" s="61"/>
      <c r="NA237" s="61"/>
      <c r="NB237" s="61"/>
      <c r="NC237" s="61"/>
      <c r="ND237" s="61"/>
      <c r="NE237" s="61"/>
      <c r="NF237" s="61"/>
      <c r="NG237" s="61"/>
      <c r="NH237" s="61"/>
      <c r="NI237" s="61"/>
      <c r="NJ237" s="61"/>
      <c r="NK237" s="61"/>
      <c r="NL237" s="61"/>
      <c r="NM237" s="61"/>
      <c r="NN237" s="61"/>
      <c r="NO237" s="61"/>
      <c r="NP237" s="61"/>
      <c r="NQ237" s="61"/>
      <c r="NR237" s="61"/>
      <c r="NS237" s="61"/>
      <c r="NT237" s="61"/>
      <c r="NU237" s="61"/>
      <c r="NV237" s="61"/>
      <c r="NW237" s="61"/>
      <c r="NX237" s="61"/>
      <c r="NY237" s="61"/>
      <c r="NZ237" s="61"/>
      <c r="OA237" s="61"/>
      <c r="OB237" s="61"/>
      <c r="OC237" s="61"/>
      <c r="OD237" s="61"/>
      <c r="OE237" s="61"/>
      <c r="OF237" s="61"/>
      <c r="OG237" s="61"/>
      <c r="OH237" s="61"/>
      <c r="OI237" s="61"/>
      <c r="OJ237" s="61"/>
      <c r="OK237" s="61"/>
      <c r="OL237" s="61"/>
      <c r="OM237" s="61"/>
      <c r="ON237" s="61"/>
      <c r="OO237" s="61"/>
      <c r="OP237" s="61"/>
      <c r="OQ237" s="61"/>
      <c r="OR237" s="61"/>
      <c r="OS237" s="61"/>
      <c r="OT237" s="61"/>
      <c r="OU237" s="61"/>
      <c r="OV237" s="61"/>
      <c r="OW237" s="61"/>
      <c r="OX237" s="61"/>
      <c r="OY237" s="61"/>
      <c r="OZ237" s="61"/>
      <c r="PA237" s="61"/>
      <c r="PB237" s="61"/>
      <c r="PC237" s="61"/>
      <c r="PD237" s="61"/>
      <c r="PE237" s="61"/>
      <c r="PF237" s="61"/>
      <c r="PG237" s="61"/>
      <c r="PH237" s="61"/>
      <c r="PI237" s="61"/>
      <c r="PJ237" s="61"/>
      <c r="PK237" s="61"/>
      <c r="PL237" s="61"/>
      <c r="PM237" s="61"/>
      <c r="PN237" s="61"/>
      <c r="PO237" s="61"/>
      <c r="PP237" s="61"/>
      <c r="PQ237" s="61"/>
      <c r="PR237" s="61"/>
      <c r="PS237" s="61"/>
      <c r="PT237" s="61"/>
      <c r="PU237" s="61"/>
      <c r="PV237" s="61"/>
      <c r="PW237" s="61"/>
      <c r="PX237" s="61"/>
      <c r="PY237" s="61"/>
      <c r="PZ237" s="61"/>
      <c r="QA237" s="61"/>
      <c r="QB237" s="61"/>
      <c r="QC237" s="61"/>
      <c r="QD237" s="61"/>
      <c r="QE237" s="61"/>
      <c r="QF237" s="61"/>
      <c r="QG237" s="61"/>
      <c r="QH237" s="61"/>
      <c r="QI237" s="61"/>
      <c r="QJ237" s="61"/>
      <c r="QK237" s="61"/>
      <c r="QL237" s="61"/>
      <c r="QM237" s="61"/>
      <c r="QN237" s="61"/>
      <c r="QO237" s="61"/>
      <c r="QP237" s="61"/>
      <c r="QQ237" s="61"/>
      <c r="QR237" s="61"/>
      <c r="QS237" s="61"/>
      <c r="QT237" s="61"/>
      <c r="QU237" s="61"/>
      <c r="QV237" s="61"/>
      <c r="QW237" s="61"/>
      <c r="QX237" s="61"/>
      <c r="QY237" s="61"/>
      <c r="QZ237" s="61"/>
      <c r="RA237" s="61"/>
      <c r="RB237" s="61"/>
      <c r="RC237" s="61"/>
      <c r="RD237" s="61"/>
      <c r="RE237" s="61"/>
      <c r="RF237" s="61"/>
      <c r="RG237" s="61"/>
      <c r="RH237" s="61"/>
      <c r="RI237" s="61"/>
      <c r="RJ237" s="61"/>
      <c r="RK237" s="61"/>
      <c r="RL237" s="61"/>
      <c r="RM237" s="61"/>
      <c r="RN237" s="61"/>
      <c r="RO237" s="61"/>
      <c r="RP237" s="61"/>
      <c r="RQ237" s="61"/>
      <c r="RR237" s="61"/>
      <c r="RS237" s="61"/>
      <c r="RT237" s="61"/>
      <c r="RU237" s="61"/>
      <c r="RV237" s="61"/>
      <c r="RW237" s="61"/>
      <c r="RX237" s="61"/>
      <c r="RY237" s="61"/>
      <c r="RZ237" s="61"/>
      <c r="SA237" s="61"/>
      <c r="SB237" s="61"/>
      <c r="SC237" s="61"/>
      <c r="SD237" s="61"/>
      <c r="SE237" s="61"/>
      <c r="SF237" s="61"/>
      <c r="SG237" s="61"/>
      <c r="SH237" s="61"/>
      <c r="SI237" s="61"/>
      <c r="SJ237" s="61"/>
      <c r="SK237" s="61"/>
      <c r="SL237" s="61"/>
      <c r="SM237" s="61"/>
      <c r="SN237" s="61"/>
      <c r="SO237" s="61"/>
      <c r="SP237" s="61"/>
      <c r="SQ237" s="61"/>
      <c r="SR237" s="61"/>
      <c r="SS237" s="61"/>
      <c r="ST237" s="61"/>
      <c r="SU237" s="61"/>
      <c r="SV237" s="61"/>
      <c r="SW237" s="61"/>
      <c r="SX237" s="61"/>
      <c r="SY237" s="61"/>
      <c r="SZ237" s="61"/>
      <c r="TA237" s="61"/>
      <c r="TB237" s="61"/>
      <c r="TC237" s="61"/>
      <c r="TD237" s="61"/>
      <c r="TE237" s="61"/>
      <c r="TF237" s="61"/>
      <c r="TG237" s="61"/>
      <c r="TH237" s="61"/>
      <c r="TI237" s="61"/>
      <c r="TJ237" s="61"/>
      <c r="TK237" s="61"/>
      <c r="TL237" s="61"/>
      <c r="TM237" s="61"/>
      <c r="TN237" s="61"/>
      <c r="TO237" s="61"/>
      <c r="TP237" s="61"/>
      <c r="TQ237" s="61"/>
      <c r="TR237" s="61"/>
      <c r="TS237" s="61"/>
      <c r="TT237" s="61"/>
      <c r="TU237" s="61"/>
      <c r="TV237" s="61"/>
      <c r="TW237" s="61"/>
      <c r="TX237" s="61"/>
      <c r="TY237" s="61"/>
      <c r="TZ237" s="61"/>
      <c r="UA237" s="61"/>
      <c r="UB237" s="61"/>
      <c r="UC237" s="61"/>
      <c r="UD237" s="61"/>
      <c r="UE237" s="61"/>
      <c r="UF237" s="61"/>
      <c r="UG237" s="61"/>
      <c r="UH237" s="61"/>
      <c r="UI237" s="61"/>
      <c r="UJ237" s="61"/>
      <c r="UK237" s="61"/>
      <c r="UL237" s="61"/>
      <c r="UM237" s="61"/>
      <c r="UN237" s="61"/>
      <c r="UO237" s="61"/>
      <c r="UP237" s="61"/>
      <c r="UQ237" s="61"/>
      <c r="UR237" s="61"/>
      <c r="US237" s="61"/>
      <c r="UT237" s="61"/>
      <c r="UU237" s="61"/>
      <c r="UV237" s="61"/>
      <c r="UW237" s="61"/>
      <c r="UX237" s="61"/>
      <c r="UY237" s="61"/>
      <c r="UZ237" s="61"/>
      <c r="VA237" s="61"/>
      <c r="VB237" s="61"/>
      <c r="VC237" s="61"/>
      <c r="VD237" s="61"/>
      <c r="VE237" s="61"/>
      <c r="VF237" s="61"/>
      <c r="VG237" s="61"/>
      <c r="VH237" s="61"/>
      <c r="VI237" s="61"/>
      <c r="VJ237" s="61"/>
      <c r="VK237" s="61"/>
      <c r="VL237" s="61"/>
      <c r="VM237" s="61"/>
      <c r="VN237" s="61"/>
      <c r="VO237" s="61"/>
      <c r="VP237" s="61"/>
      <c r="VQ237" s="61"/>
      <c r="VR237" s="61"/>
      <c r="VS237" s="61"/>
      <c r="VT237" s="61"/>
      <c r="VU237" s="61"/>
      <c r="VV237" s="61"/>
      <c r="VW237" s="61"/>
      <c r="VX237" s="61"/>
      <c r="VY237" s="61"/>
      <c r="VZ237" s="61"/>
      <c r="WA237" s="61"/>
      <c r="WB237" s="61"/>
      <c r="WC237" s="61"/>
      <c r="WD237" s="61"/>
      <c r="WE237" s="61"/>
      <c r="WF237" s="61"/>
      <c r="WG237" s="61"/>
      <c r="WH237" s="61"/>
      <c r="WI237" s="61"/>
      <c r="WJ237" s="61"/>
      <c r="WK237" s="61"/>
      <c r="WL237" s="61"/>
      <c r="WM237" s="61"/>
      <c r="WN237" s="61"/>
      <c r="WO237" s="61"/>
      <c r="WP237" s="61"/>
      <c r="WQ237" s="61"/>
      <c r="WR237" s="61"/>
      <c r="WS237" s="61"/>
      <c r="WT237" s="61"/>
      <c r="WU237" s="61"/>
      <c r="WV237" s="61"/>
      <c r="WW237" s="61"/>
      <c r="WX237" s="61"/>
      <c r="WY237" s="61"/>
      <c r="WZ237" s="61"/>
      <c r="XA237" s="61"/>
      <c r="XB237" s="61"/>
      <c r="XC237" s="61"/>
      <c r="XD237" s="61"/>
      <c r="XE237" s="61"/>
      <c r="XF237" s="61"/>
      <c r="XG237" s="61"/>
      <c r="XH237" s="61"/>
      <c r="XI237" s="61"/>
      <c r="XJ237" s="61"/>
      <c r="XK237" s="61"/>
      <c r="XL237" s="61"/>
      <c r="XM237" s="61"/>
      <c r="XN237" s="61"/>
      <c r="XO237" s="61"/>
      <c r="XP237" s="61"/>
      <c r="XQ237" s="61"/>
      <c r="XR237" s="61"/>
      <c r="XS237" s="61"/>
      <c r="XT237" s="61"/>
      <c r="XU237" s="61"/>
      <c r="XV237" s="61"/>
      <c r="XW237" s="61"/>
      <c r="XX237" s="61"/>
      <c r="XY237" s="61"/>
      <c r="XZ237" s="61"/>
      <c r="YA237" s="61"/>
      <c r="YB237" s="61"/>
      <c r="YC237" s="61"/>
      <c r="YD237" s="61"/>
      <c r="YE237" s="61"/>
      <c r="YF237" s="61"/>
      <c r="YG237" s="61"/>
      <c r="YH237" s="61"/>
      <c r="YI237" s="61"/>
      <c r="YJ237" s="61"/>
      <c r="YK237" s="61"/>
      <c r="YL237" s="61"/>
      <c r="YM237" s="61"/>
      <c r="YN237" s="61"/>
      <c r="YO237" s="61"/>
      <c r="YP237" s="61"/>
      <c r="YQ237" s="61"/>
      <c r="YR237" s="61"/>
      <c r="YS237" s="61"/>
      <c r="YT237" s="61"/>
      <c r="YU237" s="61"/>
      <c r="YV237" s="61"/>
      <c r="YW237" s="61"/>
      <c r="YX237" s="61"/>
      <c r="YY237" s="61"/>
      <c r="YZ237" s="61"/>
      <c r="ZA237" s="61"/>
      <c r="ZB237" s="61"/>
      <c r="ZC237" s="61"/>
      <c r="ZD237" s="61"/>
      <c r="ZE237" s="61"/>
      <c r="ZF237" s="61"/>
      <c r="ZG237" s="61"/>
      <c r="ZH237" s="61"/>
      <c r="ZI237" s="61"/>
      <c r="ZJ237" s="61"/>
      <c r="ZK237" s="61"/>
      <c r="ZL237" s="61"/>
      <c r="ZM237" s="61"/>
      <c r="ZN237" s="61"/>
      <c r="ZO237" s="61"/>
      <c r="ZP237" s="61"/>
      <c r="ZQ237" s="61"/>
      <c r="ZR237" s="61"/>
      <c r="ZS237" s="61"/>
      <c r="ZT237" s="61"/>
      <c r="ZU237" s="61"/>
      <c r="ZV237" s="61"/>
      <c r="ZW237" s="61"/>
      <c r="ZX237" s="61"/>
      <c r="ZY237" s="61"/>
      <c r="ZZ237" s="61"/>
      <c r="AAA237" s="61"/>
      <c r="AAB237" s="61"/>
      <c r="AAC237" s="61"/>
      <c r="AAD237" s="61"/>
      <c r="AAE237" s="61"/>
      <c r="AAF237" s="61"/>
      <c r="AAG237" s="61"/>
      <c r="AAH237" s="61"/>
      <c r="AAI237" s="61"/>
      <c r="AAJ237" s="61"/>
      <c r="AAK237" s="61"/>
      <c r="AAL237" s="61"/>
      <c r="AAM237" s="61"/>
      <c r="AAN237" s="61"/>
      <c r="AAO237" s="61"/>
      <c r="AAP237" s="61"/>
      <c r="AAQ237" s="61"/>
      <c r="AAR237" s="61"/>
      <c r="AAS237" s="61"/>
      <c r="AAT237" s="61"/>
      <c r="AAU237" s="61"/>
      <c r="AAV237" s="61"/>
      <c r="AAW237" s="61"/>
      <c r="AAX237" s="61"/>
      <c r="AAY237" s="61"/>
      <c r="AAZ237" s="61"/>
      <c r="ABA237" s="61"/>
      <c r="ABB237" s="61"/>
      <c r="ABC237" s="61"/>
      <c r="ABD237" s="61"/>
      <c r="ABE237" s="61"/>
      <c r="ABF237" s="61"/>
      <c r="ABG237" s="61"/>
      <c r="ABH237" s="61"/>
      <c r="ABI237" s="61"/>
      <c r="ABJ237" s="61"/>
      <c r="ABK237" s="61"/>
      <c r="ABL237" s="61"/>
      <c r="ABM237" s="61"/>
      <c r="ABN237" s="61"/>
      <c r="ABO237" s="61"/>
      <c r="ABP237" s="61"/>
      <c r="ABQ237" s="61"/>
      <c r="ABR237" s="61"/>
      <c r="ABS237" s="61"/>
      <c r="ABT237" s="61"/>
      <c r="ABU237" s="61"/>
      <c r="ABV237" s="61"/>
      <c r="ABW237" s="61"/>
      <c r="ABX237" s="61"/>
      <c r="ABY237" s="61"/>
      <c r="ABZ237" s="61"/>
      <c r="ACA237" s="61"/>
      <c r="ACB237" s="61"/>
      <c r="ACC237" s="61"/>
      <c r="ACD237" s="61"/>
      <c r="ACE237" s="61"/>
      <c r="ACF237" s="61"/>
      <c r="ACG237" s="61"/>
      <c r="ACH237" s="61"/>
      <c r="ACI237" s="61"/>
      <c r="ACJ237" s="61"/>
      <c r="ACK237" s="61"/>
      <c r="ACL237" s="61"/>
      <c r="ACM237" s="61"/>
      <c r="ACN237" s="61"/>
      <c r="ACO237" s="61"/>
      <c r="ACP237" s="61"/>
      <c r="ACQ237" s="61"/>
      <c r="ACR237" s="61"/>
      <c r="ACS237" s="61"/>
      <c r="ACT237" s="61"/>
      <c r="ACU237" s="61"/>
      <c r="ACV237" s="61"/>
      <c r="ACW237" s="61"/>
      <c r="ACX237" s="61"/>
      <c r="ACY237" s="61"/>
      <c r="ACZ237" s="61"/>
      <c r="ADA237" s="61"/>
      <c r="ADB237" s="61"/>
      <c r="ADC237" s="61"/>
      <c r="ADD237" s="61"/>
      <c r="ADE237" s="61"/>
      <c r="ADF237" s="61"/>
      <c r="ADG237" s="61"/>
      <c r="ADH237" s="61"/>
      <c r="ADI237" s="61"/>
      <c r="ADJ237" s="61"/>
      <c r="ADK237" s="61"/>
      <c r="ADL237" s="61"/>
      <c r="ADM237" s="61"/>
      <c r="ADN237" s="61"/>
      <c r="ADO237" s="61"/>
      <c r="ADP237" s="61"/>
      <c r="ADQ237" s="61"/>
      <c r="ADR237" s="61"/>
      <c r="ADS237" s="61"/>
      <c r="ADT237" s="61"/>
      <c r="ADU237" s="61"/>
      <c r="ADV237" s="61"/>
      <c r="ADW237" s="61"/>
      <c r="ADX237" s="61"/>
      <c r="ADY237" s="61"/>
      <c r="ADZ237" s="61"/>
      <c r="AEA237" s="61"/>
      <c r="AEB237" s="61"/>
      <c r="AEC237" s="61"/>
      <c r="AED237" s="61"/>
      <c r="AEE237" s="61"/>
      <c r="AEF237" s="61"/>
      <c r="AEG237" s="61"/>
      <c r="AEH237" s="61"/>
      <c r="AEI237" s="61"/>
      <c r="AEJ237" s="61"/>
      <c r="AEK237" s="61"/>
      <c r="AEL237" s="61"/>
      <c r="AEM237" s="61"/>
      <c r="AEN237" s="61"/>
      <c r="AEO237" s="61"/>
      <c r="AEP237" s="61"/>
      <c r="AEQ237" s="61"/>
      <c r="AER237" s="61"/>
      <c r="AES237" s="61"/>
      <c r="AET237" s="61"/>
      <c r="AEU237" s="61"/>
      <c r="AEV237" s="61"/>
      <c r="AEW237" s="61"/>
      <c r="AEX237" s="61"/>
      <c r="AEY237" s="61"/>
      <c r="AEZ237" s="61"/>
      <c r="AFA237" s="61"/>
      <c r="AFB237" s="61"/>
      <c r="AFC237" s="61"/>
      <c r="AFD237" s="61"/>
      <c r="AFE237" s="61"/>
      <c r="AFF237" s="61"/>
      <c r="AFG237" s="61"/>
      <c r="AFH237" s="61"/>
      <c r="AFI237" s="61"/>
      <c r="AFJ237" s="61"/>
      <c r="AFK237" s="61"/>
      <c r="AFL237" s="61"/>
      <c r="AFM237" s="61"/>
      <c r="AFN237" s="61"/>
      <c r="AFO237" s="61"/>
      <c r="AFP237" s="61"/>
      <c r="AFQ237" s="61"/>
      <c r="AFR237" s="61"/>
      <c r="AFS237" s="61"/>
      <c r="AFT237" s="61"/>
      <c r="AFU237" s="61"/>
      <c r="AFV237" s="61"/>
      <c r="AFW237" s="61"/>
      <c r="AFX237" s="61"/>
      <c r="AFY237" s="61"/>
      <c r="AFZ237" s="61"/>
      <c r="AGA237" s="61"/>
      <c r="AGB237" s="61"/>
      <c r="AGC237" s="61"/>
      <c r="AGD237" s="61"/>
      <c r="AGE237" s="61"/>
      <c r="AGF237" s="61"/>
      <c r="AGG237" s="61"/>
      <c r="AGH237" s="61"/>
      <c r="AGI237" s="61"/>
      <c r="AGJ237" s="61"/>
      <c r="AGK237" s="61"/>
      <c r="AGL237" s="61"/>
      <c r="AGM237" s="61"/>
      <c r="AGN237" s="61"/>
      <c r="AGO237" s="61"/>
      <c r="AGP237" s="61"/>
      <c r="AGQ237" s="61"/>
      <c r="AGR237" s="61"/>
      <c r="AGS237" s="61"/>
      <c r="AGT237" s="61"/>
      <c r="AGU237" s="61"/>
      <c r="AGV237" s="61"/>
      <c r="AGW237" s="61"/>
      <c r="AGX237" s="61"/>
      <c r="AGY237" s="61"/>
      <c r="AGZ237" s="61"/>
      <c r="AHA237" s="61"/>
      <c r="AHB237" s="61"/>
      <c r="AHC237" s="61"/>
      <c r="AHD237" s="61"/>
      <c r="AHE237" s="61"/>
      <c r="AHF237" s="61"/>
      <c r="AHG237" s="61"/>
      <c r="AHH237" s="61"/>
      <c r="AHI237" s="61"/>
      <c r="AHJ237" s="61"/>
      <c r="AHK237" s="61"/>
      <c r="AHL237" s="61"/>
      <c r="AHM237" s="61"/>
      <c r="AHN237" s="61"/>
      <c r="AHO237" s="61"/>
      <c r="AHP237" s="61"/>
      <c r="AHQ237" s="61"/>
      <c r="AHR237" s="61"/>
      <c r="AHS237" s="61"/>
      <c r="AHT237" s="61"/>
      <c r="AHU237" s="61"/>
      <c r="AHV237" s="61"/>
      <c r="AHW237" s="61"/>
      <c r="AHX237" s="61"/>
      <c r="AHY237" s="61"/>
      <c r="AHZ237" s="61"/>
      <c r="AIA237" s="61"/>
      <c r="AIB237" s="61"/>
      <c r="AIC237" s="61"/>
      <c r="AID237" s="61"/>
      <c r="AIE237" s="61"/>
      <c r="AIF237" s="61"/>
      <c r="AIG237" s="61"/>
      <c r="AIH237" s="61"/>
      <c r="AII237" s="61"/>
      <c r="AIJ237" s="61"/>
      <c r="AIK237" s="61"/>
      <c r="AIL237" s="61"/>
      <c r="AIM237" s="61"/>
      <c r="AIN237" s="61"/>
      <c r="AIO237" s="61"/>
      <c r="AIP237" s="61"/>
      <c r="AIQ237" s="61"/>
      <c r="AIR237" s="61"/>
      <c r="AIS237" s="61"/>
      <c r="AIT237" s="61"/>
      <c r="AIU237" s="61"/>
      <c r="AIV237" s="61"/>
      <c r="AIW237" s="61"/>
      <c r="AIX237" s="61"/>
      <c r="AIY237" s="61"/>
      <c r="AIZ237" s="61"/>
      <c r="AJA237" s="61"/>
      <c r="AJB237" s="61"/>
      <c r="AJC237" s="61"/>
      <c r="AJD237" s="61"/>
      <c r="AJE237" s="61"/>
      <c r="AJF237" s="61"/>
      <c r="AJG237" s="61"/>
      <c r="AJH237" s="61"/>
      <c r="AJI237" s="61"/>
      <c r="AJJ237" s="61"/>
      <c r="AJK237" s="61"/>
      <c r="AJL237" s="61"/>
      <c r="AJM237" s="61"/>
      <c r="AJN237" s="61"/>
      <c r="AJO237" s="61"/>
      <c r="AJP237" s="61"/>
      <c r="AJQ237" s="61"/>
      <c r="AJR237" s="61"/>
      <c r="AJS237" s="61"/>
      <c r="AJT237" s="61"/>
      <c r="AJU237" s="61"/>
      <c r="AJV237" s="61"/>
      <c r="AJW237" s="61"/>
      <c r="AJX237" s="61"/>
      <c r="AJY237" s="61"/>
      <c r="AJZ237" s="61"/>
      <c r="AKA237" s="61"/>
      <c r="AKB237" s="61"/>
      <c r="AKC237" s="61"/>
      <c r="AKD237" s="61"/>
      <c r="AKE237" s="61"/>
      <c r="AKF237" s="61"/>
      <c r="AKG237" s="61"/>
      <c r="AKH237" s="61"/>
      <c r="AKI237" s="61"/>
      <c r="AKJ237" s="61"/>
      <c r="AKK237" s="61"/>
      <c r="AKL237" s="61"/>
      <c r="AKM237" s="61"/>
      <c r="AKN237" s="61"/>
      <c r="AKO237" s="61"/>
      <c r="AKP237" s="61"/>
      <c r="AKQ237" s="61"/>
      <c r="AKR237" s="61"/>
      <c r="AKS237" s="61"/>
      <c r="AKT237" s="61"/>
      <c r="AKU237" s="61"/>
      <c r="AKV237" s="61"/>
      <c r="AKW237" s="61"/>
      <c r="AKX237" s="61"/>
      <c r="AKY237" s="61"/>
      <c r="AKZ237" s="61"/>
      <c r="ALA237" s="61"/>
      <c r="ALB237" s="61"/>
      <c r="ALC237" s="61"/>
      <c r="ALD237" s="61"/>
      <c r="ALE237" s="61"/>
      <c r="ALF237" s="61"/>
      <c r="ALG237" s="61"/>
      <c r="ALH237" s="61"/>
      <c r="ALI237" s="61"/>
      <c r="ALJ237" s="61"/>
      <c r="ALK237" s="61"/>
      <c r="ALL237" s="61"/>
      <c r="ALM237" s="61"/>
      <c r="ALN237" s="61"/>
      <c r="ALO237" s="61"/>
      <c r="ALP237" s="61"/>
      <c r="ALQ237" s="61"/>
      <c r="ALR237" s="61"/>
      <c r="ALS237" s="61"/>
      <c r="ALT237" s="61"/>
      <c r="ALU237" s="61"/>
      <c r="ALV237" s="61"/>
      <c r="ALW237" s="61"/>
      <c r="ALX237" s="61"/>
      <c r="ALY237" s="61"/>
      <c r="ALZ237" s="61"/>
      <c r="AMA237" s="61"/>
      <c r="AMB237" s="61"/>
      <c r="AMC237" s="61"/>
      <c r="AMD237" s="61"/>
      <c r="AME237" s="61"/>
      <c r="AMF237" s="61"/>
      <c r="AMG237" s="61"/>
      <c r="AMH237" s="61"/>
      <c r="AMI237" s="61"/>
      <c r="AMJ237" s="61"/>
      <c r="AMK237" s="61"/>
      <c r="AML237" s="61"/>
      <c r="AMM237" s="61"/>
      <c r="AMN237" s="61"/>
      <c r="AMO237" s="61"/>
      <c r="AMP237" s="61"/>
      <c r="AMQ237" s="61"/>
      <c r="AMR237" s="61"/>
      <c r="AMS237" s="61"/>
      <c r="AMT237" s="61"/>
      <c r="AMU237" s="61"/>
      <c r="AMV237" s="61"/>
      <c r="AMW237" s="61"/>
      <c r="AMX237" s="61"/>
      <c r="AMY237" s="61"/>
      <c r="AMZ237" s="61"/>
      <c r="ANA237" s="61"/>
      <c r="ANB237" s="61"/>
      <c r="ANC237" s="61"/>
      <c r="AND237" s="61"/>
      <c r="ANE237" s="61"/>
      <c r="ANF237" s="61"/>
      <c r="ANG237" s="61"/>
      <c r="ANH237" s="61"/>
      <c r="ANI237" s="61"/>
      <c r="ANJ237" s="61"/>
      <c r="ANK237" s="61"/>
      <c r="ANL237" s="61"/>
      <c r="ANM237" s="61"/>
      <c r="ANN237" s="61"/>
      <c r="ANO237" s="61"/>
      <c r="ANP237" s="61"/>
      <c r="ANQ237" s="61"/>
      <c r="ANR237" s="61"/>
      <c r="ANS237" s="61"/>
      <c r="ANT237" s="61"/>
      <c r="ANU237" s="61"/>
      <c r="ANV237" s="61"/>
      <c r="ANW237" s="61"/>
      <c r="ANX237" s="61"/>
      <c r="ANY237" s="61"/>
      <c r="ANZ237" s="61"/>
      <c r="AOA237" s="61"/>
      <c r="AOB237" s="61"/>
      <c r="AOC237" s="61"/>
      <c r="AOD237" s="61"/>
      <c r="AOE237" s="61"/>
      <c r="AOF237" s="61"/>
      <c r="AOG237" s="61"/>
      <c r="AOH237" s="61"/>
      <c r="AOI237" s="61"/>
      <c r="AOJ237" s="61"/>
      <c r="AOK237" s="61"/>
      <c r="AOL237" s="61"/>
      <c r="AOM237" s="61"/>
      <c r="AON237" s="61"/>
      <c r="AOO237" s="61"/>
      <c r="AOP237" s="61"/>
      <c r="AOQ237" s="61"/>
      <c r="AOR237" s="61"/>
      <c r="AOS237" s="61"/>
      <c r="AOT237" s="61"/>
      <c r="AOU237" s="61"/>
      <c r="AOV237" s="61"/>
      <c r="AOW237" s="61"/>
      <c r="AOX237" s="61"/>
      <c r="AOY237" s="61"/>
      <c r="AOZ237" s="61"/>
      <c r="APA237" s="61"/>
      <c r="APB237" s="61"/>
      <c r="APC237" s="61"/>
      <c r="APD237" s="61"/>
      <c r="APE237" s="61"/>
      <c r="APF237" s="61"/>
      <c r="APG237" s="61"/>
      <c r="APH237" s="61"/>
      <c r="API237" s="61"/>
      <c r="APJ237" s="61"/>
      <c r="APK237" s="61"/>
      <c r="APL237" s="61"/>
      <c r="APM237" s="61"/>
      <c r="APN237" s="61"/>
      <c r="APO237" s="61"/>
      <c r="APP237" s="61"/>
      <c r="APQ237" s="61"/>
      <c r="APR237" s="61"/>
      <c r="APS237" s="61"/>
      <c r="APT237" s="61"/>
      <c r="APU237" s="61"/>
      <c r="APV237" s="61"/>
      <c r="APW237" s="61"/>
      <c r="APX237" s="61"/>
      <c r="APY237" s="61"/>
      <c r="APZ237" s="61"/>
      <c r="AQA237" s="61"/>
      <c r="AQB237" s="61"/>
      <c r="AQC237" s="61"/>
      <c r="AQD237" s="61"/>
      <c r="AQE237" s="61"/>
      <c r="AQF237" s="61"/>
      <c r="AQG237" s="61"/>
      <c r="AQH237" s="61"/>
      <c r="AQI237" s="61"/>
      <c r="AQJ237" s="61"/>
      <c r="AQK237" s="61"/>
      <c r="AQL237" s="61"/>
      <c r="AQM237" s="61"/>
      <c r="AQN237" s="61"/>
      <c r="AQO237" s="61"/>
      <c r="AQP237" s="61"/>
      <c r="AQQ237" s="61"/>
      <c r="AQR237" s="61"/>
      <c r="AQS237" s="61"/>
      <c r="AQT237" s="61"/>
      <c r="AQU237" s="61"/>
      <c r="AQV237" s="61"/>
      <c r="AQW237" s="61"/>
      <c r="AQX237" s="61"/>
      <c r="AQY237" s="61"/>
      <c r="AQZ237" s="61"/>
      <c r="ARA237" s="61"/>
      <c r="ARB237" s="61"/>
      <c r="ARC237" s="61"/>
      <c r="ARD237" s="61"/>
      <c r="ARE237" s="61"/>
      <c r="ARF237" s="61"/>
      <c r="ARG237" s="61"/>
      <c r="ARH237" s="61"/>
      <c r="ARI237" s="61"/>
      <c r="ARJ237" s="61"/>
      <c r="ARK237" s="61"/>
      <c r="ARL237" s="61"/>
      <c r="ARM237" s="61"/>
      <c r="ARN237" s="61"/>
      <c r="ARO237" s="61"/>
      <c r="ARP237" s="61"/>
      <c r="ARQ237" s="61"/>
      <c r="ARR237" s="61"/>
      <c r="ARS237" s="61"/>
      <c r="ART237" s="61"/>
      <c r="ARU237" s="61"/>
      <c r="ARV237" s="61"/>
      <c r="ARW237" s="61"/>
      <c r="ARX237" s="61"/>
      <c r="ARY237" s="61"/>
      <c r="ARZ237" s="61"/>
      <c r="ASA237" s="61"/>
      <c r="ASB237" s="61"/>
      <c r="ASC237" s="61"/>
      <c r="ASD237" s="61"/>
      <c r="ASE237" s="61"/>
      <c r="ASF237" s="61"/>
      <c r="ASG237" s="61"/>
      <c r="ASH237" s="61"/>
      <c r="ASI237" s="61"/>
      <c r="ASJ237" s="61"/>
      <c r="ASK237" s="61"/>
      <c r="ASL237" s="61"/>
      <c r="ASM237" s="61"/>
      <c r="ASN237" s="61"/>
      <c r="ASO237" s="61"/>
      <c r="ASP237" s="61"/>
      <c r="ASQ237" s="61"/>
      <c r="ASR237" s="61"/>
      <c r="ASS237" s="61"/>
      <c r="AST237" s="61"/>
      <c r="ASU237" s="61"/>
      <c r="ASV237" s="61"/>
      <c r="ASW237" s="61"/>
      <c r="ASX237" s="61"/>
      <c r="ASY237" s="61"/>
      <c r="ASZ237" s="61"/>
      <c r="ATA237" s="61"/>
      <c r="ATB237" s="61"/>
      <c r="ATC237" s="61"/>
      <c r="ATD237" s="61"/>
      <c r="ATE237" s="61"/>
      <c r="ATF237" s="61"/>
      <c r="ATG237" s="61"/>
      <c r="ATH237" s="61"/>
      <c r="ATI237" s="61"/>
      <c r="ATJ237" s="61"/>
      <c r="ATK237" s="61"/>
      <c r="ATL237" s="61"/>
      <c r="ATM237" s="61"/>
      <c r="ATN237" s="61"/>
      <c r="ATO237" s="61"/>
      <c r="ATP237" s="61"/>
      <c r="ATQ237" s="61"/>
      <c r="ATR237" s="61"/>
      <c r="ATS237" s="61"/>
      <c r="ATT237" s="61"/>
      <c r="ATU237" s="61"/>
      <c r="ATV237" s="61"/>
      <c r="ATW237" s="61"/>
      <c r="ATX237" s="61"/>
      <c r="ATY237" s="61"/>
      <c r="ATZ237" s="61"/>
      <c r="AUA237" s="61"/>
      <c r="AUB237" s="61"/>
      <c r="AUC237" s="61"/>
      <c r="AUD237" s="61"/>
      <c r="AUE237" s="61"/>
      <c r="AUF237" s="61"/>
      <c r="AUG237" s="61"/>
      <c r="AUH237" s="61"/>
      <c r="AUI237" s="61"/>
      <c r="AUJ237" s="61"/>
      <c r="AUK237" s="61"/>
      <c r="AUL237" s="61"/>
      <c r="AUM237" s="61"/>
      <c r="AUN237" s="61"/>
      <c r="AUO237" s="61"/>
      <c r="AUP237" s="61"/>
      <c r="AUQ237" s="61"/>
      <c r="AUR237" s="61"/>
      <c r="AUS237" s="61"/>
      <c r="AUT237" s="61"/>
      <c r="AUU237" s="61"/>
      <c r="AUV237" s="61"/>
      <c r="AUW237" s="61"/>
      <c r="AUX237" s="61"/>
      <c r="AUY237" s="61"/>
      <c r="AUZ237" s="61"/>
      <c r="AVA237" s="61"/>
      <c r="AVB237" s="61"/>
      <c r="AVC237" s="61"/>
      <c r="AVD237" s="61"/>
      <c r="AVE237" s="61"/>
      <c r="AVF237" s="61"/>
      <c r="AVG237" s="61"/>
      <c r="AVH237" s="61"/>
      <c r="AVI237" s="61"/>
      <c r="AVJ237" s="61"/>
      <c r="AVK237" s="61"/>
      <c r="AVL237" s="61"/>
      <c r="AVM237" s="61"/>
      <c r="AVN237" s="61"/>
      <c r="AVO237" s="61"/>
      <c r="AVP237" s="61"/>
      <c r="AVQ237" s="61"/>
      <c r="AVR237" s="61"/>
      <c r="AVS237" s="61"/>
      <c r="AVT237" s="61"/>
      <c r="AVU237" s="61"/>
      <c r="AVV237" s="61"/>
      <c r="AVW237" s="61"/>
      <c r="AVX237" s="61"/>
      <c r="AVY237" s="61"/>
      <c r="AVZ237" s="61"/>
      <c r="AWA237" s="61"/>
      <c r="AWB237" s="61"/>
      <c r="AWC237" s="61"/>
      <c r="AWD237" s="61"/>
      <c r="AWE237" s="61"/>
      <c r="AWF237" s="61"/>
      <c r="AWG237" s="61"/>
      <c r="AWH237" s="61"/>
      <c r="AWI237" s="61"/>
      <c r="AWJ237" s="61"/>
      <c r="AWK237" s="61"/>
      <c r="AWL237" s="61"/>
      <c r="AWM237" s="61"/>
      <c r="AWN237" s="61"/>
      <c r="AWO237" s="61"/>
      <c r="AWP237" s="61"/>
      <c r="AWQ237" s="61"/>
      <c r="AWR237" s="61"/>
      <c r="AWS237" s="61"/>
      <c r="AWT237" s="61"/>
      <c r="AWU237" s="61"/>
      <c r="AWV237" s="61"/>
      <c r="AWW237" s="61"/>
      <c r="AWX237" s="61"/>
      <c r="AWY237" s="61"/>
      <c r="AWZ237" s="61"/>
      <c r="AXA237" s="61"/>
      <c r="AXB237" s="61"/>
      <c r="AXC237" s="61"/>
      <c r="AXD237" s="61"/>
      <c r="AXE237" s="61"/>
      <c r="AXF237" s="61"/>
      <c r="AXG237" s="61"/>
      <c r="AXH237" s="61"/>
      <c r="AXI237" s="61"/>
      <c r="AXJ237" s="61"/>
      <c r="AXK237" s="61"/>
      <c r="AXL237" s="61"/>
      <c r="AXM237" s="61"/>
      <c r="AXN237" s="61"/>
      <c r="AXO237" s="61"/>
      <c r="AXP237" s="61"/>
      <c r="AXQ237" s="61"/>
      <c r="AXR237" s="61"/>
      <c r="AXS237" s="61"/>
      <c r="AXT237" s="61"/>
      <c r="AXU237" s="61"/>
      <c r="AXV237" s="61"/>
      <c r="AXW237" s="61"/>
      <c r="AXX237" s="61"/>
      <c r="AXY237" s="61"/>
      <c r="AXZ237" s="61"/>
      <c r="AYA237" s="61"/>
      <c r="AYB237" s="61"/>
      <c r="AYC237" s="61"/>
      <c r="AYD237" s="61"/>
      <c r="AYE237" s="61"/>
      <c r="AYF237" s="61"/>
      <c r="AYG237" s="61"/>
      <c r="AYH237" s="61"/>
      <c r="AYI237" s="61"/>
      <c r="AYJ237" s="61"/>
      <c r="AYK237" s="61"/>
      <c r="AYL237" s="61"/>
      <c r="AYM237" s="61"/>
      <c r="AYN237" s="61"/>
      <c r="AYO237" s="61"/>
      <c r="AYP237" s="61"/>
      <c r="AYQ237" s="61"/>
      <c r="AYR237" s="61"/>
      <c r="AYS237" s="61"/>
      <c r="AYT237" s="61"/>
      <c r="AYU237" s="61"/>
      <c r="AYV237" s="61"/>
      <c r="AYW237" s="61"/>
      <c r="AYX237" s="61"/>
      <c r="AYY237" s="61"/>
      <c r="AYZ237" s="61"/>
      <c r="AZA237" s="61"/>
      <c r="AZB237" s="61"/>
      <c r="AZC237" s="61"/>
      <c r="AZD237" s="61"/>
      <c r="AZE237" s="61"/>
      <c r="AZF237" s="61"/>
      <c r="AZG237" s="61"/>
      <c r="AZH237" s="61"/>
      <c r="AZI237" s="61"/>
      <c r="AZJ237" s="61"/>
      <c r="AZK237" s="61"/>
      <c r="AZL237" s="61"/>
      <c r="AZM237" s="61"/>
      <c r="AZN237" s="61"/>
      <c r="AZO237" s="61"/>
      <c r="AZP237" s="61"/>
      <c r="AZQ237" s="61"/>
      <c r="AZR237" s="61"/>
      <c r="AZS237" s="61"/>
      <c r="AZT237" s="61"/>
      <c r="AZU237" s="61"/>
      <c r="AZV237" s="61"/>
      <c r="AZW237" s="61"/>
      <c r="AZX237" s="61"/>
      <c r="AZY237" s="61"/>
      <c r="AZZ237" s="61"/>
      <c r="BAA237" s="61"/>
      <c r="BAB237" s="61"/>
      <c r="BAC237" s="61"/>
      <c r="BAD237" s="61"/>
      <c r="BAE237" s="61"/>
      <c r="BAF237" s="61"/>
      <c r="BAG237" s="61"/>
      <c r="BAH237" s="61"/>
      <c r="BAI237" s="61"/>
      <c r="BAJ237" s="61"/>
      <c r="BAK237" s="61"/>
      <c r="BAL237" s="61"/>
      <c r="BAM237" s="61"/>
      <c r="BAN237" s="61"/>
      <c r="BAO237" s="61"/>
      <c r="BAP237" s="61"/>
      <c r="BAQ237" s="61"/>
      <c r="BAR237" s="61"/>
      <c r="BAS237" s="61"/>
      <c r="BAT237" s="61"/>
      <c r="BAU237" s="61"/>
      <c r="BAV237" s="61"/>
      <c r="BAW237" s="61"/>
      <c r="BAX237" s="61"/>
      <c r="BAY237" s="61"/>
      <c r="BAZ237" s="61"/>
      <c r="BBA237" s="61"/>
      <c r="BBB237" s="61"/>
      <c r="BBC237" s="61"/>
      <c r="BBD237" s="61"/>
      <c r="BBE237" s="61"/>
      <c r="BBF237" s="61"/>
      <c r="BBG237" s="61"/>
      <c r="BBH237" s="61"/>
      <c r="BBI237" s="61"/>
      <c r="BBJ237" s="61"/>
      <c r="BBK237" s="61"/>
      <c r="BBL237" s="61"/>
      <c r="BBM237" s="61"/>
      <c r="BBN237" s="61"/>
      <c r="BBO237" s="61"/>
      <c r="BBP237" s="61"/>
      <c r="BBQ237" s="61"/>
      <c r="BBR237" s="61"/>
      <c r="BBS237" s="61"/>
      <c r="BBT237" s="61"/>
      <c r="BBU237" s="61"/>
      <c r="BBV237" s="61"/>
      <c r="BBW237" s="61"/>
      <c r="BBX237" s="61"/>
      <c r="BBY237" s="61"/>
      <c r="BBZ237" s="61"/>
      <c r="BCA237" s="61"/>
      <c r="BCB237" s="61"/>
      <c r="BCC237" s="61"/>
      <c r="BCD237" s="61"/>
      <c r="BCE237" s="61"/>
      <c r="BCF237" s="61"/>
      <c r="BCG237" s="61"/>
      <c r="BCH237" s="61"/>
      <c r="BCI237" s="61"/>
      <c r="BCJ237" s="61"/>
      <c r="BCK237" s="61"/>
      <c r="BCL237" s="61"/>
      <c r="BCM237" s="61"/>
      <c r="BCN237" s="61"/>
      <c r="BCO237" s="61"/>
      <c r="BCP237" s="61"/>
      <c r="BCQ237" s="61"/>
      <c r="BCR237" s="61"/>
      <c r="BCS237" s="61"/>
      <c r="BCT237" s="61"/>
      <c r="BCU237" s="61"/>
      <c r="BCV237" s="61"/>
      <c r="BCW237" s="61"/>
      <c r="BCX237" s="61"/>
      <c r="BCY237" s="61"/>
      <c r="BCZ237" s="61"/>
      <c r="BDA237" s="61"/>
      <c r="BDB237" s="61"/>
      <c r="BDC237" s="61"/>
      <c r="BDD237" s="61"/>
      <c r="BDE237" s="61"/>
      <c r="BDF237" s="61"/>
      <c r="BDG237" s="61"/>
      <c r="BDH237" s="61"/>
      <c r="BDI237" s="61"/>
      <c r="BDJ237" s="61"/>
      <c r="BDK237" s="61"/>
      <c r="BDL237" s="61"/>
      <c r="BDM237" s="61"/>
      <c r="BDN237" s="61"/>
      <c r="BDO237" s="61"/>
      <c r="BDP237" s="61"/>
      <c r="BDQ237" s="61"/>
      <c r="BDR237" s="61"/>
      <c r="BDS237" s="61"/>
      <c r="BDT237" s="61"/>
      <c r="BDU237" s="61"/>
      <c r="BDV237" s="61"/>
      <c r="BDW237" s="61"/>
      <c r="BDX237" s="61"/>
      <c r="BDY237" s="61"/>
      <c r="BDZ237" s="61"/>
      <c r="BEA237" s="61"/>
      <c r="BEB237" s="61"/>
      <c r="BEC237" s="61"/>
      <c r="BED237" s="61"/>
      <c r="BEE237" s="61"/>
      <c r="BEF237" s="61"/>
      <c r="BEG237" s="61"/>
      <c r="BEH237" s="61"/>
      <c r="BEI237" s="61"/>
      <c r="BEJ237" s="61"/>
      <c r="BEK237" s="61"/>
      <c r="BEL237" s="61"/>
      <c r="BEM237" s="61"/>
      <c r="BEN237" s="61"/>
      <c r="BEO237" s="61"/>
      <c r="BEP237" s="61"/>
      <c r="BEQ237" s="61"/>
      <c r="BER237" s="61"/>
      <c r="BES237" s="61"/>
      <c r="BET237" s="61"/>
      <c r="BEU237" s="61"/>
      <c r="BEV237" s="61"/>
      <c r="BEW237" s="61"/>
      <c r="BEX237" s="61"/>
      <c r="BEY237" s="61"/>
      <c r="BEZ237" s="61"/>
      <c r="BFA237" s="61"/>
      <c r="BFB237" s="61"/>
      <c r="BFC237" s="61"/>
      <c r="BFD237" s="61"/>
      <c r="BFE237" s="61"/>
      <c r="BFF237" s="61"/>
      <c r="BFG237" s="61"/>
      <c r="BFH237" s="61"/>
      <c r="BFI237" s="61"/>
      <c r="BFJ237" s="61"/>
      <c r="BFK237" s="61"/>
      <c r="BFL237" s="61"/>
      <c r="BFM237" s="61"/>
      <c r="BFN237" s="61"/>
      <c r="BFO237" s="61"/>
      <c r="BFP237" s="61"/>
      <c r="BFQ237" s="61"/>
      <c r="BFR237" s="61"/>
      <c r="BFS237" s="61"/>
      <c r="BFT237" s="61"/>
      <c r="BFU237" s="61"/>
      <c r="BFV237" s="61"/>
      <c r="BFW237" s="61"/>
      <c r="BFX237" s="61"/>
      <c r="BFY237" s="61"/>
      <c r="BFZ237" s="61"/>
      <c r="BGA237" s="61"/>
      <c r="BGB237" s="61"/>
      <c r="BGC237" s="61"/>
      <c r="BGD237" s="61"/>
      <c r="BGE237" s="61"/>
      <c r="BGF237" s="61"/>
      <c r="BGG237" s="61"/>
      <c r="BGH237" s="61"/>
      <c r="BGI237" s="61"/>
      <c r="BGJ237" s="61"/>
      <c r="BGK237" s="61"/>
      <c r="BGL237" s="61"/>
      <c r="BGM237" s="61"/>
      <c r="BGN237" s="61"/>
      <c r="BGO237" s="61"/>
      <c r="BGP237" s="61"/>
      <c r="BGQ237" s="61"/>
      <c r="BGR237" s="61"/>
      <c r="BGS237" s="61"/>
      <c r="BGT237" s="61"/>
      <c r="BGU237" s="61"/>
      <c r="BGV237" s="61"/>
      <c r="BGW237" s="61"/>
      <c r="BGX237" s="61"/>
      <c r="BGY237" s="61"/>
      <c r="BGZ237" s="61"/>
      <c r="BHA237" s="61"/>
      <c r="BHB237" s="61"/>
      <c r="BHC237" s="61"/>
      <c r="BHD237" s="61"/>
      <c r="BHE237" s="61"/>
      <c r="BHF237" s="61"/>
      <c r="BHG237" s="61"/>
      <c r="BHH237" s="61"/>
      <c r="BHI237" s="61"/>
      <c r="BHJ237" s="61"/>
      <c r="BHK237" s="61"/>
      <c r="BHL237" s="61"/>
      <c r="BHM237" s="61"/>
      <c r="BHN237" s="61"/>
      <c r="BHO237" s="61"/>
      <c r="BHP237" s="61"/>
      <c r="BHQ237" s="61"/>
      <c r="BHR237" s="61"/>
      <c r="BHS237" s="61"/>
      <c r="BHT237" s="61"/>
      <c r="BHU237" s="61"/>
      <c r="BHV237" s="61"/>
      <c r="BHW237" s="61"/>
      <c r="BHX237" s="61"/>
      <c r="BHY237" s="61"/>
      <c r="BHZ237" s="61"/>
      <c r="BIA237" s="61"/>
      <c r="BIB237" s="61"/>
      <c r="BIC237" s="61"/>
      <c r="BID237" s="61"/>
      <c r="BIE237" s="61"/>
      <c r="BIF237" s="61"/>
      <c r="BIG237" s="61"/>
      <c r="BIH237" s="61"/>
      <c r="BII237" s="61"/>
      <c r="BIJ237" s="61"/>
      <c r="BIK237" s="61"/>
      <c r="BIL237" s="61"/>
      <c r="BIM237" s="61"/>
      <c r="BIN237" s="61"/>
      <c r="BIO237" s="61"/>
      <c r="BIP237" s="61"/>
      <c r="BIQ237" s="61"/>
      <c r="BIR237" s="61"/>
      <c r="BIS237" s="61"/>
      <c r="BIT237" s="61"/>
      <c r="BIU237" s="61"/>
      <c r="BIV237" s="61"/>
      <c r="BIW237" s="61"/>
      <c r="BIX237" s="61"/>
      <c r="BIY237" s="61"/>
      <c r="BIZ237" s="61"/>
      <c r="BJA237" s="61"/>
      <c r="BJB237" s="61"/>
      <c r="BJC237" s="61"/>
      <c r="BJD237" s="61"/>
      <c r="BJE237" s="61"/>
      <c r="BJF237" s="61"/>
      <c r="BJG237" s="61"/>
      <c r="BJH237" s="61"/>
      <c r="BJI237" s="61"/>
      <c r="BJJ237" s="61"/>
      <c r="BJK237" s="61"/>
      <c r="BJL237" s="61"/>
      <c r="BJM237" s="61"/>
      <c r="BJN237" s="61"/>
      <c r="BJO237" s="61"/>
      <c r="BJP237" s="61"/>
      <c r="BJQ237" s="61"/>
      <c r="BJR237" s="61"/>
      <c r="BJS237" s="61"/>
      <c r="BJT237" s="61"/>
      <c r="BJU237" s="61"/>
      <c r="BJV237" s="61"/>
      <c r="BJW237" s="61"/>
      <c r="BJX237" s="61"/>
      <c r="BJY237" s="61"/>
      <c r="BJZ237" s="61"/>
      <c r="BKA237" s="61"/>
      <c r="BKB237" s="61"/>
      <c r="BKC237" s="61"/>
      <c r="BKD237" s="61"/>
      <c r="BKE237" s="61"/>
      <c r="BKF237" s="61"/>
      <c r="BKG237" s="61"/>
      <c r="BKH237" s="61"/>
      <c r="BKI237" s="61"/>
      <c r="BKJ237" s="61"/>
      <c r="BKK237" s="61"/>
      <c r="BKL237" s="61"/>
      <c r="BKM237" s="61"/>
      <c r="BKN237" s="61"/>
      <c r="BKO237" s="61"/>
      <c r="BKP237" s="61"/>
      <c r="BKQ237" s="61"/>
      <c r="BKR237" s="61"/>
      <c r="BKS237" s="61"/>
      <c r="BKT237" s="61"/>
      <c r="BKU237" s="61"/>
      <c r="BKV237" s="61"/>
      <c r="BKW237" s="61"/>
      <c r="BKX237" s="61"/>
      <c r="BKY237" s="61"/>
      <c r="BKZ237" s="61"/>
      <c r="BLA237" s="61"/>
      <c r="BLB237" s="61"/>
      <c r="BLC237" s="61"/>
      <c r="BLD237" s="61"/>
      <c r="BLE237" s="61"/>
      <c r="BLF237" s="61"/>
      <c r="BLG237" s="61"/>
      <c r="BLH237" s="61"/>
      <c r="BLI237" s="61"/>
      <c r="BLJ237" s="61"/>
      <c r="BLK237" s="61"/>
      <c r="BLL237" s="61"/>
      <c r="BLM237" s="61"/>
      <c r="BLN237" s="61"/>
      <c r="BLO237" s="61"/>
      <c r="BLP237" s="61"/>
      <c r="BLQ237" s="61"/>
      <c r="BLR237" s="61"/>
      <c r="BLS237" s="61"/>
      <c r="BLT237" s="61"/>
      <c r="BLU237" s="61"/>
      <c r="BLV237" s="61"/>
      <c r="BLW237" s="61"/>
      <c r="BLX237" s="61"/>
      <c r="BLY237" s="61"/>
      <c r="BLZ237" s="61"/>
      <c r="BMA237" s="61"/>
      <c r="BMB237" s="61"/>
      <c r="BMC237" s="61"/>
      <c r="BMD237" s="61"/>
      <c r="BME237" s="61"/>
      <c r="BMF237" s="61"/>
      <c r="BMG237" s="61"/>
      <c r="BMH237" s="61"/>
      <c r="BMI237" s="61"/>
      <c r="BMJ237" s="61"/>
      <c r="BMK237" s="61"/>
      <c r="BML237" s="61"/>
      <c r="BMM237" s="61"/>
      <c r="BMN237" s="61"/>
      <c r="BMO237" s="61"/>
      <c r="BMP237" s="61"/>
      <c r="BMQ237" s="61"/>
      <c r="BMR237" s="61"/>
      <c r="BMS237" s="61"/>
      <c r="BMT237" s="61"/>
      <c r="BMU237" s="61"/>
      <c r="BMV237" s="61"/>
      <c r="BMW237" s="61"/>
      <c r="BMX237" s="61"/>
      <c r="BMY237" s="61"/>
      <c r="BMZ237" s="61"/>
      <c r="BNA237" s="61"/>
      <c r="BNB237" s="61"/>
      <c r="BNC237" s="61"/>
      <c r="BND237" s="61"/>
      <c r="BNE237" s="61"/>
      <c r="BNF237" s="61"/>
      <c r="BNG237" s="61"/>
      <c r="BNH237" s="61"/>
      <c r="BNI237" s="61"/>
      <c r="BNJ237" s="61"/>
      <c r="BNK237" s="61"/>
      <c r="BNL237" s="61"/>
      <c r="BNM237" s="61"/>
      <c r="BNN237" s="61"/>
      <c r="BNO237" s="61"/>
      <c r="BNP237" s="61"/>
      <c r="BNQ237" s="61"/>
      <c r="BNR237" s="61"/>
      <c r="BNS237" s="61"/>
      <c r="BNT237" s="61"/>
      <c r="BNU237" s="61"/>
      <c r="BNV237" s="61"/>
      <c r="BNW237" s="61"/>
      <c r="BNX237" s="61"/>
      <c r="BNY237" s="61"/>
      <c r="BNZ237" s="61"/>
      <c r="BOA237" s="61"/>
      <c r="BOB237" s="61"/>
      <c r="BOC237" s="61"/>
      <c r="BOD237" s="61"/>
      <c r="BOE237" s="61"/>
      <c r="BOF237" s="61"/>
      <c r="BOG237" s="61"/>
      <c r="BOH237" s="61"/>
      <c r="BOI237" s="61"/>
      <c r="BOJ237" s="61"/>
      <c r="BOK237" s="61"/>
      <c r="BOL237" s="61"/>
      <c r="BOM237" s="61"/>
      <c r="BON237" s="61"/>
      <c r="BOO237" s="61"/>
      <c r="BOP237" s="61"/>
      <c r="BOQ237" s="61"/>
      <c r="BOR237" s="61"/>
      <c r="BOS237" s="61"/>
      <c r="BOT237" s="61"/>
      <c r="BOU237" s="61"/>
      <c r="BOV237" s="61"/>
      <c r="BOW237" s="61"/>
      <c r="BOX237" s="61"/>
      <c r="BOY237" s="61"/>
      <c r="BOZ237" s="61"/>
      <c r="BPA237" s="61"/>
      <c r="BPB237" s="61"/>
      <c r="BPC237" s="61"/>
      <c r="BPD237" s="61"/>
      <c r="BPE237" s="61"/>
      <c r="BPF237" s="61"/>
      <c r="BPG237" s="61"/>
      <c r="BPH237" s="61"/>
      <c r="BPI237" s="61"/>
      <c r="BPJ237" s="61"/>
      <c r="BPK237" s="61"/>
      <c r="BPL237" s="61"/>
      <c r="BPM237" s="61"/>
      <c r="BPN237" s="61"/>
      <c r="BPO237" s="61"/>
      <c r="BPP237" s="61"/>
      <c r="BPQ237" s="61"/>
      <c r="BPR237" s="61"/>
      <c r="BPS237" s="61"/>
      <c r="BPT237" s="61"/>
      <c r="BPU237" s="61"/>
      <c r="BPV237" s="61"/>
      <c r="BPW237" s="61"/>
      <c r="BPX237" s="61"/>
      <c r="BPY237" s="61"/>
      <c r="BPZ237" s="61"/>
      <c r="BQA237" s="61"/>
      <c r="BQB237" s="61"/>
      <c r="BQC237" s="61"/>
      <c r="BQD237" s="61"/>
      <c r="BQE237" s="61"/>
      <c r="BQF237" s="61"/>
      <c r="BQG237" s="61"/>
      <c r="BQH237" s="61"/>
      <c r="BQI237" s="61"/>
      <c r="BQJ237" s="61"/>
      <c r="BQK237" s="61"/>
      <c r="BQL237" s="61"/>
      <c r="BQM237" s="61"/>
      <c r="BQN237" s="61"/>
      <c r="BQO237" s="61"/>
      <c r="BQP237" s="61"/>
      <c r="BQQ237" s="61"/>
      <c r="BQR237" s="61"/>
      <c r="BQS237" s="61"/>
      <c r="BQT237" s="61"/>
      <c r="BQU237" s="61"/>
      <c r="BQV237" s="61"/>
      <c r="BQW237" s="61"/>
      <c r="BQX237" s="61"/>
      <c r="BQY237" s="61"/>
      <c r="BQZ237" s="61"/>
      <c r="BRA237" s="61"/>
      <c r="BRB237" s="61"/>
      <c r="BRC237" s="61"/>
      <c r="BRD237" s="61"/>
      <c r="BRE237" s="61"/>
      <c r="BRF237" s="61"/>
      <c r="BRG237" s="61"/>
      <c r="BRH237" s="61"/>
      <c r="BRI237" s="61"/>
      <c r="BRJ237" s="61"/>
      <c r="BRK237" s="61"/>
      <c r="BRL237" s="61"/>
      <c r="BRM237" s="61"/>
      <c r="BRN237" s="61"/>
      <c r="BRO237" s="61"/>
      <c r="BRP237" s="61"/>
      <c r="BRQ237" s="61"/>
      <c r="BRR237" s="61"/>
      <c r="BRS237" s="61"/>
      <c r="BRT237" s="61"/>
      <c r="BRU237" s="61"/>
      <c r="BRV237" s="61"/>
      <c r="BRW237" s="61"/>
      <c r="BRX237" s="61"/>
      <c r="BRY237" s="61"/>
      <c r="BRZ237" s="61"/>
      <c r="BSA237" s="61"/>
      <c r="BSB237" s="61"/>
      <c r="BSC237" s="61"/>
      <c r="BSD237" s="61"/>
      <c r="BSE237" s="61"/>
      <c r="BSF237" s="61"/>
      <c r="BSG237" s="61"/>
      <c r="BSH237" s="61"/>
      <c r="BSI237" s="61"/>
      <c r="BSJ237" s="61"/>
      <c r="BSK237" s="61"/>
      <c r="BSL237" s="61"/>
      <c r="BSM237" s="61"/>
      <c r="BSN237" s="61"/>
      <c r="BSO237" s="61"/>
      <c r="BSP237" s="61"/>
      <c r="BSQ237" s="61"/>
      <c r="BSR237" s="61"/>
      <c r="BSS237" s="61"/>
      <c r="BST237" s="61"/>
      <c r="BSU237" s="61"/>
      <c r="BSV237" s="61"/>
      <c r="BSW237" s="61"/>
      <c r="BSX237" s="61"/>
      <c r="BSY237" s="61"/>
      <c r="BSZ237" s="61"/>
      <c r="BTA237" s="61"/>
      <c r="BTB237" s="61"/>
      <c r="BTC237" s="61"/>
      <c r="BTD237" s="61"/>
      <c r="BTE237" s="61"/>
      <c r="BTF237" s="61"/>
      <c r="BTG237" s="61"/>
      <c r="BTH237" s="61"/>
      <c r="BTI237" s="61"/>
      <c r="BTJ237" s="61"/>
      <c r="BTK237" s="61"/>
      <c r="BTL237" s="61"/>
      <c r="BTM237" s="61"/>
      <c r="BTN237" s="61"/>
      <c r="BTO237" s="61"/>
      <c r="BTP237" s="61"/>
      <c r="BTQ237" s="61"/>
      <c r="BTR237" s="61"/>
      <c r="BTS237" s="61"/>
      <c r="BTT237" s="61"/>
      <c r="BTU237" s="61"/>
      <c r="BTV237" s="61"/>
      <c r="BTW237" s="61"/>
      <c r="BTX237" s="61"/>
      <c r="BTY237" s="61"/>
      <c r="BTZ237" s="61"/>
      <c r="BUA237" s="61"/>
      <c r="BUB237" s="61"/>
      <c r="BUC237" s="61"/>
      <c r="BUD237" s="61"/>
      <c r="BUE237" s="61"/>
      <c r="BUF237" s="61"/>
      <c r="BUG237" s="61"/>
      <c r="BUH237" s="61"/>
      <c r="BUI237" s="61"/>
      <c r="BUJ237" s="61"/>
      <c r="BUK237" s="61"/>
      <c r="BUL237" s="61"/>
      <c r="BUM237" s="61"/>
      <c r="BUN237" s="61"/>
      <c r="BUO237" s="61"/>
      <c r="BUP237" s="61"/>
      <c r="BUQ237" s="61"/>
      <c r="BUR237" s="61"/>
      <c r="BUS237" s="61"/>
      <c r="BUT237" s="61"/>
      <c r="BUU237" s="61"/>
      <c r="BUV237" s="61"/>
      <c r="BUW237" s="61"/>
      <c r="BUX237" s="61"/>
      <c r="BUY237" s="61"/>
      <c r="BUZ237" s="61"/>
      <c r="BVA237" s="61"/>
      <c r="BVB237" s="61"/>
      <c r="BVC237" s="61"/>
      <c r="BVD237" s="61"/>
      <c r="BVE237" s="61"/>
      <c r="BVF237" s="61"/>
      <c r="BVG237" s="61"/>
      <c r="BVH237" s="61"/>
      <c r="BVI237" s="61"/>
      <c r="BVJ237" s="61"/>
      <c r="BVK237" s="61"/>
      <c r="BVL237" s="61"/>
      <c r="BVM237" s="61"/>
      <c r="BVN237" s="61"/>
      <c r="BVO237" s="61"/>
      <c r="BVP237" s="61"/>
      <c r="BVQ237" s="61"/>
      <c r="BVR237" s="61"/>
      <c r="BVS237" s="61"/>
      <c r="BVT237" s="61"/>
      <c r="BVU237" s="61"/>
      <c r="BVV237" s="61"/>
      <c r="BVW237" s="61"/>
      <c r="BVX237" s="61"/>
      <c r="BVY237" s="61"/>
      <c r="BVZ237" s="61"/>
      <c r="BWA237" s="61"/>
      <c r="BWB237" s="61"/>
      <c r="BWC237" s="61"/>
      <c r="BWD237" s="61"/>
      <c r="BWE237" s="61"/>
      <c r="BWF237" s="61"/>
      <c r="BWG237" s="61"/>
      <c r="BWH237" s="61"/>
      <c r="BWI237" s="61"/>
      <c r="BWJ237" s="61"/>
      <c r="BWK237" s="61"/>
      <c r="BWL237" s="61"/>
      <c r="BWM237" s="61"/>
      <c r="BWN237" s="61"/>
      <c r="BWO237" s="61"/>
      <c r="BWP237" s="61"/>
      <c r="BWQ237" s="61"/>
      <c r="BWR237" s="61"/>
      <c r="BWS237" s="61"/>
      <c r="BWT237" s="61"/>
      <c r="BWU237" s="61"/>
      <c r="BWV237" s="61"/>
      <c r="BWW237" s="61"/>
      <c r="BWX237" s="61"/>
      <c r="BWY237" s="61"/>
      <c r="BWZ237" s="61"/>
      <c r="BXA237" s="61"/>
      <c r="BXB237" s="61"/>
      <c r="BXC237" s="61"/>
      <c r="BXD237" s="61"/>
      <c r="BXE237" s="61"/>
      <c r="BXF237" s="61"/>
      <c r="BXG237" s="61"/>
      <c r="BXH237" s="61"/>
      <c r="BXI237" s="61"/>
      <c r="BXJ237" s="61"/>
      <c r="BXK237" s="61"/>
      <c r="BXL237" s="61"/>
      <c r="BXM237" s="61"/>
      <c r="BXN237" s="61"/>
      <c r="BXO237" s="61"/>
      <c r="BXP237" s="61"/>
      <c r="BXQ237" s="61"/>
      <c r="BXR237" s="61"/>
      <c r="BXS237" s="61"/>
      <c r="BXT237" s="61"/>
      <c r="BXU237" s="61"/>
      <c r="BXV237" s="61"/>
      <c r="BXW237" s="61"/>
      <c r="BXX237" s="61"/>
      <c r="BXY237" s="61"/>
      <c r="BXZ237" s="61"/>
      <c r="BYA237" s="61"/>
      <c r="BYB237" s="61"/>
      <c r="BYC237" s="61"/>
      <c r="BYD237" s="61"/>
      <c r="BYE237" s="61"/>
      <c r="BYF237" s="61"/>
      <c r="BYG237" s="61"/>
      <c r="BYH237" s="61"/>
      <c r="BYI237" s="61"/>
      <c r="BYJ237" s="61"/>
      <c r="BYK237" s="61"/>
      <c r="BYL237" s="61"/>
      <c r="BYM237" s="61"/>
      <c r="BYN237" s="61"/>
      <c r="BYO237" s="61"/>
      <c r="BYP237" s="61"/>
      <c r="BYQ237" s="61"/>
      <c r="BYR237" s="61"/>
      <c r="BYS237" s="61"/>
      <c r="BYT237" s="61"/>
      <c r="BYU237" s="61"/>
      <c r="BYV237" s="61"/>
      <c r="BYW237" s="61"/>
      <c r="BYX237" s="61"/>
      <c r="BYY237" s="61"/>
      <c r="BYZ237" s="61"/>
      <c r="BZA237" s="61"/>
      <c r="BZB237" s="61"/>
      <c r="BZC237" s="61"/>
      <c r="BZD237" s="61"/>
      <c r="BZE237" s="61"/>
      <c r="BZF237" s="61"/>
      <c r="BZG237" s="61"/>
      <c r="BZH237" s="61"/>
      <c r="BZI237" s="61"/>
      <c r="BZJ237" s="61"/>
      <c r="BZK237" s="61"/>
      <c r="BZL237" s="61"/>
      <c r="BZM237" s="61"/>
      <c r="BZN237" s="61"/>
      <c r="BZO237" s="61"/>
      <c r="BZP237" s="61"/>
      <c r="BZQ237" s="61"/>
      <c r="BZR237" s="61"/>
      <c r="BZS237" s="61"/>
      <c r="BZT237" s="61"/>
      <c r="BZU237" s="61"/>
      <c r="BZV237" s="61"/>
      <c r="BZW237" s="61"/>
      <c r="BZX237" s="61"/>
      <c r="BZY237" s="61"/>
      <c r="BZZ237" s="61"/>
      <c r="CAA237" s="61"/>
      <c r="CAB237" s="61"/>
      <c r="CAC237" s="61"/>
      <c r="CAD237" s="61"/>
      <c r="CAE237" s="61"/>
      <c r="CAF237" s="61"/>
      <c r="CAG237" s="61"/>
      <c r="CAH237" s="61"/>
      <c r="CAI237" s="61"/>
      <c r="CAJ237" s="61"/>
      <c r="CAK237" s="61"/>
      <c r="CAL237" s="61"/>
      <c r="CAM237" s="61"/>
      <c r="CAN237" s="61"/>
      <c r="CAO237" s="61"/>
      <c r="CAP237" s="61"/>
      <c r="CAQ237" s="61"/>
      <c r="CAR237" s="61"/>
      <c r="CAS237" s="61"/>
      <c r="CAT237" s="61"/>
      <c r="CAU237" s="61"/>
      <c r="CAV237" s="61"/>
      <c r="CAW237" s="61"/>
      <c r="CAX237" s="61"/>
      <c r="CAY237" s="61"/>
      <c r="CAZ237" s="61"/>
      <c r="CBA237" s="61"/>
      <c r="CBB237" s="61"/>
      <c r="CBC237" s="61"/>
      <c r="CBD237" s="61"/>
      <c r="CBE237" s="61"/>
      <c r="CBF237" s="61"/>
      <c r="CBG237" s="61"/>
      <c r="CBH237" s="61"/>
      <c r="CBI237" s="61"/>
      <c r="CBJ237" s="61"/>
      <c r="CBK237" s="61"/>
      <c r="CBL237" s="61"/>
      <c r="CBM237" s="61"/>
      <c r="CBN237" s="61"/>
      <c r="CBO237" s="61"/>
      <c r="CBP237" s="61"/>
      <c r="CBQ237" s="61"/>
      <c r="CBR237" s="61"/>
      <c r="CBS237" s="61"/>
      <c r="CBT237" s="61"/>
      <c r="CBU237" s="61"/>
      <c r="CBV237" s="61"/>
      <c r="CBW237" s="61"/>
      <c r="CBX237" s="61"/>
      <c r="CBY237" s="61"/>
      <c r="CBZ237" s="61"/>
      <c r="CCA237" s="61"/>
      <c r="CCB237" s="61"/>
      <c r="CCC237" s="61"/>
      <c r="CCD237" s="61"/>
      <c r="CCE237" s="61"/>
      <c r="CCF237" s="61"/>
      <c r="CCG237" s="61"/>
      <c r="CCH237" s="61"/>
      <c r="CCI237" s="61"/>
      <c r="CCJ237" s="61"/>
      <c r="CCK237" s="61"/>
      <c r="CCL237" s="61"/>
      <c r="CCM237" s="61"/>
      <c r="CCN237" s="61"/>
      <c r="CCO237" s="61"/>
      <c r="CCP237" s="61"/>
      <c r="CCQ237" s="61"/>
      <c r="CCR237" s="61"/>
      <c r="CCS237" s="61"/>
      <c r="CCT237" s="61"/>
      <c r="CCU237" s="61"/>
      <c r="CCV237" s="61"/>
      <c r="CCW237" s="61"/>
      <c r="CCX237" s="61"/>
      <c r="CCY237" s="61"/>
      <c r="CCZ237" s="61"/>
      <c r="CDA237" s="61"/>
      <c r="CDB237" s="61"/>
      <c r="CDC237" s="61"/>
      <c r="CDD237" s="61"/>
      <c r="CDE237" s="61"/>
      <c r="CDF237" s="61"/>
      <c r="CDG237" s="61"/>
      <c r="CDH237" s="61"/>
      <c r="CDI237" s="61"/>
      <c r="CDJ237" s="61"/>
      <c r="CDK237" s="61"/>
      <c r="CDL237" s="61"/>
      <c r="CDM237" s="61"/>
      <c r="CDN237" s="61"/>
      <c r="CDO237" s="61"/>
      <c r="CDP237" s="61"/>
      <c r="CDQ237" s="61"/>
      <c r="CDR237" s="61"/>
      <c r="CDS237" s="61"/>
      <c r="CDT237" s="61"/>
      <c r="CDU237" s="61"/>
      <c r="CDV237" s="61"/>
      <c r="CDW237" s="61"/>
      <c r="CDX237" s="61"/>
      <c r="CDY237" s="61"/>
      <c r="CDZ237" s="61"/>
      <c r="CEA237" s="61"/>
      <c r="CEB237" s="61"/>
      <c r="CEC237" s="61"/>
      <c r="CED237" s="61"/>
      <c r="CEE237" s="61"/>
      <c r="CEF237" s="61"/>
      <c r="CEG237" s="61"/>
      <c r="CEH237" s="61"/>
      <c r="CEI237" s="61"/>
      <c r="CEJ237" s="61"/>
      <c r="CEK237" s="61"/>
      <c r="CEL237" s="61"/>
      <c r="CEM237" s="61"/>
      <c r="CEN237" s="61"/>
      <c r="CEO237" s="61"/>
      <c r="CEP237" s="61"/>
      <c r="CEQ237" s="61"/>
      <c r="CER237" s="61"/>
      <c r="CES237" s="61"/>
      <c r="CET237" s="61"/>
      <c r="CEU237" s="61"/>
      <c r="CEV237" s="61"/>
      <c r="CEW237" s="61"/>
      <c r="CEX237" s="61"/>
      <c r="CEY237" s="61"/>
      <c r="CEZ237" s="61"/>
      <c r="CFA237" s="61"/>
      <c r="CFB237" s="61"/>
      <c r="CFC237" s="61"/>
      <c r="CFD237" s="61"/>
      <c r="CFE237" s="61"/>
      <c r="CFF237" s="61"/>
      <c r="CFG237" s="61"/>
      <c r="CFH237" s="61"/>
      <c r="CFI237" s="61"/>
      <c r="CFJ237" s="61"/>
      <c r="CFK237" s="61"/>
      <c r="CFL237" s="61"/>
      <c r="CFM237" s="61"/>
      <c r="CFN237" s="61"/>
      <c r="CFO237" s="61"/>
      <c r="CFP237" s="61"/>
      <c r="CFQ237" s="61"/>
      <c r="CFR237" s="61"/>
      <c r="CFS237" s="61"/>
      <c r="CFT237" s="61"/>
      <c r="CFU237" s="61"/>
      <c r="CFV237" s="61"/>
      <c r="CFW237" s="61"/>
      <c r="CFX237" s="61"/>
      <c r="CFY237" s="61"/>
      <c r="CFZ237" s="61"/>
      <c r="CGA237" s="61"/>
      <c r="CGB237" s="61"/>
      <c r="CGC237" s="61"/>
      <c r="CGD237" s="61"/>
      <c r="CGE237" s="61"/>
      <c r="CGF237" s="61"/>
      <c r="CGG237" s="61"/>
      <c r="CGH237" s="61"/>
      <c r="CGI237" s="61"/>
      <c r="CGJ237" s="61"/>
      <c r="CGK237" s="61"/>
      <c r="CGL237" s="61"/>
      <c r="CGM237" s="61"/>
      <c r="CGN237" s="61"/>
      <c r="CGO237" s="61"/>
      <c r="CGP237" s="61"/>
      <c r="CGQ237" s="61"/>
      <c r="CGR237" s="61"/>
      <c r="CGS237" s="61"/>
      <c r="CGT237" s="61"/>
      <c r="CGU237" s="61"/>
      <c r="CGV237" s="61"/>
      <c r="CGW237" s="61"/>
      <c r="CGX237" s="61"/>
      <c r="CGY237" s="61"/>
      <c r="CGZ237" s="61"/>
      <c r="CHA237" s="61"/>
      <c r="CHB237" s="61"/>
      <c r="CHC237" s="61"/>
      <c r="CHD237" s="61"/>
      <c r="CHE237" s="61"/>
      <c r="CHF237" s="61"/>
      <c r="CHG237" s="61"/>
      <c r="CHH237" s="61"/>
      <c r="CHI237" s="61"/>
      <c r="CHJ237" s="61"/>
      <c r="CHK237" s="61"/>
      <c r="CHL237" s="61"/>
      <c r="CHM237" s="61"/>
      <c r="CHN237" s="61"/>
      <c r="CHO237" s="61"/>
      <c r="CHP237" s="61"/>
      <c r="CHQ237" s="61"/>
      <c r="CHR237" s="61"/>
      <c r="CHS237" s="61"/>
      <c r="CHT237" s="61"/>
      <c r="CHU237" s="61"/>
      <c r="CHV237" s="61"/>
      <c r="CHW237" s="61"/>
      <c r="CHX237" s="61"/>
      <c r="CHY237" s="61"/>
      <c r="CHZ237" s="61"/>
      <c r="CIA237" s="61"/>
      <c r="CIB237" s="61"/>
      <c r="CIC237" s="61"/>
      <c r="CID237" s="61"/>
      <c r="CIE237" s="61"/>
      <c r="CIF237" s="61"/>
      <c r="CIG237" s="61"/>
      <c r="CIH237" s="61"/>
      <c r="CII237" s="61"/>
      <c r="CIJ237" s="61"/>
      <c r="CIK237" s="61"/>
      <c r="CIL237" s="61"/>
      <c r="CIM237" s="61"/>
      <c r="CIN237" s="61"/>
      <c r="CIO237" s="61"/>
      <c r="CIP237" s="61"/>
      <c r="CIQ237" s="61"/>
      <c r="CIR237" s="61"/>
      <c r="CIS237" s="61"/>
      <c r="CIT237" s="61"/>
      <c r="CIU237" s="61"/>
      <c r="CIV237" s="61"/>
      <c r="CIW237" s="61"/>
      <c r="CIX237" s="61"/>
      <c r="CIY237" s="61"/>
      <c r="CIZ237" s="61"/>
      <c r="CJA237" s="61"/>
      <c r="CJB237" s="61"/>
      <c r="CJC237" s="61"/>
      <c r="CJD237" s="61"/>
      <c r="CJE237" s="61"/>
      <c r="CJF237" s="61"/>
      <c r="CJG237" s="61"/>
      <c r="CJH237" s="61"/>
      <c r="CJI237" s="61"/>
      <c r="CJJ237" s="61"/>
      <c r="CJK237" s="61"/>
      <c r="CJL237" s="61"/>
      <c r="CJM237" s="61"/>
      <c r="CJN237" s="61"/>
      <c r="CJO237" s="61"/>
      <c r="CJP237" s="61"/>
      <c r="CJQ237" s="61"/>
      <c r="CJR237" s="61"/>
      <c r="CJS237" s="61"/>
      <c r="CJT237" s="61"/>
      <c r="CJU237" s="61"/>
      <c r="CJV237" s="61"/>
      <c r="CJW237" s="61"/>
      <c r="CJX237" s="61"/>
      <c r="CJY237" s="61"/>
      <c r="CJZ237" s="61"/>
      <c r="CKA237" s="61"/>
      <c r="CKB237" s="61"/>
      <c r="CKC237" s="61"/>
      <c r="CKD237" s="61"/>
      <c r="CKE237" s="61"/>
      <c r="CKF237" s="61"/>
      <c r="CKG237" s="61"/>
      <c r="CKH237" s="61"/>
      <c r="CKI237" s="61"/>
      <c r="CKJ237" s="61"/>
      <c r="CKK237" s="61"/>
      <c r="CKL237" s="61"/>
      <c r="CKM237" s="61"/>
      <c r="CKN237" s="61"/>
      <c r="CKO237" s="61"/>
      <c r="CKP237" s="61"/>
      <c r="CKQ237" s="61"/>
      <c r="CKR237" s="61"/>
      <c r="CKS237" s="61"/>
      <c r="CKT237" s="61"/>
      <c r="CKU237" s="61"/>
      <c r="CKV237" s="61"/>
      <c r="CKW237" s="61"/>
      <c r="CKX237" s="61"/>
      <c r="CKY237" s="61"/>
      <c r="CKZ237" s="61"/>
      <c r="CLA237" s="61"/>
      <c r="CLB237" s="61"/>
      <c r="CLC237" s="61"/>
      <c r="CLD237" s="61"/>
      <c r="CLE237" s="61"/>
      <c r="CLF237" s="61"/>
      <c r="CLG237" s="61"/>
      <c r="CLH237" s="61"/>
      <c r="CLI237" s="61"/>
      <c r="CLJ237" s="61"/>
      <c r="CLK237" s="61"/>
      <c r="CLL237" s="61"/>
      <c r="CLM237" s="61"/>
      <c r="CLN237" s="61"/>
      <c r="CLO237" s="61"/>
      <c r="CLP237" s="61"/>
      <c r="CLQ237" s="61"/>
      <c r="CLR237" s="61"/>
      <c r="CLS237" s="61"/>
      <c r="CLT237" s="61"/>
      <c r="CLU237" s="61"/>
      <c r="CLV237" s="61"/>
      <c r="CLW237" s="61"/>
      <c r="CLX237" s="61"/>
      <c r="CLY237" s="61"/>
      <c r="CLZ237" s="61"/>
      <c r="CMA237" s="61"/>
      <c r="CMB237" s="61"/>
      <c r="CMC237" s="61"/>
      <c r="CMD237" s="61"/>
      <c r="CME237" s="61"/>
      <c r="CMF237" s="61"/>
      <c r="CMG237" s="61"/>
      <c r="CMH237" s="61"/>
      <c r="CMI237" s="61"/>
      <c r="CMJ237" s="61"/>
      <c r="CMK237" s="61"/>
      <c r="CML237" s="61"/>
      <c r="CMM237" s="61"/>
      <c r="CMN237" s="61"/>
      <c r="CMO237" s="61"/>
      <c r="CMP237" s="61"/>
      <c r="CMQ237" s="61"/>
      <c r="CMR237" s="61"/>
      <c r="CMS237" s="61"/>
      <c r="CMT237" s="61"/>
      <c r="CMU237" s="61"/>
      <c r="CMV237" s="61"/>
      <c r="CMW237" s="61"/>
      <c r="CMX237" s="61"/>
      <c r="CMY237" s="61"/>
      <c r="CMZ237" s="61"/>
      <c r="CNA237" s="61"/>
      <c r="CNB237" s="61"/>
      <c r="CNC237" s="61"/>
      <c r="CND237" s="61"/>
      <c r="CNE237" s="61"/>
      <c r="CNF237" s="61"/>
      <c r="CNG237" s="61"/>
      <c r="CNH237" s="61"/>
      <c r="CNI237" s="61"/>
      <c r="CNJ237" s="61"/>
      <c r="CNK237" s="61"/>
      <c r="CNL237" s="61"/>
      <c r="CNM237" s="61"/>
      <c r="CNN237" s="61"/>
      <c r="CNO237" s="61"/>
      <c r="CNP237" s="61"/>
      <c r="CNQ237" s="61"/>
      <c r="CNR237" s="61"/>
      <c r="CNS237" s="61"/>
      <c r="CNT237" s="61"/>
      <c r="CNU237" s="61"/>
      <c r="CNV237" s="61"/>
      <c r="CNW237" s="61"/>
      <c r="CNX237" s="61"/>
      <c r="CNY237" s="61"/>
      <c r="CNZ237" s="61"/>
      <c r="COA237" s="61"/>
      <c r="COB237" s="61"/>
      <c r="COC237" s="61"/>
      <c r="COD237" s="61"/>
      <c r="COE237" s="61"/>
      <c r="COF237" s="61"/>
      <c r="COG237" s="61"/>
      <c r="COH237" s="61"/>
      <c r="COI237" s="61"/>
      <c r="COJ237" s="61"/>
      <c r="COK237" s="61"/>
      <c r="COL237" s="61"/>
      <c r="COM237" s="61"/>
      <c r="CON237" s="61"/>
      <c r="COO237" s="61"/>
      <c r="COP237" s="61"/>
      <c r="COQ237" s="61"/>
      <c r="COR237" s="61"/>
      <c r="COS237" s="61"/>
      <c r="COT237" s="61"/>
      <c r="COU237" s="61"/>
      <c r="COV237" s="61"/>
      <c r="COW237" s="61"/>
      <c r="COX237" s="61"/>
      <c r="COY237" s="61"/>
      <c r="COZ237" s="61"/>
      <c r="CPA237" s="61"/>
      <c r="CPB237" s="61"/>
      <c r="CPC237" s="61"/>
      <c r="CPD237" s="61"/>
      <c r="CPE237" s="61"/>
      <c r="CPF237" s="61"/>
      <c r="CPG237" s="61"/>
      <c r="CPH237" s="61"/>
      <c r="CPI237" s="61"/>
      <c r="CPJ237" s="61"/>
      <c r="CPK237" s="61"/>
      <c r="CPL237" s="61"/>
      <c r="CPM237" s="61"/>
      <c r="CPN237" s="61"/>
      <c r="CPO237" s="61"/>
      <c r="CPP237" s="61"/>
      <c r="CPQ237" s="61"/>
      <c r="CPR237" s="61"/>
      <c r="CPS237" s="61"/>
      <c r="CPT237" s="61"/>
      <c r="CPU237" s="61"/>
      <c r="CPV237" s="61"/>
      <c r="CPW237" s="61"/>
      <c r="CPX237" s="61"/>
      <c r="CPY237" s="61"/>
      <c r="CPZ237" s="61"/>
      <c r="CQA237" s="61"/>
      <c r="CQB237" s="61"/>
      <c r="CQC237" s="61"/>
      <c r="CQD237" s="61"/>
      <c r="CQE237" s="61"/>
      <c r="CQF237" s="61"/>
      <c r="CQG237" s="61"/>
      <c r="CQH237" s="61"/>
      <c r="CQI237" s="61"/>
      <c r="CQJ237" s="61"/>
      <c r="CQK237" s="61"/>
      <c r="CQL237" s="61"/>
      <c r="CQM237" s="61"/>
      <c r="CQN237" s="61"/>
      <c r="CQO237" s="61"/>
      <c r="CQP237" s="61"/>
      <c r="CQQ237" s="61"/>
      <c r="CQR237" s="61"/>
      <c r="CQS237" s="61"/>
      <c r="CQT237" s="61"/>
      <c r="CQU237" s="61"/>
      <c r="CQV237" s="61"/>
      <c r="CQW237" s="61"/>
      <c r="CQX237" s="61"/>
      <c r="CQY237" s="61"/>
      <c r="CQZ237" s="61"/>
      <c r="CRA237" s="61"/>
      <c r="CRB237" s="61"/>
      <c r="CRC237" s="61"/>
      <c r="CRD237" s="61"/>
      <c r="CRE237" s="61"/>
      <c r="CRF237" s="61"/>
      <c r="CRG237" s="61"/>
      <c r="CRH237" s="61"/>
      <c r="CRI237" s="61"/>
      <c r="CRJ237" s="61"/>
      <c r="CRK237" s="61"/>
      <c r="CRL237" s="61"/>
      <c r="CRM237" s="61"/>
      <c r="CRN237" s="61"/>
      <c r="CRO237" s="61"/>
      <c r="CRP237" s="61"/>
      <c r="CRQ237" s="61"/>
      <c r="CRR237" s="61"/>
      <c r="CRS237" s="61"/>
      <c r="CRT237" s="61"/>
      <c r="CRU237" s="61"/>
      <c r="CRV237" s="61"/>
      <c r="CRW237" s="61"/>
      <c r="CRX237" s="61"/>
      <c r="CRY237" s="61"/>
      <c r="CRZ237" s="61"/>
      <c r="CSA237" s="61"/>
      <c r="CSB237" s="61"/>
      <c r="CSC237" s="61"/>
      <c r="CSD237" s="61"/>
      <c r="CSE237" s="61"/>
      <c r="CSF237" s="61"/>
      <c r="CSG237" s="61"/>
      <c r="CSH237" s="61"/>
      <c r="CSI237" s="61"/>
      <c r="CSJ237" s="61"/>
      <c r="CSK237" s="61"/>
      <c r="CSL237" s="61"/>
      <c r="CSM237" s="61"/>
      <c r="CSN237" s="61"/>
      <c r="CSO237" s="61"/>
      <c r="CSP237" s="61"/>
      <c r="CSQ237" s="61"/>
      <c r="CSR237" s="61"/>
      <c r="CSS237" s="61"/>
      <c r="CST237" s="61"/>
      <c r="CSU237" s="61"/>
      <c r="CSV237" s="61"/>
      <c r="CSW237" s="61"/>
      <c r="CSX237" s="61"/>
      <c r="CSY237" s="61"/>
      <c r="CSZ237" s="61"/>
      <c r="CTA237" s="61"/>
      <c r="CTB237" s="61"/>
      <c r="CTC237" s="61"/>
      <c r="CTD237" s="61"/>
      <c r="CTE237" s="61"/>
      <c r="CTF237" s="61"/>
      <c r="CTG237" s="61"/>
      <c r="CTH237" s="61"/>
      <c r="CTI237" s="61"/>
      <c r="CTJ237" s="61"/>
      <c r="CTK237" s="61"/>
      <c r="CTL237" s="61"/>
      <c r="CTM237" s="61"/>
      <c r="CTN237" s="61"/>
      <c r="CTO237" s="61"/>
      <c r="CTP237" s="61"/>
      <c r="CTQ237" s="61"/>
      <c r="CTR237" s="61"/>
      <c r="CTS237" s="61"/>
      <c r="CTT237" s="61"/>
      <c r="CTU237" s="61"/>
      <c r="CTV237" s="61"/>
      <c r="CTW237" s="61"/>
      <c r="CTX237" s="61"/>
      <c r="CTY237" s="61"/>
      <c r="CTZ237" s="61"/>
      <c r="CUA237" s="61"/>
      <c r="CUB237" s="61"/>
      <c r="CUC237" s="61"/>
      <c r="CUD237" s="61"/>
      <c r="CUE237" s="61"/>
      <c r="CUF237" s="61"/>
      <c r="CUG237" s="61"/>
      <c r="CUH237" s="61"/>
      <c r="CUI237" s="61"/>
      <c r="CUJ237" s="61"/>
      <c r="CUK237" s="61"/>
      <c r="CUL237" s="61"/>
      <c r="CUM237" s="61"/>
      <c r="CUN237" s="61"/>
      <c r="CUO237" s="61"/>
      <c r="CUP237" s="61"/>
      <c r="CUQ237" s="61"/>
      <c r="CUR237" s="61"/>
      <c r="CUS237" s="61"/>
      <c r="CUT237" s="61"/>
      <c r="CUU237" s="61"/>
      <c r="CUV237" s="61"/>
      <c r="CUW237" s="61"/>
      <c r="CUX237" s="61"/>
      <c r="CUY237" s="61"/>
      <c r="CUZ237" s="61"/>
      <c r="CVA237" s="61"/>
      <c r="CVB237" s="61"/>
      <c r="CVC237" s="61"/>
      <c r="CVD237" s="61"/>
      <c r="CVE237" s="61"/>
      <c r="CVF237" s="61"/>
      <c r="CVG237" s="61"/>
      <c r="CVH237" s="61"/>
      <c r="CVI237" s="61"/>
      <c r="CVJ237" s="61"/>
      <c r="CVK237" s="61"/>
      <c r="CVL237" s="61"/>
      <c r="CVM237" s="61"/>
      <c r="CVN237" s="61"/>
      <c r="CVO237" s="61"/>
      <c r="CVP237" s="61"/>
      <c r="CVQ237" s="61"/>
      <c r="CVR237" s="61"/>
      <c r="CVS237" s="61"/>
      <c r="CVT237" s="61"/>
      <c r="CVU237" s="61"/>
      <c r="CVV237" s="61"/>
      <c r="CVW237" s="61"/>
      <c r="CVX237" s="61"/>
      <c r="CVY237" s="61"/>
      <c r="CVZ237" s="61"/>
      <c r="CWA237" s="61"/>
      <c r="CWB237" s="61"/>
      <c r="CWC237" s="61"/>
      <c r="CWD237" s="61"/>
      <c r="CWE237" s="61"/>
      <c r="CWF237" s="61"/>
      <c r="CWG237" s="61"/>
      <c r="CWH237" s="61"/>
      <c r="CWI237" s="61"/>
      <c r="CWJ237" s="61"/>
      <c r="CWK237" s="61"/>
      <c r="CWL237" s="61"/>
      <c r="CWM237" s="61"/>
      <c r="CWN237" s="61"/>
      <c r="CWO237" s="61"/>
      <c r="CWP237" s="61"/>
      <c r="CWQ237" s="61"/>
      <c r="CWR237" s="61"/>
      <c r="CWS237" s="61"/>
      <c r="CWT237" s="61"/>
      <c r="CWU237" s="61"/>
      <c r="CWV237" s="61"/>
      <c r="CWW237" s="61"/>
      <c r="CWX237" s="61"/>
      <c r="CWY237" s="61"/>
      <c r="CWZ237" s="61"/>
      <c r="CXA237" s="61"/>
      <c r="CXB237" s="61"/>
      <c r="CXC237" s="61"/>
      <c r="CXD237" s="61"/>
      <c r="CXE237" s="61"/>
      <c r="CXF237" s="61"/>
      <c r="CXG237" s="61"/>
      <c r="CXH237" s="61"/>
      <c r="CXI237" s="61"/>
      <c r="CXJ237" s="61"/>
      <c r="CXK237" s="61"/>
      <c r="CXL237" s="61"/>
      <c r="CXM237" s="61"/>
      <c r="CXN237" s="61"/>
      <c r="CXO237" s="61"/>
      <c r="CXP237" s="61"/>
      <c r="CXQ237" s="61"/>
      <c r="CXR237" s="61"/>
      <c r="CXS237" s="61"/>
      <c r="CXT237" s="61"/>
      <c r="CXU237" s="61"/>
      <c r="CXV237" s="61"/>
      <c r="CXW237" s="61"/>
      <c r="CXX237" s="61"/>
      <c r="CXY237" s="61"/>
      <c r="CXZ237" s="61"/>
      <c r="CYA237" s="61"/>
      <c r="CYB237" s="61"/>
      <c r="CYC237" s="61"/>
      <c r="CYD237" s="61"/>
      <c r="CYE237" s="61"/>
      <c r="CYF237" s="61"/>
      <c r="CYG237" s="61"/>
      <c r="CYH237" s="61"/>
      <c r="CYI237" s="61"/>
      <c r="CYJ237" s="61"/>
      <c r="CYK237" s="61"/>
      <c r="CYL237" s="61"/>
      <c r="CYM237" s="61"/>
      <c r="CYN237" s="61"/>
      <c r="CYO237" s="61"/>
      <c r="CYP237" s="61"/>
      <c r="CYQ237" s="61"/>
      <c r="CYR237" s="61"/>
      <c r="CYS237" s="61"/>
      <c r="CYT237" s="61"/>
      <c r="CYU237" s="61"/>
      <c r="CYV237" s="61"/>
      <c r="CYW237" s="61"/>
      <c r="CYX237" s="61"/>
      <c r="CYY237" s="61"/>
      <c r="CYZ237" s="61"/>
      <c r="CZA237" s="61"/>
      <c r="CZB237" s="61"/>
      <c r="CZC237" s="61"/>
      <c r="CZD237" s="61"/>
      <c r="CZE237" s="61"/>
      <c r="CZF237" s="61"/>
      <c r="CZG237" s="61"/>
      <c r="CZH237" s="61"/>
      <c r="CZI237" s="61"/>
      <c r="CZJ237" s="61"/>
      <c r="CZK237" s="61"/>
      <c r="CZL237" s="61"/>
      <c r="CZM237" s="61"/>
      <c r="CZN237" s="61"/>
      <c r="CZO237" s="61"/>
      <c r="CZP237" s="61"/>
      <c r="CZQ237" s="61"/>
      <c r="CZR237" s="61"/>
      <c r="CZS237" s="61"/>
      <c r="CZT237" s="61"/>
      <c r="CZU237" s="61"/>
      <c r="CZV237" s="61"/>
      <c r="CZW237" s="61"/>
      <c r="CZX237" s="61"/>
      <c r="CZY237" s="61"/>
      <c r="CZZ237" s="61"/>
      <c r="DAA237" s="61"/>
      <c r="DAB237" s="61"/>
      <c r="DAC237" s="61"/>
      <c r="DAD237" s="61"/>
      <c r="DAE237" s="61"/>
      <c r="DAF237" s="61"/>
      <c r="DAG237" s="61"/>
      <c r="DAH237" s="61"/>
      <c r="DAI237" s="61"/>
      <c r="DAJ237" s="61"/>
      <c r="DAK237" s="61"/>
      <c r="DAL237" s="61"/>
      <c r="DAM237" s="61"/>
      <c r="DAN237" s="61"/>
      <c r="DAO237" s="61"/>
      <c r="DAP237" s="61"/>
      <c r="DAQ237" s="61"/>
      <c r="DAR237" s="61"/>
      <c r="DAS237" s="61"/>
      <c r="DAT237" s="61"/>
      <c r="DAU237" s="61"/>
      <c r="DAV237" s="61"/>
      <c r="DAW237" s="61"/>
      <c r="DAX237" s="61"/>
      <c r="DAY237" s="61"/>
      <c r="DAZ237" s="61"/>
      <c r="DBA237" s="61"/>
      <c r="DBB237" s="61"/>
      <c r="DBC237" s="61"/>
      <c r="DBD237" s="61"/>
      <c r="DBE237" s="61"/>
      <c r="DBF237" s="61"/>
      <c r="DBG237" s="61"/>
      <c r="DBH237" s="61"/>
      <c r="DBI237" s="61"/>
      <c r="DBJ237" s="61"/>
      <c r="DBK237" s="61"/>
      <c r="DBL237" s="61"/>
      <c r="DBM237" s="61"/>
      <c r="DBN237" s="61"/>
      <c r="DBO237" s="61"/>
      <c r="DBP237" s="61"/>
      <c r="DBQ237" s="61"/>
      <c r="DBR237" s="61"/>
      <c r="DBS237" s="61"/>
      <c r="DBT237" s="61"/>
      <c r="DBU237" s="61"/>
      <c r="DBV237" s="61"/>
      <c r="DBW237" s="61"/>
      <c r="DBX237" s="61"/>
      <c r="DBY237" s="61"/>
      <c r="DBZ237" s="61"/>
      <c r="DCA237" s="61"/>
      <c r="DCB237" s="61"/>
      <c r="DCC237" s="61"/>
      <c r="DCD237" s="61"/>
      <c r="DCE237" s="61"/>
      <c r="DCF237" s="61"/>
      <c r="DCG237" s="61"/>
      <c r="DCH237" s="61"/>
      <c r="DCI237" s="61"/>
      <c r="DCJ237" s="61"/>
      <c r="DCK237" s="61"/>
      <c r="DCL237" s="61"/>
      <c r="DCM237" s="61"/>
      <c r="DCN237" s="61"/>
      <c r="DCO237" s="61"/>
      <c r="DCP237" s="61"/>
      <c r="DCQ237" s="61"/>
      <c r="DCR237" s="61"/>
      <c r="DCS237" s="61"/>
      <c r="DCT237" s="61"/>
      <c r="DCU237" s="61"/>
      <c r="DCV237" s="61"/>
      <c r="DCW237" s="61"/>
      <c r="DCX237" s="61"/>
      <c r="DCY237" s="61"/>
      <c r="DCZ237" s="61"/>
      <c r="DDA237" s="61"/>
      <c r="DDB237" s="61"/>
      <c r="DDC237" s="61"/>
      <c r="DDD237" s="61"/>
      <c r="DDE237" s="61"/>
      <c r="DDF237" s="61"/>
      <c r="DDG237" s="61"/>
      <c r="DDH237" s="61"/>
      <c r="DDI237" s="61"/>
      <c r="DDJ237" s="61"/>
      <c r="DDK237" s="61"/>
      <c r="DDL237" s="61"/>
      <c r="DDM237" s="61"/>
      <c r="DDN237" s="61"/>
      <c r="DDO237" s="61"/>
      <c r="DDP237" s="61"/>
      <c r="DDQ237" s="61"/>
      <c r="DDR237" s="61"/>
      <c r="DDS237" s="61"/>
      <c r="DDT237" s="61"/>
      <c r="DDU237" s="61"/>
      <c r="DDV237" s="61"/>
      <c r="DDW237" s="61"/>
      <c r="DDX237" s="61"/>
      <c r="DDY237" s="61"/>
      <c r="DDZ237" s="61"/>
      <c r="DEA237" s="61"/>
      <c r="DEB237" s="61"/>
      <c r="DEC237" s="61"/>
      <c r="DED237" s="61"/>
      <c r="DEE237" s="61"/>
      <c r="DEF237" s="61"/>
      <c r="DEG237" s="61"/>
      <c r="DEH237" s="61"/>
      <c r="DEI237" s="61"/>
      <c r="DEJ237" s="61"/>
      <c r="DEK237" s="61"/>
      <c r="DEL237" s="61"/>
      <c r="DEM237" s="61"/>
      <c r="DEN237" s="61"/>
      <c r="DEO237" s="61"/>
      <c r="DEP237" s="61"/>
      <c r="DEQ237" s="61"/>
      <c r="DER237" s="61"/>
      <c r="DES237" s="61"/>
      <c r="DET237" s="61"/>
      <c r="DEU237" s="61"/>
      <c r="DEV237" s="61"/>
      <c r="DEW237" s="61"/>
      <c r="DEX237" s="61"/>
      <c r="DEY237" s="61"/>
      <c r="DEZ237" s="61"/>
      <c r="DFA237" s="61"/>
      <c r="DFB237" s="61"/>
      <c r="DFC237" s="61"/>
      <c r="DFD237" s="61"/>
      <c r="DFE237" s="61"/>
      <c r="DFF237" s="61"/>
      <c r="DFG237" s="61"/>
      <c r="DFH237" s="61"/>
      <c r="DFI237" s="61"/>
      <c r="DFJ237" s="61"/>
      <c r="DFK237" s="61"/>
      <c r="DFL237" s="61"/>
      <c r="DFM237" s="61"/>
      <c r="DFN237" s="61"/>
      <c r="DFO237" s="61"/>
      <c r="DFP237" s="61"/>
      <c r="DFQ237" s="61"/>
      <c r="DFR237" s="61"/>
      <c r="DFS237" s="61"/>
      <c r="DFT237" s="61"/>
      <c r="DFU237" s="61"/>
      <c r="DFV237" s="61"/>
      <c r="DFW237" s="61"/>
      <c r="DFX237" s="61"/>
      <c r="DFY237" s="61"/>
      <c r="DFZ237" s="61"/>
      <c r="DGA237" s="61"/>
      <c r="DGB237" s="61"/>
      <c r="DGC237" s="61"/>
      <c r="DGD237" s="61"/>
      <c r="DGE237" s="61"/>
      <c r="DGF237" s="61"/>
      <c r="DGG237" s="61"/>
      <c r="DGH237" s="61"/>
      <c r="DGI237" s="61"/>
      <c r="DGJ237" s="61"/>
      <c r="DGK237" s="61"/>
      <c r="DGL237" s="61"/>
      <c r="DGM237" s="61"/>
      <c r="DGN237" s="61"/>
      <c r="DGO237" s="61"/>
      <c r="DGP237" s="61"/>
      <c r="DGQ237" s="61"/>
      <c r="DGR237" s="61"/>
      <c r="DGS237" s="61"/>
      <c r="DGT237" s="61"/>
      <c r="DGU237" s="61"/>
      <c r="DGV237" s="61"/>
      <c r="DGW237" s="61"/>
      <c r="DGX237" s="61"/>
      <c r="DGY237" s="61"/>
      <c r="DGZ237" s="61"/>
      <c r="DHA237" s="61"/>
      <c r="DHB237" s="61"/>
      <c r="DHC237" s="61"/>
      <c r="DHD237" s="61"/>
      <c r="DHE237" s="61"/>
      <c r="DHF237" s="61"/>
      <c r="DHG237" s="61"/>
      <c r="DHH237" s="61"/>
      <c r="DHI237" s="61"/>
      <c r="DHJ237" s="61"/>
      <c r="DHK237" s="61"/>
      <c r="DHL237" s="61"/>
      <c r="DHM237" s="61"/>
      <c r="DHN237" s="61"/>
      <c r="DHO237" s="61"/>
      <c r="DHP237" s="61"/>
      <c r="DHQ237" s="61"/>
      <c r="DHR237" s="61"/>
      <c r="DHS237" s="61"/>
      <c r="DHT237" s="61"/>
      <c r="DHU237" s="61"/>
      <c r="DHV237" s="61"/>
      <c r="DHW237" s="61"/>
      <c r="DHX237" s="61"/>
      <c r="DHY237" s="61"/>
      <c r="DHZ237" s="61"/>
      <c r="DIA237" s="61"/>
      <c r="DIB237" s="61"/>
      <c r="DIC237" s="61"/>
      <c r="DID237" s="61"/>
      <c r="DIE237" s="61"/>
      <c r="DIF237" s="61"/>
      <c r="DIG237" s="61"/>
      <c r="DIH237" s="61"/>
      <c r="DII237" s="61"/>
      <c r="DIJ237" s="61"/>
      <c r="DIK237" s="61"/>
      <c r="DIL237" s="61"/>
      <c r="DIM237" s="61"/>
      <c r="DIN237" s="61"/>
      <c r="DIO237" s="61"/>
      <c r="DIP237" s="61"/>
      <c r="DIQ237" s="61"/>
      <c r="DIR237" s="61"/>
      <c r="DIS237" s="61"/>
      <c r="DIT237" s="61"/>
      <c r="DIU237" s="61"/>
      <c r="DIV237" s="61"/>
      <c r="DIW237" s="61"/>
      <c r="DIX237" s="61"/>
      <c r="DIY237" s="61"/>
      <c r="DIZ237" s="61"/>
      <c r="DJA237" s="61"/>
      <c r="DJB237" s="61"/>
      <c r="DJC237" s="61"/>
      <c r="DJD237" s="61"/>
      <c r="DJE237" s="61"/>
      <c r="DJF237" s="61"/>
      <c r="DJG237" s="61"/>
      <c r="DJH237" s="61"/>
      <c r="DJI237" s="61"/>
      <c r="DJJ237" s="61"/>
      <c r="DJK237" s="61"/>
      <c r="DJL237" s="61"/>
      <c r="DJM237" s="61"/>
      <c r="DJN237" s="61"/>
      <c r="DJO237" s="61"/>
      <c r="DJP237" s="61"/>
      <c r="DJQ237" s="61"/>
      <c r="DJR237" s="61"/>
      <c r="DJS237" s="61"/>
      <c r="DJT237" s="61"/>
      <c r="DJU237" s="61"/>
      <c r="DJV237" s="61"/>
      <c r="DJW237" s="61"/>
      <c r="DJX237" s="61"/>
      <c r="DJY237" s="61"/>
      <c r="DJZ237" s="61"/>
      <c r="DKA237" s="61"/>
      <c r="DKB237" s="61"/>
      <c r="DKC237" s="61"/>
      <c r="DKD237" s="61"/>
      <c r="DKE237" s="61"/>
      <c r="DKF237" s="61"/>
      <c r="DKG237" s="61"/>
      <c r="DKH237" s="61"/>
      <c r="DKI237" s="61"/>
      <c r="DKJ237" s="61"/>
      <c r="DKK237" s="61"/>
      <c r="DKL237" s="61"/>
      <c r="DKM237" s="61"/>
      <c r="DKN237" s="61"/>
      <c r="DKO237" s="61"/>
      <c r="DKP237" s="61"/>
      <c r="DKQ237" s="61"/>
      <c r="DKR237" s="61"/>
      <c r="DKS237" s="61"/>
      <c r="DKT237" s="61"/>
      <c r="DKU237" s="61"/>
      <c r="DKV237" s="61"/>
      <c r="DKW237" s="61"/>
      <c r="DKX237" s="61"/>
      <c r="DKY237" s="61"/>
      <c r="DKZ237" s="61"/>
      <c r="DLA237" s="61"/>
      <c r="DLB237" s="61"/>
      <c r="DLC237" s="61"/>
      <c r="DLD237" s="61"/>
      <c r="DLE237" s="61"/>
      <c r="DLF237" s="61"/>
      <c r="DLG237" s="61"/>
      <c r="DLH237" s="61"/>
      <c r="DLI237" s="61"/>
      <c r="DLJ237" s="61"/>
      <c r="DLK237" s="61"/>
      <c r="DLL237" s="61"/>
      <c r="DLM237" s="61"/>
      <c r="DLN237" s="61"/>
      <c r="DLO237" s="61"/>
      <c r="DLP237" s="61"/>
      <c r="DLQ237" s="61"/>
      <c r="DLR237" s="61"/>
      <c r="DLS237" s="61"/>
      <c r="DLT237" s="61"/>
      <c r="DLU237" s="61"/>
      <c r="DLV237" s="61"/>
      <c r="DLW237" s="61"/>
      <c r="DLX237" s="61"/>
      <c r="DLY237" s="61"/>
      <c r="DLZ237" s="61"/>
      <c r="DMA237" s="61"/>
      <c r="DMB237" s="61"/>
      <c r="DMC237" s="61"/>
      <c r="DMD237" s="61"/>
      <c r="DME237" s="61"/>
      <c r="DMF237" s="61"/>
      <c r="DMG237" s="61"/>
      <c r="DMH237" s="61"/>
      <c r="DMI237" s="61"/>
      <c r="DMJ237" s="61"/>
      <c r="DMK237" s="61"/>
      <c r="DML237" s="61"/>
      <c r="DMM237" s="61"/>
      <c r="DMN237" s="61"/>
      <c r="DMO237" s="61"/>
      <c r="DMP237" s="61"/>
      <c r="DMQ237" s="61"/>
      <c r="DMR237" s="61"/>
      <c r="DMS237" s="61"/>
      <c r="DMT237" s="61"/>
      <c r="DMU237" s="61"/>
      <c r="DMV237" s="61"/>
      <c r="DMW237" s="61"/>
      <c r="DMX237" s="61"/>
      <c r="DMY237" s="61"/>
      <c r="DMZ237" s="61"/>
      <c r="DNA237" s="61"/>
      <c r="DNB237" s="61"/>
      <c r="DNC237" s="61"/>
      <c r="DND237" s="61"/>
      <c r="DNE237" s="61"/>
      <c r="DNF237" s="61"/>
      <c r="DNG237" s="61"/>
      <c r="DNH237" s="61"/>
      <c r="DNI237" s="61"/>
      <c r="DNJ237" s="61"/>
      <c r="DNK237" s="61"/>
      <c r="DNL237" s="61"/>
      <c r="DNM237" s="61"/>
      <c r="DNN237" s="61"/>
      <c r="DNO237" s="61"/>
      <c r="DNP237" s="61"/>
      <c r="DNQ237" s="61"/>
      <c r="DNR237" s="61"/>
      <c r="DNS237" s="61"/>
      <c r="DNT237" s="61"/>
      <c r="DNU237" s="61"/>
      <c r="DNV237" s="61"/>
      <c r="DNW237" s="61"/>
      <c r="DNX237" s="61"/>
      <c r="DNY237" s="61"/>
      <c r="DNZ237" s="61"/>
      <c r="DOA237" s="61"/>
      <c r="DOB237" s="61"/>
      <c r="DOC237" s="61"/>
      <c r="DOD237" s="61"/>
      <c r="DOE237" s="61"/>
      <c r="DOF237" s="61"/>
      <c r="DOG237" s="61"/>
      <c r="DOH237" s="61"/>
      <c r="DOI237" s="61"/>
      <c r="DOJ237" s="61"/>
      <c r="DOK237" s="61"/>
      <c r="DOL237" s="61"/>
      <c r="DOM237" s="61"/>
      <c r="DON237" s="61"/>
      <c r="DOO237" s="61"/>
      <c r="DOP237" s="61"/>
      <c r="DOQ237" s="61"/>
      <c r="DOR237" s="61"/>
      <c r="DOS237" s="61"/>
      <c r="DOT237" s="61"/>
      <c r="DOU237" s="61"/>
      <c r="DOV237" s="61"/>
      <c r="DOW237" s="61"/>
      <c r="DOX237" s="61"/>
      <c r="DOY237" s="61"/>
      <c r="DOZ237" s="61"/>
      <c r="DPA237" s="61"/>
      <c r="DPB237" s="61"/>
      <c r="DPC237" s="61"/>
      <c r="DPD237" s="61"/>
      <c r="DPE237" s="61"/>
      <c r="DPF237" s="61"/>
      <c r="DPG237" s="61"/>
      <c r="DPH237" s="61"/>
      <c r="DPI237" s="61"/>
      <c r="DPJ237" s="61"/>
      <c r="DPK237" s="61"/>
      <c r="DPL237" s="61"/>
      <c r="DPM237" s="61"/>
      <c r="DPN237" s="61"/>
      <c r="DPO237" s="61"/>
      <c r="DPP237" s="61"/>
      <c r="DPQ237" s="61"/>
      <c r="DPR237" s="61"/>
      <c r="DPS237" s="61"/>
      <c r="DPT237" s="61"/>
      <c r="DPU237" s="61"/>
      <c r="DPV237" s="61"/>
      <c r="DPW237" s="61"/>
      <c r="DPX237" s="61"/>
      <c r="DPY237" s="61"/>
      <c r="DPZ237" s="61"/>
      <c r="DQA237" s="61"/>
      <c r="DQB237" s="61"/>
      <c r="DQC237" s="61"/>
      <c r="DQD237" s="61"/>
      <c r="DQE237" s="61"/>
      <c r="DQF237" s="61"/>
      <c r="DQG237" s="61"/>
      <c r="DQH237" s="61"/>
      <c r="DQI237" s="61"/>
      <c r="DQJ237" s="61"/>
      <c r="DQK237" s="61"/>
      <c r="DQL237" s="61"/>
      <c r="DQM237" s="61"/>
      <c r="DQN237" s="61"/>
      <c r="DQO237" s="61"/>
      <c r="DQP237" s="61"/>
      <c r="DQQ237" s="61"/>
      <c r="DQR237" s="61"/>
      <c r="DQS237" s="61"/>
      <c r="DQT237" s="61"/>
      <c r="DQU237" s="61"/>
      <c r="DQV237" s="61"/>
      <c r="DQW237" s="61"/>
      <c r="DQX237" s="61"/>
      <c r="DQY237" s="61"/>
      <c r="DQZ237" s="61"/>
      <c r="DRA237" s="61"/>
      <c r="DRB237" s="61"/>
      <c r="DRC237" s="61"/>
      <c r="DRD237" s="61"/>
      <c r="DRE237" s="61"/>
      <c r="DRF237" s="61"/>
      <c r="DRG237" s="61"/>
      <c r="DRH237" s="61"/>
      <c r="DRI237" s="61"/>
      <c r="DRJ237" s="61"/>
      <c r="DRK237" s="61"/>
      <c r="DRL237" s="61"/>
      <c r="DRM237" s="61"/>
      <c r="DRN237" s="61"/>
      <c r="DRO237" s="61"/>
      <c r="DRP237" s="61"/>
      <c r="DRQ237" s="61"/>
      <c r="DRR237" s="61"/>
      <c r="DRS237" s="61"/>
      <c r="DRT237" s="61"/>
      <c r="DRU237" s="61"/>
      <c r="DRV237" s="61"/>
      <c r="DRW237" s="61"/>
      <c r="DRX237" s="61"/>
      <c r="DRY237" s="61"/>
      <c r="DRZ237" s="61"/>
      <c r="DSA237" s="61"/>
      <c r="DSB237" s="61"/>
      <c r="DSC237" s="61"/>
      <c r="DSD237" s="61"/>
      <c r="DSE237" s="61"/>
      <c r="DSF237" s="61"/>
      <c r="DSG237" s="61"/>
      <c r="DSH237" s="61"/>
      <c r="DSI237" s="61"/>
      <c r="DSJ237" s="61"/>
      <c r="DSK237" s="61"/>
      <c r="DSL237" s="61"/>
      <c r="DSM237" s="61"/>
      <c r="DSN237" s="61"/>
      <c r="DSO237" s="61"/>
      <c r="DSP237" s="61"/>
      <c r="DSQ237" s="61"/>
      <c r="DSR237" s="61"/>
      <c r="DSS237" s="61"/>
      <c r="DST237" s="61"/>
      <c r="DSU237" s="61"/>
      <c r="DSV237" s="61"/>
      <c r="DSW237" s="61"/>
      <c r="DSX237" s="61"/>
      <c r="DSY237" s="61"/>
      <c r="DSZ237" s="61"/>
      <c r="DTA237" s="61"/>
      <c r="DTB237" s="61"/>
      <c r="DTC237" s="61"/>
      <c r="DTD237" s="61"/>
      <c r="DTE237" s="61"/>
      <c r="DTF237" s="61"/>
      <c r="DTG237" s="61"/>
      <c r="DTH237" s="61"/>
      <c r="DTI237" s="61"/>
      <c r="DTJ237" s="61"/>
      <c r="DTK237" s="61"/>
      <c r="DTL237" s="61"/>
      <c r="DTM237" s="61"/>
      <c r="DTN237" s="61"/>
      <c r="DTO237" s="61"/>
      <c r="DTP237" s="61"/>
      <c r="DTQ237" s="61"/>
      <c r="DTR237" s="61"/>
      <c r="DTS237" s="61"/>
      <c r="DTT237" s="61"/>
      <c r="DTU237" s="61"/>
      <c r="DTV237" s="61"/>
      <c r="DTW237" s="61"/>
      <c r="DTX237" s="61"/>
      <c r="DTY237" s="61"/>
      <c r="DTZ237" s="61"/>
      <c r="DUA237" s="61"/>
      <c r="DUB237" s="61"/>
      <c r="DUC237" s="61"/>
      <c r="DUD237" s="61"/>
      <c r="DUE237" s="61"/>
      <c r="DUF237" s="61"/>
      <c r="DUG237" s="61"/>
      <c r="DUH237" s="61"/>
      <c r="DUI237" s="61"/>
      <c r="DUJ237" s="61"/>
      <c r="DUK237" s="61"/>
      <c r="DUL237" s="61"/>
      <c r="DUM237" s="61"/>
      <c r="DUN237" s="61"/>
      <c r="DUO237" s="61"/>
      <c r="DUP237" s="61"/>
      <c r="DUQ237" s="61"/>
      <c r="DUR237" s="61"/>
      <c r="DUS237" s="61"/>
      <c r="DUT237" s="61"/>
      <c r="DUU237" s="61"/>
      <c r="DUV237" s="61"/>
      <c r="DUW237" s="61"/>
      <c r="DUX237" s="61"/>
      <c r="DUY237" s="61"/>
      <c r="DUZ237" s="61"/>
      <c r="DVA237" s="61"/>
      <c r="DVB237" s="61"/>
      <c r="DVC237" s="61"/>
      <c r="DVD237" s="61"/>
      <c r="DVE237" s="61"/>
      <c r="DVF237" s="61"/>
      <c r="DVG237" s="61"/>
      <c r="DVH237" s="61"/>
      <c r="DVI237" s="61"/>
      <c r="DVJ237" s="61"/>
      <c r="DVK237" s="61"/>
      <c r="DVL237" s="61"/>
      <c r="DVM237" s="61"/>
      <c r="DVN237" s="61"/>
      <c r="DVO237" s="61"/>
      <c r="DVP237" s="61"/>
      <c r="DVQ237" s="61"/>
      <c r="DVR237" s="61"/>
      <c r="DVS237" s="61"/>
      <c r="DVT237" s="61"/>
      <c r="DVU237" s="61"/>
      <c r="DVV237" s="61"/>
      <c r="DVW237" s="61"/>
      <c r="DVX237" s="61"/>
      <c r="DVY237" s="61"/>
      <c r="DVZ237" s="61"/>
      <c r="DWA237" s="61"/>
      <c r="DWB237" s="61"/>
      <c r="DWC237" s="61"/>
      <c r="DWD237" s="61"/>
      <c r="DWE237" s="61"/>
      <c r="DWF237" s="61"/>
      <c r="DWG237" s="61"/>
      <c r="DWH237" s="61"/>
      <c r="DWI237" s="61"/>
      <c r="DWJ237" s="61"/>
      <c r="DWK237" s="61"/>
      <c r="DWL237" s="61"/>
      <c r="DWM237" s="61"/>
      <c r="DWN237" s="61"/>
      <c r="DWO237" s="61"/>
      <c r="DWP237" s="61"/>
      <c r="DWQ237" s="61"/>
      <c r="DWR237" s="61"/>
      <c r="DWS237" s="61"/>
      <c r="DWT237" s="61"/>
      <c r="DWU237" s="61"/>
      <c r="DWV237" s="61"/>
      <c r="DWW237" s="61"/>
      <c r="DWX237" s="61"/>
      <c r="DWY237" s="61"/>
      <c r="DWZ237" s="61"/>
      <c r="DXA237" s="61"/>
      <c r="DXB237" s="61"/>
      <c r="DXC237" s="61"/>
      <c r="DXD237" s="61"/>
      <c r="DXE237" s="61"/>
      <c r="DXF237" s="61"/>
      <c r="DXG237" s="61"/>
      <c r="DXH237" s="61"/>
      <c r="DXI237" s="61"/>
      <c r="DXJ237" s="61"/>
      <c r="DXK237" s="61"/>
      <c r="DXL237" s="61"/>
      <c r="DXM237" s="61"/>
      <c r="DXN237" s="61"/>
      <c r="DXO237" s="61"/>
      <c r="DXP237" s="61"/>
      <c r="DXQ237" s="61"/>
      <c r="DXR237" s="61"/>
      <c r="DXS237" s="61"/>
      <c r="DXT237" s="61"/>
      <c r="DXU237" s="61"/>
      <c r="DXV237" s="61"/>
      <c r="DXW237" s="61"/>
      <c r="DXX237" s="61"/>
      <c r="DXY237" s="61"/>
      <c r="DXZ237" s="61"/>
      <c r="DYA237" s="61"/>
      <c r="DYB237" s="61"/>
      <c r="DYC237" s="61"/>
      <c r="DYD237" s="61"/>
      <c r="DYE237" s="61"/>
      <c r="DYF237" s="61"/>
      <c r="DYG237" s="61"/>
      <c r="DYH237" s="61"/>
      <c r="DYI237" s="61"/>
      <c r="DYJ237" s="61"/>
      <c r="DYK237" s="61"/>
      <c r="DYL237" s="61"/>
      <c r="DYM237" s="61"/>
      <c r="DYN237" s="61"/>
      <c r="DYO237" s="61"/>
      <c r="DYP237" s="61"/>
      <c r="DYQ237" s="61"/>
      <c r="DYR237" s="61"/>
      <c r="DYS237" s="61"/>
      <c r="DYT237" s="61"/>
      <c r="DYU237" s="61"/>
      <c r="DYV237" s="61"/>
      <c r="DYW237" s="61"/>
      <c r="DYX237" s="61"/>
      <c r="DYY237" s="61"/>
      <c r="DYZ237" s="61"/>
      <c r="DZA237" s="61"/>
      <c r="DZB237" s="61"/>
      <c r="DZC237" s="61"/>
      <c r="DZD237" s="61"/>
      <c r="DZE237" s="61"/>
      <c r="DZF237" s="61"/>
      <c r="DZG237" s="61"/>
      <c r="DZH237" s="61"/>
      <c r="DZI237" s="61"/>
      <c r="DZJ237" s="61"/>
      <c r="DZK237" s="61"/>
      <c r="DZL237" s="61"/>
      <c r="DZM237" s="61"/>
      <c r="DZN237" s="61"/>
      <c r="DZO237" s="61"/>
      <c r="DZP237" s="61"/>
      <c r="DZQ237" s="61"/>
      <c r="DZR237" s="61"/>
      <c r="DZS237" s="61"/>
      <c r="DZT237" s="61"/>
      <c r="DZU237" s="61"/>
      <c r="DZV237" s="61"/>
      <c r="DZW237" s="61"/>
      <c r="DZX237" s="61"/>
      <c r="DZY237" s="61"/>
      <c r="DZZ237" s="61"/>
      <c r="EAA237" s="61"/>
      <c r="EAB237" s="61"/>
      <c r="EAC237" s="61"/>
      <c r="EAD237" s="61"/>
      <c r="EAE237" s="61"/>
      <c r="EAF237" s="61"/>
      <c r="EAG237" s="61"/>
      <c r="EAH237" s="61"/>
      <c r="EAI237" s="61"/>
      <c r="EAJ237" s="61"/>
      <c r="EAK237" s="61"/>
      <c r="EAL237" s="61"/>
      <c r="EAM237" s="61"/>
      <c r="EAN237" s="61"/>
      <c r="EAO237" s="61"/>
      <c r="EAP237" s="61"/>
      <c r="EAQ237" s="61"/>
      <c r="EAR237" s="61"/>
      <c r="EAS237" s="61"/>
      <c r="EAT237" s="61"/>
      <c r="EAU237" s="61"/>
      <c r="EAV237" s="61"/>
      <c r="EAW237" s="61"/>
      <c r="EAX237" s="61"/>
      <c r="EAY237" s="61"/>
      <c r="EAZ237" s="61"/>
      <c r="EBA237" s="61"/>
      <c r="EBB237" s="61"/>
      <c r="EBC237" s="61"/>
      <c r="EBD237" s="61"/>
      <c r="EBE237" s="61"/>
      <c r="EBF237" s="61"/>
      <c r="EBG237" s="61"/>
      <c r="EBH237" s="61"/>
      <c r="EBI237" s="61"/>
      <c r="EBJ237" s="61"/>
      <c r="EBK237" s="61"/>
      <c r="EBL237" s="61"/>
      <c r="EBM237" s="61"/>
      <c r="EBN237" s="61"/>
      <c r="EBO237" s="61"/>
      <c r="EBP237" s="61"/>
      <c r="EBQ237" s="61"/>
      <c r="EBR237" s="61"/>
      <c r="EBS237" s="61"/>
      <c r="EBT237" s="61"/>
      <c r="EBU237" s="61"/>
      <c r="EBV237" s="61"/>
      <c r="EBW237" s="61"/>
      <c r="EBX237" s="61"/>
      <c r="EBY237" s="61"/>
      <c r="EBZ237" s="61"/>
      <c r="ECA237" s="61"/>
      <c r="ECB237" s="61"/>
      <c r="ECC237" s="61"/>
      <c r="ECD237" s="61"/>
      <c r="ECE237" s="61"/>
      <c r="ECF237" s="61"/>
      <c r="ECG237" s="61"/>
      <c r="ECH237" s="61"/>
      <c r="ECI237" s="61"/>
      <c r="ECJ237" s="61"/>
      <c r="ECK237" s="61"/>
      <c r="ECL237" s="61"/>
      <c r="ECM237" s="61"/>
      <c r="ECN237" s="61"/>
      <c r="ECO237" s="61"/>
      <c r="ECP237" s="61"/>
      <c r="ECQ237" s="61"/>
      <c r="ECR237" s="61"/>
      <c r="ECS237" s="61"/>
      <c r="ECT237" s="61"/>
      <c r="ECU237" s="61"/>
      <c r="ECV237" s="61"/>
      <c r="ECW237" s="61"/>
      <c r="ECX237" s="61"/>
      <c r="ECY237" s="61"/>
      <c r="ECZ237" s="61"/>
      <c r="EDA237" s="61"/>
      <c r="EDB237" s="61"/>
      <c r="EDC237" s="61"/>
      <c r="EDD237" s="61"/>
      <c r="EDE237" s="61"/>
      <c r="EDF237" s="61"/>
      <c r="EDG237" s="61"/>
      <c r="EDH237" s="61"/>
      <c r="EDI237" s="61"/>
      <c r="EDJ237" s="61"/>
      <c r="EDK237" s="61"/>
      <c r="EDL237" s="61"/>
      <c r="EDM237" s="61"/>
      <c r="EDN237" s="61"/>
      <c r="EDO237" s="61"/>
      <c r="EDP237" s="61"/>
      <c r="EDQ237" s="61"/>
      <c r="EDR237" s="61"/>
      <c r="EDS237" s="61"/>
      <c r="EDT237" s="61"/>
      <c r="EDU237" s="61"/>
      <c r="EDV237" s="61"/>
      <c r="EDW237" s="61"/>
      <c r="EDX237" s="61"/>
      <c r="EDY237" s="61"/>
      <c r="EDZ237" s="61"/>
      <c r="EEA237" s="61"/>
      <c r="EEB237" s="61"/>
      <c r="EEC237" s="61"/>
      <c r="EED237" s="61"/>
      <c r="EEE237" s="61"/>
      <c r="EEF237" s="61"/>
      <c r="EEG237" s="61"/>
      <c r="EEH237" s="61"/>
      <c r="EEI237" s="61"/>
      <c r="EEJ237" s="61"/>
      <c r="EEK237" s="61"/>
      <c r="EEL237" s="61"/>
      <c r="EEM237" s="61"/>
      <c r="EEN237" s="61"/>
      <c r="EEO237" s="61"/>
      <c r="EEP237" s="61"/>
      <c r="EEQ237" s="61"/>
      <c r="EER237" s="61"/>
      <c r="EES237" s="61"/>
      <c r="EET237" s="61"/>
      <c r="EEU237" s="61"/>
      <c r="EEV237" s="61"/>
      <c r="EEW237" s="61"/>
      <c r="EEX237" s="61"/>
      <c r="EEY237" s="61"/>
      <c r="EEZ237" s="61"/>
      <c r="EFA237" s="61"/>
      <c r="EFB237" s="61"/>
      <c r="EFC237" s="61"/>
      <c r="EFD237" s="61"/>
      <c r="EFE237" s="61"/>
      <c r="EFF237" s="61"/>
      <c r="EFG237" s="61"/>
      <c r="EFH237" s="61"/>
      <c r="EFI237" s="61"/>
      <c r="EFJ237" s="61"/>
      <c r="EFK237" s="61"/>
      <c r="EFL237" s="61"/>
      <c r="EFM237" s="61"/>
      <c r="EFN237" s="61"/>
      <c r="EFO237" s="61"/>
      <c r="EFP237" s="61"/>
      <c r="EFQ237" s="61"/>
      <c r="EFR237" s="61"/>
      <c r="EFS237" s="61"/>
      <c r="EFT237" s="61"/>
      <c r="EFU237" s="61"/>
      <c r="EFV237" s="61"/>
      <c r="EFW237" s="61"/>
      <c r="EFX237" s="61"/>
      <c r="EFY237" s="61"/>
      <c r="EFZ237" s="61"/>
      <c r="EGA237" s="61"/>
      <c r="EGB237" s="61"/>
      <c r="EGC237" s="61"/>
      <c r="EGD237" s="61"/>
      <c r="EGE237" s="61"/>
      <c r="EGF237" s="61"/>
      <c r="EGG237" s="61"/>
      <c r="EGH237" s="61"/>
      <c r="EGI237" s="61"/>
      <c r="EGJ237" s="61"/>
      <c r="EGK237" s="61"/>
      <c r="EGL237" s="61"/>
      <c r="EGM237" s="61"/>
      <c r="EGN237" s="61"/>
      <c r="EGO237" s="61"/>
      <c r="EGP237" s="61"/>
      <c r="EGQ237" s="61"/>
      <c r="EGR237" s="61"/>
      <c r="EGS237" s="61"/>
      <c r="EGT237" s="61"/>
      <c r="EGU237" s="61"/>
      <c r="EGV237" s="61"/>
      <c r="EGW237" s="61"/>
      <c r="EGX237" s="61"/>
      <c r="EGY237" s="61"/>
      <c r="EGZ237" s="61"/>
      <c r="EHA237" s="61"/>
      <c r="EHB237" s="61"/>
      <c r="EHC237" s="61"/>
      <c r="EHD237" s="61"/>
      <c r="EHE237" s="61"/>
      <c r="EHF237" s="61"/>
      <c r="EHG237" s="61"/>
      <c r="EHH237" s="61"/>
      <c r="EHI237" s="61"/>
      <c r="EHJ237" s="61"/>
      <c r="EHK237" s="61"/>
      <c r="EHL237" s="61"/>
      <c r="EHM237" s="61"/>
      <c r="EHN237" s="61"/>
      <c r="EHO237" s="61"/>
      <c r="EHP237" s="61"/>
      <c r="EHQ237" s="61"/>
      <c r="EHR237" s="61"/>
      <c r="EHS237" s="61"/>
      <c r="EHT237" s="61"/>
      <c r="EHU237" s="61"/>
      <c r="EHV237" s="61"/>
      <c r="EHW237" s="61"/>
      <c r="EHX237" s="61"/>
      <c r="EHY237" s="61"/>
      <c r="EHZ237" s="61"/>
      <c r="EIA237" s="61"/>
      <c r="EIB237" s="61"/>
      <c r="EIC237" s="61"/>
      <c r="EID237" s="61"/>
      <c r="EIE237" s="61"/>
      <c r="EIF237" s="61"/>
      <c r="EIG237" s="61"/>
      <c r="EIH237" s="61"/>
      <c r="EII237" s="61"/>
      <c r="EIJ237" s="61"/>
      <c r="EIK237" s="61"/>
      <c r="EIL237" s="61"/>
      <c r="EIM237" s="61"/>
      <c r="EIN237" s="61"/>
      <c r="EIO237" s="61"/>
      <c r="EIP237" s="61"/>
      <c r="EIQ237" s="61"/>
      <c r="EIR237" s="61"/>
      <c r="EIS237" s="61"/>
      <c r="EIT237" s="61"/>
      <c r="EIU237" s="61"/>
      <c r="EIV237" s="61"/>
      <c r="EIW237" s="61"/>
      <c r="EIX237" s="61"/>
      <c r="EIY237" s="61"/>
      <c r="EIZ237" s="61"/>
      <c r="EJA237" s="61"/>
      <c r="EJB237" s="61"/>
      <c r="EJC237" s="61"/>
      <c r="EJD237" s="61"/>
      <c r="EJE237" s="61"/>
      <c r="EJF237" s="61"/>
      <c r="EJG237" s="61"/>
      <c r="EJH237" s="61"/>
      <c r="EJI237" s="61"/>
      <c r="EJJ237" s="61"/>
      <c r="EJK237" s="61"/>
      <c r="EJL237" s="61"/>
      <c r="EJM237" s="61"/>
      <c r="EJN237" s="61"/>
      <c r="EJO237" s="61"/>
      <c r="EJP237" s="61"/>
      <c r="EJQ237" s="61"/>
      <c r="EJR237" s="61"/>
      <c r="EJS237" s="61"/>
      <c r="EJT237" s="61"/>
      <c r="EJU237" s="61"/>
      <c r="EJV237" s="61"/>
      <c r="EJW237" s="61"/>
      <c r="EJX237" s="61"/>
      <c r="EJY237" s="61"/>
      <c r="EJZ237" s="61"/>
      <c r="EKA237" s="61"/>
      <c r="EKB237" s="61"/>
      <c r="EKC237" s="61"/>
      <c r="EKD237" s="61"/>
      <c r="EKE237" s="61"/>
      <c r="EKF237" s="61"/>
      <c r="EKG237" s="61"/>
      <c r="EKH237" s="61"/>
      <c r="EKI237" s="61"/>
      <c r="EKJ237" s="61"/>
      <c r="EKK237" s="61"/>
      <c r="EKL237" s="61"/>
      <c r="EKM237" s="61"/>
      <c r="EKN237" s="61"/>
      <c r="EKO237" s="61"/>
      <c r="EKP237" s="61"/>
      <c r="EKQ237" s="61"/>
      <c r="EKR237" s="61"/>
      <c r="EKS237" s="61"/>
      <c r="EKT237" s="61"/>
      <c r="EKU237" s="61"/>
      <c r="EKV237" s="61"/>
      <c r="EKW237" s="61"/>
      <c r="EKX237" s="61"/>
      <c r="EKY237" s="61"/>
      <c r="EKZ237" s="61"/>
      <c r="ELA237" s="61"/>
      <c r="ELB237" s="61"/>
      <c r="ELC237" s="61"/>
      <c r="ELD237" s="61"/>
      <c r="ELE237" s="61"/>
      <c r="ELF237" s="61"/>
      <c r="ELG237" s="61"/>
      <c r="ELH237" s="61"/>
      <c r="ELI237" s="61"/>
      <c r="ELJ237" s="61"/>
      <c r="ELK237" s="61"/>
      <c r="ELL237" s="61"/>
      <c r="ELM237" s="61"/>
      <c r="ELN237" s="61"/>
      <c r="ELO237" s="61"/>
      <c r="ELP237" s="61"/>
      <c r="ELQ237" s="61"/>
      <c r="ELR237" s="61"/>
      <c r="ELS237" s="61"/>
      <c r="ELT237" s="61"/>
      <c r="ELU237" s="61"/>
      <c r="ELV237" s="61"/>
      <c r="ELW237" s="61"/>
      <c r="ELX237" s="61"/>
      <c r="ELY237" s="61"/>
      <c r="ELZ237" s="61"/>
      <c r="EMA237" s="61"/>
      <c r="EMB237" s="61"/>
      <c r="EMC237" s="61"/>
      <c r="EMD237" s="61"/>
      <c r="EME237" s="61"/>
      <c r="EMF237" s="61"/>
      <c r="EMG237" s="61"/>
      <c r="EMH237" s="61"/>
      <c r="EMI237" s="61"/>
      <c r="EMJ237" s="61"/>
      <c r="EMK237" s="61"/>
      <c r="EML237" s="61"/>
      <c r="EMM237" s="61"/>
      <c r="EMN237" s="61"/>
      <c r="EMO237" s="61"/>
      <c r="EMP237" s="61"/>
      <c r="EMQ237" s="61"/>
      <c r="EMR237" s="61"/>
      <c r="EMS237" s="61"/>
      <c r="EMT237" s="61"/>
      <c r="EMU237" s="61"/>
      <c r="EMV237" s="61"/>
      <c r="EMW237" s="61"/>
      <c r="EMX237" s="61"/>
      <c r="EMY237" s="61"/>
      <c r="EMZ237" s="61"/>
      <c r="ENA237" s="61"/>
      <c r="ENB237" s="61"/>
      <c r="ENC237" s="61"/>
      <c r="END237" s="61"/>
      <c r="ENE237" s="61"/>
      <c r="ENF237" s="61"/>
      <c r="ENG237" s="61"/>
      <c r="ENH237" s="61"/>
      <c r="ENI237" s="61"/>
      <c r="ENJ237" s="61"/>
      <c r="ENK237" s="61"/>
      <c r="ENL237" s="61"/>
      <c r="ENM237" s="61"/>
      <c r="ENN237" s="61"/>
      <c r="ENO237" s="61"/>
      <c r="ENP237" s="61"/>
      <c r="ENQ237" s="61"/>
      <c r="ENR237" s="61"/>
      <c r="ENS237" s="61"/>
      <c r="ENT237" s="61"/>
      <c r="ENU237" s="61"/>
      <c r="ENV237" s="61"/>
      <c r="ENW237" s="61"/>
      <c r="ENX237" s="61"/>
      <c r="ENY237" s="61"/>
      <c r="ENZ237" s="61"/>
      <c r="EOA237" s="61"/>
      <c r="EOB237" s="61"/>
      <c r="EOC237" s="61"/>
      <c r="EOD237" s="61"/>
      <c r="EOE237" s="61"/>
      <c r="EOF237" s="61"/>
      <c r="EOG237" s="61"/>
      <c r="EOH237" s="61"/>
      <c r="EOI237" s="61"/>
      <c r="EOJ237" s="61"/>
      <c r="EOK237" s="61"/>
      <c r="EOL237" s="61"/>
      <c r="EOM237" s="61"/>
      <c r="EON237" s="61"/>
      <c r="EOO237" s="61"/>
      <c r="EOP237" s="61"/>
      <c r="EOQ237" s="61"/>
      <c r="EOR237" s="61"/>
      <c r="EOS237" s="61"/>
      <c r="EOT237" s="61"/>
      <c r="EOU237" s="61"/>
      <c r="EOV237" s="61"/>
      <c r="EOW237" s="61"/>
      <c r="EOX237" s="61"/>
      <c r="EOY237" s="61"/>
      <c r="EOZ237" s="61"/>
      <c r="EPA237" s="61"/>
      <c r="EPB237" s="61"/>
      <c r="EPC237" s="61"/>
      <c r="EPD237" s="61"/>
      <c r="EPE237" s="61"/>
      <c r="EPF237" s="61"/>
      <c r="EPG237" s="61"/>
      <c r="EPH237" s="61"/>
      <c r="EPI237" s="61"/>
      <c r="EPJ237" s="61"/>
      <c r="EPK237" s="61"/>
      <c r="EPL237" s="61"/>
      <c r="EPM237" s="61"/>
      <c r="EPN237" s="61"/>
      <c r="EPO237" s="61"/>
      <c r="EPP237" s="61"/>
      <c r="EPQ237" s="61"/>
      <c r="EPR237" s="61"/>
      <c r="EPS237" s="61"/>
      <c r="EPT237" s="61"/>
      <c r="EPU237" s="61"/>
      <c r="EPV237" s="61"/>
      <c r="EPW237" s="61"/>
      <c r="EPX237" s="61"/>
      <c r="EPY237" s="61"/>
      <c r="EPZ237" s="61"/>
      <c r="EQA237" s="61"/>
      <c r="EQB237" s="61"/>
      <c r="EQC237" s="61"/>
      <c r="EQD237" s="61"/>
      <c r="EQE237" s="61"/>
      <c r="EQF237" s="61"/>
      <c r="EQG237" s="61"/>
      <c r="EQH237" s="61"/>
      <c r="EQI237" s="61"/>
      <c r="EQJ237" s="61"/>
      <c r="EQK237" s="61"/>
      <c r="EQL237" s="61"/>
      <c r="EQM237" s="61"/>
      <c r="EQN237" s="61"/>
      <c r="EQO237" s="61"/>
      <c r="EQP237" s="61"/>
      <c r="EQQ237" s="61"/>
      <c r="EQR237" s="61"/>
      <c r="EQS237" s="61"/>
      <c r="EQT237" s="61"/>
      <c r="EQU237" s="61"/>
      <c r="EQV237" s="61"/>
      <c r="EQW237" s="61"/>
      <c r="EQX237" s="61"/>
      <c r="EQY237" s="61"/>
      <c r="EQZ237" s="61"/>
      <c r="ERA237" s="61"/>
      <c r="ERB237" s="61"/>
      <c r="ERC237" s="61"/>
      <c r="ERD237" s="61"/>
      <c r="ERE237" s="61"/>
      <c r="ERF237" s="61"/>
      <c r="ERG237" s="61"/>
      <c r="ERH237" s="61"/>
      <c r="ERI237" s="61"/>
      <c r="ERJ237" s="61"/>
      <c r="ERK237" s="61"/>
      <c r="ERL237" s="61"/>
      <c r="ERM237" s="61"/>
      <c r="ERN237" s="61"/>
      <c r="ERO237" s="61"/>
      <c r="ERP237" s="61"/>
      <c r="ERQ237" s="61"/>
      <c r="ERR237" s="61"/>
      <c r="ERS237" s="61"/>
      <c r="ERT237" s="61"/>
      <c r="ERU237" s="61"/>
      <c r="ERV237" s="61"/>
      <c r="ERW237" s="61"/>
      <c r="ERX237" s="61"/>
      <c r="ERY237" s="61"/>
      <c r="ERZ237" s="61"/>
      <c r="ESA237" s="61"/>
      <c r="ESB237" s="61"/>
      <c r="ESC237" s="61"/>
      <c r="ESD237" s="61"/>
      <c r="ESE237" s="61"/>
      <c r="ESF237" s="61"/>
      <c r="ESG237" s="61"/>
      <c r="ESH237" s="61"/>
      <c r="ESI237" s="61"/>
      <c r="ESJ237" s="61"/>
      <c r="ESK237" s="61"/>
      <c r="ESL237" s="61"/>
      <c r="ESM237" s="61"/>
      <c r="ESN237" s="61"/>
      <c r="ESO237" s="61"/>
      <c r="ESP237" s="61"/>
      <c r="ESQ237" s="61"/>
      <c r="ESR237" s="61"/>
      <c r="ESS237" s="61"/>
      <c r="EST237" s="61"/>
      <c r="ESU237" s="61"/>
      <c r="ESV237" s="61"/>
      <c r="ESW237" s="61"/>
      <c r="ESX237" s="61"/>
      <c r="ESY237" s="61"/>
      <c r="ESZ237" s="61"/>
      <c r="ETA237" s="61"/>
      <c r="ETB237" s="61"/>
      <c r="ETC237" s="61"/>
      <c r="ETD237" s="61"/>
      <c r="ETE237" s="61"/>
      <c r="ETF237" s="61"/>
      <c r="ETG237" s="61"/>
      <c r="ETH237" s="61"/>
      <c r="ETI237" s="61"/>
      <c r="ETJ237" s="61"/>
      <c r="ETK237" s="61"/>
      <c r="ETL237" s="61"/>
      <c r="ETM237" s="61"/>
      <c r="ETN237" s="61"/>
      <c r="ETO237" s="61"/>
      <c r="ETP237" s="61"/>
      <c r="ETQ237" s="61"/>
      <c r="ETR237" s="61"/>
      <c r="ETS237" s="61"/>
      <c r="ETT237" s="61"/>
      <c r="ETU237" s="61"/>
      <c r="ETV237" s="61"/>
      <c r="ETW237" s="61"/>
      <c r="ETX237" s="61"/>
      <c r="ETY237" s="61"/>
      <c r="ETZ237" s="61"/>
      <c r="EUA237" s="61"/>
      <c r="EUB237" s="61"/>
      <c r="EUC237" s="61"/>
      <c r="EUD237" s="61"/>
      <c r="EUE237" s="61"/>
      <c r="EUF237" s="61"/>
      <c r="EUG237" s="61"/>
      <c r="EUH237" s="61"/>
      <c r="EUI237" s="61"/>
      <c r="EUJ237" s="61"/>
      <c r="EUK237" s="61"/>
      <c r="EUL237" s="61"/>
      <c r="EUM237" s="61"/>
      <c r="EUN237" s="61"/>
      <c r="EUO237" s="61"/>
      <c r="EUP237" s="61"/>
      <c r="EUQ237" s="61"/>
      <c r="EUR237" s="61"/>
      <c r="EUS237" s="61"/>
      <c r="EUT237" s="61"/>
      <c r="EUU237" s="61"/>
      <c r="EUV237" s="61"/>
      <c r="EUW237" s="61"/>
      <c r="EUX237" s="61"/>
      <c r="EUY237" s="61"/>
      <c r="EUZ237" s="61"/>
      <c r="EVA237" s="61"/>
      <c r="EVB237" s="61"/>
      <c r="EVC237" s="61"/>
      <c r="EVD237" s="61"/>
      <c r="EVE237" s="61"/>
      <c r="EVF237" s="61"/>
      <c r="EVG237" s="61"/>
      <c r="EVH237" s="61"/>
      <c r="EVI237" s="61"/>
      <c r="EVJ237" s="61"/>
      <c r="EVK237" s="61"/>
      <c r="EVL237" s="61"/>
      <c r="EVM237" s="61"/>
      <c r="EVN237" s="61"/>
      <c r="EVO237" s="61"/>
      <c r="EVP237" s="61"/>
      <c r="EVQ237" s="61"/>
      <c r="EVR237" s="61"/>
      <c r="EVS237" s="61"/>
      <c r="EVT237" s="61"/>
      <c r="EVU237" s="61"/>
      <c r="EVV237" s="61"/>
      <c r="EVW237" s="61"/>
      <c r="EVX237" s="61"/>
      <c r="EVY237" s="61"/>
      <c r="EVZ237" s="61"/>
      <c r="EWA237" s="61"/>
      <c r="EWB237" s="61"/>
      <c r="EWC237" s="61"/>
      <c r="EWD237" s="61"/>
      <c r="EWE237" s="61"/>
      <c r="EWF237" s="61"/>
      <c r="EWG237" s="61"/>
      <c r="EWH237" s="61"/>
      <c r="EWI237" s="61"/>
      <c r="EWJ237" s="61"/>
      <c r="EWK237" s="61"/>
      <c r="EWL237" s="61"/>
      <c r="EWM237" s="61"/>
      <c r="EWN237" s="61"/>
      <c r="EWO237" s="61"/>
      <c r="EWP237" s="61"/>
      <c r="EWQ237" s="61"/>
      <c r="EWR237" s="61"/>
      <c r="EWS237" s="61"/>
      <c r="EWT237" s="61"/>
      <c r="EWU237" s="61"/>
      <c r="EWV237" s="61"/>
      <c r="EWW237" s="61"/>
      <c r="EWX237" s="61"/>
      <c r="EWY237" s="61"/>
      <c r="EWZ237" s="61"/>
      <c r="EXA237" s="61"/>
      <c r="EXB237" s="61"/>
      <c r="EXC237" s="61"/>
      <c r="EXD237" s="61"/>
      <c r="EXE237" s="61"/>
      <c r="EXF237" s="61"/>
      <c r="EXG237" s="61"/>
      <c r="EXH237" s="61"/>
      <c r="EXI237" s="61"/>
      <c r="EXJ237" s="61"/>
      <c r="EXK237" s="61"/>
      <c r="EXL237" s="61"/>
      <c r="EXM237" s="61"/>
      <c r="EXN237" s="61"/>
      <c r="EXO237" s="61"/>
      <c r="EXP237" s="61"/>
      <c r="EXQ237" s="61"/>
      <c r="EXR237" s="61"/>
      <c r="EXS237" s="61"/>
      <c r="EXT237" s="61"/>
      <c r="EXU237" s="61"/>
      <c r="EXV237" s="61"/>
      <c r="EXW237" s="61"/>
      <c r="EXX237" s="61"/>
      <c r="EXY237" s="61"/>
      <c r="EXZ237" s="61"/>
      <c r="EYA237" s="61"/>
      <c r="EYB237" s="61"/>
      <c r="EYC237" s="61"/>
      <c r="EYD237" s="61"/>
      <c r="EYE237" s="61"/>
      <c r="EYF237" s="61"/>
      <c r="EYG237" s="61"/>
      <c r="EYH237" s="61"/>
      <c r="EYI237" s="61"/>
      <c r="EYJ237" s="61"/>
      <c r="EYK237" s="61"/>
      <c r="EYL237" s="61"/>
      <c r="EYM237" s="61"/>
      <c r="EYN237" s="61"/>
      <c r="EYO237" s="61"/>
      <c r="EYP237" s="61"/>
      <c r="EYQ237" s="61"/>
      <c r="EYR237" s="61"/>
      <c r="EYS237" s="61"/>
      <c r="EYT237" s="61"/>
      <c r="EYU237" s="61"/>
      <c r="EYV237" s="61"/>
      <c r="EYW237" s="61"/>
      <c r="EYX237" s="61"/>
      <c r="EYY237" s="61"/>
      <c r="EYZ237" s="61"/>
      <c r="EZA237" s="61"/>
      <c r="EZB237" s="61"/>
      <c r="EZC237" s="61"/>
      <c r="EZD237" s="61"/>
      <c r="EZE237" s="61"/>
      <c r="EZF237" s="61"/>
      <c r="EZG237" s="61"/>
      <c r="EZH237" s="61"/>
      <c r="EZI237" s="61"/>
      <c r="EZJ237" s="61"/>
      <c r="EZK237" s="61"/>
      <c r="EZL237" s="61"/>
      <c r="EZM237" s="61"/>
      <c r="EZN237" s="61"/>
      <c r="EZO237" s="61"/>
      <c r="EZP237" s="61"/>
      <c r="EZQ237" s="61"/>
      <c r="EZR237" s="61"/>
      <c r="EZS237" s="61"/>
      <c r="EZT237" s="61"/>
      <c r="EZU237" s="61"/>
      <c r="EZV237" s="61"/>
      <c r="EZW237" s="61"/>
      <c r="EZX237" s="61"/>
      <c r="EZY237" s="61"/>
      <c r="EZZ237" s="61"/>
      <c r="FAA237" s="61"/>
      <c r="FAB237" s="61"/>
      <c r="FAC237" s="61"/>
      <c r="FAD237" s="61"/>
      <c r="FAE237" s="61"/>
      <c r="FAF237" s="61"/>
      <c r="FAG237" s="61"/>
      <c r="FAH237" s="61"/>
      <c r="FAI237" s="61"/>
      <c r="FAJ237" s="61"/>
      <c r="FAK237" s="61"/>
      <c r="FAL237" s="61"/>
      <c r="FAM237" s="61"/>
      <c r="FAN237" s="61"/>
      <c r="FAO237" s="61"/>
      <c r="FAP237" s="61"/>
      <c r="FAQ237" s="61"/>
      <c r="FAR237" s="61"/>
      <c r="FAS237" s="61"/>
      <c r="FAT237" s="61"/>
      <c r="FAU237" s="61"/>
      <c r="FAV237" s="61"/>
      <c r="FAW237" s="61"/>
      <c r="FAX237" s="61"/>
      <c r="FAY237" s="61"/>
      <c r="FAZ237" s="61"/>
      <c r="FBA237" s="61"/>
      <c r="FBB237" s="61"/>
      <c r="FBC237" s="61"/>
      <c r="FBD237" s="61"/>
      <c r="FBE237" s="61"/>
      <c r="FBF237" s="61"/>
      <c r="FBG237" s="61"/>
      <c r="FBH237" s="61"/>
      <c r="FBI237" s="61"/>
      <c r="FBJ237" s="61"/>
      <c r="FBK237" s="61"/>
      <c r="FBL237" s="61"/>
      <c r="FBM237" s="61"/>
      <c r="FBN237" s="61"/>
      <c r="FBO237" s="61"/>
      <c r="FBP237" s="61"/>
      <c r="FBQ237" s="61"/>
      <c r="FBR237" s="61"/>
      <c r="FBS237" s="61"/>
      <c r="FBT237" s="61"/>
      <c r="FBU237" s="61"/>
      <c r="FBV237" s="61"/>
      <c r="FBW237" s="61"/>
      <c r="FBX237" s="61"/>
      <c r="FBY237" s="61"/>
      <c r="FBZ237" s="61"/>
      <c r="FCA237" s="61"/>
      <c r="FCB237" s="61"/>
      <c r="FCC237" s="61"/>
      <c r="FCD237" s="61"/>
      <c r="FCE237" s="61"/>
      <c r="FCF237" s="61"/>
      <c r="FCG237" s="61"/>
      <c r="FCH237" s="61"/>
      <c r="FCI237" s="61"/>
      <c r="FCJ237" s="61"/>
      <c r="FCK237" s="61"/>
      <c r="FCL237" s="61"/>
      <c r="FCM237" s="61"/>
      <c r="FCN237" s="61"/>
      <c r="FCO237" s="61"/>
      <c r="FCP237" s="61"/>
      <c r="FCQ237" s="61"/>
      <c r="FCR237" s="61"/>
      <c r="FCS237" s="61"/>
      <c r="FCT237" s="61"/>
      <c r="FCU237" s="61"/>
      <c r="FCV237" s="61"/>
      <c r="FCW237" s="61"/>
      <c r="FCX237" s="61"/>
      <c r="FCY237" s="61"/>
      <c r="FCZ237" s="61"/>
      <c r="FDA237" s="61"/>
      <c r="FDB237" s="61"/>
      <c r="FDC237" s="61"/>
      <c r="FDD237" s="61"/>
      <c r="FDE237" s="61"/>
      <c r="FDF237" s="61"/>
      <c r="FDG237" s="61"/>
      <c r="FDH237" s="61"/>
      <c r="FDI237" s="61"/>
      <c r="FDJ237" s="61"/>
      <c r="FDK237" s="61"/>
      <c r="FDL237" s="61"/>
      <c r="FDM237" s="61"/>
      <c r="FDN237" s="61"/>
      <c r="FDO237" s="61"/>
      <c r="FDP237" s="61"/>
      <c r="FDQ237" s="61"/>
      <c r="FDR237" s="61"/>
      <c r="FDS237" s="61"/>
      <c r="FDT237" s="61"/>
      <c r="FDU237" s="61"/>
      <c r="FDV237" s="61"/>
      <c r="FDW237" s="61"/>
      <c r="FDX237" s="61"/>
      <c r="FDY237" s="61"/>
      <c r="FDZ237" s="61"/>
      <c r="FEA237" s="61"/>
      <c r="FEB237" s="61"/>
      <c r="FEC237" s="61"/>
      <c r="FED237" s="61"/>
      <c r="FEE237" s="61"/>
      <c r="FEF237" s="61"/>
      <c r="FEG237" s="61"/>
      <c r="FEH237" s="61"/>
      <c r="FEI237" s="61"/>
      <c r="FEJ237" s="61"/>
      <c r="FEK237" s="61"/>
      <c r="FEL237" s="61"/>
      <c r="FEM237" s="61"/>
      <c r="FEN237" s="61"/>
      <c r="FEO237" s="61"/>
      <c r="FEP237" s="61"/>
      <c r="FEQ237" s="61"/>
      <c r="FER237" s="61"/>
      <c r="FES237" s="61"/>
      <c r="FET237" s="61"/>
      <c r="FEU237" s="61"/>
      <c r="FEV237" s="61"/>
      <c r="FEW237" s="61"/>
      <c r="FEX237" s="61"/>
      <c r="FEY237" s="61"/>
      <c r="FEZ237" s="61"/>
      <c r="FFA237" s="61"/>
      <c r="FFB237" s="61"/>
      <c r="FFC237" s="61"/>
      <c r="FFD237" s="61"/>
      <c r="FFE237" s="61"/>
      <c r="FFF237" s="61"/>
      <c r="FFG237" s="61"/>
      <c r="FFH237" s="61"/>
      <c r="FFI237" s="61"/>
      <c r="FFJ237" s="61"/>
      <c r="FFK237" s="61"/>
      <c r="FFL237" s="61"/>
      <c r="FFM237" s="61"/>
      <c r="FFN237" s="61"/>
      <c r="FFO237" s="61"/>
      <c r="FFP237" s="61"/>
      <c r="FFQ237" s="61"/>
      <c r="FFR237" s="61"/>
      <c r="FFS237" s="61"/>
      <c r="FFT237" s="61"/>
      <c r="FFU237" s="61"/>
      <c r="FFV237" s="61"/>
      <c r="FFW237" s="61"/>
      <c r="FFX237" s="61"/>
      <c r="FFY237" s="61"/>
      <c r="FFZ237" s="61"/>
      <c r="FGA237" s="61"/>
      <c r="FGB237" s="61"/>
      <c r="FGC237" s="61"/>
      <c r="FGD237" s="61"/>
      <c r="FGE237" s="61"/>
      <c r="FGF237" s="61"/>
      <c r="FGG237" s="61"/>
      <c r="FGH237" s="61"/>
      <c r="FGI237" s="61"/>
      <c r="FGJ237" s="61"/>
      <c r="FGK237" s="61"/>
      <c r="FGL237" s="61"/>
      <c r="FGM237" s="61"/>
      <c r="FGN237" s="61"/>
      <c r="FGO237" s="61"/>
      <c r="FGP237" s="61"/>
      <c r="FGQ237" s="61"/>
      <c r="FGR237" s="61"/>
      <c r="FGS237" s="61"/>
      <c r="FGT237" s="61"/>
      <c r="FGU237" s="61"/>
      <c r="FGV237" s="61"/>
      <c r="FGW237" s="61"/>
      <c r="FGX237" s="61"/>
      <c r="FGY237" s="61"/>
      <c r="FGZ237" s="61"/>
      <c r="FHA237" s="61"/>
      <c r="FHB237" s="61"/>
      <c r="FHC237" s="61"/>
      <c r="FHD237" s="61"/>
      <c r="FHE237" s="61"/>
      <c r="FHF237" s="61"/>
      <c r="FHG237" s="61"/>
      <c r="FHH237" s="61"/>
      <c r="FHI237" s="61"/>
      <c r="FHJ237" s="61"/>
      <c r="FHK237" s="61"/>
      <c r="FHL237" s="61"/>
      <c r="FHM237" s="61"/>
      <c r="FHN237" s="61"/>
      <c r="FHO237" s="61"/>
      <c r="FHP237" s="61"/>
      <c r="FHQ237" s="61"/>
      <c r="FHR237" s="61"/>
      <c r="FHS237" s="61"/>
      <c r="FHT237" s="61"/>
      <c r="FHU237" s="61"/>
      <c r="FHV237" s="61"/>
      <c r="FHW237" s="61"/>
      <c r="FHX237" s="61"/>
      <c r="FHY237" s="61"/>
      <c r="FHZ237" s="61"/>
      <c r="FIA237" s="61"/>
      <c r="FIB237" s="61"/>
      <c r="FIC237" s="61"/>
      <c r="FID237" s="61"/>
      <c r="FIE237" s="61"/>
      <c r="FIF237" s="61"/>
      <c r="FIG237" s="61"/>
      <c r="FIH237" s="61"/>
      <c r="FII237" s="61"/>
      <c r="FIJ237" s="61"/>
      <c r="FIK237" s="61"/>
      <c r="FIL237" s="61"/>
      <c r="FIM237" s="61"/>
      <c r="FIN237" s="61"/>
      <c r="FIO237" s="61"/>
      <c r="FIP237" s="61"/>
      <c r="FIQ237" s="61"/>
      <c r="FIR237" s="61"/>
      <c r="FIS237" s="61"/>
      <c r="FIT237" s="61"/>
      <c r="FIU237" s="61"/>
      <c r="FIV237" s="61"/>
      <c r="FIW237" s="61"/>
      <c r="FIX237" s="61"/>
      <c r="FIY237" s="61"/>
      <c r="FIZ237" s="61"/>
      <c r="FJA237" s="61"/>
      <c r="FJB237" s="61"/>
      <c r="FJC237" s="61"/>
      <c r="FJD237" s="61"/>
      <c r="FJE237" s="61"/>
      <c r="FJF237" s="61"/>
      <c r="FJG237" s="61"/>
      <c r="FJH237" s="61"/>
      <c r="FJI237" s="61"/>
      <c r="FJJ237" s="61"/>
      <c r="FJK237" s="61"/>
      <c r="FJL237" s="61"/>
      <c r="FJM237" s="61"/>
      <c r="FJN237" s="61"/>
      <c r="FJO237" s="61"/>
      <c r="FJP237" s="61"/>
      <c r="FJQ237" s="61"/>
      <c r="FJR237" s="61"/>
      <c r="FJS237" s="61"/>
      <c r="FJT237" s="61"/>
      <c r="FJU237" s="61"/>
      <c r="FJV237" s="61"/>
      <c r="FJW237" s="61"/>
      <c r="FJX237" s="61"/>
      <c r="FJY237" s="61"/>
      <c r="FJZ237" s="61"/>
      <c r="FKA237" s="61"/>
      <c r="FKB237" s="61"/>
      <c r="FKC237" s="61"/>
      <c r="FKD237" s="61"/>
      <c r="FKE237" s="61"/>
      <c r="FKF237" s="61"/>
      <c r="FKG237" s="61"/>
      <c r="FKH237" s="61"/>
      <c r="FKI237" s="61"/>
      <c r="FKJ237" s="61"/>
      <c r="FKK237" s="61"/>
      <c r="FKL237" s="61"/>
      <c r="FKM237" s="61"/>
      <c r="FKN237" s="61"/>
      <c r="FKO237" s="61"/>
      <c r="FKP237" s="61"/>
      <c r="FKQ237" s="61"/>
      <c r="FKR237" s="61"/>
      <c r="FKS237" s="61"/>
      <c r="FKT237" s="61"/>
      <c r="FKU237" s="61"/>
      <c r="FKV237" s="61"/>
      <c r="FKW237" s="61"/>
      <c r="FKX237" s="61"/>
      <c r="FKY237" s="61"/>
      <c r="FKZ237" s="61"/>
      <c r="FLA237" s="61"/>
      <c r="FLB237" s="61"/>
      <c r="FLC237" s="61"/>
      <c r="FLD237" s="61"/>
      <c r="FLE237" s="61"/>
      <c r="FLF237" s="61"/>
      <c r="FLG237" s="61"/>
      <c r="FLH237" s="61"/>
      <c r="FLI237" s="61"/>
      <c r="FLJ237" s="61"/>
      <c r="FLK237" s="61"/>
      <c r="FLL237" s="61"/>
      <c r="FLM237" s="61"/>
      <c r="FLN237" s="61"/>
      <c r="FLO237" s="61"/>
      <c r="FLP237" s="61"/>
      <c r="FLQ237" s="61"/>
      <c r="FLR237" s="61"/>
      <c r="FLS237" s="61"/>
      <c r="FLT237" s="61"/>
      <c r="FLU237" s="61"/>
      <c r="FLV237" s="61"/>
      <c r="FLW237" s="61"/>
      <c r="FLX237" s="61"/>
      <c r="FLY237" s="61"/>
      <c r="FLZ237" s="61"/>
      <c r="FMA237" s="61"/>
      <c r="FMB237" s="61"/>
      <c r="FMC237" s="61"/>
      <c r="FMD237" s="61"/>
      <c r="FME237" s="61"/>
      <c r="FMF237" s="61"/>
      <c r="FMG237" s="61"/>
      <c r="FMH237" s="61"/>
      <c r="FMI237" s="61"/>
      <c r="FMJ237" s="61"/>
      <c r="FMK237" s="61"/>
      <c r="FML237" s="61"/>
      <c r="FMM237" s="61"/>
      <c r="FMN237" s="61"/>
      <c r="FMO237" s="61"/>
      <c r="FMP237" s="61"/>
      <c r="FMQ237" s="61"/>
      <c r="FMR237" s="61"/>
      <c r="FMS237" s="61"/>
      <c r="FMT237" s="61"/>
      <c r="FMU237" s="61"/>
      <c r="FMV237" s="61"/>
      <c r="FMW237" s="61"/>
      <c r="FMX237" s="61"/>
      <c r="FMY237" s="61"/>
      <c r="FMZ237" s="61"/>
      <c r="FNA237" s="61"/>
      <c r="FNB237" s="61"/>
      <c r="FNC237" s="61"/>
      <c r="FND237" s="61"/>
      <c r="FNE237" s="61"/>
      <c r="FNF237" s="61"/>
      <c r="FNG237" s="61"/>
      <c r="FNH237" s="61"/>
      <c r="FNI237" s="61"/>
      <c r="FNJ237" s="61"/>
      <c r="FNK237" s="61"/>
      <c r="FNL237" s="61"/>
      <c r="FNM237" s="61"/>
      <c r="FNN237" s="61"/>
      <c r="FNO237" s="61"/>
      <c r="FNP237" s="61"/>
      <c r="FNQ237" s="61"/>
      <c r="FNR237" s="61"/>
      <c r="FNS237" s="61"/>
      <c r="FNT237" s="61"/>
      <c r="FNU237" s="61"/>
      <c r="FNV237" s="61"/>
      <c r="FNW237" s="61"/>
      <c r="FNX237" s="61"/>
      <c r="FNY237" s="61"/>
      <c r="FNZ237" s="61"/>
      <c r="FOA237" s="61"/>
      <c r="FOB237" s="61"/>
      <c r="FOC237" s="61"/>
      <c r="FOD237" s="61"/>
      <c r="FOE237" s="61"/>
      <c r="FOF237" s="61"/>
      <c r="FOG237" s="61"/>
      <c r="FOH237" s="61"/>
      <c r="FOI237" s="61"/>
      <c r="FOJ237" s="61"/>
      <c r="FOK237" s="61"/>
      <c r="FOL237" s="61"/>
      <c r="FOM237" s="61"/>
      <c r="FON237" s="61"/>
      <c r="FOO237" s="61"/>
      <c r="FOP237" s="61"/>
      <c r="FOQ237" s="61"/>
      <c r="FOR237" s="61"/>
      <c r="FOS237" s="61"/>
      <c r="FOT237" s="61"/>
      <c r="FOU237" s="61"/>
      <c r="FOV237" s="61"/>
      <c r="FOW237" s="61"/>
      <c r="FOX237" s="61"/>
      <c r="FOY237" s="61"/>
      <c r="FOZ237" s="61"/>
      <c r="FPA237" s="61"/>
      <c r="FPB237" s="61"/>
      <c r="FPC237" s="61"/>
      <c r="FPD237" s="61"/>
      <c r="FPE237" s="61"/>
      <c r="FPF237" s="61"/>
      <c r="FPG237" s="61"/>
      <c r="FPH237" s="61"/>
      <c r="FPI237" s="61"/>
      <c r="FPJ237" s="61"/>
      <c r="FPK237" s="61"/>
      <c r="FPL237" s="61"/>
      <c r="FPM237" s="61"/>
      <c r="FPN237" s="61"/>
      <c r="FPO237" s="61"/>
      <c r="FPP237" s="61"/>
      <c r="FPQ237" s="61"/>
      <c r="FPR237" s="61"/>
      <c r="FPS237" s="61"/>
      <c r="FPT237" s="61"/>
      <c r="FPU237" s="61"/>
      <c r="FPV237" s="61"/>
      <c r="FPW237" s="61"/>
      <c r="FPX237" s="61"/>
      <c r="FPY237" s="61"/>
      <c r="FPZ237" s="61"/>
      <c r="FQA237" s="61"/>
      <c r="FQB237" s="61"/>
      <c r="FQC237" s="61"/>
      <c r="FQD237" s="61"/>
      <c r="FQE237" s="61"/>
      <c r="FQF237" s="61"/>
      <c r="FQG237" s="61"/>
      <c r="FQH237" s="61"/>
      <c r="FQI237" s="61"/>
      <c r="FQJ237" s="61"/>
      <c r="FQK237" s="61"/>
      <c r="FQL237" s="61"/>
      <c r="FQM237" s="61"/>
      <c r="FQN237" s="61"/>
      <c r="FQO237" s="61"/>
      <c r="FQP237" s="61"/>
      <c r="FQQ237" s="61"/>
      <c r="FQR237" s="61"/>
      <c r="FQS237" s="61"/>
      <c r="FQT237" s="61"/>
      <c r="FQU237" s="61"/>
      <c r="FQV237" s="61"/>
      <c r="FQW237" s="61"/>
      <c r="FQX237" s="61"/>
      <c r="FQY237" s="61"/>
      <c r="FQZ237" s="61"/>
      <c r="FRA237" s="61"/>
      <c r="FRB237" s="61"/>
      <c r="FRC237" s="61"/>
      <c r="FRD237" s="61"/>
      <c r="FRE237" s="61"/>
      <c r="FRF237" s="61"/>
      <c r="FRG237" s="61"/>
      <c r="FRH237" s="61"/>
      <c r="FRI237" s="61"/>
      <c r="FRJ237" s="61"/>
      <c r="FRK237" s="61"/>
      <c r="FRL237" s="61"/>
      <c r="FRM237" s="61"/>
      <c r="FRN237" s="61"/>
      <c r="FRO237" s="61"/>
      <c r="FRP237" s="61"/>
      <c r="FRQ237" s="61"/>
      <c r="FRR237" s="61"/>
      <c r="FRS237" s="61"/>
      <c r="FRT237" s="61"/>
      <c r="FRU237" s="61"/>
      <c r="FRV237" s="61"/>
      <c r="FRW237" s="61"/>
      <c r="FRX237" s="61"/>
      <c r="FRY237" s="61"/>
      <c r="FRZ237" s="61"/>
      <c r="FSA237" s="61"/>
      <c r="FSB237" s="61"/>
      <c r="FSC237" s="61"/>
      <c r="FSD237" s="61"/>
      <c r="FSE237" s="61"/>
      <c r="FSF237" s="61"/>
      <c r="FSG237" s="61"/>
      <c r="FSH237" s="61"/>
      <c r="FSI237" s="61"/>
      <c r="FSJ237" s="61"/>
      <c r="FSK237" s="61"/>
      <c r="FSL237" s="61"/>
      <c r="FSM237" s="61"/>
      <c r="FSN237" s="61"/>
      <c r="FSO237" s="61"/>
      <c r="FSP237" s="61"/>
      <c r="FSQ237" s="61"/>
      <c r="FSR237" s="61"/>
      <c r="FSS237" s="61"/>
      <c r="FST237" s="61"/>
      <c r="FSU237" s="61"/>
      <c r="FSV237" s="61"/>
      <c r="FSW237" s="61"/>
      <c r="FSX237" s="61"/>
      <c r="FSY237" s="61"/>
      <c r="FSZ237" s="61"/>
      <c r="FTA237" s="61"/>
      <c r="FTB237" s="61"/>
      <c r="FTC237" s="61"/>
      <c r="FTD237" s="61"/>
      <c r="FTE237" s="61"/>
      <c r="FTF237" s="61"/>
      <c r="FTG237" s="61"/>
      <c r="FTH237" s="61"/>
      <c r="FTI237" s="61"/>
      <c r="FTJ237" s="61"/>
      <c r="FTK237" s="61"/>
      <c r="FTL237" s="61"/>
      <c r="FTM237" s="61"/>
      <c r="FTN237" s="61"/>
      <c r="FTO237" s="61"/>
      <c r="FTP237" s="61"/>
      <c r="FTQ237" s="61"/>
      <c r="FTR237" s="61"/>
      <c r="FTS237" s="61"/>
      <c r="FTT237" s="61"/>
      <c r="FTU237" s="61"/>
      <c r="FTV237" s="61"/>
      <c r="FTW237" s="61"/>
      <c r="FTX237" s="61"/>
      <c r="FTY237" s="61"/>
      <c r="FTZ237" s="61"/>
      <c r="FUA237" s="61"/>
      <c r="FUB237" s="61"/>
      <c r="FUC237" s="61"/>
      <c r="FUD237" s="61"/>
      <c r="FUE237" s="61"/>
      <c r="FUF237" s="61"/>
      <c r="FUG237" s="61"/>
      <c r="FUH237" s="61"/>
      <c r="FUI237" s="61"/>
      <c r="FUJ237" s="61"/>
      <c r="FUK237" s="61"/>
      <c r="FUL237" s="61"/>
      <c r="FUM237" s="61"/>
      <c r="FUN237" s="61"/>
      <c r="FUO237" s="61"/>
      <c r="FUP237" s="61"/>
      <c r="FUQ237" s="61"/>
      <c r="FUR237" s="61"/>
      <c r="FUS237" s="61"/>
      <c r="FUT237" s="61"/>
      <c r="FUU237" s="61"/>
      <c r="FUV237" s="61"/>
      <c r="FUW237" s="61"/>
      <c r="FUX237" s="61"/>
      <c r="FUY237" s="61"/>
      <c r="FUZ237" s="61"/>
      <c r="FVA237" s="61"/>
      <c r="FVB237" s="61"/>
      <c r="FVC237" s="61"/>
      <c r="FVD237" s="61"/>
      <c r="FVE237" s="61"/>
      <c r="FVF237" s="61"/>
      <c r="FVG237" s="61"/>
      <c r="FVH237" s="61"/>
      <c r="FVI237" s="61"/>
      <c r="FVJ237" s="61"/>
      <c r="FVK237" s="61"/>
      <c r="FVL237" s="61"/>
      <c r="FVM237" s="61"/>
      <c r="FVN237" s="61"/>
      <c r="FVO237" s="61"/>
      <c r="FVP237" s="61"/>
      <c r="FVQ237" s="61"/>
      <c r="FVR237" s="61"/>
      <c r="FVS237" s="61"/>
      <c r="FVT237" s="61"/>
      <c r="FVU237" s="61"/>
      <c r="FVV237" s="61"/>
      <c r="FVW237" s="61"/>
      <c r="FVX237" s="61"/>
      <c r="FVY237" s="61"/>
      <c r="FVZ237" s="61"/>
      <c r="FWA237" s="61"/>
      <c r="FWB237" s="61"/>
      <c r="FWC237" s="61"/>
      <c r="FWD237" s="61"/>
      <c r="FWE237" s="61"/>
      <c r="FWF237" s="61"/>
      <c r="FWG237" s="61"/>
      <c r="FWH237" s="61"/>
      <c r="FWI237" s="61"/>
      <c r="FWJ237" s="61"/>
      <c r="FWK237" s="61"/>
      <c r="FWL237" s="61"/>
      <c r="FWM237" s="61"/>
      <c r="FWN237" s="61"/>
      <c r="FWO237" s="61"/>
      <c r="FWP237" s="61"/>
      <c r="FWQ237" s="61"/>
      <c r="FWR237" s="61"/>
      <c r="FWS237" s="61"/>
      <c r="FWT237" s="61"/>
      <c r="FWU237" s="61"/>
      <c r="FWV237" s="61"/>
      <c r="FWW237" s="61"/>
      <c r="FWX237" s="61"/>
      <c r="FWY237" s="61"/>
      <c r="FWZ237" s="61"/>
      <c r="FXA237" s="61"/>
      <c r="FXB237" s="61"/>
      <c r="FXC237" s="61"/>
      <c r="FXD237" s="61"/>
      <c r="FXE237" s="61"/>
      <c r="FXF237" s="61"/>
      <c r="FXG237" s="61"/>
      <c r="FXH237" s="61"/>
      <c r="FXI237" s="61"/>
      <c r="FXJ237" s="61"/>
      <c r="FXK237" s="61"/>
      <c r="FXL237" s="61"/>
      <c r="FXM237" s="61"/>
      <c r="FXN237" s="61"/>
      <c r="FXO237" s="61"/>
      <c r="FXP237" s="61"/>
      <c r="FXQ237" s="61"/>
      <c r="FXR237" s="61"/>
      <c r="FXS237" s="61"/>
      <c r="FXT237" s="61"/>
      <c r="FXU237" s="61"/>
      <c r="FXV237" s="61"/>
      <c r="FXW237" s="61"/>
      <c r="FXX237" s="61"/>
      <c r="FXY237" s="61"/>
      <c r="FXZ237" s="61"/>
      <c r="FYA237" s="61"/>
      <c r="FYB237" s="61"/>
      <c r="FYC237" s="61"/>
      <c r="FYD237" s="61"/>
      <c r="FYE237" s="61"/>
      <c r="FYF237" s="61"/>
      <c r="FYG237" s="61"/>
      <c r="FYH237" s="61"/>
      <c r="FYI237" s="61"/>
      <c r="FYJ237" s="61"/>
      <c r="FYK237" s="61"/>
      <c r="FYL237" s="61"/>
      <c r="FYM237" s="61"/>
      <c r="FYN237" s="61"/>
      <c r="FYO237" s="61"/>
      <c r="FYP237" s="61"/>
      <c r="FYQ237" s="61"/>
      <c r="FYR237" s="61"/>
      <c r="FYS237" s="61"/>
      <c r="FYT237" s="61"/>
      <c r="FYU237" s="61"/>
      <c r="FYV237" s="61"/>
      <c r="FYW237" s="61"/>
      <c r="FYX237" s="61"/>
      <c r="FYY237" s="61"/>
      <c r="FYZ237" s="61"/>
      <c r="FZA237" s="61"/>
      <c r="FZB237" s="61"/>
      <c r="FZC237" s="61"/>
      <c r="FZD237" s="61"/>
      <c r="FZE237" s="61"/>
      <c r="FZF237" s="61"/>
      <c r="FZG237" s="61"/>
      <c r="FZH237" s="61"/>
      <c r="FZI237" s="61"/>
      <c r="FZJ237" s="61"/>
      <c r="FZK237" s="61"/>
      <c r="FZL237" s="61"/>
      <c r="FZM237" s="61"/>
      <c r="FZN237" s="61"/>
      <c r="FZO237" s="61"/>
      <c r="FZP237" s="61"/>
      <c r="FZQ237" s="61"/>
      <c r="FZR237" s="61"/>
      <c r="FZS237" s="61"/>
      <c r="FZT237" s="61"/>
      <c r="FZU237" s="61"/>
      <c r="FZV237" s="61"/>
      <c r="FZW237" s="61"/>
      <c r="FZX237" s="61"/>
      <c r="FZY237" s="61"/>
      <c r="FZZ237" s="61"/>
      <c r="GAA237" s="61"/>
      <c r="GAB237" s="61"/>
      <c r="GAC237" s="61"/>
      <c r="GAD237" s="61"/>
      <c r="GAE237" s="61"/>
      <c r="GAF237" s="61"/>
      <c r="GAG237" s="61"/>
      <c r="GAH237" s="61"/>
      <c r="GAI237" s="61"/>
      <c r="GAJ237" s="61"/>
      <c r="GAK237" s="61"/>
      <c r="GAL237" s="61"/>
      <c r="GAM237" s="61"/>
      <c r="GAN237" s="61"/>
      <c r="GAO237" s="61"/>
      <c r="GAP237" s="61"/>
      <c r="GAQ237" s="61"/>
      <c r="GAR237" s="61"/>
      <c r="GAS237" s="61"/>
      <c r="GAT237" s="61"/>
      <c r="GAU237" s="61"/>
      <c r="GAV237" s="61"/>
      <c r="GAW237" s="61"/>
      <c r="GAX237" s="61"/>
      <c r="GAY237" s="61"/>
      <c r="GAZ237" s="61"/>
      <c r="GBA237" s="61"/>
      <c r="GBB237" s="61"/>
      <c r="GBC237" s="61"/>
      <c r="GBD237" s="61"/>
      <c r="GBE237" s="61"/>
      <c r="GBF237" s="61"/>
      <c r="GBG237" s="61"/>
      <c r="GBH237" s="61"/>
      <c r="GBI237" s="61"/>
      <c r="GBJ237" s="61"/>
      <c r="GBK237" s="61"/>
      <c r="GBL237" s="61"/>
      <c r="GBM237" s="61"/>
      <c r="GBN237" s="61"/>
      <c r="GBO237" s="61"/>
      <c r="GBP237" s="61"/>
      <c r="GBQ237" s="61"/>
      <c r="GBR237" s="61"/>
      <c r="GBS237" s="61"/>
      <c r="GBT237" s="61"/>
      <c r="GBU237" s="61"/>
      <c r="GBV237" s="61"/>
      <c r="GBW237" s="61"/>
      <c r="GBX237" s="61"/>
      <c r="GBY237" s="61"/>
      <c r="GBZ237" s="61"/>
      <c r="GCA237" s="61"/>
      <c r="GCB237" s="61"/>
      <c r="GCC237" s="61"/>
      <c r="GCD237" s="61"/>
      <c r="GCE237" s="61"/>
      <c r="GCF237" s="61"/>
      <c r="GCG237" s="61"/>
      <c r="GCH237" s="61"/>
      <c r="GCI237" s="61"/>
      <c r="GCJ237" s="61"/>
      <c r="GCK237" s="61"/>
      <c r="GCL237" s="61"/>
      <c r="GCM237" s="61"/>
      <c r="GCN237" s="61"/>
      <c r="GCO237" s="61"/>
      <c r="GCP237" s="61"/>
      <c r="GCQ237" s="61"/>
      <c r="GCR237" s="61"/>
      <c r="GCS237" s="61"/>
      <c r="GCT237" s="61"/>
      <c r="GCU237" s="61"/>
      <c r="GCV237" s="61"/>
      <c r="GCW237" s="61"/>
      <c r="GCX237" s="61"/>
      <c r="GCY237" s="61"/>
      <c r="GCZ237" s="61"/>
      <c r="GDA237" s="61"/>
      <c r="GDB237" s="61"/>
      <c r="GDC237" s="61"/>
      <c r="GDD237" s="61"/>
      <c r="GDE237" s="61"/>
      <c r="GDF237" s="61"/>
      <c r="GDG237" s="61"/>
      <c r="GDH237" s="61"/>
      <c r="GDI237" s="61"/>
      <c r="GDJ237" s="61"/>
      <c r="GDK237" s="61"/>
      <c r="GDL237" s="61"/>
      <c r="GDM237" s="61"/>
      <c r="GDN237" s="61"/>
      <c r="GDO237" s="61"/>
      <c r="GDP237" s="61"/>
      <c r="GDQ237" s="61"/>
      <c r="GDR237" s="61"/>
      <c r="GDS237" s="61"/>
      <c r="GDT237" s="61"/>
      <c r="GDU237" s="61"/>
      <c r="GDV237" s="61"/>
      <c r="GDW237" s="61"/>
      <c r="GDX237" s="61"/>
      <c r="GDY237" s="61"/>
      <c r="GDZ237" s="61"/>
      <c r="GEA237" s="61"/>
      <c r="GEB237" s="61"/>
      <c r="GEC237" s="61"/>
      <c r="GED237" s="61"/>
      <c r="GEE237" s="61"/>
      <c r="GEF237" s="61"/>
      <c r="GEG237" s="61"/>
      <c r="GEH237" s="61"/>
      <c r="GEI237" s="61"/>
      <c r="GEJ237" s="61"/>
      <c r="GEK237" s="61"/>
      <c r="GEL237" s="61"/>
      <c r="GEM237" s="61"/>
      <c r="GEN237" s="61"/>
      <c r="GEO237" s="61"/>
      <c r="GEP237" s="61"/>
      <c r="GEQ237" s="61"/>
      <c r="GER237" s="61"/>
      <c r="GES237" s="61"/>
      <c r="GET237" s="61"/>
      <c r="GEU237" s="61"/>
      <c r="GEV237" s="61"/>
      <c r="GEW237" s="61"/>
      <c r="GEX237" s="61"/>
      <c r="GEY237" s="61"/>
      <c r="GEZ237" s="61"/>
      <c r="GFA237" s="61"/>
      <c r="GFB237" s="61"/>
      <c r="GFC237" s="61"/>
      <c r="GFD237" s="61"/>
      <c r="GFE237" s="61"/>
      <c r="GFF237" s="61"/>
      <c r="GFG237" s="61"/>
      <c r="GFH237" s="61"/>
      <c r="GFI237" s="61"/>
      <c r="GFJ237" s="61"/>
      <c r="GFK237" s="61"/>
      <c r="GFL237" s="61"/>
      <c r="GFM237" s="61"/>
      <c r="GFN237" s="61"/>
      <c r="GFO237" s="61"/>
      <c r="GFP237" s="61"/>
      <c r="GFQ237" s="61"/>
      <c r="GFR237" s="61"/>
      <c r="GFS237" s="61"/>
      <c r="GFT237" s="61"/>
      <c r="GFU237" s="61"/>
      <c r="GFV237" s="61"/>
      <c r="GFW237" s="61"/>
      <c r="GFX237" s="61"/>
      <c r="GFY237" s="61"/>
      <c r="GFZ237" s="61"/>
      <c r="GGA237" s="61"/>
      <c r="GGB237" s="61"/>
      <c r="GGC237" s="61"/>
      <c r="GGD237" s="61"/>
      <c r="GGE237" s="61"/>
      <c r="GGF237" s="61"/>
      <c r="GGG237" s="61"/>
      <c r="GGH237" s="61"/>
      <c r="GGI237" s="61"/>
      <c r="GGJ237" s="61"/>
      <c r="GGK237" s="61"/>
      <c r="GGL237" s="61"/>
      <c r="GGM237" s="61"/>
      <c r="GGN237" s="61"/>
      <c r="GGO237" s="61"/>
      <c r="GGP237" s="61"/>
      <c r="GGQ237" s="61"/>
      <c r="GGR237" s="61"/>
      <c r="GGS237" s="61"/>
      <c r="GGT237" s="61"/>
      <c r="GGU237" s="61"/>
      <c r="GGV237" s="61"/>
      <c r="GGW237" s="61"/>
      <c r="GGX237" s="61"/>
      <c r="GGY237" s="61"/>
      <c r="GGZ237" s="61"/>
      <c r="GHA237" s="61"/>
      <c r="GHB237" s="61"/>
      <c r="GHC237" s="61"/>
      <c r="GHD237" s="61"/>
      <c r="GHE237" s="61"/>
      <c r="GHF237" s="61"/>
      <c r="GHG237" s="61"/>
      <c r="GHH237" s="61"/>
      <c r="GHI237" s="61"/>
      <c r="GHJ237" s="61"/>
      <c r="GHK237" s="61"/>
      <c r="GHL237" s="61"/>
      <c r="GHM237" s="61"/>
      <c r="GHN237" s="61"/>
      <c r="GHO237" s="61"/>
      <c r="GHP237" s="61"/>
      <c r="GHQ237" s="61"/>
      <c r="GHR237" s="61"/>
      <c r="GHS237" s="61"/>
      <c r="GHT237" s="61"/>
      <c r="GHU237" s="61"/>
      <c r="GHV237" s="61"/>
      <c r="GHW237" s="61"/>
      <c r="GHX237" s="61"/>
      <c r="GHY237" s="61"/>
      <c r="GHZ237" s="61"/>
      <c r="GIA237" s="61"/>
      <c r="GIB237" s="61"/>
      <c r="GIC237" s="61"/>
      <c r="GID237" s="61"/>
      <c r="GIE237" s="61"/>
      <c r="GIF237" s="61"/>
      <c r="GIG237" s="61"/>
      <c r="GIH237" s="61"/>
      <c r="GII237" s="61"/>
      <c r="GIJ237" s="61"/>
      <c r="GIK237" s="61"/>
      <c r="GIL237" s="61"/>
      <c r="GIM237" s="61"/>
      <c r="GIN237" s="61"/>
      <c r="GIO237" s="61"/>
      <c r="GIP237" s="61"/>
      <c r="GIQ237" s="61"/>
      <c r="GIR237" s="61"/>
      <c r="GIS237" s="61"/>
      <c r="GIT237" s="61"/>
      <c r="GIU237" s="61"/>
      <c r="GIV237" s="61"/>
      <c r="GIW237" s="61"/>
      <c r="GIX237" s="61"/>
      <c r="GIY237" s="61"/>
      <c r="GIZ237" s="61"/>
      <c r="GJA237" s="61"/>
      <c r="GJB237" s="61"/>
      <c r="GJC237" s="61"/>
      <c r="GJD237" s="61"/>
      <c r="GJE237" s="61"/>
      <c r="GJF237" s="61"/>
      <c r="GJG237" s="61"/>
      <c r="GJH237" s="61"/>
      <c r="GJI237" s="61"/>
      <c r="GJJ237" s="61"/>
      <c r="GJK237" s="61"/>
      <c r="GJL237" s="61"/>
      <c r="GJM237" s="61"/>
      <c r="GJN237" s="61"/>
      <c r="GJO237" s="61"/>
      <c r="GJP237" s="61"/>
      <c r="GJQ237" s="61"/>
      <c r="GJR237" s="61"/>
      <c r="GJS237" s="61"/>
      <c r="GJT237" s="61"/>
      <c r="GJU237" s="61"/>
      <c r="GJV237" s="61"/>
      <c r="GJW237" s="61"/>
      <c r="GJX237" s="61"/>
      <c r="GJY237" s="61"/>
      <c r="GJZ237" s="61"/>
      <c r="GKA237" s="61"/>
      <c r="GKB237" s="61"/>
      <c r="GKC237" s="61"/>
      <c r="GKD237" s="61"/>
      <c r="GKE237" s="61"/>
      <c r="GKF237" s="61"/>
      <c r="GKG237" s="61"/>
      <c r="GKH237" s="61"/>
      <c r="GKI237" s="61"/>
      <c r="GKJ237" s="61"/>
      <c r="GKK237" s="61"/>
      <c r="GKL237" s="61"/>
      <c r="GKM237" s="61"/>
      <c r="GKN237" s="61"/>
      <c r="GKO237" s="61"/>
      <c r="GKP237" s="61"/>
      <c r="GKQ237" s="61"/>
      <c r="GKR237" s="61"/>
      <c r="GKS237" s="61"/>
      <c r="GKT237" s="61"/>
      <c r="GKU237" s="61"/>
      <c r="GKV237" s="61"/>
      <c r="GKW237" s="61"/>
      <c r="GKX237" s="61"/>
      <c r="GKY237" s="61"/>
      <c r="GKZ237" s="61"/>
      <c r="GLA237" s="61"/>
      <c r="GLB237" s="61"/>
      <c r="GLC237" s="61"/>
      <c r="GLD237" s="61"/>
      <c r="GLE237" s="61"/>
      <c r="GLF237" s="61"/>
      <c r="GLG237" s="61"/>
      <c r="GLH237" s="61"/>
      <c r="GLI237" s="61"/>
      <c r="GLJ237" s="61"/>
      <c r="GLK237" s="61"/>
      <c r="GLL237" s="61"/>
      <c r="GLM237" s="61"/>
      <c r="GLN237" s="61"/>
      <c r="GLO237" s="61"/>
      <c r="GLP237" s="61"/>
      <c r="GLQ237" s="61"/>
      <c r="GLR237" s="61"/>
      <c r="GLS237" s="61"/>
      <c r="GLT237" s="61"/>
      <c r="GLU237" s="61"/>
      <c r="GLV237" s="61"/>
      <c r="GLW237" s="61"/>
      <c r="GLX237" s="61"/>
      <c r="GLY237" s="61"/>
      <c r="GLZ237" s="61"/>
      <c r="GMA237" s="61"/>
      <c r="GMB237" s="61"/>
      <c r="GMC237" s="61"/>
      <c r="GMD237" s="61"/>
      <c r="GME237" s="61"/>
      <c r="GMF237" s="61"/>
      <c r="GMG237" s="61"/>
      <c r="GMH237" s="61"/>
      <c r="GMI237" s="61"/>
      <c r="GMJ237" s="61"/>
      <c r="GMK237" s="61"/>
      <c r="GML237" s="61"/>
      <c r="GMM237" s="61"/>
      <c r="GMN237" s="61"/>
      <c r="GMO237" s="61"/>
      <c r="GMP237" s="61"/>
      <c r="GMQ237" s="61"/>
      <c r="GMR237" s="61"/>
      <c r="GMS237" s="61"/>
      <c r="GMT237" s="61"/>
      <c r="GMU237" s="61"/>
      <c r="GMV237" s="61"/>
      <c r="GMW237" s="61"/>
      <c r="GMX237" s="61"/>
      <c r="GMY237" s="61"/>
      <c r="GMZ237" s="61"/>
      <c r="GNA237" s="61"/>
      <c r="GNB237" s="61"/>
      <c r="GNC237" s="61"/>
      <c r="GND237" s="61"/>
      <c r="GNE237" s="61"/>
      <c r="GNF237" s="61"/>
      <c r="GNG237" s="61"/>
      <c r="GNH237" s="61"/>
      <c r="GNI237" s="61"/>
      <c r="GNJ237" s="61"/>
      <c r="GNK237" s="61"/>
      <c r="GNL237" s="61"/>
      <c r="GNM237" s="61"/>
      <c r="GNN237" s="61"/>
      <c r="GNO237" s="61"/>
      <c r="GNP237" s="61"/>
      <c r="GNQ237" s="61"/>
      <c r="GNR237" s="61"/>
      <c r="GNS237" s="61"/>
      <c r="GNT237" s="61"/>
      <c r="GNU237" s="61"/>
      <c r="GNV237" s="61"/>
      <c r="GNW237" s="61"/>
      <c r="GNX237" s="61"/>
      <c r="GNY237" s="61"/>
      <c r="GNZ237" s="61"/>
      <c r="GOA237" s="61"/>
      <c r="GOB237" s="61"/>
      <c r="GOC237" s="61"/>
      <c r="GOD237" s="61"/>
      <c r="GOE237" s="61"/>
      <c r="GOF237" s="61"/>
      <c r="GOG237" s="61"/>
      <c r="GOH237" s="61"/>
      <c r="GOI237" s="61"/>
      <c r="GOJ237" s="61"/>
      <c r="GOK237" s="61"/>
      <c r="GOL237" s="61"/>
      <c r="GOM237" s="61"/>
      <c r="GON237" s="61"/>
      <c r="GOO237" s="61"/>
      <c r="GOP237" s="61"/>
      <c r="GOQ237" s="61"/>
      <c r="GOR237" s="61"/>
      <c r="GOS237" s="61"/>
      <c r="GOT237" s="61"/>
      <c r="GOU237" s="61"/>
      <c r="GOV237" s="61"/>
      <c r="GOW237" s="61"/>
      <c r="GOX237" s="61"/>
      <c r="GOY237" s="61"/>
      <c r="GOZ237" s="61"/>
      <c r="GPA237" s="61"/>
      <c r="GPB237" s="61"/>
      <c r="GPC237" s="61"/>
      <c r="GPD237" s="61"/>
      <c r="GPE237" s="61"/>
      <c r="GPF237" s="61"/>
      <c r="GPG237" s="61"/>
      <c r="GPH237" s="61"/>
      <c r="GPI237" s="61"/>
      <c r="GPJ237" s="61"/>
      <c r="GPK237" s="61"/>
      <c r="GPL237" s="61"/>
      <c r="GPM237" s="61"/>
      <c r="GPN237" s="61"/>
      <c r="GPO237" s="61"/>
      <c r="GPP237" s="61"/>
      <c r="GPQ237" s="61"/>
      <c r="GPR237" s="61"/>
      <c r="GPS237" s="61"/>
      <c r="GPT237" s="61"/>
      <c r="GPU237" s="61"/>
      <c r="GPV237" s="61"/>
      <c r="GPW237" s="61"/>
      <c r="GPX237" s="61"/>
      <c r="GPY237" s="61"/>
      <c r="GPZ237" s="61"/>
      <c r="GQA237" s="61"/>
      <c r="GQB237" s="61"/>
      <c r="GQC237" s="61"/>
      <c r="GQD237" s="61"/>
      <c r="GQE237" s="61"/>
      <c r="GQF237" s="61"/>
      <c r="GQG237" s="61"/>
      <c r="GQH237" s="61"/>
      <c r="GQI237" s="61"/>
      <c r="GQJ237" s="61"/>
      <c r="GQK237" s="61"/>
      <c r="GQL237" s="61"/>
      <c r="GQM237" s="61"/>
      <c r="GQN237" s="61"/>
      <c r="GQO237" s="61"/>
      <c r="GQP237" s="61"/>
      <c r="GQQ237" s="61"/>
      <c r="GQR237" s="61"/>
      <c r="GQS237" s="61"/>
      <c r="GQT237" s="61"/>
      <c r="GQU237" s="61"/>
      <c r="GQV237" s="61"/>
      <c r="GQW237" s="61"/>
      <c r="GQX237" s="61"/>
      <c r="GQY237" s="61"/>
      <c r="GQZ237" s="61"/>
      <c r="GRA237" s="61"/>
      <c r="GRB237" s="61"/>
      <c r="GRC237" s="61"/>
      <c r="GRD237" s="61"/>
      <c r="GRE237" s="61"/>
      <c r="GRF237" s="61"/>
      <c r="GRG237" s="61"/>
      <c r="GRH237" s="61"/>
      <c r="GRI237" s="61"/>
      <c r="GRJ237" s="61"/>
      <c r="GRK237" s="61"/>
      <c r="GRL237" s="61"/>
      <c r="GRM237" s="61"/>
      <c r="GRN237" s="61"/>
      <c r="GRO237" s="61"/>
      <c r="GRP237" s="61"/>
      <c r="GRQ237" s="61"/>
      <c r="GRR237" s="61"/>
      <c r="GRS237" s="61"/>
      <c r="GRT237" s="61"/>
      <c r="GRU237" s="61"/>
      <c r="GRV237" s="61"/>
      <c r="GRW237" s="61"/>
      <c r="GRX237" s="61"/>
      <c r="GRY237" s="61"/>
      <c r="GRZ237" s="61"/>
      <c r="GSA237" s="61"/>
      <c r="GSB237" s="61"/>
      <c r="GSC237" s="61"/>
      <c r="GSD237" s="61"/>
      <c r="GSE237" s="61"/>
      <c r="GSF237" s="61"/>
      <c r="GSG237" s="61"/>
      <c r="GSH237" s="61"/>
      <c r="GSI237" s="61"/>
      <c r="GSJ237" s="61"/>
      <c r="GSK237" s="61"/>
      <c r="GSL237" s="61"/>
      <c r="GSM237" s="61"/>
      <c r="GSN237" s="61"/>
      <c r="GSO237" s="61"/>
      <c r="GSP237" s="61"/>
      <c r="GSQ237" s="61"/>
      <c r="GSR237" s="61"/>
      <c r="GSS237" s="61"/>
      <c r="GST237" s="61"/>
      <c r="GSU237" s="61"/>
      <c r="GSV237" s="61"/>
      <c r="GSW237" s="61"/>
      <c r="GSX237" s="61"/>
      <c r="GSY237" s="61"/>
      <c r="GSZ237" s="61"/>
      <c r="GTA237" s="61"/>
      <c r="GTB237" s="61"/>
      <c r="GTC237" s="61"/>
      <c r="GTD237" s="61"/>
      <c r="GTE237" s="61"/>
      <c r="GTF237" s="61"/>
      <c r="GTG237" s="61"/>
      <c r="GTH237" s="61"/>
      <c r="GTI237" s="61"/>
      <c r="GTJ237" s="61"/>
      <c r="GTK237" s="61"/>
      <c r="GTL237" s="61"/>
      <c r="GTM237" s="61"/>
      <c r="GTN237" s="61"/>
      <c r="GTO237" s="61"/>
      <c r="GTP237" s="61"/>
      <c r="GTQ237" s="61"/>
      <c r="GTR237" s="61"/>
      <c r="GTS237" s="61"/>
      <c r="GTT237" s="61"/>
      <c r="GTU237" s="61"/>
      <c r="GTV237" s="61"/>
      <c r="GTW237" s="61"/>
      <c r="GTX237" s="61"/>
      <c r="GTY237" s="61"/>
      <c r="GTZ237" s="61"/>
      <c r="GUA237" s="61"/>
      <c r="GUB237" s="61"/>
      <c r="GUC237" s="61"/>
      <c r="GUD237" s="61"/>
      <c r="GUE237" s="61"/>
      <c r="GUF237" s="61"/>
      <c r="GUG237" s="61"/>
      <c r="GUH237" s="61"/>
      <c r="GUI237" s="61"/>
      <c r="GUJ237" s="61"/>
      <c r="GUK237" s="61"/>
      <c r="GUL237" s="61"/>
      <c r="GUM237" s="61"/>
      <c r="GUN237" s="61"/>
      <c r="GUO237" s="61"/>
      <c r="GUP237" s="61"/>
      <c r="GUQ237" s="61"/>
      <c r="GUR237" s="61"/>
      <c r="GUS237" s="61"/>
      <c r="GUT237" s="61"/>
      <c r="GUU237" s="61"/>
      <c r="GUV237" s="61"/>
      <c r="GUW237" s="61"/>
      <c r="GUX237" s="61"/>
      <c r="GUY237" s="61"/>
      <c r="GUZ237" s="61"/>
      <c r="GVA237" s="61"/>
      <c r="GVB237" s="61"/>
      <c r="GVC237" s="61"/>
      <c r="GVD237" s="61"/>
      <c r="GVE237" s="61"/>
      <c r="GVF237" s="61"/>
      <c r="GVG237" s="61"/>
      <c r="GVH237" s="61"/>
      <c r="GVI237" s="61"/>
      <c r="GVJ237" s="61"/>
      <c r="GVK237" s="61"/>
      <c r="GVL237" s="61"/>
      <c r="GVM237" s="61"/>
      <c r="GVN237" s="61"/>
      <c r="GVO237" s="61"/>
      <c r="GVP237" s="61"/>
      <c r="GVQ237" s="61"/>
      <c r="GVR237" s="61"/>
      <c r="GVS237" s="61"/>
      <c r="GVT237" s="61"/>
      <c r="GVU237" s="61"/>
      <c r="GVV237" s="61"/>
      <c r="GVW237" s="61"/>
      <c r="GVX237" s="61"/>
      <c r="GVY237" s="61"/>
      <c r="GVZ237" s="61"/>
      <c r="GWA237" s="61"/>
      <c r="GWB237" s="61"/>
      <c r="GWC237" s="61"/>
      <c r="GWD237" s="61"/>
      <c r="GWE237" s="61"/>
      <c r="GWF237" s="61"/>
      <c r="GWG237" s="61"/>
      <c r="GWH237" s="61"/>
      <c r="GWI237" s="61"/>
      <c r="GWJ237" s="61"/>
      <c r="GWK237" s="61"/>
      <c r="GWL237" s="61"/>
      <c r="GWM237" s="61"/>
      <c r="GWN237" s="61"/>
      <c r="GWO237" s="61"/>
      <c r="GWP237" s="61"/>
      <c r="GWQ237" s="61"/>
      <c r="GWR237" s="61"/>
      <c r="GWS237" s="61"/>
      <c r="GWT237" s="61"/>
      <c r="GWU237" s="61"/>
      <c r="GWV237" s="61"/>
      <c r="GWW237" s="61"/>
      <c r="GWX237" s="61"/>
      <c r="GWY237" s="61"/>
      <c r="GWZ237" s="61"/>
      <c r="GXA237" s="61"/>
      <c r="GXB237" s="61"/>
      <c r="GXC237" s="61"/>
      <c r="GXD237" s="61"/>
      <c r="GXE237" s="61"/>
      <c r="GXF237" s="61"/>
      <c r="GXG237" s="61"/>
      <c r="GXH237" s="61"/>
      <c r="GXI237" s="61"/>
      <c r="GXJ237" s="61"/>
      <c r="GXK237" s="61"/>
      <c r="GXL237" s="61"/>
      <c r="GXM237" s="61"/>
      <c r="GXN237" s="61"/>
      <c r="GXO237" s="61"/>
      <c r="GXP237" s="61"/>
      <c r="GXQ237" s="61"/>
      <c r="GXR237" s="61"/>
      <c r="GXS237" s="61"/>
      <c r="GXT237" s="61"/>
      <c r="GXU237" s="61"/>
      <c r="GXV237" s="61"/>
      <c r="GXW237" s="61"/>
      <c r="GXX237" s="61"/>
      <c r="GXY237" s="61"/>
      <c r="GXZ237" s="61"/>
      <c r="GYA237" s="61"/>
      <c r="GYB237" s="61"/>
      <c r="GYC237" s="61"/>
      <c r="GYD237" s="61"/>
      <c r="GYE237" s="61"/>
      <c r="GYF237" s="61"/>
      <c r="GYG237" s="61"/>
      <c r="GYH237" s="61"/>
      <c r="GYI237" s="61"/>
      <c r="GYJ237" s="61"/>
      <c r="GYK237" s="61"/>
      <c r="GYL237" s="61"/>
      <c r="GYM237" s="61"/>
      <c r="GYN237" s="61"/>
      <c r="GYO237" s="61"/>
      <c r="GYP237" s="61"/>
      <c r="GYQ237" s="61"/>
      <c r="GYR237" s="61"/>
      <c r="GYS237" s="61"/>
      <c r="GYT237" s="61"/>
      <c r="GYU237" s="61"/>
      <c r="GYV237" s="61"/>
      <c r="GYW237" s="61"/>
      <c r="GYX237" s="61"/>
      <c r="GYY237" s="61"/>
      <c r="GYZ237" s="61"/>
      <c r="GZA237" s="61"/>
      <c r="GZB237" s="61"/>
      <c r="GZC237" s="61"/>
      <c r="GZD237" s="61"/>
      <c r="GZE237" s="61"/>
      <c r="GZF237" s="61"/>
      <c r="GZG237" s="61"/>
      <c r="GZH237" s="61"/>
      <c r="GZI237" s="61"/>
      <c r="GZJ237" s="61"/>
      <c r="GZK237" s="61"/>
      <c r="GZL237" s="61"/>
      <c r="GZM237" s="61"/>
      <c r="GZN237" s="61"/>
      <c r="GZO237" s="61"/>
      <c r="GZP237" s="61"/>
      <c r="GZQ237" s="61"/>
      <c r="GZR237" s="61"/>
      <c r="GZS237" s="61"/>
      <c r="GZT237" s="61"/>
      <c r="GZU237" s="61"/>
      <c r="GZV237" s="61"/>
      <c r="GZW237" s="61"/>
      <c r="GZX237" s="61"/>
      <c r="GZY237" s="61"/>
      <c r="GZZ237" s="61"/>
      <c r="HAA237" s="61"/>
      <c r="HAB237" s="61"/>
      <c r="HAC237" s="61"/>
      <c r="HAD237" s="61"/>
      <c r="HAE237" s="61"/>
      <c r="HAF237" s="61"/>
      <c r="HAG237" s="61"/>
      <c r="HAH237" s="61"/>
      <c r="HAI237" s="61"/>
      <c r="HAJ237" s="61"/>
      <c r="HAK237" s="61"/>
      <c r="HAL237" s="61"/>
      <c r="HAM237" s="61"/>
      <c r="HAN237" s="61"/>
      <c r="HAO237" s="61"/>
      <c r="HAP237" s="61"/>
      <c r="HAQ237" s="61"/>
      <c r="HAR237" s="61"/>
      <c r="HAS237" s="61"/>
      <c r="HAT237" s="61"/>
      <c r="HAU237" s="61"/>
      <c r="HAV237" s="61"/>
      <c r="HAW237" s="61"/>
      <c r="HAX237" s="61"/>
      <c r="HAY237" s="61"/>
      <c r="HAZ237" s="61"/>
      <c r="HBA237" s="61"/>
      <c r="HBB237" s="61"/>
      <c r="HBC237" s="61"/>
      <c r="HBD237" s="61"/>
      <c r="HBE237" s="61"/>
      <c r="HBF237" s="61"/>
      <c r="HBG237" s="61"/>
      <c r="HBH237" s="61"/>
      <c r="HBI237" s="61"/>
      <c r="HBJ237" s="61"/>
      <c r="HBK237" s="61"/>
      <c r="HBL237" s="61"/>
      <c r="HBM237" s="61"/>
      <c r="HBN237" s="61"/>
      <c r="HBO237" s="61"/>
      <c r="HBP237" s="61"/>
      <c r="HBQ237" s="61"/>
      <c r="HBR237" s="61"/>
      <c r="HBS237" s="61"/>
      <c r="HBT237" s="61"/>
      <c r="HBU237" s="61"/>
      <c r="HBV237" s="61"/>
      <c r="HBW237" s="61"/>
      <c r="HBX237" s="61"/>
      <c r="HBY237" s="61"/>
      <c r="HBZ237" s="61"/>
      <c r="HCA237" s="61"/>
      <c r="HCB237" s="61"/>
      <c r="HCC237" s="61"/>
      <c r="HCD237" s="61"/>
      <c r="HCE237" s="61"/>
      <c r="HCF237" s="61"/>
      <c r="HCG237" s="61"/>
      <c r="HCH237" s="61"/>
      <c r="HCI237" s="61"/>
      <c r="HCJ237" s="61"/>
      <c r="HCK237" s="61"/>
      <c r="HCL237" s="61"/>
      <c r="HCM237" s="61"/>
      <c r="HCN237" s="61"/>
      <c r="HCO237" s="61"/>
      <c r="HCP237" s="61"/>
      <c r="HCQ237" s="61"/>
      <c r="HCR237" s="61"/>
      <c r="HCS237" s="61"/>
      <c r="HCT237" s="61"/>
      <c r="HCU237" s="61"/>
      <c r="HCV237" s="61"/>
      <c r="HCW237" s="61"/>
      <c r="HCX237" s="61"/>
      <c r="HCY237" s="61"/>
      <c r="HCZ237" s="61"/>
      <c r="HDA237" s="61"/>
      <c r="HDB237" s="61"/>
      <c r="HDC237" s="61"/>
      <c r="HDD237" s="61"/>
      <c r="HDE237" s="61"/>
      <c r="HDF237" s="61"/>
      <c r="HDG237" s="61"/>
      <c r="HDH237" s="61"/>
      <c r="HDI237" s="61"/>
      <c r="HDJ237" s="61"/>
      <c r="HDK237" s="61"/>
      <c r="HDL237" s="61"/>
      <c r="HDM237" s="61"/>
      <c r="HDN237" s="61"/>
      <c r="HDO237" s="61"/>
      <c r="HDP237" s="61"/>
      <c r="HDQ237" s="61"/>
      <c r="HDR237" s="61"/>
      <c r="HDS237" s="61"/>
      <c r="HDT237" s="61"/>
      <c r="HDU237" s="61"/>
      <c r="HDV237" s="61"/>
      <c r="HDW237" s="61"/>
      <c r="HDX237" s="61"/>
      <c r="HDY237" s="61"/>
      <c r="HDZ237" s="61"/>
      <c r="HEA237" s="61"/>
      <c r="HEB237" s="61"/>
      <c r="HEC237" s="61"/>
      <c r="HED237" s="61"/>
      <c r="HEE237" s="61"/>
      <c r="HEF237" s="61"/>
      <c r="HEG237" s="61"/>
      <c r="HEH237" s="61"/>
      <c r="HEI237" s="61"/>
      <c r="HEJ237" s="61"/>
      <c r="HEK237" s="61"/>
      <c r="HEL237" s="61"/>
      <c r="HEM237" s="61"/>
      <c r="HEN237" s="61"/>
      <c r="HEO237" s="61"/>
      <c r="HEP237" s="61"/>
      <c r="HEQ237" s="61"/>
      <c r="HER237" s="61"/>
      <c r="HES237" s="61"/>
      <c r="HET237" s="61"/>
      <c r="HEU237" s="61"/>
      <c r="HEV237" s="61"/>
      <c r="HEW237" s="61"/>
      <c r="HEX237" s="61"/>
      <c r="HEY237" s="61"/>
      <c r="HEZ237" s="61"/>
      <c r="HFA237" s="61"/>
      <c r="HFB237" s="61"/>
      <c r="HFC237" s="61"/>
      <c r="HFD237" s="61"/>
      <c r="HFE237" s="61"/>
      <c r="HFF237" s="61"/>
      <c r="HFG237" s="61"/>
      <c r="HFH237" s="61"/>
      <c r="HFI237" s="61"/>
      <c r="HFJ237" s="61"/>
      <c r="HFK237" s="61"/>
      <c r="HFL237" s="61"/>
      <c r="HFM237" s="61"/>
      <c r="HFN237" s="61"/>
      <c r="HFO237" s="61"/>
      <c r="HFP237" s="61"/>
      <c r="HFQ237" s="61"/>
      <c r="HFR237" s="61"/>
      <c r="HFS237" s="61"/>
      <c r="HFT237" s="61"/>
      <c r="HFU237" s="61"/>
      <c r="HFV237" s="61"/>
      <c r="HFW237" s="61"/>
      <c r="HFX237" s="61"/>
      <c r="HFY237" s="61"/>
      <c r="HFZ237" s="61"/>
      <c r="HGA237" s="61"/>
      <c r="HGB237" s="61"/>
      <c r="HGC237" s="61"/>
      <c r="HGD237" s="61"/>
      <c r="HGE237" s="61"/>
      <c r="HGF237" s="61"/>
      <c r="HGG237" s="61"/>
      <c r="HGH237" s="61"/>
      <c r="HGI237" s="61"/>
      <c r="HGJ237" s="61"/>
      <c r="HGK237" s="61"/>
      <c r="HGL237" s="61"/>
      <c r="HGM237" s="61"/>
      <c r="HGN237" s="61"/>
      <c r="HGO237" s="61"/>
      <c r="HGP237" s="61"/>
      <c r="HGQ237" s="61"/>
      <c r="HGR237" s="61"/>
      <c r="HGS237" s="61"/>
      <c r="HGT237" s="61"/>
      <c r="HGU237" s="61"/>
      <c r="HGV237" s="61"/>
      <c r="HGW237" s="61"/>
      <c r="HGX237" s="61"/>
      <c r="HGY237" s="61"/>
      <c r="HGZ237" s="61"/>
      <c r="HHA237" s="61"/>
      <c r="HHB237" s="61"/>
      <c r="HHC237" s="61"/>
      <c r="HHD237" s="61"/>
      <c r="HHE237" s="61"/>
      <c r="HHF237" s="61"/>
      <c r="HHG237" s="61"/>
      <c r="HHH237" s="61"/>
      <c r="HHI237" s="61"/>
      <c r="HHJ237" s="61"/>
      <c r="HHK237" s="61"/>
      <c r="HHL237" s="61"/>
      <c r="HHM237" s="61"/>
      <c r="HHN237" s="61"/>
      <c r="HHO237" s="61"/>
      <c r="HHP237" s="61"/>
      <c r="HHQ237" s="61"/>
      <c r="HHR237" s="61"/>
      <c r="HHS237" s="61"/>
      <c r="HHT237" s="61"/>
      <c r="HHU237" s="61"/>
      <c r="HHV237" s="61"/>
      <c r="HHW237" s="61"/>
      <c r="HHX237" s="61"/>
      <c r="HHY237" s="61"/>
      <c r="HHZ237" s="61"/>
      <c r="HIA237" s="61"/>
      <c r="HIB237" s="61"/>
      <c r="HIC237" s="61"/>
      <c r="HID237" s="61"/>
      <c r="HIE237" s="61"/>
      <c r="HIF237" s="61"/>
      <c r="HIG237" s="61"/>
      <c r="HIH237" s="61"/>
      <c r="HII237" s="61"/>
      <c r="HIJ237" s="61"/>
      <c r="HIK237" s="61"/>
      <c r="HIL237" s="61"/>
      <c r="HIM237" s="61"/>
      <c r="HIN237" s="61"/>
      <c r="HIO237" s="61"/>
      <c r="HIP237" s="61"/>
      <c r="HIQ237" s="61"/>
      <c r="HIR237" s="61"/>
      <c r="HIS237" s="61"/>
      <c r="HIT237" s="61"/>
      <c r="HIU237" s="61"/>
      <c r="HIV237" s="61"/>
      <c r="HIW237" s="61"/>
      <c r="HIX237" s="61"/>
      <c r="HIY237" s="61"/>
      <c r="HIZ237" s="61"/>
      <c r="HJA237" s="61"/>
      <c r="HJB237" s="61"/>
      <c r="HJC237" s="61"/>
      <c r="HJD237" s="61"/>
      <c r="HJE237" s="61"/>
      <c r="HJF237" s="61"/>
      <c r="HJG237" s="61"/>
      <c r="HJH237" s="61"/>
      <c r="HJI237" s="61"/>
      <c r="HJJ237" s="61"/>
      <c r="HJK237" s="61"/>
      <c r="HJL237" s="61"/>
      <c r="HJM237" s="61"/>
      <c r="HJN237" s="61"/>
      <c r="HJO237" s="61"/>
      <c r="HJP237" s="61"/>
      <c r="HJQ237" s="61"/>
      <c r="HJR237" s="61"/>
      <c r="HJS237" s="61"/>
      <c r="HJT237" s="61"/>
      <c r="HJU237" s="61"/>
      <c r="HJV237" s="61"/>
      <c r="HJW237" s="61"/>
      <c r="HJX237" s="61"/>
      <c r="HJY237" s="61"/>
      <c r="HJZ237" s="61"/>
      <c r="HKA237" s="61"/>
      <c r="HKB237" s="61"/>
      <c r="HKC237" s="61"/>
      <c r="HKD237" s="61"/>
      <c r="HKE237" s="61"/>
      <c r="HKF237" s="61"/>
      <c r="HKG237" s="61"/>
      <c r="HKH237" s="61"/>
      <c r="HKI237" s="61"/>
      <c r="HKJ237" s="61"/>
      <c r="HKK237" s="61"/>
      <c r="HKL237" s="61"/>
      <c r="HKM237" s="61"/>
      <c r="HKN237" s="61"/>
      <c r="HKO237" s="61"/>
      <c r="HKP237" s="61"/>
      <c r="HKQ237" s="61"/>
      <c r="HKR237" s="61"/>
      <c r="HKS237" s="61"/>
      <c r="HKT237" s="61"/>
      <c r="HKU237" s="61"/>
      <c r="HKV237" s="61"/>
      <c r="HKW237" s="61"/>
      <c r="HKX237" s="61"/>
      <c r="HKY237" s="61"/>
      <c r="HKZ237" s="61"/>
      <c r="HLA237" s="61"/>
      <c r="HLB237" s="61"/>
      <c r="HLC237" s="61"/>
      <c r="HLD237" s="61"/>
      <c r="HLE237" s="61"/>
      <c r="HLF237" s="61"/>
      <c r="HLG237" s="61"/>
      <c r="HLH237" s="61"/>
      <c r="HLI237" s="61"/>
      <c r="HLJ237" s="61"/>
      <c r="HLK237" s="61"/>
      <c r="HLL237" s="61"/>
      <c r="HLM237" s="61"/>
      <c r="HLN237" s="61"/>
      <c r="HLO237" s="61"/>
      <c r="HLP237" s="61"/>
      <c r="HLQ237" s="61"/>
      <c r="HLR237" s="61"/>
      <c r="HLS237" s="61"/>
      <c r="HLT237" s="61"/>
      <c r="HLU237" s="61"/>
      <c r="HLV237" s="61"/>
      <c r="HLW237" s="61"/>
      <c r="HLX237" s="61"/>
      <c r="HLY237" s="61"/>
      <c r="HLZ237" s="61"/>
      <c r="HMA237" s="61"/>
      <c r="HMB237" s="61"/>
      <c r="HMC237" s="61"/>
      <c r="HMD237" s="61"/>
      <c r="HME237" s="61"/>
      <c r="HMF237" s="61"/>
      <c r="HMG237" s="61"/>
      <c r="HMH237" s="61"/>
      <c r="HMI237" s="61"/>
      <c r="HMJ237" s="61"/>
      <c r="HMK237" s="61"/>
      <c r="HML237" s="61"/>
      <c r="HMM237" s="61"/>
      <c r="HMN237" s="61"/>
      <c r="HMO237" s="61"/>
      <c r="HMP237" s="61"/>
      <c r="HMQ237" s="61"/>
      <c r="HMR237" s="61"/>
      <c r="HMS237" s="61"/>
      <c r="HMT237" s="61"/>
      <c r="HMU237" s="61"/>
      <c r="HMV237" s="61"/>
      <c r="HMW237" s="61"/>
      <c r="HMX237" s="61"/>
      <c r="HMY237" s="61"/>
      <c r="HMZ237" s="61"/>
      <c r="HNA237" s="61"/>
      <c r="HNB237" s="61"/>
      <c r="HNC237" s="61"/>
      <c r="HND237" s="61"/>
      <c r="HNE237" s="61"/>
      <c r="HNF237" s="61"/>
      <c r="HNG237" s="61"/>
      <c r="HNH237" s="61"/>
      <c r="HNI237" s="61"/>
      <c r="HNJ237" s="61"/>
      <c r="HNK237" s="61"/>
      <c r="HNL237" s="61"/>
      <c r="HNM237" s="61"/>
      <c r="HNN237" s="61"/>
      <c r="HNO237" s="61"/>
      <c r="HNP237" s="61"/>
      <c r="HNQ237" s="61"/>
      <c r="HNR237" s="61"/>
      <c r="HNS237" s="61"/>
      <c r="HNT237" s="61"/>
      <c r="HNU237" s="61"/>
      <c r="HNV237" s="61"/>
      <c r="HNW237" s="61"/>
      <c r="HNX237" s="61"/>
      <c r="HNY237" s="61"/>
      <c r="HNZ237" s="61"/>
      <c r="HOA237" s="61"/>
      <c r="HOB237" s="61"/>
      <c r="HOC237" s="61"/>
      <c r="HOD237" s="61"/>
      <c r="HOE237" s="61"/>
      <c r="HOF237" s="61"/>
      <c r="HOG237" s="61"/>
      <c r="HOH237" s="61"/>
      <c r="HOI237" s="61"/>
      <c r="HOJ237" s="61"/>
      <c r="HOK237" s="61"/>
      <c r="HOL237" s="61"/>
      <c r="HOM237" s="61"/>
      <c r="HON237" s="61"/>
      <c r="HOO237" s="61"/>
      <c r="HOP237" s="61"/>
      <c r="HOQ237" s="61"/>
      <c r="HOR237" s="61"/>
      <c r="HOS237" s="61"/>
      <c r="HOT237" s="61"/>
      <c r="HOU237" s="61"/>
      <c r="HOV237" s="61"/>
      <c r="HOW237" s="61"/>
      <c r="HOX237" s="61"/>
      <c r="HOY237" s="61"/>
      <c r="HOZ237" s="61"/>
      <c r="HPA237" s="61"/>
      <c r="HPB237" s="61"/>
      <c r="HPC237" s="61"/>
      <c r="HPD237" s="61"/>
      <c r="HPE237" s="61"/>
      <c r="HPF237" s="61"/>
      <c r="HPG237" s="61"/>
      <c r="HPH237" s="61"/>
      <c r="HPI237" s="61"/>
      <c r="HPJ237" s="61"/>
      <c r="HPK237" s="61"/>
      <c r="HPL237" s="61"/>
      <c r="HPM237" s="61"/>
      <c r="HPN237" s="61"/>
      <c r="HPO237" s="61"/>
      <c r="HPP237" s="61"/>
      <c r="HPQ237" s="61"/>
      <c r="HPR237" s="61"/>
      <c r="HPS237" s="61"/>
      <c r="HPT237" s="61"/>
      <c r="HPU237" s="61"/>
      <c r="HPV237" s="61"/>
      <c r="HPW237" s="61"/>
      <c r="HPX237" s="61"/>
      <c r="HPY237" s="61"/>
      <c r="HPZ237" s="61"/>
      <c r="HQA237" s="61"/>
      <c r="HQB237" s="61"/>
      <c r="HQC237" s="61"/>
      <c r="HQD237" s="61"/>
      <c r="HQE237" s="61"/>
      <c r="HQF237" s="61"/>
      <c r="HQG237" s="61"/>
      <c r="HQH237" s="61"/>
      <c r="HQI237" s="61"/>
      <c r="HQJ237" s="61"/>
      <c r="HQK237" s="61"/>
      <c r="HQL237" s="61"/>
      <c r="HQM237" s="61"/>
      <c r="HQN237" s="61"/>
      <c r="HQO237" s="61"/>
      <c r="HQP237" s="61"/>
      <c r="HQQ237" s="61"/>
      <c r="HQR237" s="61"/>
      <c r="HQS237" s="61"/>
      <c r="HQT237" s="61"/>
      <c r="HQU237" s="61"/>
      <c r="HQV237" s="61"/>
      <c r="HQW237" s="61"/>
      <c r="HQX237" s="61"/>
      <c r="HQY237" s="61"/>
      <c r="HQZ237" s="61"/>
      <c r="HRA237" s="61"/>
      <c r="HRB237" s="61"/>
      <c r="HRC237" s="61"/>
      <c r="HRD237" s="61"/>
      <c r="HRE237" s="61"/>
      <c r="HRF237" s="61"/>
      <c r="HRG237" s="61"/>
      <c r="HRH237" s="61"/>
      <c r="HRI237" s="61"/>
      <c r="HRJ237" s="61"/>
      <c r="HRK237" s="61"/>
      <c r="HRL237" s="61"/>
      <c r="HRM237" s="61"/>
      <c r="HRN237" s="61"/>
      <c r="HRO237" s="61"/>
      <c r="HRP237" s="61"/>
      <c r="HRQ237" s="61"/>
      <c r="HRR237" s="61"/>
      <c r="HRS237" s="61"/>
      <c r="HRT237" s="61"/>
      <c r="HRU237" s="61"/>
      <c r="HRV237" s="61"/>
      <c r="HRW237" s="61"/>
      <c r="HRX237" s="61"/>
      <c r="HRY237" s="61"/>
      <c r="HRZ237" s="61"/>
      <c r="HSA237" s="61"/>
      <c r="HSB237" s="61"/>
      <c r="HSC237" s="61"/>
      <c r="HSD237" s="61"/>
      <c r="HSE237" s="61"/>
      <c r="HSF237" s="61"/>
      <c r="HSG237" s="61"/>
      <c r="HSH237" s="61"/>
      <c r="HSI237" s="61"/>
      <c r="HSJ237" s="61"/>
      <c r="HSK237" s="61"/>
      <c r="HSL237" s="61"/>
      <c r="HSM237" s="61"/>
      <c r="HSN237" s="61"/>
      <c r="HSO237" s="61"/>
      <c r="HSP237" s="61"/>
      <c r="HSQ237" s="61"/>
      <c r="HSR237" s="61"/>
      <c r="HSS237" s="61"/>
      <c r="HST237" s="61"/>
      <c r="HSU237" s="61"/>
      <c r="HSV237" s="61"/>
      <c r="HSW237" s="61"/>
      <c r="HSX237" s="61"/>
      <c r="HSY237" s="61"/>
      <c r="HSZ237" s="61"/>
      <c r="HTA237" s="61"/>
      <c r="HTB237" s="61"/>
      <c r="HTC237" s="61"/>
      <c r="HTD237" s="61"/>
      <c r="HTE237" s="61"/>
      <c r="HTF237" s="61"/>
      <c r="HTG237" s="61"/>
      <c r="HTH237" s="61"/>
      <c r="HTI237" s="61"/>
      <c r="HTJ237" s="61"/>
      <c r="HTK237" s="61"/>
      <c r="HTL237" s="61"/>
      <c r="HTM237" s="61"/>
      <c r="HTN237" s="61"/>
      <c r="HTO237" s="61"/>
      <c r="HTP237" s="61"/>
      <c r="HTQ237" s="61"/>
      <c r="HTR237" s="61"/>
      <c r="HTS237" s="61"/>
      <c r="HTT237" s="61"/>
      <c r="HTU237" s="61"/>
      <c r="HTV237" s="61"/>
      <c r="HTW237" s="61"/>
      <c r="HTX237" s="61"/>
      <c r="HTY237" s="61"/>
      <c r="HTZ237" s="61"/>
      <c r="HUA237" s="61"/>
      <c r="HUB237" s="61"/>
      <c r="HUC237" s="61"/>
      <c r="HUD237" s="61"/>
      <c r="HUE237" s="61"/>
      <c r="HUF237" s="61"/>
      <c r="HUG237" s="61"/>
      <c r="HUH237" s="61"/>
      <c r="HUI237" s="61"/>
      <c r="HUJ237" s="61"/>
      <c r="HUK237" s="61"/>
      <c r="HUL237" s="61"/>
      <c r="HUM237" s="61"/>
      <c r="HUN237" s="61"/>
      <c r="HUO237" s="61"/>
      <c r="HUP237" s="61"/>
      <c r="HUQ237" s="61"/>
      <c r="HUR237" s="61"/>
      <c r="HUS237" s="61"/>
      <c r="HUT237" s="61"/>
      <c r="HUU237" s="61"/>
      <c r="HUV237" s="61"/>
      <c r="HUW237" s="61"/>
      <c r="HUX237" s="61"/>
      <c r="HUY237" s="61"/>
      <c r="HUZ237" s="61"/>
      <c r="HVA237" s="61"/>
      <c r="HVB237" s="61"/>
      <c r="HVC237" s="61"/>
      <c r="HVD237" s="61"/>
      <c r="HVE237" s="61"/>
      <c r="HVF237" s="61"/>
      <c r="HVG237" s="61"/>
      <c r="HVH237" s="61"/>
      <c r="HVI237" s="61"/>
      <c r="HVJ237" s="61"/>
      <c r="HVK237" s="61"/>
      <c r="HVL237" s="61"/>
      <c r="HVM237" s="61"/>
      <c r="HVN237" s="61"/>
      <c r="HVO237" s="61"/>
      <c r="HVP237" s="61"/>
      <c r="HVQ237" s="61"/>
      <c r="HVR237" s="61"/>
      <c r="HVS237" s="61"/>
      <c r="HVT237" s="61"/>
      <c r="HVU237" s="61"/>
      <c r="HVV237" s="61"/>
      <c r="HVW237" s="61"/>
      <c r="HVX237" s="61"/>
      <c r="HVY237" s="61"/>
      <c r="HVZ237" s="61"/>
      <c r="HWA237" s="61"/>
      <c r="HWB237" s="61"/>
      <c r="HWC237" s="61"/>
      <c r="HWD237" s="61"/>
      <c r="HWE237" s="61"/>
      <c r="HWF237" s="61"/>
      <c r="HWG237" s="61"/>
      <c r="HWH237" s="61"/>
      <c r="HWI237" s="61"/>
      <c r="HWJ237" s="61"/>
      <c r="HWK237" s="61"/>
      <c r="HWL237" s="61"/>
      <c r="HWM237" s="61"/>
      <c r="HWN237" s="61"/>
      <c r="HWO237" s="61"/>
      <c r="HWP237" s="61"/>
      <c r="HWQ237" s="61"/>
      <c r="HWR237" s="61"/>
      <c r="HWS237" s="61"/>
      <c r="HWT237" s="61"/>
      <c r="HWU237" s="61"/>
      <c r="HWV237" s="61"/>
      <c r="HWW237" s="61"/>
      <c r="HWX237" s="61"/>
      <c r="HWY237" s="61"/>
      <c r="HWZ237" s="61"/>
      <c r="HXA237" s="61"/>
      <c r="HXB237" s="61"/>
      <c r="HXC237" s="61"/>
      <c r="HXD237" s="61"/>
      <c r="HXE237" s="61"/>
      <c r="HXF237" s="61"/>
      <c r="HXG237" s="61"/>
      <c r="HXH237" s="61"/>
      <c r="HXI237" s="61"/>
      <c r="HXJ237" s="61"/>
      <c r="HXK237" s="61"/>
      <c r="HXL237" s="61"/>
      <c r="HXM237" s="61"/>
      <c r="HXN237" s="61"/>
      <c r="HXO237" s="61"/>
      <c r="HXP237" s="61"/>
      <c r="HXQ237" s="61"/>
      <c r="HXR237" s="61"/>
      <c r="HXS237" s="61"/>
      <c r="HXT237" s="61"/>
      <c r="HXU237" s="61"/>
      <c r="HXV237" s="61"/>
      <c r="HXW237" s="61"/>
      <c r="HXX237" s="61"/>
      <c r="HXY237" s="61"/>
      <c r="HXZ237" s="61"/>
      <c r="HYA237" s="61"/>
      <c r="HYB237" s="61"/>
      <c r="HYC237" s="61"/>
      <c r="HYD237" s="61"/>
      <c r="HYE237" s="61"/>
      <c r="HYF237" s="61"/>
      <c r="HYG237" s="61"/>
      <c r="HYH237" s="61"/>
      <c r="HYI237" s="61"/>
      <c r="HYJ237" s="61"/>
      <c r="HYK237" s="61"/>
      <c r="HYL237" s="61"/>
      <c r="HYM237" s="61"/>
      <c r="HYN237" s="61"/>
      <c r="HYO237" s="61"/>
      <c r="HYP237" s="61"/>
      <c r="HYQ237" s="61"/>
      <c r="HYR237" s="61"/>
      <c r="HYS237" s="61"/>
      <c r="HYT237" s="61"/>
      <c r="HYU237" s="61"/>
      <c r="HYV237" s="61"/>
      <c r="HYW237" s="61"/>
      <c r="HYX237" s="61"/>
      <c r="HYY237" s="61"/>
      <c r="HYZ237" s="61"/>
      <c r="HZA237" s="61"/>
      <c r="HZB237" s="61"/>
      <c r="HZC237" s="61"/>
      <c r="HZD237" s="61"/>
      <c r="HZE237" s="61"/>
      <c r="HZF237" s="61"/>
      <c r="HZG237" s="61"/>
      <c r="HZH237" s="61"/>
      <c r="HZI237" s="61"/>
      <c r="HZJ237" s="61"/>
      <c r="HZK237" s="61"/>
      <c r="HZL237" s="61"/>
      <c r="HZM237" s="61"/>
      <c r="HZN237" s="61"/>
      <c r="HZO237" s="61"/>
      <c r="HZP237" s="61"/>
      <c r="HZQ237" s="61"/>
      <c r="HZR237" s="61"/>
      <c r="HZS237" s="61"/>
      <c r="HZT237" s="61"/>
      <c r="HZU237" s="61"/>
      <c r="HZV237" s="61"/>
      <c r="HZW237" s="61"/>
      <c r="HZX237" s="61"/>
      <c r="HZY237" s="61"/>
      <c r="HZZ237" s="61"/>
      <c r="IAA237" s="61"/>
      <c r="IAB237" s="61"/>
      <c r="IAC237" s="61"/>
      <c r="IAD237" s="61"/>
      <c r="IAE237" s="61"/>
      <c r="IAF237" s="61"/>
      <c r="IAG237" s="61"/>
      <c r="IAH237" s="61"/>
      <c r="IAI237" s="61"/>
      <c r="IAJ237" s="61"/>
      <c r="IAK237" s="61"/>
      <c r="IAL237" s="61"/>
      <c r="IAM237" s="61"/>
      <c r="IAN237" s="61"/>
      <c r="IAO237" s="61"/>
      <c r="IAP237" s="61"/>
      <c r="IAQ237" s="61"/>
      <c r="IAR237" s="61"/>
      <c r="IAS237" s="61"/>
      <c r="IAT237" s="61"/>
      <c r="IAU237" s="61"/>
      <c r="IAV237" s="61"/>
      <c r="IAW237" s="61"/>
      <c r="IAX237" s="61"/>
      <c r="IAY237" s="61"/>
      <c r="IAZ237" s="61"/>
      <c r="IBA237" s="61"/>
      <c r="IBB237" s="61"/>
      <c r="IBC237" s="61"/>
      <c r="IBD237" s="61"/>
      <c r="IBE237" s="61"/>
      <c r="IBF237" s="61"/>
      <c r="IBG237" s="61"/>
      <c r="IBH237" s="61"/>
      <c r="IBI237" s="61"/>
      <c r="IBJ237" s="61"/>
      <c r="IBK237" s="61"/>
      <c r="IBL237" s="61"/>
      <c r="IBM237" s="61"/>
      <c r="IBN237" s="61"/>
      <c r="IBO237" s="61"/>
      <c r="IBP237" s="61"/>
      <c r="IBQ237" s="61"/>
      <c r="IBR237" s="61"/>
      <c r="IBS237" s="61"/>
      <c r="IBT237" s="61"/>
      <c r="IBU237" s="61"/>
      <c r="IBV237" s="61"/>
      <c r="IBW237" s="61"/>
      <c r="IBX237" s="61"/>
      <c r="IBY237" s="61"/>
      <c r="IBZ237" s="61"/>
      <c r="ICA237" s="61"/>
      <c r="ICB237" s="61"/>
      <c r="ICC237" s="61"/>
      <c r="ICD237" s="61"/>
      <c r="ICE237" s="61"/>
      <c r="ICF237" s="61"/>
      <c r="ICG237" s="61"/>
      <c r="ICH237" s="61"/>
      <c r="ICI237" s="61"/>
      <c r="ICJ237" s="61"/>
      <c r="ICK237" s="61"/>
      <c r="ICL237" s="61"/>
      <c r="ICM237" s="61"/>
      <c r="ICN237" s="61"/>
      <c r="ICO237" s="61"/>
      <c r="ICP237" s="61"/>
      <c r="ICQ237" s="61"/>
      <c r="ICR237" s="61"/>
      <c r="ICS237" s="61"/>
      <c r="ICT237" s="61"/>
      <c r="ICU237" s="61"/>
      <c r="ICV237" s="61"/>
      <c r="ICW237" s="61"/>
      <c r="ICX237" s="61"/>
      <c r="ICY237" s="61"/>
      <c r="ICZ237" s="61"/>
      <c r="IDA237" s="61"/>
      <c r="IDB237" s="61"/>
      <c r="IDC237" s="61"/>
      <c r="IDD237" s="61"/>
      <c r="IDE237" s="61"/>
      <c r="IDF237" s="61"/>
      <c r="IDG237" s="61"/>
      <c r="IDH237" s="61"/>
      <c r="IDI237" s="61"/>
      <c r="IDJ237" s="61"/>
      <c r="IDK237" s="61"/>
      <c r="IDL237" s="61"/>
      <c r="IDM237" s="61"/>
      <c r="IDN237" s="61"/>
      <c r="IDO237" s="61"/>
      <c r="IDP237" s="61"/>
      <c r="IDQ237" s="61"/>
      <c r="IDR237" s="61"/>
      <c r="IDS237" s="61"/>
      <c r="IDT237" s="61"/>
      <c r="IDU237" s="61"/>
      <c r="IDV237" s="61"/>
      <c r="IDW237" s="61"/>
      <c r="IDX237" s="61"/>
      <c r="IDY237" s="61"/>
      <c r="IDZ237" s="61"/>
      <c r="IEA237" s="61"/>
      <c r="IEB237" s="61"/>
      <c r="IEC237" s="61"/>
      <c r="IED237" s="61"/>
      <c r="IEE237" s="61"/>
      <c r="IEF237" s="61"/>
      <c r="IEG237" s="61"/>
      <c r="IEH237" s="61"/>
      <c r="IEI237" s="61"/>
      <c r="IEJ237" s="61"/>
      <c r="IEK237" s="61"/>
      <c r="IEL237" s="61"/>
      <c r="IEM237" s="61"/>
      <c r="IEN237" s="61"/>
      <c r="IEO237" s="61"/>
      <c r="IEP237" s="61"/>
      <c r="IEQ237" s="61"/>
      <c r="IER237" s="61"/>
      <c r="IES237" s="61"/>
      <c r="IET237" s="61"/>
      <c r="IEU237" s="61"/>
      <c r="IEV237" s="61"/>
      <c r="IEW237" s="61"/>
      <c r="IEX237" s="61"/>
      <c r="IEY237" s="61"/>
      <c r="IEZ237" s="61"/>
      <c r="IFA237" s="61"/>
      <c r="IFB237" s="61"/>
      <c r="IFC237" s="61"/>
      <c r="IFD237" s="61"/>
      <c r="IFE237" s="61"/>
      <c r="IFF237" s="61"/>
      <c r="IFG237" s="61"/>
      <c r="IFH237" s="61"/>
      <c r="IFI237" s="61"/>
      <c r="IFJ237" s="61"/>
      <c r="IFK237" s="61"/>
      <c r="IFL237" s="61"/>
      <c r="IFM237" s="61"/>
      <c r="IFN237" s="61"/>
      <c r="IFO237" s="61"/>
      <c r="IFP237" s="61"/>
      <c r="IFQ237" s="61"/>
      <c r="IFR237" s="61"/>
      <c r="IFS237" s="61"/>
      <c r="IFT237" s="61"/>
      <c r="IFU237" s="61"/>
      <c r="IFV237" s="61"/>
      <c r="IFW237" s="61"/>
      <c r="IFX237" s="61"/>
      <c r="IFY237" s="61"/>
      <c r="IFZ237" s="61"/>
      <c r="IGA237" s="61"/>
      <c r="IGB237" s="61"/>
      <c r="IGC237" s="61"/>
      <c r="IGD237" s="61"/>
      <c r="IGE237" s="61"/>
      <c r="IGF237" s="61"/>
      <c r="IGG237" s="61"/>
      <c r="IGH237" s="61"/>
      <c r="IGI237" s="61"/>
      <c r="IGJ237" s="61"/>
      <c r="IGK237" s="61"/>
      <c r="IGL237" s="61"/>
      <c r="IGM237" s="61"/>
      <c r="IGN237" s="61"/>
      <c r="IGO237" s="61"/>
      <c r="IGP237" s="61"/>
      <c r="IGQ237" s="61"/>
      <c r="IGR237" s="61"/>
      <c r="IGS237" s="61"/>
      <c r="IGT237" s="61"/>
      <c r="IGU237" s="61"/>
      <c r="IGV237" s="61"/>
      <c r="IGW237" s="61"/>
      <c r="IGX237" s="61"/>
      <c r="IGY237" s="61"/>
      <c r="IGZ237" s="61"/>
      <c r="IHA237" s="61"/>
      <c r="IHB237" s="61"/>
      <c r="IHC237" s="61"/>
      <c r="IHD237" s="61"/>
      <c r="IHE237" s="61"/>
      <c r="IHF237" s="61"/>
      <c r="IHG237" s="61"/>
      <c r="IHH237" s="61"/>
      <c r="IHI237" s="61"/>
      <c r="IHJ237" s="61"/>
      <c r="IHK237" s="61"/>
      <c r="IHL237" s="61"/>
      <c r="IHM237" s="61"/>
      <c r="IHN237" s="61"/>
      <c r="IHO237" s="61"/>
      <c r="IHP237" s="61"/>
      <c r="IHQ237" s="61"/>
      <c r="IHR237" s="61"/>
      <c r="IHS237" s="61"/>
      <c r="IHT237" s="61"/>
      <c r="IHU237" s="61"/>
      <c r="IHV237" s="61"/>
      <c r="IHW237" s="61"/>
      <c r="IHX237" s="61"/>
      <c r="IHY237" s="61"/>
      <c r="IHZ237" s="61"/>
      <c r="IIA237" s="61"/>
      <c r="IIB237" s="61"/>
      <c r="IIC237" s="61"/>
      <c r="IID237" s="61"/>
      <c r="IIE237" s="61"/>
      <c r="IIF237" s="61"/>
      <c r="IIG237" s="61"/>
      <c r="IIH237" s="61"/>
      <c r="III237" s="61"/>
      <c r="IIJ237" s="61"/>
      <c r="IIK237" s="61"/>
      <c r="IIL237" s="61"/>
      <c r="IIM237" s="61"/>
      <c r="IIN237" s="61"/>
      <c r="IIO237" s="61"/>
      <c r="IIP237" s="61"/>
      <c r="IIQ237" s="61"/>
      <c r="IIR237" s="61"/>
      <c r="IIS237" s="61"/>
      <c r="IIT237" s="61"/>
      <c r="IIU237" s="61"/>
      <c r="IIV237" s="61"/>
      <c r="IIW237" s="61"/>
      <c r="IIX237" s="61"/>
      <c r="IIY237" s="61"/>
      <c r="IIZ237" s="61"/>
      <c r="IJA237" s="61"/>
      <c r="IJB237" s="61"/>
      <c r="IJC237" s="61"/>
      <c r="IJD237" s="61"/>
      <c r="IJE237" s="61"/>
      <c r="IJF237" s="61"/>
      <c r="IJG237" s="61"/>
      <c r="IJH237" s="61"/>
      <c r="IJI237" s="61"/>
      <c r="IJJ237" s="61"/>
      <c r="IJK237" s="61"/>
      <c r="IJL237" s="61"/>
      <c r="IJM237" s="61"/>
      <c r="IJN237" s="61"/>
      <c r="IJO237" s="61"/>
      <c r="IJP237" s="61"/>
      <c r="IJQ237" s="61"/>
      <c r="IJR237" s="61"/>
      <c r="IJS237" s="61"/>
      <c r="IJT237" s="61"/>
      <c r="IJU237" s="61"/>
      <c r="IJV237" s="61"/>
      <c r="IJW237" s="61"/>
      <c r="IJX237" s="61"/>
      <c r="IJY237" s="61"/>
      <c r="IJZ237" s="61"/>
      <c r="IKA237" s="61"/>
      <c r="IKB237" s="61"/>
      <c r="IKC237" s="61"/>
      <c r="IKD237" s="61"/>
      <c r="IKE237" s="61"/>
      <c r="IKF237" s="61"/>
      <c r="IKG237" s="61"/>
      <c r="IKH237" s="61"/>
      <c r="IKI237" s="61"/>
      <c r="IKJ237" s="61"/>
      <c r="IKK237" s="61"/>
      <c r="IKL237" s="61"/>
      <c r="IKM237" s="61"/>
      <c r="IKN237" s="61"/>
      <c r="IKO237" s="61"/>
      <c r="IKP237" s="61"/>
      <c r="IKQ237" s="61"/>
      <c r="IKR237" s="61"/>
      <c r="IKS237" s="61"/>
      <c r="IKT237" s="61"/>
      <c r="IKU237" s="61"/>
      <c r="IKV237" s="61"/>
      <c r="IKW237" s="61"/>
      <c r="IKX237" s="61"/>
      <c r="IKY237" s="61"/>
      <c r="IKZ237" s="61"/>
      <c r="ILA237" s="61"/>
      <c r="ILB237" s="61"/>
      <c r="ILC237" s="61"/>
      <c r="ILD237" s="61"/>
      <c r="ILE237" s="61"/>
      <c r="ILF237" s="61"/>
      <c r="ILG237" s="61"/>
      <c r="ILH237" s="61"/>
      <c r="ILI237" s="61"/>
      <c r="ILJ237" s="61"/>
      <c r="ILK237" s="61"/>
      <c r="ILL237" s="61"/>
      <c r="ILM237" s="61"/>
      <c r="ILN237" s="61"/>
      <c r="ILO237" s="61"/>
      <c r="ILP237" s="61"/>
      <c r="ILQ237" s="61"/>
      <c r="ILR237" s="61"/>
      <c r="ILS237" s="61"/>
      <c r="ILT237" s="61"/>
      <c r="ILU237" s="61"/>
      <c r="ILV237" s="61"/>
      <c r="ILW237" s="61"/>
      <c r="ILX237" s="61"/>
      <c r="ILY237" s="61"/>
      <c r="ILZ237" s="61"/>
      <c r="IMA237" s="61"/>
      <c r="IMB237" s="61"/>
      <c r="IMC237" s="61"/>
      <c r="IMD237" s="61"/>
      <c r="IME237" s="61"/>
      <c r="IMF237" s="61"/>
      <c r="IMG237" s="61"/>
      <c r="IMH237" s="61"/>
      <c r="IMI237" s="61"/>
      <c r="IMJ237" s="61"/>
      <c r="IMK237" s="61"/>
      <c r="IML237" s="61"/>
      <c r="IMM237" s="61"/>
      <c r="IMN237" s="61"/>
      <c r="IMO237" s="61"/>
      <c r="IMP237" s="61"/>
      <c r="IMQ237" s="61"/>
      <c r="IMR237" s="61"/>
      <c r="IMS237" s="61"/>
      <c r="IMT237" s="61"/>
      <c r="IMU237" s="61"/>
      <c r="IMV237" s="61"/>
      <c r="IMW237" s="61"/>
      <c r="IMX237" s="61"/>
      <c r="IMY237" s="61"/>
      <c r="IMZ237" s="61"/>
      <c r="INA237" s="61"/>
      <c r="INB237" s="61"/>
      <c r="INC237" s="61"/>
      <c r="IND237" s="61"/>
      <c r="INE237" s="61"/>
      <c r="INF237" s="61"/>
      <c r="ING237" s="61"/>
      <c r="INH237" s="61"/>
      <c r="INI237" s="61"/>
      <c r="INJ237" s="61"/>
      <c r="INK237" s="61"/>
      <c r="INL237" s="61"/>
      <c r="INM237" s="61"/>
      <c r="INN237" s="61"/>
      <c r="INO237" s="61"/>
      <c r="INP237" s="61"/>
      <c r="INQ237" s="61"/>
      <c r="INR237" s="61"/>
      <c r="INS237" s="61"/>
      <c r="INT237" s="61"/>
      <c r="INU237" s="61"/>
      <c r="INV237" s="61"/>
      <c r="INW237" s="61"/>
      <c r="INX237" s="61"/>
      <c r="INY237" s="61"/>
      <c r="INZ237" s="61"/>
      <c r="IOA237" s="61"/>
      <c r="IOB237" s="61"/>
      <c r="IOC237" s="61"/>
      <c r="IOD237" s="61"/>
      <c r="IOE237" s="61"/>
      <c r="IOF237" s="61"/>
      <c r="IOG237" s="61"/>
      <c r="IOH237" s="61"/>
      <c r="IOI237" s="61"/>
      <c r="IOJ237" s="61"/>
      <c r="IOK237" s="61"/>
      <c r="IOL237" s="61"/>
      <c r="IOM237" s="61"/>
      <c r="ION237" s="61"/>
      <c r="IOO237" s="61"/>
      <c r="IOP237" s="61"/>
      <c r="IOQ237" s="61"/>
      <c r="IOR237" s="61"/>
      <c r="IOS237" s="61"/>
      <c r="IOT237" s="61"/>
      <c r="IOU237" s="61"/>
      <c r="IOV237" s="61"/>
      <c r="IOW237" s="61"/>
      <c r="IOX237" s="61"/>
      <c r="IOY237" s="61"/>
      <c r="IOZ237" s="61"/>
      <c r="IPA237" s="61"/>
      <c r="IPB237" s="61"/>
      <c r="IPC237" s="61"/>
      <c r="IPD237" s="61"/>
      <c r="IPE237" s="61"/>
      <c r="IPF237" s="61"/>
      <c r="IPG237" s="61"/>
      <c r="IPH237" s="61"/>
      <c r="IPI237" s="61"/>
      <c r="IPJ237" s="61"/>
      <c r="IPK237" s="61"/>
      <c r="IPL237" s="61"/>
      <c r="IPM237" s="61"/>
      <c r="IPN237" s="61"/>
      <c r="IPO237" s="61"/>
      <c r="IPP237" s="61"/>
      <c r="IPQ237" s="61"/>
      <c r="IPR237" s="61"/>
      <c r="IPS237" s="61"/>
      <c r="IPT237" s="61"/>
      <c r="IPU237" s="61"/>
      <c r="IPV237" s="61"/>
      <c r="IPW237" s="61"/>
      <c r="IPX237" s="61"/>
      <c r="IPY237" s="61"/>
      <c r="IPZ237" s="61"/>
      <c r="IQA237" s="61"/>
      <c r="IQB237" s="61"/>
      <c r="IQC237" s="61"/>
      <c r="IQD237" s="61"/>
      <c r="IQE237" s="61"/>
      <c r="IQF237" s="61"/>
      <c r="IQG237" s="61"/>
      <c r="IQH237" s="61"/>
      <c r="IQI237" s="61"/>
      <c r="IQJ237" s="61"/>
      <c r="IQK237" s="61"/>
      <c r="IQL237" s="61"/>
      <c r="IQM237" s="61"/>
      <c r="IQN237" s="61"/>
      <c r="IQO237" s="61"/>
      <c r="IQP237" s="61"/>
      <c r="IQQ237" s="61"/>
      <c r="IQR237" s="61"/>
      <c r="IQS237" s="61"/>
      <c r="IQT237" s="61"/>
      <c r="IQU237" s="61"/>
      <c r="IQV237" s="61"/>
      <c r="IQW237" s="61"/>
      <c r="IQX237" s="61"/>
      <c r="IQY237" s="61"/>
      <c r="IQZ237" s="61"/>
      <c r="IRA237" s="61"/>
      <c r="IRB237" s="61"/>
      <c r="IRC237" s="61"/>
      <c r="IRD237" s="61"/>
      <c r="IRE237" s="61"/>
      <c r="IRF237" s="61"/>
      <c r="IRG237" s="61"/>
      <c r="IRH237" s="61"/>
      <c r="IRI237" s="61"/>
      <c r="IRJ237" s="61"/>
      <c r="IRK237" s="61"/>
      <c r="IRL237" s="61"/>
      <c r="IRM237" s="61"/>
      <c r="IRN237" s="61"/>
      <c r="IRO237" s="61"/>
      <c r="IRP237" s="61"/>
      <c r="IRQ237" s="61"/>
      <c r="IRR237" s="61"/>
      <c r="IRS237" s="61"/>
      <c r="IRT237" s="61"/>
      <c r="IRU237" s="61"/>
      <c r="IRV237" s="61"/>
      <c r="IRW237" s="61"/>
      <c r="IRX237" s="61"/>
      <c r="IRY237" s="61"/>
      <c r="IRZ237" s="61"/>
      <c r="ISA237" s="61"/>
      <c r="ISB237" s="61"/>
      <c r="ISC237" s="61"/>
      <c r="ISD237" s="61"/>
      <c r="ISE237" s="61"/>
      <c r="ISF237" s="61"/>
      <c r="ISG237" s="61"/>
      <c r="ISH237" s="61"/>
      <c r="ISI237" s="61"/>
      <c r="ISJ237" s="61"/>
      <c r="ISK237" s="61"/>
      <c r="ISL237" s="61"/>
      <c r="ISM237" s="61"/>
      <c r="ISN237" s="61"/>
      <c r="ISO237" s="61"/>
      <c r="ISP237" s="61"/>
      <c r="ISQ237" s="61"/>
      <c r="ISR237" s="61"/>
      <c r="ISS237" s="61"/>
      <c r="IST237" s="61"/>
      <c r="ISU237" s="61"/>
      <c r="ISV237" s="61"/>
      <c r="ISW237" s="61"/>
      <c r="ISX237" s="61"/>
      <c r="ISY237" s="61"/>
      <c r="ISZ237" s="61"/>
      <c r="ITA237" s="61"/>
      <c r="ITB237" s="61"/>
      <c r="ITC237" s="61"/>
      <c r="ITD237" s="61"/>
      <c r="ITE237" s="61"/>
      <c r="ITF237" s="61"/>
      <c r="ITG237" s="61"/>
      <c r="ITH237" s="61"/>
      <c r="ITI237" s="61"/>
      <c r="ITJ237" s="61"/>
      <c r="ITK237" s="61"/>
      <c r="ITL237" s="61"/>
      <c r="ITM237" s="61"/>
      <c r="ITN237" s="61"/>
      <c r="ITO237" s="61"/>
      <c r="ITP237" s="61"/>
      <c r="ITQ237" s="61"/>
      <c r="ITR237" s="61"/>
      <c r="ITS237" s="61"/>
      <c r="ITT237" s="61"/>
      <c r="ITU237" s="61"/>
      <c r="ITV237" s="61"/>
      <c r="ITW237" s="61"/>
      <c r="ITX237" s="61"/>
      <c r="ITY237" s="61"/>
      <c r="ITZ237" s="61"/>
      <c r="IUA237" s="61"/>
      <c r="IUB237" s="61"/>
      <c r="IUC237" s="61"/>
      <c r="IUD237" s="61"/>
      <c r="IUE237" s="61"/>
      <c r="IUF237" s="61"/>
      <c r="IUG237" s="61"/>
      <c r="IUH237" s="61"/>
      <c r="IUI237" s="61"/>
      <c r="IUJ237" s="61"/>
      <c r="IUK237" s="61"/>
      <c r="IUL237" s="61"/>
      <c r="IUM237" s="61"/>
      <c r="IUN237" s="61"/>
      <c r="IUO237" s="61"/>
      <c r="IUP237" s="61"/>
      <c r="IUQ237" s="61"/>
      <c r="IUR237" s="61"/>
      <c r="IUS237" s="61"/>
      <c r="IUT237" s="61"/>
      <c r="IUU237" s="61"/>
      <c r="IUV237" s="61"/>
      <c r="IUW237" s="61"/>
      <c r="IUX237" s="61"/>
      <c r="IUY237" s="61"/>
      <c r="IUZ237" s="61"/>
      <c r="IVA237" s="61"/>
      <c r="IVB237" s="61"/>
      <c r="IVC237" s="61"/>
      <c r="IVD237" s="61"/>
      <c r="IVE237" s="61"/>
      <c r="IVF237" s="61"/>
      <c r="IVG237" s="61"/>
      <c r="IVH237" s="61"/>
      <c r="IVI237" s="61"/>
      <c r="IVJ237" s="61"/>
      <c r="IVK237" s="61"/>
      <c r="IVL237" s="61"/>
      <c r="IVM237" s="61"/>
      <c r="IVN237" s="61"/>
      <c r="IVO237" s="61"/>
      <c r="IVP237" s="61"/>
      <c r="IVQ237" s="61"/>
      <c r="IVR237" s="61"/>
      <c r="IVS237" s="61"/>
      <c r="IVT237" s="61"/>
      <c r="IVU237" s="61"/>
      <c r="IVV237" s="61"/>
      <c r="IVW237" s="61"/>
      <c r="IVX237" s="61"/>
      <c r="IVY237" s="61"/>
      <c r="IVZ237" s="61"/>
      <c r="IWA237" s="61"/>
      <c r="IWB237" s="61"/>
      <c r="IWC237" s="61"/>
      <c r="IWD237" s="61"/>
      <c r="IWE237" s="61"/>
      <c r="IWF237" s="61"/>
      <c r="IWG237" s="61"/>
      <c r="IWH237" s="61"/>
      <c r="IWI237" s="61"/>
      <c r="IWJ237" s="61"/>
      <c r="IWK237" s="61"/>
      <c r="IWL237" s="61"/>
      <c r="IWM237" s="61"/>
      <c r="IWN237" s="61"/>
      <c r="IWO237" s="61"/>
      <c r="IWP237" s="61"/>
      <c r="IWQ237" s="61"/>
      <c r="IWR237" s="61"/>
      <c r="IWS237" s="61"/>
      <c r="IWT237" s="61"/>
      <c r="IWU237" s="61"/>
      <c r="IWV237" s="61"/>
      <c r="IWW237" s="61"/>
      <c r="IWX237" s="61"/>
      <c r="IWY237" s="61"/>
      <c r="IWZ237" s="61"/>
      <c r="IXA237" s="61"/>
      <c r="IXB237" s="61"/>
      <c r="IXC237" s="61"/>
      <c r="IXD237" s="61"/>
      <c r="IXE237" s="61"/>
      <c r="IXF237" s="61"/>
      <c r="IXG237" s="61"/>
      <c r="IXH237" s="61"/>
      <c r="IXI237" s="61"/>
      <c r="IXJ237" s="61"/>
      <c r="IXK237" s="61"/>
      <c r="IXL237" s="61"/>
      <c r="IXM237" s="61"/>
      <c r="IXN237" s="61"/>
      <c r="IXO237" s="61"/>
      <c r="IXP237" s="61"/>
      <c r="IXQ237" s="61"/>
      <c r="IXR237" s="61"/>
      <c r="IXS237" s="61"/>
      <c r="IXT237" s="61"/>
      <c r="IXU237" s="61"/>
      <c r="IXV237" s="61"/>
      <c r="IXW237" s="61"/>
      <c r="IXX237" s="61"/>
      <c r="IXY237" s="61"/>
      <c r="IXZ237" s="61"/>
      <c r="IYA237" s="61"/>
      <c r="IYB237" s="61"/>
      <c r="IYC237" s="61"/>
      <c r="IYD237" s="61"/>
      <c r="IYE237" s="61"/>
      <c r="IYF237" s="61"/>
      <c r="IYG237" s="61"/>
      <c r="IYH237" s="61"/>
      <c r="IYI237" s="61"/>
      <c r="IYJ237" s="61"/>
      <c r="IYK237" s="61"/>
      <c r="IYL237" s="61"/>
      <c r="IYM237" s="61"/>
      <c r="IYN237" s="61"/>
      <c r="IYO237" s="61"/>
      <c r="IYP237" s="61"/>
      <c r="IYQ237" s="61"/>
      <c r="IYR237" s="61"/>
      <c r="IYS237" s="61"/>
      <c r="IYT237" s="61"/>
      <c r="IYU237" s="61"/>
      <c r="IYV237" s="61"/>
      <c r="IYW237" s="61"/>
      <c r="IYX237" s="61"/>
      <c r="IYY237" s="61"/>
      <c r="IYZ237" s="61"/>
      <c r="IZA237" s="61"/>
      <c r="IZB237" s="61"/>
      <c r="IZC237" s="61"/>
      <c r="IZD237" s="61"/>
      <c r="IZE237" s="61"/>
      <c r="IZF237" s="61"/>
      <c r="IZG237" s="61"/>
      <c r="IZH237" s="61"/>
      <c r="IZI237" s="61"/>
      <c r="IZJ237" s="61"/>
      <c r="IZK237" s="61"/>
      <c r="IZL237" s="61"/>
      <c r="IZM237" s="61"/>
      <c r="IZN237" s="61"/>
      <c r="IZO237" s="61"/>
      <c r="IZP237" s="61"/>
      <c r="IZQ237" s="61"/>
      <c r="IZR237" s="61"/>
      <c r="IZS237" s="61"/>
      <c r="IZT237" s="61"/>
      <c r="IZU237" s="61"/>
      <c r="IZV237" s="61"/>
      <c r="IZW237" s="61"/>
      <c r="IZX237" s="61"/>
      <c r="IZY237" s="61"/>
      <c r="IZZ237" s="61"/>
      <c r="JAA237" s="61"/>
      <c r="JAB237" s="61"/>
      <c r="JAC237" s="61"/>
      <c r="JAD237" s="61"/>
      <c r="JAE237" s="61"/>
      <c r="JAF237" s="61"/>
      <c r="JAG237" s="61"/>
      <c r="JAH237" s="61"/>
      <c r="JAI237" s="61"/>
      <c r="JAJ237" s="61"/>
      <c r="JAK237" s="61"/>
      <c r="JAL237" s="61"/>
      <c r="JAM237" s="61"/>
      <c r="JAN237" s="61"/>
      <c r="JAO237" s="61"/>
      <c r="JAP237" s="61"/>
      <c r="JAQ237" s="61"/>
      <c r="JAR237" s="61"/>
      <c r="JAS237" s="61"/>
      <c r="JAT237" s="61"/>
      <c r="JAU237" s="61"/>
      <c r="JAV237" s="61"/>
      <c r="JAW237" s="61"/>
      <c r="JAX237" s="61"/>
      <c r="JAY237" s="61"/>
      <c r="JAZ237" s="61"/>
      <c r="JBA237" s="61"/>
      <c r="JBB237" s="61"/>
      <c r="JBC237" s="61"/>
      <c r="JBD237" s="61"/>
      <c r="JBE237" s="61"/>
      <c r="JBF237" s="61"/>
      <c r="JBG237" s="61"/>
      <c r="JBH237" s="61"/>
      <c r="JBI237" s="61"/>
      <c r="JBJ237" s="61"/>
      <c r="JBK237" s="61"/>
      <c r="JBL237" s="61"/>
      <c r="JBM237" s="61"/>
      <c r="JBN237" s="61"/>
      <c r="JBO237" s="61"/>
      <c r="JBP237" s="61"/>
      <c r="JBQ237" s="61"/>
      <c r="JBR237" s="61"/>
      <c r="JBS237" s="61"/>
      <c r="JBT237" s="61"/>
      <c r="JBU237" s="61"/>
      <c r="JBV237" s="61"/>
      <c r="JBW237" s="61"/>
      <c r="JBX237" s="61"/>
      <c r="JBY237" s="61"/>
      <c r="JBZ237" s="61"/>
      <c r="JCA237" s="61"/>
      <c r="JCB237" s="61"/>
      <c r="JCC237" s="61"/>
      <c r="JCD237" s="61"/>
      <c r="JCE237" s="61"/>
      <c r="JCF237" s="61"/>
      <c r="JCG237" s="61"/>
      <c r="JCH237" s="61"/>
      <c r="JCI237" s="61"/>
      <c r="JCJ237" s="61"/>
      <c r="JCK237" s="61"/>
      <c r="JCL237" s="61"/>
      <c r="JCM237" s="61"/>
      <c r="JCN237" s="61"/>
      <c r="JCO237" s="61"/>
      <c r="JCP237" s="61"/>
      <c r="JCQ237" s="61"/>
      <c r="JCR237" s="61"/>
      <c r="JCS237" s="61"/>
      <c r="JCT237" s="61"/>
      <c r="JCU237" s="61"/>
      <c r="JCV237" s="61"/>
      <c r="JCW237" s="61"/>
      <c r="JCX237" s="61"/>
      <c r="JCY237" s="61"/>
      <c r="JCZ237" s="61"/>
      <c r="JDA237" s="61"/>
      <c r="JDB237" s="61"/>
      <c r="JDC237" s="61"/>
      <c r="JDD237" s="61"/>
      <c r="JDE237" s="61"/>
      <c r="JDF237" s="61"/>
      <c r="JDG237" s="61"/>
      <c r="JDH237" s="61"/>
      <c r="JDI237" s="61"/>
      <c r="JDJ237" s="61"/>
      <c r="JDK237" s="61"/>
      <c r="JDL237" s="61"/>
      <c r="JDM237" s="61"/>
      <c r="JDN237" s="61"/>
      <c r="JDO237" s="61"/>
      <c r="JDP237" s="61"/>
      <c r="JDQ237" s="61"/>
      <c r="JDR237" s="61"/>
      <c r="JDS237" s="61"/>
      <c r="JDT237" s="61"/>
      <c r="JDU237" s="61"/>
      <c r="JDV237" s="61"/>
      <c r="JDW237" s="61"/>
      <c r="JDX237" s="61"/>
      <c r="JDY237" s="61"/>
      <c r="JDZ237" s="61"/>
      <c r="JEA237" s="61"/>
      <c r="JEB237" s="61"/>
      <c r="JEC237" s="61"/>
      <c r="JED237" s="61"/>
      <c r="JEE237" s="61"/>
      <c r="JEF237" s="61"/>
      <c r="JEG237" s="61"/>
      <c r="JEH237" s="61"/>
      <c r="JEI237" s="61"/>
      <c r="JEJ237" s="61"/>
      <c r="JEK237" s="61"/>
      <c r="JEL237" s="61"/>
      <c r="JEM237" s="61"/>
      <c r="JEN237" s="61"/>
      <c r="JEO237" s="61"/>
      <c r="JEP237" s="61"/>
      <c r="JEQ237" s="61"/>
      <c r="JER237" s="61"/>
      <c r="JES237" s="61"/>
      <c r="JET237" s="61"/>
      <c r="JEU237" s="61"/>
      <c r="JEV237" s="61"/>
      <c r="JEW237" s="61"/>
      <c r="JEX237" s="61"/>
      <c r="JEY237" s="61"/>
      <c r="JEZ237" s="61"/>
      <c r="JFA237" s="61"/>
      <c r="JFB237" s="61"/>
      <c r="JFC237" s="61"/>
      <c r="JFD237" s="61"/>
      <c r="JFE237" s="61"/>
      <c r="JFF237" s="61"/>
      <c r="JFG237" s="61"/>
      <c r="JFH237" s="61"/>
      <c r="JFI237" s="61"/>
      <c r="JFJ237" s="61"/>
      <c r="JFK237" s="61"/>
      <c r="JFL237" s="61"/>
      <c r="JFM237" s="61"/>
      <c r="JFN237" s="61"/>
      <c r="JFO237" s="61"/>
      <c r="JFP237" s="61"/>
      <c r="JFQ237" s="61"/>
      <c r="JFR237" s="61"/>
      <c r="JFS237" s="61"/>
      <c r="JFT237" s="61"/>
      <c r="JFU237" s="61"/>
      <c r="JFV237" s="61"/>
      <c r="JFW237" s="61"/>
      <c r="JFX237" s="61"/>
      <c r="JFY237" s="61"/>
      <c r="JFZ237" s="61"/>
      <c r="JGA237" s="61"/>
      <c r="JGB237" s="61"/>
      <c r="JGC237" s="61"/>
      <c r="JGD237" s="61"/>
      <c r="JGE237" s="61"/>
      <c r="JGF237" s="61"/>
      <c r="JGG237" s="61"/>
      <c r="JGH237" s="61"/>
      <c r="JGI237" s="61"/>
      <c r="JGJ237" s="61"/>
      <c r="JGK237" s="61"/>
      <c r="JGL237" s="61"/>
      <c r="JGM237" s="61"/>
      <c r="JGN237" s="61"/>
      <c r="JGO237" s="61"/>
      <c r="JGP237" s="61"/>
      <c r="JGQ237" s="61"/>
      <c r="JGR237" s="61"/>
      <c r="JGS237" s="61"/>
      <c r="JGT237" s="61"/>
      <c r="JGU237" s="61"/>
      <c r="JGV237" s="61"/>
      <c r="JGW237" s="61"/>
      <c r="JGX237" s="61"/>
      <c r="JGY237" s="61"/>
      <c r="JGZ237" s="61"/>
      <c r="JHA237" s="61"/>
      <c r="JHB237" s="61"/>
      <c r="JHC237" s="61"/>
      <c r="JHD237" s="61"/>
      <c r="JHE237" s="61"/>
      <c r="JHF237" s="61"/>
      <c r="JHG237" s="61"/>
      <c r="JHH237" s="61"/>
      <c r="JHI237" s="61"/>
      <c r="JHJ237" s="61"/>
      <c r="JHK237" s="61"/>
      <c r="JHL237" s="61"/>
      <c r="JHM237" s="61"/>
      <c r="JHN237" s="61"/>
      <c r="JHO237" s="61"/>
      <c r="JHP237" s="61"/>
      <c r="JHQ237" s="61"/>
      <c r="JHR237" s="61"/>
      <c r="JHS237" s="61"/>
      <c r="JHT237" s="61"/>
      <c r="JHU237" s="61"/>
      <c r="JHV237" s="61"/>
      <c r="JHW237" s="61"/>
      <c r="JHX237" s="61"/>
      <c r="JHY237" s="61"/>
      <c r="JHZ237" s="61"/>
      <c r="JIA237" s="61"/>
      <c r="JIB237" s="61"/>
      <c r="JIC237" s="61"/>
      <c r="JID237" s="61"/>
      <c r="JIE237" s="61"/>
      <c r="JIF237" s="61"/>
      <c r="JIG237" s="61"/>
      <c r="JIH237" s="61"/>
      <c r="JII237" s="61"/>
      <c r="JIJ237" s="61"/>
      <c r="JIK237" s="61"/>
      <c r="JIL237" s="61"/>
      <c r="JIM237" s="61"/>
      <c r="JIN237" s="61"/>
      <c r="JIO237" s="61"/>
      <c r="JIP237" s="61"/>
      <c r="JIQ237" s="61"/>
      <c r="JIR237" s="61"/>
      <c r="JIS237" s="61"/>
      <c r="JIT237" s="61"/>
      <c r="JIU237" s="61"/>
      <c r="JIV237" s="61"/>
      <c r="JIW237" s="61"/>
      <c r="JIX237" s="61"/>
      <c r="JIY237" s="61"/>
      <c r="JIZ237" s="61"/>
      <c r="JJA237" s="61"/>
      <c r="JJB237" s="61"/>
      <c r="JJC237" s="61"/>
      <c r="JJD237" s="61"/>
      <c r="JJE237" s="61"/>
      <c r="JJF237" s="61"/>
      <c r="JJG237" s="61"/>
      <c r="JJH237" s="61"/>
      <c r="JJI237" s="61"/>
      <c r="JJJ237" s="61"/>
      <c r="JJK237" s="61"/>
      <c r="JJL237" s="61"/>
      <c r="JJM237" s="61"/>
      <c r="JJN237" s="61"/>
      <c r="JJO237" s="61"/>
      <c r="JJP237" s="61"/>
      <c r="JJQ237" s="61"/>
      <c r="JJR237" s="61"/>
      <c r="JJS237" s="61"/>
      <c r="JJT237" s="61"/>
      <c r="JJU237" s="61"/>
      <c r="JJV237" s="61"/>
      <c r="JJW237" s="61"/>
      <c r="JJX237" s="61"/>
      <c r="JJY237" s="61"/>
      <c r="JJZ237" s="61"/>
      <c r="JKA237" s="61"/>
      <c r="JKB237" s="61"/>
      <c r="JKC237" s="61"/>
      <c r="JKD237" s="61"/>
      <c r="JKE237" s="61"/>
      <c r="JKF237" s="61"/>
      <c r="JKG237" s="61"/>
      <c r="JKH237" s="61"/>
      <c r="JKI237" s="61"/>
      <c r="JKJ237" s="61"/>
      <c r="JKK237" s="61"/>
      <c r="JKL237" s="61"/>
      <c r="JKM237" s="61"/>
      <c r="JKN237" s="61"/>
      <c r="JKO237" s="61"/>
      <c r="JKP237" s="61"/>
      <c r="JKQ237" s="61"/>
      <c r="JKR237" s="61"/>
      <c r="JKS237" s="61"/>
      <c r="JKT237" s="61"/>
      <c r="JKU237" s="61"/>
      <c r="JKV237" s="61"/>
      <c r="JKW237" s="61"/>
      <c r="JKX237" s="61"/>
      <c r="JKY237" s="61"/>
      <c r="JKZ237" s="61"/>
      <c r="JLA237" s="61"/>
      <c r="JLB237" s="61"/>
      <c r="JLC237" s="61"/>
      <c r="JLD237" s="61"/>
      <c r="JLE237" s="61"/>
      <c r="JLF237" s="61"/>
      <c r="JLG237" s="61"/>
      <c r="JLH237" s="61"/>
      <c r="JLI237" s="61"/>
      <c r="JLJ237" s="61"/>
      <c r="JLK237" s="61"/>
      <c r="JLL237" s="61"/>
      <c r="JLM237" s="61"/>
      <c r="JLN237" s="61"/>
      <c r="JLO237" s="61"/>
      <c r="JLP237" s="61"/>
      <c r="JLQ237" s="61"/>
      <c r="JLR237" s="61"/>
      <c r="JLS237" s="61"/>
      <c r="JLT237" s="61"/>
      <c r="JLU237" s="61"/>
      <c r="JLV237" s="61"/>
      <c r="JLW237" s="61"/>
      <c r="JLX237" s="61"/>
      <c r="JLY237" s="61"/>
      <c r="JLZ237" s="61"/>
      <c r="JMA237" s="61"/>
      <c r="JMB237" s="61"/>
      <c r="JMC237" s="61"/>
      <c r="JMD237" s="61"/>
      <c r="JME237" s="61"/>
      <c r="JMF237" s="61"/>
      <c r="JMG237" s="61"/>
      <c r="JMH237" s="61"/>
      <c r="JMI237" s="61"/>
      <c r="JMJ237" s="61"/>
      <c r="JMK237" s="61"/>
      <c r="JML237" s="61"/>
      <c r="JMM237" s="61"/>
      <c r="JMN237" s="61"/>
      <c r="JMO237" s="61"/>
      <c r="JMP237" s="61"/>
      <c r="JMQ237" s="61"/>
      <c r="JMR237" s="61"/>
      <c r="JMS237" s="61"/>
      <c r="JMT237" s="61"/>
      <c r="JMU237" s="61"/>
      <c r="JMV237" s="61"/>
      <c r="JMW237" s="61"/>
      <c r="JMX237" s="61"/>
      <c r="JMY237" s="61"/>
      <c r="JMZ237" s="61"/>
      <c r="JNA237" s="61"/>
      <c r="JNB237" s="61"/>
      <c r="JNC237" s="61"/>
      <c r="JND237" s="61"/>
      <c r="JNE237" s="61"/>
      <c r="JNF237" s="61"/>
      <c r="JNG237" s="61"/>
      <c r="JNH237" s="61"/>
      <c r="JNI237" s="61"/>
      <c r="JNJ237" s="61"/>
      <c r="JNK237" s="61"/>
      <c r="JNL237" s="61"/>
      <c r="JNM237" s="61"/>
      <c r="JNN237" s="61"/>
      <c r="JNO237" s="61"/>
      <c r="JNP237" s="61"/>
      <c r="JNQ237" s="61"/>
      <c r="JNR237" s="61"/>
      <c r="JNS237" s="61"/>
      <c r="JNT237" s="61"/>
      <c r="JNU237" s="61"/>
      <c r="JNV237" s="61"/>
      <c r="JNW237" s="61"/>
      <c r="JNX237" s="61"/>
      <c r="JNY237" s="61"/>
      <c r="JNZ237" s="61"/>
      <c r="JOA237" s="61"/>
      <c r="JOB237" s="61"/>
      <c r="JOC237" s="61"/>
      <c r="JOD237" s="61"/>
      <c r="JOE237" s="61"/>
      <c r="JOF237" s="61"/>
      <c r="JOG237" s="61"/>
      <c r="JOH237" s="61"/>
      <c r="JOI237" s="61"/>
      <c r="JOJ237" s="61"/>
      <c r="JOK237" s="61"/>
      <c r="JOL237" s="61"/>
      <c r="JOM237" s="61"/>
      <c r="JON237" s="61"/>
      <c r="JOO237" s="61"/>
      <c r="JOP237" s="61"/>
      <c r="JOQ237" s="61"/>
      <c r="JOR237" s="61"/>
      <c r="JOS237" s="61"/>
      <c r="JOT237" s="61"/>
      <c r="JOU237" s="61"/>
      <c r="JOV237" s="61"/>
      <c r="JOW237" s="61"/>
      <c r="JOX237" s="61"/>
      <c r="JOY237" s="61"/>
      <c r="JOZ237" s="61"/>
      <c r="JPA237" s="61"/>
      <c r="JPB237" s="61"/>
      <c r="JPC237" s="61"/>
      <c r="JPD237" s="61"/>
      <c r="JPE237" s="61"/>
      <c r="JPF237" s="61"/>
      <c r="JPG237" s="61"/>
      <c r="JPH237" s="61"/>
      <c r="JPI237" s="61"/>
      <c r="JPJ237" s="61"/>
      <c r="JPK237" s="61"/>
      <c r="JPL237" s="61"/>
      <c r="JPM237" s="61"/>
      <c r="JPN237" s="61"/>
      <c r="JPO237" s="61"/>
      <c r="JPP237" s="61"/>
      <c r="JPQ237" s="61"/>
      <c r="JPR237" s="61"/>
      <c r="JPS237" s="61"/>
      <c r="JPT237" s="61"/>
      <c r="JPU237" s="61"/>
      <c r="JPV237" s="61"/>
      <c r="JPW237" s="61"/>
      <c r="JPX237" s="61"/>
      <c r="JPY237" s="61"/>
      <c r="JPZ237" s="61"/>
      <c r="JQA237" s="61"/>
      <c r="JQB237" s="61"/>
      <c r="JQC237" s="61"/>
      <c r="JQD237" s="61"/>
      <c r="JQE237" s="61"/>
      <c r="JQF237" s="61"/>
      <c r="JQG237" s="61"/>
      <c r="JQH237" s="61"/>
      <c r="JQI237" s="61"/>
      <c r="JQJ237" s="61"/>
      <c r="JQK237" s="61"/>
      <c r="JQL237" s="61"/>
      <c r="JQM237" s="61"/>
      <c r="JQN237" s="61"/>
      <c r="JQO237" s="61"/>
      <c r="JQP237" s="61"/>
      <c r="JQQ237" s="61"/>
      <c r="JQR237" s="61"/>
      <c r="JQS237" s="61"/>
      <c r="JQT237" s="61"/>
      <c r="JQU237" s="61"/>
      <c r="JQV237" s="61"/>
      <c r="JQW237" s="61"/>
      <c r="JQX237" s="61"/>
      <c r="JQY237" s="61"/>
      <c r="JQZ237" s="61"/>
      <c r="JRA237" s="61"/>
      <c r="JRB237" s="61"/>
      <c r="JRC237" s="61"/>
      <c r="JRD237" s="61"/>
      <c r="JRE237" s="61"/>
      <c r="JRF237" s="61"/>
      <c r="JRG237" s="61"/>
      <c r="JRH237" s="61"/>
      <c r="JRI237" s="61"/>
      <c r="JRJ237" s="61"/>
      <c r="JRK237" s="61"/>
      <c r="JRL237" s="61"/>
      <c r="JRM237" s="61"/>
      <c r="JRN237" s="61"/>
      <c r="JRO237" s="61"/>
      <c r="JRP237" s="61"/>
      <c r="JRQ237" s="61"/>
      <c r="JRR237" s="61"/>
      <c r="JRS237" s="61"/>
      <c r="JRT237" s="61"/>
      <c r="JRU237" s="61"/>
      <c r="JRV237" s="61"/>
      <c r="JRW237" s="61"/>
      <c r="JRX237" s="61"/>
      <c r="JRY237" s="61"/>
      <c r="JRZ237" s="61"/>
      <c r="JSA237" s="61"/>
      <c r="JSB237" s="61"/>
      <c r="JSC237" s="61"/>
      <c r="JSD237" s="61"/>
      <c r="JSE237" s="61"/>
      <c r="JSF237" s="61"/>
      <c r="JSG237" s="61"/>
      <c r="JSH237" s="61"/>
      <c r="JSI237" s="61"/>
      <c r="JSJ237" s="61"/>
      <c r="JSK237" s="61"/>
      <c r="JSL237" s="61"/>
      <c r="JSM237" s="61"/>
      <c r="JSN237" s="61"/>
      <c r="JSO237" s="61"/>
      <c r="JSP237" s="61"/>
      <c r="JSQ237" s="61"/>
      <c r="JSR237" s="61"/>
      <c r="JSS237" s="61"/>
      <c r="JST237" s="61"/>
      <c r="JSU237" s="61"/>
      <c r="JSV237" s="61"/>
      <c r="JSW237" s="61"/>
      <c r="JSX237" s="61"/>
      <c r="JSY237" s="61"/>
      <c r="JSZ237" s="61"/>
      <c r="JTA237" s="61"/>
      <c r="JTB237" s="61"/>
      <c r="JTC237" s="61"/>
      <c r="JTD237" s="61"/>
      <c r="JTE237" s="61"/>
      <c r="JTF237" s="61"/>
      <c r="JTG237" s="61"/>
      <c r="JTH237" s="61"/>
      <c r="JTI237" s="61"/>
      <c r="JTJ237" s="61"/>
      <c r="JTK237" s="61"/>
      <c r="JTL237" s="61"/>
      <c r="JTM237" s="61"/>
      <c r="JTN237" s="61"/>
      <c r="JTO237" s="61"/>
      <c r="JTP237" s="61"/>
      <c r="JTQ237" s="61"/>
      <c r="JTR237" s="61"/>
      <c r="JTS237" s="61"/>
      <c r="JTT237" s="61"/>
      <c r="JTU237" s="61"/>
      <c r="JTV237" s="61"/>
      <c r="JTW237" s="61"/>
      <c r="JTX237" s="61"/>
      <c r="JTY237" s="61"/>
      <c r="JTZ237" s="61"/>
      <c r="JUA237" s="61"/>
      <c r="JUB237" s="61"/>
      <c r="JUC237" s="61"/>
      <c r="JUD237" s="61"/>
      <c r="JUE237" s="61"/>
      <c r="JUF237" s="61"/>
      <c r="JUG237" s="61"/>
      <c r="JUH237" s="61"/>
      <c r="JUI237" s="61"/>
      <c r="JUJ237" s="61"/>
      <c r="JUK237" s="61"/>
      <c r="JUL237" s="61"/>
      <c r="JUM237" s="61"/>
      <c r="JUN237" s="61"/>
      <c r="JUO237" s="61"/>
      <c r="JUP237" s="61"/>
      <c r="JUQ237" s="61"/>
      <c r="JUR237" s="61"/>
      <c r="JUS237" s="61"/>
      <c r="JUT237" s="61"/>
      <c r="JUU237" s="61"/>
      <c r="JUV237" s="61"/>
      <c r="JUW237" s="61"/>
      <c r="JUX237" s="61"/>
      <c r="JUY237" s="61"/>
      <c r="JUZ237" s="61"/>
      <c r="JVA237" s="61"/>
      <c r="JVB237" s="61"/>
      <c r="JVC237" s="61"/>
      <c r="JVD237" s="61"/>
      <c r="JVE237" s="61"/>
      <c r="JVF237" s="61"/>
      <c r="JVG237" s="61"/>
      <c r="JVH237" s="61"/>
      <c r="JVI237" s="61"/>
      <c r="JVJ237" s="61"/>
      <c r="JVK237" s="61"/>
      <c r="JVL237" s="61"/>
      <c r="JVM237" s="61"/>
      <c r="JVN237" s="61"/>
      <c r="JVO237" s="61"/>
      <c r="JVP237" s="61"/>
      <c r="JVQ237" s="61"/>
      <c r="JVR237" s="61"/>
      <c r="JVS237" s="61"/>
      <c r="JVT237" s="61"/>
      <c r="JVU237" s="61"/>
      <c r="JVV237" s="61"/>
      <c r="JVW237" s="61"/>
      <c r="JVX237" s="61"/>
      <c r="JVY237" s="61"/>
      <c r="JVZ237" s="61"/>
      <c r="JWA237" s="61"/>
      <c r="JWB237" s="61"/>
      <c r="JWC237" s="61"/>
      <c r="JWD237" s="61"/>
      <c r="JWE237" s="61"/>
      <c r="JWF237" s="61"/>
      <c r="JWG237" s="61"/>
      <c r="JWH237" s="61"/>
      <c r="JWI237" s="61"/>
      <c r="JWJ237" s="61"/>
      <c r="JWK237" s="61"/>
      <c r="JWL237" s="61"/>
      <c r="JWM237" s="61"/>
      <c r="JWN237" s="61"/>
      <c r="JWO237" s="61"/>
      <c r="JWP237" s="61"/>
      <c r="JWQ237" s="61"/>
      <c r="JWR237" s="61"/>
      <c r="JWS237" s="61"/>
      <c r="JWT237" s="61"/>
      <c r="JWU237" s="61"/>
      <c r="JWV237" s="61"/>
      <c r="JWW237" s="61"/>
      <c r="JWX237" s="61"/>
      <c r="JWY237" s="61"/>
      <c r="JWZ237" s="61"/>
      <c r="JXA237" s="61"/>
      <c r="JXB237" s="61"/>
      <c r="JXC237" s="61"/>
      <c r="JXD237" s="61"/>
      <c r="JXE237" s="61"/>
      <c r="JXF237" s="61"/>
      <c r="JXG237" s="61"/>
      <c r="JXH237" s="61"/>
      <c r="JXI237" s="61"/>
      <c r="JXJ237" s="61"/>
      <c r="JXK237" s="61"/>
      <c r="JXL237" s="61"/>
      <c r="JXM237" s="61"/>
      <c r="JXN237" s="61"/>
      <c r="JXO237" s="61"/>
      <c r="JXP237" s="61"/>
      <c r="JXQ237" s="61"/>
      <c r="JXR237" s="61"/>
      <c r="JXS237" s="61"/>
      <c r="JXT237" s="61"/>
      <c r="JXU237" s="61"/>
      <c r="JXV237" s="61"/>
      <c r="JXW237" s="61"/>
      <c r="JXX237" s="61"/>
      <c r="JXY237" s="61"/>
      <c r="JXZ237" s="61"/>
      <c r="JYA237" s="61"/>
      <c r="JYB237" s="61"/>
      <c r="JYC237" s="61"/>
      <c r="JYD237" s="61"/>
      <c r="JYE237" s="61"/>
      <c r="JYF237" s="61"/>
      <c r="JYG237" s="61"/>
      <c r="JYH237" s="61"/>
      <c r="JYI237" s="61"/>
      <c r="JYJ237" s="61"/>
      <c r="JYK237" s="61"/>
      <c r="JYL237" s="61"/>
      <c r="JYM237" s="61"/>
      <c r="JYN237" s="61"/>
      <c r="JYO237" s="61"/>
      <c r="JYP237" s="61"/>
      <c r="JYQ237" s="61"/>
      <c r="JYR237" s="61"/>
      <c r="JYS237" s="61"/>
      <c r="JYT237" s="61"/>
      <c r="JYU237" s="61"/>
      <c r="JYV237" s="61"/>
      <c r="JYW237" s="61"/>
      <c r="JYX237" s="61"/>
      <c r="JYY237" s="61"/>
      <c r="JYZ237" s="61"/>
      <c r="JZA237" s="61"/>
      <c r="JZB237" s="61"/>
      <c r="JZC237" s="61"/>
      <c r="JZD237" s="61"/>
      <c r="JZE237" s="61"/>
      <c r="JZF237" s="61"/>
      <c r="JZG237" s="61"/>
      <c r="JZH237" s="61"/>
      <c r="JZI237" s="61"/>
      <c r="JZJ237" s="61"/>
      <c r="JZK237" s="61"/>
      <c r="JZL237" s="61"/>
      <c r="JZM237" s="61"/>
      <c r="JZN237" s="61"/>
      <c r="JZO237" s="61"/>
      <c r="JZP237" s="61"/>
      <c r="JZQ237" s="61"/>
      <c r="JZR237" s="61"/>
      <c r="JZS237" s="61"/>
      <c r="JZT237" s="61"/>
      <c r="JZU237" s="61"/>
      <c r="JZV237" s="61"/>
      <c r="JZW237" s="61"/>
      <c r="JZX237" s="61"/>
      <c r="JZY237" s="61"/>
      <c r="JZZ237" s="61"/>
      <c r="KAA237" s="61"/>
      <c r="KAB237" s="61"/>
      <c r="KAC237" s="61"/>
      <c r="KAD237" s="61"/>
      <c r="KAE237" s="61"/>
      <c r="KAF237" s="61"/>
      <c r="KAG237" s="61"/>
      <c r="KAH237" s="61"/>
      <c r="KAI237" s="61"/>
      <c r="KAJ237" s="61"/>
      <c r="KAK237" s="61"/>
      <c r="KAL237" s="61"/>
      <c r="KAM237" s="61"/>
      <c r="KAN237" s="61"/>
      <c r="KAO237" s="61"/>
      <c r="KAP237" s="61"/>
      <c r="KAQ237" s="61"/>
      <c r="KAR237" s="61"/>
      <c r="KAS237" s="61"/>
      <c r="KAT237" s="61"/>
      <c r="KAU237" s="61"/>
      <c r="KAV237" s="61"/>
      <c r="KAW237" s="61"/>
      <c r="KAX237" s="61"/>
      <c r="KAY237" s="61"/>
      <c r="KAZ237" s="61"/>
      <c r="KBA237" s="61"/>
      <c r="KBB237" s="61"/>
      <c r="KBC237" s="61"/>
      <c r="KBD237" s="61"/>
      <c r="KBE237" s="61"/>
      <c r="KBF237" s="61"/>
      <c r="KBG237" s="61"/>
      <c r="KBH237" s="61"/>
      <c r="KBI237" s="61"/>
      <c r="KBJ237" s="61"/>
      <c r="KBK237" s="61"/>
      <c r="KBL237" s="61"/>
      <c r="KBM237" s="61"/>
      <c r="KBN237" s="61"/>
      <c r="KBO237" s="61"/>
      <c r="KBP237" s="61"/>
      <c r="KBQ237" s="61"/>
      <c r="KBR237" s="61"/>
      <c r="KBS237" s="61"/>
      <c r="KBT237" s="61"/>
      <c r="KBU237" s="61"/>
      <c r="KBV237" s="61"/>
      <c r="KBW237" s="61"/>
      <c r="KBX237" s="61"/>
      <c r="KBY237" s="61"/>
      <c r="KBZ237" s="61"/>
      <c r="KCA237" s="61"/>
      <c r="KCB237" s="61"/>
      <c r="KCC237" s="61"/>
      <c r="KCD237" s="61"/>
      <c r="KCE237" s="61"/>
      <c r="KCF237" s="61"/>
      <c r="KCG237" s="61"/>
      <c r="KCH237" s="61"/>
      <c r="KCI237" s="61"/>
      <c r="KCJ237" s="61"/>
      <c r="KCK237" s="61"/>
      <c r="KCL237" s="61"/>
      <c r="KCM237" s="61"/>
      <c r="KCN237" s="61"/>
      <c r="KCO237" s="61"/>
      <c r="KCP237" s="61"/>
      <c r="KCQ237" s="61"/>
      <c r="KCR237" s="61"/>
      <c r="KCS237" s="61"/>
      <c r="KCT237" s="61"/>
      <c r="KCU237" s="61"/>
      <c r="KCV237" s="61"/>
      <c r="KCW237" s="61"/>
      <c r="KCX237" s="61"/>
      <c r="KCY237" s="61"/>
      <c r="KCZ237" s="61"/>
      <c r="KDA237" s="61"/>
      <c r="KDB237" s="61"/>
      <c r="KDC237" s="61"/>
      <c r="KDD237" s="61"/>
      <c r="KDE237" s="61"/>
      <c r="KDF237" s="61"/>
      <c r="KDG237" s="61"/>
      <c r="KDH237" s="61"/>
      <c r="KDI237" s="61"/>
      <c r="KDJ237" s="61"/>
      <c r="KDK237" s="61"/>
      <c r="KDL237" s="61"/>
      <c r="KDM237" s="61"/>
      <c r="KDN237" s="61"/>
      <c r="KDO237" s="61"/>
      <c r="KDP237" s="61"/>
      <c r="KDQ237" s="61"/>
      <c r="KDR237" s="61"/>
      <c r="KDS237" s="61"/>
      <c r="KDT237" s="61"/>
      <c r="KDU237" s="61"/>
      <c r="KDV237" s="61"/>
      <c r="KDW237" s="61"/>
      <c r="KDX237" s="61"/>
      <c r="KDY237" s="61"/>
      <c r="KDZ237" s="61"/>
      <c r="KEA237" s="61"/>
      <c r="KEB237" s="61"/>
      <c r="KEC237" s="61"/>
      <c r="KED237" s="61"/>
      <c r="KEE237" s="61"/>
      <c r="KEF237" s="61"/>
      <c r="KEG237" s="61"/>
      <c r="KEH237" s="61"/>
      <c r="KEI237" s="61"/>
      <c r="KEJ237" s="61"/>
      <c r="KEK237" s="61"/>
      <c r="KEL237" s="61"/>
      <c r="KEM237" s="61"/>
      <c r="KEN237" s="61"/>
      <c r="KEO237" s="61"/>
      <c r="KEP237" s="61"/>
      <c r="KEQ237" s="61"/>
      <c r="KER237" s="61"/>
      <c r="KES237" s="61"/>
      <c r="KET237" s="61"/>
      <c r="KEU237" s="61"/>
      <c r="KEV237" s="61"/>
      <c r="KEW237" s="61"/>
      <c r="KEX237" s="61"/>
      <c r="KEY237" s="61"/>
      <c r="KEZ237" s="61"/>
      <c r="KFA237" s="61"/>
      <c r="KFB237" s="61"/>
      <c r="KFC237" s="61"/>
      <c r="KFD237" s="61"/>
      <c r="KFE237" s="61"/>
      <c r="KFF237" s="61"/>
      <c r="KFG237" s="61"/>
      <c r="KFH237" s="61"/>
      <c r="KFI237" s="61"/>
      <c r="KFJ237" s="61"/>
      <c r="KFK237" s="61"/>
      <c r="KFL237" s="61"/>
      <c r="KFM237" s="61"/>
      <c r="KFN237" s="61"/>
      <c r="KFO237" s="61"/>
      <c r="KFP237" s="61"/>
      <c r="KFQ237" s="61"/>
      <c r="KFR237" s="61"/>
      <c r="KFS237" s="61"/>
      <c r="KFT237" s="61"/>
      <c r="KFU237" s="61"/>
      <c r="KFV237" s="61"/>
      <c r="KFW237" s="61"/>
      <c r="KFX237" s="61"/>
      <c r="KFY237" s="61"/>
      <c r="KFZ237" s="61"/>
      <c r="KGA237" s="61"/>
      <c r="KGB237" s="61"/>
      <c r="KGC237" s="61"/>
      <c r="KGD237" s="61"/>
      <c r="KGE237" s="61"/>
      <c r="KGF237" s="61"/>
      <c r="KGG237" s="61"/>
      <c r="KGH237" s="61"/>
      <c r="KGI237" s="61"/>
      <c r="KGJ237" s="61"/>
      <c r="KGK237" s="61"/>
      <c r="KGL237" s="61"/>
      <c r="KGM237" s="61"/>
      <c r="KGN237" s="61"/>
      <c r="KGO237" s="61"/>
      <c r="KGP237" s="61"/>
      <c r="KGQ237" s="61"/>
      <c r="KGR237" s="61"/>
      <c r="KGS237" s="61"/>
      <c r="KGT237" s="61"/>
      <c r="KGU237" s="61"/>
      <c r="KGV237" s="61"/>
      <c r="KGW237" s="61"/>
      <c r="KGX237" s="61"/>
      <c r="KGY237" s="61"/>
      <c r="KGZ237" s="61"/>
      <c r="KHA237" s="61"/>
      <c r="KHB237" s="61"/>
      <c r="KHC237" s="61"/>
      <c r="KHD237" s="61"/>
      <c r="KHE237" s="61"/>
      <c r="KHF237" s="61"/>
      <c r="KHG237" s="61"/>
      <c r="KHH237" s="61"/>
      <c r="KHI237" s="61"/>
      <c r="KHJ237" s="61"/>
      <c r="KHK237" s="61"/>
      <c r="KHL237" s="61"/>
      <c r="KHM237" s="61"/>
      <c r="KHN237" s="61"/>
      <c r="KHO237" s="61"/>
      <c r="KHP237" s="61"/>
      <c r="KHQ237" s="61"/>
      <c r="KHR237" s="61"/>
      <c r="KHS237" s="61"/>
      <c r="KHT237" s="61"/>
      <c r="KHU237" s="61"/>
      <c r="KHV237" s="61"/>
      <c r="KHW237" s="61"/>
      <c r="KHX237" s="61"/>
      <c r="KHY237" s="61"/>
      <c r="KHZ237" s="61"/>
      <c r="KIA237" s="61"/>
      <c r="KIB237" s="61"/>
      <c r="KIC237" s="61"/>
      <c r="KID237" s="61"/>
      <c r="KIE237" s="61"/>
      <c r="KIF237" s="61"/>
      <c r="KIG237" s="61"/>
      <c r="KIH237" s="61"/>
      <c r="KII237" s="61"/>
      <c r="KIJ237" s="61"/>
      <c r="KIK237" s="61"/>
      <c r="KIL237" s="61"/>
      <c r="KIM237" s="61"/>
      <c r="KIN237" s="61"/>
      <c r="KIO237" s="61"/>
      <c r="KIP237" s="61"/>
      <c r="KIQ237" s="61"/>
      <c r="KIR237" s="61"/>
      <c r="KIS237" s="61"/>
      <c r="KIT237" s="61"/>
      <c r="KIU237" s="61"/>
      <c r="KIV237" s="61"/>
      <c r="KIW237" s="61"/>
      <c r="KIX237" s="61"/>
      <c r="KIY237" s="61"/>
      <c r="KIZ237" s="61"/>
      <c r="KJA237" s="61"/>
      <c r="KJB237" s="61"/>
      <c r="KJC237" s="61"/>
      <c r="KJD237" s="61"/>
      <c r="KJE237" s="61"/>
      <c r="KJF237" s="61"/>
      <c r="KJG237" s="61"/>
      <c r="KJH237" s="61"/>
      <c r="KJI237" s="61"/>
      <c r="KJJ237" s="61"/>
      <c r="KJK237" s="61"/>
      <c r="KJL237" s="61"/>
      <c r="KJM237" s="61"/>
      <c r="KJN237" s="61"/>
      <c r="KJO237" s="61"/>
      <c r="KJP237" s="61"/>
      <c r="KJQ237" s="61"/>
      <c r="KJR237" s="61"/>
      <c r="KJS237" s="61"/>
      <c r="KJT237" s="61"/>
      <c r="KJU237" s="61"/>
      <c r="KJV237" s="61"/>
      <c r="KJW237" s="61"/>
      <c r="KJX237" s="61"/>
      <c r="KJY237" s="61"/>
      <c r="KJZ237" s="61"/>
      <c r="KKA237" s="61"/>
      <c r="KKB237" s="61"/>
      <c r="KKC237" s="61"/>
      <c r="KKD237" s="61"/>
      <c r="KKE237" s="61"/>
      <c r="KKF237" s="61"/>
      <c r="KKG237" s="61"/>
      <c r="KKH237" s="61"/>
      <c r="KKI237" s="61"/>
      <c r="KKJ237" s="61"/>
      <c r="KKK237" s="61"/>
      <c r="KKL237" s="61"/>
      <c r="KKM237" s="61"/>
      <c r="KKN237" s="61"/>
      <c r="KKO237" s="61"/>
      <c r="KKP237" s="61"/>
      <c r="KKQ237" s="61"/>
      <c r="KKR237" s="61"/>
      <c r="KKS237" s="61"/>
      <c r="KKT237" s="61"/>
      <c r="KKU237" s="61"/>
      <c r="KKV237" s="61"/>
      <c r="KKW237" s="61"/>
      <c r="KKX237" s="61"/>
      <c r="KKY237" s="61"/>
      <c r="KKZ237" s="61"/>
      <c r="KLA237" s="61"/>
      <c r="KLB237" s="61"/>
      <c r="KLC237" s="61"/>
      <c r="KLD237" s="61"/>
      <c r="KLE237" s="61"/>
      <c r="KLF237" s="61"/>
      <c r="KLG237" s="61"/>
      <c r="KLH237" s="61"/>
      <c r="KLI237" s="61"/>
      <c r="KLJ237" s="61"/>
      <c r="KLK237" s="61"/>
      <c r="KLL237" s="61"/>
      <c r="KLM237" s="61"/>
      <c r="KLN237" s="61"/>
      <c r="KLO237" s="61"/>
      <c r="KLP237" s="61"/>
      <c r="KLQ237" s="61"/>
      <c r="KLR237" s="61"/>
      <c r="KLS237" s="61"/>
      <c r="KLT237" s="61"/>
      <c r="KLU237" s="61"/>
      <c r="KLV237" s="61"/>
      <c r="KLW237" s="61"/>
      <c r="KLX237" s="61"/>
      <c r="KLY237" s="61"/>
      <c r="KLZ237" s="61"/>
      <c r="KMA237" s="61"/>
      <c r="KMB237" s="61"/>
      <c r="KMC237" s="61"/>
      <c r="KMD237" s="61"/>
      <c r="KME237" s="61"/>
      <c r="KMF237" s="61"/>
      <c r="KMG237" s="61"/>
      <c r="KMH237" s="61"/>
      <c r="KMI237" s="61"/>
      <c r="KMJ237" s="61"/>
      <c r="KMK237" s="61"/>
      <c r="KML237" s="61"/>
      <c r="KMM237" s="61"/>
      <c r="KMN237" s="61"/>
      <c r="KMO237" s="61"/>
      <c r="KMP237" s="61"/>
      <c r="KMQ237" s="61"/>
      <c r="KMR237" s="61"/>
      <c r="KMS237" s="61"/>
      <c r="KMT237" s="61"/>
      <c r="KMU237" s="61"/>
      <c r="KMV237" s="61"/>
      <c r="KMW237" s="61"/>
      <c r="KMX237" s="61"/>
      <c r="KMY237" s="61"/>
      <c r="KMZ237" s="61"/>
      <c r="KNA237" s="61"/>
      <c r="KNB237" s="61"/>
      <c r="KNC237" s="61"/>
      <c r="KND237" s="61"/>
      <c r="KNE237" s="61"/>
      <c r="KNF237" s="61"/>
      <c r="KNG237" s="61"/>
      <c r="KNH237" s="61"/>
      <c r="KNI237" s="61"/>
      <c r="KNJ237" s="61"/>
      <c r="KNK237" s="61"/>
      <c r="KNL237" s="61"/>
      <c r="KNM237" s="61"/>
      <c r="KNN237" s="61"/>
      <c r="KNO237" s="61"/>
      <c r="KNP237" s="61"/>
      <c r="KNQ237" s="61"/>
      <c r="KNR237" s="61"/>
      <c r="KNS237" s="61"/>
      <c r="KNT237" s="61"/>
      <c r="KNU237" s="61"/>
      <c r="KNV237" s="61"/>
      <c r="KNW237" s="61"/>
      <c r="KNX237" s="61"/>
      <c r="KNY237" s="61"/>
      <c r="KNZ237" s="61"/>
      <c r="KOA237" s="61"/>
      <c r="KOB237" s="61"/>
      <c r="KOC237" s="61"/>
      <c r="KOD237" s="61"/>
      <c r="KOE237" s="61"/>
      <c r="KOF237" s="61"/>
      <c r="KOG237" s="61"/>
      <c r="KOH237" s="61"/>
      <c r="KOI237" s="61"/>
      <c r="KOJ237" s="61"/>
      <c r="KOK237" s="61"/>
      <c r="KOL237" s="61"/>
      <c r="KOM237" s="61"/>
      <c r="KON237" s="61"/>
      <c r="KOO237" s="61"/>
      <c r="KOP237" s="61"/>
      <c r="KOQ237" s="61"/>
      <c r="KOR237" s="61"/>
      <c r="KOS237" s="61"/>
      <c r="KOT237" s="61"/>
      <c r="KOU237" s="61"/>
      <c r="KOV237" s="61"/>
      <c r="KOW237" s="61"/>
      <c r="KOX237" s="61"/>
      <c r="KOY237" s="61"/>
      <c r="KOZ237" s="61"/>
      <c r="KPA237" s="61"/>
      <c r="KPB237" s="61"/>
      <c r="KPC237" s="61"/>
      <c r="KPD237" s="61"/>
      <c r="KPE237" s="61"/>
      <c r="KPF237" s="61"/>
      <c r="KPG237" s="61"/>
      <c r="KPH237" s="61"/>
      <c r="KPI237" s="61"/>
      <c r="KPJ237" s="61"/>
      <c r="KPK237" s="61"/>
      <c r="KPL237" s="61"/>
      <c r="KPM237" s="61"/>
      <c r="KPN237" s="61"/>
      <c r="KPO237" s="61"/>
      <c r="KPP237" s="61"/>
      <c r="KPQ237" s="61"/>
      <c r="KPR237" s="61"/>
      <c r="KPS237" s="61"/>
      <c r="KPT237" s="61"/>
      <c r="KPU237" s="61"/>
      <c r="KPV237" s="61"/>
      <c r="KPW237" s="61"/>
      <c r="KPX237" s="61"/>
      <c r="KPY237" s="61"/>
      <c r="KPZ237" s="61"/>
      <c r="KQA237" s="61"/>
      <c r="KQB237" s="61"/>
      <c r="KQC237" s="61"/>
      <c r="KQD237" s="61"/>
      <c r="KQE237" s="61"/>
      <c r="KQF237" s="61"/>
      <c r="KQG237" s="61"/>
      <c r="KQH237" s="61"/>
      <c r="KQI237" s="61"/>
      <c r="KQJ237" s="61"/>
      <c r="KQK237" s="61"/>
      <c r="KQL237" s="61"/>
      <c r="KQM237" s="61"/>
      <c r="KQN237" s="61"/>
      <c r="KQO237" s="61"/>
      <c r="KQP237" s="61"/>
      <c r="KQQ237" s="61"/>
      <c r="KQR237" s="61"/>
      <c r="KQS237" s="61"/>
      <c r="KQT237" s="61"/>
      <c r="KQU237" s="61"/>
      <c r="KQV237" s="61"/>
      <c r="KQW237" s="61"/>
      <c r="KQX237" s="61"/>
      <c r="KQY237" s="61"/>
      <c r="KQZ237" s="61"/>
      <c r="KRA237" s="61"/>
      <c r="KRB237" s="61"/>
      <c r="KRC237" s="61"/>
      <c r="KRD237" s="61"/>
      <c r="KRE237" s="61"/>
      <c r="KRF237" s="61"/>
      <c r="KRG237" s="61"/>
      <c r="KRH237" s="61"/>
      <c r="KRI237" s="61"/>
      <c r="KRJ237" s="61"/>
      <c r="KRK237" s="61"/>
      <c r="KRL237" s="61"/>
      <c r="KRM237" s="61"/>
      <c r="KRN237" s="61"/>
      <c r="KRO237" s="61"/>
      <c r="KRP237" s="61"/>
      <c r="KRQ237" s="61"/>
      <c r="KRR237" s="61"/>
      <c r="KRS237" s="61"/>
      <c r="KRT237" s="61"/>
      <c r="KRU237" s="61"/>
      <c r="KRV237" s="61"/>
      <c r="KRW237" s="61"/>
      <c r="KRX237" s="61"/>
      <c r="KRY237" s="61"/>
      <c r="KRZ237" s="61"/>
      <c r="KSA237" s="61"/>
      <c r="KSB237" s="61"/>
      <c r="KSC237" s="61"/>
      <c r="KSD237" s="61"/>
      <c r="KSE237" s="61"/>
      <c r="KSF237" s="61"/>
      <c r="KSG237" s="61"/>
      <c r="KSH237" s="61"/>
      <c r="KSI237" s="61"/>
      <c r="KSJ237" s="61"/>
      <c r="KSK237" s="61"/>
      <c r="KSL237" s="61"/>
      <c r="KSM237" s="61"/>
      <c r="KSN237" s="61"/>
      <c r="KSO237" s="61"/>
      <c r="KSP237" s="61"/>
      <c r="KSQ237" s="61"/>
      <c r="KSR237" s="61"/>
      <c r="KSS237" s="61"/>
      <c r="KST237" s="61"/>
      <c r="KSU237" s="61"/>
      <c r="KSV237" s="61"/>
      <c r="KSW237" s="61"/>
      <c r="KSX237" s="61"/>
      <c r="KSY237" s="61"/>
      <c r="KSZ237" s="61"/>
      <c r="KTA237" s="61"/>
      <c r="KTB237" s="61"/>
      <c r="KTC237" s="61"/>
      <c r="KTD237" s="61"/>
      <c r="KTE237" s="61"/>
      <c r="KTF237" s="61"/>
      <c r="KTG237" s="61"/>
      <c r="KTH237" s="61"/>
      <c r="KTI237" s="61"/>
      <c r="KTJ237" s="61"/>
      <c r="KTK237" s="61"/>
      <c r="KTL237" s="61"/>
      <c r="KTM237" s="61"/>
      <c r="KTN237" s="61"/>
      <c r="KTO237" s="61"/>
      <c r="KTP237" s="61"/>
      <c r="KTQ237" s="61"/>
      <c r="KTR237" s="61"/>
      <c r="KTS237" s="61"/>
      <c r="KTT237" s="61"/>
      <c r="KTU237" s="61"/>
      <c r="KTV237" s="61"/>
      <c r="KTW237" s="61"/>
      <c r="KTX237" s="61"/>
      <c r="KTY237" s="61"/>
      <c r="KTZ237" s="61"/>
      <c r="KUA237" s="61"/>
      <c r="KUB237" s="61"/>
      <c r="KUC237" s="61"/>
      <c r="KUD237" s="61"/>
      <c r="KUE237" s="61"/>
      <c r="KUF237" s="61"/>
      <c r="KUG237" s="61"/>
      <c r="KUH237" s="61"/>
      <c r="KUI237" s="61"/>
      <c r="KUJ237" s="61"/>
      <c r="KUK237" s="61"/>
      <c r="KUL237" s="61"/>
      <c r="KUM237" s="61"/>
      <c r="KUN237" s="61"/>
      <c r="KUO237" s="61"/>
      <c r="KUP237" s="61"/>
      <c r="KUQ237" s="61"/>
      <c r="KUR237" s="61"/>
      <c r="KUS237" s="61"/>
      <c r="KUT237" s="61"/>
      <c r="KUU237" s="61"/>
      <c r="KUV237" s="61"/>
      <c r="KUW237" s="61"/>
      <c r="KUX237" s="61"/>
      <c r="KUY237" s="61"/>
      <c r="KUZ237" s="61"/>
      <c r="KVA237" s="61"/>
      <c r="KVB237" s="61"/>
      <c r="KVC237" s="61"/>
      <c r="KVD237" s="61"/>
      <c r="KVE237" s="61"/>
      <c r="KVF237" s="61"/>
      <c r="KVG237" s="61"/>
      <c r="KVH237" s="61"/>
      <c r="KVI237" s="61"/>
      <c r="KVJ237" s="61"/>
      <c r="KVK237" s="61"/>
      <c r="KVL237" s="61"/>
      <c r="KVM237" s="61"/>
      <c r="KVN237" s="61"/>
      <c r="KVO237" s="61"/>
      <c r="KVP237" s="61"/>
      <c r="KVQ237" s="61"/>
      <c r="KVR237" s="61"/>
      <c r="KVS237" s="61"/>
      <c r="KVT237" s="61"/>
      <c r="KVU237" s="61"/>
      <c r="KVV237" s="61"/>
      <c r="KVW237" s="61"/>
      <c r="KVX237" s="61"/>
      <c r="KVY237" s="61"/>
      <c r="KVZ237" s="61"/>
      <c r="KWA237" s="61"/>
      <c r="KWB237" s="61"/>
      <c r="KWC237" s="61"/>
      <c r="KWD237" s="61"/>
      <c r="KWE237" s="61"/>
      <c r="KWF237" s="61"/>
      <c r="KWG237" s="61"/>
      <c r="KWH237" s="61"/>
      <c r="KWI237" s="61"/>
      <c r="KWJ237" s="61"/>
      <c r="KWK237" s="61"/>
      <c r="KWL237" s="61"/>
      <c r="KWM237" s="61"/>
      <c r="KWN237" s="61"/>
      <c r="KWO237" s="61"/>
      <c r="KWP237" s="61"/>
      <c r="KWQ237" s="61"/>
      <c r="KWR237" s="61"/>
      <c r="KWS237" s="61"/>
      <c r="KWT237" s="61"/>
      <c r="KWU237" s="61"/>
      <c r="KWV237" s="61"/>
      <c r="KWW237" s="61"/>
      <c r="KWX237" s="61"/>
      <c r="KWY237" s="61"/>
      <c r="KWZ237" s="61"/>
      <c r="KXA237" s="61"/>
      <c r="KXB237" s="61"/>
      <c r="KXC237" s="61"/>
      <c r="KXD237" s="61"/>
      <c r="KXE237" s="61"/>
      <c r="KXF237" s="61"/>
      <c r="KXG237" s="61"/>
      <c r="KXH237" s="61"/>
      <c r="KXI237" s="61"/>
      <c r="KXJ237" s="61"/>
      <c r="KXK237" s="61"/>
      <c r="KXL237" s="61"/>
      <c r="KXM237" s="61"/>
      <c r="KXN237" s="61"/>
      <c r="KXO237" s="61"/>
      <c r="KXP237" s="61"/>
      <c r="KXQ237" s="61"/>
      <c r="KXR237" s="61"/>
      <c r="KXS237" s="61"/>
      <c r="KXT237" s="61"/>
      <c r="KXU237" s="61"/>
      <c r="KXV237" s="61"/>
      <c r="KXW237" s="61"/>
      <c r="KXX237" s="61"/>
      <c r="KXY237" s="61"/>
      <c r="KXZ237" s="61"/>
      <c r="KYA237" s="61"/>
      <c r="KYB237" s="61"/>
      <c r="KYC237" s="61"/>
      <c r="KYD237" s="61"/>
      <c r="KYE237" s="61"/>
      <c r="KYF237" s="61"/>
      <c r="KYG237" s="61"/>
      <c r="KYH237" s="61"/>
      <c r="KYI237" s="61"/>
      <c r="KYJ237" s="61"/>
      <c r="KYK237" s="61"/>
      <c r="KYL237" s="61"/>
      <c r="KYM237" s="61"/>
      <c r="KYN237" s="61"/>
      <c r="KYO237" s="61"/>
      <c r="KYP237" s="61"/>
      <c r="KYQ237" s="61"/>
      <c r="KYR237" s="61"/>
      <c r="KYS237" s="61"/>
      <c r="KYT237" s="61"/>
      <c r="KYU237" s="61"/>
      <c r="KYV237" s="61"/>
      <c r="KYW237" s="61"/>
      <c r="KYX237" s="61"/>
      <c r="KYY237" s="61"/>
      <c r="KYZ237" s="61"/>
      <c r="KZA237" s="61"/>
      <c r="KZB237" s="61"/>
      <c r="KZC237" s="61"/>
      <c r="KZD237" s="61"/>
      <c r="KZE237" s="61"/>
      <c r="KZF237" s="61"/>
      <c r="KZG237" s="61"/>
      <c r="KZH237" s="61"/>
      <c r="KZI237" s="61"/>
      <c r="KZJ237" s="61"/>
      <c r="KZK237" s="61"/>
      <c r="KZL237" s="61"/>
      <c r="KZM237" s="61"/>
      <c r="KZN237" s="61"/>
      <c r="KZO237" s="61"/>
      <c r="KZP237" s="61"/>
      <c r="KZQ237" s="61"/>
      <c r="KZR237" s="61"/>
      <c r="KZS237" s="61"/>
      <c r="KZT237" s="61"/>
      <c r="KZU237" s="61"/>
      <c r="KZV237" s="61"/>
      <c r="KZW237" s="61"/>
      <c r="KZX237" s="61"/>
      <c r="KZY237" s="61"/>
      <c r="KZZ237" s="61"/>
      <c r="LAA237" s="61"/>
      <c r="LAB237" s="61"/>
      <c r="LAC237" s="61"/>
      <c r="LAD237" s="61"/>
      <c r="LAE237" s="61"/>
      <c r="LAF237" s="61"/>
      <c r="LAG237" s="61"/>
      <c r="LAH237" s="61"/>
      <c r="LAI237" s="61"/>
      <c r="LAJ237" s="61"/>
      <c r="LAK237" s="61"/>
      <c r="LAL237" s="61"/>
      <c r="LAM237" s="61"/>
      <c r="LAN237" s="61"/>
      <c r="LAO237" s="61"/>
      <c r="LAP237" s="61"/>
      <c r="LAQ237" s="61"/>
      <c r="LAR237" s="61"/>
      <c r="LAS237" s="61"/>
      <c r="LAT237" s="61"/>
      <c r="LAU237" s="61"/>
      <c r="LAV237" s="61"/>
      <c r="LAW237" s="61"/>
      <c r="LAX237" s="61"/>
      <c r="LAY237" s="61"/>
      <c r="LAZ237" s="61"/>
      <c r="LBA237" s="61"/>
      <c r="LBB237" s="61"/>
      <c r="LBC237" s="61"/>
      <c r="LBD237" s="61"/>
      <c r="LBE237" s="61"/>
      <c r="LBF237" s="61"/>
      <c r="LBG237" s="61"/>
      <c r="LBH237" s="61"/>
      <c r="LBI237" s="61"/>
      <c r="LBJ237" s="61"/>
      <c r="LBK237" s="61"/>
      <c r="LBL237" s="61"/>
      <c r="LBM237" s="61"/>
      <c r="LBN237" s="61"/>
      <c r="LBO237" s="61"/>
      <c r="LBP237" s="61"/>
      <c r="LBQ237" s="61"/>
      <c r="LBR237" s="61"/>
      <c r="LBS237" s="61"/>
      <c r="LBT237" s="61"/>
      <c r="LBU237" s="61"/>
      <c r="LBV237" s="61"/>
      <c r="LBW237" s="61"/>
      <c r="LBX237" s="61"/>
      <c r="LBY237" s="61"/>
      <c r="LBZ237" s="61"/>
      <c r="LCA237" s="61"/>
      <c r="LCB237" s="61"/>
      <c r="LCC237" s="61"/>
      <c r="LCD237" s="61"/>
      <c r="LCE237" s="61"/>
      <c r="LCF237" s="61"/>
      <c r="LCG237" s="61"/>
      <c r="LCH237" s="61"/>
      <c r="LCI237" s="61"/>
      <c r="LCJ237" s="61"/>
      <c r="LCK237" s="61"/>
      <c r="LCL237" s="61"/>
      <c r="LCM237" s="61"/>
      <c r="LCN237" s="61"/>
      <c r="LCO237" s="61"/>
      <c r="LCP237" s="61"/>
      <c r="LCQ237" s="61"/>
      <c r="LCR237" s="61"/>
      <c r="LCS237" s="61"/>
      <c r="LCT237" s="61"/>
      <c r="LCU237" s="61"/>
      <c r="LCV237" s="61"/>
      <c r="LCW237" s="61"/>
      <c r="LCX237" s="61"/>
      <c r="LCY237" s="61"/>
      <c r="LCZ237" s="61"/>
      <c r="LDA237" s="61"/>
      <c r="LDB237" s="61"/>
      <c r="LDC237" s="61"/>
      <c r="LDD237" s="61"/>
      <c r="LDE237" s="61"/>
      <c r="LDF237" s="61"/>
      <c r="LDG237" s="61"/>
      <c r="LDH237" s="61"/>
      <c r="LDI237" s="61"/>
      <c r="LDJ237" s="61"/>
      <c r="LDK237" s="61"/>
      <c r="LDL237" s="61"/>
      <c r="LDM237" s="61"/>
      <c r="LDN237" s="61"/>
      <c r="LDO237" s="61"/>
      <c r="LDP237" s="61"/>
      <c r="LDQ237" s="61"/>
      <c r="LDR237" s="61"/>
      <c r="LDS237" s="61"/>
      <c r="LDT237" s="61"/>
      <c r="LDU237" s="61"/>
      <c r="LDV237" s="61"/>
      <c r="LDW237" s="61"/>
      <c r="LDX237" s="61"/>
      <c r="LDY237" s="61"/>
      <c r="LDZ237" s="61"/>
      <c r="LEA237" s="61"/>
      <c r="LEB237" s="61"/>
      <c r="LEC237" s="61"/>
      <c r="LED237" s="61"/>
      <c r="LEE237" s="61"/>
      <c r="LEF237" s="61"/>
      <c r="LEG237" s="61"/>
      <c r="LEH237" s="61"/>
      <c r="LEI237" s="61"/>
      <c r="LEJ237" s="61"/>
      <c r="LEK237" s="61"/>
      <c r="LEL237" s="61"/>
      <c r="LEM237" s="61"/>
      <c r="LEN237" s="61"/>
      <c r="LEO237" s="61"/>
      <c r="LEP237" s="61"/>
      <c r="LEQ237" s="61"/>
      <c r="LER237" s="61"/>
      <c r="LES237" s="61"/>
      <c r="LET237" s="61"/>
      <c r="LEU237" s="61"/>
      <c r="LEV237" s="61"/>
      <c r="LEW237" s="61"/>
      <c r="LEX237" s="61"/>
      <c r="LEY237" s="61"/>
      <c r="LEZ237" s="61"/>
      <c r="LFA237" s="61"/>
      <c r="LFB237" s="61"/>
      <c r="LFC237" s="61"/>
      <c r="LFD237" s="61"/>
      <c r="LFE237" s="61"/>
      <c r="LFF237" s="61"/>
      <c r="LFG237" s="61"/>
      <c r="LFH237" s="61"/>
      <c r="LFI237" s="61"/>
      <c r="LFJ237" s="61"/>
      <c r="LFK237" s="61"/>
      <c r="LFL237" s="61"/>
      <c r="LFM237" s="61"/>
      <c r="LFN237" s="61"/>
      <c r="LFO237" s="61"/>
      <c r="LFP237" s="61"/>
      <c r="LFQ237" s="61"/>
      <c r="LFR237" s="61"/>
      <c r="LFS237" s="61"/>
      <c r="LFT237" s="61"/>
      <c r="LFU237" s="61"/>
      <c r="LFV237" s="61"/>
      <c r="LFW237" s="61"/>
      <c r="LFX237" s="61"/>
      <c r="LFY237" s="61"/>
      <c r="LFZ237" s="61"/>
      <c r="LGA237" s="61"/>
      <c r="LGB237" s="61"/>
      <c r="LGC237" s="61"/>
      <c r="LGD237" s="61"/>
      <c r="LGE237" s="61"/>
      <c r="LGF237" s="61"/>
      <c r="LGG237" s="61"/>
      <c r="LGH237" s="61"/>
      <c r="LGI237" s="61"/>
      <c r="LGJ237" s="61"/>
      <c r="LGK237" s="61"/>
      <c r="LGL237" s="61"/>
      <c r="LGM237" s="61"/>
      <c r="LGN237" s="61"/>
      <c r="LGO237" s="61"/>
      <c r="LGP237" s="61"/>
      <c r="LGQ237" s="61"/>
      <c r="LGR237" s="61"/>
      <c r="LGS237" s="61"/>
      <c r="LGT237" s="61"/>
      <c r="LGU237" s="61"/>
      <c r="LGV237" s="61"/>
      <c r="LGW237" s="61"/>
      <c r="LGX237" s="61"/>
      <c r="LGY237" s="61"/>
      <c r="LGZ237" s="61"/>
      <c r="LHA237" s="61"/>
      <c r="LHB237" s="61"/>
      <c r="LHC237" s="61"/>
      <c r="LHD237" s="61"/>
      <c r="LHE237" s="61"/>
      <c r="LHF237" s="61"/>
      <c r="LHG237" s="61"/>
      <c r="LHH237" s="61"/>
      <c r="LHI237" s="61"/>
      <c r="LHJ237" s="61"/>
      <c r="LHK237" s="61"/>
      <c r="LHL237" s="61"/>
      <c r="LHM237" s="61"/>
      <c r="LHN237" s="61"/>
      <c r="LHO237" s="61"/>
      <c r="LHP237" s="61"/>
      <c r="LHQ237" s="61"/>
      <c r="LHR237" s="61"/>
      <c r="LHS237" s="61"/>
      <c r="LHT237" s="61"/>
      <c r="LHU237" s="61"/>
      <c r="LHV237" s="61"/>
      <c r="LHW237" s="61"/>
      <c r="LHX237" s="61"/>
      <c r="LHY237" s="61"/>
      <c r="LHZ237" s="61"/>
      <c r="LIA237" s="61"/>
      <c r="LIB237" s="61"/>
      <c r="LIC237" s="61"/>
      <c r="LID237" s="61"/>
      <c r="LIE237" s="61"/>
      <c r="LIF237" s="61"/>
      <c r="LIG237" s="61"/>
      <c r="LIH237" s="61"/>
      <c r="LII237" s="61"/>
      <c r="LIJ237" s="61"/>
      <c r="LIK237" s="61"/>
      <c r="LIL237" s="61"/>
      <c r="LIM237" s="61"/>
      <c r="LIN237" s="61"/>
      <c r="LIO237" s="61"/>
      <c r="LIP237" s="61"/>
      <c r="LIQ237" s="61"/>
      <c r="LIR237" s="61"/>
      <c r="LIS237" s="61"/>
      <c r="LIT237" s="61"/>
      <c r="LIU237" s="61"/>
      <c r="LIV237" s="61"/>
      <c r="LIW237" s="61"/>
      <c r="LIX237" s="61"/>
      <c r="LIY237" s="61"/>
      <c r="LIZ237" s="61"/>
      <c r="LJA237" s="61"/>
      <c r="LJB237" s="61"/>
      <c r="LJC237" s="61"/>
      <c r="LJD237" s="61"/>
      <c r="LJE237" s="61"/>
      <c r="LJF237" s="61"/>
      <c r="LJG237" s="61"/>
      <c r="LJH237" s="61"/>
      <c r="LJI237" s="61"/>
      <c r="LJJ237" s="61"/>
      <c r="LJK237" s="61"/>
      <c r="LJL237" s="61"/>
      <c r="LJM237" s="61"/>
      <c r="LJN237" s="61"/>
      <c r="LJO237" s="61"/>
      <c r="LJP237" s="61"/>
      <c r="LJQ237" s="61"/>
      <c r="LJR237" s="61"/>
      <c r="LJS237" s="61"/>
      <c r="LJT237" s="61"/>
      <c r="LJU237" s="61"/>
      <c r="LJV237" s="61"/>
      <c r="LJW237" s="61"/>
      <c r="LJX237" s="61"/>
      <c r="LJY237" s="61"/>
      <c r="LJZ237" s="61"/>
      <c r="LKA237" s="61"/>
      <c r="LKB237" s="61"/>
      <c r="LKC237" s="61"/>
      <c r="LKD237" s="61"/>
      <c r="LKE237" s="61"/>
      <c r="LKF237" s="61"/>
      <c r="LKG237" s="61"/>
      <c r="LKH237" s="61"/>
      <c r="LKI237" s="61"/>
      <c r="LKJ237" s="61"/>
      <c r="LKK237" s="61"/>
      <c r="LKL237" s="61"/>
      <c r="LKM237" s="61"/>
      <c r="LKN237" s="61"/>
      <c r="LKO237" s="61"/>
      <c r="LKP237" s="61"/>
      <c r="LKQ237" s="61"/>
      <c r="LKR237" s="61"/>
      <c r="LKS237" s="61"/>
      <c r="LKT237" s="61"/>
      <c r="LKU237" s="61"/>
      <c r="LKV237" s="61"/>
      <c r="LKW237" s="61"/>
      <c r="LKX237" s="61"/>
      <c r="LKY237" s="61"/>
      <c r="LKZ237" s="61"/>
      <c r="LLA237" s="61"/>
      <c r="LLB237" s="61"/>
      <c r="LLC237" s="61"/>
      <c r="LLD237" s="61"/>
      <c r="LLE237" s="61"/>
      <c r="LLF237" s="61"/>
      <c r="LLG237" s="61"/>
      <c r="LLH237" s="61"/>
      <c r="LLI237" s="61"/>
      <c r="LLJ237" s="61"/>
      <c r="LLK237" s="61"/>
      <c r="LLL237" s="61"/>
      <c r="LLM237" s="61"/>
      <c r="LLN237" s="61"/>
      <c r="LLO237" s="61"/>
      <c r="LLP237" s="61"/>
      <c r="LLQ237" s="61"/>
      <c r="LLR237" s="61"/>
      <c r="LLS237" s="61"/>
      <c r="LLT237" s="61"/>
      <c r="LLU237" s="61"/>
      <c r="LLV237" s="61"/>
      <c r="LLW237" s="61"/>
      <c r="LLX237" s="61"/>
      <c r="LLY237" s="61"/>
      <c r="LLZ237" s="61"/>
      <c r="LMA237" s="61"/>
      <c r="LMB237" s="61"/>
      <c r="LMC237" s="61"/>
      <c r="LMD237" s="61"/>
      <c r="LME237" s="61"/>
      <c r="LMF237" s="61"/>
      <c r="LMG237" s="61"/>
      <c r="LMH237" s="61"/>
      <c r="LMI237" s="61"/>
      <c r="LMJ237" s="61"/>
      <c r="LMK237" s="61"/>
      <c r="LML237" s="61"/>
      <c r="LMM237" s="61"/>
      <c r="LMN237" s="61"/>
      <c r="LMO237" s="61"/>
      <c r="LMP237" s="61"/>
      <c r="LMQ237" s="61"/>
      <c r="LMR237" s="61"/>
      <c r="LMS237" s="61"/>
      <c r="LMT237" s="61"/>
      <c r="LMU237" s="61"/>
      <c r="LMV237" s="61"/>
      <c r="LMW237" s="61"/>
      <c r="LMX237" s="61"/>
      <c r="LMY237" s="61"/>
      <c r="LMZ237" s="61"/>
      <c r="LNA237" s="61"/>
      <c r="LNB237" s="61"/>
      <c r="LNC237" s="61"/>
      <c r="LND237" s="61"/>
      <c r="LNE237" s="61"/>
      <c r="LNF237" s="61"/>
      <c r="LNG237" s="61"/>
      <c r="LNH237" s="61"/>
      <c r="LNI237" s="61"/>
      <c r="LNJ237" s="61"/>
      <c r="LNK237" s="61"/>
      <c r="LNL237" s="61"/>
      <c r="LNM237" s="61"/>
      <c r="LNN237" s="61"/>
      <c r="LNO237" s="61"/>
      <c r="LNP237" s="61"/>
      <c r="LNQ237" s="61"/>
      <c r="LNR237" s="61"/>
      <c r="LNS237" s="61"/>
      <c r="LNT237" s="61"/>
      <c r="LNU237" s="61"/>
      <c r="LNV237" s="61"/>
      <c r="LNW237" s="61"/>
      <c r="LNX237" s="61"/>
      <c r="LNY237" s="61"/>
      <c r="LNZ237" s="61"/>
      <c r="LOA237" s="61"/>
      <c r="LOB237" s="61"/>
      <c r="LOC237" s="61"/>
      <c r="LOD237" s="61"/>
      <c r="LOE237" s="61"/>
      <c r="LOF237" s="61"/>
      <c r="LOG237" s="61"/>
      <c r="LOH237" s="61"/>
      <c r="LOI237" s="61"/>
      <c r="LOJ237" s="61"/>
      <c r="LOK237" s="61"/>
      <c r="LOL237" s="61"/>
      <c r="LOM237" s="61"/>
      <c r="LON237" s="61"/>
      <c r="LOO237" s="61"/>
      <c r="LOP237" s="61"/>
      <c r="LOQ237" s="61"/>
      <c r="LOR237" s="61"/>
      <c r="LOS237" s="61"/>
      <c r="LOT237" s="61"/>
      <c r="LOU237" s="61"/>
      <c r="LOV237" s="61"/>
      <c r="LOW237" s="61"/>
      <c r="LOX237" s="61"/>
      <c r="LOY237" s="61"/>
      <c r="LOZ237" s="61"/>
      <c r="LPA237" s="61"/>
      <c r="LPB237" s="61"/>
      <c r="LPC237" s="61"/>
      <c r="LPD237" s="61"/>
      <c r="LPE237" s="61"/>
      <c r="LPF237" s="61"/>
      <c r="LPG237" s="61"/>
      <c r="LPH237" s="61"/>
      <c r="LPI237" s="61"/>
      <c r="LPJ237" s="61"/>
      <c r="LPK237" s="61"/>
      <c r="LPL237" s="61"/>
      <c r="LPM237" s="61"/>
      <c r="LPN237" s="61"/>
      <c r="LPO237" s="61"/>
      <c r="LPP237" s="61"/>
      <c r="LPQ237" s="61"/>
      <c r="LPR237" s="61"/>
      <c r="LPS237" s="61"/>
      <c r="LPT237" s="61"/>
      <c r="LPU237" s="61"/>
      <c r="LPV237" s="61"/>
      <c r="LPW237" s="61"/>
      <c r="LPX237" s="61"/>
      <c r="LPY237" s="61"/>
      <c r="LPZ237" s="61"/>
      <c r="LQA237" s="61"/>
      <c r="LQB237" s="61"/>
      <c r="LQC237" s="61"/>
      <c r="LQD237" s="61"/>
      <c r="LQE237" s="61"/>
      <c r="LQF237" s="61"/>
      <c r="LQG237" s="61"/>
      <c r="LQH237" s="61"/>
      <c r="LQI237" s="61"/>
      <c r="LQJ237" s="61"/>
      <c r="LQK237" s="61"/>
      <c r="LQL237" s="61"/>
      <c r="LQM237" s="61"/>
      <c r="LQN237" s="61"/>
      <c r="LQO237" s="61"/>
      <c r="LQP237" s="61"/>
      <c r="LQQ237" s="61"/>
      <c r="LQR237" s="61"/>
      <c r="LQS237" s="61"/>
      <c r="LQT237" s="61"/>
      <c r="LQU237" s="61"/>
      <c r="LQV237" s="61"/>
      <c r="LQW237" s="61"/>
      <c r="LQX237" s="61"/>
      <c r="LQY237" s="61"/>
      <c r="LQZ237" s="61"/>
      <c r="LRA237" s="61"/>
      <c r="LRB237" s="61"/>
      <c r="LRC237" s="61"/>
      <c r="LRD237" s="61"/>
      <c r="LRE237" s="61"/>
      <c r="LRF237" s="61"/>
      <c r="LRG237" s="61"/>
      <c r="LRH237" s="61"/>
      <c r="LRI237" s="61"/>
      <c r="LRJ237" s="61"/>
      <c r="LRK237" s="61"/>
      <c r="LRL237" s="61"/>
      <c r="LRM237" s="61"/>
      <c r="LRN237" s="61"/>
      <c r="LRO237" s="61"/>
      <c r="LRP237" s="61"/>
      <c r="LRQ237" s="61"/>
      <c r="LRR237" s="61"/>
      <c r="LRS237" s="61"/>
      <c r="LRT237" s="61"/>
      <c r="LRU237" s="61"/>
      <c r="LRV237" s="61"/>
      <c r="LRW237" s="61"/>
      <c r="LRX237" s="61"/>
      <c r="LRY237" s="61"/>
      <c r="LRZ237" s="61"/>
      <c r="LSA237" s="61"/>
      <c r="LSB237" s="61"/>
      <c r="LSC237" s="61"/>
      <c r="LSD237" s="61"/>
      <c r="LSE237" s="61"/>
      <c r="LSF237" s="61"/>
      <c r="LSG237" s="61"/>
      <c r="LSH237" s="61"/>
      <c r="LSI237" s="61"/>
      <c r="LSJ237" s="61"/>
      <c r="LSK237" s="61"/>
      <c r="LSL237" s="61"/>
      <c r="LSM237" s="61"/>
      <c r="LSN237" s="61"/>
      <c r="LSO237" s="61"/>
      <c r="LSP237" s="61"/>
      <c r="LSQ237" s="61"/>
      <c r="LSR237" s="61"/>
      <c r="LSS237" s="61"/>
      <c r="LST237" s="61"/>
      <c r="LSU237" s="61"/>
      <c r="LSV237" s="61"/>
      <c r="LSW237" s="61"/>
      <c r="LSX237" s="61"/>
      <c r="LSY237" s="61"/>
      <c r="LSZ237" s="61"/>
      <c r="LTA237" s="61"/>
      <c r="LTB237" s="61"/>
      <c r="LTC237" s="61"/>
      <c r="LTD237" s="61"/>
      <c r="LTE237" s="61"/>
      <c r="LTF237" s="61"/>
      <c r="LTG237" s="61"/>
      <c r="LTH237" s="61"/>
      <c r="LTI237" s="61"/>
      <c r="LTJ237" s="61"/>
      <c r="LTK237" s="61"/>
      <c r="LTL237" s="61"/>
      <c r="LTM237" s="61"/>
      <c r="LTN237" s="61"/>
      <c r="LTO237" s="61"/>
      <c r="LTP237" s="61"/>
      <c r="LTQ237" s="61"/>
      <c r="LTR237" s="61"/>
      <c r="LTS237" s="61"/>
      <c r="LTT237" s="61"/>
      <c r="LTU237" s="61"/>
      <c r="LTV237" s="61"/>
      <c r="LTW237" s="61"/>
      <c r="LTX237" s="61"/>
      <c r="LTY237" s="61"/>
      <c r="LTZ237" s="61"/>
      <c r="LUA237" s="61"/>
      <c r="LUB237" s="61"/>
      <c r="LUC237" s="61"/>
      <c r="LUD237" s="61"/>
      <c r="LUE237" s="61"/>
      <c r="LUF237" s="61"/>
      <c r="LUG237" s="61"/>
      <c r="LUH237" s="61"/>
      <c r="LUI237" s="61"/>
      <c r="LUJ237" s="61"/>
      <c r="LUK237" s="61"/>
      <c r="LUL237" s="61"/>
      <c r="LUM237" s="61"/>
      <c r="LUN237" s="61"/>
      <c r="LUO237" s="61"/>
      <c r="LUP237" s="61"/>
      <c r="LUQ237" s="61"/>
      <c r="LUR237" s="61"/>
      <c r="LUS237" s="61"/>
      <c r="LUT237" s="61"/>
      <c r="LUU237" s="61"/>
      <c r="LUV237" s="61"/>
      <c r="LUW237" s="61"/>
      <c r="LUX237" s="61"/>
      <c r="LUY237" s="61"/>
      <c r="LUZ237" s="61"/>
      <c r="LVA237" s="61"/>
      <c r="LVB237" s="61"/>
      <c r="LVC237" s="61"/>
      <c r="LVD237" s="61"/>
      <c r="LVE237" s="61"/>
      <c r="LVF237" s="61"/>
      <c r="LVG237" s="61"/>
      <c r="LVH237" s="61"/>
      <c r="LVI237" s="61"/>
      <c r="LVJ237" s="61"/>
      <c r="LVK237" s="61"/>
      <c r="LVL237" s="61"/>
      <c r="LVM237" s="61"/>
      <c r="LVN237" s="61"/>
      <c r="LVO237" s="61"/>
      <c r="LVP237" s="61"/>
      <c r="LVQ237" s="61"/>
      <c r="LVR237" s="61"/>
      <c r="LVS237" s="61"/>
      <c r="LVT237" s="61"/>
      <c r="LVU237" s="61"/>
      <c r="LVV237" s="61"/>
      <c r="LVW237" s="61"/>
      <c r="LVX237" s="61"/>
      <c r="LVY237" s="61"/>
      <c r="LVZ237" s="61"/>
      <c r="LWA237" s="61"/>
      <c r="LWB237" s="61"/>
      <c r="LWC237" s="61"/>
      <c r="LWD237" s="61"/>
      <c r="LWE237" s="61"/>
      <c r="LWF237" s="61"/>
      <c r="LWG237" s="61"/>
      <c r="LWH237" s="61"/>
      <c r="LWI237" s="61"/>
      <c r="LWJ237" s="61"/>
      <c r="LWK237" s="61"/>
      <c r="LWL237" s="61"/>
      <c r="LWM237" s="61"/>
      <c r="LWN237" s="61"/>
      <c r="LWO237" s="61"/>
      <c r="LWP237" s="61"/>
      <c r="LWQ237" s="61"/>
      <c r="LWR237" s="61"/>
      <c r="LWS237" s="61"/>
      <c r="LWT237" s="61"/>
      <c r="LWU237" s="61"/>
      <c r="LWV237" s="61"/>
      <c r="LWW237" s="61"/>
      <c r="LWX237" s="61"/>
      <c r="LWY237" s="61"/>
      <c r="LWZ237" s="61"/>
      <c r="LXA237" s="61"/>
      <c r="LXB237" s="61"/>
      <c r="LXC237" s="61"/>
      <c r="LXD237" s="61"/>
      <c r="LXE237" s="61"/>
      <c r="LXF237" s="61"/>
      <c r="LXG237" s="61"/>
      <c r="LXH237" s="61"/>
      <c r="LXI237" s="61"/>
      <c r="LXJ237" s="61"/>
      <c r="LXK237" s="61"/>
      <c r="LXL237" s="61"/>
      <c r="LXM237" s="61"/>
      <c r="LXN237" s="61"/>
      <c r="LXO237" s="61"/>
      <c r="LXP237" s="61"/>
      <c r="LXQ237" s="61"/>
      <c r="LXR237" s="61"/>
      <c r="LXS237" s="61"/>
      <c r="LXT237" s="61"/>
      <c r="LXU237" s="61"/>
      <c r="LXV237" s="61"/>
      <c r="LXW237" s="61"/>
      <c r="LXX237" s="61"/>
      <c r="LXY237" s="61"/>
      <c r="LXZ237" s="61"/>
      <c r="LYA237" s="61"/>
      <c r="LYB237" s="61"/>
      <c r="LYC237" s="61"/>
      <c r="LYD237" s="61"/>
      <c r="LYE237" s="61"/>
      <c r="LYF237" s="61"/>
      <c r="LYG237" s="61"/>
      <c r="LYH237" s="61"/>
      <c r="LYI237" s="61"/>
      <c r="LYJ237" s="61"/>
      <c r="LYK237" s="61"/>
      <c r="LYL237" s="61"/>
      <c r="LYM237" s="61"/>
      <c r="LYN237" s="61"/>
      <c r="LYO237" s="61"/>
      <c r="LYP237" s="61"/>
      <c r="LYQ237" s="61"/>
      <c r="LYR237" s="61"/>
      <c r="LYS237" s="61"/>
      <c r="LYT237" s="61"/>
      <c r="LYU237" s="61"/>
      <c r="LYV237" s="61"/>
      <c r="LYW237" s="61"/>
      <c r="LYX237" s="61"/>
      <c r="LYY237" s="61"/>
      <c r="LYZ237" s="61"/>
      <c r="LZA237" s="61"/>
      <c r="LZB237" s="61"/>
      <c r="LZC237" s="61"/>
      <c r="LZD237" s="61"/>
      <c r="LZE237" s="61"/>
      <c r="LZF237" s="61"/>
      <c r="LZG237" s="61"/>
      <c r="LZH237" s="61"/>
      <c r="LZI237" s="61"/>
      <c r="LZJ237" s="61"/>
      <c r="LZK237" s="61"/>
      <c r="LZL237" s="61"/>
      <c r="LZM237" s="61"/>
      <c r="LZN237" s="61"/>
      <c r="LZO237" s="61"/>
      <c r="LZP237" s="61"/>
      <c r="LZQ237" s="61"/>
      <c r="LZR237" s="61"/>
      <c r="LZS237" s="61"/>
      <c r="LZT237" s="61"/>
      <c r="LZU237" s="61"/>
      <c r="LZV237" s="61"/>
      <c r="LZW237" s="61"/>
      <c r="LZX237" s="61"/>
      <c r="LZY237" s="61"/>
      <c r="LZZ237" s="61"/>
      <c r="MAA237" s="61"/>
      <c r="MAB237" s="61"/>
      <c r="MAC237" s="61"/>
      <c r="MAD237" s="61"/>
      <c r="MAE237" s="61"/>
      <c r="MAF237" s="61"/>
      <c r="MAG237" s="61"/>
      <c r="MAH237" s="61"/>
      <c r="MAI237" s="61"/>
      <c r="MAJ237" s="61"/>
      <c r="MAK237" s="61"/>
      <c r="MAL237" s="61"/>
      <c r="MAM237" s="61"/>
      <c r="MAN237" s="61"/>
      <c r="MAO237" s="61"/>
      <c r="MAP237" s="61"/>
      <c r="MAQ237" s="61"/>
      <c r="MAR237" s="61"/>
      <c r="MAS237" s="61"/>
      <c r="MAT237" s="61"/>
      <c r="MAU237" s="61"/>
      <c r="MAV237" s="61"/>
      <c r="MAW237" s="61"/>
      <c r="MAX237" s="61"/>
      <c r="MAY237" s="61"/>
      <c r="MAZ237" s="61"/>
      <c r="MBA237" s="61"/>
      <c r="MBB237" s="61"/>
      <c r="MBC237" s="61"/>
      <c r="MBD237" s="61"/>
      <c r="MBE237" s="61"/>
      <c r="MBF237" s="61"/>
      <c r="MBG237" s="61"/>
      <c r="MBH237" s="61"/>
      <c r="MBI237" s="61"/>
      <c r="MBJ237" s="61"/>
      <c r="MBK237" s="61"/>
      <c r="MBL237" s="61"/>
      <c r="MBM237" s="61"/>
      <c r="MBN237" s="61"/>
      <c r="MBO237" s="61"/>
      <c r="MBP237" s="61"/>
      <c r="MBQ237" s="61"/>
      <c r="MBR237" s="61"/>
      <c r="MBS237" s="61"/>
      <c r="MBT237" s="61"/>
      <c r="MBU237" s="61"/>
      <c r="MBV237" s="61"/>
      <c r="MBW237" s="61"/>
      <c r="MBX237" s="61"/>
      <c r="MBY237" s="61"/>
      <c r="MBZ237" s="61"/>
      <c r="MCA237" s="61"/>
      <c r="MCB237" s="61"/>
      <c r="MCC237" s="61"/>
      <c r="MCD237" s="61"/>
      <c r="MCE237" s="61"/>
      <c r="MCF237" s="61"/>
      <c r="MCG237" s="61"/>
      <c r="MCH237" s="61"/>
      <c r="MCI237" s="61"/>
      <c r="MCJ237" s="61"/>
      <c r="MCK237" s="61"/>
      <c r="MCL237" s="61"/>
      <c r="MCM237" s="61"/>
      <c r="MCN237" s="61"/>
      <c r="MCO237" s="61"/>
      <c r="MCP237" s="61"/>
      <c r="MCQ237" s="61"/>
      <c r="MCR237" s="61"/>
      <c r="MCS237" s="61"/>
      <c r="MCT237" s="61"/>
      <c r="MCU237" s="61"/>
      <c r="MCV237" s="61"/>
      <c r="MCW237" s="61"/>
      <c r="MCX237" s="61"/>
      <c r="MCY237" s="61"/>
      <c r="MCZ237" s="61"/>
      <c r="MDA237" s="61"/>
      <c r="MDB237" s="61"/>
      <c r="MDC237" s="61"/>
      <c r="MDD237" s="61"/>
      <c r="MDE237" s="61"/>
      <c r="MDF237" s="61"/>
      <c r="MDG237" s="61"/>
      <c r="MDH237" s="61"/>
      <c r="MDI237" s="61"/>
      <c r="MDJ237" s="61"/>
      <c r="MDK237" s="61"/>
      <c r="MDL237" s="61"/>
      <c r="MDM237" s="61"/>
      <c r="MDN237" s="61"/>
      <c r="MDO237" s="61"/>
      <c r="MDP237" s="61"/>
      <c r="MDQ237" s="61"/>
      <c r="MDR237" s="61"/>
      <c r="MDS237" s="61"/>
      <c r="MDT237" s="61"/>
      <c r="MDU237" s="61"/>
      <c r="MDV237" s="61"/>
      <c r="MDW237" s="61"/>
      <c r="MDX237" s="61"/>
      <c r="MDY237" s="61"/>
      <c r="MDZ237" s="61"/>
      <c r="MEA237" s="61"/>
      <c r="MEB237" s="61"/>
      <c r="MEC237" s="61"/>
      <c r="MED237" s="61"/>
      <c r="MEE237" s="61"/>
      <c r="MEF237" s="61"/>
      <c r="MEG237" s="61"/>
      <c r="MEH237" s="61"/>
      <c r="MEI237" s="61"/>
      <c r="MEJ237" s="61"/>
      <c r="MEK237" s="61"/>
      <c r="MEL237" s="61"/>
      <c r="MEM237" s="61"/>
      <c r="MEN237" s="61"/>
      <c r="MEO237" s="61"/>
      <c r="MEP237" s="61"/>
      <c r="MEQ237" s="61"/>
      <c r="MER237" s="61"/>
      <c r="MES237" s="61"/>
      <c r="MET237" s="61"/>
      <c r="MEU237" s="61"/>
      <c r="MEV237" s="61"/>
      <c r="MEW237" s="61"/>
      <c r="MEX237" s="61"/>
      <c r="MEY237" s="61"/>
      <c r="MEZ237" s="61"/>
      <c r="MFA237" s="61"/>
      <c r="MFB237" s="61"/>
      <c r="MFC237" s="61"/>
      <c r="MFD237" s="61"/>
      <c r="MFE237" s="61"/>
      <c r="MFF237" s="61"/>
      <c r="MFG237" s="61"/>
      <c r="MFH237" s="61"/>
      <c r="MFI237" s="61"/>
      <c r="MFJ237" s="61"/>
      <c r="MFK237" s="61"/>
      <c r="MFL237" s="61"/>
      <c r="MFM237" s="61"/>
      <c r="MFN237" s="61"/>
      <c r="MFO237" s="61"/>
      <c r="MFP237" s="61"/>
      <c r="MFQ237" s="61"/>
      <c r="MFR237" s="61"/>
      <c r="MFS237" s="61"/>
      <c r="MFT237" s="61"/>
      <c r="MFU237" s="61"/>
      <c r="MFV237" s="61"/>
      <c r="MFW237" s="61"/>
      <c r="MFX237" s="61"/>
      <c r="MFY237" s="61"/>
      <c r="MFZ237" s="61"/>
      <c r="MGA237" s="61"/>
      <c r="MGB237" s="61"/>
      <c r="MGC237" s="61"/>
      <c r="MGD237" s="61"/>
      <c r="MGE237" s="61"/>
      <c r="MGF237" s="61"/>
      <c r="MGG237" s="61"/>
      <c r="MGH237" s="61"/>
      <c r="MGI237" s="61"/>
      <c r="MGJ237" s="61"/>
      <c r="MGK237" s="61"/>
      <c r="MGL237" s="61"/>
      <c r="MGM237" s="61"/>
      <c r="MGN237" s="61"/>
      <c r="MGO237" s="61"/>
      <c r="MGP237" s="61"/>
      <c r="MGQ237" s="61"/>
      <c r="MGR237" s="61"/>
      <c r="MGS237" s="61"/>
      <c r="MGT237" s="61"/>
      <c r="MGU237" s="61"/>
      <c r="MGV237" s="61"/>
      <c r="MGW237" s="61"/>
      <c r="MGX237" s="61"/>
      <c r="MGY237" s="61"/>
      <c r="MGZ237" s="61"/>
      <c r="MHA237" s="61"/>
      <c r="MHB237" s="61"/>
      <c r="MHC237" s="61"/>
      <c r="MHD237" s="61"/>
      <c r="MHE237" s="61"/>
      <c r="MHF237" s="61"/>
      <c r="MHG237" s="61"/>
      <c r="MHH237" s="61"/>
      <c r="MHI237" s="61"/>
      <c r="MHJ237" s="61"/>
      <c r="MHK237" s="61"/>
      <c r="MHL237" s="61"/>
      <c r="MHM237" s="61"/>
      <c r="MHN237" s="61"/>
      <c r="MHO237" s="61"/>
      <c r="MHP237" s="61"/>
      <c r="MHQ237" s="61"/>
      <c r="MHR237" s="61"/>
      <c r="MHS237" s="61"/>
      <c r="MHT237" s="61"/>
      <c r="MHU237" s="61"/>
      <c r="MHV237" s="61"/>
      <c r="MHW237" s="61"/>
      <c r="MHX237" s="61"/>
      <c r="MHY237" s="61"/>
      <c r="MHZ237" s="61"/>
      <c r="MIA237" s="61"/>
      <c r="MIB237" s="61"/>
      <c r="MIC237" s="61"/>
      <c r="MID237" s="61"/>
      <c r="MIE237" s="61"/>
      <c r="MIF237" s="61"/>
      <c r="MIG237" s="61"/>
      <c r="MIH237" s="61"/>
      <c r="MII237" s="61"/>
      <c r="MIJ237" s="61"/>
      <c r="MIK237" s="61"/>
      <c r="MIL237" s="61"/>
      <c r="MIM237" s="61"/>
      <c r="MIN237" s="61"/>
      <c r="MIO237" s="61"/>
      <c r="MIP237" s="61"/>
      <c r="MIQ237" s="61"/>
      <c r="MIR237" s="61"/>
      <c r="MIS237" s="61"/>
      <c r="MIT237" s="61"/>
      <c r="MIU237" s="61"/>
      <c r="MIV237" s="61"/>
      <c r="MIW237" s="61"/>
      <c r="MIX237" s="61"/>
      <c r="MIY237" s="61"/>
      <c r="MIZ237" s="61"/>
      <c r="MJA237" s="61"/>
      <c r="MJB237" s="61"/>
      <c r="MJC237" s="61"/>
      <c r="MJD237" s="61"/>
      <c r="MJE237" s="61"/>
      <c r="MJF237" s="61"/>
      <c r="MJG237" s="61"/>
      <c r="MJH237" s="61"/>
      <c r="MJI237" s="61"/>
      <c r="MJJ237" s="61"/>
      <c r="MJK237" s="61"/>
      <c r="MJL237" s="61"/>
      <c r="MJM237" s="61"/>
      <c r="MJN237" s="61"/>
      <c r="MJO237" s="61"/>
      <c r="MJP237" s="61"/>
      <c r="MJQ237" s="61"/>
      <c r="MJR237" s="61"/>
      <c r="MJS237" s="61"/>
      <c r="MJT237" s="61"/>
      <c r="MJU237" s="61"/>
      <c r="MJV237" s="61"/>
      <c r="MJW237" s="61"/>
      <c r="MJX237" s="61"/>
      <c r="MJY237" s="61"/>
      <c r="MJZ237" s="61"/>
      <c r="MKA237" s="61"/>
      <c r="MKB237" s="61"/>
      <c r="MKC237" s="61"/>
      <c r="MKD237" s="61"/>
      <c r="MKE237" s="61"/>
      <c r="MKF237" s="61"/>
      <c r="MKG237" s="61"/>
      <c r="MKH237" s="61"/>
      <c r="MKI237" s="61"/>
      <c r="MKJ237" s="61"/>
      <c r="MKK237" s="61"/>
      <c r="MKL237" s="61"/>
      <c r="MKM237" s="61"/>
      <c r="MKN237" s="61"/>
      <c r="MKO237" s="61"/>
      <c r="MKP237" s="61"/>
      <c r="MKQ237" s="61"/>
      <c r="MKR237" s="61"/>
      <c r="MKS237" s="61"/>
      <c r="MKT237" s="61"/>
      <c r="MKU237" s="61"/>
      <c r="MKV237" s="61"/>
      <c r="MKW237" s="61"/>
      <c r="MKX237" s="61"/>
      <c r="MKY237" s="61"/>
      <c r="MKZ237" s="61"/>
      <c r="MLA237" s="61"/>
      <c r="MLB237" s="61"/>
      <c r="MLC237" s="61"/>
      <c r="MLD237" s="61"/>
      <c r="MLE237" s="61"/>
      <c r="MLF237" s="61"/>
      <c r="MLG237" s="61"/>
      <c r="MLH237" s="61"/>
      <c r="MLI237" s="61"/>
      <c r="MLJ237" s="61"/>
      <c r="MLK237" s="61"/>
      <c r="MLL237" s="61"/>
      <c r="MLM237" s="61"/>
      <c r="MLN237" s="61"/>
      <c r="MLO237" s="61"/>
      <c r="MLP237" s="61"/>
      <c r="MLQ237" s="61"/>
      <c r="MLR237" s="61"/>
      <c r="MLS237" s="61"/>
      <c r="MLT237" s="61"/>
      <c r="MLU237" s="61"/>
      <c r="MLV237" s="61"/>
      <c r="MLW237" s="61"/>
      <c r="MLX237" s="61"/>
      <c r="MLY237" s="61"/>
      <c r="MLZ237" s="61"/>
      <c r="MMA237" s="61"/>
      <c r="MMB237" s="61"/>
      <c r="MMC237" s="61"/>
      <c r="MMD237" s="61"/>
      <c r="MME237" s="61"/>
      <c r="MMF237" s="61"/>
      <c r="MMG237" s="61"/>
      <c r="MMH237" s="61"/>
      <c r="MMI237" s="61"/>
      <c r="MMJ237" s="61"/>
      <c r="MMK237" s="61"/>
      <c r="MML237" s="61"/>
      <c r="MMM237" s="61"/>
      <c r="MMN237" s="61"/>
      <c r="MMO237" s="61"/>
      <c r="MMP237" s="61"/>
      <c r="MMQ237" s="61"/>
      <c r="MMR237" s="61"/>
      <c r="MMS237" s="61"/>
      <c r="MMT237" s="61"/>
      <c r="MMU237" s="61"/>
      <c r="MMV237" s="61"/>
      <c r="MMW237" s="61"/>
      <c r="MMX237" s="61"/>
      <c r="MMY237" s="61"/>
      <c r="MMZ237" s="61"/>
      <c r="MNA237" s="61"/>
      <c r="MNB237" s="61"/>
      <c r="MNC237" s="61"/>
      <c r="MND237" s="61"/>
      <c r="MNE237" s="61"/>
      <c r="MNF237" s="61"/>
      <c r="MNG237" s="61"/>
      <c r="MNH237" s="61"/>
      <c r="MNI237" s="61"/>
      <c r="MNJ237" s="61"/>
      <c r="MNK237" s="61"/>
      <c r="MNL237" s="61"/>
      <c r="MNM237" s="61"/>
      <c r="MNN237" s="61"/>
      <c r="MNO237" s="61"/>
      <c r="MNP237" s="61"/>
      <c r="MNQ237" s="61"/>
      <c r="MNR237" s="61"/>
      <c r="MNS237" s="61"/>
      <c r="MNT237" s="61"/>
      <c r="MNU237" s="61"/>
      <c r="MNV237" s="61"/>
      <c r="MNW237" s="61"/>
      <c r="MNX237" s="61"/>
      <c r="MNY237" s="61"/>
      <c r="MNZ237" s="61"/>
      <c r="MOA237" s="61"/>
      <c r="MOB237" s="61"/>
      <c r="MOC237" s="61"/>
      <c r="MOD237" s="61"/>
      <c r="MOE237" s="61"/>
      <c r="MOF237" s="61"/>
      <c r="MOG237" s="61"/>
      <c r="MOH237" s="61"/>
      <c r="MOI237" s="61"/>
      <c r="MOJ237" s="61"/>
      <c r="MOK237" s="61"/>
      <c r="MOL237" s="61"/>
      <c r="MOM237" s="61"/>
      <c r="MON237" s="61"/>
      <c r="MOO237" s="61"/>
      <c r="MOP237" s="61"/>
      <c r="MOQ237" s="61"/>
      <c r="MOR237" s="61"/>
      <c r="MOS237" s="61"/>
      <c r="MOT237" s="61"/>
      <c r="MOU237" s="61"/>
      <c r="MOV237" s="61"/>
      <c r="MOW237" s="61"/>
      <c r="MOX237" s="61"/>
      <c r="MOY237" s="61"/>
      <c r="MOZ237" s="61"/>
      <c r="MPA237" s="61"/>
      <c r="MPB237" s="61"/>
      <c r="MPC237" s="61"/>
      <c r="MPD237" s="61"/>
      <c r="MPE237" s="61"/>
      <c r="MPF237" s="61"/>
      <c r="MPG237" s="61"/>
      <c r="MPH237" s="61"/>
      <c r="MPI237" s="61"/>
      <c r="MPJ237" s="61"/>
      <c r="MPK237" s="61"/>
      <c r="MPL237" s="61"/>
      <c r="MPM237" s="61"/>
      <c r="MPN237" s="61"/>
      <c r="MPO237" s="61"/>
      <c r="MPP237" s="61"/>
      <c r="MPQ237" s="61"/>
      <c r="MPR237" s="61"/>
      <c r="MPS237" s="61"/>
      <c r="MPT237" s="61"/>
      <c r="MPU237" s="61"/>
      <c r="MPV237" s="61"/>
      <c r="MPW237" s="61"/>
      <c r="MPX237" s="61"/>
      <c r="MPY237" s="61"/>
      <c r="MPZ237" s="61"/>
      <c r="MQA237" s="61"/>
      <c r="MQB237" s="61"/>
      <c r="MQC237" s="61"/>
      <c r="MQD237" s="61"/>
      <c r="MQE237" s="61"/>
      <c r="MQF237" s="61"/>
      <c r="MQG237" s="61"/>
      <c r="MQH237" s="61"/>
      <c r="MQI237" s="61"/>
      <c r="MQJ237" s="61"/>
      <c r="MQK237" s="61"/>
      <c r="MQL237" s="61"/>
      <c r="MQM237" s="61"/>
      <c r="MQN237" s="61"/>
      <c r="MQO237" s="61"/>
      <c r="MQP237" s="61"/>
      <c r="MQQ237" s="61"/>
      <c r="MQR237" s="61"/>
      <c r="MQS237" s="61"/>
      <c r="MQT237" s="61"/>
      <c r="MQU237" s="61"/>
      <c r="MQV237" s="61"/>
      <c r="MQW237" s="61"/>
      <c r="MQX237" s="61"/>
      <c r="MQY237" s="61"/>
      <c r="MQZ237" s="61"/>
      <c r="MRA237" s="61"/>
      <c r="MRB237" s="61"/>
      <c r="MRC237" s="61"/>
      <c r="MRD237" s="61"/>
      <c r="MRE237" s="61"/>
      <c r="MRF237" s="61"/>
      <c r="MRG237" s="61"/>
      <c r="MRH237" s="61"/>
      <c r="MRI237" s="61"/>
      <c r="MRJ237" s="61"/>
      <c r="MRK237" s="61"/>
      <c r="MRL237" s="61"/>
      <c r="MRM237" s="61"/>
      <c r="MRN237" s="61"/>
      <c r="MRO237" s="61"/>
      <c r="MRP237" s="61"/>
      <c r="MRQ237" s="61"/>
      <c r="MRR237" s="61"/>
      <c r="MRS237" s="61"/>
      <c r="MRT237" s="61"/>
      <c r="MRU237" s="61"/>
      <c r="MRV237" s="61"/>
      <c r="MRW237" s="61"/>
      <c r="MRX237" s="61"/>
      <c r="MRY237" s="61"/>
      <c r="MRZ237" s="61"/>
      <c r="MSA237" s="61"/>
      <c r="MSB237" s="61"/>
      <c r="MSC237" s="61"/>
      <c r="MSD237" s="61"/>
      <c r="MSE237" s="61"/>
      <c r="MSF237" s="61"/>
      <c r="MSG237" s="61"/>
      <c r="MSH237" s="61"/>
      <c r="MSI237" s="61"/>
      <c r="MSJ237" s="61"/>
      <c r="MSK237" s="61"/>
      <c r="MSL237" s="61"/>
      <c r="MSM237" s="61"/>
      <c r="MSN237" s="61"/>
      <c r="MSO237" s="61"/>
      <c r="MSP237" s="61"/>
      <c r="MSQ237" s="61"/>
      <c r="MSR237" s="61"/>
      <c r="MSS237" s="61"/>
      <c r="MST237" s="61"/>
      <c r="MSU237" s="61"/>
      <c r="MSV237" s="61"/>
      <c r="MSW237" s="61"/>
      <c r="MSX237" s="61"/>
      <c r="MSY237" s="61"/>
      <c r="MSZ237" s="61"/>
      <c r="MTA237" s="61"/>
      <c r="MTB237" s="61"/>
      <c r="MTC237" s="61"/>
      <c r="MTD237" s="61"/>
      <c r="MTE237" s="61"/>
      <c r="MTF237" s="61"/>
      <c r="MTG237" s="61"/>
      <c r="MTH237" s="61"/>
      <c r="MTI237" s="61"/>
      <c r="MTJ237" s="61"/>
      <c r="MTK237" s="61"/>
      <c r="MTL237" s="61"/>
      <c r="MTM237" s="61"/>
      <c r="MTN237" s="61"/>
      <c r="MTO237" s="61"/>
      <c r="MTP237" s="61"/>
      <c r="MTQ237" s="61"/>
      <c r="MTR237" s="61"/>
      <c r="MTS237" s="61"/>
      <c r="MTT237" s="61"/>
      <c r="MTU237" s="61"/>
      <c r="MTV237" s="61"/>
      <c r="MTW237" s="61"/>
      <c r="MTX237" s="61"/>
      <c r="MTY237" s="61"/>
      <c r="MTZ237" s="61"/>
      <c r="MUA237" s="61"/>
      <c r="MUB237" s="61"/>
      <c r="MUC237" s="61"/>
      <c r="MUD237" s="61"/>
      <c r="MUE237" s="61"/>
      <c r="MUF237" s="61"/>
      <c r="MUG237" s="61"/>
      <c r="MUH237" s="61"/>
      <c r="MUI237" s="61"/>
      <c r="MUJ237" s="61"/>
      <c r="MUK237" s="61"/>
      <c r="MUL237" s="61"/>
      <c r="MUM237" s="61"/>
      <c r="MUN237" s="61"/>
      <c r="MUO237" s="61"/>
      <c r="MUP237" s="61"/>
      <c r="MUQ237" s="61"/>
      <c r="MUR237" s="61"/>
      <c r="MUS237" s="61"/>
      <c r="MUT237" s="61"/>
      <c r="MUU237" s="61"/>
      <c r="MUV237" s="61"/>
      <c r="MUW237" s="61"/>
      <c r="MUX237" s="61"/>
      <c r="MUY237" s="61"/>
      <c r="MUZ237" s="61"/>
      <c r="MVA237" s="61"/>
      <c r="MVB237" s="61"/>
      <c r="MVC237" s="61"/>
      <c r="MVD237" s="61"/>
      <c r="MVE237" s="61"/>
      <c r="MVF237" s="61"/>
      <c r="MVG237" s="61"/>
      <c r="MVH237" s="61"/>
      <c r="MVI237" s="61"/>
      <c r="MVJ237" s="61"/>
      <c r="MVK237" s="61"/>
      <c r="MVL237" s="61"/>
      <c r="MVM237" s="61"/>
      <c r="MVN237" s="61"/>
      <c r="MVO237" s="61"/>
      <c r="MVP237" s="61"/>
      <c r="MVQ237" s="61"/>
      <c r="MVR237" s="61"/>
      <c r="MVS237" s="61"/>
      <c r="MVT237" s="61"/>
      <c r="MVU237" s="61"/>
      <c r="MVV237" s="61"/>
      <c r="MVW237" s="61"/>
      <c r="MVX237" s="61"/>
      <c r="MVY237" s="61"/>
      <c r="MVZ237" s="61"/>
      <c r="MWA237" s="61"/>
      <c r="MWB237" s="61"/>
      <c r="MWC237" s="61"/>
      <c r="MWD237" s="61"/>
      <c r="MWE237" s="61"/>
      <c r="MWF237" s="61"/>
      <c r="MWG237" s="61"/>
      <c r="MWH237" s="61"/>
      <c r="MWI237" s="61"/>
      <c r="MWJ237" s="61"/>
      <c r="MWK237" s="61"/>
      <c r="MWL237" s="61"/>
      <c r="MWM237" s="61"/>
      <c r="MWN237" s="61"/>
      <c r="MWO237" s="61"/>
      <c r="MWP237" s="61"/>
      <c r="MWQ237" s="61"/>
      <c r="MWR237" s="61"/>
      <c r="MWS237" s="61"/>
      <c r="MWT237" s="61"/>
      <c r="MWU237" s="61"/>
      <c r="MWV237" s="61"/>
      <c r="MWW237" s="61"/>
      <c r="MWX237" s="61"/>
      <c r="MWY237" s="61"/>
      <c r="MWZ237" s="61"/>
      <c r="MXA237" s="61"/>
      <c r="MXB237" s="61"/>
      <c r="MXC237" s="61"/>
      <c r="MXD237" s="61"/>
      <c r="MXE237" s="61"/>
      <c r="MXF237" s="61"/>
      <c r="MXG237" s="61"/>
      <c r="MXH237" s="61"/>
      <c r="MXI237" s="61"/>
      <c r="MXJ237" s="61"/>
      <c r="MXK237" s="61"/>
      <c r="MXL237" s="61"/>
      <c r="MXM237" s="61"/>
      <c r="MXN237" s="61"/>
      <c r="MXO237" s="61"/>
      <c r="MXP237" s="61"/>
      <c r="MXQ237" s="61"/>
      <c r="MXR237" s="61"/>
      <c r="MXS237" s="61"/>
      <c r="MXT237" s="61"/>
      <c r="MXU237" s="61"/>
      <c r="MXV237" s="61"/>
      <c r="MXW237" s="61"/>
      <c r="MXX237" s="61"/>
      <c r="MXY237" s="61"/>
      <c r="MXZ237" s="61"/>
      <c r="MYA237" s="61"/>
      <c r="MYB237" s="61"/>
      <c r="MYC237" s="61"/>
      <c r="MYD237" s="61"/>
      <c r="MYE237" s="61"/>
      <c r="MYF237" s="61"/>
      <c r="MYG237" s="61"/>
      <c r="MYH237" s="61"/>
      <c r="MYI237" s="61"/>
      <c r="MYJ237" s="61"/>
      <c r="MYK237" s="61"/>
      <c r="MYL237" s="61"/>
      <c r="MYM237" s="61"/>
      <c r="MYN237" s="61"/>
      <c r="MYO237" s="61"/>
      <c r="MYP237" s="61"/>
      <c r="MYQ237" s="61"/>
      <c r="MYR237" s="61"/>
      <c r="MYS237" s="61"/>
      <c r="MYT237" s="61"/>
      <c r="MYU237" s="61"/>
      <c r="MYV237" s="61"/>
      <c r="MYW237" s="61"/>
      <c r="MYX237" s="61"/>
      <c r="MYY237" s="61"/>
      <c r="MYZ237" s="61"/>
      <c r="MZA237" s="61"/>
      <c r="MZB237" s="61"/>
      <c r="MZC237" s="61"/>
      <c r="MZD237" s="61"/>
      <c r="MZE237" s="61"/>
      <c r="MZF237" s="61"/>
      <c r="MZG237" s="61"/>
      <c r="MZH237" s="61"/>
      <c r="MZI237" s="61"/>
      <c r="MZJ237" s="61"/>
      <c r="MZK237" s="61"/>
      <c r="MZL237" s="61"/>
      <c r="MZM237" s="61"/>
      <c r="MZN237" s="61"/>
      <c r="MZO237" s="61"/>
      <c r="MZP237" s="61"/>
      <c r="MZQ237" s="61"/>
      <c r="MZR237" s="61"/>
      <c r="MZS237" s="61"/>
      <c r="MZT237" s="61"/>
      <c r="MZU237" s="61"/>
      <c r="MZV237" s="61"/>
      <c r="MZW237" s="61"/>
      <c r="MZX237" s="61"/>
      <c r="MZY237" s="61"/>
      <c r="MZZ237" s="61"/>
      <c r="NAA237" s="61"/>
      <c r="NAB237" s="61"/>
      <c r="NAC237" s="61"/>
      <c r="NAD237" s="61"/>
      <c r="NAE237" s="61"/>
      <c r="NAF237" s="61"/>
      <c r="NAG237" s="61"/>
      <c r="NAH237" s="61"/>
      <c r="NAI237" s="61"/>
      <c r="NAJ237" s="61"/>
      <c r="NAK237" s="61"/>
      <c r="NAL237" s="61"/>
      <c r="NAM237" s="61"/>
      <c r="NAN237" s="61"/>
      <c r="NAO237" s="61"/>
      <c r="NAP237" s="61"/>
      <c r="NAQ237" s="61"/>
      <c r="NAR237" s="61"/>
      <c r="NAS237" s="61"/>
      <c r="NAT237" s="61"/>
      <c r="NAU237" s="61"/>
      <c r="NAV237" s="61"/>
      <c r="NAW237" s="61"/>
      <c r="NAX237" s="61"/>
      <c r="NAY237" s="61"/>
      <c r="NAZ237" s="61"/>
      <c r="NBA237" s="61"/>
      <c r="NBB237" s="61"/>
      <c r="NBC237" s="61"/>
      <c r="NBD237" s="61"/>
      <c r="NBE237" s="61"/>
      <c r="NBF237" s="61"/>
      <c r="NBG237" s="61"/>
      <c r="NBH237" s="61"/>
      <c r="NBI237" s="61"/>
      <c r="NBJ237" s="61"/>
      <c r="NBK237" s="61"/>
      <c r="NBL237" s="61"/>
      <c r="NBM237" s="61"/>
      <c r="NBN237" s="61"/>
      <c r="NBO237" s="61"/>
      <c r="NBP237" s="61"/>
      <c r="NBQ237" s="61"/>
      <c r="NBR237" s="61"/>
      <c r="NBS237" s="61"/>
      <c r="NBT237" s="61"/>
      <c r="NBU237" s="61"/>
      <c r="NBV237" s="61"/>
      <c r="NBW237" s="61"/>
      <c r="NBX237" s="61"/>
      <c r="NBY237" s="61"/>
      <c r="NBZ237" s="61"/>
      <c r="NCA237" s="61"/>
      <c r="NCB237" s="61"/>
      <c r="NCC237" s="61"/>
      <c r="NCD237" s="61"/>
      <c r="NCE237" s="61"/>
      <c r="NCF237" s="61"/>
      <c r="NCG237" s="61"/>
      <c r="NCH237" s="61"/>
      <c r="NCI237" s="61"/>
      <c r="NCJ237" s="61"/>
      <c r="NCK237" s="61"/>
      <c r="NCL237" s="61"/>
      <c r="NCM237" s="61"/>
      <c r="NCN237" s="61"/>
      <c r="NCO237" s="61"/>
      <c r="NCP237" s="61"/>
      <c r="NCQ237" s="61"/>
      <c r="NCR237" s="61"/>
      <c r="NCS237" s="61"/>
      <c r="NCT237" s="61"/>
      <c r="NCU237" s="61"/>
      <c r="NCV237" s="61"/>
      <c r="NCW237" s="61"/>
      <c r="NCX237" s="61"/>
      <c r="NCY237" s="61"/>
      <c r="NCZ237" s="61"/>
      <c r="NDA237" s="61"/>
      <c r="NDB237" s="61"/>
      <c r="NDC237" s="61"/>
      <c r="NDD237" s="61"/>
      <c r="NDE237" s="61"/>
      <c r="NDF237" s="61"/>
      <c r="NDG237" s="61"/>
      <c r="NDH237" s="61"/>
      <c r="NDI237" s="61"/>
      <c r="NDJ237" s="61"/>
      <c r="NDK237" s="61"/>
      <c r="NDL237" s="61"/>
      <c r="NDM237" s="61"/>
      <c r="NDN237" s="61"/>
      <c r="NDO237" s="61"/>
      <c r="NDP237" s="61"/>
      <c r="NDQ237" s="61"/>
      <c r="NDR237" s="61"/>
      <c r="NDS237" s="61"/>
      <c r="NDT237" s="61"/>
      <c r="NDU237" s="61"/>
      <c r="NDV237" s="61"/>
      <c r="NDW237" s="61"/>
      <c r="NDX237" s="61"/>
      <c r="NDY237" s="61"/>
      <c r="NDZ237" s="61"/>
      <c r="NEA237" s="61"/>
      <c r="NEB237" s="61"/>
      <c r="NEC237" s="61"/>
      <c r="NED237" s="61"/>
      <c r="NEE237" s="61"/>
      <c r="NEF237" s="61"/>
      <c r="NEG237" s="61"/>
      <c r="NEH237" s="61"/>
      <c r="NEI237" s="61"/>
      <c r="NEJ237" s="61"/>
      <c r="NEK237" s="61"/>
      <c r="NEL237" s="61"/>
      <c r="NEM237" s="61"/>
      <c r="NEN237" s="61"/>
      <c r="NEO237" s="61"/>
      <c r="NEP237" s="61"/>
      <c r="NEQ237" s="61"/>
      <c r="NER237" s="61"/>
      <c r="NES237" s="61"/>
      <c r="NET237" s="61"/>
      <c r="NEU237" s="61"/>
      <c r="NEV237" s="61"/>
      <c r="NEW237" s="61"/>
      <c r="NEX237" s="61"/>
      <c r="NEY237" s="61"/>
      <c r="NEZ237" s="61"/>
      <c r="NFA237" s="61"/>
      <c r="NFB237" s="61"/>
      <c r="NFC237" s="61"/>
      <c r="NFD237" s="61"/>
      <c r="NFE237" s="61"/>
      <c r="NFF237" s="61"/>
      <c r="NFG237" s="61"/>
      <c r="NFH237" s="61"/>
      <c r="NFI237" s="61"/>
      <c r="NFJ237" s="61"/>
      <c r="NFK237" s="61"/>
      <c r="NFL237" s="61"/>
      <c r="NFM237" s="61"/>
      <c r="NFN237" s="61"/>
      <c r="NFO237" s="61"/>
      <c r="NFP237" s="61"/>
      <c r="NFQ237" s="61"/>
      <c r="NFR237" s="61"/>
      <c r="NFS237" s="61"/>
      <c r="NFT237" s="61"/>
      <c r="NFU237" s="61"/>
      <c r="NFV237" s="61"/>
      <c r="NFW237" s="61"/>
      <c r="NFX237" s="61"/>
      <c r="NFY237" s="61"/>
      <c r="NFZ237" s="61"/>
      <c r="NGA237" s="61"/>
      <c r="NGB237" s="61"/>
      <c r="NGC237" s="61"/>
      <c r="NGD237" s="61"/>
      <c r="NGE237" s="61"/>
      <c r="NGF237" s="61"/>
      <c r="NGG237" s="61"/>
      <c r="NGH237" s="61"/>
      <c r="NGI237" s="61"/>
      <c r="NGJ237" s="61"/>
      <c r="NGK237" s="61"/>
      <c r="NGL237" s="61"/>
      <c r="NGM237" s="61"/>
      <c r="NGN237" s="61"/>
      <c r="NGO237" s="61"/>
      <c r="NGP237" s="61"/>
      <c r="NGQ237" s="61"/>
      <c r="NGR237" s="61"/>
      <c r="NGS237" s="61"/>
      <c r="NGT237" s="61"/>
      <c r="NGU237" s="61"/>
      <c r="NGV237" s="61"/>
      <c r="NGW237" s="61"/>
      <c r="NGX237" s="61"/>
      <c r="NGY237" s="61"/>
      <c r="NGZ237" s="61"/>
      <c r="NHA237" s="61"/>
      <c r="NHB237" s="61"/>
      <c r="NHC237" s="61"/>
      <c r="NHD237" s="61"/>
      <c r="NHE237" s="61"/>
      <c r="NHF237" s="61"/>
      <c r="NHG237" s="61"/>
      <c r="NHH237" s="61"/>
      <c r="NHI237" s="61"/>
      <c r="NHJ237" s="61"/>
      <c r="NHK237" s="61"/>
      <c r="NHL237" s="61"/>
      <c r="NHM237" s="61"/>
      <c r="NHN237" s="61"/>
      <c r="NHO237" s="61"/>
      <c r="NHP237" s="61"/>
      <c r="NHQ237" s="61"/>
      <c r="NHR237" s="61"/>
      <c r="NHS237" s="61"/>
      <c r="NHT237" s="61"/>
      <c r="NHU237" s="61"/>
      <c r="NHV237" s="61"/>
      <c r="NHW237" s="61"/>
      <c r="NHX237" s="61"/>
      <c r="NHY237" s="61"/>
      <c r="NHZ237" s="61"/>
      <c r="NIA237" s="61"/>
      <c r="NIB237" s="61"/>
      <c r="NIC237" s="61"/>
      <c r="NID237" s="61"/>
      <c r="NIE237" s="61"/>
      <c r="NIF237" s="61"/>
      <c r="NIG237" s="61"/>
      <c r="NIH237" s="61"/>
      <c r="NII237" s="61"/>
      <c r="NIJ237" s="61"/>
      <c r="NIK237" s="61"/>
      <c r="NIL237" s="61"/>
      <c r="NIM237" s="61"/>
      <c r="NIN237" s="61"/>
      <c r="NIO237" s="61"/>
      <c r="NIP237" s="61"/>
      <c r="NIQ237" s="61"/>
      <c r="NIR237" s="61"/>
      <c r="NIS237" s="61"/>
      <c r="NIT237" s="61"/>
      <c r="NIU237" s="61"/>
      <c r="NIV237" s="61"/>
      <c r="NIW237" s="61"/>
      <c r="NIX237" s="61"/>
      <c r="NIY237" s="61"/>
      <c r="NIZ237" s="61"/>
      <c r="NJA237" s="61"/>
      <c r="NJB237" s="61"/>
      <c r="NJC237" s="61"/>
      <c r="NJD237" s="61"/>
      <c r="NJE237" s="61"/>
      <c r="NJF237" s="61"/>
      <c r="NJG237" s="61"/>
      <c r="NJH237" s="61"/>
      <c r="NJI237" s="61"/>
      <c r="NJJ237" s="61"/>
      <c r="NJK237" s="61"/>
      <c r="NJL237" s="61"/>
      <c r="NJM237" s="61"/>
      <c r="NJN237" s="61"/>
      <c r="NJO237" s="61"/>
      <c r="NJP237" s="61"/>
      <c r="NJQ237" s="61"/>
      <c r="NJR237" s="61"/>
      <c r="NJS237" s="61"/>
      <c r="NJT237" s="61"/>
      <c r="NJU237" s="61"/>
      <c r="NJV237" s="61"/>
      <c r="NJW237" s="61"/>
      <c r="NJX237" s="61"/>
      <c r="NJY237" s="61"/>
      <c r="NJZ237" s="61"/>
      <c r="NKA237" s="61"/>
      <c r="NKB237" s="61"/>
      <c r="NKC237" s="61"/>
      <c r="NKD237" s="61"/>
      <c r="NKE237" s="61"/>
      <c r="NKF237" s="61"/>
      <c r="NKG237" s="61"/>
      <c r="NKH237" s="61"/>
      <c r="NKI237" s="61"/>
      <c r="NKJ237" s="61"/>
      <c r="NKK237" s="61"/>
      <c r="NKL237" s="61"/>
      <c r="NKM237" s="61"/>
      <c r="NKN237" s="61"/>
      <c r="NKO237" s="61"/>
      <c r="NKP237" s="61"/>
      <c r="NKQ237" s="61"/>
      <c r="NKR237" s="61"/>
      <c r="NKS237" s="61"/>
      <c r="NKT237" s="61"/>
      <c r="NKU237" s="61"/>
      <c r="NKV237" s="61"/>
      <c r="NKW237" s="61"/>
      <c r="NKX237" s="61"/>
      <c r="NKY237" s="61"/>
      <c r="NKZ237" s="61"/>
      <c r="NLA237" s="61"/>
      <c r="NLB237" s="61"/>
      <c r="NLC237" s="61"/>
      <c r="NLD237" s="61"/>
      <c r="NLE237" s="61"/>
      <c r="NLF237" s="61"/>
      <c r="NLG237" s="61"/>
      <c r="NLH237" s="61"/>
      <c r="NLI237" s="61"/>
      <c r="NLJ237" s="61"/>
      <c r="NLK237" s="61"/>
      <c r="NLL237" s="61"/>
      <c r="NLM237" s="61"/>
      <c r="NLN237" s="61"/>
      <c r="NLO237" s="61"/>
      <c r="NLP237" s="61"/>
      <c r="NLQ237" s="61"/>
      <c r="NLR237" s="61"/>
      <c r="NLS237" s="61"/>
      <c r="NLT237" s="61"/>
      <c r="NLU237" s="61"/>
      <c r="NLV237" s="61"/>
      <c r="NLW237" s="61"/>
      <c r="NLX237" s="61"/>
      <c r="NLY237" s="61"/>
      <c r="NLZ237" s="61"/>
      <c r="NMA237" s="61"/>
      <c r="NMB237" s="61"/>
      <c r="NMC237" s="61"/>
      <c r="NMD237" s="61"/>
      <c r="NME237" s="61"/>
      <c r="NMF237" s="61"/>
      <c r="NMG237" s="61"/>
      <c r="NMH237" s="61"/>
      <c r="NMI237" s="61"/>
      <c r="NMJ237" s="61"/>
      <c r="NMK237" s="61"/>
      <c r="NML237" s="61"/>
      <c r="NMM237" s="61"/>
      <c r="NMN237" s="61"/>
      <c r="NMO237" s="61"/>
      <c r="NMP237" s="61"/>
      <c r="NMQ237" s="61"/>
      <c r="NMR237" s="61"/>
      <c r="NMS237" s="61"/>
      <c r="NMT237" s="61"/>
      <c r="NMU237" s="61"/>
      <c r="NMV237" s="61"/>
      <c r="NMW237" s="61"/>
      <c r="NMX237" s="61"/>
      <c r="NMY237" s="61"/>
      <c r="NMZ237" s="61"/>
      <c r="NNA237" s="61"/>
      <c r="NNB237" s="61"/>
      <c r="NNC237" s="61"/>
      <c r="NND237" s="61"/>
      <c r="NNE237" s="61"/>
      <c r="NNF237" s="61"/>
      <c r="NNG237" s="61"/>
      <c r="NNH237" s="61"/>
      <c r="NNI237" s="61"/>
      <c r="NNJ237" s="61"/>
      <c r="NNK237" s="61"/>
      <c r="NNL237" s="61"/>
      <c r="NNM237" s="61"/>
      <c r="NNN237" s="61"/>
      <c r="NNO237" s="61"/>
      <c r="NNP237" s="61"/>
      <c r="NNQ237" s="61"/>
      <c r="NNR237" s="61"/>
      <c r="NNS237" s="61"/>
      <c r="NNT237" s="61"/>
      <c r="NNU237" s="61"/>
      <c r="NNV237" s="61"/>
      <c r="NNW237" s="61"/>
      <c r="NNX237" s="61"/>
      <c r="NNY237" s="61"/>
      <c r="NNZ237" s="61"/>
      <c r="NOA237" s="61"/>
      <c r="NOB237" s="61"/>
      <c r="NOC237" s="61"/>
      <c r="NOD237" s="61"/>
      <c r="NOE237" s="61"/>
      <c r="NOF237" s="61"/>
      <c r="NOG237" s="61"/>
      <c r="NOH237" s="61"/>
      <c r="NOI237" s="61"/>
      <c r="NOJ237" s="61"/>
      <c r="NOK237" s="61"/>
      <c r="NOL237" s="61"/>
      <c r="NOM237" s="61"/>
      <c r="NON237" s="61"/>
      <c r="NOO237" s="61"/>
      <c r="NOP237" s="61"/>
      <c r="NOQ237" s="61"/>
      <c r="NOR237" s="61"/>
      <c r="NOS237" s="61"/>
      <c r="NOT237" s="61"/>
      <c r="NOU237" s="61"/>
      <c r="NOV237" s="61"/>
      <c r="NOW237" s="61"/>
      <c r="NOX237" s="61"/>
      <c r="NOY237" s="61"/>
      <c r="NOZ237" s="61"/>
      <c r="NPA237" s="61"/>
      <c r="NPB237" s="61"/>
      <c r="NPC237" s="61"/>
      <c r="NPD237" s="61"/>
      <c r="NPE237" s="61"/>
      <c r="NPF237" s="61"/>
      <c r="NPG237" s="61"/>
      <c r="NPH237" s="61"/>
      <c r="NPI237" s="61"/>
      <c r="NPJ237" s="61"/>
      <c r="NPK237" s="61"/>
      <c r="NPL237" s="61"/>
      <c r="NPM237" s="61"/>
      <c r="NPN237" s="61"/>
      <c r="NPO237" s="61"/>
      <c r="NPP237" s="61"/>
      <c r="NPQ237" s="61"/>
      <c r="NPR237" s="61"/>
      <c r="NPS237" s="61"/>
      <c r="NPT237" s="61"/>
      <c r="NPU237" s="61"/>
      <c r="NPV237" s="61"/>
      <c r="NPW237" s="61"/>
      <c r="NPX237" s="61"/>
      <c r="NPY237" s="61"/>
      <c r="NPZ237" s="61"/>
      <c r="NQA237" s="61"/>
      <c r="NQB237" s="61"/>
      <c r="NQC237" s="61"/>
      <c r="NQD237" s="61"/>
      <c r="NQE237" s="61"/>
      <c r="NQF237" s="61"/>
      <c r="NQG237" s="61"/>
      <c r="NQH237" s="61"/>
      <c r="NQI237" s="61"/>
      <c r="NQJ237" s="61"/>
      <c r="NQK237" s="61"/>
      <c r="NQL237" s="61"/>
      <c r="NQM237" s="61"/>
      <c r="NQN237" s="61"/>
      <c r="NQO237" s="61"/>
      <c r="NQP237" s="61"/>
      <c r="NQQ237" s="61"/>
      <c r="NQR237" s="61"/>
      <c r="NQS237" s="61"/>
      <c r="NQT237" s="61"/>
      <c r="NQU237" s="61"/>
      <c r="NQV237" s="61"/>
      <c r="NQW237" s="61"/>
      <c r="NQX237" s="61"/>
      <c r="NQY237" s="61"/>
      <c r="NQZ237" s="61"/>
      <c r="NRA237" s="61"/>
      <c r="NRB237" s="61"/>
      <c r="NRC237" s="61"/>
      <c r="NRD237" s="61"/>
      <c r="NRE237" s="61"/>
      <c r="NRF237" s="61"/>
      <c r="NRG237" s="61"/>
      <c r="NRH237" s="61"/>
      <c r="NRI237" s="61"/>
      <c r="NRJ237" s="61"/>
      <c r="NRK237" s="61"/>
      <c r="NRL237" s="61"/>
      <c r="NRM237" s="61"/>
      <c r="NRN237" s="61"/>
      <c r="NRO237" s="61"/>
      <c r="NRP237" s="61"/>
      <c r="NRQ237" s="61"/>
      <c r="NRR237" s="61"/>
      <c r="NRS237" s="61"/>
      <c r="NRT237" s="61"/>
      <c r="NRU237" s="61"/>
      <c r="NRV237" s="61"/>
      <c r="NRW237" s="61"/>
      <c r="NRX237" s="61"/>
      <c r="NRY237" s="61"/>
      <c r="NRZ237" s="61"/>
      <c r="NSA237" s="61"/>
      <c r="NSB237" s="61"/>
      <c r="NSC237" s="61"/>
      <c r="NSD237" s="61"/>
      <c r="NSE237" s="61"/>
      <c r="NSF237" s="61"/>
      <c r="NSG237" s="61"/>
      <c r="NSH237" s="61"/>
      <c r="NSI237" s="61"/>
      <c r="NSJ237" s="61"/>
      <c r="NSK237" s="61"/>
      <c r="NSL237" s="61"/>
      <c r="NSM237" s="61"/>
      <c r="NSN237" s="61"/>
      <c r="NSO237" s="61"/>
      <c r="NSP237" s="61"/>
      <c r="NSQ237" s="61"/>
      <c r="NSR237" s="61"/>
      <c r="NSS237" s="61"/>
      <c r="NST237" s="61"/>
      <c r="NSU237" s="61"/>
      <c r="NSV237" s="61"/>
      <c r="NSW237" s="61"/>
      <c r="NSX237" s="61"/>
      <c r="NSY237" s="61"/>
      <c r="NSZ237" s="61"/>
      <c r="NTA237" s="61"/>
      <c r="NTB237" s="61"/>
      <c r="NTC237" s="61"/>
      <c r="NTD237" s="61"/>
      <c r="NTE237" s="61"/>
      <c r="NTF237" s="61"/>
      <c r="NTG237" s="61"/>
      <c r="NTH237" s="61"/>
      <c r="NTI237" s="61"/>
      <c r="NTJ237" s="61"/>
      <c r="NTK237" s="61"/>
      <c r="NTL237" s="61"/>
      <c r="NTM237" s="61"/>
      <c r="NTN237" s="61"/>
      <c r="NTO237" s="61"/>
      <c r="NTP237" s="61"/>
      <c r="NTQ237" s="61"/>
      <c r="NTR237" s="61"/>
      <c r="NTS237" s="61"/>
      <c r="NTT237" s="61"/>
      <c r="NTU237" s="61"/>
      <c r="NTV237" s="61"/>
      <c r="NTW237" s="61"/>
      <c r="NTX237" s="61"/>
      <c r="NTY237" s="61"/>
      <c r="NTZ237" s="61"/>
      <c r="NUA237" s="61"/>
      <c r="NUB237" s="61"/>
      <c r="NUC237" s="61"/>
      <c r="NUD237" s="61"/>
      <c r="NUE237" s="61"/>
      <c r="NUF237" s="61"/>
      <c r="NUG237" s="61"/>
      <c r="NUH237" s="61"/>
      <c r="NUI237" s="61"/>
      <c r="NUJ237" s="61"/>
      <c r="NUK237" s="61"/>
      <c r="NUL237" s="61"/>
      <c r="NUM237" s="61"/>
      <c r="NUN237" s="61"/>
      <c r="NUO237" s="61"/>
      <c r="NUP237" s="61"/>
      <c r="NUQ237" s="61"/>
      <c r="NUR237" s="61"/>
      <c r="NUS237" s="61"/>
      <c r="NUT237" s="61"/>
      <c r="NUU237" s="61"/>
      <c r="NUV237" s="61"/>
      <c r="NUW237" s="61"/>
      <c r="NUX237" s="61"/>
      <c r="NUY237" s="61"/>
      <c r="NUZ237" s="61"/>
      <c r="NVA237" s="61"/>
      <c r="NVB237" s="61"/>
      <c r="NVC237" s="61"/>
      <c r="NVD237" s="61"/>
      <c r="NVE237" s="61"/>
      <c r="NVF237" s="61"/>
      <c r="NVG237" s="61"/>
      <c r="NVH237" s="61"/>
      <c r="NVI237" s="61"/>
      <c r="NVJ237" s="61"/>
      <c r="NVK237" s="61"/>
      <c r="NVL237" s="61"/>
      <c r="NVM237" s="61"/>
      <c r="NVN237" s="61"/>
      <c r="NVO237" s="61"/>
      <c r="NVP237" s="61"/>
      <c r="NVQ237" s="61"/>
      <c r="NVR237" s="61"/>
      <c r="NVS237" s="61"/>
      <c r="NVT237" s="61"/>
      <c r="NVU237" s="61"/>
      <c r="NVV237" s="61"/>
      <c r="NVW237" s="61"/>
      <c r="NVX237" s="61"/>
      <c r="NVY237" s="61"/>
      <c r="NVZ237" s="61"/>
      <c r="NWA237" s="61"/>
      <c r="NWB237" s="61"/>
      <c r="NWC237" s="61"/>
      <c r="NWD237" s="61"/>
      <c r="NWE237" s="61"/>
      <c r="NWF237" s="61"/>
      <c r="NWG237" s="61"/>
      <c r="NWH237" s="61"/>
      <c r="NWI237" s="61"/>
      <c r="NWJ237" s="61"/>
      <c r="NWK237" s="61"/>
      <c r="NWL237" s="61"/>
      <c r="NWM237" s="61"/>
      <c r="NWN237" s="61"/>
      <c r="NWO237" s="61"/>
      <c r="NWP237" s="61"/>
      <c r="NWQ237" s="61"/>
      <c r="NWR237" s="61"/>
      <c r="NWS237" s="61"/>
      <c r="NWT237" s="61"/>
      <c r="NWU237" s="61"/>
      <c r="NWV237" s="61"/>
      <c r="NWW237" s="61"/>
      <c r="NWX237" s="61"/>
      <c r="NWY237" s="61"/>
      <c r="NWZ237" s="61"/>
      <c r="NXA237" s="61"/>
      <c r="NXB237" s="61"/>
      <c r="NXC237" s="61"/>
      <c r="NXD237" s="61"/>
      <c r="NXE237" s="61"/>
      <c r="NXF237" s="61"/>
      <c r="NXG237" s="61"/>
      <c r="NXH237" s="61"/>
      <c r="NXI237" s="61"/>
      <c r="NXJ237" s="61"/>
      <c r="NXK237" s="61"/>
      <c r="NXL237" s="61"/>
      <c r="NXM237" s="61"/>
      <c r="NXN237" s="61"/>
      <c r="NXO237" s="61"/>
      <c r="NXP237" s="61"/>
      <c r="NXQ237" s="61"/>
      <c r="NXR237" s="61"/>
      <c r="NXS237" s="61"/>
      <c r="NXT237" s="61"/>
      <c r="NXU237" s="61"/>
      <c r="NXV237" s="61"/>
      <c r="NXW237" s="61"/>
      <c r="NXX237" s="61"/>
      <c r="NXY237" s="61"/>
      <c r="NXZ237" s="61"/>
      <c r="NYA237" s="61"/>
      <c r="NYB237" s="61"/>
      <c r="NYC237" s="61"/>
      <c r="NYD237" s="61"/>
      <c r="NYE237" s="61"/>
      <c r="NYF237" s="61"/>
      <c r="NYG237" s="61"/>
      <c r="NYH237" s="61"/>
      <c r="NYI237" s="61"/>
      <c r="NYJ237" s="61"/>
      <c r="NYK237" s="61"/>
      <c r="NYL237" s="61"/>
      <c r="NYM237" s="61"/>
      <c r="NYN237" s="61"/>
      <c r="NYO237" s="61"/>
      <c r="NYP237" s="61"/>
      <c r="NYQ237" s="61"/>
      <c r="NYR237" s="61"/>
      <c r="NYS237" s="61"/>
      <c r="NYT237" s="61"/>
      <c r="NYU237" s="61"/>
      <c r="NYV237" s="61"/>
      <c r="NYW237" s="61"/>
      <c r="NYX237" s="61"/>
      <c r="NYY237" s="61"/>
      <c r="NYZ237" s="61"/>
      <c r="NZA237" s="61"/>
      <c r="NZB237" s="61"/>
      <c r="NZC237" s="61"/>
      <c r="NZD237" s="61"/>
      <c r="NZE237" s="61"/>
      <c r="NZF237" s="61"/>
      <c r="NZG237" s="61"/>
      <c r="NZH237" s="61"/>
      <c r="NZI237" s="61"/>
      <c r="NZJ237" s="61"/>
      <c r="NZK237" s="61"/>
      <c r="NZL237" s="61"/>
      <c r="NZM237" s="61"/>
      <c r="NZN237" s="61"/>
      <c r="NZO237" s="61"/>
      <c r="NZP237" s="61"/>
      <c r="NZQ237" s="61"/>
      <c r="NZR237" s="61"/>
      <c r="NZS237" s="61"/>
      <c r="NZT237" s="61"/>
      <c r="NZU237" s="61"/>
      <c r="NZV237" s="61"/>
      <c r="NZW237" s="61"/>
      <c r="NZX237" s="61"/>
      <c r="NZY237" s="61"/>
      <c r="NZZ237" s="61"/>
      <c r="OAA237" s="61"/>
      <c r="OAB237" s="61"/>
      <c r="OAC237" s="61"/>
      <c r="OAD237" s="61"/>
      <c r="OAE237" s="61"/>
      <c r="OAF237" s="61"/>
      <c r="OAG237" s="61"/>
      <c r="OAH237" s="61"/>
      <c r="OAI237" s="61"/>
      <c r="OAJ237" s="61"/>
      <c r="OAK237" s="61"/>
      <c r="OAL237" s="61"/>
      <c r="OAM237" s="61"/>
      <c r="OAN237" s="61"/>
      <c r="OAO237" s="61"/>
      <c r="OAP237" s="61"/>
      <c r="OAQ237" s="61"/>
      <c r="OAR237" s="61"/>
      <c r="OAS237" s="61"/>
      <c r="OAT237" s="61"/>
      <c r="OAU237" s="61"/>
      <c r="OAV237" s="61"/>
      <c r="OAW237" s="61"/>
      <c r="OAX237" s="61"/>
      <c r="OAY237" s="61"/>
      <c r="OAZ237" s="61"/>
      <c r="OBA237" s="61"/>
      <c r="OBB237" s="61"/>
      <c r="OBC237" s="61"/>
      <c r="OBD237" s="61"/>
      <c r="OBE237" s="61"/>
      <c r="OBF237" s="61"/>
      <c r="OBG237" s="61"/>
      <c r="OBH237" s="61"/>
      <c r="OBI237" s="61"/>
      <c r="OBJ237" s="61"/>
      <c r="OBK237" s="61"/>
      <c r="OBL237" s="61"/>
      <c r="OBM237" s="61"/>
      <c r="OBN237" s="61"/>
      <c r="OBO237" s="61"/>
      <c r="OBP237" s="61"/>
      <c r="OBQ237" s="61"/>
      <c r="OBR237" s="61"/>
      <c r="OBS237" s="61"/>
      <c r="OBT237" s="61"/>
      <c r="OBU237" s="61"/>
      <c r="OBV237" s="61"/>
      <c r="OBW237" s="61"/>
      <c r="OBX237" s="61"/>
      <c r="OBY237" s="61"/>
      <c r="OBZ237" s="61"/>
      <c r="OCA237" s="61"/>
      <c r="OCB237" s="61"/>
      <c r="OCC237" s="61"/>
      <c r="OCD237" s="61"/>
      <c r="OCE237" s="61"/>
      <c r="OCF237" s="61"/>
      <c r="OCG237" s="61"/>
      <c r="OCH237" s="61"/>
      <c r="OCI237" s="61"/>
      <c r="OCJ237" s="61"/>
      <c r="OCK237" s="61"/>
      <c r="OCL237" s="61"/>
      <c r="OCM237" s="61"/>
      <c r="OCN237" s="61"/>
      <c r="OCO237" s="61"/>
      <c r="OCP237" s="61"/>
      <c r="OCQ237" s="61"/>
      <c r="OCR237" s="61"/>
      <c r="OCS237" s="61"/>
      <c r="OCT237" s="61"/>
      <c r="OCU237" s="61"/>
      <c r="OCV237" s="61"/>
      <c r="OCW237" s="61"/>
      <c r="OCX237" s="61"/>
      <c r="OCY237" s="61"/>
      <c r="OCZ237" s="61"/>
      <c r="ODA237" s="61"/>
      <c r="ODB237" s="61"/>
      <c r="ODC237" s="61"/>
      <c r="ODD237" s="61"/>
      <c r="ODE237" s="61"/>
      <c r="ODF237" s="61"/>
      <c r="ODG237" s="61"/>
      <c r="ODH237" s="61"/>
      <c r="ODI237" s="61"/>
      <c r="ODJ237" s="61"/>
      <c r="ODK237" s="61"/>
      <c r="ODL237" s="61"/>
      <c r="ODM237" s="61"/>
      <c r="ODN237" s="61"/>
      <c r="ODO237" s="61"/>
      <c r="ODP237" s="61"/>
      <c r="ODQ237" s="61"/>
      <c r="ODR237" s="61"/>
      <c r="ODS237" s="61"/>
      <c r="ODT237" s="61"/>
      <c r="ODU237" s="61"/>
      <c r="ODV237" s="61"/>
      <c r="ODW237" s="61"/>
      <c r="ODX237" s="61"/>
      <c r="ODY237" s="61"/>
      <c r="ODZ237" s="61"/>
      <c r="OEA237" s="61"/>
      <c r="OEB237" s="61"/>
      <c r="OEC237" s="61"/>
      <c r="OED237" s="61"/>
      <c r="OEE237" s="61"/>
      <c r="OEF237" s="61"/>
      <c r="OEG237" s="61"/>
      <c r="OEH237" s="61"/>
      <c r="OEI237" s="61"/>
      <c r="OEJ237" s="61"/>
      <c r="OEK237" s="61"/>
      <c r="OEL237" s="61"/>
      <c r="OEM237" s="61"/>
      <c r="OEN237" s="61"/>
      <c r="OEO237" s="61"/>
      <c r="OEP237" s="61"/>
      <c r="OEQ237" s="61"/>
      <c r="OER237" s="61"/>
      <c r="OES237" s="61"/>
      <c r="OET237" s="61"/>
      <c r="OEU237" s="61"/>
      <c r="OEV237" s="61"/>
      <c r="OEW237" s="61"/>
      <c r="OEX237" s="61"/>
      <c r="OEY237" s="61"/>
      <c r="OEZ237" s="61"/>
      <c r="OFA237" s="61"/>
      <c r="OFB237" s="61"/>
      <c r="OFC237" s="61"/>
      <c r="OFD237" s="61"/>
      <c r="OFE237" s="61"/>
      <c r="OFF237" s="61"/>
      <c r="OFG237" s="61"/>
      <c r="OFH237" s="61"/>
      <c r="OFI237" s="61"/>
      <c r="OFJ237" s="61"/>
      <c r="OFK237" s="61"/>
      <c r="OFL237" s="61"/>
      <c r="OFM237" s="61"/>
      <c r="OFN237" s="61"/>
      <c r="OFO237" s="61"/>
      <c r="OFP237" s="61"/>
      <c r="OFQ237" s="61"/>
      <c r="OFR237" s="61"/>
      <c r="OFS237" s="61"/>
      <c r="OFT237" s="61"/>
      <c r="OFU237" s="61"/>
      <c r="OFV237" s="61"/>
      <c r="OFW237" s="61"/>
      <c r="OFX237" s="61"/>
      <c r="OFY237" s="61"/>
      <c r="OFZ237" s="61"/>
      <c r="OGA237" s="61"/>
      <c r="OGB237" s="61"/>
      <c r="OGC237" s="61"/>
      <c r="OGD237" s="61"/>
      <c r="OGE237" s="61"/>
      <c r="OGF237" s="61"/>
      <c r="OGG237" s="61"/>
      <c r="OGH237" s="61"/>
      <c r="OGI237" s="61"/>
      <c r="OGJ237" s="61"/>
      <c r="OGK237" s="61"/>
      <c r="OGL237" s="61"/>
      <c r="OGM237" s="61"/>
      <c r="OGN237" s="61"/>
      <c r="OGO237" s="61"/>
      <c r="OGP237" s="61"/>
      <c r="OGQ237" s="61"/>
      <c r="OGR237" s="61"/>
      <c r="OGS237" s="61"/>
      <c r="OGT237" s="61"/>
      <c r="OGU237" s="61"/>
      <c r="OGV237" s="61"/>
      <c r="OGW237" s="61"/>
      <c r="OGX237" s="61"/>
      <c r="OGY237" s="61"/>
      <c r="OGZ237" s="61"/>
      <c r="OHA237" s="61"/>
      <c r="OHB237" s="61"/>
      <c r="OHC237" s="61"/>
      <c r="OHD237" s="61"/>
      <c r="OHE237" s="61"/>
      <c r="OHF237" s="61"/>
      <c r="OHG237" s="61"/>
      <c r="OHH237" s="61"/>
      <c r="OHI237" s="61"/>
      <c r="OHJ237" s="61"/>
      <c r="OHK237" s="61"/>
      <c r="OHL237" s="61"/>
      <c r="OHM237" s="61"/>
      <c r="OHN237" s="61"/>
      <c r="OHO237" s="61"/>
      <c r="OHP237" s="61"/>
      <c r="OHQ237" s="61"/>
      <c r="OHR237" s="61"/>
      <c r="OHS237" s="61"/>
      <c r="OHT237" s="61"/>
      <c r="OHU237" s="61"/>
      <c r="OHV237" s="61"/>
      <c r="OHW237" s="61"/>
      <c r="OHX237" s="61"/>
      <c r="OHY237" s="61"/>
      <c r="OHZ237" s="61"/>
      <c r="OIA237" s="61"/>
      <c r="OIB237" s="61"/>
      <c r="OIC237" s="61"/>
      <c r="OID237" s="61"/>
      <c r="OIE237" s="61"/>
      <c r="OIF237" s="61"/>
      <c r="OIG237" s="61"/>
      <c r="OIH237" s="61"/>
      <c r="OII237" s="61"/>
      <c r="OIJ237" s="61"/>
      <c r="OIK237" s="61"/>
      <c r="OIL237" s="61"/>
      <c r="OIM237" s="61"/>
      <c r="OIN237" s="61"/>
      <c r="OIO237" s="61"/>
      <c r="OIP237" s="61"/>
      <c r="OIQ237" s="61"/>
      <c r="OIR237" s="61"/>
      <c r="OIS237" s="61"/>
      <c r="OIT237" s="61"/>
      <c r="OIU237" s="61"/>
      <c r="OIV237" s="61"/>
      <c r="OIW237" s="61"/>
      <c r="OIX237" s="61"/>
      <c r="OIY237" s="61"/>
      <c r="OIZ237" s="61"/>
      <c r="OJA237" s="61"/>
      <c r="OJB237" s="61"/>
      <c r="OJC237" s="61"/>
      <c r="OJD237" s="61"/>
      <c r="OJE237" s="61"/>
      <c r="OJF237" s="61"/>
      <c r="OJG237" s="61"/>
      <c r="OJH237" s="61"/>
      <c r="OJI237" s="61"/>
      <c r="OJJ237" s="61"/>
      <c r="OJK237" s="61"/>
      <c r="OJL237" s="61"/>
      <c r="OJM237" s="61"/>
      <c r="OJN237" s="61"/>
      <c r="OJO237" s="61"/>
      <c r="OJP237" s="61"/>
      <c r="OJQ237" s="61"/>
      <c r="OJR237" s="61"/>
      <c r="OJS237" s="61"/>
      <c r="OJT237" s="61"/>
      <c r="OJU237" s="61"/>
      <c r="OJV237" s="61"/>
      <c r="OJW237" s="61"/>
      <c r="OJX237" s="61"/>
      <c r="OJY237" s="61"/>
      <c r="OJZ237" s="61"/>
      <c r="OKA237" s="61"/>
      <c r="OKB237" s="61"/>
      <c r="OKC237" s="61"/>
      <c r="OKD237" s="61"/>
      <c r="OKE237" s="61"/>
      <c r="OKF237" s="61"/>
      <c r="OKG237" s="61"/>
      <c r="OKH237" s="61"/>
      <c r="OKI237" s="61"/>
      <c r="OKJ237" s="61"/>
      <c r="OKK237" s="61"/>
      <c r="OKL237" s="61"/>
      <c r="OKM237" s="61"/>
      <c r="OKN237" s="61"/>
      <c r="OKO237" s="61"/>
      <c r="OKP237" s="61"/>
      <c r="OKQ237" s="61"/>
      <c r="OKR237" s="61"/>
      <c r="OKS237" s="61"/>
      <c r="OKT237" s="61"/>
      <c r="OKU237" s="61"/>
      <c r="OKV237" s="61"/>
      <c r="OKW237" s="61"/>
      <c r="OKX237" s="61"/>
      <c r="OKY237" s="61"/>
      <c r="OKZ237" s="61"/>
      <c r="OLA237" s="61"/>
      <c r="OLB237" s="61"/>
      <c r="OLC237" s="61"/>
      <c r="OLD237" s="61"/>
      <c r="OLE237" s="61"/>
      <c r="OLF237" s="61"/>
      <c r="OLG237" s="61"/>
      <c r="OLH237" s="61"/>
      <c r="OLI237" s="61"/>
      <c r="OLJ237" s="61"/>
      <c r="OLK237" s="61"/>
      <c r="OLL237" s="61"/>
      <c r="OLM237" s="61"/>
      <c r="OLN237" s="61"/>
      <c r="OLO237" s="61"/>
      <c r="OLP237" s="61"/>
      <c r="OLQ237" s="61"/>
      <c r="OLR237" s="61"/>
      <c r="OLS237" s="61"/>
      <c r="OLT237" s="61"/>
      <c r="OLU237" s="61"/>
      <c r="OLV237" s="61"/>
      <c r="OLW237" s="61"/>
      <c r="OLX237" s="61"/>
      <c r="OLY237" s="61"/>
      <c r="OLZ237" s="61"/>
      <c r="OMA237" s="61"/>
      <c r="OMB237" s="61"/>
      <c r="OMC237" s="61"/>
      <c r="OMD237" s="61"/>
      <c r="OME237" s="61"/>
      <c r="OMF237" s="61"/>
      <c r="OMG237" s="61"/>
      <c r="OMH237" s="61"/>
      <c r="OMI237" s="61"/>
      <c r="OMJ237" s="61"/>
      <c r="OMK237" s="61"/>
      <c r="OML237" s="61"/>
      <c r="OMM237" s="61"/>
      <c r="OMN237" s="61"/>
      <c r="OMO237" s="61"/>
      <c r="OMP237" s="61"/>
      <c r="OMQ237" s="61"/>
      <c r="OMR237" s="61"/>
      <c r="OMS237" s="61"/>
      <c r="OMT237" s="61"/>
      <c r="OMU237" s="61"/>
      <c r="OMV237" s="61"/>
      <c r="OMW237" s="61"/>
      <c r="OMX237" s="61"/>
      <c r="OMY237" s="61"/>
      <c r="OMZ237" s="61"/>
      <c r="ONA237" s="61"/>
      <c r="ONB237" s="61"/>
      <c r="ONC237" s="61"/>
      <c r="OND237" s="61"/>
      <c r="ONE237" s="61"/>
      <c r="ONF237" s="61"/>
      <c r="ONG237" s="61"/>
      <c r="ONH237" s="61"/>
      <c r="ONI237" s="61"/>
      <c r="ONJ237" s="61"/>
      <c r="ONK237" s="61"/>
      <c r="ONL237" s="61"/>
      <c r="ONM237" s="61"/>
      <c r="ONN237" s="61"/>
      <c r="ONO237" s="61"/>
      <c r="ONP237" s="61"/>
      <c r="ONQ237" s="61"/>
      <c r="ONR237" s="61"/>
      <c r="ONS237" s="61"/>
      <c r="ONT237" s="61"/>
      <c r="ONU237" s="61"/>
      <c r="ONV237" s="61"/>
      <c r="ONW237" s="61"/>
      <c r="ONX237" s="61"/>
      <c r="ONY237" s="61"/>
      <c r="ONZ237" s="61"/>
      <c r="OOA237" s="61"/>
      <c r="OOB237" s="61"/>
      <c r="OOC237" s="61"/>
      <c r="OOD237" s="61"/>
      <c r="OOE237" s="61"/>
      <c r="OOF237" s="61"/>
      <c r="OOG237" s="61"/>
      <c r="OOH237" s="61"/>
      <c r="OOI237" s="61"/>
      <c r="OOJ237" s="61"/>
      <c r="OOK237" s="61"/>
      <c r="OOL237" s="61"/>
      <c r="OOM237" s="61"/>
      <c r="OON237" s="61"/>
      <c r="OOO237" s="61"/>
      <c r="OOP237" s="61"/>
      <c r="OOQ237" s="61"/>
      <c r="OOR237" s="61"/>
      <c r="OOS237" s="61"/>
      <c r="OOT237" s="61"/>
      <c r="OOU237" s="61"/>
      <c r="OOV237" s="61"/>
      <c r="OOW237" s="61"/>
      <c r="OOX237" s="61"/>
      <c r="OOY237" s="61"/>
      <c r="OOZ237" s="61"/>
      <c r="OPA237" s="61"/>
      <c r="OPB237" s="61"/>
      <c r="OPC237" s="61"/>
      <c r="OPD237" s="61"/>
      <c r="OPE237" s="61"/>
      <c r="OPF237" s="61"/>
      <c r="OPG237" s="61"/>
      <c r="OPH237" s="61"/>
      <c r="OPI237" s="61"/>
      <c r="OPJ237" s="61"/>
      <c r="OPK237" s="61"/>
      <c r="OPL237" s="61"/>
      <c r="OPM237" s="61"/>
      <c r="OPN237" s="61"/>
      <c r="OPO237" s="61"/>
      <c r="OPP237" s="61"/>
      <c r="OPQ237" s="61"/>
      <c r="OPR237" s="61"/>
      <c r="OPS237" s="61"/>
      <c r="OPT237" s="61"/>
      <c r="OPU237" s="61"/>
      <c r="OPV237" s="61"/>
      <c r="OPW237" s="61"/>
      <c r="OPX237" s="61"/>
      <c r="OPY237" s="61"/>
      <c r="OPZ237" s="61"/>
      <c r="OQA237" s="61"/>
      <c r="OQB237" s="61"/>
      <c r="OQC237" s="61"/>
      <c r="OQD237" s="61"/>
      <c r="OQE237" s="61"/>
      <c r="OQF237" s="61"/>
      <c r="OQG237" s="61"/>
      <c r="OQH237" s="61"/>
      <c r="OQI237" s="61"/>
      <c r="OQJ237" s="61"/>
      <c r="OQK237" s="61"/>
      <c r="OQL237" s="61"/>
      <c r="OQM237" s="61"/>
      <c r="OQN237" s="61"/>
      <c r="OQO237" s="61"/>
      <c r="OQP237" s="61"/>
      <c r="OQQ237" s="61"/>
      <c r="OQR237" s="61"/>
      <c r="OQS237" s="61"/>
      <c r="OQT237" s="61"/>
      <c r="OQU237" s="61"/>
      <c r="OQV237" s="61"/>
      <c r="OQW237" s="61"/>
      <c r="OQX237" s="61"/>
      <c r="OQY237" s="61"/>
      <c r="OQZ237" s="61"/>
      <c r="ORA237" s="61"/>
      <c r="ORB237" s="61"/>
      <c r="ORC237" s="61"/>
      <c r="ORD237" s="61"/>
      <c r="ORE237" s="61"/>
      <c r="ORF237" s="61"/>
      <c r="ORG237" s="61"/>
      <c r="ORH237" s="61"/>
      <c r="ORI237" s="61"/>
      <c r="ORJ237" s="61"/>
      <c r="ORK237" s="61"/>
      <c r="ORL237" s="61"/>
      <c r="ORM237" s="61"/>
      <c r="ORN237" s="61"/>
      <c r="ORO237" s="61"/>
      <c r="ORP237" s="61"/>
      <c r="ORQ237" s="61"/>
      <c r="ORR237" s="61"/>
      <c r="ORS237" s="61"/>
      <c r="ORT237" s="61"/>
      <c r="ORU237" s="61"/>
      <c r="ORV237" s="61"/>
      <c r="ORW237" s="61"/>
      <c r="ORX237" s="61"/>
      <c r="ORY237" s="61"/>
      <c r="ORZ237" s="61"/>
      <c r="OSA237" s="61"/>
      <c r="OSB237" s="61"/>
      <c r="OSC237" s="61"/>
      <c r="OSD237" s="61"/>
      <c r="OSE237" s="61"/>
      <c r="OSF237" s="61"/>
      <c r="OSG237" s="61"/>
      <c r="OSH237" s="61"/>
      <c r="OSI237" s="61"/>
      <c r="OSJ237" s="61"/>
      <c r="OSK237" s="61"/>
      <c r="OSL237" s="61"/>
      <c r="OSM237" s="61"/>
      <c r="OSN237" s="61"/>
      <c r="OSO237" s="61"/>
      <c r="OSP237" s="61"/>
      <c r="OSQ237" s="61"/>
      <c r="OSR237" s="61"/>
      <c r="OSS237" s="61"/>
      <c r="OST237" s="61"/>
      <c r="OSU237" s="61"/>
      <c r="OSV237" s="61"/>
      <c r="OSW237" s="61"/>
      <c r="OSX237" s="61"/>
      <c r="OSY237" s="61"/>
      <c r="OSZ237" s="61"/>
      <c r="OTA237" s="61"/>
      <c r="OTB237" s="61"/>
      <c r="OTC237" s="61"/>
      <c r="OTD237" s="61"/>
      <c r="OTE237" s="61"/>
      <c r="OTF237" s="61"/>
      <c r="OTG237" s="61"/>
      <c r="OTH237" s="61"/>
      <c r="OTI237" s="61"/>
      <c r="OTJ237" s="61"/>
      <c r="OTK237" s="61"/>
      <c r="OTL237" s="61"/>
      <c r="OTM237" s="61"/>
      <c r="OTN237" s="61"/>
      <c r="OTO237" s="61"/>
      <c r="OTP237" s="61"/>
      <c r="OTQ237" s="61"/>
      <c r="OTR237" s="61"/>
      <c r="OTS237" s="61"/>
      <c r="OTT237" s="61"/>
      <c r="OTU237" s="61"/>
      <c r="OTV237" s="61"/>
      <c r="OTW237" s="61"/>
      <c r="OTX237" s="61"/>
      <c r="OTY237" s="61"/>
      <c r="OTZ237" s="61"/>
      <c r="OUA237" s="61"/>
      <c r="OUB237" s="61"/>
      <c r="OUC237" s="61"/>
      <c r="OUD237" s="61"/>
      <c r="OUE237" s="61"/>
      <c r="OUF237" s="61"/>
      <c r="OUG237" s="61"/>
      <c r="OUH237" s="61"/>
      <c r="OUI237" s="61"/>
      <c r="OUJ237" s="61"/>
      <c r="OUK237" s="61"/>
      <c r="OUL237" s="61"/>
      <c r="OUM237" s="61"/>
      <c r="OUN237" s="61"/>
      <c r="OUO237" s="61"/>
      <c r="OUP237" s="61"/>
      <c r="OUQ237" s="61"/>
      <c r="OUR237" s="61"/>
      <c r="OUS237" s="61"/>
      <c r="OUT237" s="61"/>
      <c r="OUU237" s="61"/>
      <c r="OUV237" s="61"/>
      <c r="OUW237" s="61"/>
      <c r="OUX237" s="61"/>
      <c r="OUY237" s="61"/>
      <c r="OUZ237" s="61"/>
      <c r="OVA237" s="61"/>
      <c r="OVB237" s="61"/>
      <c r="OVC237" s="61"/>
      <c r="OVD237" s="61"/>
      <c r="OVE237" s="61"/>
      <c r="OVF237" s="61"/>
      <c r="OVG237" s="61"/>
      <c r="OVH237" s="61"/>
      <c r="OVI237" s="61"/>
      <c r="OVJ237" s="61"/>
      <c r="OVK237" s="61"/>
      <c r="OVL237" s="61"/>
      <c r="OVM237" s="61"/>
      <c r="OVN237" s="61"/>
      <c r="OVO237" s="61"/>
      <c r="OVP237" s="61"/>
      <c r="OVQ237" s="61"/>
      <c r="OVR237" s="61"/>
      <c r="OVS237" s="61"/>
      <c r="OVT237" s="61"/>
      <c r="OVU237" s="61"/>
      <c r="OVV237" s="61"/>
      <c r="OVW237" s="61"/>
      <c r="OVX237" s="61"/>
      <c r="OVY237" s="61"/>
      <c r="OVZ237" s="61"/>
      <c r="OWA237" s="61"/>
      <c r="OWB237" s="61"/>
      <c r="OWC237" s="61"/>
      <c r="OWD237" s="61"/>
      <c r="OWE237" s="61"/>
      <c r="OWF237" s="61"/>
      <c r="OWG237" s="61"/>
      <c r="OWH237" s="61"/>
      <c r="OWI237" s="61"/>
      <c r="OWJ237" s="61"/>
      <c r="OWK237" s="61"/>
      <c r="OWL237" s="61"/>
      <c r="OWM237" s="61"/>
      <c r="OWN237" s="61"/>
      <c r="OWO237" s="61"/>
      <c r="OWP237" s="61"/>
      <c r="OWQ237" s="61"/>
      <c r="OWR237" s="61"/>
      <c r="OWS237" s="61"/>
      <c r="OWT237" s="61"/>
      <c r="OWU237" s="61"/>
      <c r="OWV237" s="61"/>
      <c r="OWW237" s="61"/>
      <c r="OWX237" s="61"/>
      <c r="OWY237" s="61"/>
      <c r="OWZ237" s="61"/>
      <c r="OXA237" s="61"/>
      <c r="OXB237" s="61"/>
      <c r="OXC237" s="61"/>
      <c r="OXD237" s="61"/>
      <c r="OXE237" s="61"/>
      <c r="OXF237" s="61"/>
      <c r="OXG237" s="61"/>
      <c r="OXH237" s="61"/>
      <c r="OXI237" s="61"/>
      <c r="OXJ237" s="61"/>
      <c r="OXK237" s="61"/>
      <c r="OXL237" s="61"/>
      <c r="OXM237" s="61"/>
      <c r="OXN237" s="61"/>
      <c r="OXO237" s="61"/>
      <c r="OXP237" s="61"/>
      <c r="OXQ237" s="61"/>
      <c r="OXR237" s="61"/>
      <c r="OXS237" s="61"/>
      <c r="OXT237" s="61"/>
      <c r="OXU237" s="61"/>
      <c r="OXV237" s="61"/>
      <c r="OXW237" s="61"/>
      <c r="OXX237" s="61"/>
      <c r="OXY237" s="61"/>
      <c r="OXZ237" s="61"/>
      <c r="OYA237" s="61"/>
      <c r="OYB237" s="61"/>
      <c r="OYC237" s="61"/>
      <c r="OYD237" s="61"/>
      <c r="OYE237" s="61"/>
      <c r="OYF237" s="61"/>
      <c r="OYG237" s="61"/>
      <c r="OYH237" s="61"/>
      <c r="OYI237" s="61"/>
      <c r="OYJ237" s="61"/>
      <c r="OYK237" s="61"/>
      <c r="OYL237" s="61"/>
      <c r="OYM237" s="61"/>
      <c r="OYN237" s="61"/>
      <c r="OYO237" s="61"/>
      <c r="OYP237" s="61"/>
      <c r="OYQ237" s="61"/>
      <c r="OYR237" s="61"/>
      <c r="OYS237" s="61"/>
      <c r="OYT237" s="61"/>
      <c r="OYU237" s="61"/>
      <c r="OYV237" s="61"/>
      <c r="OYW237" s="61"/>
      <c r="OYX237" s="61"/>
      <c r="OYY237" s="61"/>
      <c r="OYZ237" s="61"/>
      <c r="OZA237" s="61"/>
      <c r="OZB237" s="61"/>
      <c r="OZC237" s="61"/>
      <c r="OZD237" s="61"/>
      <c r="OZE237" s="61"/>
      <c r="OZF237" s="61"/>
      <c r="OZG237" s="61"/>
      <c r="OZH237" s="61"/>
      <c r="OZI237" s="61"/>
      <c r="OZJ237" s="61"/>
      <c r="OZK237" s="61"/>
      <c r="OZL237" s="61"/>
      <c r="OZM237" s="61"/>
      <c r="OZN237" s="61"/>
      <c r="OZO237" s="61"/>
      <c r="OZP237" s="61"/>
      <c r="OZQ237" s="61"/>
      <c r="OZR237" s="61"/>
      <c r="OZS237" s="61"/>
      <c r="OZT237" s="61"/>
      <c r="OZU237" s="61"/>
      <c r="OZV237" s="61"/>
      <c r="OZW237" s="61"/>
      <c r="OZX237" s="61"/>
      <c r="OZY237" s="61"/>
      <c r="OZZ237" s="61"/>
      <c r="PAA237" s="61"/>
      <c r="PAB237" s="61"/>
      <c r="PAC237" s="61"/>
      <c r="PAD237" s="61"/>
      <c r="PAE237" s="61"/>
      <c r="PAF237" s="61"/>
      <c r="PAG237" s="61"/>
      <c r="PAH237" s="61"/>
      <c r="PAI237" s="61"/>
      <c r="PAJ237" s="61"/>
      <c r="PAK237" s="61"/>
      <c r="PAL237" s="61"/>
      <c r="PAM237" s="61"/>
      <c r="PAN237" s="61"/>
      <c r="PAO237" s="61"/>
      <c r="PAP237" s="61"/>
      <c r="PAQ237" s="61"/>
      <c r="PAR237" s="61"/>
      <c r="PAS237" s="61"/>
      <c r="PAT237" s="61"/>
      <c r="PAU237" s="61"/>
      <c r="PAV237" s="61"/>
      <c r="PAW237" s="61"/>
      <c r="PAX237" s="61"/>
      <c r="PAY237" s="61"/>
      <c r="PAZ237" s="61"/>
      <c r="PBA237" s="61"/>
      <c r="PBB237" s="61"/>
      <c r="PBC237" s="61"/>
      <c r="PBD237" s="61"/>
      <c r="PBE237" s="61"/>
      <c r="PBF237" s="61"/>
      <c r="PBG237" s="61"/>
      <c r="PBH237" s="61"/>
      <c r="PBI237" s="61"/>
      <c r="PBJ237" s="61"/>
      <c r="PBK237" s="61"/>
      <c r="PBL237" s="61"/>
      <c r="PBM237" s="61"/>
      <c r="PBN237" s="61"/>
      <c r="PBO237" s="61"/>
      <c r="PBP237" s="61"/>
      <c r="PBQ237" s="61"/>
      <c r="PBR237" s="61"/>
      <c r="PBS237" s="61"/>
      <c r="PBT237" s="61"/>
      <c r="PBU237" s="61"/>
      <c r="PBV237" s="61"/>
      <c r="PBW237" s="61"/>
      <c r="PBX237" s="61"/>
      <c r="PBY237" s="61"/>
      <c r="PBZ237" s="61"/>
      <c r="PCA237" s="61"/>
      <c r="PCB237" s="61"/>
      <c r="PCC237" s="61"/>
      <c r="PCD237" s="61"/>
      <c r="PCE237" s="61"/>
      <c r="PCF237" s="61"/>
      <c r="PCG237" s="61"/>
      <c r="PCH237" s="61"/>
      <c r="PCI237" s="61"/>
      <c r="PCJ237" s="61"/>
      <c r="PCK237" s="61"/>
      <c r="PCL237" s="61"/>
      <c r="PCM237" s="61"/>
      <c r="PCN237" s="61"/>
      <c r="PCO237" s="61"/>
      <c r="PCP237" s="61"/>
      <c r="PCQ237" s="61"/>
      <c r="PCR237" s="61"/>
      <c r="PCS237" s="61"/>
      <c r="PCT237" s="61"/>
      <c r="PCU237" s="61"/>
      <c r="PCV237" s="61"/>
      <c r="PCW237" s="61"/>
      <c r="PCX237" s="61"/>
      <c r="PCY237" s="61"/>
      <c r="PCZ237" s="61"/>
      <c r="PDA237" s="61"/>
      <c r="PDB237" s="61"/>
      <c r="PDC237" s="61"/>
      <c r="PDD237" s="61"/>
      <c r="PDE237" s="61"/>
      <c r="PDF237" s="61"/>
      <c r="PDG237" s="61"/>
      <c r="PDH237" s="61"/>
      <c r="PDI237" s="61"/>
      <c r="PDJ237" s="61"/>
      <c r="PDK237" s="61"/>
      <c r="PDL237" s="61"/>
      <c r="PDM237" s="61"/>
      <c r="PDN237" s="61"/>
      <c r="PDO237" s="61"/>
      <c r="PDP237" s="61"/>
      <c r="PDQ237" s="61"/>
      <c r="PDR237" s="61"/>
      <c r="PDS237" s="61"/>
      <c r="PDT237" s="61"/>
      <c r="PDU237" s="61"/>
      <c r="PDV237" s="61"/>
      <c r="PDW237" s="61"/>
      <c r="PDX237" s="61"/>
      <c r="PDY237" s="61"/>
      <c r="PDZ237" s="61"/>
      <c r="PEA237" s="61"/>
      <c r="PEB237" s="61"/>
      <c r="PEC237" s="61"/>
      <c r="PED237" s="61"/>
      <c r="PEE237" s="61"/>
      <c r="PEF237" s="61"/>
      <c r="PEG237" s="61"/>
      <c r="PEH237" s="61"/>
      <c r="PEI237" s="61"/>
      <c r="PEJ237" s="61"/>
      <c r="PEK237" s="61"/>
      <c r="PEL237" s="61"/>
      <c r="PEM237" s="61"/>
      <c r="PEN237" s="61"/>
      <c r="PEO237" s="61"/>
      <c r="PEP237" s="61"/>
      <c r="PEQ237" s="61"/>
      <c r="PER237" s="61"/>
      <c r="PES237" s="61"/>
      <c r="PET237" s="61"/>
      <c r="PEU237" s="61"/>
      <c r="PEV237" s="61"/>
      <c r="PEW237" s="61"/>
      <c r="PEX237" s="61"/>
      <c r="PEY237" s="61"/>
      <c r="PEZ237" s="61"/>
      <c r="PFA237" s="61"/>
      <c r="PFB237" s="61"/>
      <c r="PFC237" s="61"/>
      <c r="PFD237" s="61"/>
      <c r="PFE237" s="61"/>
      <c r="PFF237" s="61"/>
      <c r="PFG237" s="61"/>
      <c r="PFH237" s="61"/>
      <c r="PFI237" s="61"/>
      <c r="PFJ237" s="61"/>
      <c r="PFK237" s="61"/>
      <c r="PFL237" s="61"/>
      <c r="PFM237" s="61"/>
      <c r="PFN237" s="61"/>
      <c r="PFO237" s="61"/>
      <c r="PFP237" s="61"/>
      <c r="PFQ237" s="61"/>
      <c r="PFR237" s="61"/>
      <c r="PFS237" s="61"/>
      <c r="PFT237" s="61"/>
      <c r="PFU237" s="61"/>
      <c r="PFV237" s="61"/>
      <c r="PFW237" s="61"/>
      <c r="PFX237" s="61"/>
      <c r="PFY237" s="61"/>
      <c r="PFZ237" s="61"/>
      <c r="PGA237" s="61"/>
      <c r="PGB237" s="61"/>
      <c r="PGC237" s="61"/>
      <c r="PGD237" s="61"/>
      <c r="PGE237" s="61"/>
      <c r="PGF237" s="61"/>
      <c r="PGG237" s="61"/>
      <c r="PGH237" s="61"/>
      <c r="PGI237" s="61"/>
      <c r="PGJ237" s="61"/>
      <c r="PGK237" s="61"/>
      <c r="PGL237" s="61"/>
      <c r="PGM237" s="61"/>
      <c r="PGN237" s="61"/>
      <c r="PGO237" s="61"/>
      <c r="PGP237" s="61"/>
      <c r="PGQ237" s="61"/>
      <c r="PGR237" s="61"/>
      <c r="PGS237" s="61"/>
      <c r="PGT237" s="61"/>
      <c r="PGU237" s="61"/>
      <c r="PGV237" s="61"/>
      <c r="PGW237" s="61"/>
      <c r="PGX237" s="61"/>
      <c r="PGY237" s="61"/>
      <c r="PGZ237" s="61"/>
      <c r="PHA237" s="61"/>
      <c r="PHB237" s="61"/>
      <c r="PHC237" s="61"/>
      <c r="PHD237" s="61"/>
      <c r="PHE237" s="61"/>
      <c r="PHF237" s="61"/>
      <c r="PHG237" s="61"/>
      <c r="PHH237" s="61"/>
      <c r="PHI237" s="61"/>
      <c r="PHJ237" s="61"/>
      <c r="PHK237" s="61"/>
      <c r="PHL237" s="61"/>
      <c r="PHM237" s="61"/>
      <c r="PHN237" s="61"/>
      <c r="PHO237" s="61"/>
      <c r="PHP237" s="61"/>
      <c r="PHQ237" s="61"/>
      <c r="PHR237" s="61"/>
      <c r="PHS237" s="61"/>
      <c r="PHT237" s="61"/>
      <c r="PHU237" s="61"/>
      <c r="PHV237" s="61"/>
      <c r="PHW237" s="61"/>
      <c r="PHX237" s="61"/>
      <c r="PHY237" s="61"/>
      <c r="PHZ237" s="61"/>
      <c r="PIA237" s="61"/>
      <c r="PIB237" s="61"/>
      <c r="PIC237" s="61"/>
      <c r="PID237" s="61"/>
      <c r="PIE237" s="61"/>
      <c r="PIF237" s="61"/>
      <c r="PIG237" s="61"/>
      <c r="PIH237" s="61"/>
      <c r="PII237" s="61"/>
      <c r="PIJ237" s="61"/>
      <c r="PIK237" s="61"/>
      <c r="PIL237" s="61"/>
      <c r="PIM237" s="61"/>
      <c r="PIN237" s="61"/>
      <c r="PIO237" s="61"/>
      <c r="PIP237" s="61"/>
      <c r="PIQ237" s="61"/>
      <c r="PIR237" s="61"/>
      <c r="PIS237" s="61"/>
      <c r="PIT237" s="61"/>
      <c r="PIU237" s="61"/>
      <c r="PIV237" s="61"/>
      <c r="PIW237" s="61"/>
      <c r="PIX237" s="61"/>
      <c r="PIY237" s="61"/>
      <c r="PIZ237" s="61"/>
      <c r="PJA237" s="61"/>
      <c r="PJB237" s="61"/>
      <c r="PJC237" s="61"/>
      <c r="PJD237" s="61"/>
      <c r="PJE237" s="61"/>
      <c r="PJF237" s="61"/>
      <c r="PJG237" s="61"/>
      <c r="PJH237" s="61"/>
      <c r="PJI237" s="61"/>
      <c r="PJJ237" s="61"/>
      <c r="PJK237" s="61"/>
      <c r="PJL237" s="61"/>
      <c r="PJM237" s="61"/>
      <c r="PJN237" s="61"/>
      <c r="PJO237" s="61"/>
      <c r="PJP237" s="61"/>
      <c r="PJQ237" s="61"/>
      <c r="PJR237" s="61"/>
      <c r="PJS237" s="61"/>
      <c r="PJT237" s="61"/>
      <c r="PJU237" s="61"/>
      <c r="PJV237" s="61"/>
      <c r="PJW237" s="61"/>
      <c r="PJX237" s="61"/>
      <c r="PJY237" s="61"/>
      <c r="PJZ237" s="61"/>
      <c r="PKA237" s="61"/>
      <c r="PKB237" s="61"/>
      <c r="PKC237" s="61"/>
      <c r="PKD237" s="61"/>
      <c r="PKE237" s="61"/>
      <c r="PKF237" s="61"/>
      <c r="PKG237" s="61"/>
      <c r="PKH237" s="61"/>
      <c r="PKI237" s="61"/>
      <c r="PKJ237" s="61"/>
      <c r="PKK237" s="61"/>
      <c r="PKL237" s="61"/>
      <c r="PKM237" s="61"/>
      <c r="PKN237" s="61"/>
      <c r="PKO237" s="61"/>
      <c r="PKP237" s="61"/>
      <c r="PKQ237" s="61"/>
      <c r="PKR237" s="61"/>
      <c r="PKS237" s="61"/>
      <c r="PKT237" s="61"/>
      <c r="PKU237" s="61"/>
      <c r="PKV237" s="61"/>
      <c r="PKW237" s="61"/>
      <c r="PKX237" s="61"/>
      <c r="PKY237" s="61"/>
      <c r="PKZ237" s="61"/>
      <c r="PLA237" s="61"/>
      <c r="PLB237" s="61"/>
      <c r="PLC237" s="61"/>
      <c r="PLD237" s="61"/>
      <c r="PLE237" s="61"/>
      <c r="PLF237" s="61"/>
      <c r="PLG237" s="61"/>
      <c r="PLH237" s="61"/>
      <c r="PLI237" s="61"/>
      <c r="PLJ237" s="61"/>
      <c r="PLK237" s="61"/>
      <c r="PLL237" s="61"/>
      <c r="PLM237" s="61"/>
      <c r="PLN237" s="61"/>
      <c r="PLO237" s="61"/>
      <c r="PLP237" s="61"/>
      <c r="PLQ237" s="61"/>
      <c r="PLR237" s="61"/>
      <c r="PLS237" s="61"/>
      <c r="PLT237" s="61"/>
      <c r="PLU237" s="61"/>
      <c r="PLV237" s="61"/>
      <c r="PLW237" s="61"/>
      <c r="PLX237" s="61"/>
      <c r="PLY237" s="61"/>
      <c r="PLZ237" s="61"/>
      <c r="PMA237" s="61"/>
      <c r="PMB237" s="61"/>
      <c r="PMC237" s="61"/>
      <c r="PMD237" s="61"/>
      <c r="PME237" s="61"/>
      <c r="PMF237" s="61"/>
      <c r="PMG237" s="61"/>
      <c r="PMH237" s="61"/>
      <c r="PMI237" s="61"/>
      <c r="PMJ237" s="61"/>
      <c r="PMK237" s="61"/>
      <c r="PML237" s="61"/>
      <c r="PMM237" s="61"/>
      <c r="PMN237" s="61"/>
      <c r="PMO237" s="61"/>
      <c r="PMP237" s="61"/>
      <c r="PMQ237" s="61"/>
      <c r="PMR237" s="61"/>
      <c r="PMS237" s="61"/>
      <c r="PMT237" s="61"/>
      <c r="PMU237" s="61"/>
      <c r="PMV237" s="61"/>
      <c r="PMW237" s="61"/>
      <c r="PMX237" s="61"/>
      <c r="PMY237" s="61"/>
      <c r="PMZ237" s="61"/>
      <c r="PNA237" s="61"/>
      <c r="PNB237" s="61"/>
      <c r="PNC237" s="61"/>
      <c r="PND237" s="61"/>
      <c r="PNE237" s="61"/>
      <c r="PNF237" s="61"/>
      <c r="PNG237" s="61"/>
      <c r="PNH237" s="61"/>
      <c r="PNI237" s="61"/>
      <c r="PNJ237" s="61"/>
      <c r="PNK237" s="61"/>
      <c r="PNL237" s="61"/>
      <c r="PNM237" s="61"/>
      <c r="PNN237" s="61"/>
      <c r="PNO237" s="61"/>
      <c r="PNP237" s="61"/>
      <c r="PNQ237" s="61"/>
      <c r="PNR237" s="61"/>
      <c r="PNS237" s="61"/>
      <c r="PNT237" s="61"/>
      <c r="PNU237" s="61"/>
      <c r="PNV237" s="61"/>
      <c r="PNW237" s="61"/>
      <c r="PNX237" s="61"/>
      <c r="PNY237" s="61"/>
      <c r="PNZ237" s="61"/>
      <c r="POA237" s="61"/>
      <c r="POB237" s="61"/>
      <c r="POC237" s="61"/>
      <c r="POD237" s="61"/>
      <c r="POE237" s="61"/>
      <c r="POF237" s="61"/>
      <c r="POG237" s="61"/>
      <c r="POH237" s="61"/>
      <c r="POI237" s="61"/>
      <c r="POJ237" s="61"/>
      <c r="POK237" s="61"/>
      <c r="POL237" s="61"/>
      <c r="POM237" s="61"/>
      <c r="PON237" s="61"/>
      <c r="POO237" s="61"/>
      <c r="POP237" s="61"/>
      <c r="POQ237" s="61"/>
      <c r="POR237" s="61"/>
      <c r="POS237" s="61"/>
      <c r="POT237" s="61"/>
      <c r="POU237" s="61"/>
      <c r="POV237" s="61"/>
      <c r="POW237" s="61"/>
      <c r="POX237" s="61"/>
      <c r="POY237" s="61"/>
      <c r="POZ237" s="61"/>
      <c r="PPA237" s="61"/>
      <c r="PPB237" s="61"/>
      <c r="PPC237" s="61"/>
      <c r="PPD237" s="61"/>
      <c r="PPE237" s="61"/>
      <c r="PPF237" s="61"/>
      <c r="PPG237" s="61"/>
      <c r="PPH237" s="61"/>
      <c r="PPI237" s="61"/>
      <c r="PPJ237" s="61"/>
      <c r="PPK237" s="61"/>
      <c r="PPL237" s="61"/>
      <c r="PPM237" s="61"/>
      <c r="PPN237" s="61"/>
      <c r="PPO237" s="61"/>
      <c r="PPP237" s="61"/>
      <c r="PPQ237" s="61"/>
      <c r="PPR237" s="61"/>
      <c r="PPS237" s="61"/>
      <c r="PPT237" s="61"/>
      <c r="PPU237" s="61"/>
      <c r="PPV237" s="61"/>
      <c r="PPW237" s="61"/>
      <c r="PPX237" s="61"/>
      <c r="PPY237" s="61"/>
      <c r="PPZ237" s="61"/>
      <c r="PQA237" s="61"/>
      <c r="PQB237" s="61"/>
      <c r="PQC237" s="61"/>
      <c r="PQD237" s="61"/>
      <c r="PQE237" s="61"/>
      <c r="PQF237" s="61"/>
      <c r="PQG237" s="61"/>
      <c r="PQH237" s="61"/>
      <c r="PQI237" s="61"/>
      <c r="PQJ237" s="61"/>
      <c r="PQK237" s="61"/>
      <c r="PQL237" s="61"/>
      <c r="PQM237" s="61"/>
      <c r="PQN237" s="61"/>
      <c r="PQO237" s="61"/>
      <c r="PQP237" s="61"/>
      <c r="PQQ237" s="61"/>
      <c r="PQR237" s="61"/>
      <c r="PQS237" s="61"/>
      <c r="PQT237" s="61"/>
      <c r="PQU237" s="61"/>
      <c r="PQV237" s="61"/>
      <c r="PQW237" s="61"/>
      <c r="PQX237" s="61"/>
      <c r="PQY237" s="61"/>
      <c r="PQZ237" s="61"/>
      <c r="PRA237" s="61"/>
      <c r="PRB237" s="61"/>
      <c r="PRC237" s="61"/>
      <c r="PRD237" s="61"/>
      <c r="PRE237" s="61"/>
      <c r="PRF237" s="61"/>
      <c r="PRG237" s="61"/>
      <c r="PRH237" s="61"/>
      <c r="PRI237" s="61"/>
      <c r="PRJ237" s="61"/>
      <c r="PRK237" s="61"/>
      <c r="PRL237" s="61"/>
      <c r="PRM237" s="61"/>
      <c r="PRN237" s="61"/>
      <c r="PRO237" s="61"/>
      <c r="PRP237" s="61"/>
      <c r="PRQ237" s="61"/>
      <c r="PRR237" s="61"/>
      <c r="PRS237" s="61"/>
      <c r="PRT237" s="61"/>
      <c r="PRU237" s="61"/>
      <c r="PRV237" s="61"/>
      <c r="PRW237" s="61"/>
      <c r="PRX237" s="61"/>
      <c r="PRY237" s="61"/>
      <c r="PRZ237" s="61"/>
      <c r="PSA237" s="61"/>
      <c r="PSB237" s="61"/>
      <c r="PSC237" s="61"/>
      <c r="PSD237" s="61"/>
      <c r="PSE237" s="61"/>
      <c r="PSF237" s="61"/>
      <c r="PSG237" s="61"/>
      <c r="PSH237" s="61"/>
      <c r="PSI237" s="61"/>
      <c r="PSJ237" s="61"/>
      <c r="PSK237" s="61"/>
      <c r="PSL237" s="61"/>
      <c r="PSM237" s="61"/>
      <c r="PSN237" s="61"/>
      <c r="PSO237" s="61"/>
      <c r="PSP237" s="61"/>
      <c r="PSQ237" s="61"/>
      <c r="PSR237" s="61"/>
      <c r="PSS237" s="61"/>
      <c r="PST237" s="61"/>
      <c r="PSU237" s="61"/>
      <c r="PSV237" s="61"/>
      <c r="PSW237" s="61"/>
      <c r="PSX237" s="61"/>
      <c r="PSY237" s="61"/>
      <c r="PSZ237" s="61"/>
      <c r="PTA237" s="61"/>
      <c r="PTB237" s="61"/>
      <c r="PTC237" s="61"/>
      <c r="PTD237" s="61"/>
      <c r="PTE237" s="61"/>
      <c r="PTF237" s="61"/>
      <c r="PTG237" s="61"/>
      <c r="PTH237" s="61"/>
      <c r="PTI237" s="61"/>
      <c r="PTJ237" s="61"/>
      <c r="PTK237" s="61"/>
      <c r="PTL237" s="61"/>
      <c r="PTM237" s="61"/>
      <c r="PTN237" s="61"/>
      <c r="PTO237" s="61"/>
      <c r="PTP237" s="61"/>
      <c r="PTQ237" s="61"/>
      <c r="PTR237" s="61"/>
      <c r="PTS237" s="61"/>
      <c r="PTT237" s="61"/>
      <c r="PTU237" s="61"/>
      <c r="PTV237" s="61"/>
      <c r="PTW237" s="61"/>
      <c r="PTX237" s="61"/>
      <c r="PTY237" s="61"/>
      <c r="PTZ237" s="61"/>
      <c r="PUA237" s="61"/>
      <c r="PUB237" s="61"/>
      <c r="PUC237" s="61"/>
      <c r="PUD237" s="61"/>
      <c r="PUE237" s="61"/>
      <c r="PUF237" s="61"/>
      <c r="PUG237" s="61"/>
      <c r="PUH237" s="61"/>
      <c r="PUI237" s="61"/>
      <c r="PUJ237" s="61"/>
      <c r="PUK237" s="61"/>
      <c r="PUL237" s="61"/>
      <c r="PUM237" s="61"/>
      <c r="PUN237" s="61"/>
      <c r="PUO237" s="61"/>
      <c r="PUP237" s="61"/>
      <c r="PUQ237" s="61"/>
      <c r="PUR237" s="61"/>
      <c r="PUS237" s="61"/>
      <c r="PUT237" s="61"/>
      <c r="PUU237" s="61"/>
      <c r="PUV237" s="61"/>
      <c r="PUW237" s="61"/>
      <c r="PUX237" s="61"/>
      <c r="PUY237" s="61"/>
      <c r="PUZ237" s="61"/>
      <c r="PVA237" s="61"/>
      <c r="PVB237" s="61"/>
      <c r="PVC237" s="61"/>
      <c r="PVD237" s="61"/>
      <c r="PVE237" s="61"/>
      <c r="PVF237" s="61"/>
      <c r="PVG237" s="61"/>
      <c r="PVH237" s="61"/>
      <c r="PVI237" s="61"/>
      <c r="PVJ237" s="61"/>
      <c r="PVK237" s="61"/>
      <c r="PVL237" s="61"/>
      <c r="PVM237" s="61"/>
      <c r="PVN237" s="61"/>
      <c r="PVO237" s="61"/>
      <c r="PVP237" s="61"/>
      <c r="PVQ237" s="61"/>
      <c r="PVR237" s="61"/>
      <c r="PVS237" s="61"/>
      <c r="PVT237" s="61"/>
      <c r="PVU237" s="61"/>
      <c r="PVV237" s="61"/>
      <c r="PVW237" s="61"/>
      <c r="PVX237" s="61"/>
      <c r="PVY237" s="61"/>
      <c r="PVZ237" s="61"/>
      <c r="PWA237" s="61"/>
      <c r="PWB237" s="61"/>
      <c r="PWC237" s="61"/>
      <c r="PWD237" s="61"/>
      <c r="PWE237" s="61"/>
      <c r="PWF237" s="61"/>
      <c r="PWG237" s="61"/>
      <c r="PWH237" s="61"/>
      <c r="PWI237" s="61"/>
      <c r="PWJ237" s="61"/>
      <c r="PWK237" s="61"/>
      <c r="PWL237" s="61"/>
      <c r="PWM237" s="61"/>
      <c r="PWN237" s="61"/>
      <c r="PWO237" s="61"/>
      <c r="PWP237" s="61"/>
      <c r="PWQ237" s="61"/>
      <c r="PWR237" s="61"/>
      <c r="PWS237" s="61"/>
      <c r="PWT237" s="61"/>
      <c r="PWU237" s="61"/>
      <c r="PWV237" s="61"/>
      <c r="PWW237" s="61"/>
      <c r="PWX237" s="61"/>
      <c r="PWY237" s="61"/>
      <c r="PWZ237" s="61"/>
      <c r="PXA237" s="61"/>
      <c r="PXB237" s="61"/>
      <c r="PXC237" s="61"/>
      <c r="PXD237" s="61"/>
      <c r="PXE237" s="61"/>
      <c r="PXF237" s="61"/>
      <c r="PXG237" s="61"/>
      <c r="PXH237" s="61"/>
      <c r="PXI237" s="61"/>
      <c r="PXJ237" s="61"/>
      <c r="PXK237" s="61"/>
      <c r="PXL237" s="61"/>
      <c r="PXM237" s="61"/>
      <c r="PXN237" s="61"/>
      <c r="PXO237" s="61"/>
      <c r="PXP237" s="61"/>
      <c r="PXQ237" s="61"/>
      <c r="PXR237" s="61"/>
      <c r="PXS237" s="61"/>
      <c r="PXT237" s="61"/>
      <c r="PXU237" s="61"/>
      <c r="PXV237" s="61"/>
      <c r="PXW237" s="61"/>
      <c r="PXX237" s="61"/>
      <c r="PXY237" s="61"/>
      <c r="PXZ237" s="61"/>
      <c r="PYA237" s="61"/>
      <c r="PYB237" s="61"/>
      <c r="PYC237" s="61"/>
      <c r="PYD237" s="61"/>
      <c r="PYE237" s="61"/>
      <c r="PYF237" s="61"/>
      <c r="PYG237" s="61"/>
      <c r="PYH237" s="61"/>
      <c r="PYI237" s="61"/>
      <c r="PYJ237" s="61"/>
      <c r="PYK237" s="61"/>
      <c r="PYL237" s="61"/>
      <c r="PYM237" s="61"/>
      <c r="PYN237" s="61"/>
      <c r="PYO237" s="61"/>
      <c r="PYP237" s="61"/>
      <c r="PYQ237" s="61"/>
      <c r="PYR237" s="61"/>
      <c r="PYS237" s="61"/>
      <c r="PYT237" s="61"/>
      <c r="PYU237" s="61"/>
      <c r="PYV237" s="61"/>
      <c r="PYW237" s="61"/>
      <c r="PYX237" s="61"/>
      <c r="PYY237" s="61"/>
      <c r="PYZ237" s="61"/>
      <c r="PZA237" s="61"/>
      <c r="PZB237" s="61"/>
      <c r="PZC237" s="61"/>
      <c r="PZD237" s="61"/>
      <c r="PZE237" s="61"/>
      <c r="PZF237" s="61"/>
      <c r="PZG237" s="61"/>
      <c r="PZH237" s="61"/>
      <c r="PZI237" s="61"/>
      <c r="PZJ237" s="61"/>
      <c r="PZK237" s="61"/>
      <c r="PZL237" s="61"/>
      <c r="PZM237" s="61"/>
      <c r="PZN237" s="61"/>
      <c r="PZO237" s="61"/>
      <c r="PZP237" s="61"/>
      <c r="PZQ237" s="61"/>
      <c r="PZR237" s="61"/>
      <c r="PZS237" s="61"/>
      <c r="PZT237" s="61"/>
      <c r="PZU237" s="61"/>
      <c r="PZV237" s="61"/>
      <c r="PZW237" s="61"/>
      <c r="PZX237" s="61"/>
      <c r="PZY237" s="61"/>
      <c r="PZZ237" s="61"/>
      <c r="QAA237" s="61"/>
      <c r="QAB237" s="61"/>
      <c r="QAC237" s="61"/>
      <c r="QAD237" s="61"/>
      <c r="QAE237" s="61"/>
      <c r="QAF237" s="61"/>
      <c r="QAG237" s="61"/>
      <c r="QAH237" s="61"/>
      <c r="QAI237" s="61"/>
      <c r="QAJ237" s="61"/>
      <c r="QAK237" s="61"/>
      <c r="QAL237" s="61"/>
      <c r="QAM237" s="61"/>
      <c r="QAN237" s="61"/>
      <c r="QAO237" s="61"/>
      <c r="QAP237" s="61"/>
      <c r="QAQ237" s="61"/>
      <c r="QAR237" s="61"/>
      <c r="QAS237" s="61"/>
      <c r="QAT237" s="61"/>
      <c r="QAU237" s="61"/>
      <c r="QAV237" s="61"/>
      <c r="QAW237" s="61"/>
      <c r="QAX237" s="61"/>
      <c r="QAY237" s="61"/>
      <c r="QAZ237" s="61"/>
      <c r="QBA237" s="61"/>
      <c r="QBB237" s="61"/>
      <c r="QBC237" s="61"/>
      <c r="QBD237" s="61"/>
      <c r="QBE237" s="61"/>
      <c r="QBF237" s="61"/>
      <c r="QBG237" s="61"/>
      <c r="QBH237" s="61"/>
      <c r="QBI237" s="61"/>
      <c r="QBJ237" s="61"/>
      <c r="QBK237" s="61"/>
      <c r="QBL237" s="61"/>
      <c r="QBM237" s="61"/>
      <c r="QBN237" s="61"/>
      <c r="QBO237" s="61"/>
      <c r="QBP237" s="61"/>
      <c r="QBQ237" s="61"/>
      <c r="QBR237" s="61"/>
      <c r="QBS237" s="61"/>
      <c r="QBT237" s="61"/>
      <c r="QBU237" s="61"/>
      <c r="QBV237" s="61"/>
      <c r="QBW237" s="61"/>
      <c r="QBX237" s="61"/>
      <c r="QBY237" s="61"/>
      <c r="QBZ237" s="61"/>
      <c r="QCA237" s="61"/>
      <c r="QCB237" s="61"/>
      <c r="QCC237" s="61"/>
      <c r="QCD237" s="61"/>
      <c r="QCE237" s="61"/>
      <c r="QCF237" s="61"/>
      <c r="QCG237" s="61"/>
      <c r="QCH237" s="61"/>
      <c r="QCI237" s="61"/>
      <c r="QCJ237" s="61"/>
      <c r="QCK237" s="61"/>
      <c r="QCL237" s="61"/>
      <c r="QCM237" s="61"/>
      <c r="QCN237" s="61"/>
      <c r="QCO237" s="61"/>
      <c r="QCP237" s="61"/>
      <c r="QCQ237" s="61"/>
      <c r="QCR237" s="61"/>
      <c r="QCS237" s="61"/>
      <c r="QCT237" s="61"/>
      <c r="QCU237" s="61"/>
      <c r="QCV237" s="61"/>
      <c r="QCW237" s="61"/>
      <c r="QCX237" s="61"/>
      <c r="QCY237" s="61"/>
      <c r="QCZ237" s="61"/>
      <c r="QDA237" s="61"/>
      <c r="QDB237" s="61"/>
      <c r="QDC237" s="61"/>
      <c r="QDD237" s="61"/>
      <c r="QDE237" s="61"/>
      <c r="QDF237" s="61"/>
      <c r="QDG237" s="61"/>
      <c r="QDH237" s="61"/>
      <c r="QDI237" s="61"/>
      <c r="QDJ237" s="61"/>
      <c r="QDK237" s="61"/>
      <c r="QDL237" s="61"/>
      <c r="QDM237" s="61"/>
      <c r="QDN237" s="61"/>
      <c r="QDO237" s="61"/>
      <c r="QDP237" s="61"/>
      <c r="QDQ237" s="61"/>
      <c r="QDR237" s="61"/>
      <c r="QDS237" s="61"/>
      <c r="QDT237" s="61"/>
      <c r="QDU237" s="61"/>
      <c r="QDV237" s="61"/>
      <c r="QDW237" s="61"/>
      <c r="QDX237" s="61"/>
      <c r="QDY237" s="61"/>
      <c r="QDZ237" s="61"/>
      <c r="QEA237" s="61"/>
      <c r="QEB237" s="61"/>
      <c r="QEC237" s="61"/>
      <c r="QED237" s="61"/>
      <c r="QEE237" s="61"/>
      <c r="QEF237" s="61"/>
      <c r="QEG237" s="61"/>
      <c r="QEH237" s="61"/>
      <c r="QEI237" s="61"/>
      <c r="QEJ237" s="61"/>
      <c r="QEK237" s="61"/>
      <c r="QEL237" s="61"/>
      <c r="QEM237" s="61"/>
      <c r="QEN237" s="61"/>
      <c r="QEO237" s="61"/>
      <c r="QEP237" s="61"/>
      <c r="QEQ237" s="61"/>
      <c r="QER237" s="61"/>
      <c r="QES237" s="61"/>
      <c r="QET237" s="61"/>
      <c r="QEU237" s="61"/>
      <c r="QEV237" s="61"/>
      <c r="QEW237" s="61"/>
      <c r="QEX237" s="61"/>
      <c r="QEY237" s="61"/>
      <c r="QEZ237" s="61"/>
      <c r="QFA237" s="61"/>
      <c r="QFB237" s="61"/>
      <c r="QFC237" s="61"/>
      <c r="QFD237" s="61"/>
      <c r="QFE237" s="61"/>
      <c r="QFF237" s="61"/>
      <c r="QFG237" s="61"/>
      <c r="QFH237" s="61"/>
      <c r="QFI237" s="61"/>
      <c r="QFJ237" s="61"/>
      <c r="QFK237" s="61"/>
      <c r="QFL237" s="61"/>
      <c r="QFM237" s="61"/>
      <c r="QFN237" s="61"/>
      <c r="QFO237" s="61"/>
      <c r="QFP237" s="61"/>
      <c r="QFQ237" s="61"/>
      <c r="QFR237" s="61"/>
      <c r="QFS237" s="61"/>
      <c r="QFT237" s="61"/>
      <c r="QFU237" s="61"/>
      <c r="QFV237" s="61"/>
      <c r="QFW237" s="61"/>
      <c r="QFX237" s="61"/>
      <c r="QFY237" s="61"/>
      <c r="QFZ237" s="61"/>
      <c r="QGA237" s="61"/>
      <c r="QGB237" s="61"/>
      <c r="QGC237" s="61"/>
      <c r="QGD237" s="61"/>
      <c r="QGE237" s="61"/>
      <c r="QGF237" s="61"/>
      <c r="QGG237" s="61"/>
      <c r="QGH237" s="61"/>
      <c r="QGI237" s="61"/>
      <c r="QGJ237" s="61"/>
      <c r="QGK237" s="61"/>
      <c r="QGL237" s="61"/>
      <c r="QGM237" s="61"/>
      <c r="QGN237" s="61"/>
      <c r="QGO237" s="61"/>
      <c r="QGP237" s="61"/>
      <c r="QGQ237" s="61"/>
      <c r="QGR237" s="61"/>
      <c r="QGS237" s="61"/>
      <c r="QGT237" s="61"/>
      <c r="QGU237" s="61"/>
      <c r="QGV237" s="61"/>
      <c r="QGW237" s="61"/>
      <c r="QGX237" s="61"/>
      <c r="QGY237" s="61"/>
      <c r="QGZ237" s="61"/>
      <c r="QHA237" s="61"/>
      <c r="QHB237" s="61"/>
      <c r="QHC237" s="61"/>
      <c r="QHD237" s="61"/>
      <c r="QHE237" s="61"/>
      <c r="QHF237" s="61"/>
      <c r="QHG237" s="61"/>
      <c r="QHH237" s="61"/>
      <c r="QHI237" s="61"/>
      <c r="QHJ237" s="61"/>
      <c r="QHK237" s="61"/>
      <c r="QHL237" s="61"/>
      <c r="QHM237" s="61"/>
      <c r="QHN237" s="61"/>
      <c r="QHO237" s="61"/>
      <c r="QHP237" s="61"/>
      <c r="QHQ237" s="61"/>
      <c r="QHR237" s="61"/>
      <c r="QHS237" s="61"/>
      <c r="QHT237" s="61"/>
      <c r="QHU237" s="61"/>
      <c r="QHV237" s="61"/>
      <c r="QHW237" s="61"/>
      <c r="QHX237" s="61"/>
      <c r="QHY237" s="61"/>
      <c r="QHZ237" s="61"/>
      <c r="QIA237" s="61"/>
      <c r="QIB237" s="61"/>
      <c r="QIC237" s="61"/>
      <c r="QID237" s="61"/>
      <c r="QIE237" s="61"/>
      <c r="QIF237" s="61"/>
      <c r="QIG237" s="61"/>
      <c r="QIH237" s="61"/>
      <c r="QII237" s="61"/>
      <c r="QIJ237" s="61"/>
      <c r="QIK237" s="61"/>
      <c r="QIL237" s="61"/>
      <c r="QIM237" s="61"/>
      <c r="QIN237" s="61"/>
      <c r="QIO237" s="61"/>
      <c r="QIP237" s="61"/>
      <c r="QIQ237" s="61"/>
      <c r="QIR237" s="61"/>
      <c r="QIS237" s="61"/>
      <c r="QIT237" s="61"/>
      <c r="QIU237" s="61"/>
      <c r="QIV237" s="61"/>
      <c r="QIW237" s="61"/>
      <c r="QIX237" s="61"/>
      <c r="QIY237" s="61"/>
      <c r="QIZ237" s="61"/>
      <c r="QJA237" s="61"/>
      <c r="QJB237" s="61"/>
      <c r="QJC237" s="61"/>
      <c r="QJD237" s="61"/>
      <c r="QJE237" s="61"/>
      <c r="QJF237" s="61"/>
      <c r="QJG237" s="61"/>
      <c r="QJH237" s="61"/>
      <c r="QJI237" s="61"/>
      <c r="QJJ237" s="61"/>
      <c r="QJK237" s="61"/>
      <c r="QJL237" s="61"/>
      <c r="QJM237" s="61"/>
      <c r="QJN237" s="61"/>
      <c r="QJO237" s="61"/>
      <c r="QJP237" s="61"/>
      <c r="QJQ237" s="61"/>
      <c r="QJR237" s="61"/>
      <c r="QJS237" s="61"/>
      <c r="QJT237" s="61"/>
      <c r="QJU237" s="61"/>
      <c r="QJV237" s="61"/>
      <c r="QJW237" s="61"/>
      <c r="QJX237" s="61"/>
      <c r="QJY237" s="61"/>
      <c r="QJZ237" s="61"/>
      <c r="QKA237" s="61"/>
      <c r="QKB237" s="61"/>
      <c r="QKC237" s="61"/>
      <c r="QKD237" s="61"/>
      <c r="QKE237" s="61"/>
      <c r="QKF237" s="61"/>
      <c r="QKG237" s="61"/>
      <c r="QKH237" s="61"/>
      <c r="QKI237" s="61"/>
      <c r="QKJ237" s="61"/>
      <c r="QKK237" s="61"/>
      <c r="QKL237" s="61"/>
      <c r="QKM237" s="61"/>
      <c r="QKN237" s="61"/>
      <c r="QKO237" s="61"/>
      <c r="QKP237" s="61"/>
      <c r="QKQ237" s="61"/>
      <c r="QKR237" s="61"/>
      <c r="QKS237" s="61"/>
      <c r="QKT237" s="61"/>
      <c r="QKU237" s="61"/>
      <c r="QKV237" s="61"/>
      <c r="QKW237" s="61"/>
      <c r="QKX237" s="61"/>
      <c r="QKY237" s="61"/>
      <c r="QKZ237" s="61"/>
      <c r="QLA237" s="61"/>
      <c r="QLB237" s="61"/>
      <c r="QLC237" s="61"/>
      <c r="QLD237" s="61"/>
      <c r="QLE237" s="61"/>
      <c r="QLF237" s="61"/>
      <c r="QLG237" s="61"/>
      <c r="QLH237" s="61"/>
      <c r="QLI237" s="61"/>
      <c r="QLJ237" s="61"/>
      <c r="QLK237" s="61"/>
      <c r="QLL237" s="61"/>
      <c r="QLM237" s="61"/>
      <c r="QLN237" s="61"/>
      <c r="QLO237" s="61"/>
      <c r="QLP237" s="61"/>
      <c r="QLQ237" s="61"/>
      <c r="QLR237" s="61"/>
      <c r="QLS237" s="61"/>
      <c r="QLT237" s="61"/>
      <c r="QLU237" s="61"/>
      <c r="QLV237" s="61"/>
      <c r="QLW237" s="61"/>
      <c r="QLX237" s="61"/>
      <c r="QLY237" s="61"/>
      <c r="QLZ237" s="61"/>
      <c r="QMA237" s="61"/>
      <c r="QMB237" s="61"/>
      <c r="QMC237" s="61"/>
      <c r="QMD237" s="61"/>
      <c r="QME237" s="61"/>
      <c r="QMF237" s="61"/>
      <c r="QMG237" s="61"/>
      <c r="QMH237" s="61"/>
      <c r="QMI237" s="61"/>
      <c r="QMJ237" s="61"/>
      <c r="QMK237" s="61"/>
      <c r="QML237" s="61"/>
      <c r="QMM237" s="61"/>
      <c r="QMN237" s="61"/>
      <c r="QMO237" s="61"/>
      <c r="QMP237" s="61"/>
      <c r="QMQ237" s="61"/>
      <c r="QMR237" s="61"/>
      <c r="QMS237" s="61"/>
      <c r="QMT237" s="61"/>
      <c r="QMU237" s="61"/>
      <c r="QMV237" s="61"/>
      <c r="QMW237" s="61"/>
      <c r="QMX237" s="61"/>
      <c r="QMY237" s="61"/>
      <c r="QMZ237" s="61"/>
      <c r="QNA237" s="61"/>
      <c r="QNB237" s="61"/>
      <c r="QNC237" s="61"/>
      <c r="QND237" s="61"/>
      <c r="QNE237" s="61"/>
      <c r="QNF237" s="61"/>
      <c r="QNG237" s="61"/>
      <c r="QNH237" s="61"/>
      <c r="QNI237" s="61"/>
      <c r="QNJ237" s="61"/>
      <c r="QNK237" s="61"/>
      <c r="QNL237" s="61"/>
      <c r="QNM237" s="61"/>
      <c r="QNN237" s="61"/>
      <c r="QNO237" s="61"/>
      <c r="QNP237" s="61"/>
      <c r="QNQ237" s="61"/>
      <c r="QNR237" s="61"/>
      <c r="QNS237" s="61"/>
      <c r="QNT237" s="61"/>
      <c r="QNU237" s="61"/>
      <c r="QNV237" s="61"/>
      <c r="QNW237" s="61"/>
      <c r="QNX237" s="61"/>
      <c r="QNY237" s="61"/>
      <c r="QNZ237" s="61"/>
      <c r="QOA237" s="61"/>
      <c r="QOB237" s="61"/>
      <c r="QOC237" s="61"/>
      <c r="QOD237" s="61"/>
      <c r="QOE237" s="61"/>
      <c r="QOF237" s="61"/>
      <c r="QOG237" s="61"/>
      <c r="QOH237" s="61"/>
      <c r="QOI237" s="61"/>
      <c r="QOJ237" s="61"/>
      <c r="QOK237" s="61"/>
      <c r="QOL237" s="61"/>
      <c r="QOM237" s="61"/>
      <c r="QON237" s="61"/>
      <c r="QOO237" s="61"/>
      <c r="QOP237" s="61"/>
      <c r="QOQ237" s="61"/>
      <c r="QOR237" s="61"/>
      <c r="QOS237" s="61"/>
      <c r="QOT237" s="61"/>
      <c r="QOU237" s="61"/>
      <c r="QOV237" s="61"/>
      <c r="QOW237" s="61"/>
      <c r="QOX237" s="61"/>
      <c r="QOY237" s="61"/>
      <c r="QOZ237" s="61"/>
      <c r="QPA237" s="61"/>
      <c r="QPB237" s="61"/>
      <c r="QPC237" s="61"/>
      <c r="QPD237" s="61"/>
      <c r="QPE237" s="61"/>
      <c r="QPF237" s="61"/>
      <c r="QPG237" s="61"/>
      <c r="QPH237" s="61"/>
      <c r="QPI237" s="61"/>
      <c r="QPJ237" s="61"/>
      <c r="QPK237" s="61"/>
      <c r="QPL237" s="61"/>
      <c r="QPM237" s="61"/>
      <c r="QPN237" s="61"/>
      <c r="QPO237" s="61"/>
      <c r="QPP237" s="61"/>
      <c r="QPQ237" s="61"/>
      <c r="QPR237" s="61"/>
      <c r="QPS237" s="61"/>
      <c r="QPT237" s="61"/>
      <c r="QPU237" s="61"/>
      <c r="QPV237" s="61"/>
      <c r="QPW237" s="61"/>
      <c r="QPX237" s="61"/>
      <c r="QPY237" s="61"/>
      <c r="QPZ237" s="61"/>
      <c r="QQA237" s="61"/>
      <c r="QQB237" s="61"/>
      <c r="QQC237" s="61"/>
      <c r="QQD237" s="61"/>
      <c r="QQE237" s="61"/>
      <c r="QQF237" s="61"/>
      <c r="QQG237" s="61"/>
      <c r="QQH237" s="61"/>
      <c r="QQI237" s="61"/>
      <c r="QQJ237" s="61"/>
      <c r="QQK237" s="61"/>
      <c r="QQL237" s="61"/>
      <c r="QQM237" s="61"/>
      <c r="QQN237" s="61"/>
      <c r="QQO237" s="61"/>
      <c r="QQP237" s="61"/>
      <c r="QQQ237" s="61"/>
      <c r="QQR237" s="61"/>
      <c r="QQS237" s="61"/>
      <c r="QQT237" s="61"/>
      <c r="QQU237" s="61"/>
      <c r="QQV237" s="61"/>
      <c r="QQW237" s="61"/>
      <c r="QQX237" s="61"/>
      <c r="QQY237" s="61"/>
      <c r="QQZ237" s="61"/>
      <c r="QRA237" s="61"/>
      <c r="QRB237" s="61"/>
      <c r="QRC237" s="61"/>
      <c r="QRD237" s="61"/>
      <c r="QRE237" s="61"/>
      <c r="QRF237" s="61"/>
      <c r="QRG237" s="61"/>
      <c r="QRH237" s="61"/>
      <c r="QRI237" s="61"/>
      <c r="QRJ237" s="61"/>
      <c r="QRK237" s="61"/>
      <c r="QRL237" s="61"/>
      <c r="QRM237" s="61"/>
      <c r="QRN237" s="61"/>
      <c r="QRO237" s="61"/>
      <c r="QRP237" s="61"/>
      <c r="QRQ237" s="61"/>
      <c r="QRR237" s="61"/>
      <c r="QRS237" s="61"/>
      <c r="QRT237" s="61"/>
      <c r="QRU237" s="61"/>
      <c r="QRV237" s="61"/>
      <c r="QRW237" s="61"/>
      <c r="QRX237" s="61"/>
      <c r="QRY237" s="61"/>
      <c r="QRZ237" s="61"/>
      <c r="QSA237" s="61"/>
      <c r="QSB237" s="61"/>
      <c r="QSC237" s="61"/>
      <c r="QSD237" s="61"/>
      <c r="QSE237" s="61"/>
      <c r="QSF237" s="61"/>
      <c r="QSG237" s="61"/>
      <c r="QSH237" s="61"/>
      <c r="QSI237" s="61"/>
      <c r="QSJ237" s="61"/>
      <c r="QSK237" s="61"/>
      <c r="QSL237" s="61"/>
      <c r="QSM237" s="61"/>
      <c r="QSN237" s="61"/>
      <c r="QSO237" s="61"/>
      <c r="QSP237" s="61"/>
      <c r="QSQ237" s="61"/>
      <c r="QSR237" s="61"/>
      <c r="QSS237" s="61"/>
      <c r="QST237" s="61"/>
      <c r="QSU237" s="61"/>
      <c r="QSV237" s="61"/>
      <c r="QSW237" s="61"/>
      <c r="QSX237" s="61"/>
      <c r="QSY237" s="61"/>
      <c r="QSZ237" s="61"/>
      <c r="QTA237" s="61"/>
      <c r="QTB237" s="61"/>
      <c r="QTC237" s="61"/>
      <c r="QTD237" s="61"/>
      <c r="QTE237" s="61"/>
      <c r="QTF237" s="61"/>
      <c r="QTG237" s="61"/>
      <c r="QTH237" s="61"/>
      <c r="QTI237" s="61"/>
      <c r="QTJ237" s="61"/>
      <c r="QTK237" s="61"/>
      <c r="QTL237" s="61"/>
      <c r="QTM237" s="61"/>
      <c r="QTN237" s="61"/>
      <c r="QTO237" s="61"/>
      <c r="QTP237" s="61"/>
      <c r="QTQ237" s="61"/>
      <c r="QTR237" s="61"/>
      <c r="QTS237" s="61"/>
      <c r="QTT237" s="61"/>
      <c r="QTU237" s="61"/>
      <c r="QTV237" s="61"/>
      <c r="QTW237" s="61"/>
      <c r="QTX237" s="61"/>
      <c r="QTY237" s="61"/>
      <c r="QTZ237" s="61"/>
      <c r="QUA237" s="61"/>
      <c r="QUB237" s="61"/>
      <c r="QUC237" s="61"/>
      <c r="QUD237" s="61"/>
      <c r="QUE237" s="61"/>
      <c r="QUF237" s="61"/>
      <c r="QUG237" s="61"/>
      <c r="QUH237" s="61"/>
      <c r="QUI237" s="61"/>
      <c r="QUJ237" s="61"/>
      <c r="QUK237" s="61"/>
      <c r="QUL237" s="61"/>
      <c r="QUM237" s="61"/>
      <c r="QUN237" s="61"/>
      <c r="QUO237" s="61"/>
      <c r="QUP237" s="61"/>
      <c r="QUQ237" s="61"/>
      <c r="QUR237" s="61"/>
      <c r="QUS237" s="61"/>
      <c r="QUT237" s="61"/>
      <c r="QUU237" s="61"/>
      <c r="QUV237" s="61"/>
      <c r="QUW237" s="61"/>
      <c r="QUX237" s="61"/>
      <c r="QUY237" s="61"/>
      <c r="QUZ237" s="61"/>
      <c r="QVA237" s="61"/>
      <c r="QVB237" s="61"/>
      <c r="QVC237" s="61"/>
      <c r="QVD237" s="61"/>
      <c r="QVE237" s="61"/>
      <c r="QVF237" s="61"/>
      <c r="QVG237" s="61"/>
      <c r="QVH237" s="61"/>
      <c r="QVI237" s="61"/>
      <c r="QVJ237" s="61"/>
      <c r="QVK237" s="61"/>
      <c r="QVL237" s="61"/>
      <c r="QVM237" s="61"/>
      <c r="QVN237" s="61"/>
      <c r="QVO237" s="61"/>
      <c r="QVP237" s="61"/>
      <c r="QVQ237" s="61"/>
      <c r="QVR237" s="61"/>
      <c r="QVS237" s="61"/>
      <c r="QVT237" s="61"/>
      <c r="QVU237" s="61"/>
      <c r="QVV237" s="61"/>
      <c r="QVW237" s="61"/>
      <c r="QVX237" s="61"/>
      <c r="QVY237" s="61"/>
      <c r="QVZ237" s="61"/>
      <c r="QWA237" s="61"/>
      <c r="QWB237" s="61"/>
      <c r="QWC237" s="61"/>
      <c r="QWD237" s="61"/>
      <c r="QWE237" s="61"/>
      <c r="QWF237" s="61"/>
      <c r="QWG237" s="61"/>
      <c r="QWH237" s="61"/>
      <c r="QWI237" s="61"/>
      <c r="QWJ237" s="61"/>
      <c r="QWK237" s="61"/>
      <c r="QWL237" s="61"/>
      <c r="QWM237" s="61"/>
      <c r="QWN237" s="61"/>
      <c r="QWO237" s="61"/>
      <c r="QWP237" s="61"/>
      <c r="QWQ237" s="61"/>
      <c r="QWR237" s="61"/>
      <c r="QWS237" s="61"/>
      <c r="QWT237" s="61"/>
      <c r="QWU237" s="61"/>
      <c r="QWV237" s="61"/>
      <c r="QWW237" s="61"/>
      <c r="QWX237" s="61"/>
      <c r="QWY237" s="61"/>
      <c r="QWZ237" s="61"/>
      <c r="QXA237" s="61"/>
      <c r="QXB237" s="61"/>
      <c r="QXC237" s="61"/>
      <c r="QXD237" s="61"/>
      <c r="QXE237" s="61"/>
      <c r="QXF237" s="61"/>
      <c r="QXG237" s="61"/>
      <c r="QXH237" s="61"/>
      <c r="QXI237" s="61"/>
      <c r="QXJ237" s="61"/>
      <c r="QXK237" s="61"/>
      <c r="QXL237" s="61"/>
      <c r="QXM237" s="61"/>
      <c r="QXN237" s="61"/>
      <c r="QXO237" s="61"/>
      <c r="QXP237" s="61"/>
      <c r="QXQ237" s="61"/>
      <c r="QXR237" s="61"/>
      <c r="QXS237" s="61"/>
      <c r="QXT237" s="61"/>
      <c r="QXU237" s="61"/>
      <c r="QXV237" s="61"/>
      <c r="QXW237" s="61"/>
      <c r="QXX237" s="61"/>
      <c r="QXY237" s="61"/>
      <c r="QXZ237" s="61"/>
      <c r="QYA237" s="61"/>
      <c r="QYB237" s="61"/>
      <c r="QYC237" s="61"/>
      <c r="QYD237" s="61"/>
      <c r="QYE237" s="61"/>
      <c r="QYF237" s="61"/>
      <c r="QYG237" s="61"/>
      <c r="QYH237" s="61"/>
      <c r="QYI237" s="61"/>
      <c r="QYJ237" s="61"/>
      <c r="QYK237" s="61"/>
      <c r="QYL237" s="61"/>
      <c r="QYM237" s="61"/>
      <c r="QYN237" s="61"/>
      <c r="QYO237" s="61"/>
      <c r="QYP237" s="61"/>
      <c r="QYQ237" s="61"/>
      <c r="QYR237" s="61"/>
      <c r="QYS237" s="61"/>
      <c r="QYT237" s="61"/>
      <c r="QYU237" s="61"/>
      <c r="QYV237" s="61"/>
      <c r="QYW237" s="61"/>
      <c r="QYX237" s="61"/>
      <c r="QYY237" s="61"/>
      <c r="QYZ237" s="61"/>
      <c r="QZA237" s="61"/>
      <c r="QZB237" s="61"/>
      <c r="QZC237" s="61"/>
      <c r="QZD237" s="61"/>
      <c r="QZE237" s="61"/>
      <c r="QZF237" s="61"/>
      <c r="QZG237" s="61"/>
      <c r="QZH237" s="61"/>
      <c r="QZI237" s="61"/>
      <c r="QZJ237" s="61"/>
      <c r="QZK237" s="61"/>
      <c r="QZL237" s="61"/>
      <c r="QZM237" s="61"/>
      <c r="QZN237" s="61"/>
      <c r="QZO237" s="61"/>
      <c r="QZP237" s="61"/>
      <c r="QZQ237" s="61"/>
      <c r="QZR237" s="61"/>
      <c r="QZS237" s="61"/>
      <c r="QZT237" s="61"/>
      <c r="QZU237" s="61"/>
      <c r="QZV237" s="61"/>
      <c r="QZW237" s="61"/>
      <c r="QZX237" s="61"/>
      <c r="QZY237" s="61"/>
      <c r="QZZ237" s="61"/>
      <c r="RAA237" s="61"/>
      <c r="RAB237" s="61"/>
      <c r="RAC237" s="61"/>
      <c r="RAD237" s="61"/>
      <c r="RAE237" s="61"/>
      <c r="RAF237" s="61"/>
      <c r="RAG237" s="61"/>
      <c r="RAH237" s="61"/>
      <c r="RAI237" s="61"/>
      <c r="RAJ237" s="61"/>
      <c r="RAK237" s="61"/>
      <c r="RAL237" s="61"/>
      <c r="RAM237" s="61"/>
      <c r="RAN237" s="61"/>
      <c r="RAO237" s="61"/>
      <c r="RAP237" s="61"/>
      <c r="RAQ237" s="61"/>
      <c r="RAR237" s="61"/>
      <c r="RAS237" s="61"/>
      <c r="RAT237" s="61"/>
      <c r="RAU237" s="61"/>
      <c r="RAV237" s="61"/>
      <c r="RAW237" s="61"/>
      <c r="RAX237" s="61"/>
      <c r="RAY237" s="61"/>
      <c r="RAZ237" s="61"/>
      <c r="RBA237" s="61"/>
      <c r="RBB237" s="61"/>
      <c r="RBC237" s="61"/>
      <c r="RBD237" s="61"/>
      <c r="RBE237" s="61"/>
      <c r="RBF237" s="61"/>
      <c r="RBG237" s="61"/>
      <c r="RBH237" s="61"/>
      <c r="RBI237" s="61"/>
      <c r="RBJ237" s="61"/>
      <c r="RBK237" s="61"/>
      <c r="RBL237" s="61"/>
      <c r="RBM237" s="61"/>
      <c r="RBN237" s="61"/>
      <c r="RBO237" s="61"/>
      <c r="RBP237" s="61"/>
      <c r="RBQ237" s="61"/>
      <c r="RBR237" s="61"/>
      <c r="RBS237" s="61"/>
      <c r="RBT237" s="61"/>
      <c r="RBU237" s="61"/>
      <c r="RBV237" s="61"/>
      <c r="RBW237" s="61"/>
      <c r="RBX237" s="61"/>
      <c r="RBY237" s="61"/>
      <c r="RBZ237" s="61"/>
      <c r="RCA237" s="61"/>
      <c r="RCB237" s="61"/>
      <c r="RCC237" s="61"/>
      <c r="RCD237" s="61"/>
      <c r="RCE237" s="61"/>
      <c r="RCF237" s="61"/>
      <c r="RCG237" s="61"/>
      <c r="RCH237" s="61"/>
      <c r="RCI237" s="61"/>
      <c r="RCJ237" s="61"/>
      <c r="RCK237" s="61"/>
      <c r="RCL237" s="61"/>
      <c r="RCM237" s="61"/>
      <c r="RCN237" s="61"/>
      <c r="RCO237" s="61"/>
      <c r="RCP237" s="61"/>
      <c r="RCQ237" s="61"/>
      <c r="RCR237" s="61"/>
      <c r="RCS237" s="61"/>
      <c r="RCT237" s="61"/>
      <c r="RCU237" s="61"/>
      <c r="RCV237" s="61"/>
      <c r="RCW237" s="61"/>
      <c r="RCX237" s="61"/>
      <c r="RCY237" s="61"/>
      <c r="RCZ237" s="61"/>
      <c r="RDA237" s="61"/>
      <c r="RDB237" s="61"/>
      <c r="RDC237" s="61"/>
      <c r="RDD237" s="61"/>
      <c r="RDE237" s="61"/>
      <c r="RDF237" s="61"/>
      <c r="RDG237" s="61"/>
      <c r="RDH237" s="61"/>
      <c r="RDI237" s="61"/>
      <c r="RDJ237" s="61"/>
      <c r="RDK237" s="61"/>
      <c r="RDL237" s="61"/>
      <c r="RDM237" s="61"/>
      <c r="RDN237" s="61"/>
      <c r="RDO237" s="61"/>
      <c r="RDP237" s="61"/>
      <c r="RDQ237" s="61"/>
      <c r="RDR237" s="61"/>
      <c r="RDS237" s="61"/>
      <c r="RDT237" s="61"/>
      <c r="RDU237" s="61"/>
      <c r="RDV237" s="61"/>
      <c r="RDW237" s="61"/>
      <c r="RDX237" s="61"/>
      <c r="RDY237" s="61"/>
      <c r="RDZ237" s="61"/>
      <c r="REA237" s="61"/>
      <c r="REB237" s="61"/>
      <c r="REC237" s="61"/>
      <c r="RED237" s="61"/>
      <c r="REE237" s="61"/>
      <c r="REF237" s="61"/>
      <c r="REG237" s="61"/>
      <c r="REH237" s="61"/>
      <c r="REI237" s="61"/>
      <c r="REJ237" s="61"/>
      <c r="REK237" s="61"/>
      <c r="REL237" s="61"/>
      <c r="REM237" s="61"/>
      <c r="REN237" s="61"/>
      <c r="REO237" s="61"/>
      <c r="REP237" s="61"/>
      <c r="REQ237" s="61"/>
      <c r="RER237" s="61"/>
      <c r="RES237" s="61"/>
      <c r="RET237" s="61"/>
      <c r="REU237" s="61"/>
      <c r="REV237" s="61"/>
      <c r="REW237" s="61"/>
      <c r="REX237" s="61"/>
      <c r="REY237" s="61"/>
      <c r="REZ237" s="61"/>
      <c r="RFA237" s="61"/>
      <c r="RFB237" s="61"/>
      <c r="RFC237" s="61"/>
      <c r="RFD237" s="61"/>
      <c r="RFE237" s="61"/>
      <c r="RFF237" s="61"/>
      <c r="RFG237" s="61"/>
      <c r="RFH237" s="61"/>
      <c r="RFI237" s="61"/>
      <c r="RFJ237" s="61"/>
      <c r="RFK237" s="61"/>
      <c r="RFL237" s="61"/>
      <c r="RFM237" s="61"/>
      <c r="RFN237" s="61"/>
      <c r="RFO237" s="61"/>
      <c r="RFP237" s="61"/>
      <c r="RFQ237" s="61"/>
      <c r="RFR237" s="61"/>
      <c r="RFS237" s="61"/>
      <c r="RFT237" s="61"/>
      <c r="RFU237" s="61"/>
      <c r="RFV237" s="61"/>
      <c r="RFW237" s="61"/>
      <c r="RFX237" s="61"/>
      <c r="RFY237" s="61"/>
      <c r="RFZ237" s="61"/>
      <c r="RGA237" s="61"/>
      <c r="RGB237" s="61"/>
      <c r="RGC237" s="61"/>
      <c r="RGD237" s="61"/>
      <c r="RGE237" s="61"/>
      <c r="RGF237" s="61"/>
      <c r="RGG237" s="61"/>
      <c r="RGH237" s="61"/>
      <c r="RGI237" s="61"/>
      <c r="RGJ237" s="61"/>
      <c r="RGK237" s="61"/>
      <c r="RGL237" s="61"/>
      <c r="RGM237" s="61"/>
      <c r="RGN237" s="61"/>
      <c r="RGO237" s="61"/>
      <c r="RGP237" s="61"/>
      <c r="RGQ237" s="61"/>
      <c r="RGR237" s="61"/>
      <c r="RGS237" s="61"/>
      <c r="RGT237" s="61"/>
      <c r="RGU237" s="61"/>
      <c r="RGV237" s="61"/>
      <c r="RGW237" s="61"/>
      <c r="RGX237" s="61"/>
      <c r="RGY237" s="61"/>
      <c r="RGZ237" s="61"/>
      <c r="RHA237" s="61"/>
      <c r="RHB237" s="61"/>
      <c r="RHC237" s="61"/>
      <c r="RHD237" s="61"/>
      <c r="RHE237" s="61"/>
      <c r="RHF237" s="61"/>
      <c r="RHG237" s="61"/>
      <c r="RHH237" s="61"/>
      <c r="RHI237" s="61"/>
      <c r="RHJ237" s="61"/>
      <c r="RHK237" s="61"/>
      <c r="RHL237" s="61"/>
      <c r="RHM237" s="61"/>
      <c r="RHN237" s="61"/>
      <c r="RHO237" s="61"/>
      <c r="RHP237" s="61"/>
      <c r="RHQ237" s="61"/>
      <c r="RHR237" s="61"/>
      <c r="RHS237" s="61"/>
      <c r="RHT237" s="61"/>
      <c r="RHU237" s="61"/>
      <c r="RHV237" s="61"/>
      <c r="RHW237" s="61"/>
      <c r="RHX237" s="61"/>
      <c r="RHY237" s="61"/>
      <c r="RHZ237" s="61"/>
      <c r="RIA237" s="61"/>
      <c r="RIB237" s="61"/>
      <c r="RIC237" s="61"/>
      <c r="RID237" s="61"/>
      <c r="RIE237" s="61"/>
      <c r="RIF237" s="61"/>
      <c r="RIG237" s="61"/>
      <c r="RIH237" s="61"/>
      <c r="RII237" s="61"/>
      <c r="RIJ237" s="61"/>
      <c r="RIK237" s="61"/>
      <c r="RIL237" s="61"/>
      <c r="RIM237" s="61"/>
      <c r="RIN237" s="61"/>
      <c r="RIO237" s="61"/>
      <c r="RIP237" s="61"/>
      <c r="RIQ237" s="61"/>
      <c r="RIR237" s="61"/>
      <c r="RIS237" s="61"/>
      <c r="RIT237" s="61"/>
      <c r="RIU237" s="61"/>
      <c r="RIV237" s="61"/>
      <c r="RIW237" s="61"/>
      <c r="RIX237" s="61"/>
      <c r="RIY237" s="61"/>
      <c r="RIZ237" s="61"/>
      <c r="RJA237" s="61"/>
      <c r="RJB237" s="61"/>
      <c r="RJC237" s="61"/>
      <c r="RJD237" s="61"/>
      <c r="RJE237" s="61"/>
      <c r="RJF237" s="61"/>
      <c r="RJG237" s="61"/>
      <c r="RJH237" s="61"/>
      <c r="RJI237" s="61"/>
      <c r="RJJ237" s="61"/>
      <c r="RJK237" s="61"/>
      <c r="RJL237" s="61"/>
      <c r="RJM237" s="61"/>
      <c r="RJN237" s="61"/>
      <c r="RJO237" s="61"/>
      <c r="RJP237" s="61"/>
      <c r="RJQ237" s="61"/>
      <c r="RJR237" s="61"/>
      <c r="RJS237" s="61"/>
      <c r="RJT237" s="61"/>
      <c r="RJU237" s="61"/>
      <c r="RJV237" s="61"/>
      <c r="RJW237" s="61"/>
      <c r="RJX237" s="61"/>
      <c r="RJY237" s="61"/>
      <c r="RJZ237" s="61"/>
      <c r="RKA237" s="61"/>
      <c r="RKB237" s="61"/>
      <c r="RKC237" s="61"/>
      <c r="RKD237" s="61"/>
      <c r="RKE237" s="61"/>
      <c r="RKF237" s="61"/>
      <c r="RKG237" s="61"/>
      <c r="RKH237" s="61"/>
      <c r="RKI237" s="61"/>
      <c r="RKJ237" s="61"/>
      <c r="RKK237" s="61"/>
      <c r="RKL237" s="61"/>
      <c r="RKM237" s="61"/>
      <c r="RKN237" s="61"/>
      <c r="RKO237" s="61"/>
      <c r="RKP237" s="61"/>
      <c r="RKQ237" s="61"/>
      <c r="RKR237" s="61"/>
      <c r="RKS237" s="61"/>
      <c r="RKT237" s="61"/>
      <c r="RKU237" s="61"/>
      <c r="RKV237" s="61"/>
      <c r="RKW237" s="61"/>
      <c r="RKX237" s="61"/>
      <c r="RKY237" s="61"/>
      <c r="RKZ237" s="61"/>
      <c r="RLA237" s="61"/>
      <c r="RLB237" s="61"/>
      <c r="RLC237" s="61"/>
      <c r="RLD237" s="61"/>
      <c r="RLE237" s="61"/>
      <c r="RLF237" s="61"/>
      <c r="RLG237" s="61"/>
      <c r="RLH237" s="61"/>
      <c r="RLI237" s="61"/>
      <c r="RLJ237" s="61"/>
      <c r="RLK237" s="61"/>
      <c r="RLL237" s="61"/>
      <c r="RLM237" s="61"/>
      <c r="RLN237" s="61"/>
      <c r="RLO237" s="61"/>
      <c r="RLP237" s="61"/>
      <c r="RLQ237" s="61"/>
      <c r="RLR237" s="61"/>
      <c r="RLS237" s="61"/>
      <c r="RLT237" s="61"/>
      <c r="RLU237" s="61"/>
      <c r="RLV237" s="61"/>
      <c r="RLW237" s="61"/>
      <c r="RLX237" s="61"/>
      <c r="RLY237" s="61"/>
      <c r="RLZ237" s="61"/>
      <c r="RMA237" s="61"/>
      <c r="RMB237" s="61"/>
      <c r="RMC237" s="61"/>
      <c r="RMD237" s="61"/>
      <c r="RME237" s="61"/>
      <c r="RMF237" s="61"/>
      <c r="RMG237" s="61"/>
      <c r="RMH237" s="61"/>
      <c r="RMI237" s="61"/>
      <c r="RMJ237" s="61"/>
      <c r="RMK237" s="61"/>
      <c r="RML237" s="61"/>
      <c r="RMM237" s="61"/>
      <c r="RMN237" s="61"/>
      <c r="RMO237" s="61"/>
      <c r="RMP237" s="61"/>
      <c r="RMQ237" s="61"/>
      <c r="RMR237" s="61"/>
      <c r="RMS237" s="61"/>
      <c r="RMT237" s="61"/>
      <c r="RMU237" s="61"/>
      <c r="RMV237" s="61"/>
      <c r="RMW237" s="61"/>
      <c r="RMX237" s="61"/>
      <c r="RMY237" s="61"/>
      <c r="RMZ237" s="61"/>
      <c r="RNA237" s="61"/>
      <c r="RNB237" s="61"/>
      <c r="RNC237" s="61"/>
      <c r="RND237" s="61"/>
      <c r="RNE237" s="61"/>
      <c r="RNF237" s="61"/>
      <c r="RNG237" s="61"/>
      <c r="RNH237" s="61"/>
      <c r="RNI237" s="61"/>
      <c r="RNJ237" s="61"/>
      <c r="RNK237" s="61"/>
      <c r="RNL237" s="61"/>
      <c r="RNM237" s="61"/>
      <c r="RNN237" s="61"/>
      <c r="RNO237" s="61"/>
      <c r="RNP237" s="61"/>
      <c r="RNQ237" s="61"/>
      <c r="RNR237" s="61"/>
      <c r="RNS237" s="61"/>
      <c r="RNT237" s="61"/>
      <c r="RNU237" s="61"/>
      <c r="RNV237" s="61"/>
      <c r="RNW237" s="61"/>
      <c r="RNX237" s="61"/>
      <c r="RNY237" s="61"/>
      <c r="RNZ237" s="61"/>
      <c r="ROA237" s="61"/>
      <c r="ROB237" s="61"/>
      <c r="ROC237" s="61"/>
      <c r="ROD237" s="61"/>
      <c r="ROE237" s="61"/>
      <c r="ROF237" s="61"/>
      <c r="ROG237" s="61"/>
      <c r="ROH237" s="61"/>
      <c r="ROI237" s="61"/>
      <c r="ROJ237" s="61"/>
      <c r="ROK237" s="61"/>
      <c r="ROL237" s="61"/>
      <c r="ROM237" s="61"/>
      <c r="RON237" s="61"/>
      <c r="ROO237" s="61"/>
      <c r="ROP237" s="61"/>
      <c r="ROQ237" s="61"/>
      <c r="ROR237" s="61"/>
      <c r="ROS237" s="61"/>
      <c r="ROT237" s="61"/>
      <c r="ROU237" s="61"/>
      <c r="ROV237" s="61"/>
      <c r="ROW237" s="61"/>
      <c r="ROX237" s="61"/>
      <c r="ROY237" s="61"/>
      <c r="ROZ237" s="61"/>
      <c r="RPA237" s="61"/>
      <c r="RPB237" s="61"/>
      <c r="RPC237" s="61"/>
      <c r="RPD237" s="61"/>
      <c r="RPE237" s="61"/>
      <c r="RPF237" s="61"/>
      <c r="RPG237" s="61"/>
      <c r="RPH237" s="61"/>
      <c r="RPI237" s="61"/>
      <c r="RPJ237" s="61"/>
      <c r="RPK237" s="61"/>
      <c r="RPL237" s="61"/>
      <c r="RPM237" s="61"/>
      <c r="RPN237" s="61"/>
      <c r="RPO237" s="61"/>
      <c r="RPP237" s="61"/>
      <c r="RPQ237" s="61"/>
      <c r="RPR237" s="61"/>
      <c r="RPS237" s="61"/>
      <c r="RPT237" s="61"/>
      <c r="RPU237" s="61"/>
      <c r="RPV237" s="61"/>
      <c r="RPW237" s="61"/>
      <c r="RPX237" s="61"/>
      <c r="RPY237" s="61"/>
      <c r="RPZ237" s="61"/>
      <c r="RQA237" s="61"/>
      <c r="RQB237" s="61"/>
      <c r="RQC237" s="61"/>
      <c r="RQD237" s="61"/>
      <c r="RQE237" s="61"/>
      <c r="RQF237" s="61"/>
      <c r="RQG237" s="61"/>
      <c r="RQH237" s="61"/>
      <c r="RQI237" s="61"/>
      <c r="RQJ237" s="61"/>
      <c r="RQK237" s="61"/>
      <c r="RQL237" s="61"/>
      <c r="RQM237" s="61"/>
      <c r="RQN237" s="61"/>
      <c r="RQO237" s="61"/>
      <c r="RQP237" s="61"/>
      <c r="RQQ237" s="61"/>
      <c r="RQR237" s="61"/>
      <c r="RQS237" s="61"/>
      <c r="RQT237" s="61"/>
      <c r="RQU237" s="61"/>
      <c r="RQV237" s="61"/>
      <c r="RQW237" s="61"/>
      <c r="RQX237" s="61"/>
      <c r="RQY237" s="61"/>
      <c r="RQZ237" s="61"/>
      <c r="RRA237" s="61"/>
      <c r="RRB237" s="61"/>
      <c r="RRC237" s="61"/>
      <c r="RRD237" s="61"/>
      <c r="RRE237" s="61"/>
      <c r="RRF237" s="61"/>
      <c r="RRG237" s="61"/>
      <c r="RRH237" s="61"/>
      <c r="RRI237" s="61"/>
      <c r="RRJ237" s="61"/>
      <c r="RRK237" s="61"/>
      <c r="RRL237" s="61"/>
      <c r="RRM237" s="61"/>
      <c r="RRN237" s="61"/>
      <c r="RRO237" s="61"/>
      <c r="RRP237" s="61"/>
      <c r="RRQ237" s="61"/>
      <c r="RRR237" s="61"/>
      <c r="RRS237" s="61"/>
      <c r="RRT237" s="61"/>
      <c r="RRU237" s="61"/>
      <c r="RRV237" s="61"/>
      <c r="RRW237" s="61"/>
      <c r="RRX237" s="61"/>
      <c r="RRY237" s="61"/>
      <c r="RRZ237" s="61"/>
      <c r="RSA237" s="61"/>
      <c r="RSB237" s="61"/>
      <c r="RSC237" s="61"/>
      <c r="RSD237" s="61"/>
      <c r="RSE237" s="61"/>
      <c r="RSF237" s="61"/>
      <c r="RSG237" s="61"/>
      <c r="RSH237" s="61"/>
      <c r="RSI237" s="61"/>
      <c r="RSJ237" s="61"/>
      <c r="RSK237" s="61"/>
      <c r="RSL237" s="61"/>
      <c r="RSM237" s="61"/>
      <c r="RSN237" s="61"/>
      <c r="RSO237" s="61"/>
      <c r="RSP237" s="61"/>
      <c r="RSQ237" s="61"/>
      <c r="RSR237" s="61"/>
      <c r="RSS237" s="61"/>
      <c r="RST237" s="61"/>
      <c r="RSU237" s="61"/>
      <c r="RSV237" s="61"/>
      <c r="RSW237" s="61"/>
      <c r="RSX237" s="61"/>
      <c r="RSY237" s="61"/>
      <c r="RSZ237" s="61"/>
      <c r="RTA237" s="61"/>
      <c r="RTB237" s="61"/>
      <c r="RTC237" s="61"/>
      <c r="RTD237" s="61"/>
      <c r="RTE237" s="61"/>
      <c r="RTF237" s="61"/>
      <c r="RTG237" s="61"/>
      <c r="RTH237" s="61"/>
      <c r="RTI237" s="61"/>
      <c r="RTJ237" s="61"/>
      <c r="RTK237" s="61"/>
      <c r="RTL237" s="61"/>
      <c r="RTM237" s="61"/>
      <c r="RTN237" s="61"/>
      <c r="RTO237" s="61"/>
      <c r="RTP237" s="61"/>
      <c r="RTQ237" s="61"/>
      <c r="RTR237" s="61"/>
      <c r="RTS237" s="61"/>
      <c r="RTT237" s="61"/>
      <c r="RTU237" s="61"/>
      <c r="RTV237" s="61"/>
      <c r="RTW237" s="61"/>
      <c r="RTX237" s="61"/>
      <c r="RTY237" s="61"/>
      <c r="RTZ237" s="61"/>
      <c r="RUA237" s="61"/>
      <c r="RUB237" s="61"/>
      <c r="RUC237" s="61"/>
      <c r="RUD237" s="61"/>
      <c r="RUE237" s="61"/>
      <c r="RUF237" s="61"/>
      <c r="RUG237" s="61"/>
      <c r="RUH237" s="61"/>
      <c r="RUI237" s="61"/>
      <c r="RUJ237" s="61"/>
      <c r="RUK237" s="61"/>
      <c r="RUL237" s="61"/>
      <c r="RUM237" s="61"/>
      <c r="RUN237" s="61"/>
      <c r="RUO237" s="61"/>
      <c r="RUP237" s="61"/>
      <c r="RUQ237" s="61"/>
      <c r="RUR237" s="61"/>
      <c r="RUS237" s="61"/>
      <c r="RUT237" s="61"/>
      <c r="RUU237" s="61"/>
      <c r="RUV237" s="61"/>
      <c r="RUW237" s="61"/>
      <c r="RUX237" s="61"/>
      <c r="RUY237" s="61"/>
      <c r="RUZ237" s="61"/>
      <c r="RVA237" s="61"/>
      <c r="RVB237" s="61"/>
      <c r="RVC237" s="61"/>
      <c r="RVD237" s="61"/>
      <c r="RVE237" s="61"/>
      <c r="RVF237" s="61"/>
      <c r="RVG237" s="61"/>
      <c r="RVH237" s="61"/>
      <c r="RVI237" s="61"/>
      <c r="RVJ237" s="61"/>
      <c r="RVK237" s="61"/>
      <c r="RVL237" s="61"/>
      <c r="RVM237" s="61"/>
      <c r="RVN237" s="61"/>
      <c r="RVO237" s="61"/>
      <c r="RVP237" s="61"/>
      <c r="RVQ237" s="61"/>
      <c r="RVR237" s="61"/>
      <c r="RVS237" s="61"/>
      <c r="RVT237" s="61"/>
      <c r="RVU237" s="61"/>
      <c r="RVV237" s="61"/>
      <c r="RVW237" s="61"/>
      <c r="RVX237" s="61"/>
      <c r="RVY237" s="61"/>
      <c r="RVZ237" s="61"/>
      <c r="RWA237" s="61"/>
      <c r="RWB237" s="61"/>
      <c r="RWC237" s="61"/>
      <c r="RWD237" s="61"/>
      <c r="RWE237" s="61"/>
      <c r="RWF237" s="61"/>
      <c r="RWG237" s="61"/>
      <c r="RWH237" s="61"/>
      <c r="RWI237" s="61"/>
      <c r="RWJ237" s="61"/>
      <c r="RWK237" s="61"/>
      <c r="RWL237" s="61"/>
      <c r="RWM237" s="61"/>
      <c r="RWN237" s="61"/>
      <c r="RWO237" s="61"/>
      <c r="RWP237" s="61"/>
      <c r="RWQ237" s="61"/>
      <c r="RWR237" s="61"/>
      <c r="RWS237" s="61"/>
      <c r="RWT237" s="61"/>
      <c r="RWU237" s="61"/>
      <c r="RWV237" s="61"/>
      <c r="RWW237" s="61"/>
      <c r="RWX237" s="61"/>
      <c r="RWY237" s="61"/>
      <c r="RWZ237" s="61"/>
      <c r="RXA237" s="61"/>
      <c r="RXB237" s="61"/>
      <c r="RXC237" s="61"/>
      <c r="RXD237" s="61"/>
      <c r="RXE237" s="61"/>
      <c r="RXF237" s="61"/>
      <c r="RXG237" s="61"/>
      <c r="RXH237" s="61"/>
      <c r="RXI237" s="61"/>
      <c r="RXJ237" s="61"/>
      <c r="RXK237" s="61"/>
      <c r="RXL237" s="61"/>
      <c r="RXM237" s="61"/>
      <c r="RXN237" s="61"/>
      <c r="RXO237" s="61"/>
      <c r="RXP237" s="61"/>
      <c r="RXQ237" s="61"/>
      <c r="RXR237" s="61"/>
      <c r="RXS237" s="61"/>
      <c r="RXT237" s="61"/>
      <c r="RXU237" s="61"/>
      <c r="RXV237" s="61"/>
      <c r="RXW237" s="61"/>
      <c r="RXX237" s="61"/>
      <c r="RXY237" s="61"/>
      <c r="RXZ237" s="61"/>
      <c r="RYA237" s="61"/>
      <c r="RYB237" s="61"/>
      <c r="RYC237" s="61"/>
      <c r="RYD237" s="61"/>
      <c r="RYE237" s="61"/>
      <c r="RYF237" s="61"/>
      <c r="RYG237" s="61"/>
      <c r="RYH237" s="61"/>
      <c r="RYI237" s="61"/>
      <c r="RYJ237" s="61"/>
      <c r="RYK237" s="61"/>
      <c r="RYL237" s="61"/>
      <c r="RYM237" s="61"/>
      <c r="RYN237" s="61"/>
      <c r="RYO237" s="61"/>
      <c r="RYP237" s="61"/>
      <c r="RYQ237" s="61"/>
      <c r="RYR237" s="61"/>
      <c r="RYS237" s="61"/>
      <c r="RYT237" s="61"/>
      <c r="RYU237" s="61"/>
      <c r="RYV237" s="61"/>
      <c r="RYW237" s="61"/>
      <c r="RYX237" s="61"/>
      <c r="RYY237" s="61"/>
      <c r="RYZ237" s="61"/>
      <c r="RZA237" s="61"/>
      <c r="RZB237" s="61"/>
      <c r="RZC237" s="61"/>
      <c r="RZD237" s="61"/>
      <c r="RZE237" s="61"/>
      <c r="RZF237" s="61"/>
      <c r="RZG237" s="61"/>
      <c r="RZH237" s="61"/>
      <c r="RZI237" s="61"/>
      <c r="RZJ237" s="61"/>
      <c r="RZK237" s="61"/>
      <c r="RZL237" s="61"/>
      <c r="RZM237" s="61"/>
      <c r="RZN237" s="61"/>
      <c r="RZO237" s="61"/>
      <c r="RZP237" s="61"/>
      <c r="RZQ237" s="61"/>
      <c r="RZR237" s="61"/>
      <c r="RZS237" s="61"/>
      <c r="RZT237" s="61"/>
      <c r="RZU237" s="61"/>
      <c r="RZV237" s="61"/>
      <c r="RZW237" s="61"/>
      <c r="RZX237" s="61"/>
      <c r="RZY237" s="61"/>
      <c r="RZZ237" s="61"/>
      <c r="SAA237" s="61"/>
      <c r="SAB237" s="61"/>
      <c r="SAC237" s="61"/>
      <c r="SAD237" s="61"/>
      <c r="SAE237" s="61"/>
      <c r="SAF237" s="61"/>
      <c r="SAG237" s="61"/>
      <c r="SAH237" s="61"/>
      <c r="SAI237" s="61"/>
      <c r="SAJ237" s="61"/>
      <c r="SAK237" s="61"/>
      <c r="SAL237" s="61"/>
      <c r="SAM237" s="61"/>
      <c r="SAN237" s="61"/>
      <c r="SAO237" s="61"/>
      <c r="SAP237" s="61"/>
      <c r="SAQ237" s="61"/>
      <c r="SAR237" s="61"/>
      <c r="SAS237" s="61"/>
      <c r="SAT237" s="61"/>
      <c r="SAU237" s="61"/>
      <c r="SAV237" s="61"/>
      <c r="SAW237" s="61"/>
      <c r="SAX237" s="61"/>
      <c r="SAY237" s="61"/>
      <c r="SAZ237" s="61"/>
      <c r="SBA237" s="61"/>
      <c r="SBB237" s="61"/>
      <c r="SBC237" s="61"/>
      <c r="SBD237" s="61"/>
      <c r="SBE237" s="61"/>
      <c r="SBF237" s="61"/>
      <c r="SBG237" s="61"/>
      <c r="SBH237" s="61"/>
      <c r="SBI237" s="61"/>
      <c r="SBJ237" s="61"/>
      <c r="SBK237" s="61"/>
      <c r="SBL237" s="61"/>
      <c r="SBM237" s="61"/>
      <c r="SBN237" s="61"/>
      <c r="SBO237" s="61"/>
      <c r="SBP237" s="61"/>
      <c r="SBQ237" s="61"/>
      <c r="SBR237" s="61"/>
      <c r="SBS237" s="61"/>
      <c r="SBT237" s="61"/>
      <c r="SBU237" s="61"/>
      <c r="SBV237" s="61"/>
      <c r="SBW237" s="61"/>
      <c r="SBX237" s="61"/>
      <c r="SBY237" s="61"/>
      <c r="SBZ237" s="61"/>
      <c r="SCA237" s="61"/>
      <c r="SCB237" s="61"/>
      <c r="SCC237" s="61"/>
      <c r="SCD237" s="61"/>
      <c r="SCE237" s="61"/>
      <c r="SCF237" s="61"/>
      <c r="SCG237" s="61"/>
      <c r="SCH237" s="61"/>
      <c r="SCI237" s="61"/>
      <c r="SCJ237" s="61"/>
      <c r="SCK237" s="61"/>
      <c r="SCL237" s="61"/>
      <c r="SCM237" s="61"/>
      <c r="SCN237" s="61"/>
      <c r="SCO237" s="61"/>
      <c r="SCP237" s="61"/>
      <c r="SCQ237" s="61"/>
      <c r="SCR237" s="61"/>
      <c r="SCS237" s="61"/>
      <c r="SCT237" s="61"/>
      <c r="SCU237" s="61"/>
      <c r="SCV237" s="61"/>
      <c r="SCW237" s="61"/>
      <c r="SCX237" s="61"/>
      <c r="SCY237" s="61"/>
      <c r="SCZ237" s="61"/>
      <c r="SDA237" s="61"/>
      <c r="SDB237" s="61"/>
      <c r="SDC237" s="61"/>
      <c r="SDD237" s="61"/>
      <c r="SDE237" s="61"/>
      <c r="SDF237" s="61"/>
      <c r="SDG237" s="61"/>
      <c r="SDH237" s="61"/>
      <c r="SDI237" s="61"/>
      <c r="SDJ237" s="61"/>
      <c r="SDK237" s="61"/>
      <c r="SDL237" s="61"/>
      <c r="SDM237" s="61"/>
      <c r="SDN237" s="61"/>
      <c r="SDO237" s="61"/>
      <c r="SDP237" s="61"/>
      <c r="SDQ237" s="61"/>
      <c r="SDR237" s="61"/>
      <c r="SDS237" s="61"/>
      <c r="SDT237" s="61"/>
      <c r="SDU237" s="61"/>
      <c r="SDV237" s="61"/>
      <c r="SDW237" s="61"/>
      <c r="SDX237" s="61"/>
      <c r="SDY237" s="61"/>
      <c r="SDZ237" s="61"/>
      <c r="SEA237" s="61"/>
      <c r="SEB237" s="61"/>
      <c r="SEC237" s="61"/>
      <c r="SED237" s="61"/>
      <c r="SEE237" s="61"/>
      <c r="SEF237" s="61"/>
      <c r="SEG237" s="61"/>
      <c r="SEH237" s="61"/>
      <c r="SEI237" s="61"/>
      <c r="SEJ237" s="61"/>
      <c r="SEK237" s="61"/>
      <c r="SEL237" s="61"/>
      <c r="SEM237" s="61"/>
      <c r="SEN237" s="61"/>
      <c r="SEO237" s="61"/>
      <c r="SEP237" s="61"/>
      <c r="SEQ237" s="61"/>
      <c r="SER237" s="61"/>
      <c r="SES237" s="61"/>
      <c r="SET237" s="61"/>
      <c r="SEU237" s="61"/>
      <c r="SEV237" s="61"/>
      <c r="SEW237" s="61"/>
      <c r="SEX237" s="61"/>
      <c r="SEY237" s="61"/>
      <c r="SEZ237" s="61"/>
      <c r="SFA237" s="61"/>
      <c r="SFB237" s="61"/>
      <c r="SFC237" s="61"/>
      <c r="SFD237" s="61"/>
      <c r="SFE237" s="61"/>
      <c r="SFF237" s="61"/>
      <c r="SFG237" s="61"/>
      <c r="SFH237" s="61"/>
      <c r="SFI237" s="61"/>
      <c r="SFJ237" s="61"/>
      <c r="SFK237" s="61"/>
      <c r="SFL237" s="61"/>
      <c r="SFM237" s="61"/>
      <c r="SFN237" s="61"/>
      <c r="SFO237" s="61"/>
      <c r="SFP237" s="61"/>
      <c r="SFQ237" s="61"/>
      <c r="SFR237" s="61"/>
      <c r="SFS237" s="61"/>
      <c r="SFT237" s="61"/>
      <c r="SFU237" s="61"/>
      <c r="SFV237" s="61"/>
      <c r="SFW237" s="61"/>
      <c r="SFX237" s="61"/>
      <c r="SFY237" s="61"/>
      <c r="SFZ237" s="61"/>
      <c r="SGA237" s="61"/>
      <c r="SGB237" s="61"/>
      <c r="SGC237" s="61"/>
      <c r="SGD237" s="61"/>
      <c r="SGE237" s="61"/>
      <c r="SGF237" s="61"/>
      <c r="SGG237" s="61"/>
      <c r="SGH237" s="61"/>
      <c r="SGI237" s="61"/>
      <c r="SGJ237" s="61"/>
      <c r="SGK237" s="61"/>
      <c r="SGL237" s="61"/>
      <c r="SGM237" s="61"/>
      <c r="SGN237" s="61"/>
      <c r="SGO237" s="61"/>
      <c r="SGP237" s="61"/>
      <c r="SGQ237" s="61"/>
      <c r="SGR237" s="61"/>
      <c r="SGS237" s="61"/>
      <c r="SGT237" s="61"/>
      <c r="SGU237" s="61"/>
      <c r="SGV237" s="61"/>
      <c r="SGW237" s="61"/>
      <c r="SGX237" s="61"/>
      <c r="SGY237" s="61"/>
      <c r="SGZ237" s="61"/>
      <c r="SHA237" s="61"/>
      <c r="SHB237" s="61"/>
      <c r="SHC237" s="61"/>
      <c r="SHD237" s="61"/>
      <c r="SHE237" s="61"/>
      <c r="SHF237" s="61"/>
      <c r="SHG237" s="61"/>
      <c r="SHH237" s="61"/>
      <c r="SHI237" s="61"/>
      <c r="SHJ237" s="61"/>
      <c r="SHK237" s="61"/>
      <c r="SHL237" s="61"/>
      <c r="SHM237" s="61"/>
      <c r="SHN237" s="61"/>
      <c r="SHO237" s="61"/>
      <c r="SHP237" s="61"/>
      <c r="SHQ237" s="61"/>
      <c r="SHR237" s="61"/>
      <c r="SHS237" s="61"/>
      <c r="SHT237" s="61"/>
      <c r="SHU237" s="61"/>
      <c r="SHV237" s="61"/>
      <c r="SHW237" s="61"/>
      <c r="SHX237" s="61"/>
      <c r="SHY237" s="61"/>
      <c r="SHZ237" s="61"/>
      <c r="SIA237" s="61"/>
      <c r="SIB237" s="61"/>
      <c r="SIC237" s="61"/>
      <c r="SID237" s="61"/>
      <c r="SIE237" s="61"/>
      <c r="SIF237" s="61"/>
      <c r="SIG237" s="61"/>
      <c r="SIH237" s="61"/>
      <c r="SII237" s="61"/>
      <c r="SIJ237" s="61"/>
      <c r="SIK237" s="61"/>
      <c r="SIL237" s="61"/>
      <c r="SIM237" s="61"/>
      <c r="SIN237" s="61"/>
      <c r="SIO237" s="61"/>
      <c r="SIP237" s="61"/>
      <c r="SIQ237" s="61"/>
      <c r="SIR237" s="61"/>
      <c r="SIS237" s="61"/>
      <c r="SIT237" s="61"/>
      <c r="SIU237" s="61"/>
      <c r="SIV237" s="61"/>
      <c r="SIW237" s="61"/>
      <c r="SIX237" s="61"/>
      <c r="SIY237" s="61"/>
      <c r="SIZ237" s="61"/>
      <c r="SJA237" s="61"/>
      <c r="SJB237" s="61"/>
      <c r="SJC237" s="61"/>
      <c r="SJD237" s="61"/>
      <c r="SJE237" s="61"/>
      <c r="SJF237" s="61"/>
      <c r="SJG237" s="61"/>
      <c r="SJH237" s="61"/>
      <c r="SJI237" s="61"/>
      <c r="SJJ237" s="61"/>
      <c r="SJK237" s="61"/>
      <c r="SJL237" s="61"/>
      <c r="SJM237" s="61"/>
      <c r="SJN237" s="61"/>
      <c r="SJO237" s="61"/>
      <c r="SJP237" s="61"/>
      <c r="SJQ237" s="61"/>
      <c r="SJR237" s="61"/>
      <c r="SJS237" s="61"/>
      <c r="SJT237" s="61"/>
      <c r="SJU237" s="61"/>
      <c r="SJV237" s="61"/>
      <c r="SJW237" s="61"/>
      <c r="SJX237" s="61"/>
      <c r="SJY237" s="61"/>
      <c r="SJZ237" s="61"/>
      <c r="SKA237" s="61"/>
      <c r="SKB237" s="61"/>
      <c r="SKC237" s="61"/>
      <c r="SKD237" s="61"/>
      <c r="SKE237" s="61"/>
      <c r="SKF237" s="61"/>
      <c r="SKG237" s="61"/>
      <c r="SKH237" s="61"/>
      <c r="SKI237" s="61"/>
      <c r="SKJ237" s="61"/>
      <c r="SKK237" s="61"/>
      <c r="SKL237" s="61"/>
      <c r="SKM237" s="61"/>
      <c r="SKN237" s="61"/>
      <c r="SKO237" s="61"/>
      <c r="SKP237" s="61"/>
      <c r="SKQ237" s="61"/>
      <c r="SKR237" s="61"/>
      <c r="SKS237" s="61"/>
      <c r="SKT237" s="61"/>
      <c r="SKU237" s="61"/>
      <c r="SKV237" s="61"/>
      <c r="SKW237" s="61"/>
      <c r="SKX237" s="61"/>
      <c r="SKY237" s="61"/>
      <c r="SKZ237" s="61"/>
      <c r="SLA237" s="61"/>
      <c r="SLB237" s="61"/>
      <c r="SLC237" s="61"/>
      <c r="SLD237" s="61"/>
      <c r="SLE237" s="61"/>
      <c r="SLF237" s="61"/>
      <c r="SLG237" s="61"/>
      <c r="SLH237" s="61"/>
      <c r="SLI237" s="61"/>
      <c r="SLJ237" s="61"/>
      <c r="SLK237" s="61"/>
      <c r="SLL237" s="61"/>
      <c r="SLM237" s="61"/>
      <c r="SLN237" s="61"/>
      <c r="SLO237" s="61"/>
      <c r="SLP237" s="61"/>
      <c r="SLQ237" s="61"/>
      <c r="SLR237" s="61"/>
      <c r="SLS237" s="61"/>
      <c r="SLT237" s="61"/>
      <c r="SLU237" s="61"/>
      <c r="SLV237" s="61"/>
      <c r="SLW237" s="61"/>
      <c r="SLX237" s="61"/>
      <c r="SLY237" s="61"/>
      <c r="SLZ237" s="61"/>
      <c r="SMA237" s="61"/>
      <c r="SMB237" s="61"/>
      <c r="SMC237" s="61"/>
      <c r="SMD237" s="61"/>
      <c r="SME237" s="61"/>
      <c r="SMF237" s="61"/>
      <c r="SMG237" s="61"/>
      <c r="SMH237" s="61"/>
      <c r="SMI237" s="61"/>
      <c r="SMJ237" s="61"/>
      <c r="SMK237" s="61"/>
      <c r="SML237" s="61"/>
      <c r="SMM237" s="61"/>
      <c r="SMN237" s="61"/>
      <c r="SMO237" s="61"/>
      <c r="SMP237" s="61"/>
      <c r="SMQ237" s="61"/>
      <c r="SMR237" s="61"/>
      <c r="SMS237" s="61"/>
      <c r="SMT237" s="61"/>
      <c r="SMU237" s="61"/>
      <c r="SMV237" s="61"/>
      <c r="SMW237" s="61"/>
      <c r="SMX237" s="61"/>
      <c r="SMY237" s="61"/>
      <c r="SMZ237" s="61"/>
      <c r="SNA237" s="61"/>
      <c r="SNB237" s="61"/>
      <c r="SNC237" s="61"/>
      <c r="SND237" s="61"/>
      <c r="SNE237" s="61"/>
      <c r="SNF237" s="61"/>
      <c r="SNG237" s="61"/>
      <c r="SNH237" s="61"/>
      <c r="SNI237" s="61"/>
      <c r="SNJ237" s="61"/>
      <c r="SNK237" s="61"/>
      <c r="SNL237" s="61"/>
      <c r="SNM237" s="61"/>
      <c r="SNN237" s="61"/>
      <c r="SNO237" s="61"/>
      <c r="SNP237" s="61"/>
      <c r="SNQ237" s="61"/>
      <c r="SNR237" s="61"/>
      <c r="SNS237" s="61"/>
      <c r="SNT237" s="61"/>
      <c r="SNU237" s="61"/>
      <c r="SNV237" s="61"/>
      <c r="SNW237" s="61"/>
      <c r="SNX237" s="61"/>
      <c r="SNY237" s="61"/>
      <c r="SNZ237" s="61"/>
      <c r="SOA237" s="61"/>
      <c r="SOB237" s="61"/>
      <c r="SOC237" s="61"/>
      <c r="SOD237" s="61"/>
      <c r="SOE237" s="61"/>
      <c r="SOF237" s="61"/>
      <c r="SOG237" s="61"/>
      <c r="SOH237" s="61"/>
      <c r="SOI237" s="61"/>
      <c r="SOJ237" s="61"/>
      <c r="SOK237" s="61"/>
      <c r="SOL237" s="61"/>
      <c r="SOM237" s="61"/>
      <c r="SON237" s="61"/>
      <c r="SOO237" s="61"/>
      <c r="SOP237" s="61"/>
      <c r="SOQ237" s="61"/>
      <c r="SOR237" s="61"/>
      <c r="SOS237" s="61"/>
      <c r="SOT237" s="61"/>
      <c r="SOU237" s="61"/>
      <c r="SOV237" s="61"/>
      <c r="SOW237" s="61"/>
      <c r="SOX237" s="61"/>
      <c r="SOY237" s="61"/>
      <c r="SOZ237" s="61"/>
      <c r="SPA237" s="61"/>
      <c r="SPB237" s="61"/>
      <c r="SPC237" s="61"/>
      <c r="SPD237" s="61"/>
      <c r="SPE237" s="61"/>
      <c r="SPF237" s="61"/>
      <c r="SPG237" s="61"/>
      <c r="SPH237" s="61"/>
      <c r="SPI237" s="61"/>
      <c r="SPJ237" s="61"/>
      <c r="SPK237" s="61"/>
      <c r="SPL237" s="61"/>
      <c r="SPM237" s="61"/>
      <c r="SPN237" s="61"/>
      <c r="SPO237" s="61"/>
      <c r="SPP237" s="61"/>
      <c r="SPQ237" s="61"/>
      <c r="SPR237" s="61"/>
      <c r="SPS237" s="61"/>
      <c r="SPT237" s="61"/>
      <c r="SPU237" s="61"/>
      <c r="SPV237" s="61"/>
      <c r="SPW237" s="61"/>
      <c r="SPX237" s="61"/>
      <c r="SPY237" s="61"/>
      <c r="SPZ237" s="61"/>
      <c r="SQA237" s="61"/>
      <c r="SQB237" s="61"/>
      <c r="SQC237" s="61"/>
      <c r="SQD237" s="61"/>
      <c r="SQE237" s="61"/>
      <c r="SQF237" s="61"/>
      <c r="SQG237" s="61"/>
      <c r="SQH237" s="61"/>
      <c r="SQI237" s="61"/>
      <c r="SQJ237" s="61"/>
      <c r="SQK237" s="61"/>
      <c r="SQL237" s="61"/>
      <c r="SQM237" s="61"/>
      <c r="SQN237" s="61"/>
      <c r="SQO237" s="61"/>
      <c r="SQP237" s="61"/>
      <c r="SQQ237" s="61"/>
      <c r="SQR237" s="61"/>
      <c r="SQS237" s="61"/>
      <c r="SQT237" s="61"/>
      <c r="SQU237" s="61"/>
      <c r="SQV237" s="61"/>
      <c r="SQW237" s="61"/>
      <c r="SQX237" s="61"/>
      <c r="SQY237" s="61"/>
      <c r="SQZ237" s="61"/>
      <c r="SRA237" s="61"/>
      <c r="SRB237" s="61"/>
      <c r="SRC237" s="61"/>
      <c r="SRD237" s="61"/>
      <c r="SRE237" s="61"/>
      <c r="SRF237" s="61"/>
      <c r="SRG237" s="61"/>
      <c r="SRH237" s="61"/>
      <c r="SRI237" s="61"/>
      <c r="SRJ237" s="61"/>
      <c r="SRK237" s="61"/>
      <c r="SRL237" s="61"/>
      <c r="SRM237" s="61"/>
      <c r="SRN237" s="61"/>
      <c r="SRO237" s="61"/>
      <c r="SRP237" s="61"/>
      <c r="SRQ237" s="61"/>
      <c r="SRR237" s="61"/>
      <c r="SRS237" s="61"/>
      <c r="SRT237" s="61"/>
      <c r="SRU237" s="61"/>
      <c r="SRV237" s="61"/>
      <c r="SRW237" s="61"/>
      <c r="SRX237" s="61"/>
      <c r="SRY237" s="61"/>
      <c r="SRZ237" s="61"/>
      <c r="SSA237" s="61"/>
      <c r="SSB237" s="61"/>
      <c r="SSC237" s="61"/>
      <c r="SSD237" s="61"/>
      <c r="SSE237" s="61"/>
      <c r="SSF237" s="61"/>
      <c r="SSG237" s="61"/>
      <c r="SSH237" s="61"/>
      <c r="SSI237" s="61"/>
      <c r="SSJ237" s="61"/>
      <c r="SSK237" s="61"/>
      <c r="SSL237" s="61"/>
      <c r="SSM237" s="61"/>
      <c r="SSN237" s="61"/>
      <c r="SSO237" s="61"/>
      <c r="SSP237" s="61"/>
      <c r="SSQ237" s="61"/>
      <c r="SSR237" s="61"/>
      <c r="SSS237" s="61"/>
      <c r="SST237" s="61"/>
      <c r="SSU237" s="61"/>
      <c r="SSV237" s="61"/>
      <c r="SSW237" s="61"/>
      <c r="SSX237" s="61"/>
      <c r="SSY237" s="61"/>
      <c r="SSZ237" s="61"/>
      <c r="STA237" s="61"/>
      <c r="STB237" s="61"/>
      <c r="STC237" s="61"/>
      <c r="STD237" s="61"/>
      <c r="STE237" s="61"/>
      <c r="STF237" s="61"/>
      <c r="STG237" s="61"/>
      <c r="STH237" s="61"/>
      <c r="STI237" s="61"/>
      <c r="STJ237" s="61"/>
      <c r="STK237" s="61"/>
      <c r="STL237" s="61"/>
      <c r="STM237" s="61"/>
      <c r="STN237" s="61"/>
      <c r="STO237" s="61"/>
      <c r="STP237" s="61"/>
      <c r="STQ237" s="61"/>
      <c r="STR237" s="61"/>
      <c r="STS237" s="61"/>
      <c r="STT237" s="61"/>
      <c r="STU237" s="61"/>
      <c r="STV237" s="61"/>
      <c r="STW237" s="61"/>
      <c r="STX237" s="61"/>
      <c r="STY237" s="61"/>
      <c r="STZ237" s="61"/>
      <c r="SUA237" s="61"/>
      <c r="SUB237" s="61"/>
      <c r="SUC237" s="61"/>
      <c r="SUD237" s="61"/>
      <c r="SUE237" s="61"/>
      <c r="SUF237" s="61"/>
      <c r="SUG237" s="61"/>
      <c r="SUH237" s="61"/>
      <c r="SUI237" s="61"/>
      <c r="SUJ237" s="61"/>
      <c r="SUK237" s="61"/>
      <c r="SUL237" s="61"/>
      <c r="SUM237" s="61"/>
      <c r="SUN237" s="61"/>
      <c r="SUO237" s="61"/>
      <c r="SUP237" s="61"/>
      <c r="SUQ237" s="61"/>
      <c r="SUR237" s="61"/>
      <c r="SUS237" s="61"/>
      <c r="SUT237" s="61"/>
      <c r="SUU237" s="61"/>
      <c r="SUV237" s="61"/>
      <c r="SUW237" s="61"/>
      <c r="SUX237" s="61"/>
      <c r="SUY237" s="61"/>
      <c r="SUZ237" s="61"/>
      <c r="SVA237" s="61"/>
      <c r="SVB237" s="61"/>
      <c r="SVC237" s="61"/>
      <c r="SVD237" s="61"/>
      <c r="SVE237" s="61"/>
      <c r="SVF237" s="61"/>
      <c r="SVG237" s="61"/>
      <c r="SVH237" s="61"/>
      <c r="SVI237" s="61"/>
      <c r="SVJ237" s="61"/>
      <c r="SVK237" s="61"/>
      <c r="SVL237" s="61"/>
      <c r="SVM237" s="61"/>
      <c r="SVN237" s="61"/>
      <c r="SVO237" s="61"/>
      <c r="SVP237" s="61"/>
      <c r="SVQ237" s="61"/>
      <c r="SVR237" s="61"/>
      <c r="SVS237" s="61"/>
      <c r="SVT237" s="61"/>
      <c r="SVU237" s="61"/>
      <c r="SVV237" s="61"/>
      <c r="SVW237" s="61"/>
      <c r="SVX237" s="61"/>
      <c r="SVY237" s="61"/>
      <c r="SVZ237" s="61"/>
      <c r="SWA237" s="61"/>
      <c r="SWB237" s="61"/>
      <c r="SWC237" s="61"/>
      <c r="SWD237" s="61"/>
      <c r="SWE237" s="61"/>
      <c r="SWF237" s="61"/>
      <c r="SWG237" s="61"/>
      <c r="SWH237" s="61"/>
      <c r="SWI237" s="61"/>
      <c r="SWJ237" s="61"/>
      <c r="SWK237" s="61"/>
      <c r="SWL237" s="61"/>
      <c r="SWM237" s="61"/>
      <c r="SWN237" s="61"/>
      <c r="SWO237" s="61"/>
      <c r="SWP237" s="61"/>
      <c r="SWQ237" s="61"/>
      <c r="SWR237" s="61"/>
      <c r="SWS237" s="61"/>
      <c r="SWT237" s="61"/>
      <c r="SWU237" s="61"/>
      <c r="SWV237" s="61"/>
      <c r="SWW237" s="61"/>
      <c r="SWX237" s="61"/>
      <c r="SWY237" s="61"/>
      <c r="SWZ237" s="61"/>
      <c r="SXA237" s="61"/>
      <c r="SXB237" s="61"/>
      <c r="SXC237" s="61"/>
      <c r="SXD237" s="61"/>
      <c r="SXE237" s="61"/>
      <c r="SXF237" s="61"/>
      <c r="SXG237" s="61"/>
      <c r="SXH237" s="61"/>
      <c r="SXI237" s="61"/>
      <c r="SXJ237" s="61"/>
      <c r="SXK237" s="61"/>
      <c r="SXL237" s="61"/>
      <c r="SXM237" s="61"/>
      <c r="SXN237" s="61"/>
      <c r="SXO237" s="61"/>
      <c r="SXP237" s="61"/>
      <c r="SXQ237" s="61"/>
      <c r="SXR237" s="61"/>
      <c r="SXS237" s="61"/>
      <c r="SXT237" s="61"/>
      <c r="SXU237" s="61"/>
      <c r="SXV237" s="61"/>
      <c r="SXW237" s="61"/>
      <c r="SXX237" s="61"/>
      <c r="SXY237" s="61"/>
      <c r="SXZ237" s="61"/>
      <c r="SYA237" s="61"/>
      <c r="SYB237" s="61"/>
      <c r="SYC237" s="61"/>
      <c r="SYD237" s="61"/>
      <c r="SYE237" s="61"/>
      <c r="SYF237" s="61"/>
      <c r="SYG237" s="61"/>
      <c r="SYH237" s="61"/>
      <c r="SYI237" s="61"/>
      <c r="SYJ237" s="61"/>
      <c r="SYK237" s="61"/>
      <c r="SYL237" s="61"/>
      <c r="SYM237" s="61"/>
      <c r="SYN237" s="61"/>
      <c r="SYO237" s="61"/>
      <c r="SYP237" s="61"/>
      <c r="SYQ237" s="61"/>
      <c r="SYR237" s="61"/>
      <c r="SYS237" s="61"/>
      <c r="SYT237" s="61"/>
      <c r="SYU237" s="61"/>
      <c r="SYV237" s="61"/>
      <c r="SYW237" s="61"/>
      <c r="SYX237" s="61"/>
      <c r="SYY237" s="61"/>
      <c r="SYZ237" s="61"/>
      <c r="SZA237" s="61"/>
      <c r="SZB237" s="61"/>
      <c r="SZC237" s="61"/>
      <c r="SZD237" s="61"/>
      <c r="SZE237" s="61"/>
      <c r="SZF237" s="61"/>
      <c r="SZG237" s="61"/>
      <c r="SZH237" s="61"/>
      <c r="SZI237" s="61"/>
      <c r="SZJ237" s="61"/>
      <c r="SZK237" s="61"/>
      <c r="SZL237" s="61"/>
      <c r="SZM237" s="61"/>
      <c r="SZN237" s="61"/>
      <c r="SZO237" s="61"/>
      <c r="SZP237" s="61"/>
      <c r="SZQ237" s="61"/>
      <c r="SZR237" s="61"/>
      <c r="SZS237" s="61"/>
      <c r="SZT237" s="61"/>
      <c r="SZU237" s="61"/>
      <c r="SZV237" s="61"/>
      <c r="SZW237" s="61"/>
      <c r="SZX237" s="61"/>
      <c r="SZY237" s="61"/>
      <c r="SZZ237" s="61"/>
      <c r="TAA237" s="61"/>
      <c r="TAB237" s="61"/>
      <c r="TAC237" s="61"/>
      <c r="TAD237" s="61"/>
      <c r="TAE237" s="61"/>
      <c r="TAF237" s="61"/>
      <c r="TAG237" s="61"/>
      <c r="TAH237" s="61"/>
      <c r="TAI237" s="61"/>
      <c r="TAJ237" s="61"/>
      <c r="TAK237" s="61"/>
      <c r="TAL237" s="61"/>
      <c r="TAM237" s="61"/>
      <c r="TAN237" s="61"/>
      <c r="TAO237" s="61"/>
      <c r="TAP237" s="61"/>
      <c r="TAQ237" s="61"/>
      <c r="TAR237" s="61"/>
      <c r="TAS237" s="61"/>
      <c r="TAT237" s="61"/>
      <c r="TAU237" s="61"/>
      <c r="TAV237" s="61"/>
      <c r="TAW237" s="61"/>
      <c r="TAX237" s="61"/>
      <c r="TAY237" s="61"/>
      <c r="TAZ237" s="61"/>
      <c r="TBA237" s="61"/>
      <c r="TBB237" s="61"/>
      <c r="TBC237" s="61"/>
      <c r="TBD237" s="61"/>
      <c r="TBE237" s="61"/>
      <c r="TBF237" s="61"/>
      <c r="TBG237" s="61"/>
      <c r="TBH237" s="61"/>
      <c r="TBI237" s="61"/>
      <c r="TBJ237" s="61"/>
      <c r="TBK237" s="61"/>
      <c r="TBL237" s="61"/>
      <c r="TBM237" s="61"/>
      <c r="TBN237" s="61"/>
      <c r="TBO237" s="61"/>
      <c r="TBP237" s="61"/>
      <c r="TBQ237" s="61"/>
      <c r="TBR237" s="61"/>
      <c r="TBS237" s="61"/>
      <c r="TBT237" s="61"/>
      <c r="TBU237" s="61"/>
      <c r="TBV237" s="61"/>
      <c r="TBW237" s="61"/>
      <c r="TBX237" s="61"/>
      <c r="TBY237" s="61"/>
      <c r="TBZ237" s="61"/>
      <c r="TCA237" s="61"/>
      <c r="TCB237" s="61"/>
      <c r="TCC237" s="61"/>
      <c r="TCD237" s="61"/>
      <c r="TCE237" s="61"/>
      <c r="TCF237" s="61"/>
      <c r="TCG237" s="61"/>
      <c r="TCH237" s="61"/>
      <c r="TCI237" s="61"/>
      <c r="TCJ237" s="61"/>
      <c r="TCK237" s="61"/>
      <c r="TCL237" s="61"/>
      <c r="TCM237" s="61"/>
      <c r="TCN237" s="61"/>
      <c r="TCO237" s="61"/>
      <c r="TCP237" s="61"/>
      <c r="TCQ237" s="61"/>
      <c r="TCR237" s="61"/>
      <c r="TCS237" s="61"/>
      <c r="TCT237" s="61"/>
      <c r="TCU237" s="61"/>
      <c r="TCV237" s="61"/>
      <c r="TCW237" s="61"/>
      <c r="TCX237" s="61"/>
      <c r="TCY237" s="61"/>
      <c r="TCZ237" s="61"/>
      <c r="TDA237" s="61"/>
      <c r="TDB237" s="61"/>
      <c r="TDC237" s="61"/>
      <c r="TDD237" s="61"/>
      <c r="TDE237" s="61"/>
      <c r="TDF237" s="61"/>
      <c r="TDG237" s="61"/>
      <c r="TDH237" s="61"/>
      <c r="TDI237" s="61"/>
      <c r="TDJ237" s="61"/>
      <c r="TDK237" s="61"/>
      <c r="TDL237" s="61"/>
      <c r="TDM237" s="61"/>
      <c r="TDN237" s="61"/>
      <c r="TDO237" s="61"/>
      <c r="TDP237" s="61"/>
      <c r="TDQ237" s="61"/>
      <c r="TDR237" s="61"/>
      <c r="TDS237" s="61"/>
      <c r="TDT237" s="61"/>
      <c r="TDU237" s="61"/>
      <c r="TDV237" s="61"/>
      <c r="TDW237" s="61"/>
      <c r="TDX237" s="61"/>
      <c r="TDY237" s="61"/>
      <c r="TDZ237" s="61"/>
      <c r="TEA237" s="61"/>
      <c r="TEB237" s="61"/>
      <c r="TEC237" s="61"/>
      <c r="TED237" s="61"/>
      <c r="TEE237" s="61"/>
      <c r="TEF237" s="61"/>
      <c r="TEG237" s="61"/>
      <c r="TEH237" s="61"/>
      <c r="TEI237" s="61"/>
      <c r="TEJ237" s="61"/>
      <c r="TEK237" s="61"/>
      <c r="TEL237" s="61"/>
      <c r="TEM237" s="61"/>
      <c r="TEN237" s="61"/>
      <c r="TEO237" s="61"/>
      <c r="TEP237" s="61"/>
      <c r="TEQ237" s="61"/>
      <c r="TER237" s="61"/>
      <c r="TES237" s="61"/>
      <c r="TET237" s="61"/>
      <c r="TEU237" s="61"/>
      <c r="TEV237" s="61"/>
      <c r="TEW237" s="61"/>
      <c r="TEX237" s="61"/>
      <c r="TEY237" s="61"/>
      <c r="TEZ237" s="61"/>
      <c r="TFA237" s="61"/>
      <c r="TFB237" s="61"/>
      <c r="TFC237" s="61"/>
      <c r="TFD237" s="61"/>
      <c r="TFE237" s="61"/>
      <c r="TFF237" s="61"/>
      <c r="TFG237" s="61"/>
      <c r="TFH237" s="61"/>
      <c r="TFI237" s="61"/>
      <c r="TFJ237" s="61"/>
      <c r="TFK237" s="61"/>
      <c r="TFL237" s="61"/>
      <c r="TFM237" s="61"/>
      <c r="TFN237" s="61"/>
      <c r="TFO237" s="61"/>
      <c r="TFP237" s="61"/>
      <c r="TFQ237" s="61"/>
      <c r="TFR237" s="61"/>
      <c r="TFS237" s="61"/>
      <c r="TFT237" s="61"/>
      <c r="TFU237" s="61"/>
      <c r="TFV237" s="61"/>
      <c r="TFW237" s="61"/>
      <c r="TFX237" s="61"/>
      <c r="TFY237" s="61"/>
      <c r="TFZ237" s="61"/>
      <c r="TGA237" s="61"/>
      <c r="TGB237" s="61"/>
      <c r="TGC237" s="61"/>
      <c r="TGD237" s="61"/>
      <c r="TGE237" s="61"/>
      <c r="TGF237" s="61"/>
      <c r="TGG237" s="61"/>
      <c r="TGH237" s="61"/>
      <c r="TGI237" s="61"/>
      <c r="TGJ237" s="61"/>
      <c r="TGK237" s="61"/>
      <c r="TGL237" s="61"/>
      <c r="TGM237" s="61"/>
      <c r="TGN237" s="61"/>
      <c r="TGO237" s="61"/>
      <c r="TGP237" s="61"/>
      <c r="TGQ237" s="61"/>
      <c r="TGR237" s="61"/>
      <c r="TGS237" s="61"/>
      <c r="TGT237" s="61"/>
      <c r="TGU237" s="61"/>
      <c r="TGV237" s="61"/>
      <c r="TGW237" s="61"/>
      <c r="TGX237" s="61"/>
      <c r="TGY237" s="61"/>
      <c r="TGZ237" s="61"/>
      <c r="THA237" s="61"/>
      <c r="THB237" s="61"/>
      <c r="THC237" s="61"/>
      <c r="THD237" s="61"/>
      <c r="THE237" s="61"/>
      <c r="THF237" s="61"/>
      <c r="THG237" s="61"/>
      <c r="THH237" s="61"/>
      <c r="THI237" s="61"/>
      <c r="THJ237" s="61"/>
      <c r="THK237" s="61"/>
      <c r="THL237" s="61"/>
      <c r="THM237" s="61"/>
      <c r="THN237" s="61"/>
      <c r="THO237" s="61"/>
      <c r="THP237" s="61"/>
      <c r="THQ237" s="61"/>
      <c r="THR237" s="61"/>
      <c r="THS237" s="61"/>
      <c r="THT237" s="61"/>
      <c r="THU237" s="61"/>
      <c r="THV237" s="61"/>
      <c r="THW237" s="61"/>
      <c r="THX237" s="61"/>
      <c r="THY237" s="61"/>
      <c r="THZ237" s="61"/>
      <c r="TIA237" s="61"/>
      <c r="TIB237" s="61"/>
      <c r="TIC237" s="61"/>
      <c r="TID237" s="61"/>
      <c r="TIE237" s="61"/>
      <c r="TIF237" s="61"/>
      <c r="TIG237" s="61"/>
      <c r="TIH237" s="61"/>
      <c r="TII237" s="61"/>
      <c r="TIJ237" s="61"/>
      <c r="TIK237" s="61"/>
      <c r="TIL237" s="61"/>
      <c r="TIM237" s="61"/>
      <c r="TIN237" s="61"/>
      <c r="TIO237" s="61"/>
      <c r="TIP237" s="61"/>
      <c r="TIQ237" s="61"/>
      <c r="TIR237" s="61"/>
      <c r="TIS237" s="61"/>
      <c r="TIT237" s="61"/>
      <c r="TIU237" s="61"/>
      <c r="TIV237" s="61"/>
      <c r="TIW237" s="61"/>
      <c r="TIX237" s="61"/>
      <c r="TIY237" s="61"/>
      <c r="TIZ237" s="61"/>
      <c r="TJA237" s="61"/>
      <c r="TJB237" s="61"/>
      <c r="TJC237" s="61"/>
      <c r="TJD237" s="61"/>
      <c r="TJE237" s="61"/>
      <c r="TJF237" s="61"/>
      <c r="TJG237" s="61"/>
      <c r="TJH237" s="61"/>
      <c r="TJI237" s="61"/>
      <c r="TJJ237" s="61"/>
      <c r="TJK237" s="61"/>
      <c r="TJL237" s="61"/>
      <c r="TJM237" s="61"/>
      <c r="TJN237" s="61"/>
      <c r="TJO237" s="61"/>
      <c r="TJP237" s="61"/>
      <c r="TJQ237" s="61"/>
      <c r="TJR237" s="61"/>
      <c r="TJS237" s="61"/>
      <c r="TJT237" s="61"/>
      <c r="TJU237" s="61"/>
      <c r="TJV237" s="61"/>
      <c r="TJW237" s="61"/>
      <c r="TJX237" s="61"/>
      <c r="TJY237" s="61"/>
      <c r="TJZ237" s="61"/>
      <c r="TKA237" s="61"/>
      <c r="TKB237" s="61"/>
      <c r="TKC237" s="61"/>
      <c r="TKD237" s="61"/>
      <c r="TKE237" s="61"/>
      <c r="TKF237" s="61"/>
      <c r="TKG237" s="61"/>
      <c r="TKH237" s="61"/>
      <c r="TKI237" s="61"/>
      <c r="TKJ237" s="61"/>
      <c r="TKK237" s="61"/>
      <c r="TKL237" s="61"/>
      <c r="TKM237" s="61"/>
      <c r="TKN237" s="61"/>
      <c r="TKO237" s="61"/>
      <c r="TKP237" s="61"/>
      <c r="TKQ237" s="61"/>
      <c r="TKR237" s="61"/>
      <c r="TKS237" s="61"/>
      <c r="TKT237" s="61"/>
      <c r="TKU237" s="61"/>
      <c r="TKV237" s="61"/>
      <c r="TKW237" s="61"/>
      <c r="TKX237" s="61"/>
      <c r="TKY237" s="61"/>
      <c r="TKZ237" s="61"/>
      <c r="TLA237" s="61"/>
      <c r="TLB237" s="61"/>
      <c r="TLC237" s="61"/>
      <c r="TLD237" s="61"/>
      <c r="TLE237" s="61"/>
      <c r="TLF237" s="61"/>
      <c r="TLG237" s="61"/>
      <c r="TLH237" s="61"/>
      <c r="TLI237" s="61"/>
      <c r="TLJ237" s="61"/>
      <c r="TLK237" s="61"/>
      <c r="TLL237" s="61"/>
      <c r="TLM237" s="61"/>
      <c r="TLN237" s="61"/>
      <c r="TLO237" s="61"/>
      <c r="TLP237" s="61"/>
      <c r="TLQ237" s="61"/>
      <c r="TLR237" s="61"/>
      <c r="TLS237" s="61"/>
      <c r="TLT237" s="61"/>
      <c r="TLU237" s="61"/>
      <c r="TLV237" s="61"/>
      <c r="TLW237" s="61"/>
      <c r="TLX237" s="61"/>
      <c r="TLY237" s="61"/>
      <c r="TLZ237" s="61"/>
      <c r="TMA237" s="61"/>
      <c r="TMB237" s="61"/>
      <c r="TMC237" s="61"/>
      <c r="TMD237" s="61"/>
      <c r="TME237" s="61"/>
      <c r="TMF237" s="61"/>
      <c r="TMG237" s="61"/>
      <c r="TMH237" s="61"/>
      <c r="TMI237" s="61"/>
      <c r="TMJ237" s="61"/>
      <c r="TMK237" s="61"/>
      <c r="TML237" s="61"/>
      <c r="TMM237" s="61"/>
      <c r="TMN237" s="61"/>
      <c r="TMO237" s="61"/>
      <c r="TMP237" s="61"/>
      <c r="TMQ237" s="61"/>
      <c r="TMR237" s="61"/>
      <c r="TMS237" s="61"/>
      <c r="TMT237" s="61"/>
      <c r="TMU237" s="61"/>
      <c r="TMV237" s="61"/>
      <c r="TMW237" s="61"/>
      <c r="TMX237" s="61"/>
      <c r="TMY237" s="61"/>
      <c r="TMZ237" s="61"/>
      <c r="TNA237" s="61"/>
      <c r="TNB237" s="61"/>
      <c r="TNC237" s="61"/>
      <c r="TND237" s="61"/>
      <c r="TNE237" s="61"/>
      <c r="TNF237" s="61"/>
      <c r="TNG237" s="61"/>
      <c r="TNH237" s="61"/>
      <c r="TNI237" s="61"/>
      <c r="TNJ237" s="61"/>
      <c r="TNK237" s="61"/>
      <c r="TNL237" s="61"/>
      <c r="TNM237" s="61"/>
      <c r="TNN237" s="61"/>
      <c r="TNO237" s="61"/>
      <c r="TNP237" s="61"/>
      <c r="TNQ237" s="61"/>
      <c r="TNR237" s="61"/>
      <c r="TNS237" s="61"/>
      <c r="TNT237" s="61"/>
      <c r="TNU237" s="61"/>
      <c r="TNV237" s="61"/>
      <c r="TNW237" s="61"/>
      <c r="TNX237" s="61"/>
      <c r="TNY237" s="61"/>
      <c r="TNZ237" s="61"/>
      <c r="TOA237" s="61"/>
      <c r="TOB237" s="61"/>
      <c r="TOC237" s="61"/>
      <c r="TOD237" s="61"/>
      <c r="TOE237" s="61"/>
      <c r="TOF237" s="61"/>
      <c r="TOG237" s="61"/>
      <c r="TOH237" s="61"/>
      <c r="TOI237" s="61"/>
      <c r="TOJ237" s="61"/>
      <c r="TOK237" s="61"/>
      <c r="TOL237" s="61"/>
      <c r="TOM237" s="61"/>
      <c r="TON237" s="61"/>
      <c r="TOO237" s="61"/>
      <c r="TOP237" s="61"/>
      <c r="TOQ237" s="61"/>
      <c r="TOR237" s="61"/>
      <c r="TOS237" s="61"/>
      <c r="TOT237" s="61"/>
      <c r="TOU237" s="61"/>
      <c r="TOV237" s="61"/>
      <c r="TOW237" s="61"/>
      <c r="TOX237" s="61"/>
      <c r="TOY237" s="61"/>
      <c r="TOZ237" s="61"/>
      <c r="TPA237" s="61"/>
      <c r="TPB237" s="61"/>
      <c r="TPC237" s="61"/>
      <c r="TPD237" s="61"/>
      <c r="TPE237" s="61"/>
      <c r="TPF237" s="61"/>
      <c r="TPG237" s="61"/>
      <c r="TPH237" s="61"/>
      <c r="TPI237" s="61"/>
      <c r="TPJ237" s="61"/>
      <c r="TPK237" s="61"/>
      <c r="TPL237" s="61"/>
      <c r="TPM237" s="61"/>
      <c r="TPN237" s="61"/>
      <c r="TPO237" s="61"/>
      <c r="TPP237" s="61"/>
      <c r="TPQ237" s="61"/>
      <c r="TPR237" s="61"/>
      <c r="TPS237" s="61"/>
      <c r="TPT237" s="61"/>
      <c r="TPU237" s="61"/>
      <c r="TPV237" s="61"/>
      <c r="TPW237" s="61"/>
      <c r="TPX237" s="61"/>
      <c r="TPY237" s="61"/>
      <c r="TPZ237" s="61"/>
      <c r="TQA237" s="61"/>
      <c r="TQB237" s="61"/>
      <c r="TQC237" s="61"/>
      <c r="TQD237" s="61"/>
      <c r="TQE237" s="61"/>
      <c r="TQF237" s="61"/>
      <c r="TQG237" s="61"/>
      <c r="TQH237" s="61"/>
      <c r="TQI237" s="61"/>
      <c r="TQJ237" s="61"/>
      <c r="TQK237" s="61"/>
      <c r="TQL237" s="61"/>
      <c r="TQM237" s="61"/>
      <c r="TQN237" s="61"/>
      <c r="TQO237" s="61"/>
      <c r="TQP237" s="61"/>
      <c r="TQQ237" s="61"/>
      <c r="TQR237" s="61"/>
      <c r="TQS237" s="61"/>
      <c r="TQT237" s="61"/>
      <c r="TQU237" s="61"/>
      <c r="TQV237" s="61"/>
      <c r="TQW237" s="61"/>
      <c r="TQX237" s="61"/>
      <c r="TQY237" s="61"/>
      <c r="TQZ237" s="61"/>
      <c r="TRA237" s="61"/>
      <c r="TRB237" s="61"/>
      <c r="TRC237" s="61"/>
      <c r="TRD237" s="61"/>
      <c r="TRE237" s="61"/>
      <c r="TRF237" s="61"/>
      <c r="TRG237" s="61"/>
      <c r="TRH237" s="61"/>
      <c r="TRI237" s="61"/>
      <c r="TRJ237" s="61"/>
      <c r="TRK237" s="61"/>
      <c r="TRL237" s="61"/>
      <c r="TRM237" s="61"/>
      <c r="TRN237" s="61"/>
      <c r="TRO237" s="61"/>
      <c r="TRP237" s="61"/>
      <c r="TRQ237" s="61"/>
      <c r="TRR237" s="61"/>
      <c r="TRS237" s="61"/>
      <c r="TRT237" s="61"/>
      <c r="TRU237" s="61"/>
      <c r="TRV237" s="61"/>
      <c r="TRW237" s="61"/>
      <c r="TRX237" s="61"/>
      <c r="TRY237" s="61"/>
      <c r="TRZ237" s="61"/>
      <c r="TSA237" s="61"/>
      <c r="TSB237" s="61"/>
      <c r="TSC237" s="61"/>
      <c r="TSD237" s="61"/>
      <c r="TSE237" s="61"/>
      <c r="TSF237" s="61"/>
      <c r="TSG237" s="61"/>
      <c r="TSH237" s="61"/>
      <c r="TSI237" s="61"/>
      <c r="TSJ237" s="61"/>
      <c r="TSK237" s="61"/>
      <c r="TSL237" s="61"/>
      <c r="TSM237" s="61"/>
      <c r="TSN237" s="61"/>
      <c r="TSO237" s="61"/>
      <c r="TSP237" s="61"/>
      <c r="TSQ237" s="61"/>
      <c r="TSR237" s="61"/>
      <c r="TSS237" s="61"/>
      <c r="TST237" s="61"/>
      <c r="TSU237" s="61"/>
      <c r="TSV237" s="61"/>
      <c r="TSW237" s="61"/>
      <c r="TSX237" s="61"/>
      <c r="TSY237" s="61"/>
      <c r="TSZ237" s="61"/>
      <c r="TTA237" s="61"/>
      <c r="TTB237" s="61"/>
      <c r="TTC237" s="61"/>
      <c r="TTD237" s="61"/>
      <c r="TTE237" s="61"/>
      <c r="TTF237" s="61"/>
      <c r="TTG237" s="61"/>
      <c r="TTH237" s="61"/>
      <c r="TTI237" s="61"/>
      <c r="TTJ237" s="61"/>
      <c r="TTK237" s="61"/>
      <c r="TTL237" s="61"/>
      <c r="TTM237" s="61"/>
      <c r="TTN237" s="61"/>
      <c r="TTO237" s="61"/>
      <c r="TTP237" s="61"/>
      <c r="TTQ237" s="61"/>
      <c r="TTR237" s="61"/>
      <c r="TTS237" s="61"/>
      <c r="TTT237" s="61"/>
      <c r="TTU237" s="61"/>
      <c r="TTV237" s="61"/>
      <c r="TTW237" s="61"/>
      <c r="TTX237" s="61"/>
      <c r="TTY237" s="61"/>
      <c r="TTZ237" s="61"/>
      <c r="TUA237" s="61"/>
      <c r="TUB237" s="61"/>
      <c r="TUC237" s="61"/>
      <c r="TUD237" s="61"/>
      <c r="TUE237" s="61"/>
      <c r="TUF237" s="61"/>
      <c r="TUG237" s="61"/>
      <c r="TUH237" s="61"/>
      <c r="TUI237" s="61"/>
      <c r="TUJ237" s="61"/>
      <c r="TUK237" s="61"/>
      <c r="TUL237" s="61"/>
      <c r="TUM237" s="61"/>
      <c r="TUN237" s="61"/>
      <c r="TUO237" s="61"/>
      <c r="TUP237" s="61"/>
      <c r="TUQ237" s="61"/>
      <c r="TUR237" s="61"/>
      <c r="TUS237" s="61"/>
      <c r="TUT237" s="61"/>
      <c r="TUU237" s="61"/>
      <c r="TUV237" s="61"/>
      <c r="TUW237" s="61"/>
      <c r="TUX237" s="61"/>
      <c r="TUY237" s="61"/>
      <c r="TUZ237" s="61"/>
      <c r="TVA237" s="61"/>
      <c r="TVB237" s="61"/>
      <c r="TVC237" s="61"/>
      <c r="TVD237" s="61"/>
      <c r="TVE237" s="61"/>
      <c r="TVF237" s="61"/>
      <c r="TVG237" s="61"/>
      <c r="TVH237" s="61"/>
      <c r="TVI237" s="61"/>
      <c r="TVJ237" s="61"/>
      <c r="TVK237" s="61"/>
      <c r="TVL237" s="61"/>
      <c r="TVM237" s="61"/>
      <c r="TVN237" s="61"/>
      <c r="TVO237" s="61"/>
      <c r="TVP237" s="61"/>
      <c r="TVQ237" s="61"/>
      <c r="TVR237" s="61"/>
      <c r="TVS237" s="61"/>
      <c r="TVT237" s="61"/>
      <c r="TVU237" s="61"/>
      <c r="TVV237" s="61"/>
      <c r="TVW237" s="61"/>
      <c r="TVX237" s="61"/>
      <c r="TVY237" s="61"/>
      <c r="TVZ237" s="61"/>
      <c r="TWA237" s="61"/>
      <c r="TWB237" s="61"/>
      <c r="TWC237" s="61"/>
      <c r="TWD237" s="61"/>
      <c r="TWE237" s="61"/>
      <c r="TWF237" s="61"/>
      <c r="TWG237" s="61"/>
      <c r="TWH237" s="61"/>
      <c r="TWI237" s="61"/>
      <c r="TWJ237" s="61"/>
      <c r="TWK237" s="61"/>
      <c r="TWL237" s="61"/>
      <c r="TWM237" s="61"/>
      <c r="TWN237" s="61"/>
      <c r="TWO237" s="61"/>
      <c r="TWP237" s="61"/>
      <c r="TWQ237" s="61"/>
      <c r="TWR237" s="61"/>
      <c r="TWS237" s="61"/>
      <c r="TWT237" s="61"/>
      <c r="TWU237" s="61"/>
      <c r="TWV237" s="61"/>
      <c r="TWW237" s="61"/>
      <c r="TWX237" s="61"/>
      <c r="TWY237" s="61"/>
      <c r="TWZ237" s="61"/>
      <c r="TXA237" s="61"/>
      <c r="TXB237" s="61"/>
      <c r="TXC237" s="61"/>
      <c r="TXD237" s="61"/>
      <c r="TXE237" s="61"/>
      <c r="TXF237" s="61"/>
      <c r="TXG237" s="61"/>
      <c r="TXH237" s="61"/>
      <c r="TXI237" s="61"/>
      <c r="TXJ237" s="61"/>
      <c r="TXK237" s="61"/>
      <c r="TXL237" s="61"/>
      <c r="TXM237" s="61"/>
      <c r="TXN237" s="61"/>
      <c r="TXO237" s="61"/>
      <c r="TXP237" s="61"/>
      <c r="TXQ237" s="61"/>
      <c r="TXR237" s="61"/>
      <c r="TXS237" s="61"/>
      <c r="TXT237" s="61"/>
      <c r="TXU237" s="61"/>
      <c r="TXV237" s="61"/>
      <c r="TXW237" s="61"/>
      <c r="TXX237" s="61"/>
      <c r="TXY237" s="61"/>
      <c r="TXZ237" s="61"/>
      <c r="TYA237" s="61"/>
      <c r="TYB237" s="61"/>
      <c r="TYC237" s="61"/>
      <c r="TYD237" s="61"/>
      <c r="TYE237" s="61"/>
      <c r="TYF237" s="61"/>
      <c r="TYG237" s="61"/>
      <c r="TYH237" s="61"/>
      <c r="TYI237" s="61"/>
      <c r="TYJ237" s="61"/>
      <c r="TYK237" s="61"/>
      <c r="TYL237" s="61"/>
      <c r="TYM237" s="61"/>
      <c r="TYN237" s="61"/>
      <c r="TYO237" s="61"/>
      <c r="TYP237" s="61"/>
      <c r="TYQ237" s="61"/>
      <c r="TYR237" s="61"/>
      <c r="TYS237" s="61"/>
      <c r="TYT237" s="61"/>
      <c r="TYU237" s="61"/>
      <c r="TYV237" s="61"/>
      <c r="TYW237" s="61"/>
      <c r="TYX237" s="61"/>
      <c r="TYY237" s="61"/>
      <c r="TYZ237" s="61"/>
      <c r="TZA237" s="61"/>
      <c r="TZB237" s="61"/>
      <c r="TZC237" s="61"/>
      <c r="TZD237" s="61"/>
      <c r="TZE237" s="61"/>
      <c r="TZF237" s="61"/>
      <c r="TZG237" s="61"/>
      <c r="TZH237" s="61"/>
      <c r="TZI237" s="61"/>
      <c r="TZJ237" s="61"/>
      <c r="TZK237" s="61"/>
      <c r="TZL237" s="61"/>
      <c r="TZM237" s="61"/>
      <c r="TZN237" s="61"/>
      <c r="TZO237" s="61"/>
      <c r="TZP237" s="61"/>
      <c r="TZQ237" s="61"/>
      <c r="TZR237" s="61"/>
      <c r="TZS237" s="61"/>
      <c r="TZT237" s="61"/>
      <c r="TZU237" s="61"/>
      <c r="TZV237" s="61"/>
      <c r="TZW237" s="61"/>
      <c r="TZX237" s="61"/>
      <c r="TZY237" s="61"/>
      <c r="TZZ237" s="61"/>
      <c r="UAA237" s="61"/>
      <c r="UAB237" s="61"/>
      <c r="UAC237" s="61"/>
      <c r="UAD237" s="61"/>
      <c r="UAE237" s="61"/>
      <c r="UAF237" s="61"/>
      <c r="UAG237" s="61"/>
      <c r="UAH237" s="61"/>
      <c r="UAI237" s="61"/>
      <c r="UAJ237" s="61"/>
      <c r="UAK237" s="61"/>
      <c r="UAL237" s="61"/>
      <c r="UAM237" s="61"/>
      <c r="UAN237" s="61"/>
      <c r="UAO237" s="61"/>
      <c r="UAP237" s="61"/>
      <c r="UAQ237" s="61"/>
      <c r="UAR237" s="61"/>
      <c r="UAS237" s="61"/>
      <c r="UAT237" s="61"/>
      <c r="UAU237" s="61"/>
      <c r="UAV237" s="61"/>
      <c r="UAW237" s="61"/>
      <c r="UAX237" s="61"/>
      <c r="UAY237" s="61"/>
      <c r="UAZ237" s="61"/>
      <c r="UBA237" s="61"/>
      <c r="UBB237" s="61"/>
      <c r="UBC237" s="61"/>
      <c r="UBD237" s="61"/>
      <c r="UBE237" s="61"/>
      <c r="UBF237" s="61"/>
      <c r="UBG237" s="61"/>
      <c r="UBH237" s="61"/>
      <c r="UBI237" s="61"/>
      <c r="UBJ237" s="61"/>
      <c r="UBK237" s="61"/>
      <c r="UBL237" s="61"/>
      <c r="UBM237" s="61"/>
      <c r="UBN237" s="61"/>
      <c r="UBO237" s="61"/>
      <c r="UBP237" s="61"/>
      <c r="UBQ237" s="61"/>
      <c r="UBR237" s="61"/>
      <c r="UBS237" s="61"/>
      <c r="UBT237" s="61"/>
      <c r="UBU237" s="61"/>
      <c r="UBV237" s="61"/>
      <c r="UBW237" s="61"/>
      <c r="UBX237" s="61"/>
      <c r="UBY237" s="61"/>
      <c r="UBZ237" s="61"/>
      <c r="UCA237" s="61"/>
      <c r="UCB237" s="61"/>
      <c r="UCC237" s="61"/>
      <c r="UCD237" s="61"/>
      <c r="UCE237" s="61"/>
      <c r="UCF237" s="61"/>
      <c r="UCG237" s="61"/>
      <c r="UCH237" s="61"/>
      <c r="UCI237" s="61"/>
      <c r="UCJ237" s="61"/>
      <c r="UCK237" s="61"/>
      <c r="UCL237" s="61"/>
      <c r="UCM237" s="61"/>
      <c r="UCN237" s="61"/>
      <c r="UCO237" s="61"/>
      <c r="UCP237" s="61"/>
      <c r="UCQ237" s="61"/>
      <c r="UCR237" s="61"/>
      <c r="UCS237" s="61"/>
      <c r="UCT237" s="61"/>
      <c r="UCU237" s="61"/>
      <c r="UCV237" s="61"/>
      <c r="UCW237" s="61"/>
      <c r="UCX237" s="61"/>
      <c r="UCY237" s="61"/>
      <c r="UCZ237" s="61"/>
      <c r="UDA237" s="61"/>
      <c r="UDB237" s="61"/>
      <c r="UDC237" s="61"/>
      <c r="UDD237" s="61"/>
      <c r="UDE237" s="61"/>
      <c r="UDF237" s="61"/>
      <c r="UDG237" s="61"/>
      <c r="UDH237" s="61"/>
      <c r="UDI237" s="61"/>
      <c r="UDJ237" s="61"/>
      <c r="UDK237" s="61"/>
      <c r="UDL237" s="61"/>
      <c r="UDM237" s="61"/>
      <c r="UDN237" s="61"/>
      <c r="UDO237" s="61"/>
      <c r="UDP237" s="61"/>
      <c r="UDQ237" s="61"/>
      <c r="UDR237" s="61"/>
      <c r="UDS237" s="61"/>
      <c r="UDT237" s="61"/>
      <c r="UDU237" s="61"/>
      <c r="UDV237" s="61"/>
      <c r="UDW237" s="61"/>
      <c r="UDX237" s="61"/>
      <c r="UDY237" s="61"/>
      <c r="UDZ237" s="61"/>
      <c r="UEA237" s="61"/>
      <c r="UEB237" s="61"/>
      <c r="UEC237" s="61"/>
      <c r="UED237" s="61"/>
      <c r="UEE237" s="61"/>
      <c r="UEF237" s="61"/>
      <c r="UEG237" s="61"/>
      <c r="UEH237" s="61"/>
      <c r="UEI237" s="61"/>
      <c r="UEJ237" s="61"/>
      <c r="UEK237" s="61"/>
      <c r="UEL237" s="61"/>
      <c r="UEM237" s="61"/>
      <c r="UEN237" s="61"/>
      <c r="UEO237" s="61"/>
      <c r="UEP237" s="61"/>
      <c r="UEQ237" s="61"/>
      <c r="UER237" s="61"/>
      <c r="UES237" s="61"/>
      <c r="UET237" s="61"/>
      <c r="UEU237" s="61"/>
      <c r="UEV237" s="61"/>
      <c r="UEW237" s="61"/>
      <c r="UEX237" s="61"/>
      <c r="UEY237" s="61"/>
      <c r="UEZ237" s="61"/>
      <c r="UFA237" s="61"/>
      <c r="UFB237" s="61"/>
      <c r="UFC237" s="61"/>
      <c r="UFD237" s="61"/>
      <c r="UFE237" s="61"/>
      <c r="UFF237" s="61"/>
      <c r="UFG237" s="61"/>
      <c r="UFH237" s="61"/>
      <c r="UFI237" s="61"/>
      <c r="UFJ237" s="61"/>
      <c r="UFK237" s="61"/>
      <c r="UFL237" s="61"/>
      <c r="UFM237" s="61"/>
      <c r="UFN237" s="61"/>
      <c r="UFO237" s="61"/>
      <c r="UFP237" s="61"/>
      <c r="UFQ237" s="61"/>
      <c r="UFR237" s="61"/>
      <c r="UFS237" s="61"/>
      <c r="UFT237" s="61"/>
      <c r="UFU237" s="61"/>
      <c r="UFV237" s="61"/>
      <c r="UFW237" s="61"/>
      <c r="UFX237" s="61"/>
      <c r="UFY237" s="61"/>
      <c r="UFZ237" s="61"/>
      <c r="UGA237" s="61"/>
      <c r="UGB237" s="61"/>
      <c r="UGC237" s="61"/>
      <c r="UGD237" s="61"/>
      <c r="UGE237" s="61"/>
      <c r="UGF237" s="61"/>
      <c r="UGG237" s="61"/>
      <c r="UGH237" s="61"/>
      <c r="UGI237" s="61"/>
      <c r="UGJ237" s="61"/>
      <c r="UGK237" s="61"/>
      <c r="UGL237" s="61"/>
      <c r="UGM237" s="61"/>
      <c r="UGN237" s="61"/>
      <c r="UGO237" s="61"/>
      <c r="UGP237" s="61"/>
      <c r="UGQ237" s="61"/>
      <c r="UGR237" s="61"/>
      <c r="UGS237" s="61"/>
      <c r="UGT237" s="61"/>
      <c r="UGU237" s="61"/>
      <c r="UGV237" s="61"/>
      <c r="UGW237" s="61"/>
      <c r="UGX237" s="61"/>
      <c r="UGY237" s="61"/>
      <c r="UGZ237" s="61"/>
      <c r="UHA237" s="61"/>
      <c r="UHB237" s="61"/>
      <c r="UHC237" s="61"/>
      <c r="UHD237" s="61"/>
      <c r="UHE237" s="61"/>
      <c r="UHF237" s="61"/>
      <c r="UHG237" s="61"/>
      <c r="UHH237" s="61"/>
      <c r="UHI237" s="61"/>
      <c r="UHJ237" s="61"/>
      <c r="UHK237" s="61"/>
      <c r="UHL237" s="61"/>
      <c r="UHM237" s="61"/>
      <c r="UHN237" s="61"/>
      <c r="UHO237" s="61"/>
      <c r="UHP237" s="61"/>
      <c r="UHQ237" s="61"/>
      <c r="UHR237" s="61"/>
      <c r="UHS237" s="61"/>
      <c r="UHT237" s="61"/>
      <c r="UHU237" s="61"/>
      <c r="UHV237" s="61"/>
      <c r="UHW237" s="61"/>
      <c r="UHX237" s="61"/>
      <c r="UHY237" s="61"/>
      <c r="UHZ237" s="61"/>
      <c r="UIA237" s="61"/>
      <c r="UIB237" s="61"/>
      <c r="UIC237" s="61"/>
      <c r="UID237" s="61"/>
      <c r="UIE237" s="61"/>
      <c r="UIF237" s="61"/>
      <c r="UIG237" s="61"/>
      <c r="UIH237" s="61"/>
      <c r="UII237" s="61"/>
      <c r="UIJ237" s="61"/>
      <c r="UIK237" s="61"/>
      <c r="UIL237" s="61"/>
      <c r="UIM237" s="61"/>
      <c r="UIN237" s="61"/>
      <c r="UIO237" s="61"/>
      <c r="UIP237" s="61"/>
      <c r="UIQ237" s="61"/>
      <c r="UIR237" s="61"/>
      <c r="UIS237" s="61"/>
      <c r="UIT237" s="61"/>
      <c r="UIU237" s="61"/>
      <c r="UIV237" s="61"/>
      <c r="UIW237" s="61"/>
      <c r="UIX237" s="61"/>
      <c r="UIY237" s="61"/>
      <c r="UIZ237" s="61"/>
      <c r="UJA237" s="61"/>
      <c r="UJB237" s="61"/>
      <c r="UJC237" s="61"/>
      <c r="UJD237" s="61"/>
      <c r="UJE237" s="61"/>
      <c r="UJF237" s="61"/>
      <c r="UJG237" s="61"/>
      <c r="UJH237" s="61"/>
      <c r="UJI237" s="61"/>
      <c r="UJJ237" s="61"/>
      <c r="UJK237" s="61"/>
      <c r="UJL237" s="61"/>
      <c r="UJM237" s="61"/>
      <c r="UJN237" s="61"/>
      <c r="UJO237" s="61"/>
      <c r="UJP237" s="61"/>
      <c r="UJQ237" s="61"/>
      <c r="UJR237" s="61"/>
      <c r="UJS237" s="61"/>
      <c r="UJT237" s="61"/>
      <c r="UJU237" s="61"/>
      <c r="UJV237" s="61"/>
      <c r="UJW237" s="61"/>
      <c r="UJX237" s="61"/>
      <c r="UJY237" s="61"/>
      <c r="UJZ237" s="61"/>
      <c r="UKA237" s="61"/>
      <c r="UKB237" s="61"/>
      <c r="UKC237" s="61"/>
      <c r="UKD237" s="61"/>
      <c r="UKE237" s="61"/>
      <c r="UKF237" s="61"/>
      <c r="UKG237" s="61"/>
      <c r="UKH237" s="61"/>
      <c r="UKI237" s="61"/>
      <c r="UKJ237" s="61"/>
      <c r="UKK237" s="61"/>
      <c r="UKL237" s="61"/>
      <c r="UKM237" s="61"/>
      <c r="UKN237" s="61"/>
      <c r="UKO237" s="61"/>
      <c r="UKP237" s="61"/>
      <c r="UKQ237" s="61"/>
      <c r="UKR237" s="61"/>
      <c r="UKS237" s="61"/>
      <c r="UKT237" s="61"/>
      <c r="UKU237" s="61"/>
      <c r="UKV237" s="61"/>
      <c r="UKW237" s="61"/>
      <c r="UKX237" s="61"/>
      <c r="UKY237" s="61"/>
      <c r="UKZ237" s="61"/>
      <c r="ULA237" s="61"/>
      <c r="ULB237" s="61"/>
      <c r="ULC237" s="61"/>
      <c r="ULD237" s="61"/>
      <c r="ULE237" s="61"/>
      <c r="ULF237" s="61"/>
      <c r="ULG237" s="61"/>
      <c r="ULH237" s="61"/>
      <c r="ULI237" s="61"/>
      <c r="ULJ237" s="61"/>
      <c r="ULK237" s="61"/>
      <c r="ULL237" s="61"/>
      <c r="ULM237" s="61"/>
      <c r="ULN237" s="61"/>
      <c r="ULO237" s="61"/>
      <c r="ULP237" s="61"/>
      <c r="ULQ237" s="61"/>
      <c r="ULR237" s="61"/>
      <c r="ULS237" s="61"/>
      <c r="ULT237" s="61"/>
      <c r="ULU237" s="61"/>
      <c r="ULV237" s="61"/>
      <c r="ULW237" s="61"/>
      <c r="ULX237" s="61"/>
      <c r="ULY237" s="61"/>
      <c r="ULZ237" s="61"/>
      <c r="UMA237" s="61"/>
      <c r="UMB237" s="61"/>
      <c r="UMC237" s="61"/>
      <c r="UMD237" s="61"/>
      <c r="UME237" s="61"/>
      <c r="UMF237" s="61"/>
      <c r="UMG237" s="61"/>
      <c r="UMH237" s="61"/>
      <c r="UMI237" s="61"/>
      <c r="UMJ237" s="61"/>
      <c r="UMK237" s="61"/>
      <c r="UML237" s="61"/>
      <c r="UMM237" s="61"/>
      <c r="UMN237" s="61"/>
      <c r="UMO237" s="61"/>
      <c r="UMP237" s="61"/>
      <c r="UMQ237" s="61"/>
      <c r="UMR237" s="61"/>
      <c r="UMS237" s="61"/>
      <c r="UMT237" s="61"/>
      <c r="UMU237" s="61"/>
      <c r="UMV237" s="61"/>
      <c r="UMW237" s="61"/>
      <c r="UMX237" s="61"/>
      <c r="UMY237" s="61"/>
      <c r="UMZ237" s="61"/>
      <c r="UNA237" s="61"/>
      <c r="UNB237" s="61"/>
      <c r="UNC237" s="61"/>
      <c r="UND237" s="61"/>
      <c r="UNE237" s="61"/>
      <c r="UNF237" s="61"/>
      <c r="UNG237" s="61"/>
      <c r="UNH237" s="61"/>
      <c r="UNI237" s="61"/>
      <c r="UNJ237" s="61"/>
      <c r="UNK237" s="61"/>
      <c r="UNL237" s="61"/>
      <c r="UNM237" s="61"/>
      <c r="UNN237" s="61"/>
      <c r="UNO237" s="61"/>
      <c r="UNP237" s="61"/>
      <c r="UNQ237" s="61"/>
      <c r="UNR237" s="61"/>
      <c r="UNS237" s="61"/>
      <c r="UNT237" s="61"/>
      <c r="UNU237" s="61"/>
      <c r="UNV237" s="61"/>
      <c r="UNW237" s="61"/>
      <c r="UNX237" s="61"/>
      <c r="UNY237" s="61"/>
      <c r="UNZ237" s="61"/>
      <c r="UOA237" s="61"/>
      <c r="UOB237" s="61"/>
      <c r="UOC237" s="61"/>
      <c r="UOD237" s="61"/>
      <c r="UOE237" s="61"/>
      <c r="UOF237" s="61"/>
      <c r="UOG237" s="61"/>
      <c r="UOH237" s="61"/>
      <c r="UOI237" s="61"/>
      <c r="UOJ237" s="61"/>
      <c r="UOK237" s="61"/>
      <c r="UOL237" s="61"/>
      <c r="UOM237" s="61"/>
      <c r="UON237" s="61"/>
      <c r="UOO237" s="61"/>
      <c r="UOP237" s="61"/>
      <c r="UOQ237" s="61"/>
      <c r="UOR237" s="61"/>
      <c r="UOS237" s="61"/>
      <c r="UOT237" s="61"/>
      <c r="UOU237" s="61"/>
      <c r="UOV237" s="61"/>
      <c r="UOW237" s="61"/>
      <c r="UOX237" s="61"/>
      <c r="UOY237" s="61"/>
      <c r="UOZ237" s="61"/>
      <c r="UPA237" s="61"/>
      <c r="UPB237" s="61"/>
      <c r="UPC237" s="61"/>
      <c r="UPD237" s="61"/>
      <c r="UPE237" s="61"/>
      <c r="UPF237" s="61"/>
      <c r="UPG237" s="61"/>
      <c r="UPH237" s="61"/>
      <c r="UPI237" s="61"/>
      <c r="UPJ237" s="61"/>
      <c r="UPK237" s="61"/>
      <c r="UPL237" s="61"/>
      <c r="UPM237" s="61"/>
      <c r="UPN237" s="61"/>
      <c r="UPO237" s="61"/>
      <c r="UPP237" s="61"/>
      <c r="UPQ237" s="61"/>
      <c r="UPR237" s="61"/>
      <c r="UPS237" s="61"/>
      <c r="UPT237" s="61"/>
      <c r="UPU237" s="61"/>
      <c r="UPV237" s="61"/>
      <c r="UPW237" s="61"/>
      <c r="UPX237" s="61"/>
      <c r="UPY237" s="61"/>
      <c r="UPZ237" s="61"/>
      <c r="UQA237" s="61"/>
      <c r="UQB237" s="61"/>
      <c r="UQC237" s="61"/>
      <c r="UQD237" s="61"/>
      <c r="UQE237" s="61"/>
      <c r="UQF237" s="61"/>
      <c r="UQG237" s="61"/>
      <c r="UQH237" s="61"/>
      <c r="UQI237" s="61"/>
      <c r="UQJ237" s="61"/>
      <c r="UQK237" s="61"/>
      <c r="UQL237" s="61"/>
      <c r="UQM237" s="61"/>
      <c r="UQN237" s="61"/>
      <c r="UQO237" s="61"/>
      <c r="UQP237" s="61"/>
      <c r="UQQ237" s="61"/>
      <c r="UQR237" s="61"/>
      <c r="UQS237" s="61"/>
      <c r="UQT237" s="61"/>
      <c r="UQU237" s="61"/>
      <c r="UQV237" s="61"/>
      <c r="UQW237" s="61"/>
      <c r="UQX237" s="61"/>
      <c r="UQY237" s="61"/>
      <c r="UQZ237" s="61"/>
      <c r="URA237" s="61"/>
      <c r="URB237" s="61"/>
      <c r="URC237" s="61"/>
      <c r="URD237" s="61"/>
      <c r="URE237" s="61"/>
      <c r="URF237" s="61"/>
      <c r="URG237" s="61"/>
      <c r="URH237" s="61"/>
      <c r="URI237" s="61"/>
      <c r="URJ237" s="61"/>
      <c r="URK237" s="61"/>
      <c r="URL237" s="61"/>
      <c r="URM237" s="61"/>
      <c r="URN237" s="61"/>
      <c r="URO237" s="61"/>
      <c r="URP237" s="61"/>
      <c r="URQ237" s="61"/>
      <c r="URR237" s="61"/>
      <c r="URS237" s="61"/>
      <c r="URT237" s="61"/>
      <c r="URU237" s="61"/>
      <c r="URV237" s="61"/>
      <c r="URW237" s="61"/>
      <c r="URX237" s="61"/>
      <c r="URY237" s="61"/>
      <c r="URZ237" s="61"/>
      <c r="USA237" s="61"/>
      <c r="USB237" s="61"/>
      <c r="USC237" s="61"/>
      <c r="USD237" s="61"/>
      <c r="USE237" s="61"/>
      <c r="USF237" s="61"/>
      <c r="USG237" s="61"/>
      <c r="USH237" s="61"/>
      <c r="USI237" s="61"/>
      <c r="USJ237" s="61"/>
      <c r="USK237" s="61"/>
      <c r="USL237" s="61"/>
      <c r="USM237" s="61"/>
      <c r="USN237" s="61"/>
      <c r="USO237" s="61"/>
      <c r="USP237" s="61"/>
      <c r="USQ237" s="61"/>
      <c r="USR237" s="61"/>
      <c r="USS237" s="61"/>
      <c r="UST237" s="61"/>
      <c r="USU237" s="61"/>
      <c r="USV237" s="61"/>
      <c r="USW237" s="61"/>
      <c r="USX237" s="61"/>
      <c r="USY237" s="61"/>
      <c r="USZ237" s="61"/>
      <c r="UTA237" s="61"/>
      <c r="UTB237" s="61"/>
      <c r="UTC237" s="61"/>
      <c r="UTD237" s="61"/>
      <c r="UTE237" s="61"/>
      <c r="UTF237" s="61"/>
      <c r="UTG237" s="61"/>
      <c r="UTH237" s="61"/>
      <c r="UTI237" s="61"/>
      <c r="UTJ237" s="61"/>
      <c r="UTK237" s="61"/>
      <c r="UTL237" s="61"/>
      <c r="UTM237" s="61"/>
      <c r="UTN237" s="61"/>
      <c r="UTO237" s="61"/>
      <c r="UTP237" s="61"/>
      <c r="UTQ237" s="61"/>
      <c r="UTR237" s="61"/>
      <c r="UTS237" s="61"/>
      <c r="UTT237" s="61"/>
      <c r="UTU237" s="61"/>
      <c r="UTV237" s="61"/>
      <c r="UTW237" s="61"/>
      <c r="UTX237" s="61"/>
      <c r="UTY237" s="61"/>
      <c r="UTZ237" s="61"/>
      <c r="UUA237" s="61"/>
      <c r="UUB237" s="61"/>
      <c r="UUC237" s="61"/>
      <c r="UUD237" s="61"/>
      <c r="UUE237" s="61"/>
      <c r="UUF237" s="61"/>
      <c r="UUG237" s="61"/>
      <c r="UUH237" s="61"/>
      <c r="UUI237" s="61"/>
      <c r="UUJ237" s="61"/>
      <c r="UUK237" s="61"/>
      <c r="UUL237" s="61"/>
      <c r="UUM237" s="61"/>
      <c r="UUN237" s="61"/>
      <c r="UUO237" s="61"/>
      <c r="UUP237" s="61"/>
      <c r="UUQ237" s="61"/>
      <c r="UUR237" s="61"/>
      <c r="UUS237" s="61"/>
      <c r="UUT237" s="61"/>
      <c r="UUU237" s="61"/>
      <c r="UUV237" s="61"/>
      <c r="UUW237" s="61"/>
      <c r="UUX237" s="61"/>
      <c r="UUY237" s="61"/>
      <c r="UUZ237" s="61"/>
      <c r="UVA237" s="61"/>
      <c r="UVB237" s="61"/>
      <c r="UVC237" s="61"/>
      <c r="UVD237" s="61"/>
      <c r="UVE237" s="61"/>
      <c r="UVF237" s="61"/>
      <c r="UVG237" s="61"/>
      <c r="UVH237" s="61"/>
      <c r="UVI237" s="61"/>
      <c r="UVJ237" s="61"/>
      <c r="UVK237" s="61"/>
      <c r="UVL237" s="61"/>
      <c r="UVM237" s="61"/>
      <c r="UVN237" s="61"/>
      <c r="UVO237" s="61"/>
      <c r="UVP237" s="61"/>
      <c r="UVQ237" s="61"/>
      <c r="UVR237" s="61"/>
      <c r="UVS237" s="61"/>
      <c r="UVT237" s="61"/>
      <c r="UVU237" s="61"/>
      <c r="UVV237" s="61"/>
      <c r="UVW237" s="61"/>
      <c r="UVX237" s="61"/>
      <c r="UVY237" s="61"/>
      <c r="UVZ237" s="61"/>
      <c r="UWA237" s="61"/>
      <c r="UWB237" s="61"/>
      <c r="UWC237" s="61"/>
      <c r="UWD237" s="61"/>
      <c r="UWE237" s="61"/>
      <c r="UWF237" s="61"/>
      <c r="UWG237" s="61"/>
      <c r="UWH237" s="61"/>
      <c r="UWI237" s="61"/>
      <c r="UWJ237" s="61"/>
      <c r="UWK237" s="61"/>
      <c r="UWL237" s="61"/>
      <c r="UWM237" s="61"/>
      <c r="UWN237" s="61"/>
      <c r="UWO237" s="61"/>
      <c r="UWP237" s="61"/>
      <c r="UWQ237" s="61"/>
      <c r="UWR237" s="61"/>
      <c r="UWS237" s="61"/>
      <c r="UWT237" s="61"/>
      <c r="UWU237" s="61"/>
      <c r="UWV237" s="61"/>
      <c r="UWW237" s="61"/>
      <c r="UWX237" s="61"/>
      <c r="UWY237" s="61"/>
      <c r="UWZ237" s="61"/>
      <c r="UXA237" s="61"/>
      <c r="UXB237" s="61"/>
      <c r="UXC237" s="61"/>
      <c r="UXD237" s="61"/>
      <c r="UXE237" s="61"/>
      <c r="UXF237" s="61"/>
      <c r="UXG237" s="61"/>
      <c r="UXH237" s="61"/>
      <c r="UXI237" s="61"/>
      <c r="UXJ237" s="61"/>
      <c r="UXK237" s="61"/>
      <c r="UXL237" s="61"/>
      <c r="UXM237" s="61"/>
      <c r="UXN237" s="61"/>
      <c r="UXO237" s="61"/>
      <c r="UXP237" s="61"/>
      <c r="UXQ237" s="61"/>
      <c r="UXR237" s="61"/>
      <c r="UXS237" s="61"/>
      <c r="UXT237" s="61"/>
      <c r="UXU237" s="61"/>
      <c r="UXV237" s="61"/>
      <c r="UXW237" s="61"/>
      <c r="UXX237" s="61"/>
      <c r="UXY237" s="61"/>
      <c r="UXZ237" s="61"/>
      <c r="UYA237" s="61"/>
      <c r="UYB237" s="61"/>
      <c r="UYC237" s="61"/>
      <c r="UYD237" s="61"/>
      <c r="UYE237" s="61"/>
      <c r="UYF237" s="61"/>
      <c r="UYG237" s="61"/>
      <c r="UYH237" s="61"/>
      <c r="UYI237" s="61"/>
      <c r="UYJ237" s="61"/>
      <c r="UYK237" s="61"/>
      <c r="UYL237" s="61"/>
      <c r="UYM237" s="61"/>
      <c r="UYN237" s="61"/>
      <c r="UYO237" s="61"/>
      <c r="UYP237" s="61"/>
      <c r="UYQ237" s="61"/>
      <c r="UYR237" s="61"/>
      <c r="UYS237" s="61"/>
      <c r="UYT237" s="61"/>
      <c r="UYU237" s="61"/>
      <c r="UYV237" s="61"/>
      <c r="UYW237" s="61"/>
      <c r="UYX237" s="61"/>
      <c r="UYY237" s="61"/>
      <c r="UYZ237" s="61"/>
      <c r="UZA237" s="61"/>
      <c r="UZB237" s="61"/>
      <c r="UZC237" s="61"/>
      <c r="UZD237" s="61"/>
      <c r="UZE237" s="61"/>
      <c r="UZF237" s="61"/>
      <c r="UZG237" s="61"/>
      <c r="UZH237" s="61"/>
      <c r="UZI237" s="61"/>
      <c r="UZJ237" s="61"/>
      <c r="UZK237" s="61"/>
      <c r="UZL237" s="61"/>
      <c r="UZM237" s="61"/>
      <c r="UZN237" s="61"/>
      <c r="UZO237" s="61"/>
      <c r="UZP237" s="61"/>
      <c r="UZQ237" s="61"/>
      <c r="UZR237" s="61"/>
      <c r="UZS237" s="61"/>
      <c r="UZT237" s="61"/>
      <c r="UZU237" s="61"/>
      <c r="UZV237" s="61"/>
      <c r="UZW237" s="61"/>
      <c r="UZX237" s="61"/>
      <c r="UZY237" s="61"/>
      <c r="UZZ237" s="61"/>
      <c r="VAA237" s="61"/>
      <c r="VAB237" s="61"/>
      <c r="VAC237" s="61"/>
      <c r="VAD237" s="61"/>
      <c r="VAE237" s="61"/>
      <c r="VAF237" s="61"/>
      <c r="VAG237" s="61"/>
      <c r="VAH237" s="61"/>
      <c r="VAI237" s="61"/>
      <c r="VAJ237" s="61"/>
      <c r="VAK237" s="61"/>
      <c r="VAL237" s="61"/>
      <c r="VAM237" s="61"/>
      <c r="VAN237" s="61"/>
      <c r="VAO237" s="61"/>
      <c r="VAP237" s="61"/>
      <c r="VAQ237" s="61"/>
      <c r="VAR237" s="61"/>
      <c r="VAS237" s="61"/>
      <c r="VAT237" s="61"/>
      <c r="VAU237" s="61"/>
      <c r="VAV237" s="61"/>
      <c r="VAW237" s="61"/>
      <c r="VAX237" s="61"/>
      <c r="VAY237" s="61"/>
      <c r="VAZ237" s="61"/>
      <c r="VBA237" s="61"/>
      <c r="VBB237" s="61"/>
      <c r="VBC237" s="61"/>
      <c r="VBD237" s="61"/>
      <c r="VBE237" s="61"/>
      <c r="VBF237" s="61"/>
      <c r="VBG237" s="61"/>
      <c r="VBH237" s="61"/>
      <c r="VBI237" s="61"/>
      <c r="VBJ237" s="61"/>
      <c r="VBK237" s="61"/>
      <c r="VBL237" s="61"/>
      <c r="VBM237" s="61"/>
      <c r="VBN237" s="61"/>
      <c r="VBO237" s="61"/>
      <c r="VBP237" s="61"/>
      <c r="VBQ237" s="61"/>
      <c r="VBR237" s="61"/>
      <c r="VBS237" s="61"/>
      <c r="VBT237" s="61"/>
      <c r="VBU237" s="61"/>
      <c r="VBV237" s="61"/>
      <c r="VBW237" s="61"/>
      <c r="VBX237" s="61"/>
      <c r="VBY237" s="61"/>
      <c r="VBZ237" s="61"/>
      <c r="VCA237" s="61"/>
      <c r="VCB237" s="61"/>
      <c r="VCC237" s="61"/>
      <c r="VCD237" s="61"/>
      <c r="VCE237" s="61"/>
      <c r="VCF237" s="61"/>
      <c r="VCG237" s="61"/>
      <c r="VCH237" s="61"/>
      <c r="VCI237" s="61"/>
      <c r="VCJ237" s="61"/>
      <c r="VCK237" s="61"/>
      <c r="VCL237" s="61"/>
      <c r="VCM237" s="61"/>
      <c r="VCN237" s="61"/>
      <c r="VCO237" s="61"/>
      <c r="VCP237" s="61"/>
      <c r="VCQ237" s="61"/>
      <c r="VCR237" s="61"/>
      <c r="VCS237" s="61"/>
      <c r="VCT237" s="61"/>
      <c r="VCU237" s="61"/>
      <c r="VCV237" s="61"/>
      <c r="VCW237" s="61"/>
      <c r="VCX237" s="61"/>
      <c r="VCY237" s="61"/>
      <c r="VCZ237" s="61"/>
      <c r="VDA237" s="61"/>
      <c r="VDB237" s="61"/>
      <c r="VDC237" s="61"/>
      <c r="VDD237" s="61"/>
      <c r="VDE237" s="61"/>
      <c r="VDF237" s="61"/>
      <c r="VDG237" s="61"/>
      <c r="VDH237" s="61"/>
      <c r="VDI237" s="61"/>
      <c r="VDJ237" s="61"/>
      <c r="VDK237" s="61"/>
      <c r="VDL237" s="61"/>
      <c r="VDM237" s="61"/>
      <c r="VDN237" s="61"/>
      <c r="VDO237" s="61"/>
      <c r="VDP237" s="61"/>
      <c r="VDQ237" s="61"/>
      <c r="VDR237" s="61"/>
      <c r="VDS237" s="61"/>
      <c r="VDT237" s="61"/>
      <c r="VDU237" s="61"/>
      <c r="VDV237" s="61"/>
      <c r="VDW237" s="61"/>
      <c r="VDX237" s="61"/>
      <c r="VDY237" s="61"/>
      <c r="VDZ237" s="61"/>
      <c r="VEA237" s="61"/>
      <c r="VEB237" s="61"/>
      <c r="VEC237" s="61"/>
      <c r="VED237" s="61"/>
      <c r="VEE237" s="61"/>
      <c r="VEF237" s="61"/>
      <c r="VEG237" s="61"/>
      <c r="VEH237" s="61"/>
      <c r="VEI237" s="61"/>
      <c r="VEJ237" s="61"/>
      <c r="VEK237" s="61"/>
      <c r="VEL237" s="61"/>
      <c r="VEM237" s="61"/>
      <c r="VEN237" s="61"/>
      <c r="VEO237" s="61"/>
      <c r="VEP237" s="61"/>
      <c r="VEQ237" s="61"/>
      <c r="VER237" s="61"/>
      <c r="VES237" s="61"/>
      <c r="VET237" s="61"/>
      <c r="VEU237" s="61"/>
      <c r="VEV237" s="61"/>
      <c r="VEW237" s="61"/>
      <c r="VEX237" s="61"/>
      <c r="VEY237" s="61"/>
      <c r="VEZ237" s="61"/>
      <c r="VFA237" s="61"/>
      <c r="VFB237" s="61"/>
      <c r="VFC237" s="61"/>
      <c r="VFD237" s="61"/>
      <c r="VFE237" s="61"/>
      <c r="VFF237" s="61"/>
      <c r="VFG237" s="61"/>
      <c r="VFH237" s="61"/>
      <c r="VFI237" s="61"/>
      <c r="VFJ237" s="61"/>
      <c r="VFK237" s="61"/>
      <c r="VFL237" s="61"/>
      <c r="VFM237" s="61"/>
      <c r="VFN237" s="61"/>
      <c r="VFO237" s="61"/>
      <c r="VFP237" s="61"/>
      <c r="VFQ237" s="61"/>
      <c r="VFR237" s="61"/>
      <c r="VFS237" s="61"/>
      <c r="VFT237" s="61"/>
      <c r="VFU237" s="61"/>
      <c r="VFV237" s="61"/>
      <c r="VFW237" s="61"/>
      <c r="VFX237" s="61"/>
      <c r="VFY237" s="61"/>
      <c r="VFZ237" s="61"/>
      <c r="VGA237" s="61"/>
      <c r="VGB237" s="61"/>
      <c r="VGC237" s="61"/>
      <c r="VGD237" s="61"/>
      <c r="VGE237" s="61"/>
      <c r="VGF237" s="61"/>
      <c r="VGG237" s="61"/>
      <c r="VGH237" s="61"/>
      <c r="VGI237" s="61"/>
      <c r="VGJ237" s="61"/>
      <c r="VGK237" s="61"/>
      <c r="VGL237" s="61"/>
      <c r="VGM237" s="61"/>
      <c r="VGN237" s="61"/>
      <c r="VGO237" s="61"/>
      <c r="VGP237" s="61"/>
      <c r="VGQ237" s="61"/>
      <c r="VGR237" s="61"/>
      <c r="VGS237" s="61"/>
      <c r="VGT237" s="61"/>
      <c r="VGU237" s="61"/>
      <c r="VGV237" s="61"/>
      <c r="VGW237" s="61"/>
      <c r="VGX237" s="61"/>
      <c r="VGY237" s="61"/>
      <c r="VGZ237" s="61"/>
      <c r="VHA237" s="61"/>
      <c r="VHB237" s="61"/>
      <c r="VHC237" s="61"/>
      <c r="VHD237" s="61"/>
      <c r="VHE237" s="61"/>
      <c r="VHF237" s="61"/>
      <c r="VHG237" s="61"/>
      <c r="VHH237" s="61"/>
      <c r="VHI237" s="61"/>
      <c r="VHJ237" s="61"/>
      <c r="VHK237" s="61"/>
      <c r="VHL237" s="61"/>
      <c r="VHM237" s="61"/>
      <c r="VHN237" s="61"/>
      <c r="VHO237" s="61"/>
      <c r="VHP237" s="61"/>
      <c r="VHQ237" s="61"/>
      <c r="VHR237" s="61"/>
      <c r="VHS237" s="61"/>
      <c r="VHT237" s="61"/>
      <c r="VHU237" s="61"/>
      <c r="VHV237" s="61"/>
      <c r="VHW237" s="61"/>
      <c r="VHX237" s="61"/>
      <c r="VHY237" s="61"/>
      <c r="VHZ237" s="61"/>
      <c r="VIA237" s="61"/>
      <c r="VIB237" s="61"/>
      <c r="VIC237" s="61"/>
      <c r="VID237" s="61"/>
      <c r="VIE237" s="61"/>
      <c r="VIF237" s="61"/>
      <c r="VIG237" s="61"/>
      <c r="VIH237" s="61"/>
      <c r="VII237" s="61"/>
      <c r="VIJ237" s="61"/>
      <c r="VIK237" s="61"/>
      <c r="VIL237" s="61"/>
      <c r="VIM237" s="61"/>
      <c r="VIN237" s="61"/>
      <c r="VIO237" s="61"/>
      <c r="VIP237" s="61"/>
      <c r="VIQ237" s="61"/>
      <c r="VIR237" s="61"/>
      <c r="VIS237" s="61"/>
      <c r="VIT237" s="61"/>
      <c r="VIU237" s="61"/>
      <c r="VIV237" s="61"/>
      <c r="VIW237" s="61"/>
      <c r="VIX237" s="61"/>
      <c r="VIY237" s="61"/>
      <c r="VIZ237" s="61"/>
      <c r="VJA237" s="61"/>
      <c r="VJB237" s="61"/>
      <c r="VJC237" s="61"/>
      <c r="VJD237" s="61"/>
      <c r="VJE237" s="61"/>
      <c r="VJF237" s="61"/>
      <c r="VJG237" s="61"/>
      <c r="VJH237" s="61"/>
      <c r="VJI237" s="61"/>
      <c r="VJJ237" s="61"/>
      <c r="VJK237" s="61"/>
      <c r="VJL237" s="61"/>
      <c r="VJM237" s="61"/>
      <c r="VJN237" s="61"/>
      <c r="VJO237" s="61"/>
      <c r="VJP237" s="61"/>
      <c r="VJQ237" s="61"/>
      <c r="VJR237" s="61"/>
      <c r="VJS237" s="61"/>
      <c r="VJT237" s="61"/>
      <c r="VJU237" s="61"/>
      <c r="VJV237" s="61"/>
      <c r="VJW237" s="61"/>
      <c r="VJX237" s="61"/>
      <c r="VJY237" s="61"/>
      <c r="VJZ237" s="61"/>
      <c r="VKA237" s="61"/>
      <c r="VKB237" s="61"/>
      <c r="VKC237" s="61"/>
      <c r="VKD237" s="61"/>
      <c r="VKE237" s="61"/>
      <c r="VKF237" s="61"/>
      <c r="VKG237" s="61"/>
      <c r="VKH237" s="61"/>
      <c r="VKI237" s="61"/>
      <c r="VKJ237" s="61"/>
      <c r="VKK237" s="61"/>
      <c r="VKL237" s="61"/>
      <c r="VKM237" s="61"/>
      <c r="VKN237" s="61"/>
      <c r="VKO237" s="61"/>
      <c r="VKP237" s="61"/>
      <c r="VKQ237" s="61"/>
      <c r="VKR237" s="61"/>
      <c r="VKS237" s="61"/>
      <c r="VKT237" s="61"/>
      <c r="VKU237" s="61"/>
      <c r="VKV237" s="61"/>
      <c r="VKW237" s="61"/>
      <c r="VKX237" s="61"/>
      <c r="VKY237" s="61"/>
      <c r="VKZ237" s="61"/>
      <c r="VLA237" s="61"/>
      <c r="VLB237" s="61"/>
      <c r="VLC237" s="61"/>
      <c r="VLD237" s="61"/>
      <c r="VLE237" s="61"/>
      <c r="VLF237" s="61"/>
      <c r="VLG237" s="61"/>
      <c r="VLH237" s="61"/>
      <c r="VLI237" s="61"/>
      <c r="VLJ237" s="61"/>
      <c r="VLK237" s="61"/>
      <c r="VLL237" s="61"/>
      <c r="VLM237" s="61"/>
      <c r="VLN237" s="61"/>
      <c r="VLO237" s="61"/>
      <c r="VLP237" s="61"/>
      <c r="VLQ237" s="61"/>
      <c r="VLR237" s="61"/>
      <c r="VLS237" s="61"/>
      <c r="VLT237" s="61"/>
      <c r="VLU237" s="61"/>
      <c r="VLV237" s="61"/>
      <c r="VLW237" s="61"/>
      <c r="VLX237" s="61"/>
      <c r="VLY237" s="61"/>
      <c r="VLZ237" s="61"/>
      <c r="VMA237" s="61"/>
      <c r="VMB237" s="61"/>
      <c r="VMC237" s="61"/>
      <c r="VMD237" s="61"/>
      <c r="VME237" s="61"/>
      <c r="VMF237" s="61"/>
      <c r="VMG237" s="61"/>
      <c r="VMH237" s="61"/>
      <c r="VMI237" s="61"/>
      <c r="VMJ237" s="61"/>
      <c r="VMK237" s="61"/>
      <c r="VML237" s="61"/>
      <c r="VMM237" s="61"/>
      <c r="VMN237" s="61"/>
      <c r="VMO237" s="61"/>
      <c r="VMP237" s="61"/>
      <c r="VMQ237" s="61"/>
      <c r="VMR237" s="61"/>
      <c r="VMS237" s="61"/>
      <c r="VMT237" s="61"/>
      <c r="VMU237" s="61"/>
      <c r="VMV237" s="61"/>
      <c r="VMW237" s="61"/>
      <c r="VMX237" s="61"/>
      <c r="VMY237" s="61"/>
      <c r="VMZ237" s="61"/>
      <c r="VNA237" s="61"/>
      <c r="VNB237" s="61"/>
      <c r="VNC237" s="61"/>
      <c r="VND237" s="61"/>
      <c r="VNE237" s="61"/>
      <c r="VNF237" s="61"/>
      <c r="VNG237" s="61"/>
      <c r="VNH237" s="61"/>
      <c r="VNI237" s="61"/>
      <c r="VNJ237" s="61"/>
      <c r="VNK237" s="61"/>
      <c r="VNL237" s="61"/>
      <c r="VNM237" s="61"/>
      <c r="VNN237" s="61"/>
      <c r="VNO237" s="61"/>
      <c r="VNP237" s="61"/>
      <c r="VNQ237" s="61"/>
      <c r="VNR237" s="61"/>
      <c r="VNS237" s="61"/>
      <c r="VNT237" s="61"/>
      <c r="VNU237" s="61"/>
      <c r="VNV237" s="61"/>
      <c r="VNW237" s="61"/>
      <c r="VNX237" s="61"/>
      <c r="VNY237" s="61"/>
      <c r="VNZ237" s="61"/>
      <c r="VOA237" s="61"/>
      <c r="VOB237" s="61"/>
      <c r="VOC237" s="61"/>
      <c r="VOD237" s="61"/>
      <c r="VOE237" s="61"/>
      <c r="VOF237" s="61"/>
      <c r="VOG237" s="61"/>
      <c r="VOH237" s="61"/>
      <c r="VOI237" s="61"/>
      <c r="VOJ237" s="61"/>
      <c r="VOK237" s="61"/>
      <c r="VOL237" s="61"/>
      <c r="VOM237" s="61"/>
      <c r="VON237" s="61"/>
      <c r="VOO237" s="61"/>
      <c r="VOP237" s="61"/>
      <c r="VOQ237" s="61"/>
      <c r="VOR237" s="61"/>
      <c r="VOS237" s="61"/>
      <c r="VOT237" s="61"/>
      <c r="VOU237" s="61"/>
      <c r="VOV237" s="61"/>
      <c r="VOW237" s="61"/>
      <c r="VOX237" s="61"/>
      <c r="VOY237" s="61"/>
      <c r="VOZ237" s="61"/>
      <c r="VPA237" s="61"/>
      <c r="VPB237" s="61"/>
      <c r="VPC237" s="61"/>
      <c r="VPD237" s="61"/>
      <c r="VPE237" s="61"/>
      <c r="VPF237" s="61"/>
      <c r="VPG237" s="61"/>
      <c r="VPH237" s="61"/>
      <c r="VPI237" s="61"/>
      <c r="VPJ237" s="61"/>
      <c r="VPK237" s="61"/>
      <c r="VPL237" s="61"/>
      <c r="VPM237" s="61"/>
      <c r="VPN237" s="61"/>
      <c r="VPO237" s="61"/>
      <c r="VPP237" s="61"/>
      <c r="VPQ237" s="61"/>
      <c r="VPR237" s="61"/>
      <c r="VPS237" s="61"/>
      <c r="VPT237" s="61"/>
      <c r="VPU237" s="61"/>
      <c r="VPV237" s="61"/>
      <c r="VPW237" s="61"/>
      <c r="VPX237" s="61"/>
      <c r="VPY237" s="61"/>
      <c r="VPZ237" s="61"/>
      <c r="VQA237" s="61"/>
      <c r="VQB237" s="61"/>
      <c r="VQC237" s="61"/>
      <c r="VQD237" s="61"/>
      <c r="VQE237" s="61"/>
      <c r="VQF237" s="61"/>
      <c r="VQG237" s="61"/>
      <c r="VQH237" s="61"/>
      <c r="VQI237" s="61"/>
      <c r="VQJ237" s="61"/>
      <c r="VQK237" s="61"/>
      <c r="VQL237" s="61"/>
      <c r="VQM237" s="61"/>
      <c r="VQN237" s="61"/>
      <c r="VQO237" s="61"/>
      <c r="VQP237" s="61"/>
      <c r="VQQ237" s="61"/>
      <c r="VQR237" s="61"/>
      <c r="VQS237" s="61"/>
      <c r="VQT237" s="61"/>
      <c r="VQU237" s="61"/>
      <c r="VQV237" s="61"/>
      <c r="VQW237" s="61"/>
      <c r="VQX237" s="61"/>
      <c r="VQY237" s="61"/>
      <c r="VQZ237" s="61"/>
      <c r="VRA237" s="61"/>
      <c r="VRB237" s="61"/>
      <c r="VRC237" s="61"/>
      <c r="VRD237" s="61"/>
      <c r="VRE237" s="61"/>
      <c r="VRF237" s="61"/>
      <c r="VRG237" s="61"/>
      <c r="VRH237" s="61"/>
      <c r="VRI237" s="61"/>
      <c r="VRJ237" s="61"/>
      <c r="VRK237" s="61"/>
      <c r="VRL237" s="61"/>
      <c r="VRM237" s="61"/>
      <c r="VRN237" s="61"/>
      <c r="VRO237" s="61"/>
      <c r="VRP237" s="61"/>
      <c r="VRQ237" s="61"/>
      <c r="VRR237" s="61"/>
      <c r="VRS237" s="61"/>
      <c r="VRT237" s="61"/>
      <c r="VRU237" s="61"/>
      <c r="VRV237" s="61"/>
      <c r="VRW237" s="61"/>
      <c r="VRX237" s="61"/>
      <c r="VRY237" s="61"/>
      <c r="VRZ237" s="61"/>
      <c r="VSA237" s="61"/>
      <c r="VSB237" s="61"/>
      <c r="VSC237" s="61"/>
      <c r="VSD237" s="61"/>
      <c r="VSE237" s="61"/>
      <c r="VSF237" s="61"/>
      <c r="VSG237" s="61"/>
      <c r="VSH237" s="61"/>
      <c r="VSI237" s="61"/>
      <c r="VSJ237" s="61"/>
      <c r="VSK237" s="61"/>
      <c r="VSL237" s="61"/>
      <c r="VSM237" s="61"/>
      <c r="VSN237" s="61"/>
      <c r="VSO237" s="61"/>
      <c r="VSP237" s="61"/>
      <c r="VSQ237" s="61"/>
      <c r="VSR237" s="61"/>
      <c r="VSS237" s="61"/>
      <c r="VST237" s="61"/>
      <c r="VSU237" s="61"/>
      <c r="VSV237" s="61"/>
      <c r="VSW237" s="61"/>
      <c r="VSX237" s="61"/>
      <c r="VSY237" s="61"/>
      <c r="VSZ237" s="61"/>
      <c r="VTA237" s="61"/>
      <c r="VTB237" s="61"/>
      <c r="VTC237" s="61"/>
      <c r="VTD237" s="61"/>
      <c r="VTE237" s="61"/>
      <c r="VTF237" s="61"/>
      <c r="VTG237" s="61"/>
      <c r="VTH237" s="61"/>
      <c r="VTI237" s="61"/>
      <c r="VTJ237" s="61"/>
      <c r="VTK237" s="61"/>
      <c r="VTL237" s="61"/>
      <c r="VTM237" s="61"/>
      <c r="VTN237" s="61"/>
      <c r="VTO237" s="61"/>
      <c r="VTP237" s="61"/>
      <c r="VTQ237" s="61"/>
      <c r="VTR237" s="61"/>
      <c r="VTS237" s="61"/>
      <c r="VTT237" s="61"/>
      <c r="VTU237" s="61"/>
      <c r="VTV237" s="61"/>
      <c r="VTW237" s="61"/>
      <c r="VTX237" s="61"/>
      <c r="VTY237" s="61"/>
      <c r="VTZ237" s="61"/>
      <c r="VUA237" s="61"/>
      <c r="VUB237" s="61"/>
      <c r="VUC237" s="61"/>
      <c r="VUD237" s="61"/>
      <c r="VUE237" s="61"/>
      <c r="VUF237" s="61"/>
      <c r="VUG237" s="61"/>
      <c r="VUH237" s="61"/>
      <c r="VUI237" s="61"/>
      <c r="VUJ237" s="61"/>
      <c r="VUK237" s="61"/>
      <c r="VUL237" s="61"/>
      <c r="VUM237" s="61"/>
      <c r="VUN237" s="61"/>
      <c r="VUO237" s="61"/>
      <c r="VUP237" s="61"/>
      <c r="VUQ237" s="61"/>
      <c r="VUR237" s="61"/>
      <c r="VUS237" s="61"/>
      <c r="VUT237" s="61"/>
      <c r="VUU237" s="61"/>
      <c r="VUV237" s="61"/>
      <c r="VUW237" s="61"/>
      <c r="VUX237" s="61"/>
      <c r="VUY237" s="61"/>
      <c r="VUZ237" s="61"/>
      <c r="VVA237" s="61"/>
      <c r="VVB237" s="61"/>
      <c r="VVC237" s="61"/>
      <c r="VVD237" s="61"/>
      <c r="VVE237" s="61"/>
      <c r="VVF237" s="61"/>
      <c r="VVG237" s="61"/>
      <c r="VVH237" s="61"/>
      <c r="VVI237" s="61"/>
      <c r="VVJ237" s="61"/>
      <c r="VVK237" s="61"/>
      <c r="VVL237" s="61"/>
      <c r="VVM237" s="61"/>
      <c r="VVN237" s="61"/>
      <c r="VVO237" s="61"/>
      <c r="VVP237" s="61"/>
      <c r="VVQ237" s="61"/>
      <c r="VVR237" s="61"/>
      <c r="VVS237" s="61"/>
      <c r="VVT237" s="61"/>
      <c r="VVU237" s="61"/>
      <c r="VVV237" s="61"/>
      <c r="VVW237" s="61"/>
      <c r="VVX237" s="61"/>
      <c r="VVY237" s="61"/>
      <c r="VVZ237" s="61"/>
      <c r="VWA237" s="61"/>
      <c r="VWB237" s="61"/>
      <c r="VWC237" s="61"/>
      <c r="VWD237" s="61"/>
      <c r="VWE237" s="61"/>
      <c r="VWF237" s="61"/>
      <c r="VWG237" s="61"/>
      <c r="VWH237" s="61"/>
      <c r="VWI237" s="61"/>
      <c r="VWJ237" s="61"/>
      <c r="VWK237" s="61"/>
      <c r="VWL237" s="61"/>
      <c r="VWM237" s="61"/>
      <c r="VWN237" s="61"/>
      <c r="VWO237" s="61"/>
      <c r="VWP237" s="61"/>
      <c r="VWQ237" s="61"/>
      <c r="VWR237" s="61"/>
      <c r="VWS237" s="61"/>
      <c r="VWT237" s="61"/>
      <c r="VWU237" s="61"/>
      <c r="VWV237" s="61"/>
      <c r="VWW237" s="61"/>
      <c r="VWX237" s="61"/>
      <c r="VWY237" s="61"/>
      <c r="VWZ237" s="61"/>
      <c r="VXA237" s="61"/>
      <c r="VXB237" s="61"/>
      <c r="VXC237" s="61"/>
      <c r="VXD237" s="61"/>
      <c r="VXE237" s="61"/>
      <c r="VXF237" s="61"/>
      <c r="VXG237" s="61"/>
      <c r="VXH237" s="61"/>
      <c r="VXI237" s="61"/>
      <c r="VXJ237" s="61"/>
      <c r="VXK237" s="61"/>
      <c r="VXL237" s="61"/>
      <c r="VXM237" s="61"/>
      <c r="VXN237" s="61"/>
      <c r="VXO237" s="61"/>
      <c r="VXP237" s="61"/>
      <c r="VXQ237" s="61"/>
      <c r="VXR237" s="61"/>
      <c r="VXS237" s="61"/>
      <c r="VXT237" s="61"/>
      <c r="VXU237" s="61"/>
      <c r="VXV237" s="61"/>
      <c r="VXW237" s="61"/>
      <c r="VXX237" s="61"/>
      <c r="VXY237" s="61"/>
      <c r="VXZ237" s="61"/>
      <c r="VYA237" s="61"/>
      <c r="VYB237" s="61"/>
      <c r="VYC237" s="61"/>
      <c r="VYD237" s="61"/>
      <c r="VYE237" s="61"/>
      <c r="VYF237" s="61"/>
      <c r="VYG237" s="61"/>
      <c r="VYH237" s="61"/>
      <c r="VYI237" s="61"/>
      <c r="VYJ237" s="61"/>
      <c r="VYK237" s="61"/>
      <c r="VYL237" s="61"/>
      <c r="VYM237" s="61"/>
      <c r="VYN237" s="61"/>
      <c r="VYO237" s="61"/>
      <c r="VYP237" s="61"/>
      <c r="VYQ237" s="61"/>
      <c r="VYR237" s="61"/>
      <c r="VYS237" s="61"/>
      <c r="VYT237" s="61"/>
      <c r="VYU237" s="61"/>
      <c r="VYV237" s="61"/>
      <c r="VYW237" s="61"/>
      <c r="VYX237" s="61"/>
      <c r="VYY237" s="61"/>
      <c r="VYZ237" s="61"/>
      <c r="VZA237" s="61"/>
      <c r="VZB237" s="61"/>
      <c r="VZC237" s="61"/>
      <c r="VZD237" s="61"/>
      <c r="VZE237" s="61"/>
      <c r="VZF237" s="61"/>
      <c r="VZG237" s="61"/>
      <c r="VZH237" s="61"/>
      <c r="VZI237" s="61"/>
      <c r="VZJ237" s="61"/>
      <c r="VZK237" s="61"/>
      <c r="VZL237" s="61"/>
      <c r="VZM237" s="61"/>
      <c r="VZN237" s="61"/>
      <c r="VZO237" s="61"/>
      <c r="VZP237" s="61"/>
      <c r="VZQ237" s="61"/>
      <c r="VZR237" s="61"/>
      <c r="VZS237" s="61"/>
      <c r="VZT237" s="61"/>
      <c r="VZU237" s="61"/>
      <c r="VZV237" s="61"/>
      <c r="VZW237" s="61"/>
      <c r="VZX237" s="61"/>
      <c r="VZY237" s="61"/>
      <c r="VZZ237" s="61"/>
      <c r="WAA237" s="61"/>
      <c r="WAB237" s="61"/>
      <c r="WAC237" s="61"/>
      <c r="WAD237" s="61"/>
      <c r="WAE237" s="61"/>
      <c r="WAF237" s="61"/>
      <c r="WAG237" s="61"/>
      <c r="WAH237" s="61"/>
      <c r="WAI237" s="61"/>
      <c r="WAJ237" s="61"/>
      <c r="WAK237" s="61"/>
      <c r="WAL237" s="61"/>
      <c r="WAM237" s="61"/>
      <c r="WAN237" s="61"/>
      <c r="WAO237" s="61"/>
      <c r="WAP237" s="61"/>
      <c r="WAQ237" s="61"/>
      <c r="WAR237" s="61"/>
      <c r="WAS237" s="61"/>
      <c r="WAT237" s="61"/>
      <c r="WAU237" s="61"/>
      <c r="WAV237" s="61"/>
      <c r="WAW237" s="61"/>
      <c r="WAX237" s="61"/>
      <c r="WAY237" s="61"/>
      <c r="WAZ237" s="61"/>
      <c r="WBA237" s="61"/>
      <c r="WBB237" s="61"/>
      <c r="WBC237" s="61"/>
      <c r="WBD237" s="61"/>
      <c r="WBE237" s="61"/>
      <c r="WBF237" s="61"/>
      <c r="WBG237" s="61"/>
      <c r="WBH237" s="61"/>
      <c r="WBI237" s="61"/>
      <c r="WBJ237" s="61"/>
      <c r="WBK237" s="61"/>
      <c r="WBL237" s="61"/>
      <c r="WBM237" s="61"/>
      <c r="WBN237" s="61"/>
      <c r="WBO237" s="61"/>
      <c r="WBP237" s="61"/>
      <c r="WBQ237" s="61"/>
      <c r="WBR237" s="61"/>
      <c r="WBS237" s="61"/>
      <c r="WBT237" s="61"/>
      <c r="WBU237" s="61"/>
      <c r="WBV237" s="61"/>
      <c r="WBW237" s="61"/>
      <c r="WBX237" s="61"/>
      <c r="WBY237" s="61"/>
      <c r="WBZ237" s="61"/>
      <c r="WCA237" s="61"/>
      <c r="WCB237" s="61"/>
      <c r="WCC237" s="61"/>
      <c r="WCD237" s="61"/>
      <c r="WCE237" s="61"/>
      <c r="WCF237" s="61"/>
      <c r="WCG237" s="61"/>
      <c r="WCH237" s="61"/>
      <c r="WCI237" s="61"/>
      <c r="WCJ237" s="61"/>
      <c r="WCK237" s="61"/>
      <c r="WCL237" s="61"/>
      <c r="WCM237" s="61"/>
      <c r="WCN237" s="61"/>
      <c r="WCO237" s="61"/>
      <c r="WCP237" s="61"/>
      <c r="WCQ237" s="61"/>
      <c r="WCR237" s="61"/>
      <c r="WCS237" s="61"/>
      <c r="WCT237" s="61"/>
      <c r="WCU237" s="61"/>
      <c r="WCV237" s="61"/>
      <c r="WCW237" s="61"/>
      <c r="WCX237" s="61"/>
      <c r="WCY237" s="61"/>
      <c r="WCZ237" s="61"/>
      <c r="WDA237" s="61"/>
      <c r="WDB237" s="61"/>
      <c r="WDC237" s="61"/>
      <c r="WDD237" s="61"/>
      <c r="WDE237" s="61"/>
      <c r="WDF237" s="61"/>
      <c r="WDG237" s="61"/>
      <c r="WDH237" s="61"/>
      <c r="WDI237" s="61"/>
      <c r="WDJ237" s="61"/>
      <c r="WDK237" s="61"/>
      <c r="WDL237" s="61"/>
      <c r="WDM237" s="61"/>
      <c r="WDN237" s="61"/>
      <c r="WDO237" s="61"/>
      <c r="WDP237" s="61"/>
      <c r="WDQ237" s="61"/>
      <c r="WDR237" s="61"/>
      <c r="WDS237" s="61"/>
      <c r="WDT237" s="61"/>
      <c r="WDU237" s="61"/>
      <c r="WDV237" s="61"/>
      <c r="WDW237" s="61"/>
      <c r="WDX237" s="61"/>
      <c r="WDY237" s="61"/>
      <c r="WDZ237" s="61"/>
      <c r="WEA237" s="61"/>
      <c r="WEB237" s="61"/>
      <c r="WEC237" s="61"/>
      <c r="WED237" s="61"/>
      <c r="WEE237" s="61"/>
      <c r="WEF237" s="61"/>
      <c r="WEG237" s="61"/>
      <c r="WEH237" s="61"/>
      <c r="WEI237" s="61"/>
      <c r="WEJ237" s="61"/>
      <c r="WEK237" s="61"/>
      <c r="WEL237" s="61"/>
      <c r="WEM237" s="61"/>
      <c r="WEN237" s="61"/>
      <c r="WEO237" s="61"/>
      <c r="WEP237" s="61"/>
      <c r="WEQ237" s="61"/>
      <c r="WER237" s="61"/>
      <c r="WES237" s="61"/>
      <c r="WET237" s="61"/>
      <c r="WEU237" s="61"/>
      <c r="WEV237" s="61"/>
      <c r="WEW237" s="61"/>
      <c r="WEX237" s="61"/>
      <c r="WEY237" s="61"/>
      <c r="WEZ237" s="61"/>
      <c r="WFA237" s="61"/>
      <c r="WFB237" s="61"/>
      <c r="WFC237" s="61"/>
      <c r="WFD237" s="61"/>
      <c r="WFE237" s="61"/>
      <c r="WFF237" s="61"/>
      <c r="WFG237" s="61"/>
      <c r="WFH237" s="61"/>
      <c r="WFI237" s="61"/>
      <c r="WFJ237" s="61"/>
      <c r="WFK237" s="61"/>
      <c r="WFL237" s="61"/>
      <c r="WFM237" s="61"/>
      <c r="WFN237" s="61"/>
      <c r="WFO237" s="61"/>
      <c r="WFP237" s="61"/>
      <c r="WFQ237" s="61"/>
      <c r="WFR237" s="61"/>
      <c r="WFS237" s="61"/>
      <c r="WFT237" s="61"/>
      <c r="WFU237" s="61"/>
      <c r="WFV237" s="61"/>
      <c r="WFW237" s="61"/>
      <c r="WFX237" s="61"/>
      <c r="WFY237" s="61"/>
      <c r="WFZ237" s="61"/>
      <c r="WGA237" s="61"/>
      <c r="WGB237" s="61"/>
      <c r="WGC237" s="61"/>
      <c r="WGD237" s="61"/>
      <c r="WGE237" s="61"/>
      <c r="WGF237" s="61"/>
      <c r="WGG237" s="61"/>
      <c r="WGH237" s="61"/>
      <c r="WGI237" s="61"/>
      <c r="WGJ237" s="61"/>
      <c r="WGK237" s="61"/>
      <c r="WGL237" s="61"/>
      <c r="WGM237" s="61"/>
      <c r="WGN237" s="61"/>
      <c r="WGO237" s="61"/>
      <c r="WGP237" s="61"/>
      <c r="WGQ237" s="61"/>
      <c r="WGR237" s="61"/>
      <c r="WGS237" s="61"/>
      <c r="WGT237" s="61"/>
      <c r="WGU237" s="61"/>
      <c r="WGV237" s="61"/>
      <c r="WGW237" s="61"/>
      <c r="WGX237" s="61"/>
      <c r="WGY237" s="61"/>
      <c r="WGZ237" s="61"/>
      <c r="WHA237" s="61"/>
      <c r="WHB237" s="61"/>
      <c r="WHC237" s="61"/>
      <c r="WHD237" s="61"/>
      <c r="WHE237" s="61"/>
      <c r="WHF237" s="61"/>
      <c r="WHG237" s="61"/>
      <c r="WHH237" s="61"/>
      <c r="WHI237" s="61"/>
      <c r="WHJ237" s="61"/>
      <c r="WHK237" s="61"/>
      <c r="WHL237" s="61"/>
      <c r="WHM237" s="61"/>
      <c r="WHN237" s="61"/>
      <c r="WHO237" s="61"/>
      <c r="WHP237" s="61"/>
      <c r="WHQ237" s="61"/>
      <c r="WHR237" s="61"/>
      <c r="WHS237" s="61"/>
      <c r="WHT237" s="61"/>
      <c r="WHU237" s="61"/>
      <c r="WHV237" s="61"/>
      <c r="WHW237" s="61"/>
      <c r="WHX237" s="61"/>
      <c r="WHY237" s="61"/>
      <c r="WHZ237" s="61"/>
      <c r="WIA237" s="61"/>
      <c r="WIB237" s="61"/>
      <c r="WIC237" s="61"/>
      <c r="WID237" s="61"/>
      <c r="WIE237" s="61"/>
      <c r="WIF237" s="61"/>
      <c r="WIG237" s="61"/>
      <c r="WIH237" s="61"/>
      <c r="WII237" s="61"/>
      <c r="WIJ237" s="61"/>
      <c r="WIK237" s="61"/>
      <c r="WIL237" s="61"/>
      <c r="WIM237" s="61"/>
      <c r="WIN237" s="61"/>
      <c r="WIO237" s="61"/>
      <c r="WIP237" s="61"/>
      <c r="WIQ237" s="61"/>
      <c r="WIR237" s="61"/>
      <c r="WIS237" s="61"/>
      <c r="WIT237" s="61"/>
      <c r="WIU237" s="61"/>
      <c r="WIV237" s="61"/>
      <c r="WIW237" s="61"/>
      <c r="WIX237" s="61"/>
      <c r="WIY237" s="61"/>
      <c r="WIZ237" s="61"/>
      <c r="WJA237" s="61"/>
      <c r="WJB237" s="61"/>
      <c r="WJC237" s="61"/>
      <c r="WJD237" s="61"/>
      <c r="WJE237" s="61"/>
      <c r="WJF237" s="61"/>
      <c r="WJG237" s="61"/>
      <c r="WJH237" s="61"/>
      <c r="WJI237" s="61"/>
      <c r="WJJ237" s="61"/>
      <c r="WJK237" s="61"/>
      <c r="WJL237" s="61"/>
      <c r="WJM237" s="61"/>
      <c r="WJN237" s="61"/>
      <c r="WJO237" s="61"/>
      <c r="WJP237" s="61"/>
      <c r="WJQ237" s="61"/>
      <c r="WJR237" s="61"/>
      <c r="WJS237" s="61"/>
      <c r="WJT237" s="61"/>
      <c r="WJU237" s="61"/>
      <c r="WJV237" s="61"/>
      <c r="WJW237" s="61"/>
      <c r="WJX237" s="61"/>
      <c r="WJY237" s="61"/>
      <c r="WJZ237" s="61"/>
      <c r="WKA237" s="61"/>
      <c r="WKB237" s="61"/>
      <c r="WKC237" s="61"/>
      <c r="WKD237" s="61"/>
      <c r="WKE237" s="61"/>
      <c r="WKF237" s="61"/>
      <c r="WKG237" s="61"/>
      <c r="WKH237" s="61"/>
      <c r="WKI237" s="61"/>
      <c r="WKJ237" s="61"/>
      <c r="WKK237" s="61"/>
      <c r="WKL237" s="61"/>
      <c r="WKM237" s="61"/>
      <c r="WKN237" s="61"/>
      <c r="WKO237" s="61"/>
      <c r="WKP237" s="61"/>
      <c r="WKQ237" s="61"/>
      <c r="WKR237" s="61"/>
      <c r="WKS237" s="61"/>
      <c r="WKT237" s="61"/>
      <c r="WKU237" s="61"/>
      <c r="WKV237" s="61"/>
      <c r="WKW237" s="61"/>
      <c r="WKX237" s="61"/>
      <c r="WKY237" s="61"/>
      <c r="WKZ237" s="61"/>
      <c r="WLA237" s="61"/>
      <c r="WLB237" s="61"/>
      <c r="WLC237" s="61"/>
      <c r="WLD237" s="61"/>
      <c r="WLE237" s="61"/>
      <c r="WLF237" s="61"/>
      <c r="WLG237" s="61"/>
      <c r="WLH237" s="61"/>
      <c r="WLI237" s="61"/>
      <c r="WLJ237" s="61"/>
      <c r="WLK237" s="61"/>
      <c r="WLL237" s="61"/>
      <c r="WLM237" s="61"/>
      <c r="WLN237" s="61"/>
      <c r="WLO237" s="61"/>
      <c r="WLP237" s="61"/>
      <c r="WLQ237" s="61"/>
      <c r="WLR237" s="61"/>
      <c r="WLS237" s="61"/>
      <c r="WLT237" s="61"/>
      <c r="WLU237" s="61"/>
      <c r="WLV237" s="61"/>
      <c r="WLW237" s="61"/>
      <c r="WLX237" s="61"/>
      <c r="WLY237" s="61"/>
      <c r="WLZ237" s="61"/>
      <c r="WMA237" s="61"/>
      <c r="WMB237" s="61"/>
      <c r="WMC237" s="61"/>
      <c r="WMD237" s="61"/>
      <c r="WME237" s="61"/>
      <c r="WMF237" s="61"/>
      <c r="WMG237" s="61"/>
      <c r="WMH237" s="61"/>
      <c r="WMI237" s="61"/>
      <c r="WMJ237" s="61"/>
      <c r="WMK237" s="61"/>
      <c r="WML237" s="61"/>
      <c r="WMM237" s="61"/>
      <c r="WMN237" s="61"/>
      <c r="WMO237" s="61"/>
      <c r="WMP237" s="61"/>
      <c r="WMQ237" s="61"/>
      <c r="WMR237" s="61"/>
      <c r="WMS237" s="61"/>
      <c r="WMT237" s="61"/>
      <c r="WMU237" s="61"/>
      <c r="WMV237" s="61"/>
      <c r="WMW237" s="61"/>
      <c r="WMX237" s="61"/>
      <c r="WMY237" s="61"/>
      <c r="WMZ237" s="61"/>
      <c r="WNA237" s="61"/>
      <c r="WNB237" s="61"/>
      <c r="WNC237" s="61"/>
      <c r="WND237" s="61"/>
      <c r="WNE237" s="61"/>
      <c r="WNF237" s="61"/>
      <c r="WNG237" s="61"/>
      <c r="WNH237" s="61"/>
      <c r="WNI237" s="61"/>
      <c r="WNJ237" s="61"/>
      <c r="WNK237" s="61"/>
      <c r="WNL237" s="61"/>
      <c r="WNM237" s="61"/>
      <c r="WNN237" s="61"/>
      <c r="WNO237" s="61"/>
      <c r="WNP237" s="61"/>
      <c r="WNQ237" s="61"/>
      <c r="WNR237" s="61"/>
      <c r="WNS237" s="61"/>
      <c r="WNT237" s="61"/>
      <c r="WNU237" s="61"/>
      <c r="WNV237" s="61"/>
      <c r="WNW237" s="61"/>
      <c r="WNX237" s="61"/>
      <c r="WNY237" s="61"/>
      <c r="WNZ237" s="61"/>
      <c r="WOA237" s="61"/>
      <c r="WOB237" s="61"/>
      <c r="WOC237" s="61"/>
      <c r="WOD237" s="61"/>
      <c r="WOE237" s="61"/>
      <c r="WOF237" s="61"/>
      <c r="WOG237" s="61"/>
      <c r="WOH237" s="61"/>
      <c r="WOI237" s="61"/>
      <c r="WOJ237" s="61"/>
      <c r="WOK237" s="61"/>
      <c r="WOL237" s="61"/>
      <c r="WOM237" s="61"/>
      <c r="WON237" s="61"/>
      <c r="WOO237" s="61"/>
      <c r="WOP237" s="61"/>
      <c r="WOQ237" s="61"/>
      <c r="WOR237" s="61"/>
      <c r="WOS237" s="61"/>
      <c r="WOT237" s="61"/>
      <c r="WOU237" s="61"/>
      <c r="WOV237" s="61"/>
      <c r="WOW237" s="61"/>
      <c r="WOX237" s="61"/>
      <c r="WOY237" s="61"/>
      <c r="WOZ237" s="61"/>
      <c r="WPA237" s="61"/>
      <c r="WPB237" s="61"/>
      <c r="WPC237" s="61"/>
      <c r="WPD237" s="61"/>
      <c r="WPE237" s="61"/>
      <c r="WPF237" s="61"/>
      <c r="WPG237" s="61"/>
      <c r="WPH237" s="61"/>
      <c r="WPI237" s="61"/>
      <c r="WPJ237" s="61"/>
      <c r="WPK237" s="61"/>
      <c r="WPL237" s="61"/>
      <c r="WPM237" s="61"/>
      <c r="WPN237" s="61"/>
      <c r="WPO237" s="61"/>
      <c r="WPP237" s="61"/>
      <c r="WPQ237" s="61"/>
      <c r="WPR237" s="61"/>
      <c r="WPS237" s="61"/>
      <c r="WPT237" s="61"/>
      <c r="WPU237" s="61"/>
      <c r="WPV237" s="61"/>
      <c r="WPW237" s="61"/>
      <c r="WPX237" s="61"/>
      <c r="WPY237" s="61"/>
      <c r="WPZ237" s="61"/>
      <c r="WQA237" s="61"/>
      <c r="WQB237" s="61"/>
      <c r="WQC237" s="61"/>
      <c r="WQD237" s="61"/>
      <c r="WQE237" s="61"/>
      <c r="WQF237" s="61"/>
      <c r="WQG237" s="61"/>
      <c r="WQH237" s="61"/>
      <c r="WQI237" s="61"/>
      <c r="WQJ237" s="61"/>
      <c r="WQK237" s="61"/>
      <c r="WQL237" s="61"/>
      <c r="WQM237" s="61"/>
      <c r="WQN237" s="61"/>
      <c r="WQO237" s="61"/>
      <c r="WQP237" s="61"/>
      <c r="WQQ237" s="61"/>
      <c r="WQR237" s="61"/>
      <c r="WQS237" s="61"/>
      <c r="WQT237" s="61"/>
      <c r="WQU237" s="61"/>
      <c r="WQV237" s="61"/>
      <c r="WQW237" s="61"/>
      <c r="WQX237" s="61"/>
      <c r="WQY237" s="61"/>
      <c r="WQZ237" s="61"/>
      <c r="WRA237" s="61"/>
      <c r="WRB237" s="61"/>
      <c r="WRC237" s="61"/>
      <c r="WRD237" s="61"/>
      <c r="WRE237" s="61"/>
      <c r="WRF237" s="61"/>
      <c r="WRG237" s="61"/>
      <c r="WRH237" s="61"/>
      <c r="WRI237" s="61"/>
      <c r="WRJ237" s="61"/>
      <c r="WRK237" s="61"/>
      <c r="WRL237" s="61"/>
      <c r="WRM237" s="61"/>
      <c r="WRN237" s="61"/>
      <c r="WRO237" s="61"/>
      <c r="WRP237" s="61"/>
      <c r="WRQ237" s="61"/>
      <c r="WRR237" s="61"/>
      <c r="WRS237" s="61"/>
      <c r="WRT237" s="61"/>
      <c r="WRU237" s="61"/>
      <c r="WRV237" s="61"/>
      <c r="WRW237" s="61"/>
      <c r="WRX237" s="61"/>
      <c r="WRY237" s="61"/>
      <c r="WRZ237" s="61"/>
      <c r="WSA237" s="61"/>
      <c r="WSB237" s="61"/>
      <c r="WSC237" s="61"/>
      <c r="WSD237" s="61"/>
      <c r="WSE237" s="61"/>
      <c r="WSF237" s="61"/>
      <c r="WSG237" s="61"/>
      <c r="WSH237" s="61"/>
      <c r="WSI237" s="61"/>
      <c r="WSJ237" s="61"/>
      <c r="WSK237" s="61"/>
      <c r="WSL237" s="61"/>
      <c r="WSM237" s="61"/>
      <c r="WSN237" s="61"/>
      <c r="WSO237" s="61"/>
      <c r="WSP237" s="61"/>
      <c r="WSQ237" s="61"/>
      <c r="WSR237" s="61"/>
      <c r="WSS237" s="61"/>
      <c r="WST237" s="61"/>
      <c r="WSU237" s="61"/>
      <c r="WSV237" s="61"/>
      <c r="WSW237" s="61"/>
      <c r="WSX237" s="61"/>
      <c r="WSY237" s="61"/>
      <c r="WSZ237" s="61"/>
      <c r="WTA237" s="61"/>
      <c r="WTB237" s="61"/>
      <c r="WTC237" s="61"/>
      <c r="WTD237" s="61"/>
      <c r="WTE237" s="61"/>
      <c r="WTF237" s="61"/>
      <c r="WTG237" s="61"/>
      <c r="WTH237" s="61"/>
      <c r="WTI237" s="61"/>
      <c r="WTJ237" s="61"/>
      <c r="WTK237" s="61"/>
      <c r="WTL237" s="61"/>
      <c r="WTM237" s="61"/>
      <c r="WTN237" s="61"/>
      <c r="WTO237" s="61"/>
      <c r="WTP237" s="61"/>
      <c r="WTQ237" s="61"/>
      <c r="WTR237" s="61"/>
      <c r="WTS237" s="61"/>
      <c r="WTT237" s="61"/>
      <c r="WTU237" s="61"/>
      <c r="WTV237" s="61"/>
      <c r="WTW237" s="61"/>
      <c r="WTX237" s="61"/>
      <c r="WTY237" s="61"/>
      <c r="WTZ237" s="61"/>
      <c r="WUA237" s="61"/>
      <c r="WUB237" s="61"/>
      <c r="WUC237" s="61"/>
      <c r="WUD237" s="61"/>
      <c r="WUE237" s="61"/>
      <c r="WUF237" s="61"/>
      <c r="WUG237" s="61"/>
      <c r="WUH237" s="61"/>
      <c r="WUI237" s="61"/>
      <c r="WUJ237" s="61"/>
      <c r="WUK237" s="61"/>
      <c r="WUL237" s="61"/>
      <c r="WUM237" s="61"/>
      <c r="WUN237" s="61"/>
      <c r="WUO237" s="61"/>
      <c r="WUP237" s="61"/>
      <c r="WUQ237" s="61"/>
      <c r="WUR237" s="61"/>
      <c r="WUS237" s="61"/>
      <c r="WUT237" s="61"/>
      <c r="WUU237" s="61"/>
      <c r="WUV237" s="61"/>
      <c r="WUW237" s="61"/>
      <c r="WUX237" s="61"/>
      <c r="WUY237" s="61"/>
      <c r="WUZ237" s="61"/>
      <c r="WVA237" s="61"/>
      <c r="WVB237" s="61"/>
      <c r="WVC237" s="61"/>
      <c r="WVD237" s="61"/>
      <c r="WVE237" s="61"/>
      <c r="WVF237" s="61"/>
      <c r="WVG237" s="61"/>
      <c r="WVH237" s="61"/>
      <c r="WVI237" s="61"/>
      <c r="WVJ237" s="61"/>
      <c r="WVK237" s="61"/>
      <c r="WVL237" s="61"/>
      <c r="WVM237" s="61"/>
      <c r="WVN237" s="61"/>
      <c r="WVO237" s="61"/>
      <c r="WVP237" s="61"/>
      <c r="WVQ237" s="61"/>
      <c r="WVR237" s="61"/>
      <c r="WVS237" s="61"/>
      <c r="WVT237" s="61"/>
      <c r="WVU237" s="61"/>
      <c r="WVV237" s="61"/>
      <c r="WVW237" s="61"/>
      <c r="WVX237" s="61"/>
      <c r="WVY237" s="61"/>
      <c r="WVZ237" s="61"/>
      <c r="WWA237" s="61"/>
      <c r="WWB237" s="61"/>
      <c r="WWC237" s="61"/>
      <c r="WWD237" s="61"/>
      <c r="WWE237" s="61"/>
      <c r="WWF237" s="61"/>
      <c r="WWG237" s="61"/>
      <c r="WWH237" s="61"/>
      <c r="WWI237" s="61"/>
      <c r="WWJ237" s="61"/>
      <c r="WWK237" s="61"/>
      <c r="WWL237" s="61"/>
      <c r="WWM237" s="61"/>
      <c r="WWN237" s="61"/>
      <c r="WWO237" s="61"/>
      <c r="WWP237" s="61"/>
      <c r="WWQ237" s="61"/>
      <c r="WWR237" s="61"/>
      <c r="WWS237" s="61"/>
      <c r="WWT237" s="61"/>
      <c r="WWU237" s="61"/>
      <c r="WWV237" s="61"/>
      <c r="WWW237" s="61"/>
      <c r="WWX237" s="61"/>
      <c r="WWY237" s="61"/>
      <c r="WWZ237" s="61"/>
      <c r="WXA237" s="61"/>
      <c r="WXB237" s="61"/>
      <c r="WXC237" s="61"/>
      <c r="WXD237" s="61"/>
      <c r="WXE237" s="61"/>
      <c r="WXF237" s="61"/>
      <c r="WXG237" s="61"/>
      <c r="WXH237" s="61"/>
      <c r="WXI237" s="61"/>
      <c r="WXJ237" s="61"/>
      <c r="WXK237" s="61"/>
      <c r="WXL237" s="61"/>
      <c r="WXM237" s="61"/>
      <c r="WXN237" s="61"/>
      <c r="WXO237" s="61"/>
      <c r="WXP237" s="61"/>
      <c r="WXQ237" s="61"/>
      <c r="WXR237" s="61"/>
      <c r="WXS237" s="61"/>
      <c r="WXT237" s="61"/>
      <c r="WXU237" s="61"/>
      <c r="WXV237" s="61"/>
      <c r="WXW237" s="61"/>
      <c r="WXX237" s="61"/>
      <c r="WXY237" s="61"/>
      <c r="WXZ237" s="61"/>
      <c r="WYA237" s="61"/>
      <c r="WYB237" s="61"/>
      <c r="WYC237" s="61"/>
      <c r="WYD237" s="61"/>
      <c r="WYE237" s="61"/>
      <c r="WYF237" s="61"/>
      <c r="WYG237" s="61"/>
      <c r="WYH237" s="61"/>
      <c r="WYI237" s="61"/>
      <c r="WYJ237" s="61"/>
      <c r="WYK237" s="61"/>
      <c r="WYL237" s="61"/>
      <c r="WYM237" s="61"/>
      <c r="WYN237" s="61"/>
      <c r="WYO237" s="61"/>
      <c r="WYP237" s="61"/>
      <c r="WYQ237" s="61"/>
      <c r="WYR237" s="61"/>
      <c r="WYS237" s="61"/>
      <c r="WYT237" s="61"/>
      <c r="WYU237" s="61"/>
      <c r="WYV237" s="61"/>
      <c r="WYW237" s="61"/>
      <c r="WYX237" s="61"/>
      <c r="WYY237" s="61"/>
      <c r="WYZ237" s="61"/>
      <c r="WZA237" s="61"/>
      <c r="WZB237" s="61"/>
      <c r="WZC237" s="61"/>
      <c r="WZD237" s="61"/>
      <c r="WZE237" s="61"/>
      <c r="WZF237" s="61"/>
      <c r="WZG237" s="61"/>
      <c r="WZH237" s="61"/>
      <c r="WZI237" s="61"/>
      <c r="WZJ237" s="61"/>
      <c r="WZK237" s="61"/>
      <c r="WZL237" s="61"/>
      <c r="WZM237" s="61"/>
      <c r="WZN237" s="61"/>
      <c r="WZO237" s="61"/>
      <c r="WZP237" s="61"/>
      <c r="WZQ237" s="61"/>
      <c r="WZR237" s="61"/>
      <c r="WZS237" s="61"/>
      <c r="WZT237" s="61"/>
      <c r="WZU237" s="61"/>
      <c r="WZV237" s="61"/>
      <c r="WZW237" s="61"/>
      <c r="WZX237" s="61"/>
      <c r="WZY237" s="61"/>
      <c r="WZZ237" s="61"/>
      <c r="XAA237" s="61"/>
      <c r="XAB237" s="61"/>
      <c r="XAC237" s="61"/>
      <c r="XAD237" s="61"/>
      <c r="XAE237" s="61"/>
      <c r="XAF237" s="61"/>
      <c r="XAG237" s="61"/>
      <c r="XAH237" s="61"/>
      <c r="XAI237" s="61"/>
      <c r="XAJ237" s="61"/>
      <c r="XAK237" s="61"/>
      <c r="XAL237" s="61"/>
      <c r="XAM237" s="61"/>
      <c r="XAN237" s="61"/>
      <c r="XAO237" s="61"/>
      <c r="XAP237" s="61"/>
      <c r="XAQ237" s="61"/>
      <c r="XAR237" s="61"/>
      <c r="XAS237" s="61"/>
      <c r="XAT237" s="61"/>
      <c r="XAU237" s="61"/>
      <c r="XAV237" s="61"/>
      <c r="XAW237" s="61"/>
      <c r="XAX237" s="61"/>
      <c r="XAY237" s="61"/>
      <c r="XAZ237" s="61"/>
      <c r="XBA237" s="61"/>
      <c r="XBB237" s="61"/>
      <c r="XBC237" s="61"/>
      <c r="XBD237" s="61"/>
      <c r="XBE237" s="61"/>
      <c r="XBF237" s="61"/>
      <c r="XBG237" s="61"/>
      <c r="XBH237" s="61"/>
      <c r="XBI237" s="61"/>
      <c r="XBJ237" s="61"/>
      <c r="XBK237" s="61"/>
      <c r="XBL237" s="61"/>
      <c r="XBM237" s="61"/>
      <c r="XBN237" s="61"/>
      <c r="XBO237" s="61"/>
      <c r="XBP237" s="61"/>
      <c r="XBQ237" s="61"/>
      <c r="XBR237" s="61"/>
      <c r="XBS237" s="61"/>
      <c r="XBT237" s="61"/>
      <c r="XBU237" s="61"/>
      <c r="XBV237" s="61"/>
      <c r="XBW237" s="61"/>
      <c r="XBX237" s="61"/>
      <c r="XBY237" s="61"/>
      <c r="XBZ237" s="61"/>
      <c r="XCA237" s="61"/>
      <c r="XCB237" s="61"/>
      <c r="XCC237" s="61"/>
      <c r="XCD237" s="61"/>
      <c r="XCE237" s="61"/>
      <c r="XCF237" s="61"/>
      <c r="XCG237" s="61"/>
      <c r="XCH237" s="61"/>
      <c r="XCI237" s="61"/>
      <c r="XCJ237" s="61"/>
      <c r="XCK237" s="61"/>
      <c r="XCL237" s="61"/>
      <c r="XCM237" s="61"/>
      <c r="XCN237" s="61"/>
      <c r="XCO237" s="61"/>
      <c r="XCP237" s="61"/>
      <c r="XCQ237" s="61"/>
      <c r="XCR237" s="61"/>
      <c r="XCS237" s="61"/>
      <c r="XCT237" s="61"/>
      <c r="XCU237" s="61"/>
      <c r="XCV237" s="61"/>
      <c r="XCW237" s="61"/>
      <c r="XCX237" s="61"/>
      <c r="XCY237" s="61"/>
      <c r="XCZ237" s="61"/>
      <c r="XDA237" s="61"/>
      <c r="XDB237" s="61"/>
      <c r="XDC237" s="61"/>
      <c r="XDD237" s="61"/>
      <c r="XDE237" s="61"/>
      <c r="XDF237" s="61"/>
      <c r="XDG237" s="61"/>
      <c r="XDH237" s="61"/>
      <c r="XDI237" s="61"/>
      <c r="XDJ237" s="61"/>
      <c r="XDK237" s="61"/>
      <c r="XDL237" s="61"/>
      <c r="XDM237" s="61"/>
      <c r="XDN237" s="61"/>
      <c r="XDO237" s="61"/>
      <c r="XDP237" s="61"/>
      <c r="XDQ237" s="61"/>
      <c r="XDR237" s="61"/>
      <c r="XDS237" s="61"/>
      <c r="XDT237" s="61"/>
      <c r="XDU237" s="61"/>
      <c r="XDV237" s="61"/>
      <c r="XDW237" s="61"/>
      <c r="XDX237" s="61"/>
      <c r="XDY237" s="61"/>
      <c r="XDZ237" s="61"/>
      <c r="XEA237" s="61"/>
      <c r="XEB237" s="61"/>
      <c r="XEC237" s="61"/>
      <c r="XED237" s="61"/>
      <c r="XEE237" s="61"/>
      <c r="XEF237" s="61"/>
      <c r="XEG237" s="61"/>
      <c r="XEH237" s="61"/>
      <c r="XEI237" s="61"/>
      <c r="XEJ237" s="61"/>
      <c r="XEK237" s="61"/>
      <c r="XEL237" s="61"/>
      <c r="XEM237" s="61"/>
      <c r="XEN237" s="61"/>
      <c r="XEO237" s="61"/>
      <c r="XEP237" s="61"/>
      <c r="XEQ237" s="61"/>
      <c r="XER237" s="61"/>
      <c r="XES237" s="61"/>
      <c r="XET237" s="61"/>
      <c r="XEU237" s="61"/>
      <c r="XEV237" s="61"/>
      <c r="XEW237" s="61"/>
      <c r="XEX237" s="61"/>
    </row>
    <row r="238" spans="1:16378" ht="15" customHeight="1" x14ac:dyDescent="0.25">
      <c r="A238" s="66" t="s">
        <v>14423</v>
      </c>
      <c r="B238" s="61" t="s">
        <v>720</v>
      </c>
      <c r="C238" s="69" t="s">
        <v>13987</v>
      </c>
      <c r="D238" s="61"/>
      <c r="E238" s="66" t="s">
        <v>14423</v>
      </c>
      <c r="F238" s="61"/>
      <c r="G238" s="61"/>
      <c r="H238" s="61"/>
      <c r="I238" s="61"/>
      <c r="J238" s="67"/>
      <c r="K238" s="61"/>
      <c r="L238" s="61" t="s">
        <v>14424</v>
      </c>
      <c r="M238" s="61" t="s">
        <v>13719</v>
      </c>
      <c r="N238" s="61" t="s">
        <v>14425</v>
      </c>
      <c r="O238" s="61" t="s">
        <v>13993</v>
      </c>
      <c r="P238" s="68" t="s">
        <v>14426</v>
      </c>
      <c r="Q238" s="61" t="s">
        <v>13723</v>
      </c>
      <c r="R238" s="61" t="s">
        <v>14427</v>
      </c>
      <c r="S238" s="61" t="s">
        <v>13992</v>
      </c>
      <c r="T238" s="61" t="s">
        <v>14428</v>
      </c>
      <c r="U238" s="61" t="s">
        <v>13727</v>
      </c>
      <c r="V238" s="61" t="s">
        <v>14429</v>
      </c>
      <c r="W238" s="61" t="s">
        <v>13729</v>
      </c>
      <c r="X238" s="61"/>
      <c r="Y238" s="61"/>
      <c r="Z238" s="61"/>
      <c r="AA238" s="61"/>
      <c r="AB238" s="61"/>
      <c r="AC238" s="61"/>
      <c r="AD238" s="61"/>
      <c r="AE238" s="61"/>
      <c r="AF238" s="61"/>
      <c r="AG238" s="61"/>
      <c r="AH238" s="61"/>
      <c r="AI238" s="61"/>
      <c r="AJ238" s="61"/>
      <c r="AK238" s="61"/>
      <c r="AL238" s="61"/>
      <c r="AM238" s="61"/>
      <c r="AN238" s="61"/>
      <c r="AO238" s="61"/>
      <c r="AP238" s="61"/>
      <c r="AQ238" s="61"/>
      <c r="AR238" s="61"/>
      <c r="AS238" s="61"/>
      <c r="AT238" s="61"/>
      <c r="AU238" s="61"/>
      <c r="AV238" s="61"/>
      <c r="AW238" s="61"/>
      <c r="AX238" s="61"/>
      <c r="AY238" s="61"/>
      <c r="AZ238" s="61"/>
      <c r="BA238" s="61"/>
      <c r="BB238" s="61"/>
      <c r="BC238" s="61"/>
      <c r="BD238" s="61"/>
      <c r="BE238" s="61"/>
      <c r="BF238" s="61"/>
      <c r="BG238" s="61"/>
      <c r="BH238" s="61"/>
      <c r="BI238" s="61"/>
      <c r="BJ238" s="61"/>
      <c r="BK238" s="61"/>
      <c r="BL238" s="61"/>
      <c r="BM238" s="61"/>
      <c r="BN238" s="61"/>
      <c r="BO238" s="61"/>
      <c r="BP238" s="61"/>
      <c r="BQ238" s="61"/>
      <c r="BR238" s="61"/>
      <c r="BS238" s="61"/>
      <c r="BT238" s="61"/>
      <c r="BU238" s="61"/>
      <c r="BV238" s="61"/>
      <c r="BW238" s="61"/>
      <c r="BX238" s="61"/>
      <c r="BY238" s="61"/>
      <c r="BZ238" s="61"/>
      <c r="CA238" s="61"/>
      <c r="CB238" s="61"/>
      <c r="CC238" s="61"/>
      <c r="CD238" s="61"/>
      <c r="CE238" s="61"/>
      <c r="CF238" s="61"/>
      <c r="CG238" s="61"/>
      <c r="CH238" s="61"/>
      <c r="CI238" s="61"/>
      <c r="CJ238" s="61"/>
      <c r="CK238" s="61"/>
      <c r="CL238" s="61"/>
      <c r="CM238" s="61"/>
      <c r="CN238" s="61"/>
      <c r="CO238" s="61"/>
      <c r="CP238" s="61"/>
      <c r="CQ238" s="61"/>
      <c r="CR238" s="61"/>
      <c r="CS238" s="61"/>
      <c r="CT238" s="61"/>
      <c r="CU238" s="61"/>
      <c r="CV238" s="61"/>
      <c r="CW238" s="61"/>
      <c r="CX238" s="61"/>
      <c r="CY238" s="61"/>
      <c r="CZ238" s="61"/>
      <c r="DA238" s="61"/>
      <c r="DB238" s="61"/>
      <c r="DC238" s="61"/>
      <c r="DD238" s="61"/>
      <c r="DE238" s="61"/>
      <c r="DF238" s="61"/>
      <c r="DG238" s="61"/>
      <c r="DH238" s="61"/>
      <c r="DI238" s="61"/>
      <c r="DJ238" s="61"/>
      <c r="DK238" s="61"/>
      <c r="DL238" s="61"/>
      <c r="DM238" s="61"/>
      <c r="DN238" s="61"/>
      <c r="DO238" s="61"/>
      <c r="DP238" s="61"/>
      <c r="DQ238" s="61"/>
      <c r="DR238" s="61"/>
      <c r="DS238" s="61"/>
      <c r="DT238" s="61"/>
      <c r="DU238" s="61"/>
      <c r="DV238" s="61"/>
      <c r="DW238" s="61"/>
      <c r="DX238" s="61"/>
      <c r="DY238" s="61"/>
      <c r="DZ238" s="61"/>
      <c r="EA238" s="61"/>
      <c r="EB238" s="61"/>
      <c r="EC238" s="61"/>
      <c r="ED238" s="61"/>
      <c r="EE238" s="61"/>
      <c r="EF238" s="61"/>
      <c r="EG238" s="61"/>
      <c r="EH238" s="61"/>
      <c r="EI238" s="61"/>
      <c r="EJ238" s="61"/>
      <c r="EK238" s="61"/>
      <c r="EL238" s="61"/>
      <c r="EM238" s="61"/>
      <c r="EN238" s="61"/>
      <c r="EO238" s="61"/>
      <c r="EP238" s="61"/>
      <c r="EQ238" s="61"/>
      <c r="ER238" s="61"/>
      <c r="ES238" s="61"/>
      <c r="ET238" s="61"/>
      <c r="EU238" s="61"/>
      <c r="EV238" s="61"/>
      <c r="EW238" s="61"/>
      <c r="EX238" s="61"/>
      <c r="EY238" s="61"/>
      <c r="EZ238" s="61"/>
      <c r="FA238" s="61"/>
      <c r="FB238" s="61"/>
      <c r="FC238" s="61"/>
      <c r="FD238" s="61"/>
      <c r="FE238" s="61"/>
      <c r="FF238" s="61"/>
      <c r="FG238" s="61"/>
      <c r="FH238" s="61"/>
      <c r="FI238" s="61"/>
      <c r="FJ238" s="61"/>
      <c r="FK238" s="61"/>
      <c r="FL238" s="61"/>
      <c r="FM238" s="61"/>
      <c r="FN238" s="61"/>
      <c r="FO238" s="61"/>
      <c r="FP238" s="61"/>
      <c r="FQ238" s="61"/>
      <c r="FR238" s="61"/>
      <c r="FS238" s="61"/>
      <c r="FT238" s="61"/>
      <c r="FU238" s="61"/>
      <c r="FV238" s="61"/>
      <c r="FW238" s="61"/>
      <c r="FX238" s="61"/>
      <c r="FY238" s="61"/>
      <c r="FZ238" s="61"/>
      <c r="GA238" s="61"/>
      <c r="GB238" s="61"/>
      <c r="GC238" s="61"/>
      <c r="GD238" s="61"/>
      <c r="GE238" s="61"/>
      <c r="GF238" s="61"/>
      <c r="GG238" s="61"/>
      <c r="GH238" s="61"/>
      <c r="GI238" s="61"/>
      <c r="GJ238" s="61"/>
      <c r="GK238" s="61"/>
      <c r="GL238" s="61"/>
      <c r="GM238" s="61"/>
      <c r="GN238" s="61"/>
      <c r="GO238" s="61"/>
      <c r="GP238" s="61"/>
      <c r="GQ238" s="61"/>
      <c r="GR238" s="61"/>
      <c r="GS238" s="61"/>
      <c r="GT238" s="61"/>
      <c r="GU238" s="61"/>
      <c r="GV238" s="61"/>
      <c r="GW238" s="61"/>
      <c r="GX238" s="61"/>
      <c r="GY238" s="61"/>
      <c r="GZ238" s="61"/>
      <c r="HA238" s="61"/>
      <c r="HB238" s="61"/>
      <c r="HC238" s="61"/>
      <c r="HD238" s="61"/>
      <c r="HE238" s="61"/>
      <c r="HF238" s="61"/>
      <c r="HG238" s="61"/>
      <c r="HH238" s="61"/>
      <c r="HI238" s="61"/>
      <c r="HJ238" s="61"/>
      <c r="HK238" s="61"/>
      <c r="HL238" s="61"/>
      <c r="HM238" s="61"/>
      <c r="HN238" s="61"/>
      <c r="HO238" s="61"/>
      <c r="HP238" s="61"/>
      <c r="HQ238" s="61"/>
      <c r="HR238" s="61"/>
      <c r="HS238" s="61"/>
      <c r="HT238" s="61"/>
      <c r="HU238" s="61"/>
      <c r="HV238" s="61"/>
      <c r="HW238" s="61"/>
      <c r="HX238" s="61"/>
      <c r="HY238" s="61"/>
      <c r="HZ238" s="61"/>
      <c r="IA238" s="61"/>
      <c r="IB238" s="61"/>
      <c r="IC238" s="61"/>
      <c r="ID238" s="61"/>
      <c r="IE238" s="61"/>
      <c r="IF238" s="61"/>
      <c r="IG238" s="61"/>
      <c r="IH238" s="61"/>
      <c r="II238" s="61"/>
      <c r="IJ238" s="61"/>
      <c r="IK238" s="61"/>
      <c r="IL238" s="61"/>
      <c r="IM238" s="61"/>
      <c r="IN238" s="61"/>
      <c r="IO238" s="61"/>
      <c r="IP238" s="61"/>
      <c r="IQ238" s="61"/>
      <c r="IR238" s="61"/>
      <c r="IS238" s="61"/>
      <c r="IT238" s="61"/>
      <c r="IU238" s="61"/>
      <c r="IV238" s="61"/>
      <c r="IW238" s="61"/>
      <c r="IX238" s="61"/>
      <c r="IY238" s="61"/>
      <c r="IZ238" s="61"/>
      <c r="JA238" s="61"/>
      <c r="JB238" s="61"/>
      <c r="JC238" s="61"/>
      <c r="JD238" s="61"/>
      <c r="JE238" s="61"/>
      <c r="JF238" s="61"/>
      <c r="JG238" s="61"/>
      <c r="JH238" s="61"/>
      <c r="JI238" s="61"/>
      <c r="JJ238" s="61"/>
      <c r="JK238" s="61"/>
      <c r="JL238" s="61"/>
      <c r="JM238" s="61"/>
      <c r="JN238" s="61"/>
      <c r="JO238" s="61"/>
      <c r="JP238" s="61"/>
      <c r="JQ238" s="61"/>
      <c r="JR238" s="61"/>
      <c r="JS238" s="61"/>
      <c r="JT238" s="61"/>
      <c r="JU238" s="61"/>
      <c r="JV238" s="61"/>
      <c r="JW238" s="61"/>
      <c r="JX238" s="61"/>
      <c r="JY238" s="61"/>
      <c r="JZ238" s="61"/>
      <c r="KA238" s="61"/>
      <c r="KB238" s="61"/>
      <c r="KC238" s="61"/>
      <c r="KD238" s="61"/>
      <c r="KE238" s="61"/>
      <c r="KF238" s="61"/>
      <c r="KG238" s="61"/>
      <c r="KH238" s="61"/>
      <c r="KI238" s="61"/>
      <c r="KJ238" s="61"/>
      <c r="KK238" s="61"/>
      <c r="KL238" s="61"/>
      <c r="KM238" s="61"/>
      <c r="KN238" s="61"/>
      <c r="KO238" s="61"/>
      <c r="KP238" s="61"/>
      <c r="KQ238" s="61"/>
      <c r="KR238" s="61"/>
      <c r="KS238" s="61"/>
      <c r="KT238" s="61"/>
      <c r="KU238" s="61"/>
      <c r="KV238" s="61"/>
      <c r="KW238" s="61"/>
      <c r="KX238" s="61"/>
      <c r="KY238" s="61"/>
      <c r="KZ238" s="61"/>
      <c r="LA238" s="61"/>
      <c r="LB238" s="61"/>
      <c r="LC238" s="61"/>
      <c r="LD238" s="61"/>
      <c r="LE238" s="61"/>
      <c r="LF238" s="61"/>
      <c r="LG238" s="61"/>
      <c r="LH238" s="61"/>
      <c r="LI238" s="61"/>
      <c r="LJ238" s="61"/>
      <c r="LK238" s="61"/>
      <c r="LL238" s="61"/>
      <c r="LM238" s="61"/>
      <c r="LN238" s="61"/>
      <c r="LO238" s="61"/>
      <c r="LP238" s="61"/>
      <c r="LQ238" s="61"/>
      <c r="LR238" s="61"/>
      <c r="LS238" s="61"/>
      <c r="LT238" s="61"/>
      <c r="LU238" s="61"/>
      <c r="LV238" s="61"/>
      <c r="LW238" s="61"/>
      <c r="LX238" s="61"/>
      <c r="LY238" s="61"/>
      <c r="LZ238" s="61"/>
      <c r="MA238" s="61"/>
      <c r="MB238" s="61"/>
      <c r="MC238" s="61"/>
      <c r="MD238" s="61"/>
      <c r="ME238" s="61"/>
      <c r="MF238" s="61"/>
      <c r="MG238" s="61"/>
      <c r="MH238" s="61"/>
      <c r="MI238" s="61"/>
      <c r="MJ238" s="61"/>
      <c r="MK238" s="61"/>
      <c r="ML238" s="61"/>
      <c r="MM238" s="61"/>
      <c r="MN238" s="61"/>
      <c r="MO238" s="61"/>
      <c r="MP238" s="61"/>
      <c r="MQ238" s="61"/>
      <c r="MR238" s="61"/>
      <c r="MS238" s="61"/>
      <c r="MT238" s="61"/>
      <c r="MU238" s="61"/>
      <c r="MV238" s="61"/>
      <c r="MW238" s="61"/>
      <c r="MX238" s="61"/>
      <c r="MY238" s="61"/>
      <c r="MZ238" s="61"/>
      <c r="NA238" s="61"/>
      <c r="NB238" s="61"/>
      <c r="NC238" s="61"/>
      <c r="ND238" s="61"/>
      <c r="NE238" s="61"/>
      <c r="NF238" s="61"/>
      <c r="NG238" s="61"/>
      <c r="NH238" s="61"/>
      <c r="NI238" s="61"/>
      <c r="NJ238" s="61"/>
      <c r="NK238" s="61"/>
      <c r="NL238" s="61"/>
      <c r="NM238" s="61"/>
      <c r="NN238" s="61"/>
      <c r="NO238" s="61"/>
      <c r="NP238" s="61"/>
      <c r="NQ238" s="61"/>
      <c r="NR238" s="61"/>
      <c r="NS238" s="61"/>
      <c r="NT238" s="61"/>
      <c r="NU238" s="61"/>
      <c r="NV238" s="61"/>
      <c r="NW238" s="61"/>
      <c r="NX238" s="61"/>
      <c r="NY238" s="61"/>
      <c r="NZ238" s="61"/>
      <c r="OA238" s="61"/>
      <c r="OB238" s="61"/>
      <c r="OC238" s="61"/>
      <c r="OD238" s="61"/>
      <c r="OE238" s="61"/>
      <c r="OF238" s="61"/>
      <c r="OG238" s="61"/>
      <c r="OH238" s="61"/>
      <c r="OI238" s="61"/>
      <c r="OJ238" s="61"/>
      <c r="OK238" s="61"/>
      <c r="OL238" s="61"/>
      <c r="OM238" s="61"/>
      <c r="ON238" s="61"/>
      <c r="OO238" s="61"/>
      <c r="OP238" s="61"/>
      <c r="OQ238" s="61"/>
      <c r="OR238" s="61"/>
      <c r="OS238" s="61"/>
      <c r="OT238" s="61"/>
      <c r="OU238" s="61"/>
      <c r="OV238" s="61"/>
      <c r="OW238" s="61"/>
      <c r="OX238" s="61"/>
      <c r="OY238" s="61"/>
      <c r="OZ238" s="61"/>
      <c r="PA238" s="61"/>
      <c r="PB238" s="61"/>
      <c r="PC238" s="61"/>
      <c r="PD238" s="61"/>
      <c r="PE238" s="61"/>
      <c r="PF238" s="61"/>
      <c r="PG238" s="61"/>
      <c r="PH238" s="61"/>
      <c r="PI238" s="61"/>
      <c r="PJ238" s="61"/>
      <c r="PK238" s="61"/>
      <c r="PL238" s="61"/>
      <c r="PM238" s="61"/>
      <c r="PN238" s="61"/>
      <c r="PO238" s="61"/>
      <c r="PP238" s="61"/>
      <c r="PQ238" s="61"/>
      <c r="PR238" s="61"/>
      <c r="PS238" s="61"/>
      <c r="PT238" s="61"/>
      <c r="PU238" s="61"/>
      <c r="PV238" s="61"/>
      <c r="PW238" s="61"/>
      <c r="PX238" s="61"/>
      <c r="PY238" s="61"/>
      <c r="PZ238" s="61"/>
      <c r="QA238" s="61"/>
      <c r="QB238" s="61"/>
      <c r="QC238" s="61"/>
      <c r="QD238" s="61"/>
      <c r="QE238" s="61"/>
      <c r="QF238" s="61"/>
      <c r="QG238" s="61"/>
      <c r="QH238" s="61"/>
      <c r="QI238" s="61"/>
      <c r="QJ238" s="61"/>
      <c r="QK238" s="61"/>
      <c r="QL238" s="61"/>
      <c r="QM238" s="61"/>
      <c r="QN238" s="61"/>
      <c r="QO238" s="61"/>
      <c r="QP238" s="61"/>
      <c r="QQ238" s="61"/>
      <c r="QR238" s="61"/>
      <c r="QS238" s="61"/>
      <c r="QT238" s="61"/>
      <c r="QU238" s="61"/>
      <c r="QV238" s="61"/>
      <c r="QW238" s="61"/>
      <c r="QX238" s="61"/>
      <c r="QY238" s="61"/>
      <c r="QZ238" s="61"/>
      <c r="RA238" s="61"/>
      <c r="RB238" s="61"/>
      <c r="RC238" s="61"/>
      <c r="RD238" s="61"/>
      <c r="RE238" s="61"/>
      <c r="RF238" s="61"/>
      <c r="RG238" s="61"/>
      <c r="RH238" s="61"/>
      <c r="RI238" s="61"/>
      <c r="RJ238" s="61"/>
      <c r="RK238" s="61"/>
      <c r="RL238" s="61"/>
      <c r="RM238" s="61"/>
      <c r="RN238" s="61"/>
      <c r="RO238" s="61"/>
      <c r="RP238" s="61"/>
      <c r="RQ238" s="61"/>
      <c r="RR238" s="61"/>
      <c r="RS238" s="61"/>
      <c r="RT238" s="61"/>
      <c r="RU238" s="61"/>
      <c r="RV238" s="61"/>
      <c r="RW238" s="61"/>
      <c r="RX238" s="61"/>
      <c r="RY238" s="61"/>
      <c r="RZ238" s="61"/>
      <c r="SA238" s="61"/>
      <c r="SB238" s="61"/>
      <c r="SC238" s="61"/>
      <c r="SD238" s="61"/>
      <c r="SE238" s="61"/>
      <c r="SF238" s="61"/>
      <c r="SG238" s="61"/>
      <c r="SH238" s="61"/>
      <c r="SI238" s="61"/>
      <c r="SJ238" s="61"/>
      <c r="SK238" s="61"/>
      <c r="SL238" s="61"/>
      <c r="SM238" s="61"/>
      <c r="SN238" s="61"/>
      <c r="SO238" s="61"/>
      <c r="SP238" s="61"/>
      <c r="SQ238" s="61"/>
      <c r="SR238" s="61"/>
      <c r="SS238" s="61"/>
      <c r="ST238" s="61"/>
      <c r="SU238" s="61"/>
      <c r="SV238" s="61"/>
      <c r="SW238" s="61"/>
      <c r="SX238" s="61"/>
      <c r="SY238" s="61"/>
      <c r="SZ238" s="61"/>
      <c r="TA238" s="61"/>
      <c r="TB238" s="61"/>
      <c r="TC238" s="61"/>
      <c r="TD238" s="61"/>
      <c r="TE238" s="61"/>
      <c r="TF238" s="61"/>
      <c r="TG238" s="61"/>
      <c r="TH238" s="61"/>
      <c r="TI238" s="61"/>
      <c r="TJ238" s="61"/>
      <c r="TK238" s="61"/>
      <c r="TL238" s="61"/>
      <c r="TM238" s="61"/>
      <c r="TN238" s="61"/>
      <c r="TO238" s="61"/>
      <c r="TP238" s="61"/>
      <c r="TQ238" s="61"/>
      <c r="TR238" s="61"/>
      <c r="TS238" s="61"/>
      <c r="TT238" s="61"/>
      <c r="TU238" s="61"/>
      <c r="TV238" s="61"/>
      <c r="TW238" s="61"/>
      <c r="TX238" s="61"/>
      <c r="TY238" s="61"/>
      <c r="TZ238" s="61"/>
      <c r="UA238" s="61"/>
      <c r="UB238" s="61"/>
      <c r="UC238" s="61"/>
      <c r="UD238" s="61"/>
      <c r="UE238" s="61"/>
      <c r="UF238" s="61"/>
      <c r="UG238" s="61"/>
      <c r="UH238" s="61"/>
      <c r="UI238" s="61"/>
      <c r="UJ238" s="61"/>
      <c r="UK238" s="61"/>
      <c r="UL238" s="61"/>
      <c r="UM238" s="61"/>
      <c r="UN238" s="61"/>
      <c r="UO238" s="61"/>
      <c r="UP238" s="61"/>
      <c r="UQ238" s="61"/>
      <c r="UR238" s="61"/>
      <c r="US238" s="61"/>
      <c r="UT238" s="61"/>
      <c r="UU238" s="61"/>
      <c r="UV238" s="61"/>
      <c r="UW238" s="61"/>
      <c r="UX238" s="61"/>
      <c r="UY238" s="61"/>
      <c r="UZ238" s="61"/>
      <c r="VA238" s="61"/>
      <c r="VB238" s="61"/>
      <c r="VC238" s="61"/>
      <c r="VD238" s="61"/>
      <c r="VE238" s="61"/>
      <c r="VF238" s="61"/>
      <c r="VG238" s="61"/>
      <c r="VH238" s="61"/>
      <c r="VI238" s="61"/>
      <c r="VJ238" s="61"/>
      <c r="VK238" s="61"/>
      <c r="VL238" s="61"/>
      <c r="VM238" s="61"/>
      <c r="VN238" s="61"/>
      <c r="VO238" s="61"/>
      <c r="VP238" s="61"/>
      <c r="VQ238" s="61"/>
      <c r="VR238" s="61"/>
      <c r="VS238" s="61"/>
      <c r="VT238" s="61"/>
      <c r="VU238" s="61"/>
      <c r="VV238" s="61"/>
      <c r="VW238" s="61"/>
      <c r="VX238" s="61"/>
      <c r="VY238" s="61"/>
      <c r="VZ238" s="61"/>
      <c r="WA238" s="61"/>
      <c r="WB238" s="61"/>
      <c r="WC238" s="61"/>
      <c r="WD238" s="61"/>
      <c r="WE238" s="61"/>
      <c r="WF238" s="61"/>
      <c r="WG238" s="61"/>
      <c r="WH238" s="61"/>
      <c r="WI238" s="61"/>
      <c r="WJ238" s="61"/>
      <c r="WK238" s="61"/>
      <c r="WL238" s="61"/>
      <c r="WM238" s="61"/>
      <c r="WN238" s="61"/>
      <c r="WO238" s="61"/>
      <c r="WP238" s="61"/>
      <c r="WQ238" s="61"/>
      <c r="WR238" s="61"/>
      <c r="WS238" s="61"/>
      <c r="WT238" s="61"/>
      <c r="WU238" s="61"/>
      <c r="WV238" s="61"/>
      <c r="WW238" s="61"/>
      <c r="WX238" s="61"/>
      <c r="WY238" s="61"/>
      <c r="WZ238" s="61"/>
      <c r="XA238" s="61"/>
      <c r="XB238" s="61"/>
      <c r="XC238" s="61"/>
      <c r="XD238" s="61"/>
      <c r="XE238" s="61"/>
      <c r="XF238" s="61"/>
      <c r="XG238" s="61"/>
      <c r="XH238" s="61"/>
      <c r="XI238" s="61"/>
      <c r="XJ238" s="61"/>
      <c r="XK238" s="61"/>
      <c r="XL238" s="61"/>
      <c r="XM238" s="61"/>
      <c r="XN238" s="61"/>
      <c r="XO238" s="61"/>
      <c r="XP238" s="61"/>
      <c r="XQ238" s="61"/>
      <c r="XR238" s="61"/>
      <c r="XS238" s="61"/>
      <c r="XT238" s="61"/>
      <c r="XU238" s="61"/>
      <c r="XV238" s="61"/>
      <c r="XW238" s="61"/>
      <c r="XX238" s="61"/>
      <c r="XY238" s="61"/>
      <c r="XZ238" s="61"/>
      <c r="YA238" s="61"/>
      <c r="YB238" s="61"/>
      <c r="YC238" s="61"/>
      <c r="YD238" s="61"/>
      <c r="YE238" s="61"/>
      <c r="YF238" s="61"/>
      <c r="YG238" s="61"/>
      <c r="YH238" s="61"/>
      <c r="YI238" s="61"/>
      <c r="YJ238" s="61"/>
      <c r="YK238" s="61"/>
      <c r="YL238" s="61"/>
      <c r="YM238" s="61"/>
      <c r="YN238" s="61"/>
      <c r="YO238" s="61"/>
      <c r="YP238" s="61"/>
      <c r="YQ238" s="61"/>
      <c r="YR238" s="61"/>
      <c r="YS238" s="61"/>
      <c r="YT238" s="61"/>
      <c r="YU238" s="61"/>
      <c r="YV238" s="61"/>
      <c r="YW238" s="61"/>
      <c r="YX238" s="61"/>
      <c r="YY238" s="61"/>
      <c r="YZ238" s="61"/>
      <c r="ZA238" s="61"/>
      <c r="ZB238" s="61"/>
      <c r="ZC238" s="61"/>
      <c r="ZD238" s="61"/>
      <c r="ZE238" s="61"/>
      <c r="ZF238" s="61"/>
      <c r="ZG238" s="61"/>
      <c r="ZH238" s="61"/>
      <c r="ZI238" s="61"/>
      <c r="ZJ238" s="61"/>
      <c r="ZK238" s="61"/>
      <c r="ZL238" s="61"/>
      <c r="ZM238" s="61"/>
      <c r="ZN238" s="61"/>
      <c r="ZO238" s="61"/>
      <c r="ZP238" s="61"/>
      <c r="ZQ238" s="61"/>
      <c r="ZR238" s="61"/>
      <c r="ZS238" s="61"/>
      <c r="ZT238" s="61"/>
      <c r="ZU238" s="61"/>
      <c r="ZV238" s="61"/>
      <c r="ZW238" s="61"/>
      <c r="ZX238" s="61"/>
      <c r="ZY238" s="61"/>
      <c r="ZZ238" s="61"/>
      <c r="AAA238" s="61"/>
      <c r="AAB238" s="61"/>
      <c r="AAC238" s="61"/>
      <c r="AAD238" s="61"/>
      <c r="AAE238" s="61"/>
      <c r="AAF238" s="61"/>
      <c r="AAG238" s="61"/>
      <c r="AAH238" s="61"/>
      <c r="AAI238" s="61"/>
      <c r="AAJ238" s="61"/>
      <c r="AAK238" s="61"/>
      <c r="AAL238" s="61"/>
      <c r="AAM238" s="61"/>
      <c r="AAN238" s="61"/>
      <c r="AAO238" s="61"/>
      <c r="AAP238" s="61"/>
      <c r="AAQ238" s="61"/>
      <c r="AAR238" s="61"/>
      <c r="AAS238" s="61"/>
      <c r="AAT238" s="61"/>
      <c r="AAU238" s="61"/>
      <c r="AAV238" s="61"/>
      <c r="AAW238" s="61"/>
      <c r="AAX238" s="61"/>
      <c r="AAY238" s="61"/>
      <c r="AAZ238" s="61"/>
      <c r="ABA238" s="61"/>
      <c r="ABB238" s="61"/>
      <c r="ABC238" s="61"/>
      <c r="ABD238" s="61"/>
      <c r="ABE238" s="61"/>
      <c r="ABF238" s="61"/>
      <c r="ABG238" s="61"/>
      <c r="ABH238" s="61"/>
      <c r="ABI238" s="61"/>
      <c r="ABJ238" s="61"/>
      <c r="ABK238" s="61"/>
      <c r="ABL238" s="61"/>
      <c r="ABM238" s="61"/>
      <c r="ABN238" s="61"/>
      <c r="ABO238" s="61"/>
      <c r="ABP238" s="61"/>
      <c r="ABQ238" s="61"/>
      <c r="ABR238" s="61"/>
      <c r="ABS238" s="61"/>
      <c r="ABT238" s="61"/>
      <c r="ABU238" s="61"/>
      <c r="ABV238" s="61"/>
      <c r="ABW238" s="61"/>
      <c r="ABX238" s="61"/>
      <c r="ABY238" s="61"/>
      <c r="ABZ238" s="61"/>
      <c r="ACA238" s="61"/>
      <c r="ACB238" s="61"/>
      <c r="ACC238" s="61"/>
      <c r="ACD238" s="61"/>
      <c r="ACE238" s="61"/>
      <c r="ACF238" s="61"/>
      <c r="ACG238" s="61"/>
      <c r="ACH238" s="61"/>
      <c r="ACI238" s="61"/>
      <c r="ACJ238" s="61"/>
      <c r="ACK238" s="61"/>
      <c r="ACL238" s="61"/>
      <c r="ACM238" s="61"/>
      <c r="ACN238" s="61"/>
      <c r="ACO238" s="61"/>
      <c r="ACP238" s="61"/>
      <c r="ACQ238" s="61"/>
      <c r="ACR238" s="61"/>
      <c r="ACS238" s="61"/>
      <c r="ACT238" s="61"/>
      <c r="ACU238" s="61"/>
      <c r="ACV238" s="61"/>
      <c r="ACW238" s="61"/>
      <c r="ACX238" s="61"/>
      <c r="ACY238" s="61"/>
      <c r="ACZ238" s="61"/>
      <c r="ADA238" s="61"/>
      <c r="ADB238" s="61"/>
      <c r="ADC238" s="61"/>
      <c r="ADD238" s="61"/>
      <c r="ADE238" s="61"/>
      <c r="ADF238" s="61"/>
      <c r="ADG238" s="61"/>
      <c r="ADH238" s="61"/>
      <c r="ADI238" s="61"/>
      <c r="ADJ238" s="61"/>
      <c r="ADK238" s="61"/>
      <c r="ADL238" s="61"/>
      <c r="ADM238" s="61"/>
      <c r="ADN238" s="61"/>
      <c r="ADO238" s="61"/>
      <c r="ADP238" s="61"/>
      <c r="ADQ238" s="61"/>
      <c r="ADR238" s="61"/>
      <c r="ADS238" s="61"/>
      <c r="ADT238" s="61"/>
      <c r="ADU238" s="61"/>
      <c r="ADV238" s="61"/>
      <c r="ADW238" s="61"/>
      <c r="ADX238" s="61"/>
      <c r="ADY238" s="61"/>
      <c r="ADZ238" s="61"/>
      <c r="AEA238" s="61"/>
      <c r="AEB238" s="61"/>
      <c r="AEC238" s="61"/>
      <c r="AED238" s="61"/>
      <c r="AEE238" s="61"/>
      <c r="AEF238" s="61"/>
      <c r="AEG238" s="61"/>
      <c r="AEH238" s="61"/>
      <c r="AEI238" s="61"/>
      <c r="AEJ238" s="61"/>
      <c r="AEK238" s="61"/>
      <c r="AEL238" s="61"/>
      <c r="AEM238" s="61"/>
      <c r="AEN238" s="61"/>
      <c r="AEO238" s="61"/>
      <c r="AEP238" s="61"/>
      <c r="AEQ238" s="61"/>
      <c r="AER238" s="61"/>
      <c r="AES238" s="61"/>
      <c r="AET238" s="61"/>
      <c r="AEU238" s="61"/>
      <c r="AEV238" s="61"/>
      <c r="AEW238" s="61"/>
      <c r="AEX238" s="61"/>
      <c r="AEY238" s="61"/>
      <c r="AEZ238" s="61"/>
      <c r="AFA238" s="61"/>
      <c r="AFB238" s="61"/>
      <c r="AFC238" s="61"/>
      <c r="AFD238" s="61"/>
      <c r="AFE238" s="61"/>
      <c r="AFF238" s="61"/>
      <c r="AFG238" s="61"/>
      <c r="AFH238" s="61"/>
      <c r="AFI238" s="61"/>
      <c r="AFJ238" s="61"/>
      <c r="AFK238" s="61"/>
      <c r="AFL238" s="61"/>
      <c r="AFM238" s="61"/>
      <c r="AFN238" s="61"/>
      <c r="AFO238" s="61"/>
      <c r="AFP238" s="61"/>
      <c r="AFQ238" s="61"/>
      <c r="AFR238" s="61"/>
      <c r="AFS238" s="61"/>
      <c r="AFT238" s="61"/>
      <c r="AFU238" s="61"/>
      <c r="AFV238" s="61"/>
      <c r="AFW238" s="61"/>
      <c r="AFX238" s="61"/>
      <c r="AFY238" s="61"/>
      <c r="AFZ238" s="61"/>
      <c r="AGA238" s="61"/>
      <c r="AGB238" s="61"/>
      <c r="AGC238" s="61"/>
      <c r="AGD238" s="61"/>
      <c r="AGE238" s="61"/>
      <c r="AGF238" s="61"/>
      <c r="AGG238" s="61"/>
      <c r="AGH238" s="61"/>
      <c r="AGI238" s="61"/>
      <c r="AGJ238" s="61"/>
      <c r="AGK238" s="61"/>
      <c r="AGL238" s="61"/>
      <c r="AGM238" s="61"/>
      <c r="AGN238" s="61"/>
      <c r="AGO238" s="61"/>
      <c r="AGP238" s="61"/>
      <c r="AGQ238" s="61"/>
      <c r="AGR238" s="61"/>
      <c r="AGS238" s="61"/>
      <c r="AGT238" s="61"/>
      <c r="AGU238" s="61"/>
      <c r="AGV238" s="61"/>
      <c r="AGW238" s="61"/>
      <c r="AGX238" s="61"/>
      <c r="AGY238" s="61"/>
      <c r="AGZ238" s="61"/>
      <c r="AHA238" s="61"/>
      <c r="AHB238" s="61"/>
      <c r="AHC238" s="61"/>
      <c r="AHD238" s="61"/>
      <c r="AHE238" s="61"/>
      <c r="AHF238" s="61"/>
      <c r="AHG238" s="61"/>
      <c r="AHH238" s="61"/>
      <c r="AHI238" s="61"/>
      <c r="AHJ238" s="61"/>
      <c r="AHK238" s="61"/>
      <c r="AHL238" s="61"/>
      <c r="AHM238" s="61"/>
      <c r="AHN238" s="61"/>
      <c r="AHO238" s="61"/>
      <c r="AHP238" s="61"/>
      <c r="AHQ238" s="61"/>
      <c r="AHR238" s="61"/>
      <c r="AHS238" s="61"/>
      <c r="AHT238" s="61"/>
      <c r="AHU238" s="61"/>
      <c r="AHV238" s="61"/>
      <c r="AHW238" s="61"/>
      <c r="AHX238" s="61"/>
      <c r="AHY238" s="61"/>
      <c r="AHZ238" s="61"/>
      <c r="AIA238" s="61"/>
      <c r="AIB238" s="61"/>
      <c r="AIC238" s="61"/>
      <c r="AID238" s="61"/>
      <c r="AIE238" s="61"/>
      <c r="AIF238" s="61"/>
      <c r="AIG238" s="61"/>
      <c r="AIH238" s="61"/>
      <c r="AII238" s="61"/>
      <c r="AIJ238" s="61"/>
      <c r="AIK238" s="61"/>
      <c r="AIL238" s="61"/>
      <c r="AIM238" s="61"/>
      <c r="AIN238" s="61"/>
      <c r="AIO238" s="61"/>
      <c r="AIP238" s="61"/>
      <c r="AIQ238" s="61"/>
      <c r="AIR238" s="61"/>
      <c r="AIS238" s="61"/>
      <c r="AIT238" s="61"/>
      <c r="AIU238" s="61"/>
      <c r="AIV238" s="61"/>
      <c r="AIW238" s="61"/>
      <c r="AIX238" s="61"/>
      <c r="AIY238" s="61"/>
      <c r="AIZ238" s="61"/>
      <c r="AJA238" s="61"/>
      <c r="AJB238" s="61"/>
      <c r="AJC238" s="61"/>
      <c r="AJD238" s="61"/>
      <c r="AJE238" s="61"/>
      <c r="AJF238" s="61"/>
      <c r="AJG238" s="61"/>
      <c r="AJH238" s="61"/>
      <c r="AJI238" s="61"/>
      <c r="AJJ238" s="61"/>
      <c r="AJK238" s="61"/>
      <c r="AJL238" s="61"/>
      <c r="AJM238" s="61"/>
      <c r="AJN238" s="61"/>
      <c r="AJO238" s="61"/>
      <c r="AJP238" s="61"/>
      <c r="AJQ238" s="61"/>
      <c r="AJR238" s="61"/>
      <c r="AJS238" s="61"/>
      <c r="AJT238" s="61"/>
      <c r="AJU238" s="61"/>
      <c r="AJV238" s="61"/>
      <c r="AJW238" s="61"/>
      <c r="AJX238" s="61"/>
      <c r="AJY238" s="61"/>
      <c r="AJZ238" s="61"/>
      <c r="AKA238" s="61"/>
      <c r="AKB238" s="61"/>
      <c r="AKC238" s="61"/>
      <c r="AKD238" s="61"/>
      <c r="AKE238" s="61"/>
      <c r="AKF238" s="61"/>
      <c r="AKG238" s="61"/>
      <c r="AKH238" s="61"/>
      <c r="AKI238" s="61"/>
      <c r="AKJ238" s="61"/>
      <c r="AKK238" s="61"/>
      <c r="AKL238" s="61"/>
      <c r="AKM238" s="61"/>
      <c r="AKN238" s="61"/>
      <c r="AKO238" s="61"/>
      <c r="AKP238" s="61"/>
      <c r="AKQ238" s="61"/>
      <c r="AKR238" s="61"/>
      <c r="AKS238" s="61"/>
      <c r="AKT238" s="61"/>
      <c r="AKU238" s="61"/>
      <c r="AKV238" s="61"/>
      <c r="AKW238" s="61"/>
      <c r="AKX238" s="61"/>
      <c r="AKY238" s="61"/>
      <c r="AKZ238" s="61"/>
      <c r="ALA238" s="61"/>
      <c r="ALB238" s="61"/>
      <c r="ALC238" s="61"/>
      <c r="ALD238" s="61"/>
      <c r="ALE238" s="61"/>
      <c r="ALF238" s="61"/>
      <c r="ALG238" s="61"/>
      <c r="ALH238" s="61"/>
      <c r="ALI238" s="61"/>
      <c r="ALJ238" s="61"/>
      <c r="ALK238" s="61"/>
      <c r="ALL238" s="61"/>
      <c r="ALM238" s="61"/>
      <c r="ALN238" s="61"/>
      <c r="ALO238" s="61"/>
      <c r="ALP238" s="61"/>
      <c r="ALQ238" s="61"/>
      <c r="ALR238" s="61"/>
      <c r="ALS238" s="61"/>
      <c r="ALT238" s="61"/>
      <c r="ALU238" s="61"/>
      <c r="ALV238" s="61"/>
      <c r="ALW238" s="61"/>
      <c r="ALX238" s="61"/>
      <c r="ALY238" s="61"/>
      <c r="ALZ238" s="61"/>
      <c r="AMA238" s="61"/>
      <c r="AMB238" s="61"/>
      <c r="AMC238" s="61"/>
      <c r="AMD238" s="61"/>
      <c r="AME238" s="61"/>
      <c r="AMF238" s="61"/>
      <c r="AMG238" s="61"/>
      <c r="AMH238" s="61"/>
      <c r="AMI238" s="61"/>
      <c r="AMJ238" s="61"/>
      <c r="AMK238" s="61"/>
      <c r="AML238" s="61"/>
      <c r="AMM238" s="61"/>
      <c r="AMN238" s="61"/>
      <c r="AMO238" s="61"/>
      <c r="AMP238" s="61"/>
      <c r="AMQ238" s="61"/>
      <c r="AMR238" s="61"/>
      <c r="AMS238" s="61"/>
      <c r="AMT238" s="61"/>
      <c r="AMU238" s="61"/>
      <c r="AMV238" s="61"/>
      <c r="AMW238" s="61"/>
      <c r="AMX238" s="61"/>
      <c r="AMY238" s="61"/>
      <c r="AMZ238" s="61"/>
      <c r="ANA238" s="61"/>
      <c r="ANB238" s="61"/>
      <c r="ANC238" s="61"/>
      <c r="AND238" s="61"/>
      <c r="ANE238" s="61"/>
      <c r="ANF238" s="61"/>
      <c r="ANG238" s="61"/>
      <c r="ANH238" s="61"/>
      <c r="ANI238" s="61"/>
      <c r="ANJ238" s="61"/>
      <c r="ANK238" s="61"/>
      <c r="ANL238" s="61"/>
      <c r="ANM238" s="61"/>
      <c r="ANN238" s="61"/>
      <c r="ANO238" s="61"/>
      <c r="ANP238" s="61"/>
      <c r="ANQ238" s="61"/>
      <c r="ANR238" s="61"/>
      <c r="ANS238" s="61"/>
      <c r="ANT238" s="61"/>
      <c r="ANU238" s="61"/>
      <c r="ANV238" s="61"/>
      <c r="ANW238" s="61"/>
      <c r="ANX238" s="61"/>
      <c r="ANY238" s="61"/>
      <c r="ANZ238" s="61"/>
      <c r="AOA238" s="61"/>
      <c r="AOB238" s="61"/>
      <c r="AOC238" s="61"/>
      <c r="AOD238" s="61"/>
      <c r="AOE238" s="61"/>
      <c r="AOF238" s="61"/>
      <c r="AOG238" s="61"/>
      <c r="AOH238" s="61"/>
      <c r="AOI238" s="61"/>
      <c r="AOJ238" s="61"/>
      <c r="AOK238" s="61"/>
      <c r="AOL238" s="61"/>
      <c r="AOM238" s="61"/>
      <c r="AON238" s="61"/>
      <c r="AOO238" s="61"/>
      <c r="AOP238" s="61"/>
      <c r="AOQ238" s="61"/>
      <c r="AOR238" s="61"/>
      <c r="AOS238" s="61"/>
      <c r="AOT238" s="61"/>
      <c r="AOU238" s="61"/>
      <c r="AOV238" s="61"/>
      <c r="AOW238" s="61"/>
      <c r="AOX238" s="61"/>
      <c r="AOY238" s="61"/>
      <c r="AOZ238" s="61"/>
      <c r="APA238" s="61"/>
      <c r="APB238" s="61"/>
      <c r="APC238" s="61"/>
      <c r="APD238" s="61"/>
      <c r="APE238" s="61"/>
      <c r="APF238" s="61"/>
      <c r="APG238" s="61"/>
      <c r="APH238" s="61"/>
      <c r="API238" s="61"/>
      <c r="APJ238" s="61"/>
      <c r="APK238" s="61"/>
      <c r="APL238" s="61"/>
      <c r="APM238" s="61"/>
      <c r="APN238" s="61"/>
      <c r="APO238" s="61"/>
      <c r="APP238" s="61"/>
      <c r="APQ238" s="61"/>
      <c r="APR238" s="61"/>
      <c r="APS238" s="61"/>
      <c r="APT238" s="61"/>
      <c r="APU238" s="61"/>
      <c r="APV238" s="61"/>
      <c r="APW238" s="61"/>
      <c r="APX238" s="61"/>
      <c r="APY238" s="61"/>
      <c r="APZ238" s="61"/>
      <c r="AQA238" s="61"/>
      <c r="AQB238" s="61"/>
      <c r="AQC238" s="61"/>
      <c r="AQD238" s="61"/>
      <c r="AQE238" s="61"/>
      <c r="AQF238" s="61"/>
      <c r="AQG238" s="61"/>
      <c r="AQH238" s="61"/>
      <c r="AQI238" s="61"/>
      <c r="AQJ238" s="61"/>
      <c r="AQK238" s="61"/>
      <c r="AQL238" s="61"/>
      <c r="AQM238" s="61"/>
      <c r="AQN238" s="61"/>
      <c r="AQO238" s="61"/>
      <c r="AQP238" s="61"/>
      <c r="AQQ238" s="61"/>
      <c r="AQR238" s="61"/>
      <c r="AQS238" s="61"/>
      <c r="AQT238" s="61"/>
      <c r="AQU238" s="61"/>
      <c r="AQV238" s="61"/>
      <c r="AQW238" s="61"/>
      <c r="AQX238" s="61"/>
      <c r="AQY238" s="61"/>
      <c r="AQZ238" s="61"/>
      <c r="ARA238" s="61"/>
      <c r="ARB238" s="61"/>
      <c r="ARC238" s="61"/>
      <c r="ARD238" s="61"/>
      <c r="ARE238" s="61"/>
      <c r="ARF238" s="61"/>
      <c r="ARG238" s="61"/>
      <c r="ARH238" s="61"/>
      <c r="ARI238" s="61"/>
      <c r="ARJ238" s="61"/>
      <c r="ARK238" s="61"/>
      <c r="ARL238" s="61"/>
      <c r="ARM238" s="61"/>
      <c r="ARN238" s="61"/>
      <c r="ARO238" s="61"/>
      <c r="ARP238" s="61"/>
      <c r="ARQ238" s="61"/>
      <c r="ARR238" s="61"/>
      <c r="ARS238" s="61"/>
      <c r="ART238" s="61"/>
      <c r="ARU238" s="61"/>
      <c r="ARV238" s="61"/>
      <c r="ARW238" s="61"/>
      <c r="ARX238" s="61"/>
      <c r="ARY238" s="61"/>
      <c r="ARZ238" s="61"/>
      <c r="ASA238" s="61"/>
      <c r="ASB238" s="61"/>
      <c r="ASC238" s="61"/>
      <c r="ASD238" s="61"/>
      <c r="ASE238" s="61"/>
      <c r="ASF238" s="61"/>
      <c r="ASG238" s="61"/>
      <c r="ASH238" s="61"/>
      <c r="ASI238" s="61"/>
      <c r="ASJ238" s="61"/>
      <c r="ASK238" s="61"/>
      <c r="ASL238" s="61"/>
      <c r="ASM238" s="61"/>
      <c r="ASN238" s="61"/>
      <c r="ASO238" s="61"/>
      <c r="ASP238" s="61"/>
      <c r="ASQ238" s="61"/>
      <c r="ASR238" s="61"/>
      <c r="ASS238" s="61"/>
      <c r="AST238" s="61"/>
      <c r="ASU238" s="61"/>
      <c r="ASV238" s="61"/>
      <c r="ASW238" s="61"/>
      <c r="ASX238" s="61"/>
      <c r="ASY238" s="61"/>
      <c r="ASZ238" s="61"/>
      <c r="ATA238" s="61"/>
      <c r="ATB238" s="61"/>
      <c r="ATC238" s="61"/>
      <c r="ATD238" s="61"/>
      <c r="ATE238" s="61"/>
      <c r="ATF238" s="61"/>
      <c r="ATG238" s="61"/>
      <c r="ATH238" s="61"/>
      <c r="ATI238" s="61"/>
      <c r="ATJ238" s="61"/>
      <c r="ATK238" s="61"/>
      <c r="ATL238" s="61"/>
      <c r="ATM238" s="61"/>
      <c r="ATN238" s="61"/>
      <c r="ATO238" s="61"/>
      <c r="ATP238" s="61"/>
      <c r="ATQ238" s="61"/>
      <c r="ATR238" s="61"/>
      <c r="ATS238" s="61"/>
      <c r="ATT238" s="61"/>
      <c r="ATU238" s="61"/>
      <c r="ATV238" s="61"/>
      <c r="ATW238" s="61"/>
      <c r="ATX238" s="61"/>
      <c r="ATY238" s="61"/>
      <c r="ATZ238" s="61"/>
      <c r="AUA238" s="61"/>
      <c r="AUB238" s="61"/>
      <c r="AUC238" s="61"/>
      <c r="AUD238" s="61"/>
      <c r="AUE238" s="61"/>
      <c r="AUF238" s="61"/>
      <c r="AUG238" s="61"/>
      <c r="AUH238" s="61"/>
      <c r="AUI238" s="61"/>
      <c r="AUJ238" s="61"/>
      <c r="AUK238" s="61"/>
      <c r="AUL238" s="61"/>
      <c r="AUM238" s="61"/>
      <c r="AUN238" s="61"/>
      <c r="AUO238" s="61"/>
      <c r="AUP238" s="61"/>
      <c r="AUQ238" s="61"/>
      <c r="AUR238" s="61"/>
      <c r="AUS238" s="61"/>
      <c r="AUT238" s="61"/>
      <c r="AUU238" s="61"/>
      <c r="AUV238" s="61"/>
      <c r="AUW238" s="61"/>
      <c r="AUX238" s="61"/>
      <c r="AUY238" s="61"/>
      <c r="AUZ238" s="61"/>
      <c r="AVA238" s="61"/>
      <c r="AVB238" s="61"/>
      <c r="AVC238" s="61"/>
      <c r="AVD238" s="61"/>
      <c r="AVE238" s="61"/>
      <c r="AVF238" s="61"/>
      <c r="AVG238" s="61"/>
      <c r="AVH238" s="61"/>
      <c r="AVI238" s="61"/>
      <c r="AVJ238" s="61"/>
      <c r="AVK238" s="61"/>
      <c r="AVL238" s="61"/>
      <c r="AVM238" s="61"/>
      <c r="AVN238" s="61"/>
      <c r="AVO238" s="61"/>
      <c r="AVP238" s="61"/>
      <c r="AVQ238" s="61"/>
      <c r="AVR238" s="61"/>
      <c r="AVS238" s="61"/>
      <c r="AVT238" s="61"/>
      <c r="AVU238" s="61"/>
      <c r="AVV238" s="61"/>
      <c r="AVW238" s="61"/>
      <c r="AVX238" s="61"/>
      <c r="AVY238" s="61"/>
      <c r="AVZ238" s="61"/>
      <c r="AWA238" s="61"/>
      <c r="AWB238" s="61"/>
      <c r="AWC238" s="61"/>
      <c r="AWD238" s="61"/>
      <c r="AWE238" s="61"/>
      <c r="AWF238" s="61"/>
      <c r="AWG238" s="61"/>
      <c r="AWH238" s="61"/>
      <c r="AWI238" s="61"/>
      <c r="AWJ238" s="61"/>
      <c r="AWK238" s="61"/>
      <c r="AWL238" s="61"/>
      <c r="AWM238" s="61"/>
      <c r="AWN238" s="61"/>
      <c r="AWO238" s="61"/>
      <c r="AWP238" s="61"/>
      <c r="AWQ238" s="61"/>
      <c r="AWR238" s="61"/>
      <c r="AWS238" s="61"/>
      <c r="AWT238" s="61"/>
      <c r="AWU238" s="61"/>
      <c r="AWV238" s="61"/>
      <c r="AWW238" s="61"/>
      <c r="AWX238" s="61"/>
      <c r="AWY238" s="61"/>
      <c r="AWZ238" s="61"/>
      <c r="AXA238" s="61"/>
      <c r="AXB238" s="61"/>
      <c r="AXC238" s="61"/>
      <c r="AXD238" s="61"/>
      <c r="AXE238" s="61"/>
      <c r="AXF238" s="61"/>
      <c r="AXG238" s="61"/>
      <c r="AXH238" s="61"/>
      <c r="AXI238" s="61"/>
      <c r="AXJ238" s="61"/>
      <c r="AXK238" s="61"/>
      <c r="AXL238" s="61"/>
      <c r="AXM238" s="61"/>
      <c r="AXN238" s="61"/>
      <c r="AXO238" s="61"/>
      <c r="AXP238" s="61"/>
      <c r="AXQ238" s="61"/>
      <c r="AXR238" s="61"/>
      <c r="AXS238" s="61"/>
      <c r="AXT238" s="61"/>
      <c r="AXU238" s="61"/>
      <c r="AXV238" s="61"/>
      <c r="AXW238" s="61"/>
      <c r="AXX238" s="61"/>
      <c r="AXY238" s="61"/>
      <c r="AXZ238" s="61"/>
      <c r="AYA238" s="61"/>
      <c r="AYB238" s="61"/>
      <c r="AYC238" s="61"/>
      <c r="AYD238" s="61"/>
      <c r="AYE238" s="61"/>
      <c r="AYF238" s="61"/>
      <c r="AYG238" s="61"/>
      <c r="AYH238" s="61"/>
      <c r="AYI238" s="61"/>
      <c r="AYJ238" s="61"/>
      <c r="AYK238" s="61"/>
      <c r="AYL238" s="61"/>
      <c r="AYM238" s="61"/>
      <c r="AYN238" s="61"/>
      <c r="AYO238" s="61"/>
      <c r="AYP238" s="61"/>
      <c r="AYQ238" s="61"/>
      <c r="AYR238" s="61"/>
      <c r="AYS238" s="61"/>
      <c r="AYT238" s="61"/>
      <c r="AYU238" s="61"/>
      <c r="AYV238" s="61"/>
      <c r="AYW238" s="61"/>
      <c r="AYX238" s="61"/>
      <c r="AYY238" s="61"/>
      <c r="AYZ238" s="61"/>
      <c r="AZA238" s="61"/>
      <c r="AZB238" s="61"/>
      <c r="AZC238" s="61"/>
      <c r="AZD238" s="61"/>
      <c r="AZE238" s="61"/>
      <c r="AZF238" s="61"/>
      <c r="AZG238" s="61"/>
      <c r="AZH238" s="61"/>
      <c r="AZI238" s="61"/>
      <c r="AZJ238" s="61"/>
      <c r="AZK238" s="61"/>
      <c r="AZL238" s="61"/>
      <c r="AZM238" s="61"/>
      <c r="AZN238" s="61"/>
      <c r="AZO238" s="61"/>
      <c r="AZP238" s="61"/>
      <c r="AZQ238" s="61"/>
      <c r="AZR238" s="61"/>
      <c r="AZS238" s="61"/>
      <c r="AZT238" s="61"/>
      <c r="AZU238" s="61"/>
      <c r="AZV238" s="61"/>
      <c r="AZW238" s="61"/>
      <c r="AZX238" s="61"/>
      <c r="AZY238" s="61"/>
      <c r="AZZ238" s="61"/>
      <c r="BAA238" s="61"/>
      <c r="BAB238" s="61"/>
      <c r="BAC238" s="61"/>
      <c r="BAD238" s="61"/>
      <c r="BAE238" s="61"/>
      <c r="BAF238" s="61"/>
      <c r="BAG238" s="61"/>
      <c r="BAH238" s="61"/>
      <c r="BAI238" s="61"/>
      <c r="BAJ238" s="61"/>
      <c r="BAK238" s="61"/>
      <c r="BAL238" s="61"/>
      <c r="BAM238" s="61"/>
      <c r="BAN238" s="61"/>
      <c r="BAO238" s="61"/>
      <c r="BAP238" s="61"/>
      <c r="BAQ238" s="61"/>
      <c r="BAR238" s="61"/>
      <c r="BAS238" s="61"/>
      <c r="BAT238" s="61"/>
      <c r="BAU238" s="61"/>
      <c r="BAV238" s="61"/>
      <c r="BAW238" s="61"/>
      <c r="BAX238" s="61"/>
      <c r="BAY238" s="61"/>
      <c r="BAZ238" s="61"/>
      <c r="BBA238" s="61"/>
      <c r="BBB238" s="61"/>
      <c r="BBC238" s="61"/>
      <c r="BBD238" s="61"/>
      <c r="BBE238" s="61"/>
      <c r="BBF238" s="61"/>
      <c r="BBG238" s="61"/>
      <c r="BBH238" s="61"/>
      <c r="BBI238" s="61"/>
      <c r="BBJ238" s="61"/>
      <c r="BBK238" s="61"/>
      <c r="BBL238" s="61"/>
      <c r="BBM238" s="61"/>
      <c r="BBN238" s="61"/>
      <c r="BBO238" s="61"/>
      <c r="BBP238" s="61"/>
      <c r="BBQ238" s="61"/>
      <c r="BBR238" s="61"/>
      <c r="BBS238" s="61"/>
      <c r="BBT238" s="61"/>
      <c r="BBU238" s="61"/>
      <c r="BBV238" s="61"/>
      <c r="BBW238" s="61"/>
      <c r="BBX238" s="61"/>
      <c r="BBY238" s="61"/>
      <c r="BBZ238" s="61"/>
      <c r="BCA238" s="61"/>
      <c r="BCB238" s="61"/>
      <c r="BCC238" s="61"/>
      <c r="BCD238" s="61"/>
      <c r="BCE238" s="61"/>
      <c r="BCF238" s="61"/>
      <c r="BCG238" s="61"/>
      <c r="BCH238" s="61"/>
      <c r="BCI238" s="61"/>
      <c r="BCJ238" s="61"/>
      <c r="BCK238" s="61"/>
      <c r="BCL238" s="61"/>
      <c r="BCM238" s="61"/>
      <c r="BCN238" s="61"/>
      <c r="BCO238" s="61"/>
      <c r="BCP238" s="61"/>
      <c r="BCQ238" s="61"/>
      <c r="BCR238" s="61"/>
      <c r="BCS238" s="61"/>
      <c r="BCT238" s="61"/>
      <c r="BCU238" s="61"/>
      <c r="BCV238" s="61"/>
      <c r="BCW238" s="61"/>
      <c r="BCX238" s="61"/>
      <c r="BCY238" s="61"/>
      <c r="BCZ238" s="61"/>
      <c r="BDA238" s="61"/>
      <c r="BDB238" s="61"/>
      <c r="BDC238" s="61"/>
      <c r="BDD238" s="61"/>
      <c r="BDE238" s="61"/>
      <c r="BDF238" s="61"/>
      <c r="BDG238" s="61"/>
      <c r="BDH238" s="61"/>
      <c r="BDI238" s="61"/>
      <c r="BDJ238" s="61"/>
      <c r="BDK238" s="61"/>
      <c r="BDL238" s="61"/>
      <c r="BDM238" s="61"/>
      <c r="BDN238" s="61"/>
      <c r="BDO238" s="61"/>
      <c r="BDP238" s="61"/>
      <c r="BDQ238" s="61"/>
      <c r="BDR238" s="61"/>
      <c r="BDS238" s="61"/>
      <c r="BDT238" s="61"/>
      <c r="BDU238" s="61"/>
      <c r="BDV238" s="61"/>
      <c r="BDW238" s="61"/>
      <c r="BDX238" s="61"/>
      <c r="BDY238" s="61"/>
      <c r="BDZ238" s="61"/>
      <c r="BEA238" s="61"/>
      <c r="BEB238" s="61"/>
      <c r="BEC238" s="61"/>
      <c r="BED238" s="61"/>
      <c r="BEE238" s="61"/>
      <c r="BEF238" s="61"/>
      <c r="BEG238" s="61"/>
      <c r="BEH238" s="61"/>
      <c r="BEI238" s="61"/>
      <c r="BEJ238" s="61"/>
      <c r="BEK238" s="61"/>
      <c r="BEL238" s="61"/>
      <c r="BEM238" s="61"/>
      <c r="BEN238" s="61"/>
      <c r="BEO238" s="61"/>
      <c r="BEP238" s="61"/>
      <c r="BEQ238" s="61"/>
      <c r="BER238" s="61"/>
      <c r="BES238" s="61"/>
      <c r="BET238" s="61"/>
      <c r="BEU238" s="61"/>
      <c r="BEV238" s="61"/>
      <c r="BEW238" s="61"/>
      <c r="BEX238" s="61"/>
      <c r="BEY238" s="61"/>
      <c r="BEZ238" s="61"/>
      <c r="BFA238" s="61"/>
      <c r="BFB238" s="61"/>
      <c r="BFC238" s="61"/>
      <c r="BFD238" s="61"/>
      <c r="BFE238" s="61"/>
      <c r="BFF238" s="61"/>
      <c r="BFG238" s="61"/>
      <c r="BFH238" s="61"/>
      <c r="BFI238" s="61"/>
      <c r="BFJ238" s="61"/>
      <c r="BFK238" s="61"/>
      <c r="BFL238" s="61"/>
      <c r="BFM238" s="61"/>
      <c r="BFN238" s="61"/>
      <c r="BFO238" s="61"/>
      <c r="BFP238" s="61"/>
      <c r="BFQ238" s="61"/>
      <c r="BFR238" s="61"/>
      <c r="BFS238" s="61"/>
      <c r="BFT238" s="61"/>
      <c r="BFU238" s="61"/>
      <c r="BFV238" s="61"/>
      <c r="BFW238" s="61"/>
      <c r="BFX238" s="61"/>
      <c r="BFY238" s="61"/>
      <c r="BFZ238" s="61"/>
      <c r="BGA238" s="61"/>
      <c r="BGB238" s="61"/>
      <c r="BGC238" s="61"/>
      <c r="BGD238" s="61"/>
      <c r="BGE238" s="61"/>
      <c r="BGF238" s="61"/>
      <c r="BGG238" s="61"/>
      <c r="BGH238" s="61"/>
      <c r="BGI238" s="61"/>
      <c r="BGJ238" s="61"/>
      <c r="BGK238" s="61"/>
      <c r="BGL238" s="61"/>
      <c r="BGM238" s="61"/>
      <c r="BGN238" s="61"/>
      <c r="BGO238" s="61"/>
      <c r="BGP238" s="61"/>
      <c r="BGQ238" s="61"/>
      <c r="BGR238" s="61"/>
      <c r="BGS238" s="61"/>
      <c r="BGT238" s="61"/>
      <c r="BGU238" s="61"/>
      <c r="BGV238" s="61"/>
      <c r="BGW238" s="61"/>
      <c r="BGX238" s="61"/>
      <c r="BGY238" s="61"/>
      <c r="BGZ238" s="61"/>
      <c r="BHA238" s="61"/>
      <c r="BHB238" s="61"/>
      <c r="BHC238" s="61"/>
      <c r="BHD238" s="61"/>
      <c r="BHE238" s="61"/>
      <c r="BHF238" s="61"/>
      <c r="BHG238" s="61"/>
      <c r="BHH238" s="61"/>
      <c r="BHI238" s="61"/>
      <c r="BHJ238" s="61"/>
      <c r="BHK238" s="61"/>
      <c r="BHL238" s="61"/>
      <c r="BHM238" s="61"/>
      <c r="BHN238" s="61"/>
      <c r="BHO238" s="61"/>
      <c r="BHP238" s="61"/>
      <c r="BHQ238" s="61"/>
      <c r="BHR238" s="61"/>
      <c r="BHS238" s="61"/>
      <c r="BHT238" s="61"/>
      <c r="BHU238" s="61"/>
      <c r="BHV238" s="61"/>
      <c r="BHW238" s="61"/>
      <c r="BHX238" s="61"/>
      <c r="BHY238" s="61"/>
      <c r="BHZ238" s="61"/>
      <c r="BIA238" s="61"/>
      <c r="BIB238" s="61"/>
      <c r="BIC238" s="61"/>
      <c r="BID238" s="61"/>
      <c r="BIE238" s="61"/>
      <c r="BIF238" s="61"/>
      <c r="BIG238" s="61"/>
      <c r="BIH238" s="61"/>
      <c r="BII238" s="61"/>
      <c r="BIJ238" s="61"/>
      <c r="BIK238" s="61"/>
      <c r="BIL238" s="61"/>
      <c r="BIM238" s="61"/>
      <c r="BIN238" s="61"/>
      <c r="BIO238" s="61"/>
      <c r="BIP238" s="61"/>
      <c r="BIQ238" s="61"/>
      <c r="BIR238" s="61"/>
      <c r="BIS238" s="61"/>
      <c r="BIT238" s="61"/>
      <c r="BIU238" s="61"/>
      <c r="BIV238" s="61"/>
      <c r="BIW238" s="61"/>
      <c r="BIX238" s="61"/>
      <c r="BIY238" s="61"/>
      <c r="BIZ238" s="61"/>
      <c r="BJA238" s="61"/>
      <c r="BJB238" s="61"/>
      <c r="BJC238" s="61"/>
      <c r="BJD238" s="61"/>
      <c r="BJE238" s="61"/>
      <c r="BJF238" s="61"/>
      <c r="BJG238" s="61"/>
      <c r="BJH238" s="61"/>
      <c r="BJI238" s="61"/>
      <c r="BJJ238" s="61"/>
      <c r="BJK238" s="61"/>
      <c r="BJL238" s="61"/>
      <c r="BJM238" s="61"/>
      <c r="BJN238" s="61"/>
      <c r="BJO238" s="61"/>
      <c r="BJP238" s="61"/>
      <c r="BJQ238" s="61"/>
      <c r="BJR238" s="61"/>
      <c r="BJS238" s="61"/>
      <c r="BJT238" s="61"/>
      <c r="BJU238" s="61"/>
      <c r="BJV238" s="61"/>
      <c r="BJW238" s="61"/>
      <c r="BJX238" s="61"/>
      <c r="BJY238" s="61"/>
      <c r="BJZ238" s="61"/>
      <c r="BKA238" s="61"/>
      <c r="BKB238" s="61"/>
      <c r="BKC238" s="61"/>
      <c r="BKD238" s="61"/>
      <c r="BKE238" s="61"/>
      <c r="BKF238" s="61"/>
      <c r="BKG238" s="61"/>
      <c r="BKH238" s="61"/>
      <c r="BKI238" s="61"/>
      <c r="BKJ238" s="61"/>
      <c r="BKK238" s="61"/>
      <c r="BKL238" s="61"/>
      <c r="BKM238" s="61"/>
      <c r="BKN238" s="61"/>
      <c r="BKO238" s="61"/>
      <c r="BKP238" s="61"/>
      <c r="BKQ238" s="61"/>
      <c r="BKR238" s="61"/>
      <c r="BKS238" s="61"/>
      <c r="BKT238" s="61"/>
      <c r="BKU238" s="61"/>
      <c r="BKV238" s="61"/>
      <c r="BKW238" s="61"/>
      <c r="BKX238" s="61"/>
      <c r="BKY238" s="61"/>
      <c r="BKZ238" s="61"/>
      <c r="BLA238" s="61"/>
      <c r="BLB238" s="61"/>
      <c r="BLC238" s="61"/>
      <c r="BLD238" s="61"/>
      <c r="BLE238" s="61"/>
      <c r="BLF238" s="61"/>
      <c r="BLG238" s="61"/>
      <c r="BLH238" s="61"/>
      <c r="BLI238" s="61"/>
      <c r="BLJ238" s="61"/>
      <c r="BLK238" s="61"/>
      <c r="BLL238" s="61"/>
      <c r="BLM238" s="61"/>
      <c r="BLN238" s="61"/>
      <c r="BLO238" s="61"/>
      <c r="BLP238" s="61"/>
      <c r="BLQ238" s="61"/>
      <c r="BLR238" s="61"/>
      <c r="BLS238" s="61"/>
      <c r="BLT238" s="61"/>
      <c r="BLU238" s="61"/>
      <c r="BLV238" s="61"/>
      <c r="BLW238" s="61"/>
      <c r="BLX238" s="61"/>
      <c r="BLY238" s="61"/>
      <c r="BLZ238" s="61"/>
      <c r="BMA238" s="61"/>
      <c r="BMB238" s="61"/>
      <c r="BMC238" s="61"/>
      <c r="BMD238" s="61"/>
      <c r="BME238" s="61"/>
      <c r="BMF238" s="61"/>
      <c r="BMG238" s="61"/>
      <c r="BMH238" s="61"/>
      <c r="BMI238" s="61"/>
      <c r="BMJ238" s="61"/>
      <c r="BMK238" s="61"/>
      <c r="BML238" s="61"/>
      <c r="BMM238" s="61"/>
      <c r="BMN238" s="61"/>
      <c r="BMO238" s="61"/>
      <c r="BMP238" s="61"/>
      <c r="BMQ238" s="61"/>
      <c r="BMR238" s="61"/>
      <c r="BMS238" s="61"/>
      <c r="BMT238" s="61"/>
      <c r="BMU238" s="61"/>
      <c r="BMV238" s="61"/>
      <c r="BMW238" s="61"/>
      <c r="BMX238" s="61"/>
      <c r="BMY238" s="61"/>
      <c r="BMZ238" s="61"/>
      <c r="BNA238" s="61"/>
      <c r="BNB238" s="61"/>
      <c r="BNC238" s="61"/>
      <c r="BND238" s="61"/>
      <c r="BNE238" s="61"/>
      <c r="BNF238" s="61"/>
      <c r="BNG238" s="61"/>
      <c r="BNH238" s="61"/>
      <c r="BNI238" s="61"/>
      <c r="BNJ238" s="61"/>
      <c r="BNK238" s="61"/>
      <c r="BNL238" s="61"/>
      <c r="BNM238" s="61"/>
      <c r="BNN238" s="61"/>
      <c r="BNO238" s="61"/>
      <c r="BNP238" s="61"/>
      <c r="BNQ238" s="61"/>
      <c r="BNR238" s="61"/>
      <c r="BNS238" s="61"/>
      <c r="BNT238" s="61"/>
      <c r="BNU238" s="61"/>
      <c r="BNV238" s="61"/>
      <c r="BNW238" s="61"/>
      <c r="BNX238" s="61"/>
      <c r="BNY238" s="61"/>
      <c r="BNZ238" s="61"/>
      <c r="BOA238" s="61"/>
      <c r="BOB238" s="61"/>
      <c r="BOC238" s="61"/>
      <c r="BOD238" s="61"/>
      <c r="BOE238" s="61"/>
      <c r="BOF238" s="61"/>
      <c r="BOG238" s="61"/>
      <c r="BOH238" s="61"/>
      <c r="BOI238" s="61"/>
      <c r="BOJ238" s="61"/>
      <c r="BOK238" s="61"/>
      <c r="BOL238" s="61"/>
      <c r="BOM238" s="61"/>
      <c r="BON238" s="61"/>
      <c r="BOO238" s="61"/>
      <c r="BOP238" s="61"/>
      <c r="BOQ238" s="61"/>
      <c r="BOR238" s="61"/>
      <c r="BOS238" s="61"/>
      <c r="BOT238" s="61"/>
      <c r="BOU238" s="61"/>
      <c r="BOV238" s="61"/>
      <c r="BOW238" s="61"/>
      <c r="BOX238" s="61"/>
      <c r="BOY238" s="61"/>
      <c r="BOZ238" s="61"/>
      <c r="BPA238" s="61"/>
      <c r="BPB238" s="61"/>
      <c r="BPC238" s="61"/>
      <c r="BPD238" s="61"/>
      <c r="BPE238" s="61"/>
      <c r="BPF238" s="61"/>
      <c r="BPG238" s="61"/>
      <c r="BPH238" s="61"/>
      <c r="BPI238" s="61"/>
      <c r="BPJ238" s="61"/>
      <c r="BPK238" s="61"/>
      <c r="BPL238" s="61"/>
      <c r="BPM238" s="61"/>
      <c r="BPN238" s="61"/>
      <c r="BPO238" s="61"/>
      <c r="BPP238" s="61"/>
      <c r="BPQ238" s="61"/>
      <c r="BPR238" s="61"/>
      <c r="BPS238" s="61"/>
      <c r="BPT238" s="61"/>
      <c r="BPU238" s="61"/>
      <c r="BPV238" s="61"/>
      <c r="BPW238" s="61"/>
      <c r="BPX238" s="61"/>
      <c r="BPY238" s="61"/>
      <c r="BPZ238" s="61"/>
      <c r="BQA238" s="61"/>
      <c r="BQB238" s="61"/>
      <c r="BQC238" s="61"/>
      <c r="BQD238" s="61"/>
      <c r="BQE238" s="61"/>
      <c r="BQF238" s="61"/>
      <c r="BQG238" s="61"/>
      <c r="BQH238" s="61"/>
      <c r="BQI238" s="61"/>
      <c r="BQJ238" s="61"/>
      <c r="BQK238" s="61"/>
      <c r="BQL238" s="61"/>
      <c r="BQM238" s="61"/>
      <c r="BQN238" s="61"/>
      <c r="BQO238" s="61"/>
      <c r="BQP238" s="61"/>
      <c r="BQQ238" s="61"/>
      <c r="BQR238" s="61"/>
      <c r="BQS238" s="61"/>
      <c r="BQT238" s="61"/>
      <c r="BQU238" s="61"/>
      <c r="BQV238" s="61"/>
      <c r="BQW238" s="61"/>
      <c r="BQX238" s="61"/>
      <c r="BQY238" s="61"/>
      <c r="BQZ238" s="61"/>
      <c r="BRA238" s="61"/>
      <c r="BRB238" s="61"/>
      <c r="BRC238" s="61"/>
      <c r="BRD238" s="61"/>
      <c r="BRE238" s="61"/>
      <c r="BRF238" s="61"/>
      <c r="BRG238" s="61"/>
      <c r="BRH238" s="61"/>
      <c r="BRI238" s="61"/>
      <c r="BRJ238" s="61"/>
      <c r="BRK238" s="61"/>
      <c r="BRL238" s="61"/>
      <c r="BRM238" s="61"/>
      <c r="BRN238" s="61"/>
      <c r="BRO238" s="61"/>
      <c r="BRP238" s="61"/>
      <c r="BRQ238" s="61"/>
      <c r="BRR238" s="61"/>
      <c r="BRS238" s="61"/>
      <c r="BRT238" s="61"/>
      <c r="BRU238" s="61"/>
      <c r="BRV238" s="61"/>
      <c r="BRW238" s="61"/>
      <c r="BRX238" s="61"/>
      <c r="BRY238" s="61"/>
      <c r="BRZ238" s="61"/>
      <c r="BSA238" s="61"/>
      <c r="BSB238" s="61"/>
      <c r="BSC238" s="61"/>
      <c r="BSD238" s="61"/>
      <c r="BSE238" s="61"/>
      <c r="BSF238" s="61"/>
      <c r="BSG238" s="61"/>
      <c r="BSH238" s="61"/>
      <c r="BSI238" s="61"/>
      <c r="BSJ238" s="61"/>
      <c r="BSK238" s="61"/>
      <c r="BSL238" s="61"/>
      <c r="BSM238" s="61"/>
      <c r="BSN238" s="61"/>
      <c r="BSO238" s="61"/>
      <c r="BSP238" s="61"/>
      <c r="BSQ238" s="61"/>
      <c r="BSR238" s="61"/>
      <c r="BSS238" s="61"/>
      <c r="BST238" s="61"/>
      <c r="BSU238" s="61"/>
      <c r="BSV238" s="61"/>
      <c r="BSW238" s="61"/>
      <c r="BSX238" s="61"/>
      <c r="BSY238" s="61"/>
      <c r="BSZ238" s="61"/>
      <c r="BTA238" s="61"/>
      <c r="BTB238" s="61"/>
      <c r="BTC238" s="61"/>
      <c r="BTD238" s="61"/>
      <c r="BTE238" s="61"/>
      <c r="BTF238" s="61"/>
      <c r="BTG238" s="61"/>
      <c r="BTH238" s="61"/>
      <c r="BTI238" s="61"/>
      <c r="BTJ238" s="61"/>
      <c r="BTK238" s="61"/>
      <c r="BTL238" s="61"/>
      <c r="BTM238" s="61"/>
      <c r="BTN238" s="61"/>
      <c r="BTO238" s="61"/>
      <c r="BTP238" s="61"/>
      <c r="BTQ238" s="61"/>
      <c r="BTR238" s="61"/>
      <c r="BTS238" s="61"/>
      <c r="BTT238" s="61"/>
      <c r="BTU238" s="61"/>
      <c r="BTV238" s="61"/>
      <c r="BTW238" s="61"/>
      <c r="BTX238" s="61"/>
      <c r="BTY238" s="61"/>
      <c r="BTZ238" s="61"/>
      <c r="BUA238" s="61"/>
      <c r="BUB238" s="61"/>
      <c r="BUC238" s="61"/>
      <c r="BUD238" s="61"/>
      <c r="BUE238" s="61"/>
      <c r="BUF238" s="61"/>
      <c r="BUG238" s="61"/>
      <c r="BUH238" s="61"/>
      <c r="BUI238" s="61"/>
      <c r="BUJ238" s="61"/>
      <c r="BUK238" s="61"/>
      <c r="BUL238" s="61"/>
      <c r="BUM238" s="61"/>
      <c r="BUN238" s="61"/>
      <c r="BUO238" s="61"/>
      <c r="BUP238" s="61"/>
      <c r="BUQ238" s="61"/>
      <c r="BUR238" s="61"/>
      <c r="BUS238" s="61"/>
      <c r="BUT238" s="61"/>
      <c r="BUU238" s="61"/>
      <c r="BUV238" s="61"/>
      <c r="BUW238" s="61"/>
      <c r="BUX238" s="61"/>
      <c r="BUY238" s="61"/>
      <c r="BUZ238" s="61"/>
      <c r="BVA238" s="61"/>
      <c r="BVB238" s="61"/>
      <c r="BVC238" s="61"/>
      <c r="BVD238" s="61"/>
      <c r="BVE238" s="61"/>
      <c r="BVF238" s="61"/>
      <c r="BVG238" s="61"/>
      <c r="BVH238" s="61"/>
      <c r="BVI238" s="61"/>
      <c r="BVJ238" s="61"/>
      <c r="BVK238" s="61"/>
      <c r="BVL238" s="61"/>
      <c r="BVM238" s="61"/>
      <c r="BVN238" s="61"/>
      <c r="BVO238" s="61"/>
      <c r="BVP238" s="61"/>
      <c r="BVQ238" s="61"/>
      <c r="BVR238" s="61"/>
      <c r="BVS238" s="61"/>
      <c r="BVT238" s="61"/>
      <c r="BVU238" s="61"/>
      <c r="BVV238" s="61"/>
      <c r="BVW238" s="61"/>
      <c r="BVX238" s="61"/>
      <c r="BVY238" s="61"/>
      <c r="BVZ238" s="61"/>
      <c r="BWA238" s="61"/>
      <c r="BWB238" s="61"/>
      <c r="BWC238" s="61"/>
      <c r="BWD238" s="61"/>
      <c r="BWE238" s="61"/>
      <c r="BWF238" s="61"/>
      <c r="BWG238" s="61"/>
      <c r="BWH238" s="61"/>
      <c r="BWI238" s="61"/>
      <c r="BWJ238" s="61"/>
      <c r="BWK238" s="61"/>
      <c r="BWL238" s="61"/>
      <c r="BWM238" s="61"/>
      <c r="BWN238" s="61"/>
      <c r="BWO238" s="61"/>
      <c r="BWP238" s="61"/>
      <c r="BWQ238" s="61"/>
      <c r="BWR238" s="61"/>
      <c r="BWS238" s="61"/>
      <c r="BWT238" s="61"/>
      <c r="BWU238" s="61"/>
      <c r="BWV238" s="61"/>
      <c r="BWW238" s="61"/>
      <c r="BWX238" s="61"/>
      <c r="BWY238" s="61"/>
      <c r="BWZ238" s="61"/>
      <c r="BXA238" s="61"/>
      <c r="BXB238" s="61"/>
      <c r="BXC238" s="61"/>
      <c r="BXD238" s="61"/>
      <c r="BXE238" s="61"/>
      <c r="BXF238" s="61"/>
      <c r="BXG238" s="61"/>
      <c r="BXH238" s="61"/>
      <c r="BXI238" s="61"/>
      <c r="BXJ238" s="61"/>
      <c r="BXK238" s="61"/>
      <c r="BXL238" s="61"/>
      <c r="BXM238" s="61"/>
      <c r="BXN238" s="61"/>
      <c r="BXO238" s="61"/>
      <c r="BXP238" s="61"/>
      <c r="BXQ238" s="61"/>
      <c r="BXR238" s="61"/>
      <c r="BXS238" s="61"/>
      <c r="BXT238" s="61"/>
      <c r="BXU238" s="61"/>
      <c r="BXV238" s="61"/>
      <c r="BXW238" s="61"/>
      <c r="BXX238" s="61"/>
      <c r="BXY238" s="61"/>
      <c r="BXZ238" s="61"/>
      <c r="BYA238" s="61"/>
      <c r="BYB238" s="61"/>
      <c r="BYC238" s="61"/>
      <c r="BYD238" s="61"/>
      <c r="BYE238" s="61"/>
      <c r="BYF238" s="61"/>
      <c r="BYG238" s="61"/>
      <c r="BYH238" s="61"/>
      <c r="BYI238" s="61"/>
      <c r="BYJ238" s="61"/>
      <c r="BYK238" s="61"/>
      <c r="BYL238" s="61"/>
      <c r="BYM238" s="61"/>
      <c r="BYN238" s="61"/>
      <c r="BYO238" s="61"/>
      <c r="BYP238" s="61"/>
      <c r="BYQ238" s="61"/>
      <c r="BYR238" s="61"/>
      <c r="BYS238" s="61"/>
      <c r="BYT238" s="61"/>
      <c r="BYU238" s="61"/>
      <c r="BYV238" s="61"/>
      <c r="BYW238" s="61"/>
      <c r="BYX238" s="61"/>
      <c r="BYY238" s="61"/>
      <c r="BYZ238" s="61"/>
      <c r="BZA238" s="61"/>
      <c r="BZB238" s="61"/>
      <c r="BZC238" s="61"/>
      <c r="BZD238" s="61"/>
      <c r="BZE238" s="61"/>
      <c r="BZF238" s="61"/>
      <c r="BZG238" s="61"/>
      <c r="BZH238" s="61"/>
      <c r="BZI238" s="61"/>
      <c r="BZJ238" s="61"/>
      <c r="BZK238" s="61"/>
      <c r="BZL238" s="61"/>
      <c r="BZM238" s="61"/>
      <c r="BZN238" s="61"/>
      <c r="BZO238" s="61"/>
      <c r="BZP238" s="61"/>
      <c r="BZQ238" s="61"/>
      <c r="BZR238" s="61"/>
      <c r="BZS238" s="61"/>
      <c r="BZT238" s="61"/>
      <c r="BZU238" s="61"/>
      <c r="BZV238" s="61"/>
      <c r="BZW238" s="61"/>
      <c r="BZX238" s="61"/>
      <c r="BZY238" s="61"/>
      <c r="BZZ238" s="61"/>
      <c r="CAA238" s="61"/>
      <c r="CAB238" s="61"/>
      <c r="CAC238" s="61"/>
      <c r="CAD238" s="61"/>
      <c r="CAE238" s="61"/>
      <c r="CAF238" s="61"/>
      <c r="CAG238" s="61"/>
      <c r="CAH238" s="61"/>
      <c r="CAI238" s="61"/>
      <c r="CAJ238" s="61"/>
      <c r="CAK238" s="61"/>
      <c r="CAL238" s="61"/>
      <c r="CAM238" s="61"/>
      <c r="CAN238" s="61"/>
      <c r="CAO238" s="61"/>
      <c r="CAP238" s="61"/>
      <c r="CAQ238" s="61"/>
      <c r="CAR238" s="61"/>
      <c r="CAS238" s="61"/>
      <c r="CAT238" s="61"/>
      <c r="CAU238" s="61"/>
      <c r="CAV238" s="61"/>
      <c r="CAW238" s="61"/>
      <c r="CAX238" s="61"/>
      <c r="CAY238" s="61"/>
      <c r="CAZ238" s="61"/>
      <c r="CBA238" s="61"/>
      <c r="CBB238" s="61"/>
      <c r="CBC238" s="61"/>
      <c r="CBD238" s="61"/>
      <c r="CBE238" s="61"/>
      <c r="CBF238" s="61"/>
      <c r="CBG238" s="61"/>
      <c r="CBH238" s="61"/>
      <c r="CBI238" s="61"/>
      <c r="CBJ238" s="61"/>
      <c r="CBK238" s="61"/>
      <c r="CBL238" s="61"/>
      <c r="CBM238" s="61"/>
      <c r="CBN238" s="61"/>
      <c r="CBO238" s="61"/>
      <c r="CBP238" s="61"/>
      <c r="CBQ238" s="61"/>
      <c r="CBR238" s="61"/>
      <c r="CBS238" s="61"/>
      <c r="CBT238" s="61"/>
      <c r="CBU238" s="61"/>
      <c r="CBV238" s="61"/>
      <c r="CBW238" s="61"/>
      <c r="CBX238" s="61"/>
      <c r="CBY238" s="61"/>
      <c r="CBZ238" s="61"/>
      <c r="CCA238" s="61"/>
      <c r="CCB238" s="61"/>
      <c r="CCC238" s="61"/>
      <c r="CCD238" s="61"/>
      <c r="CCE238" s="61"/>
      <c r="CCF238" s="61"/>
      <c r="CCG238" s="61"/>
      <c r="CCH238" s="61"/>
      <c r="CCI238" s="61"/>
      <c r="CCJ238" s="61"/>
      <c r="CCK238" s="61"/>
      <c r="CCL238" s="61"/>
      <c r="CCM238" s="61"/>
      <c r="CCN238" s="61"/>
      <c r="CCO238" s="61"/>
      <c r="CCP238" s="61"/>
      <c r="CCQ238" s="61"/>
      <c r="CCR238" s="61"/>
      <c r="CCS238" s="61"/>
      <c r="CCT238" s="61"/>
      <c r="CCU238" s="61"/>
      <c r="CCV238" s="61"/>
      <c r="CCW238" s="61"/>
      <c r="CCX238" s="61"/>
      <c r="CCY238" s="61"/>
      <c r="CCZ238" s="61"/>
      <c r="CDA238" s="61"/>
      <c r="CDB238" s="61"/>
      <c r="CDC238" s="61"/>
      <c r="CDD238" s="61"/>
      <c r="CDE238" s="61"/>
      <c r="CDF238" s="61"/>
      <c r="CDG238" s="61"/>
      <c r="CDH238" s="61"/>
      <c r="CDI238" s="61"/>
      <c r="CDJ238" s="61"/>
      <c r="CDK238" s="61"/>
      <c r="CDL238" s="61"/>
      <c r="CDM238" s="61"/>
      <c r="CDN238" s="61"/>
      <c r="CDO238" s="61"/>
      <c r="CDP238" s="61"/>
      <c r="CDQ238" s="61"/>
      <c r="CDR238" s="61"/>
      <c r="CDS238" s="61"/>
      <c r="CDT238" s="61"/>
      <c r="CDU238" s="61"/>
      <c r="CDV238" s="61"/>
      <c r="CDW238" s="61"/>
      <c r="CDX238" s="61"/>
      <c r="CDY238" s="61"/>
      <c r="CDZ238" s="61"/>
      <c r="CEA238" s="61"/>
      <c r="CEB238" s="61"/>
      <c r="CEC238" s="61"/>
      <c r="CED238" s="61"/>
      <c r="CEE238" s="61"/>
      <c r="CEF238" s="61"/>
      <c r="CEG238" s="61"/>
      <c r="CEH238" s="61"/>
      <c r="CEI238" s="61"/>
      <c r="CEJ238" s="61"/>
      <c r="CEK238" s="61"/>
      <c r="CEL238" s="61"/>
      <c r="CEM238" s="61"/>
      <c r="CEN238" s="61"/>
      <c r="CEO238" s="61"/>
      <c r="CEP238" s="61"/>
      <c r="CEQ238" s="61"/>
      <c r="CER238" s="61"/>
      <c r="CES238" s="61"/>
      <c r="CET238" s="61"/>
      <c r="CEU238" s="61"/>
      <c r="CEV238" s="61"/>
      <c r="CEW238" s="61"/>
      <c r="CEX238" s="61"/>
      <c r="CEY238" s="61"/>
      <c r="CEZ238" s="61"/>
      <c r="CFA238" s="61"/>
      <c r="CFB238" s="61"/>
      <c r="CFC238" s="61"/>
      <c r="CFD238" s="61"/>
      <c r="CFE238" s="61"/>
      <c r="CFF238" s="61"/>
      <c r="CFG238" s="61"/>
      <c r="CFH238" s="61"/>
      <c r="CFI238" s="61"/>
      <c r="CFJ238" s="61"/>
      <c r="CFK238" s="61"/>
      <c r="CFL238" s="61"/>
      <c r="CFM238" s="61"/>
      <c r="CFN238" s="61"/>
      <c r="CFO238" s="61"/>
      <c r="CFP238" s="61"/>
      <c r="CFQ238" s="61"/>
      <c r="CFR238" s="61"/>
      <c r="CFS238" s="61"/>
      <c r="CFT238" s="61"/>
      <c r="CFU238" s="61"/>
      <c r="CFV238" s="61"/>
      <c r="CFW238" s="61"/>
      <c r="CFX238" s="61"/>
      <c r="CFY238" s="61"/>
      <c r="CFZ238" s="61"/>
      <c r="CGA238" s="61"/>
      <c r="CGB238" s="61"/>
      <c r="CGC238" s="61"/>
      <c r="CGD238" s="61"/>
      <c r="CGE238" s="61"/>
      <c r="CGF238" s="61"/>
      <c r="CGG238" s="61"/>
      <c r="CGH238" s="61"/>
      <c r="CGI238" s="61"/>
      <c r="CGJ238" s="61"/>
      <c r="CGK238" s="61"/>
      <c r="CGL238" s="61"/>
      <c r="CGM238" s="61"/>
      <c r="CGN238" s="61"/>
      <c r="CGO238" s="61"/>
      <c r="CGP238" s="61"/>
      <c r="CGQ238" s="61"/>
      <c r="CGR238" s="61"/>
      <c r="CGS238" s="61"/>
      <c r="CGT238" s="61"/>
      <c r="CGU238" s="61"/>
      <c r="CGV238" s="61"/>
      <c r="CGW238" s="61"/>
      <c r="CGX238" s="61"/>
      <c r="CGY238" s="61"/>
      <c r="CGZ238" s="61"/>
      <c r="CHA238" s="61"/>
      <c r="CHB238" s="61"/>
      <c r="CHC238" s="61"/>
      <c r="CHD238" s="61"/>
      <c r="CHE238" s="61"/>
      <c r="CHF238" s="61"/>
      <c r="CHG238" s="61"/>
      <c r="CHH238" s="61"/>
      <c r="CHI238" s="61"/>
      <c r="CHJ238" s="61"/>
      <c r="CHK238" s="61"/>
      <c r="CHL238" s="61"/>
      <c r="CHM238" s="61"/>
      <c r="CHN238" s="61"/>
      <c r="CHO238" s="61"/>
      <c r="CHP238" s="61"/>
      <c r="CHQ238" s="61"/>
      <c r="CHR238" s="61"/>
      <c r="CHS238" s="61"/>
      <c r="CHT238" s="61"/>
      <c r="CHU238" s="61"/>
      <c r="CHV238" s="61"/>
      <c r="CHW238" s="61"/>
      <c r="CHX238" s="61"/>
      <c r="CHY238" s="61"/>
      <c r="CHZ238" s="61"/>
      <c r="CIA238" s="61"/>
      <c r="CIB238" s="61"/>
      <c r="CIC238" s="61"/>
      <c r="CID238" s="61"/>
      <c r="CIE238" s="61"/>
      <c r="CIF238" s="61"/>
      <c r="CIG238" s="61"/>
      <c r="CIH238" s="61"/>
      <c r="CII238" s="61"/>
      <c r="CIJ238" s="61"/>
      <c r="CIK238" s="61"/>
      <c r="CIL238" s="61"/>
      <c r="CIM238" s="61"/>
      <c r="CIN238" s="61"/>
      <c r="CIO238" s="61"/>
      <c r="CIP238" s="61"/>
      <c r="CIQ238" s="61"/>
      <c r="CIR238" s="61"/>
      <c r="CIS238" s="61"/>
      <c r="CIT238" s="61"/>
      <c r="CIU238" s="61"/>
      <c r="CIV238" s="61"/>
      <c r="CIW238" s="61"/>
      <c r="CIX238" s="61"/>
      <c r="CIY238" s="61"/>
      <c r="CIZ238" s="61"/>
      <c r="CJA238" s="61"/>
      <c r="CJB238" s="61"/>
      <c r="CJC238" s="61"/>
      <c r="CJD238" s="61"/>
      <c r="CJE238" s="61"/>
      <c r="CJF238" s="61"/>
      <c r="CJG238" s="61"/>
      <c r="CJH238" s="61"/>
      <c r="CJI238" s="61"/>
      <c r="CJJ238" s="61"/>
      <c r="CJK238" s="61"/>
      <c r="CJL238" s="61"/>
      <c r="CJM238" s="61"/>
      <c r="CJN238" s="61"/>
      <c r="CJO238" s="61"/>
      <c r="CJP238" s="61"/>
      <c r="CJQ238" s="61"/>
      <c r="CJR238" s="61"/>
      <c r="CJS238" s="61"/>
      <c r="CJT238" s="61"/>
      <c r="CJU238" s="61"/>
      <c r="CJV238" s="61"/>
      <c r="CJW238" s="61"/>
      <c r="CJX238" s="61"/>
      <c r="CJY238" s="61"/>
      <c r="CJZ238" s="61"/>
      <c r="CKA238" s="61"/>
      <c r="CKB238" s="61"/>
      <c r="CKC238" s="61"/>
      <c r="CKD238" s="61"/>
      <c r="CKE238" s="61"/>
      <c r="CKF238" s="61"/>
      <c r="CKG238" s="61"/>
      <c r="CKH238" s="61"/>
      <c r="CKI238" s="61"/>
      <c r="CKJ238" s="61"/>
      <c r="CKK238" s="61"/>
      <c r="CKL238" s="61"/>
      <c r="CKM238" s="61"/>
      <c r="CKN238" s="61"/>
      <c r="CKO238" s="61"/>
      <c r="CKP238" s="61"/>
      <c r="CKQ238" s="61"/>
      <c r="CKR238" s="61"/>
      <c r="CKS238" s="61"/>
      <c r="CKT238" s="61"/>
      <c r="CKU238" s="61"/>
      <c r="CKV238" s="61"/>
      <c r="CKW238" s="61"/>
      <c r="CKX238" s="61"/>
      <c r="CKY238" s="61"/>
      <c r="CKZ238" s="61"/>
      <c r="CLA238" s="61"/>
      <c r="CLB238" s="61"/>
      <c r="CLC238" s="61"/>
      <c r="CLD238" s="61"/>
      <c r="CLE238" s="61"/>
      <c r="CLF238" s="61"/>
      <c r="CLG238" s="61"/>
      <c r="CLH238" s="61"/>
      <c r="CLI238" s="61"/>
      <c r="CLJ238" s="61"/>
      <c r="CLK238" s="61"/>
      <c r="CLL238" s="61"/>
      <c r="CLM238" s="61"/>
      <c r="CLN238" s="61"/>
      <c r="CLO238" s="61"/>
      <c r="CLP238" s="61"/>
      <c r="CLQ238" s="61"/>
      <c r="CLR238" s="61"/>
      <c r="CLS238" s="61"/>
      <c r="CLT238" s="61"/>
      <c r="CLU238" s="61"/>
      <c r="CLV238" s="61"/>
      <c r="CLW238" s="61"/>
      <c r="CLX238" s="61"/>
      <c r="CLY238" s="61"/>
      <c r="CLZ238" s="61"/>
      <c r="CMA238" s="61"/>
      <c r="CMB238" s="61"/>
      <c r="CMC238" s="61"/>
      <c r="CMD238" s="61"/>
      <c r="CME238" s="61"/>
      <c r="CMF238" s="61"/>
      <c r="CMG238" s="61"/>
      <c r="CMH238" s="61"/>
      <c r="CMI238" s="61"/>
      <c r="CMJ238" s="61"/>
      <c r="CMK238" s="61"/>
      <c r="CML238" s="61"/>
      <c r="CMM238" s="61"/>
      <c r="CMN238" s="61"/>
      <c r="CMO238" s="61"/>
      <c r="CMP238" s="61"/>
      <c r="CMQ238" s="61"/>
      <c r="CMR238" s="61"/>
      <c r="CMS238" s="61"/>
      <c r="CMT238" s="61"/>
      <c r="CMU238" s="61"/>
      <c r="CMV238" s="61"/>
      <c r="CMW238" s="61"/>
      <c r="CMX238" s="61"/>
      <c r="CMY238" s="61"/>
      <c r="CMZ238" s="61"/>
      <c r="CNA238" s="61"/>
      <c r="CNB238" s="61"/>
      <c r="CNC238" s="61"/>
      <c r="CND238" s="61"/>
      <c r="CNE238" s="61"/>
      <c r="CNF238" s="61"/>
      <c r="CNG238" s="61"/>
      <c r="CNH238" s="61"/>
      <c r="CNI238" s="61"/>
      <c r="CNJ238" s="61"/>
      <c r="CNK238" s="61"/>
      <c r="CNL238" s="61"/>
      <c r="CNM238" s="61"/>
      <c r="CNN238" s="61"/>
      <c r="CNO238" s="61"/>
      <c r="CNP238" s="61"/>
      <c r="CNQ238" s="61"/>
      <c r="CNR238" s="61"/>
      <c r="CNS238" s="61"/>
      <c r="CNT238" s="61"/>
      <c r="CNU238" s="61"/>
      <c r="CNV238" s="61"/>
      <c r="CNW238" s="61"/>
      <c r="CNX238" s="61"/>
      <c r="CNY238" s="61"/>
      <c r="CNZ238" s="61"/>
      <c r="COA238" s="61"/>
      <c r="COB238" s="61"/>
      <c r="COC238" s="61"/>
      <c r="COD238" s="61"/>
      <c r="COE238" s="61"/>
      <c r="COF238" s="61"/>
      <c r="COG238" s="61"/>
      <c r="COH238" s="61"/>
      <c r="COI238" s="61"/>
      <c r="COJ238" s="61"/>
      <c r="COK238" s="61"/>
      <c r="COL238" s="61"/>
      <c r="COM238" s="61"/>
      <c r="CON238" s="61"/>
      <c r="COO238" s="61"/>
      <c r="COP238" s="61"/>
      <c r="COQ238" s="61"/>
      <c r="COR238" s="61"/>
      <c r="COS238" s="61"/>
      <c r="COT238" s="61"/>
      <c r="COU238" s="61"/>
      <c r="COV238" s="61"/>
      <c r="COW238" s="61"/>
      <c r="COX238" s="61"/>
      <c r="COY238" s="61"/>
      <c r="COZ238" s="61"/>
      <c r="CPA238" s="61"/>
      <c r="CPB238" s="61"/>
      <c r="CPC238" s="61"/>
      <c r="CPD238" s="61"/>
      <c r="CPE238" s="61"/>
      <c r="CPF238" s="61"/>
      <c r="CPG238" s="61"/>
      <c r="CPH238" s="61"/>
      <c r="CPI238" s="61"/>
      <c r="CPJ238" s="61"/>
      <c r="CPK238" s="61"/>
      <c r="CPL238" s="61"/>
      <c r="CPM238" s="61"/>
      <c r="CPN238" s="61"/>
      <c r="CPO238" s="61"/>
      <c r="CPP238" s="61"/>
      <c r="CPQ238" s="61"/>
      <c r="CPR238" s="61"/>
      <c r="CPS238" s="61"/>
      <c r="CPT238" s="61"/>
      <c r="CPU238" s="61"/>
      <c r="CPV238" s="61"/>
      <c r="CPW238" s="61"/>
      <c r="CPX238" s="61"/>
      <c r="CPY238" s="61"/>
      <c r="CPZ238" s="61"/>
      <c r="CQA238" s="61"/>
      <c r="CQB238" s="61"/>
      <c r="CQC238" s="61"/>
      <c r="CQD238" s="61"/>
      <c r="CQE238" s="61"/>
      <c r="CQF238" s="61"/>
      <c r="CQG238" s="61"/>
      <c r="CQH238" s="61"/>
      <c r="CQI238" s="61"/>
      <c r="CQJ238" s="61"/>
      <c r="CQK238" s="61"/>
      <c r="CQL238" s="61"/>
      <c r="CQM238" s="61"/>
      <c r="CQN238" s="61"/>
      <c r="CQO238" s="61"/>
      <c r="CQP238" s="61"/>
      <c r="CQQ238" s="61"/>
      <c r="CQR238" s="61"/>
      <c r="CQS238" s="61"/>
      <c r="CQT238" s="61"/>
      <c r="CQU238" s="61"/>
      <c r="CQV238" s="61"/>
      <c r="CQW238" s="61"/>
      <c r="CQX238" s="61"/>
      <c r="CQY238" s="61"/>
      <c r="CQZ238" s="61"/>
      <c r="CRA238" s="61"/>
      <c r="CRB238" s="61"/>
      <c r="CRC238" s="61"/>
      <c r="CRD238" s="61"/>
      <c r="CRE238" s="61"/>
      <c r="CRF238" s="61"/>
      <c r="CRG238" s="61"/>
      <c r="CRH238" s="61"/>
      <c r="CRI238" s="61"/>
      <c r="CRJ238" s="61"/>
      <c r="CRK238" s="61"/>
      <c r="CRL238" s="61"/>
      <c r="CRM238" s="61"/>
      <c r="CRN238" s="61"/>
      <c r="CRO238" s="61"/>
      <c r="CRP238" s="61"/>
      <c r="CRQ238" s="61"/>
      <c r="CRR238" s="61"/>
      <c r="CRS238" s="61"/>
      <c r="CRT238" s="61"/>
      <c r="CRU238" s="61"/>
      <c r="CRV238" s="61"/>
      <c r="CRW238" s="61"/>
      <c r="CRX238" s="61"/>
      <c r="CRY238" s="61"/>
      <c r="CRZ238" s="61"/>
      <c r="CSA238" s="61"/>
      <c r="CSB238" s="61"/>
      <c r="CSC238" s="61"/>
      <c r="CSD238" s="61"/>
      <c r="CSE238" s="61"/>
      <c r="CSF238" s="61"/>
      <c r="CSG238" s="61"/>
      <c r="CSH238" s="61"/>
      <c r="CSI238" s="61"/>
      <c r="CSJ238" s="61"/>
      <c r="CSK238" s="61"/>
      <c r="CSL238" s="61"/>
      <c r="CSM238" s="61"/>
      <c r="CSN238" s="61"/>
      <c r="CSO238" s="61"/>
      <c r="CSP238" s="61"/>
      <c r="CSQ238" s="61"/>
      <c r="CSR238" s="61"/>
      <c r="CSS238" s="61"/>
      <c r="CST238" s="61"/>
      <c r="CSU238" s="61"/>
      <c r="CSV238" s="61"/>
      <c r="CSW238" s="61"/>
      <c r="CSX238" s="61"/>
      <c r="CSY238" s="61"/>
      <c r="CSZ238" s="61"/>
      <c r="CTA238" s="61"/>
      <c r="CTB238" s="61"/>
      <c r="CTC238" s="61"/>
      <c r="CTD238" s="61"/>
      <c r="CTE238" s="61"/>
      <c r="CTF238" s="61"/>
      <c r="CTG238" s="61"/>
      <c r="CTH238" s="61"/>
      <c r="CTI238" s="61"/>
      <c r="CTJ238" s="61"/>
      <c r="CTK238" s="61"/>
      <c r="CTL238" s="61"/>
      <c r="CTM238" s="61"/>
      <c r="CTN238" s="61"/>
      <c r="CTO238" s="61"/>
      <c r="CTP238" s="61"/>
      <c r="CTQ238" s="61"/>
      <c r="CTR238" s="61"/>
      <c r="CTS238" s="61"/>
      <c r="CTT238" s="61"/>
      <c r="CTU238" s="61"/>
      <c r="CTV238" s="61"/>
      <c r="CTW238" s="61"/>
      <c r="CTX238" s="61"/>
      <c r="CTY238" s="61"/>
      <c r="CTZ238" s="61"/>
      <c r="CUA238" s="61"/>
      <c r="CUB238" s="61"/>
      <c r="CUC238" s="61"/>
      <c r="CUD238" s="61"/>
      <c r="CUE238" s="61"/>
      <c r="CUF238" s="61"/>
      <c r="CUG238" s="61"/>
      <c r="CUH238" s="61"/>
      <c r="CUI238" s="61"/>
      <c r="CUJ238" s="61"/>
      <c r="CUK238" s="61"/>
      <c r="CUL238" s="61"/>
      <c r="CUM238" s="61"/>
      <c r="CUN238" s="61"/>
      <c r="CUO238" s="61"/>
      <c r="CUP238" s="61"/>
      <c r="CUQ238" s="61"/>
      <c r="CUR238" s="61"/>
      <c r="CUS238" s="61"/>
      <c r="CUT238" s="61"/>
      <c r="CUU238" s="61"/>
      <c r="CUV238" s="61"/>
      <c r="CUW238" s="61"/>
      <c r="CUX238" s="61"/>
      <c r="CUY238" s="61"/>
      <c r="CUZ238" s="61"/>
      <c r="CVA238" s="61"/>
      <c r="CVB238" s="61"/>
      <c r="CVC238" s="61"/>
      <c r="CVD238" s="61"/>
      <c r="CVE238" s="61"/>
      <c r="CVF238" s="61"/>
      <c r="CVG238" s="61"/>
      <c r="CVH238" s="61"/>
      <c r="CVI238" s="61"/>
      <c r="CVJ238" s="61"/>
      <c r="CVK238" s="61"/>
      <c r="CVL238" s="61"/>
      <c r="CVM238" s="61"/>
      <c r="CVN238" s="61"/>
      <c r="CVO238" s="61"/>
      <c r="CVP238" s="61"/>
      <c r="CVQ238" s="61"/>
      <c r="CVR238" s="61"/>
      <c r="CVS238" s="61"/>
      <c r="CVT238" s="61"/>
      <c r="CVU238" s="61"/>
      <c r="CVV238" s="61"/>
      <c r="CVW238" s="61"/>
      <c r="CVX238" s="61"/>
      <c r="CVY238" s="61"/>
      <c r="CVZ238" s="61"/>
      <c r="CWA238" s="61"/>
      <c r="CWB238" s="61"/>
      <c r="CWC238" s="61"/>
      <c r="CWD238" s="61"/>
      <c r="CWE238" s="61"/>
      <c r="CWF238" s="61"/>
      <c r="CWG238" s="61"/>
      <c r="CWH238" s="61"/>
      <c r="CWI238" s="61"/>
      <c r="CWJ238" s="61"/>
      <c r="CWK238" s="61"/>
      <c r="CWL238" s="61"/>
      <c r="CWM238" s="61"/>
      <c r="CWN238" s="61"/>
      <c r="CWO238" s="61"/>
      <c r="CWP238" s="61"/>
      <c r="CWQ238" s="61"/>
      <c r="CWR238" s="61"/>
      <c r="CWS238" s="61"/>
      <c r="CWT238" s="61"/>
      <c r="CWU238" s="61"/>
      <c r="CWV238" s="61"/>
      <c r="CWW238" s="61"/>
      <c r="CWX238" s="61"/>
      <c r="CWY238" s="61"/>
      <c r="CWZ238" s="61"/>
      <c r="CXA238" s="61"/>
      <c r="CXB238" s="61"/>
      <c r="CXC238" s="61"/>
      <c r="CXD238" s="61"/>
      <c r="CXE238" s="61"/>
      <c r="CXF238" s="61"/>
      <c r="CXG238" s="61"/>
      <c r="CXH238" s="61"/>
      <c r="CXI238" s="61"/>
      <c r="CXJ238" s="61"/>
      <c r="CXK238" s="61"/>
      <c r="CXL238" s="61"/>
      <c r="CXM238" s="61"/>
      <c r="CXN238" s="61"/>
      <c r="CXO238" s="61"/>
      <c r="CXP238" s="61"/>
      <c r="CXQ238" s="61"/>
      <c r="CXR238" s="61"/>
      <c r="CXS238" s="61"/>
      <c r="CXT238" s="61"/>
      <c r="CXU238" s="61"/>
      <c r="CXV238" s="61"/>
      <c r="CXW238" s="61"/>
      <c r="CXX238" s="61"/>
      <c r="CXY238" s="61"/>
      <c r="CXZ238" s="61"/>
      <c r="CYA238" s="61"/>
      <c r="CYB238" s="61"/>
      <c r="CYC238" s="61"/>
      <c r="CYD238" s="61"/>
      <c r="CYE238" s="61"/>
      <c r="CYF238" s="61"/>
      <c r="CYG238" s="61"/>
      <c r="CYH238" s="61"/>
      <c r="CYI238" s="61"/>
      <c r="CYJ238" s="61"/>
      <c r="CYK238" s="61"/>
      <c r="CYL238" s="61"/>
      <c r="CYM238" s="61"/>
      <c r="CYN238" s="61"/>
      <c r="CYO238" s="61"/>
      <c r="CYP238" s="61"/>
      <c r="CYQ238" s="61"/>
      <c r="CYR238" s="61"/>
      <c r="CYS238" s="61"/>
      <c r="CYT238" s="61"/>
      <c r="CYU238" s="61"/>
      <c r="CYV238" s="61"/>
      <c r="CYW238" s="61"/>
      <c r="CYX238" s="61"/>
      <c r="CYY238" s="61"/>
      <c r="CYZ238" s="61"/>
      <c r="CZA238" s="61"/>
      <c r="CZB238" s="61"/>
      <c r="CZC238" s="61"/>
      <c r="CZD238" s="61"/>
      <c r="CZE238" s="61"/>
      <c r="CZF238" s="61"/>
      <c r="CZG238" s="61"/>
      <c r="CZH238" s="61"/>
      <c r="CZI238" s="61"/>
      <c r="CZJ238" s="61"/>
      <c r="CZK238" s="61"/>
      <c r="CZL238" s="61"/>
      <c r="CZM238" s="61"/>
      <c r="CZN238" s="61"/>
      <c r="CZO238" s="61"/>
      <c r="CZP238" s="61"/>
      <c r="CZQ238" s="61"/>
      <c r="CZR238" s="61"/>
      <c r="CZS238" s="61"/>
      <c r="CZT238" s="61"/>
      <c r="CZU238" s="61"/>
      <c r="CZV238" s="61"/>
      <c r="CZW238" s="61"/>
      <c r="CZX238" s="61"/>
      <c r="CZY238" s="61"/>
      <c r="CZZ238" s="61"/>
      <c r="DAA238" s="61"/>
      <c r="DAB238" s="61"/>
      <c r="DAC238" s="61"/>
      <c r="DAD238" s="61"/>
      <c r="DAE238" s="61"/>
      <c r="DAF238" s="61"/>
      <c r="DAG238" s="61"/>
      <c r="DAH238" s="61"/>
      <c r="DAI238" s="61"/>
      <c r="DAJ238" s="61"/>
      <c r="DAK238" s="61"/>
      <c r="DAL238" s="61"/>
      <c r="DAM238" s="61"/>
      <c r="DAN238" s="61"/>
      <c r="DAO238" s="61"/>
      <c r="DAP238" s="61"/>
      <c r="DAQ238" s="61"/>
      <c r="DAR238" s="61"/>
      <c r="DAS238" s="61"/>
      <c r="DAT238" s="61"/>
      <c r="DAU238" s="61"/>
      <c r="DAV238" s="61"/>
      <c r="DAW238" s="61"/>
      <c r="DAX238" s="61"/>
      <c r="DAY238" s="61"/>
      <c r="DAZ238" s="61"/>
      <c r="DBA238" s="61"/>
      <c r="DBB238" s="61"/>
      <c r="DBC238" s="61"/>
      <c r="DBD238" s="61"/>
      <c r="DBE238" s="61"/>
      <c r="DBF238" s="61"/>
      <c r="DBG238" s="61"/>
      <c r="DBH238" s="61"/>
      <c r="DBI238" s="61"/>
      <c r="DBJ238" s="61"/>
      <c r="DBK238" s="61"/>
      <c r="DBL238" s="61"/>
      <c r="DBM238" s="61"/>
      <c r="DBN238" s="61"/>
      <c r="DBO238" s="61"/>
      <c r="DBP238" s="61"/>
      <c r="DBQ238" s="61"/>
      <c r="DBR238" s="61"/>
      <c r="DBS238" s="61"/>
      <c r="DBT238" s="61"/>
      <c r="DBU238" s="61"/>
      <c r="DBV238" s="61"/>
      <c r="DBW238" s="61"/>
      <c r="DBX238" s="61"/>
      <c r="DBY238" s="61"/>
      <c r="DBZ238" s="61"/>
      <c r="DCA238" s="61"/>
      <c r="DCB238" s="61"/>
      <c r="DCC238" s="61"/>
      <c r="DCD238" s="61"/>
      <c r="DCE238" s="61"/>
      <c r="DCF238" s="61"/>
      <c r="DCG238" s="61"/>
      <c r="DCH238" s="61"/>
      <c r="DCI238" s="61"/>
      <c r="DCJ238" s="61"/>
      <c r="DCK238" s="61"/>
      <c r="DCL238" s="61"/>
      <c r="DCM238" s="61"/>
      <c r="DCN238" s="61"/>
      <c r="DCO238" s="61"/>
      <c r="DCP238" s="61"/>
      <c r="DCQ238" s="61"/>
      <c r="DCR238" s="61"/>
      <c r="DCS238" s="61"/>
      <c r="DCT238" s="61"/>
      <c r="DCU238" s="61"/>
      <c r="DCV238" s="61"/>
      <c r="DCW238" s="61"/>
      <c r="DCX238" s="61"/>
      <c r="DCY238" s="61"/>
      <c r="DCZ238" s="61"/>
      <c r="DDA238" s="61"/>
      <c r="DDB238" s="61"/>
      <c r="DDC238" s="61"/>
      <c r="DDD238" s="61"/>
      <c r="DDE238" s="61"/>
      <c r="DDF238" s="61"/>
      <c r="DDG238" s="61"/>
      <c r="DDH238" s="61"/>
      <c r="DDI238" s="61"/>
      <c r="DDJ238" s="61"/>
      <c r="DDK238" s="61"/>
      <c r="DDL238" s="61"/>
      <c r="DDM238" s="61"/>
      <c r="DDN238" s="61"/>
      <c r="DDO238" s="61"/>
      <c r="DDP238" s="61"/>
      <c r="DDQ238" s="61"/>
      <c r="DDR238" s="61"/>
      <c r="DDS238" s="61"/>
      <c r="DDT238" s="61"/>
      <c r="DDU238" s="61"/>
      <c r="DDV238" s="61"/>
      <c r="DDW238" s="61"/>
      <c r="DDX238" s="61"/>
      <c r="DDY238" s="61"/>
      <c r="DDZ238" s="61"/>
      <c r="DEA238" s="61"/>
      <c r="DEB238" s="61"/>
      <c r="DEC238" s="61"/>
      <c r="DED238" s="61"/>
      <c r="DEE238" s="61"/>
      <c r="DEF238" s="61"/>
      <c r="DEG238" s="61"/>
      <c r="DEH238" s="61"/>
      <c r="DEI238" s="61"/>
      <c r="DEJ238" s="61"/>
      <c r="DEK238" s="61"/>
      <c r="DEL238" s="61"/>
      <c r="DEM238" s="61"/>
      <c r="DEN238" s="61"/>
      <c r="DEO238" s="61"/>
      <c r="DEP238" s="61"/>
      <c r="DEQ238" s="61"/>
      <c r="DER238" s="61"/>
      <c r="DES238" s="61"/>
      <c r="DET238" s="61"/>
      <c r="DEU238" s="61"/>
      <c r="DEV238" s="61"/>
      <c r="DEW238" s="61"/>
      <c r="DEX238" s="61"/>
      <c r="DEY238" s="61"/>
      <c r="DEZ238" s="61"/>
      <c r="DFA238" s="61"/>
      <c r="DFB238" s="61"/>
      <c r="DFC238" s="61"/>
      <c r="DFD238" s="61"/>
      <c r="DFE238" s="61"/>
      <c r="DFF238" s="61"/>
      <c r="DFG238" s="61"/>
      <c r="DFH238" s="61"/>
      <c r="DFI238" s="61"/>
      <c r="DFJ238" s="61"/>
      <c r="DFK238" s="61"/>
      <c r="DFL238" s="61"/>
      <c r="DFM238" s="61"/>
      <c r="DFN238" s="61"/>
      <c r="DFO238" s="61"/>
      <c r="DFP238" s="61"/>
      <c r="DFQ238" s="61"/>
      <c r="DFR238" s="61"/>
      <c r="DFS238" s="61"/>
      <c r="DFT238" s="61"/>
      <c r="DFU238" s="61"/>
      <c r="DFV238" s="61"/>
      <c r="DFW238" s="61"/>
      <c r="DFX238" s="61"/>
      <c r="DFY238" s="61"/>
      <c r="DFZ238" s="61"/>
      <c r="DGA238" s="61"/>
      <c r="DGB238" s="61"/>
      <c r="DGC238" s="61"/>
      <c r="DGD238" s="61"/>
      <c r="DGE238" s="61"/>
      <c r="DGF238" s="61"/>
      <c r="DGG238" s="61"/>
      <c r="DGH238" s="61"/>
      <c r="DGI238" s="61"/>
      <c r="DGJ238" s="61"/>
      <c r="DGK238" s="61"/>
      <c r="DGL238" s="61"/>
      <c r="DGM238" s="61"/>
      <c r="DGN238" s="61"/>
      <c r="DGO238" s="61"/>
      <c r="DGP238" s="61"/>
      <c r="DGQ238" s="61"/>
      <c r="DGR238" s="61"/>
      <c r="DGS238" s="61"/>
      <c r="DGT238" s="61"/>
      <c r="DGU238" s="61"/>
      <c r="DGV238" s="61"/>
      <c r="DGW238" s="61"/>
      <c r="DGX238" s="61"/>
      <c r="DGY238" s="61"/>
      <c r="DGZ238" s="61"/>
      <c r="DHA238" s="61"/>
      <c r="DHB238" s="61"/>
      <c r="DHC238" s="61"/>
      <c r="DHD238" s="61"/>
      <c r="DHE238" s="61"/>
      <c r="DHF238" s="61"/>
      <c r="DHG238" s="61"/>
      <c r="DHH238" s="61"/>
      <c r="DHI238" s="61"/>
      <c r="DHJ238" s="61"/>
      <c r="DHK238" s="61"/>
      <c r="DHL238" s="61"/>
      <c r="DHM238" s="61"/>
      <c r="DHN238" s="61"/>
      <c r="DHO238" s="61"/>
      <c r="DHP238" s="61"/>
      <c r="DHQ238" s="61"/>
      <c r="DHR238" s="61"/>
      <c r="DHS238" s="61"/>
      <c r="DHT238" s="61"/>
      <c r="DHU238" s="61"/>
      <c r="DHV238" s="61"/>
      <c r="DHW238" s="61"/>
      <c r="DHX238" s="61"/>
      <c r="DHY238" s="61"/>
      <c r="DHZ238" s="61"/>
      <c r="DIA238" s="61"/>
      <c r="DIB238" s="61"/>
      <c r="DIC238" s="61"/>
      <c r="DID238" s="61"/>
      <c r="DIE238" s="61"/>
      <c r="DIF238" s="61"/>
      <c r="DIG238" s="61"/>
      <c r="DIH238" s="61"/>
      <c r="DII238" s="61"/>
      <c r="DIJ238" s="61"/>
      <c r="DIK238" s="61"/>
      <c r="DIL238" s="61"/>
      <c r="DIM238" s="61"/>
      <c r="DIN238" s="61"/>
      <c r="DIO238" s="61"/>
      <c r="DIP238" s="61"/>
      <c r="DIQ238" s="61"/>
      <c r="DIR238" s="61"/>
      <c r="DIS238" s="61"/>
      <c r="DIT238" s="61"/>
      <c r="DIU238" s="61"/>
      <c r="DIV238" s="61"/>
      <c r="DIW238" s="61"/>
      <c r="DIX238" s="61"/>
      <c r="DIY238" s="61"/>
      <c r="DIZ238" s="61"/>
      <c r="DJA238" s="61"/>
      <c r="DJB238" s="61"/>
      <c r="DJC238" s="61"/>
      <c r="DJD238" s="61"/>
      <c r="DJE238" s="61"/>
      <c r="DJF238" s="61"/>
      <c r="DJG238" s="61"/>
      <c r="DJH238" s="61"/>
      <c r="DJI238" s="61"/>
      <c r="DJJ238" s="61"/>
      <c r="DJK238" s="61"/>
      <c r="DJL238" s="61"/>
      <c r="DJM238" s="61"/>
      <c r="DJN238" s="61"/>
      <c r="DJO238" s="61"/>
      <c r="DJP238" s="61"/>
      <c r="DJQ238" s="61"/>
      <c r="DJR238" s="61"/>
      <c r="DJS238" s="61"/>
      <c r="DJT238" s="61"/>
      <c r="DJU238" s="61"/>
      <c r="DJV238" s="61"/>
      <c r="DJW238" s="61"/>
      <c r="DJX238" s="61"/>
      <c r="DJY238" s="61"/>
      <c r="DJZ238" s="61"/>
      <c r="DKA238" s="61"/>
      <c r="DKB238" s="61"/>
      <c r="DKC238" s="61"/>
      <c r="DKD238" s="61"/>
      <c r="DKE238" s="61"/>
      <c r="DKF238" s="61"/>
      <c r="DKG238" s="61"/>
      <c r="DKH238" s="61"/>
      <c r="DKI238" s="61"/>
      <c r="DKJ238" s="61"/>
      <c r="DKK238" s="61"/>
      <c r="DKL238" s="61"/>
      <c r="DKM238" s="61"/>
      <c r="DKN238" s="61"/>
      <c r="DKO238" s="61"/>
      <c r="DKP238" s="61"/>
      <c r="DKQ238" s="61"/>
      <c r="DKR238" s="61"/>
      <c r="DKS238" s="61"/>
      <c r="DKT238" s="61"/>
      <c r="DKU238" s="61"/>
      <c r="DKV238" s="61"/>
      <c r="DKW238" s="61"/>
      <c r="DKX238" s="61"/>
      <c r="DKY238" s="61"/>
      <c r="DKZ238" s="61"/>
      <c r="DLA238" s="61"/>
      <c r="DLB238" s="61"/>
      <c r="DLC238" s="61"/>
      <c r="DLD238" s="61"/>
      <c r="DLE238" s="61"/>
      <c r="DLF238" s="61"/>
      <c r="DLG238" s="61"/>
      <c r="DLH238" s="61"/>
      <c r="DLI238" s="61"/>
      <c r="DLJ238" s="61"/>
      <c r="DLK238" s="61"/>
      <c r="DLL238" s="61"/>
      <c r="DLM238" s="61"/>
      <c r="DLN238" s="61"/>
      <c r="DLO238" s="61"/>
      <c r="DLP238" s="61"/>
      <c r="DLQ238" s="61"/>
      <c r="DLR238" s="61"/>
      <c r="DLS238" s="61"/>
      <c r="DLT238" s="61"/>
      <c r="DLU238" s="61"/>
      <c r="DLV238" s="61"/>
      <c r="DLW238" s="61"/>
      <c r="DLX238" s="61"/>
      <c r="DLY238" s="61"/>
      <c r="DLZ238" s="61"/>
      <c r="DMA238" s="61"/>
      <c r="DMB238" s="61"/>
      <c r="DMC238" s="61"/>
      <c r="DMD238" s="61"/>
      <c r="DME238" s="61"/>
      <c r="DMF238" s="61"/>
      <c r="DMG238" s="61"/>
      <c r="DMH238" s="61"/>
      <c r="DMI238" s="61"/>
      <c r="DMJ238" s="61"/>
      <c r="DMK238" s="61"/>
      <c r="DML238" s="61"/>
      <c r="DMM238" s="61"/>
      <c r="DMN238" s="61"/>
      <c r="DMO238" s="61"/>
      <c r="DMP238" s="61"/>
      <c r="DMQ238" s="61"/>
      <c r="DMR238" s="61"/>
      <c r="DMS238" s="61"/>
      <c r="DMT238" s="61"/>
      <c r="DMU238" s="61"/>
      <c r="DMV238" s="61"/>
      <c r="DMW238" s="61"/>
      <c r="DMX238" s="61"/>
      <c r="DMY238" s="61"/>
      <c r="DMZ238" s="61"/>
      <c r="DNA238" s="61"/>
      <c r="DNB238" s="61"/>
      <c r="DNC238" s="61"/>
      <c r="DND238" s="61"/>
      <c r="DNE238" s="61"/>
      <c r="DNF238" s="61"/>
      <c r="DNG238" s="61"/>
      <c r="DNH238" s="61"/>
      <c r="DNI238" s="61"/>
      <c r="DNJ238" s="61"/>
      <c r="DNK238" s="61"/>
      <c r="DNL238" s="61"/>
      <c r="DNM238" s="61"/>
      <c r="DNN238" s="61"/>
      <c r="DNO238" s="61"/>
      <c r="DNP238" s="61"/>
      <c r="DNQ238" s="61"/>
      <c r="DNR238" s="61"/>
      <c r="DNS238" s="61"/>
      <c r="DNT238" s="61"/>
      <c r="DNU238" s="61"/>
      <c r="DNV238" s="61"/>
      <c r="DNW238" s="61"/>
      <c r="DNX238" s="61"/>
      <c r="DNY238" s="61"/>
      <c r="DNZ238" s="61"/>
      <c r="DOA238" s="61"/>
      <c r="DOB238" s="61"/>
      <c r="DOC238" s="61"/>
      <c r="DOD238" s="61"/>
      <c r="DOE238" s="61"/>
      <c r="DOF238" s="61"/>
      <c r="DOG238" s="61"/>
      <c r="DOH238" s="61"/>
      <c r="DOI238" s="61"/>
      <c r="DOJ238" s="61"/>
      <c r="DOK238" s="61"/>
      <c r="DOL238" s="61"/>
      <c r="DOM238" s="61"/>
      <c r="DON238" s="61"/>
      <c r="DOO238" s="61"/>
      <c r="DOP238" s="61"/>
      <c r="DOQ238" s="61"/>
      <c r="DOR238" s="61"/>
      <c r="DOS238" s="61"/>
      <c r="DOT238" s="61"/>
      <c r="DOU238" s="61"/>
      <c r="DOV238" s="61"/>
      <c r="DOW238" s="61"/>
      <c r="DOX238" s="61"/>
      <c r="DOY238" s="61"/>
      <c r="DOZ238" s="61"/>
      <c r="DPA238" s="61"/>
      <c r="DPB238" s="61"/>
      <c r="DPC238" s="61"/>
      <c r="DPD238" s="61"/>
      <c r="DPE238" s="61"/>
      <c r="DPF238" s="61"/>
      <c r="DPG238" s="61"/>
      <c r="DPH238" s="61"/>
      <c r="DPI238" s="61"/>
      <c r="DPJ238" s="61"/>
      <c r="DPK238" s="61"/>
      <c r="DPL238" s="61"/>
      <c r="DPM238" s="61"/>
      <c r="DPN238" s="61"/>
      <c r="DPO238" s="61"/>
      <c r="DPP238" s="61"/>
      <c r="DPQ238" s="61"/>
      <c r="DPR238" s="61"/>
      <c r="DPS238" s="61"/>
      <c r="DPT238" s="61"/>
      <c r="DPU238" s="61"/>
      <c r="DPV238" s="61"/>
      <c r="DPW238" s="61"/>
      <c r="DPX238" s="61"/>
      <c r="DPY238" s="61"/>
      <c r="DPZ238" s="61"/>
      <c r="DQA238" s="61"/>
      <c r="DQB238" s="61"/>
      <c r="DQC238" s="61"/>
      <c r="DQD238" s="61"/>
      <c r="DQE238" s="61"/>
      <c r="DQF238" s="61"/>
      <c r="DQG238" s="61"/>
      <c r="DQH238" s="61"/>
      <c r="DQI238" s="61"/>
      <c r="DQJ238" s="61"/>
      <c r="DQK238" s="61"/>
      <c r="DQL238" s="61"/>
      <c r="DQM238" s="61"/>
      <c r="DQN238" s="61"/>
      <c r="DQO238" s="61"/>
      <c r="DQP238" s="61"/>
      <c r="DQQ238" s="61"/>
      <c r="DQR238" s="61"/>
      <c r="DQS238" s="61"/>
      <c r="DQT238" s="61"/>
      <c r="DQU238" s="61"/>
      <c r="DQV238" s="61"/>
      <c r="DQW238" s="61"/>
      <c r="DQX238" s="61"/>
      <c r="DQY238" s="61"/>
      <c r="DQZ238" s="61"/>
      <c r="DRA238" s="61"/>
      <c r="DRB238" s="61"/>
      <c r="DRC238" s="61"/>
      <c r="DRD238" s="61"/>
      <c r="DRE238" s="61"/>
      <c r="DRF238" s="61"/>
      <c r="DRG238" s="61"/>
      <c r="DRH238" s="61"/>
      <c r="DRI238" s="61"/>
      <c r="DRJ238" s="61"/>
      <c r="DRK238" s="61"/>
      <c r="DRL238" s="61"/>
      <c r="DRM238" s="61"/>
      <c r="DRN238" s="61"/>
      <c r="DRO238" s="61"/>
      <c r="DRP238" s="61"/>
      <c r="DRQ238" s="61"/>
      <c r="DRR238" s="61"/>
      <c r="DRS238" s="61"/>
      <c r="DRT238" s="61"/>
      <c r="DRU238" s="61"/>
      <c r="DRV238" s="61"/>
      <c r="DRW238" s="61"/>
      <c r="DRX238" s="61"/>
      <c r="DRY238" s="61"/>
      <c r="DRZ238" s="61"/>
      <c r="DSA238" s="61"/>
      <c r="DSB238" s="61"/>
      <c r="DSC238" s="61"/>
      <c r="DSD238" s="61"/>
      <c r="DSE238" s="61"/>
      <c r="DSF238" s="61"/>
      <c r="DSG238" s="61"/>
      <c r="DSH238" s="61"/>
      <c r="DSI238" s="61"/>
      <c r="DSJ238" s="61"/>
      <c r="DSK238" s="61"/>
      <c r="DSL238" s="61"/>
      <c r="DSM238" s="61"/>
      <c r="DSN238" s="61"/>
      <c r="DSO238" s="61"/>
      <c r="DSP238" s="61"/>
      <c r="DSQ238" s="61"/>
      <c r="DSR238" s="61"/>
      <c r="DSS238" s="61"/>
      <c r="DST238" s="61"/>
      <c r="DSU238" s="61"/>
      <c r="DSV238" s="61"/>
      <c r="DSW238" s="61"/>
      <c r="DSX238" s="61"/>
      <c r="DSY238" s="61"/>
      <c r="DSZ238" s="61"/>
      <c r="DTA238" s="61"/>
      <c r="DTB238" s="61"/>
      <c r="DTC238" s="61"/>
      <c r="DTD238" s="61"/>
      <c r="DTE238" s="61"/>
      <c r="DTF238" s="61"/>
      <c r="DTG238" s="61"/>
      <c r="DTH238" s="61"/>
      <c r="DTI238" s="61"/>
      <c r="DTJ238" s="61"/>
      <c r="DTK238" s="61"/>
      <c r="DTL238" s="61"/>
      <c r="DTM238" s="61"/>
      <c r="DTN238" s="61"/>
      <c r="DTO238" s="61"/>
      <c r="DTP238" s="61"/>
      <c r="DTQ238" s="61"/>
      <c r="DTR238" s="61"/>
      <c r="DTS238" s="61"/>
      <c r="DTT238" s="61"/>
      <c r="DTU238" s="61"/>
      <c r="DTV238" s="61"/>
      <c r="DTW238" s="61"/>
      <c r="DTX238" s="61"/>
      <c r="DTY238" s="61"/>
      <c r="DTZ238" s="61"/>
      <c r="DUA238" s="61"/>
      <c r="DUB238" s="61"/>
      <c r="DUC238" s="61"/>
      <c r="DUD238" s="61"/>
      <c r="DUE238" s="61"/>
      <c r="DUF238" s="61"/>
      <c r="DUG238" s="61"/>
      <c r="DUH238" s="61"/>
      <c r="DUI238" s="61"/>
      <c r="DUJ238" s="61"/>
      <c r="DUK238" s="61"/>
      <c r="DUL238" s="61"/>
      <c r="DUM238" s="61"/>
      <c r="DUN238" s="61"/>
      <c r="DUO238" s="61"/>
      <c r="DUP238" s="61"/>
      <c r="DUQ238" s="61"/>
      <c r="DUR238" s="61"/>
      <c r="DUS238" s="61"/>
      <c r="DUT238" s="61"/>
      <c r="DUU238" s="61"/>
      <c r="DUV238" s="61"/>
      <c r="DUW238" s="61"/>
      <c r="DUX238" s="61"/>
      <c r="DUY238" s="61"/>
      <c r="DUZ238" s="61"/>
      <c r="DVA238" s="61"/>
      <c r="DVB238" s="61"/>
      <c r="DVC238" s="61"/>
      <c r="DVD238" s="61"/>
      <c r="DVE238" s="61"/>
      <c r="DVF238" s="61"/>
      <c r="DVG238" s="61"/>
      <c r="DVH238" s="61"/>
      <c r="DVI238" s="61"/>
      <c r="DVJ238" s="61"/>
      <c r="DVK238" s="61"/>
      <c r="DVL238" s="61"/>
      <c r="DVM238" s="61"/>
      <c r="DVN238" s="61"/>
      <c r="DVO238" s="61"/>
      <c r="DVP238" s="61"/>
      <c r="DVQ238" s="61"/>
      <c r="DVR238" s="61"/>
      <c r="DVS238" s="61"/>
      <c r="DVT238" s="61"/>
      <c r="DVU238" s="61"/>
      <c r="DVV238" s="61"/>
      <c r="DVW238" s="61"/>
      <c r="DVX238" s="61"/>
      <c r="DVY238" s="61"/>
      <c r="DVZ238" s="61"/>
      <c r="DWA238" s="61"/>
      <c r="DWB238" s="61"/>
      <c r="DWC238" s="61"/>
      <c r="DWD238" s="61"/>
      <c r="DWE238" s="61"/>
      <c r="DWF238" s="61"/>
      <c r="DWG238" s="61"/>
      <c r="DWH238" s="61"/>
      <c r="DWI238" s="61"/>
      <c r="DWJ238" s="61"/>
      <c r="DWK238" s="61"/>
      <c r="DWL238" s="61"/>
      <c r="DWM238" s="61"/>
      <c r="DWN238" s="61"/>
      <c r="DWO238" s="61"/>
      <c r="DWP238" s="61"/>
      <c r="DWQ238" s="61"/>
      <c r="DWR238" s="61"/>
      <c r="DWS238" s="61"/>
      <c r="DWT238" s="61"/>
      <c r="DWU238" s="61"/>
      <c r="DWV238" s="61"/>
      <c r="DWW238" s="61"/>
      <c r="DWX238" s="61"/>
      <c r="DWY238" s="61"/>
      <c r="DWZ238" s="61"/>
      <c r="DXA238" s="61"/>
      <c r="DXB238" s="61"/>
      <c r="DXC238" s="61"/>
      <c r="DXD238" s="61"/>
      <c r="DXE238" s="61"/>
      <c r="DXF238" s="61"/>
      <c r="DXG238" s="61"/>
      <c r="DXH238" s="61"/>
      <c r="DXI238" s="61"/>
      <c r="DXJ238" s="61"/>
      <c r="DXK238" s="61"/>
      <c r="DXL238" s="61"/>
      <c r="DXM238" s="61"/>
      <c r="DXN238" s="61"/>
      <c r="DXO238" s="61"/>
      <c r="DXP238" s="61"/>
      <c r="DXQ238" s="61"/>
      <c r="DXR238" s="61"/>
      <c r="DXS238" s="61"/>
      <c r="DXT238" s="61"/>
      <c r="DXU238" s="61"/>
      <c r="DXV238" s="61"/>
      <c r="DXW238" s="61"/>
      <c r="DXX238" s="61"/>
      <c r="DXY238" s="61"/>
      <c r="DXZ238" s="61"/>
      <c r="DYA238" s="61"/>
      <c r="DYB238" s="61"/>
      <c r="DYC238" s="61"/>
      <c r="DYD238" s="61"/>
      <c r="DYE238" s="61"/>
      <c r="DYF238" s="61"/>
      <c r="DYG238" s="61"/>
      <c r="DYH238" s="61"/>
      <c r="DYI238" s="61"/>
      <c r="DYJ238" s="61"/>
      <c r="DYK238" s="61"/>
      <c r="DYL238" s="61"/>
      <c r="DYM238" s="61"/>
      <c r="DYN238" s="61"/>
      <c r="DYO238" s="61"/>
      <c r="DYP238" s="61"/>
      <c r="DYQ238" s="61"/>
      <c r="DYR238" s="61"/>
      <c r="DYS238" s="61"/>
      <c r="DYT238" s="61"/>
      <c r="DYU238" s="61"/>
      <c r="DYV238" s="61"/>
      <c r="DYW238" s="61"/>
      <c r="DYX238" s="61"/>
      <c r="DYY238" s="61"/>
      <c r="DYZ238" s="61"/>
      <c r="DZA238" s="61"/>
      <c r="DZB238" s="61"/>
      <c r="DZC238" s="61"/>
      <c r="DZD238" s="61"/>
      <c r="DZE238" s="61"/>
      <c r="DZF238" s="61"/>
      <c r="DZG238" s="61"/>
      <c r="DZH238" s="61"/>
      <c r="DZI238" s="61"/>
      <c r="DZJ238" s="61"/>
      <c r="DZK238" s="61"/>
      <c r="DZL238" s="61"/>
      <c r="DZM238" s="61"/>
      <c r="DZN238" s="61"/>
      <c r="DZO238" s="61"/>
      <c r="DZP238" s="61"/>
      <c r="DZQ238" s="61"/>
      <c r="DZR238" s="61"/>
      <c r="DZS238" s="61"/>
      <c r="DZT238" s="61"/>
      <c r="DZU238" s="61"/>
      <c r="DZV238" s="61"/>
      <c r="DZW238" s="61"/>
      <c r="DZX238" s="61"/>
      <c r="DZY238" s="61"/>
      <c r="DZZ238" s="61"/>
      <c r="EAA238" s="61"/>
      <c r="EAB238" s="61"/>
      <c r="EAC238" s="61"/>
      <c r="EAD238" s="61"/>
      <c r="EAE238" s="61"/>
      <c r="EAF238" s="61"/>
      <c r="EAG238" s="61"/>
      <c r="EAH238" s="61"/>
      <c r="EAI238" s="61"/>
      <c r="EAJ238" s="61"/>
      <c r="EAK238" s="61"/>
      <c r="EAL238" s="61"/>
      <c r="EAM238" s="61"/>
      <c r="EAN238" s="61"/>
      <c r="EAO238" s="61"/>
      <c r="EAP238" s="61"/>
      <c r="EAQ238" s="61"/>
      <c r="EAR238" s="61"/>
      <c r="EAS238" s="61"/>
      <c r="EAT238" s="61"/>
      <c r="EAU238" s="61"/>
      <c r="EAV238" s="61"/>
      <c r="EAW238" s="61"/>
      <c r="EAX238" s="61"/>
      <c r="EAY238" s="61"/>
      <c r="EAZ238" s="61"/>
      <c r="EBA238" s="61"/>
      <c r="EBB238" s="61"/>
      <c r="EBC238" s="61"/>
      <c r="EBD238" s="61"/>
      <c r="EBE238" s="61"/>
      <c r="EBF238" s="61"/>
      <c r="EBG238" s="61"/>
      <c r="EBH238" s="61"/>
      <c r="EBI238" s="61"/>
      <c r="EBJ238" s="61"/>
      <c r="EBK238" s="61"/>
      <c r="EBL238" s="61"/>
      <c r="EBM238" s="61"/>
      <c r="EBN238" s="61"/>
      <c r="EBO238" s="61"/>
      <c r="EBP238" s="61"/>
      <c r="EBQ238" s="61"/>
      <c r="EBR238" s="61"/>
      <c r="EBS238" s="61"/>
      <c r="EBT238" s="61"/>
      <c r="EBU238" s="61"/>
      <c r="EBV238" s="61"/>
      <c r="EBW238" s="61"/>
      <c r="EBX238" s="61"/>
      <c r="EBY238" s="61"/>
      <c r="EBZ238" s="61"/>
      <c r="ECA238" s="61"/>
      <c r="ECB238" s="61"/>
      <c r="ECC238" s="61"/>
      <c r="ECD238" s="61"/>
      <c r="ECE238" s="61"/>
      <c r="ECF238" s="61"/>
      <c r="ECG238" s="61"/>
      <c r="ECH238" s="61"/>
      <c r="ECI238" s="61"/>
      <c r="ECJ238" s="61"/>
      <c r="ECK238" s="61"/>
      <c r="ECL238" s="61"/>
      <c r="ECM238" s="61"/>
      <c r="ECN238" s="61"/>
      <c r="ECO238" s="61"/>
      <c r="ECP238" s="61"/>
      <c r="ECQ238" s="61"/>
      <c r="ECR238" s="61"/>
      <c r="ECS238" s="61"/>
      <c r="ECT238" s="61"/>
      <c r="ECU238" s="61"/>
      <c r="ECV238" s="61"/>
      <c r="ECW238" s="61"/>
      <c r="ECX238" s="61"/>
      <c r="ECY238" s="61"/>
      <c r="ECZ238" s="61"/>
      <c r="EDA238" s="61"/>
      <c r="EDB238" s="61"/>
      <c r="EDC238" s="61"/>
      <c r="EDD238" s="61"/>
      <c r="EDE238" s="61"/>
      <c r="EDF238" s="61"/>
      <c r="EDG238" s="61"/>
      <c r="EDH238" s="61"/>
      <c r="EDI238" s="61"/>
      <c r="EDJ238" s="61"/>
      <c r="EDK238" s="61"/>
      <c r="EDL238" s="61"/>
      <c r="EDM238" s="61"/>
      <c r="EDN238" s="61"/>
      <c r="EDO238" s="61"/>
      <c r="EDP238" s="61"/>
      <c r="EDQ238" s="61"/>
      <c r="EDR238" s="61"/>
      <c r="EDS238" s="61"/>
      <c r="EDT238" s="61"/>
      <c r="EDU238" s="61"/>
      <c r="EDV238" s="61"/>
      <c r="EDW238" s="61"/>
      <c r="EDX238" s="61"/>
      <c r="EDY238" s="61"/>
      <c r="EDZ238" s="61"/>
      <c r="EEA238" s="61"/>
      <c r="EEB238" s="61"/>
      <c r="EEC238" s="61"/>
      <c r="EED238" s="61"/>
      <c r="EEE238" s="61"/>
      <c r="EEF238" s="61"/>
      <c r="EEG238" s="61"/>
      <c r="EEH238" s="61"/>
      <c r="EEI238" s="61"/>
      <c r="EEJ238" s="61"/>
      <c r="EEK238" s="61"/>
      <c r="EEL238" s="61"/>
      <c r="EEM238" s="61"/>
      <c r="EEN238" s="61"/>
      <c r="EEO238" s="61"/>
      <c r="EEP238" s="61"/>
      <c r="EEQ238" s="61"/>
      <c r="EER238" s="61"/>
      <c r="EES238" s="61"/>
      <c r="EET238" s="61"/>
      <c r="EEU238" s="61"/>
      <c r="EEV238" s="61"/>
      <c r="EEW238" s="61"/>
      <c r="EEX238" s="61"/>
      <c r="EEY238" s="61"/>
      <c r="EEZ238" s="61"/>
      <c r="EFA238" s="61"/>
      <c r="EFB238" s="61"/>
      <c r="EFC238" s="61"/>
      <c r="EFD238" s="61"/>
      <c r="EFE238" s="61"/>
      <c r="EFF238" s="61"/>
      <c r="EFG238" s="61"/>
      <c r="EFH238" s="61"/>
      <c r="EFI238" s="61"/>
      <c r="EFJ238" s="61"/>
      <c r="EFK238" s="61"/>
      <c r="EFL238" s="61"/>
      <c r="EFM238" s="61"/>
      <c r="EFN238" s="61"/>
      <c r="EFO238" s="61"/>
      <c r="EFP238" s="61"/>
      <c r="EFQ238" s="61"/>
      <c r="EFR238" s="61"/>
      <c r="EFS238" s="61"/>
      <c r="EFT238" s="61"/>
      <c r="EFU238" s="61"/>
      <c r="EFV238" s="61"/>
      <c r="EFW238" s="61"/>
      <c r="EFX238" s="61"/>
      <c r="EFY238" s="61"/>
      <c r="EFZ238" s="61"/>
      <c r="EGA238" s="61"/>
      <c r="EGB238" s="61"/>
      <c r="EGC238" s="61"/>
      <c r="EGD238" s="61"/>
      <c r="EGE238" s="61"/>
      <c r="EGF238" s="61"/>
      <c r="EGG238" s="61"/>
      <c r="EGH238" s="61"/>
      <c r="EGI238" s="61"/>
      <c r="EGJ238" s="61"/>
      <c r="EGK238" s="61"/>
      <c r="EGL238" s="61"/>
      <c r="EGM238" s="61"/>
      <c r="EGN238" s="61"/>
      <c r="EGO238" s="61"/>
      <c r="EGP238" s="61"/>
      <c r="EGQ238" s="61"/>
      <c r="EGR238" s="61"/>
      <c r="EGS238" s="61"/>
      <c r="EGT238" s="61"/>
      <c r="EGU238" s="61"/>
      <c r="EGV238" s="61"/>
      <c r="EGW238" s="61"/>
      <c r="EGX238" s="61"/>
      <c r="EGY238" s="61"/>
      <c r="EGZ238" s="61"/>
      <c r="EHA238" s="61"/>
      <c r="EHB238" s="61"/>
      <c r="EHC238" s="61"/>
      <c r="EHD238" s="61"/>
      <c r="EHE238" s="61"/>
      <c r="EHF238" s="61"/>
      <c r="EHG238" s="61"/>
      <c r="EHH238" s="61"/>
      <c r="EHI238" s="61"/>
      <c r="EHJ238" s="61"/>
      <c r="EHK238" s="61"/>
      <c r="EHL238" s="61"/>
      <c r="EHM238" s="61"/>
      <c r="EHN238" s="61"/>
      <c r="EHO238" s="61"/>
      <c r="EHP238" s="61"/>
      <c r="EHQ238" s="61"/>
      <c r="EHR238" s="61"/>
      <c r="EHS238" s="61"/>
      <c r="EHT238" s="61"/>
      <c r="EHU238" s="61"/>
      <c r="EHV238" s="61"/>
      <c r="EHW238" s="61"/>
      <c r="EHX238" s="61"/>
      <c r="EHY238" s="61"/>
      <c r="EHZ238" s="61"/>
      <c r="EIA238" s="61"/>
      <c r="EIB238" s="61"/>
      <c r="EIC238" s="61"/>
      <c r="EID238" s="61"/>
      <c r="EIE238" s="61"/>
      <c r="EIF238" s="61"/>
      <c r="EIG238" s="61"/>
      <c r="EIH238" s="61"/>
      <c r="EII238" s="61"/>
      <c r="EIJ238" s="61"/>
      <c r="EIK238" s="61"/>
      <c r="EIL238" s="61"/>
      <c r="EIM238" s="61"/>
      <c r="EIN238" s="61"/>
      <c r="EIO238" s="61"/>
      <c r="EIP238" s="61"/>
      <c r="EIQ238" s="61"/>
      <c r="EIR238" s="61"/>
      <c r="EIS238" s="61"/>
      <c r="EIT238" s="61"/>
      <c r="EIU238" s="61"/>
      <c r="EIV238" s="61"/>
      <c r="EIW238" s="61"/>
      <c r="EIX238" s="61"/>
      <c r="EIY238" s="61"/>
      <c r="EIZ238" s="61"/>
      <c r="EJA238" s="61"/>
      <c r="EJB238" s="61"/>
      <c r="EJC238" s="61"/>
      <c r="EJD238" s="61"/>
      <c r="EJE238" s="61"/>
      <c r="EJF238" s="61"/>
      <c r="EJG238" s="61"/>
      <c r="EJH238" s="61"/>
      <c r="EJI238" s="61"/>
      <c r="EJJ238" s="61"/>
      <c r="EJK238" s="61"/>
      <c r="EJL238" s="61"/>
      <c r="EJM238" s="61"/>
      <c r="EJN238" s="61"/>
      <c r="EJO238" s="61"/>
      <c r="EJP238" s="61"/>
      <c r="EJQ238" s="61"/>
      <c r="EJR238" s="61"/>
      <c r="EJS238" s="61"/>
      <c r="EJT238" s="61"/>
      <c r="EJU238" s="61"/>
      <c r="EJV238" s="61"/>
      <c r="EJW238" s="61"/>
      <c r="EJX238" s="61"/>
      <c r="EJY238" s="61"/>
      <c r="EJZ238" s="61"/>
      <c r="EKA238" s="61"/>
      <c r="EKB238" s="61"/>
      <c r="EKC238" s="61"/>
      <c r="EKD238" s="61"/>
      <c r="EKE238" s="61"/>
      <c r="EKF238" s="61"/>
      <c r="EKG238" s="61"/>
      <c r="EKH238" s="61"/>
      <c r="EKI238" s="61"/>
      <c r="EKJ238" s="61"/>
      <c r="EKK238" s="61"/>
      <c r="EKL238" s="61"/>
      <c r="EKM238" s="61"/>
      <c r="EKN238" s="61"/>
      <c r="EKO238" s="61"/>
      <c r="EKP238" s="61"/>
      <c r="EKQ238" s="61"/>
      <c r="EKR238" s="61"/>
      <c r="EKS238" s="61"/>
      <c r="EKT238" s="61"/>
      <c r="EKU238" s="61"/>
      <c r="EKV238" s="61"/>
      <c r="EKW238" s="61"/>
      <c r="EKX238" s="61"/>
      <c r="EKY238" s="61"/>
      <c r="EKZ238" s="61"/>
      <c r="ELA238" s="61"/>
      <c r="ELB238" s="61"/>
      <c r="ELC238" s="61"/>
      <c r="ELD238" s="61"/>
      <c r="ELE238" s="61"/>
      <c r="ELF238" s="61"/>
      <c r="ELG238" s="61"/>
      <c r="ELH238" s="61"/>
      <c r="ELI238" s="61"/>
      <c r="ELJ238" s="61"/>
      <c r="ELK238" s="61"/>
      <c r="ELL238" s="61"/>
      <c r="ELM238" s="61"/>
      <c r="ELN238" s="61"/>
      <c r="ELO238" s="61"/>
      <c r="ELP238" s="61"/>
      <c r="ELQ238" s="61"/>
      <c r="ELR238" s="61"/>
      <c r="ELS238" s="61"/>
      <c r="ELT238" s="61"/>
      <c r="ELU238" s="61"/>
      <c r="ELV238" s="61"/>
      <c r="ELW238" s="61"/>
      <c r="ELX238" s="61"/>
      <c r="ELY238" s="61"/>
      <c r="ELZ238" s="61"/>
      <c r="EMA238" s="61"/>
      <c r="EMB238" s="61"/>
      <c r="EMC238" s="61"/>
      <c r="EMD238" s="61"/>
      <c r="EME238" s="61"/>
      <c r="EMF238" s="61"/>
      <c r="EMG238" s="61"/>
      <c r="EMH238" s="61"/>
      <c r="EMI238" s="61"/>
      <c r="EMJ238" s="61"/>
      <c r="EMK238" s="61"/>
      <c r="EML238" s="61"/>
      <c r="EMM238" s="61"/>
      <c r="EMN238" s="61"/>
      <c r="EMO238" s="61"/>
      <c r="EMP238" s="61"/>
      <c r="EMQ238" s="61"/>
      <c r="EMR238" s="61"/>
      <c r="EMS238" s="61"/>
      <c r="EMT238" s="61"/>
      <c r="EMU238" s="61"/>
      <c r="EMV238" s="61"/>
      <c r="EMW238" s="61"/>
      <c r="EMX238" s="61"/>
      <c r="EMY238" s="61"/>
      <c r="EMZ238" s="61"/>
      <c r="ENA238" s="61"/>
      <c r="ENB238" s="61"/>
      <c r="ENC238" s="61"/>
      <c r="END238" s="61"/>
      <c r="ENE238" s="61"/>
      <c r="ENF238" s="61"/>
      <c r="ENG238" s="61"/>
      <c r="ENH238" s="61"/>
      <c r="ENI238" s="61"/>
      <c r="ENJ238" s="61"/>
      <c r="ENK238" s="61"/>
      <c r="ENL238" s="61"/>
      <c r="ENM238" s="61"/>
      <c r="ENN238" s="61"/>
      <c r="ENO238" s="61"/>
      <c r="ENP238" s="61"/>
      <c r="ENQ238" s="61"/>
      <c r="ENR238" s="61"/>
      <c r="ENS238" s="61"/>
      <c r="ENT238" s="61"/>
      <c r="ENU238" s="61"/>
      <c r="ENV238" s="61"/>
      <c r="ENW238" s="61"/>
      <c r="ENX238" s="61"/>
      <c r="ENY238" s="61"/>
      <c r="ENZ238" s="61"/>
      <c r="EOA238" s="61"/>
      <c r="EOB238" s="61"/>
      <c r="EOC238" s="61"/>
      <c r="EOD238" s="61"/>
      <c r="EOE238" s="61"/>
      <c r="EOF238" s="61"/>
      <c r="EOG238" s="61"/>
      <c r="EOH238" s="61"/>
      <c r="EOI238" s="61"/>
      <c r="EOJ238" s="61"/>
      <c r="EOK238" s="61"/>
      <c r="EOL238" s="61"/>
      <c r="EOM238" s="61"/>
      <c r="EON238" s="61"/>
      <c r="EOO238" s="61"/>
      <c r="EOP238" s="61"/>
      <c r="EOQ238" s="61"/>
      <c r="EOR238" s="61"/>
      <c r="EOS238" s="61"/>
      <c r="EOT238" s="61"/>
      <c r="EOU238" s="61"/>
      <c r="EOV238" s="61"/>
      <c r="EOW238" s="61"/>
      <c r="EOX238" s="61"/>
      <c r="EOY238" s="61"/>
      <c r="EOZ238" s="61"/>
      <c r="EPA238" s="61"/>
      <c r="EPB238" s="61"/>
      <c r="EPC238" s="61"/>
      <c r="EPD238" s="61"/>
      <c r="EPE238" s="61"/>
      <c r="EPF238" s="61"/>
      <c r="EPG238" s="61"/>
      <c r="EPH238" s="61"/>
      <c r="EPI238" s="61"/>
      <c r="EPJ238" s="61"/>
      <c r="EPK238" s="61"/>
      <c r="EPL238" s="61"/>
      <c r="EPM238" s="61"/>
      <c r="EPN238" s="61"/>
      <c r="EPO238" s="61"/>
      <c r="EPP238" s="61"/>
      <c r="EPQ238" s="61"/>
      <c r="EPR238" s="61"/>
      <c r="EPS238" s="61"/>
      <c r="EPT238" s="61"/>
      <c r="EPU238" s="61"/>
      <c r="EPV238" s="61"/>
      <c r="EPW238" s="61"/>
      <c r="EPX238" s="61"/>
      <c r="EPY238" s="61"/>
      <c r="EPZ238" s="61"/>
      <c r="EQA238" s="61"/>
      <c r="EQB238" s="61"/>
      <c r="EQC238" s="61"/>
      <c r="EQD238" s="61"/>
      <c r="EQE238" s="61"/>
      <c r="EQF238" s="61"/>
      <c r="EQG238" s="61"/>
      <c r="EQH238" s="61"/>
      <c r="EQI238" s="61"/>
      <c r="EQJ238" s="61"/>
      <c r="EQK238" s="61"/>
      <c r="EQL238" s="61"/>
      <c r="EQM238" s="61"/>
      <c r="EQN238" s="61"/>
      <c r="EQO238" s="61"/>
      <c r="EQP238" s="61"/>
      <c r="EQQ238" s="61"/>
      <c r="EQR238" s="61"/>
      <c r="EQS238" s="61"/>
      <c r="EQT238" s="61"/>
      <c r="EQU238" s="61"/>
      <c r="EQV238" s="61"/>
      <c r="EQW238" s="61"/>
      <c r="EQX238" s="61"/>
      <c r="EQY238" s="61"/>
      <c r="EQZ238" s="61"/>
      <c r="ERA238" s="61"/>
      <c r="ERB238" s="61"/>
      <c r="ERC238" s="61"/>
      <c r="ERD238" s="61"/>
      <c r="ERE238" s="61"/>
      <c r="ERF238" s="61"/>
      <c r="ERG238" s="61"/>
      <c r="ERH238" s="61"/>
      <c r="ERI238" s="61"/>
      <c r="ERJ238" s="61"/>
      <c r="ERK238" s="61"/>
      <c r="ERL238" s="61"/>
      <c r="ERM238" s="61"/>
      <c r="ERN238" s="61"/>
      <c r="ERO238" s="61"/>
      <c r="ERP238" s="61"/>
      <c r="ERQ238" s="61"/>
      <c r="ERR238" s="61"/>
      <c r="ERS238" s="61"/>
      <c r="ERT238" s="61"/>
      <c r="ERU238" s="61"/>
      <c r="ERV238" s="61"/>
      <c r="ERW238" s="61"/>
      <c r="ERX238" s="61"/>
      <c r="ERY238" s="61"/>
      <c r="ERZ238" s="61"/>
      <c r="ESA238" s="61"/>
      <c r="ESB238" s="61"/>
      <c r="ESC238" s="61"/>
      <c r="ESD238" s="61"/>
      <c r="ESE238" s="61"/>
      <c r="ESF238" s="61"/>
      <c r="ESG238" s="61"/>
      <c r="ESH238" s="61"/>
      <c r="ESI238" s="61"/>
      <c r="ESJ238" s="61"/>
      <c r="ESK238" s="61"/>
      <c r="ESL238" s="61"/>
      <c r="ESM238" s="61"/>
      <c r="ESN238" s="61"/>
      <c r="ESO238" s="61"/>
      <c r="ESP238" s="61"/>
      <c r="ESQ238" s="61"/>
      <c r="ESR238" s="61"/>
      <c r="ESS238" s="61"/>
      <c r="EST238" s="61"/>
      <c r="ESU238" s="61"/>
      <c r="ESV238" s="61"/>
      <c r="ESW238" s="61"/>
      <c r="ESX238" s="61"/>
      <c r="ESY238" s="61"/>
      <c r="ESZ238" s="61"/>
      <c r="ETA238" s="61"/>
      <c r="ETB238" s="61"/>
      <c r="ETC238" s="61"/>
      <c r="ETD238" s="61"/>
      <c r="ETE238" s="61"/>
      <c r="ETF238" s="61"/>
      <c r="ETG238" s="61"/>
      <c r="ETH238" s="61"/>
      <c r="ETI238" s="61"/>
      <c r="ETJ238" s="61"/>
      <c r="ETK238" s="61"/>
      <c r="ETL238" s="61"/>
      <c r="ETM238" s="61"/>
      <c r="ETN238" s="61"/>
      <c r="ETO238" s="61"/>
      <c r="ETP238" s="61"/>
      <c r="ETQ238" s="61"/>
      <c r="ETR238" s="61"/>
      <c r="ETS238" s="61"/>
      <c r="ETT238" s="61"/>
      <c r="ETU238" s="61"/>
      <c r="ETV238" s="61"/>
      <c r="ETW238" s="61"/>
      <c r="ETX238" s="61"/>
      <c r="ETY238" s="61"/>
      <c r="ETZ238" s="61"/>
      <c r="EUA238" s="61"/>
      <c r="EUB238" s="61"/>
      <c r="EUC238" s="61"/>
      <c r="EUD238" s="61"/>
      <c r="EUE238" s="61"/>
      <c r="EUF238" s="61"/>
      <c r="EUG238" s="61"/>
      <c r="EUH238" s="61"/>
      <c r="EUI238" s="61"/>
      <c r="EUJ238" s="61"/>
      <c r="EUK238" s="61"/>
      <c r="EUL238" s="61"/>
      <c r="EUM238" s="61"/>
      <c r="EUN238" s="61"/>
      <c r="EUO238" s="61"/>
      <c r="EUP238" s="61"/>
      <c r="EUQ238" s="61"/>
      <c r="EUR238" s="61"/>
      <c r="EUS238" s="61"/>
      <c r="EUT238" s="61"/>
      <c r="EUU238" s="61"/>
      <c r="EUV238" s="61"/>
      <c r="EUW238" s="61"/>
      <c r="EUX238" s="61"/>
      <c r="EUY238" s="61"/>
      <c r="EUZ238" s="61"/>
      <c r="EVA238" s="61"/>
      <c r="EVB238" s="61"/>
      <c r="EVC238" s="61"/>
      <c r="EVD238" s="61"/>
      <c r="EVE238" s="61"/>
      <c r="EVF238" s="61"/>
      <c r="EVG238" s="61"/>
      <c r="EVH238" s="61"/>
      <c r="EVI238" s="61"/>
      <c r="EVJ238" s="61"/>
      <c r="EVK238" s="61"/>
      <c r="EVL238" s="61"/>
      <c r="EVM238" s="61"/>
      <c r="EVN238" s="61"/>
      <c r="EVO238" s="61"/>
      <c r="EVP238" s="61"/>
      <c r="EVQ238" s="61"/>
      <c r="EVR238" s="61"/>
      <c r="EVS238" s="61"/>
      <c r="EVT238" s="61"/>
      <c r="EVU238" s="61"/>
      <c r="EVV238" s="61"/>
      <c r="EVW238" s="61"/>
      <c r="EVX238" s="61"/>
      <c r="EVY238" s="61"/>
      <c r="EVZ238" s="61"/>
      <c r="EWA238" s="61"/>
      <c r="EWB238" s="61"/>
      <c r="EWC238" s="61"/>
      <c r="EWD238" s="61"/>
      <c r="EWE238" s="61"/>
      <c r="EWF238" s="61"/>
      <c r="EWG238" s="61"/>
      <c r="EWH238" s="61"/>
      <c r="EWI238" s="61"/>
      <c r="EWJ238" s="61"/>
      <c r="EWK238" s="61"/>
      <c r="EWL238" s="61"/>
      <c r="EWM238" s="61"/>
      <c r="EWN238" s="61"/>
      <c r="EWO238" s="61"/>
      <c r="EWP238" s="61"/>
      <c r="EWQ238" s="61"/>
      <c r="EWR238" s="61"/>
      <c r="EWS238" s="61"/>
      <c r="EWT238" s="61"/>
      <c r="EWU238" s="61"/>
      <c r="EWV238" s="61"/>
      <c r="EWW238" s="61"/>
      <c r="EWX238" s="61"/>
      <c r="EWY238" s="61"/>
      <c r="EWZ238" s="61"/>
      <c r="EXA238" s="61"/>
      <c r="EXB238" s="61"/>
      <c r="EXC238" s="61"/>
      <c r="EXD238" s="61"/>
      <c r="EXE238" s="61"/>
      <c r="EXF238" s="61"/>
      <c r="EXG238" s="61"/>
      <c r="EXH238" s="61"/>
      <c r="EXI238" s="61"/>
      <c r="EXJ238" s="61"/>
      <c r="EXK238" s="61"/>
      <c r="EXL238" s="61"/>
      <c r="EXM238" s="61"/>
      <c r="EXN238" s="61"/>
      <c r="EXO238" s="61"/>
      <c r="EXP238" s="61"/>
      <c r="EXQ238" s="61"/>
      <c r="EXR238" s="61"/>
      <c r="EXS238" s="61"/>
      <c r="EXT238" s="61"/>
      <c r="EXU238" s="61"/>
      <c r="EXV238" s="61"/>
      <c r="EXW238" s="61"/>
      <c r="EXX238" s="61"/>
      <c r="EXY238" s="61"/>
      <c r="EXZ238" s="61"/>
      <c r="EYA238" s="61"/>
      <c r="EYB238" s="61"/>
      <c r="EYC238" s="61"/>
      <c r="EYD238" s="61"/>
      <c r="EYE238" s="61"/>
      <c r="EYF238" s="61"/>
      <c r="EYG238" s="61"/>
      <c r="EYH238" s="61"/>
      <c r="EYI238" s="61"/>
      <c r="EYJ238" s="61"/>
      <c r="EYK238" s="61"/>
      <c r="EYL238" s="61"/>
      <c r="EYM238" s="61"/>
      <c r="EYN238" s="61"/>
      <c r="EYO238" s="61"/>
      <c r="EYP238" s="61"/>
      <c r="EYQ238" s="61"/>
      <c r="EYR238" s="61"/>
      <c r="EYS238" s="61"/>
      <c r="EYT238" s="61"/>
      <c r="EYU238" s="61"/>
      <c r="EYV238" s="61"/>
      <c r="EYW238" s="61"/>
      <c r="EYX238" s="61"/>
      <c r="EYY238" s="61"/>
      <c r="EYZ238" s="61"/>
      <c r="EZA238" s="61"/>
      <c r="EZB238" s="61"/>
      <c r="EZC238" s="61"/>
      <c r="EZD238" s="61"/>
      <c r="EZE238" s="61"/>
      <c r="EZF238" s="61"/>
      <c r="EZG238" s="61"/>
      <c r="EZH238" s="61"/>
      <c r="EZI238" s="61"/>
      <c r="EZJ238" s="61"/>
      <c r="EZK238" s="61"/>
      <c r="EZL238" s="61"/>
      <c r="EZM238" s="61"/>
      <c r="EZN238" s="61"/>
      <c r="EZO238" s="61"/>
      <c r="EZP238" s="61"/>
      <c r="EZQ238" s="61"/>
      <c r="EZR238" s="61"/>
      <c r="EZS238" s="61"/>
      <c r="EZT238" s="61"/>
      <c r="EZU238" s="61"/>
      <c r="EZV238" s="61"/>
      <c r="EZW238" s="61"/>
      <c r="EZX238" s="61"/>
      <c r="EZY238" s="61"/>
      <c r="EZZ238" s="61"/>
      <c r="FAA238" s="61"/>
      <c r="FAB238" s="61"/>
      <c r="FAC238" s="61"/>
      <c r="FAD238" s="61"/>
      <c r="FAE238" s="61"/>
      <c r="FAF238" s="61"/>
      <c r="FAG238" s="61"/>
      <c r="FAH238" s="61"/>
      <c r="FAI238" s="61"/>
      <c r="FAJ238" s="61"/>
      <c r="FAK238" s="61"/>
      <c r="FAL238" s="61"/>
      <c r="FAM238" s="61"/>
      <c r="FAN238" s="61"/>
      <c r="FAO238" s="61"/>
      <c r="FAP238" s="61"/>
      <c r="FAQ238" s="61"/>
      <c r="FAR238" s="61"/>
      <c r="FAS238" s="61"/>
      <c r="FAT238" s="61"/>
      <c r="FAU238" s="61"/>
      <c r="FAV238" s="61"/>
      <c r="FAW238" s="61"/>
      <c r="FAX238" s="61"/>
      <c r="FAY238" s="61"/>
      <c r="FAZ238" s="61"/>
      <c r="FBA238" s="61"/>
      <c r="FBB238" s="61"/>
      <c r="FBC238" s="61"/>
      <c r="FBD238" s="61"/>
      <c r="FBE238" s="61"/>
      <c r="FBF238" s="61"/>
      <c r="FBG238" s="61"/>
      <c r="FBH238" s="61"/>
      <c r="FBI238" s="61"/>
      <c r="FBJ238" s="61"/>
      <c r="FBK238" s="61"/>
      <c r="FBL238" s="61"/>
      <c r="FBM238" s="61"/>
      <c r="FBN238" s="61"/>
      <c r="FBO238" s="61"/>
      <c r="FBP238" s="61"/>
      <c r="FBQ238" s="61"/>
      <c r="FBR238" s="61"/>
      <c r="FBS238" s="61"/>
      <c r="FBT238" s="61"/>
      <c r="FBU238" s="61"/>
      <c r="FBV238" s="61"/>
      <c r="FBW238" s="61"/>
      <c r="FBX238" s="61"/>
      <c r="FBY238" s="61"/>
      <c r="FBZ238" s="61"/>
      <c r="FCA238" s="61"/>
      <c r="FCB238" s="61"/>
      <c r="FCC238" s="61"/>
      <c r="FCD238" s="61"/>
      <c r="FCE238" s="61"/>
      <c r="FCF238" s="61"/>
      <c r="FCG238" s="61"/>
      <c r="FCH238" s="61"/>
      <c r="FCI238" s="61"/>
      <c r="FCJ238" s="61"/>
      <c r="FCK238" s="61"/>
      <c r="FCL238" s="61"/>
      <c r="FCM238" s="61"/>
      <c r="FCN238" s="61"/>
      <c r="FCO238" s="61"/>
      <c r="FCP238" s="61"/>
      <c r="FCQ238" s="61"/>
      <c r="FCR238" s="61"/>
      <c r="FCS238" s="61"/>
      <c r="FCT238" s="61"/>
      <c r="FCU238" s="61"/>
      <c r="FCV238" s="61"/>
      <c r="FCW238" s="61"/>
      <c r="FCX238" s="61"/>
      <c r="FCY238" s="61"/>
      <c r="FCZ238" s="61"/>
      <c r="FDA238" s="61"/>
      <c r="FDB238" s="61"/>
      <c r="FDC238" s="61"/>
      <c r="FDD238" s="61"/>
      <c r="FDE238" s="61"/>
      <c r="FDF238" s="61"/>
      <c r="FDG238" s="61"/>
      <c r="FDH238" s="61"/>
      <c r="FDI238" s="61"/>
      <c r="FDJ238" s="61"/>
      <c r="FDK238" s="61"/>
      <c r="FDL238" s="61"/>
      <c r="FDM238" s="61"/>
      <c r="FDN238" s="61"/>
      <c r="FDO238" s="61"/>
      <c r="FDP238" s="61"/>
      <c r="FDQ238" s="61"/>
      <c r="FDR238" s="61"/>
      <c r="FDS238" s="61"/>
      <c r="FDT238" s="61"/>
      <c r="FDU238" s="61"/>
      <c r="FDV238" s="61"/>
      <c r="FDW238" s="61"/>
      <c r="FDX238" s="61"/>
      <c r="FDY238" s="61"/>
      <c r="FDZ238" s="61"/>
      <c r="FEA238" s="61"/>
      <c r="FEB238" s="61"/>
      <c r="FEC238" s="61"/>
      <c r="FED238" s="61"/>
      <c r="FEE238" s="61"/>
      <c r="FEF238" s="61"/>
      <c r="FEG238" s="61"/>
      <c r="FEH238" s="61"/>
      <c r="FEI238" s="61"/>
      <c r="FEJ238" s="61"/>
      <c r="FEK238" s="61"/>
      <c r="FEL238" s="61"/>
      <c r="FEM238" s="61"/>
      <c r="FEN238" s="61"/>
      <c r="FEO238" s="61"/>
      <c r="FEP238" s="61"/>
      <c r="FEQ238" s="61"/>
      <c r="FER238" s="61"/>
      <c r="FES238" s="61"/>
      <c r="FET238" s="61"/>
      <c r="FEU238" s="61"/>
      <c r="FEV238" s="61"/>
      <c r="FEW238" s="61"/>
      <c r="FEX238" s="61"/>
      <c r="FEY238" s="61"/>
      <c r="FEZ238" s="61"/>
      <c r="FFA238" s="61"/>
      <c r="FFB238" s="61"/>
      <c r="FFC238" s="61"/>
      <c r="FFD238" s="61"/>
      <c r="FFE238" s="61"/>
      <c r="FFF238" s="61"/>
      <c r="FFG238" s="61"/>
      <c r="FFH238" s="61"/>
      <c r="FFI238" s="61"/>
      <c r="FFJ238" s="61"/>
      <c r="FFK238" s="61"/>
      <c r="FFL238" s="61"/>
      <c r="FFM238" s="61"/>
      <c r="FFN238" s="61"/>
      <c r="FFO238" s="61"/>
      <c r="FFP238" s="61"/>
      <c r="FFQ238" s="61"/>
      <c r="FFR238" s="61"/>
      <c r="FFS238" s="61"/>
      <c r="FFT238" s="61"/>
      <c r="FFU238" s="61"/>
      <c r="FFV238" s="61"/>
      <c r="FFW238" s="61"/>
      <c r="FFX238" s="61"/>
      <c r="FFY238" s="61"/>
      <c r="FFZ238" s="61"/>
      <c r="FGA238" s="61"/>
      <c r="FGB238" s="61"/>
      <c r="FGC238" s="61"/>
      <c r="FGD238" s="61"/>
      <c r="FGE238" s="61"/>
      <c r="FGF238" s="61"/>
      <c r="FGG238" s="61"/>
      <c r="FGH238" s="61"/>
      <c r="FGI238" s="61"/>
      <c r="FGJ238" s="61"/>
      <c r="FGK238" s="61"/>
      <c r="FGL238" s="61"/>
      <c r="FGM238" s="61"/>
      <c r="FGN238" s="61"/>
      <c r="FGO238" s="61"/>
      <c r="FGP238" s="61"/>
      <c r="FGQ238" s="61"/>
      <c r="FGR238" s="61"/>
      <c r="FGS238" s="61"/>
      <c r="FGT238" s="61"/>
      <c r="FGU238" s="61"/>
      <c r="FGV238" s="61"/>
      <c r="FGW238" s="61"/>
      <c r="FGX238" s="61"/>
      <c r="FGY238" s="61"/>
      <c r="FGZ238" s="61"/>
      <c r="FHA238" s="61"/>
      <c r="FHB238" s="61"/>
      <c r="FHC238" s="61"/>
      <c r="FHD238" s="61"/>
      <c r="FHE238" s="61"/>
      <c r="FHF238" s="61"/>
      <c r="FHG238" s="61"/>
      <c r="FHH238" s="61"/>
      <c r="FHI238" s="61"/>
      <c r="FHJ238" s="61"/>
      <c r="FHK238" s="61"/>
      <c r="FHL238" s="61"/>
      <c r="FHM238" s="61"/>
      <c r="FHN238" s="61"/>
      <c r="FHO238" s="61"/>
      <c r="FHP238" s="61"/>
      <c r="FHQ238" s="61"/>
      <c r="FHR238" s="61"/>
      <c r="FHS238" s="61"/>
      <c r="FHT238" s="61"/>
      <c r="FHU238" s="61"/>
      <c r="FHV238" s="61"/>
      <c r="FHW238" s="61"/>
      <c r="FHX238" s="61"/>
      <c r="FHY238" s="61"/>
      <c r="FHZ238" s="61"/>
      <c r="FIA238" s="61"/>
      <c r="FIB238" s="61"/>
      <c r="FIC238" s="61"/>
      <c r="FID238" s="61"/>
      <c r="FIE238" s="61"/>
      <c r="FIF238" s="61"/>
      <c r="FIG238" s="61"/>
      <c r="FIH238" s="61"/>
      <c r="FII238" s="61"/>
      <c r="FIJ238" s="61"/>
      <c r="FIK238" s="61"/>
      <c r="FIL238" s="61"/>
      <c r="FIM238" s="61"/>
      <c r="FIN238" s="61"/>
      <c r="FIO238" s="61"/>
      <c r="FIP238" s="61"/>
      <c r="FIQ238" s="61"/>
      <c r="FIR238" s="61"/>
      <c r="FIS238" s="61"/>
      <c r="FIT238" s="61"/>
      <c r="FIU238" s="61"/>
      <c r="FIV238" s="61"/>
      <c r="FIW238" s="61"/>
      <c r="FIX238" s="61"/>
      <c r="FIY238" s="61"/>
      <c r="FIZ238" s="61"/>
      <c r="FJA238" s="61"/>
      <c r="FJB238" s="61"/>
      <c r="FJC238" s="61"/>
      <c r="FJD238" s="61"/>
      <c r="FJE238" s="61"/>
      <c r="FJF238" s="61"/>
      <c r="FJG238" s="61"/>
      <c r="FJH238" s="61"/>
      <c r="FJI238" s="61"/>
      <c r="FJJ238" s="61"/>
      <c r="FJK238" s="61"/>
      <c r="FJL238" s="61"/>
      <c r="FJM238" s="61"/>
      <c r="FJN238" s="61"/>
      <c r="FJO238" s="61"/>
      <c r="FJP238" s="61"/>
      <c r="FJQ238" s="61"/>
      <c r="FJR238" s="61"/>
      <c r="FJS238" s="61"/>
      <c r="FJT238" s="61"/>
      <c r="FJU238" s="61"/>
      <c r="FJV238" s="61"/>
      <c r="FJW238" s="61"/>
      <c r="FJX238" s="61"/>
      <c r="FJY238" s="61"/>
      <c r="FJZ238" s="61"/>
      <c r="FKA238" s="61"/>
      <c r="FKB238" s="61"/>
      <c r="FKC238" s="61"/>
      <c r="FKD238" s="61"/>
      <c r="FKE238" s="61"/>
      <c r="FKF238" s="61"/>
      <c r="FKG238" s="61"/>
      <c r="FKH238" s="61"/>
      <c r="FKI238" s="61"/>
      <c r="FKJ238" s="61"/>
      <c r="FKK238" s="61"/>
      <c r="FKL238" s="61"/>
      <c r="FKM238" s="61"/>
      <c r="FKN238" s="61"/>
      <c r="FKO238" s="61"/>
      <c r="FKP238" s="61"/>
      <c r="FKQ238" s="61"/>
      <c r="FKR238" s="61"/>
      <c r="FKS238" s="61"/>
      <c r="FKT238" s="61"/>
      <c r="FKU238" s="61"/>
      <c r="FKV238" s="61"/>
      <c r="FKW238" s="61"/>
      <c r="FKX238" s="61"/>
      <c r="FKY238" s="61"/>
      <c r="FKZ238" s="61"/>
      <c r="FLA238" s="61"/>
      <c r="FLB238" s="61"/>
      <c r="FLC238" s="61"/>
      <c r="FLD238" s="61"/>
      <c r="FLE238" s="61"/>
      <c r="FLF238" s="61"/>
      <c r="FLG238" s="61"/>
      <c r="FLH238" s="61"/>
      <c r="FLI238" s="61"/>
      <c r="FLJ238" s="61"/>
      <c r="FLK238" s="61"/>
      <c r="FLL238" s="61"/>
      <c r="FLM238" s="61"/>
      <c r="FLN238" s="61"/>
      <c r="FLO238" s="61"/>
      <c r="FLP238" s="61"/>
      <c r="FLQ238" s="61"/>
      <c r="FLR238" s="61"/>
      <c r="FLS238" s="61"/>
      <c r="FLT238" s="61"/>
      <c r="FLU238" s="61"/>
      <c r="FLV238" s="61"/>
      <c r="FLW238" s="61"/>
      <c r="FLX238" s="61"/>
      <c r="FLY238" s="61"/>
      <c r="FLZ238" s="61"/>
      <c r="FMA238" s="61"/>
      <c r="FMB238" s="61"/>
      <c r="FMC238" s="61"/>
      <c r="FMD238" s="61"/>
      <c r="FME238" s="61"/>
      <c r="FMF238" s="61"/>
      <c r="FMG238" s="61"/>
      <c r="FMH238" s="61"/>
      <c r="FMI238" s="61"/>
      <c r="FMJ238" s="61"/>
      <c r="FMK238" s="61"/>
      <c r="FML238" s="61"/>
      <c r="FMM238" s="61"/>
      <c r="FMN238" s="61"/>
      <c r="FMO238" s="61"/>
      <c r="FMP238" s="61"/>
      <c r="FMQ238" s="61"/>
      <c r="FMR238" s="61"/>
      <c r="FMS238" s="61"/>
      <c r="FMT238" s="61"/>
      <c r="FMU238" s="61"/>
      <c r="FMV238" s="61"/>
      <c r="FMW238" s="61"/>
      <c r="FMX238" s="61"/>
      <c r="FMY238" s="61"/>
      <c r="FMZ238" s="61"/>
      <c r="FNA238" s="61"/>
      <c r="FNB238" s="61"/>
      <c r="FNC238" s="61"/>
      <c r="FND238" s="61"/>
      <c r="FNE238" s="61"/>
      <c r="FNF238" s="61"/>
      <c r="FNG238" s="61"/>
      <c r="FNH238" s="61"/>
      <c r="FNI238" s="61"/>
      <c r="FNJ238" s="61"/>
      <c r="FNK238" s="61"/>
      <c r="FNL238" s="61"/>
      <c r="FNM238" s="61"/>
      <c r="FNN238" s="61"/>
      <c r="FNO238" s="61"/>
      <c r="FNP238" s="61"/>
      <c r="FNQ238" s="61"/>
      <c r="FNR238" s="61"/>
      <c r="FNS238" s="61"/>
      <c r="FNT238" s="61"/>
      <c r="FNU238" s="61"/>
      <c r="FNV238" s="61"/>
      <c r="FNW238" s="61"/>
      <c r="FNX238" s="61"/>
      <c r="FNY238" s="61"/>
      <c r="FNZ238" s="61"/>
      <c r="FOA238" s="61"/>
      <c r="FOB238" s="61"/>
      <c r="FOC238" s="61"/>
      <c r="FOD238" s="61"/>
      <c r="FOE238" s="61"/>
      <c r="FOF238" s="61"/>
      <c r="FOG238" s="61"/>
      <c r="FOH238" s="61"/>
      <c r="FOI238" s="61"/>
      <c r="FOJ238" s="61"/>
      <c r="FOK238" s="61"/>
      <c r="FOL238" s="61"/>
      <c r="FOM238" s="61"/>
      <c r="FON238" s="61"/>
      <c r="FOO238" s="61"/>
      <c r="FOP238" s="61"/>
      <c r="FOQ238" s="61"/>
      <c r="FOR238" s="61"/>
      <c r="FOS238" s="61"/>
      <c r="FOT238" s="61"/>
      <c r="FOU238" s="61"/>
      <c r="FOV238" s="61"/>
      <c r="FOW238" s="61"/>
      <c r="FOX238" s="61"/>
      <c r="FOY238" s="61"/>
      <c r="FOZ238" s="61"/>
      <c r="FPA238" s="61"/>
      <c r="FPB238" s="61"/>
      <c r="FPC238" s="61"/>
      <c r="FPD238" s="61"/>
      <c r="FPE238" s="61"/>
      <c r="FPF238" s="61"/>
      <c r="FPG238" s="61"/>
      <c r="FPH238" s="61"/>
      <c r="FPI238" s="61"/>
      <c r="FPJ238" s="61"/>
      <c r="FPK238" s="61"/>
      <c r="FPL238" s="61"/>
      <c r="FPM238" s="61"/>
      <c r="FPN238" s="61"/>
      <c r="FPO238" s="61"/>
      <c r="FPP238" s="61"/>
      <c r="FPQ238" s="61"/>
      <c r="FPR238" s="61"/>
      <c r="FPS238" s="61"/>
      <c r="FPT238" s="61"/>
      <c r="FPU238" s="61"/>
      <c r="FPV238" s="61"/>
      <c r="FPW238" s="61"/>
      <c r="FPX238" s="61"/>
      <c r="FPY238" s="61"/>
      <c r="FPZ238" s="61"/>
      <c r="FQA238" s="61"/>
      <c r="FQB238" s="61"/>
      <c r="FQC238" s="61"/>
      <c r="FQD238" s="61"/>
      <c r="FQE238" s="61"/>
      <c r="FQF238" s="61"/>
      <c r="FQG238" s="61"/>
      <c r="FQH238" s="61"/>
      <c r="FQI238" s="61"/>
      <c r="FQJ238" s="61"/>
      <c r="FQK238" s="61"/>
      <c r="FQL238" s="61"/>
      <c r="FQM238" s="61"/>
      <c r="FQN238" s="61"/>
      <c r="FQO238" s="61"/>
      <c r="FQP238" s="61"/>
      <c r="FQQ238" s="61"/>
      <c r="FQR238" s="61"/>
      <c r="FQS238" s="61"/>
      <c r="FQT238" s="61"/>
      <c r="FQU238" s="61"/>
      <c r="FQV238" s="61"/>
      <c r="FQW238" s="61"/>
      <c r="FQX238" s="61"/>
      <c r="FQY238" s="61"/>
      <c r="FQZ238" s="61"/>
      <c r="FRA238" s="61"/>
      <c r="FRB238" s="61"/>
      <c r="FRC238" s="61"/>
      <c r="FRD238" s="61"/>
      <c r="FRE238" s="61"/>
      <c r="FRF238" s="61"/>
      <c r="FRG238" s="61"/>
      <c r="FRH238" s="61"/>
      <c r="FRI238" s="61"/>
      <c r="FRJ238" s="61"/>
      <c r="FRK238" s="61"/>
      <c r="FRL238" s="61"/>
      <c r="FRM238" s="61"/>
      <c r="FRN238" s="61"/>
      <c r="FRO238" s="61"/>
      <c r="FRP238" s="61"/>
      <c r="FRQ238" s="61"/>
      <c r="FRR238" s="61"/>
      <c r="FRS238" s="61"/>
      <c r="FRT238" s="61"/>
      <c r="FRU238" s="61"/>
      <c r="FRV238" s="61"/>
      <c r="FRW238" s="61"/>
      <c r="FRX238" s="61"/>
      <c r="FRY238" s="61"/>
      <c r="FRZ238" s="61"/>
      <c r="FSA238" s="61"/>
      <c r="FSB238" s="61"/>
      <c r="FSC238" s="61"/>
      <c r="FSD238" s="61"/>
      <c r="FSE238" s="61"/>
      <c r="FSF238" s="61"/>
      <c r="FSG238" s="61"/>
      <c r="FSH238" s="61"/>
      <c r="FSI238" s="61"/>
      <c r="FSJ238" s="61"/>
      <c r="FSK238" s="61"/>
      <c r="FSL238" s="61"/>
      <c r="FSM238" s="61"/>
      <c r="FSN238" s="61"/>
      <c r="FSO238" s="61"/>
      <c r="FSP238" s="61"/>
      <c r="FSQ238" s="61"/>
      <c r="FSR238" s="61"/>
      <c r="FSS238" s="61"/>
      <c r="FST238" s="61"/>
      <c r="FSU238" s="61"/>
      <c r="FSV238" s="61"/>
      <c r="FSW238" s="61"/>
      <c r="FSX238" s="61"/>
      <c r="FSY238" s="61"/>
      <c r="FSZ238" s="61"/>
      <c r="FTA238" s="61"/>
      <c r="FTB238" s="61"/>
      <c r="FTC238" s="61"/>
      <c r="FTD238" s="61"/>
      <c r="FTE238" s="61"/>
      <c r="FTF238" s="61"/>
      <c r="FTG238" s="61"/>
      <c r="FTH238" s="61"/>
      <c r="FTI238" s="61"/>
      <c r="FTJ238" s="61"/>
      <c r="FTK238" s="61"/>
      <c r="FTL238" s="61"/>
      <c r="FTM238" s="61"/>
      <c r="FTN238" s="61"/>
      <c r="FTO238" s="61"/>
      <c r="FTP238" s="61"/>
      <c r="FTQ238" s="61"/>
      <c r="FTR238" s="61"/>
      <c r="FTS238" s="61"/>
      <c r="FTT238" s="61"/>
      <c r="FTU238" s="61"/>
      <c r="FTV238" s="61"/>
      <c r="FTW238" s="61"/>
      <c r="FTX238" s="61"/>
      <c r="FTY238" s="61"/>
      <c r="FTZ238" s="61"/>
      <c r="FUA238" s="61"/>
      <c r="FUB238" s="61"/>
      <c r="FUC238" s="61"/>
      <c r="FUD238" s="61"/>
      <c r="FUE238" s="61"/>
      <c r="FUF238" s="61"/>
      <c r="FUG238" s="61"/>
      <c r="FUH238" s="61"/>
      <c r="FUI238" s="61"/>
      <c r="FUJ238" s="61"/>
      <c r="FUK238" s="61"/>
      <c r="FUL238" s="61"/>
      <c r="FUM238" s="61"/>
      <c r="FUN238" s="61"/>
      <c r="FUO238" s="61"/>
      <c r="FUP238" s="61"/>
      <c r="FUQ238" s="61"/>
      <c r="FUR238" s="61"/>
      <c r="FUS238" s="61"/>
      <c r="FUT238" s="61"/>
      <c r="FUU238" s="61"/>
      <c r="FUV238" s="61"/>
      <c r="FUW238" s="61"/>
      <c r="FUX238" s="61"/>
      <c r="FUY238" s="61"/>
      <c r="FUZ238" s="61"/>
      <c r="FVA238" s="61"/>
      <c r="FVB238" s="61"/>
      <c r="FVC238" s="61"/>
      <c r="FVD238" s="61"/>
      <c r="FVE238" s="61"/>
      <c r="FVF238" s="61"/>
      <c r="FVG238" s="61"/>
      <c r="FVH238" s="61"/>
      <c r="FVI238" s="61"/>
      <c r="FVJ238" s="61"/>
      <c r="FVK238" s="61"/>
      <c r="FVL238" s="61"/>
      <c r="FVM238" s="61"/>
      <c r="FVN238" s="61"/>
      <c r="FVO238" s="61"/>
      <c r="FVP238" s="61"/>
      <c r="FVQ238" s="61"/>
      <c r="FVR238" s="61"/>
      <c r="FVS238" s="61"/>
      <c r="FVT238" s="61"/>
      <c r="FVU238" s="61"/>
      <c r="FVV238" s="61"/>
      <c r="FVW238" s="61"/>
      <c r="FVX238" s="61"/>
      <c r="FVY238" s="61"/>
      <c r="FVZ238" s="61"/>
      <c r="FWA238" s="61"/>
      <c r="FWB238" s="61"/>
      <c r="FWC238" s="61"/>
      <c r="FWD238" s="61"/>
      <c r="FWE238" s="61"/>
      <c r="FWF238" s="61"/>
      <c r="FWG238" s="61"/>
      <c r="FWH238" s="61"/>
      <c r="FWI238" s="61"/>
      <c r="FWJ238" s="61"/>
      <c r="FWK238" s="61"/>
      <c r="FWL238" s="61"/>
      <c r="FWM238" s="61"/>
      <c r="FWN238" s="61"/>
      <c r="FWO238" s="61"/>
      <c r="FWP238" s="61"/>
      <c r="FWQ238" s="61"/>
      <c r="FWR238" s="61"/>
      <c r="FWS238" s="61"/>
      <c r="FWT238" s="61"/>
      <c r="FWU238" s="61"/>
      <c r="FWV238" s="61"/>
      <c r="FWW238" s="61"/>
      <c r="FWX238" s="61"/>
      <c r="FWY238" s="61"/>
      <c r="FWZ238" s="61"/>
      <c r="FXA238" s="61"/>
      <c r="FXB238" s="61"/>
      <c r="FXC238" s="61"/>
      <c r="FXD238" s="61"/>
      <c r="FXE238" s="61"/>
      <c r="FXF238" s="61"/>
      <c r="FXG238" s="61"/>
      <c r="FXH238" s="61"/>
      <c r="FXI238" s="61"/>
      <c r="FXJ238" s="61"/>
      <c r="FXK238" s="61"/>
      <c r="FXL238" s="61"/>
      <c r="FXM238" s="61"/>
      <c r="FXN238" s="61"/>
      <c r="FXO238" s="61"/>
      <c r="FXP238" s="61"/>
      <c r="FXQ238" s="61"/>
      <c r="FXR238" s="61"/>
      <c r="FXS238" s="61"/>
      <c r="FXT238" s="61"/>
      <c r="FXU238" s="61"/>
      <c r="FXV238" s="61"/>
      <c r="FXW238" s="61"/>
      <c r="FXX238" s="61"/>
      <c r="FXY238" s="61"/>
      <c r="FXZ238" s="61"/>
      <c r="FYA238" s="61"/>
      <c r="FYB238" s="61"/>
      <c r="FYC238" s="61"/>
      <c r="FYD238" s="61"/>
      <c r="FYE238" s="61"/>
      <c r="FYF238" s="61"/>
      <c r="FYG238" s="61"/>
      <c r="FYH238" s="61"/>
      <c r="FYI238" s="61"/>
      <c r="FYJ238" s="61"/>
      <c r="FYK238" s="61"/>
      <c r="FYL238" s="61"/>
      <c r="FYM238" s="61"/>
      <c r="FYN238" s="61"/>
      <c r="FYO238" s="61"/>
      <c r="FYP238" s="61"/>
      <c r="FYQ238" s="61"/>
      <c r="FYR238" s="61"/>
      <c r="FYS238" s="61"/>
      <c r="FYT238" s="61"/>
      <c r="FYU238" s="61"/>
      <c r="FYV238" s="61"/>
      <c r="FYW238" s="61"/>
      <c r="FYX238" s="61"/>
      <c r="FYY238" s="61"/>
      <c r="FYZ238" s="61"/>
      <c r="FZA238" s="61"/>
      <c r="FZB238" s="61"/>
      <c r="FZC238" s="61"/>
      <c r="FZD238" s="61"/>
      <c r="FZE238" s="61"/>
      <c r="FZF238" s="61"/>
      <c r="FZG238" s="61"/>
      <c r="FZH238" s="61"/>
      <c r="FZI238" s="61"/>
      <c r="FZJ238" s="61"/>
      <c r="FZK238" s="61"/>
      <c r="FZL238" s="61"/>
      <c r="FZM238" s="61"/>
      <c r="FZN238" s="61"/>
      <c r="FZO238" s="61"/>
      <c r="FZP238" s="61"/>
      <c r="FZQ238" s="61"/>
      <c r="FZR238" s="61"/>
      <c r="FZS238" s="61"/>
      <c r="FZT238" s="61"/>
      <c r="FZU238" s="61"/>
      <c r="FZV238" s="61"/>
      <c r="FZW238" s="61"/>
      <c r="FZX238" s="61"/>
      <c r="FZY238" s="61"/>
      <c r="FZZ238" s="61"/>
      <c r="GAA238" s="61"/>
      <c r="GAB238" s="61"/>
      <c r="GAC238" s="61"/>
      <c r="GAD238" s="61"/>
      <c r="GAE238" s="61"/>
      <c r="GAF238" s="61"/>
      <c r="GAG238" s="61"/>
      <c r="GAH238" s="61"/>
      <c r="GAI238" s="61"/>
      <c r="GAJ238" s="61"/>
      <c r="GAK238" s="61"/>
      <c r="GAL238" s="61"/>
      <c r="GAM238" s="61"/>
      <c r="GAN238" s="61"/>
      <c r="GAO238" s="61"/>
      <c r="GAP238" s="61"/>
      <c r="GAQ238" s="61"/>
      <c r="GAR238" s="61"/>
      <c r="GAS238" s="61"/>
      <c r="GAT238" s="61"/>
      <c r="GAU238" s="61"/>
      <c r="GAV238" s="61"/>
      <c r="GAW238" s="61"/>
      <c r="GAX238" s="61"/>
      <c r="GAY238" s="61"/>
      <c r="GAZ238" s="61"/>
      <c r="GBA238" s="61"/>
      <c r="GBB238" s="61"/>
      <c r="GBC238" s="61"/>
      <c r="GBD238" s="61"/>
      <c r="GBE238" s="61"/>
      <c r="GBF238" s="61"/>
      <c r="GBG238" s="61"/>
      <c r="GBH238" s="61"/>
      <c r="GBI238" s="61"/>
      <c r="GBJ238" s="61"/>
      <c r="GBK238" s="61"/>
      <c r="GBL238" s="61"/>
      <c r="GBM238" s="61"/>
      <c r="GBN238" s="61"/>
      <c r="GBO238" s="61"/>
      <c r="GBP238" s="61"/>
      <c r="GBQ238" s="61"/>
      <c r="GBR238" s="61"/>
      <c r="GBS238" s="61"/>
      <c r="GBT238" s="61"/>
      <c r="GBU238" s="61"/>
      <c r="GBV238" s="61"/>
      <c r="GBW238" s="61"/>
      <c r="GBX238" s="61"/>
      <c r="GBY238" s="61"/>
      <c r="GBZ238" s="61"/>
      <c r="GCA238" s="61"/>
      <c r="GCB238" s="61"/>
      <c r="GCC238" s="61"/>
      <c r="GCD238" s="61"/>
      <c r="GCE238" s="61"/>
      <c r="GCF238" s="61"/>
      <c r="GCG238" s="61"/>
      <c r="GCH238" s="61"/>
      <c r="GCI238" s="61"/>
      <c r="GCJ238" s="61"/>
      <c r="GCK238" s="61"/>
      <c r="GCL238" s="61"/>
      <c r="GCM238" s="61"/>
      <c r="GCN238" s="61"/>
      <c r="GCO238" s="61"/>
      <c r="GCP238" s="61"/>
      <c r="GCQ238" s="61"/>
      <c r="GCR238" s="61"/>
      <c r="GCS238" s="61"/>
      <c r="GCT238" s="61"/>
      <c r="GCU238" s="61"/>
      <c r="GCV238" s="61"/>
      <c r="GCW238" s="61"/>
      <c r="GCX238" s="61"/>
      <c r="GCY238" s="61"/>
      <c r="GCZ238" s="61"/>
      <c r="GDA238" s="61"/>
      <c r="GDB238" s="61"/>
      <c r="GDC238" s="61"/>
      <c r="GDD238" s="61"/>
      <c r="GDE238" s="61"/>
      <c r="GDF238" s="61"/>
      <c r="GDG238" s="61"/>
      <c r="GDH238" s="61"/>
      <c r="GDI238" s="61"/>
      <c r="GDJ238" s="61"/>
      <c r="GDK238" s="61"/>
      <c r="GDL238" s="61"/>
      <c r="GDM238" s="61"/>
      <c r="GDN238" s="61"/>
      <c r="GDO238" s="61"/>
      <c r="GDP238" s="61"/>
      <c r="GDQ238" s="61"/>
      <c r="GDR238" s="61"/>
      <c r="GDS238" s="61"/>
      <c r="GDT238" s="61"/>
      <c r="GDU238" s="61"/>
      <c r="GDV238" s="61"/>
      <c r="GDW238" s="61"/>
      <c r="GDX238" s="61"/>
      <c r="GDY238" s="61"/>
      <c r="GDZ238" s="61"/>
      <c r="GEA238" s="61"/>
      <c r="GEB238" s="61"/>
      <c r="GEC238" s="61"/>
      <c r="GED238" s="61"/>
      <c r="GEE238" s="61"/>
      <c r="GEF238" s="61"/>
      <c r="GEG238" s="61"/>
      <c r="GEH238" s="61"/>
      <c r="GEI238" s="61"/>
      <c r="GEJ238" s="61"/>
      <c r="GEK238" s="61"/>
      <c r="GEL238" s="61"/>
      <c r="GEM238" s="61"/>
      <c r="GEN238" s="61"/>
      <c r="GEO238" s="61"/>
      <c r="GEP238" s="61"/>
      <c r="GEQ238" s="61"/>
      <c r="GER238" s="61"/>
      <c r="GES238" s="61"/>
      <c r="GET238" s="61"/>
      <c r="GEU238" s="61"/>
      <c r="GEV238" s="61"/>
      <c r="GEW238" s="61"/>
      <c r="GEX238" s="61"/>
      <c r="GEY238" s="61"/>
      <c r="GEZ238" s="61"/>
      <c r="GFA238" s="61"/>
      <c r="GFB238" s="61"/>
      <c r="GFC238" s="61"/>
      <c r="GFD238" s="61"/>
      <c r="GFE238" s="61"/>
      <c r="GFF238" s="61"/>
      <c r="GFG238" s="61"/>
      <c r="GFH238" s="61"/>
      <c r="GFI238" s="61"/>
      <c r="GFJ238" s="61"/>
      <c r="GFK238" s="61"/>
      <c r="GFL238" s="61"/>
      <c r="GFM238" s="61"/>
      <c r="GFN238" s="61"/>
      <c r="GFO238" s="61"/>
      <c r="GFP238" s="61"/>
      <c r="GFQ238" s="61"/>
      <c r="GFR238" s="61"/>
      <c r="GFS238" s="61"/>
      <c r="GFT238" s="61"/>
      <c r="GFU238" s="61"/>
      <c r="GFV238" s="61"/>
      <c r="GFW238" s="61"/>
      <c r="GFX238" s="61"/>
      <c r="GFY238" s="61"/>
      <c r="GFZ238" s="61"/>
      <c r="GGA238" s="61"/>
      <c r="GGB238" s="61"/>
      <c r="GGC238" s="61"/>
      <c r="GGD238" s="61"/>
      <c r="GGE238" s="61"/>
      <c r="GGF238" s="61"/>
      <c r="GGG238" s="61"/>
      <c r="GGH238" s="61"/>
      <c r="GGI238" s="61"/>
      <c r="GGJ238" s="61"/>
      <c r="GGK238" s="61"/>
      <c r="GGL238" s="61"/>
      <c r="GGM238" s="61"/>
      <c r="GGN238" s="61"/>
      <c r="GGO238" s="61"/>
      <c r="GGP238" s="61"/>
      <c r="GGQ238" s="61"/>
      <c r="GGR238" s="61"/>
      <c r="GGS238" s="61"/>
      <c r="GGT238" s="61"/>
      <c r="GGU238" s="61"/>
      <c r="GGV238" s="61"/>
      <c r="GGW238" s="61"/>
      <c r="GGX238" s="61"/>
      <c r="GGY238" s="61"/>
      <c r="GGZ238" s="61"/>
      <c r="GHA238" s="61"/>
      <c r="GHB238" s="61"/>
      <c r="GHC238" s="61"/>
      <c r="GHD238" s="61"/>
      <c r="GHE238" s="61"/>
      <c r="GHF238" s="61"/>
      <c r="GHG238" s="61"/>
      <c r="GHH238" s="61"/>
      <c r="GHI238" s="61"/>
      <c r="GHJ238" s="61"/>
      <c r="GHK238" s="61"/>
      <c r="GHL238" s="61"/>
      <c r="GHM238" s="61"/>
      <c r="GHN238" s="61"/>
      <c r="GHO238" s="61"/>
      <c r="GHP238" s="61"/>
      <c r="GHQ238" s="61"/>
      <c r="GHR238" s="61"/>
      <c r="GHS238" s="61"/>
      <c r="GHT238" s="61"/>
      <c r="GHU238" s="61"/>
      <c r="GHV238" s="61"/>
      <c r="GHW238" s="61"/>
      <c r="GHX238" s="61"/>
      <c r="GHY238" s="61"/>
      <c r="GHZ238" s="61"/>
      <c r="GIA238" s="61"/>
      <c r="GIB238" s="61"/>
      <c r="GIC238" s="61"/>
      <c r="GID238" s="61"/>
      <c r="GIE238" s="61"/>
      <c r="GIF238" s="61"/>
      <c r="GIG238" s="61"/>
      <c r="GIH238" s="61"/>
      <c r="GII238" s="61"/>
      <c r="GIJ238" s="61"/>
      <c r="GIK238" s="61"/>
      <c r="GIL238" s="61"/>
      <c r="GIM238" s="61"/>
      <c r="GIN238" s="61"/>
      <c r="GIO238" s="61"/>
      <c r="GIP238" s="61"/>
      <c r="GIQ238" s="61"/>
      <c r="GIR238" s="61"/>
      <c r="GIS238" s="61"/>
      <c r="GIT238" s="61"/>
      <c r="GIU238" s="61"/>
      <c r="GIV238" s="61"/>
      <c r="GIW238" s="61"/>
      <c r="GIX238" s="61"/>
      <c r="GIY238" s="61"/>
      <c r="GIZ238" s="61"/>
      <c r="GJA238" s="61"/>
      <c r="GJB238" s="61"/>
      <c r="GJC238" s="61"/>
      <c r="GJD238" s="61"/>
      <c r="GJE238" s="61"/>
      <c r="GJF238" s="61"/>
      <c r="GJG238" s="61"/>
      <c r="GJH238" s="61"/>
      <c r="GJI238" s="61"/>
      <c r="GJJ238" s="61"/>
      <c r="GJK238" s="61"/>
      <c r="GJL238" s="61"/>
      <c r="GJM238" s="61"/>
      <c r="GJN238" s="61"/>
      <c r="GJO238" s="61"/>
      <c r="GJP238" s="61"/>
      <c r="GJQ238" s="61"/>
      <c r="GJR238" s="61"/>
      <c r="GJS238" s="61"/>
      <c r="GJT238" s="61"/>
      <c r="GJU238" s="61"/>
      <c r="GJV238" s="61"/>
      <c r="GJW238" s="61"/>
      <c r="GJX238" s="61"/>
      <c r="GJY238" s="61"/>
      <c r="GJZ238" s="61"/>
      <c r="GKA238" s="61"/>
      <c r="GKB238" s="61"/>
      <c r="GKC238" s="61"/>
      <c r="GKD238" s="61"/>
      <c r="GKE238" s="61"/>
      <c r="GKF238" s="61"/>
      <c r="GKG238" s="61"/>
      <c r="GKH238" s="61"/>
      <c r="GKI238" s="61"/>
      <c r="GKJ238" s="61"/>
      <c r="GKK238" s="61"/>
      <c r="GKL238" s="61"/>
      <c r="GKM238" s="61"/>
      <c r="GKN238" s="61"/>
      <c r="GKO238" s="61"/>
      <c r="GKP238" s="61"/>
      <c r="GKQ238" s="61"/>
      <c r="GKR238" s="61"/>
      <c r="GKS238" s="61"/>
      <c r="GKT238" s="61"/>
      <c r="GKU238" s="61"/>
      <c r="GKV238" s="61"/>
      <c r="GKW238" s="61"/>
      <c r="GKX238" s="61"/>
      <c r="GKY238" s="61"/>
      <c r="GKZ238" s="61"/>
      <c r="GLA238" s="61"/>
      <c r="GLB238" s="61"/>
      <c r="GLC238" s="61"/>
      <c r="GLD238" s="61"/>
      <c r="GLE238" s="61"/>
      <c r="GLF238" s="61"/>
      <c r="GLG238" s="61"/>
      <c r="GLH238" s="61"/>
      <c r="GLI238" s="61"/>
      <c r="GLJ238" s="61"/>
      <c r="GLK238" s="61"/>
      <c r="GLL238" s="61"/>
      <c r="GLM238" s="61"/>
      <c r="GLN238" s="61"/>
      <c r="GLO238" s="61"/>
      <c r="GLP238" s="61"/>
      <c r="GLQ238" s="61"/>
      <c r="GLR238" s="61"/>
      <c r="GLS238" s="61"/>
      <c r="GLT238" s="61"/>
      <c r="GLU238" s="61"/>
      <c r="GLV238" s="61"/>
      <c r="GLW238" s="61"/>
      <c r="GLX238" s="61"/>
      <c r="GLY238" s="61"/>
      <c r="GLZ238" s="61"/>
      <c r="GMA238" s="61"/>
      <c r="GMB238" s="61"/>
      <c r="GMC238" s="61"/>
      <c r="GMD238" s="61"/>
      <c r="GME238" s="61"/>
      <c r="GMF238" s="61"/>
      <c r="GMG238" s="61"/>
      <c r="GMH238" s="61"/>
      <c r="GMI238" s="61"/>
      <c r="GMJ238" s="61"/>
      <c r="GMK238" s="61"/>
      <c r="GML238" s="61"/>
      <c r="GMM238" s="61"/>
      <c r="GMN238" s="61"/>
      <c r="GMO238" s="61"/>
      <c r="GMP238" s="61"/>
      <c r="GMQ238" s="61"/>
      <c r="GMR238" s="61"/>
      <c r="GMS238" s="61"/>
      <c r="GMT238" s="61"/>
      <c r="GMU238" s="61"/>
      <c r="GMV238" s="61"/>
      <c r="GMW238" s="61"/>
      <c r="GMX238" s="61"/>
      <c r="GMY238" s="61"/>
      <c r="GMZ238" s="61"/>
      <c r="GNA238" s="61"/>
      <c r="GNB238" s="61"/>
      <c r="GNC238" s="61"/>
      <c r="GND238" s="61"/>
      <c r="GNE238" s="61"/>
      <c r="GNF238" s="61"/>
      <c r="GNG238" s="61"/>
      <c r="GNH238" s="61"/>
      <c r="GNI238" s="61"/>
      <c r="GNJ238" s="61"/>
      <c r="GNK238" s="61"/>
      <c r="GNL238" s="61"/>
      <c r="GNM238" s="61"/>
      <c r="GNN238" s="61"/>
      <c r="GNO238" s="61"/>
      <c r="GNP238" s="61"/>
      <c r="GNQ238" s="61"/>
      <c r="GNR238" s="61"/>
      <c r="GNS238" s="61"/>
      <c r="GNT238" s="61"/>
      <c r="GNU238" s="61"/>
      <c r="GNV238" s="61"/>
      <c r="GNW238" s="61"/>
      <c r="GNX238" s="61"/>
      <c r="GNY238" s="61"/>
      <c r="GNZ238" s="61"/>
      <c r="GOA238" s="61"/>
      <c r="GOB238" s="61"/>
      <c r="GOC238" s="61"/>
      <c r="GOD238" s="61"/>
      <c r="GOE238" s="61"/>
      <c r="GOF238" s="61"/>
      <c r="GOG238" s="61"/>
      <c r="GOH238" s="61"/>
      <c r="GOI238" s="61"/>
      <c r="GOJ238" s="61"/>
      <c r="GOK238" s="61"/>
      <c r="GOL238" s="61"/>
      <c r="GOM238" s="61"/>
      <c r="GON238" s="61"/>
      <c r="GOO238" s="61"/>
      <c r="GOP238" s="61"/>
      <c r="GOQ238" s="61"/>
      <c r="GOR238" s="61"/>
      <c r="GOS238" s="61"/>
      <c r="GOT238" s="61"/>
      <c r="GOU238" s="61"/>
      <c r="GOV238" s="61"/>
      <c r="GOW238" s="61"/>
      <c r="GOX238" s="61"/>
      <c r="GOY238" s="61"/>
      <c r="GOZ238" s="61"/>
      <c r="GPA238" s="61"/>
      <c r="GPB238" s="61"/>
      <c r="GPC238" s="61"/>
      <c r="GPD238" s="61"/>
      <c r="GPE238" s="61"/>
      <c r="GPF238" s="61"/>
      <c r="GPG238" s="61"/>
      <c r="GPH238" s="61"/>
      <c r="GPI238" s="61"/>
      <c r="GPJ238" s="61"/>
      <c r="GPK238" s="61"/>
      <c r="GPL238" s="61"/>
      <c r="GPM238" s="61"/>
      <c r="GPN238" s="61"/>
      <c r="GPO238" s="61"/>
      <c r="GPP238" s="61"/>
      <c r="GPQ238" s="61"/>
      <c r="GPR238" s="61"/>
      <c r="GPS238" s="61"/>
      <c r="GPT238" s="61"/>
      <c r="GPU238" s="61"/>
      <c r="GPV238" s="61"/>
      <c r="GPW238" s="61"/>
      <c r="GPX238" s="61"/>
      <c r="GPY238" s="61"/>
      <c r="GPZ238" s="61"/>
      <c r="GQA238" s="61"/>
      <c r="GQB238" s="61"/>
      <c r="GQC238" s="61"/>
      <c r="GQD238" s="61"/>
      <c r="GQE238" s="61"/>
      <c r="GQF238" s="61"/>
      <c r="GQG238" s="61"/>
      <c r="GQH238" s="61"/>
      <c r="GQI238" s="61"/>
      <c r="GQJ238" s="61"/>
      <c r="GQK238" s="61"/>
      <c r="GQL238" s="61"/>
      <c r="GQM238" s="61"/>
      <c r="GQN238" s="61"/>
      <c r="GQO238" s="61"/>
      <c r="GQP238" s="61"/>
      <c r="GQQ238" s="61"/>
      <c r="GQR238" s="61"/>
      <c r="GQS238" s="61"/>
      <c r="GQT238" s="61"/>
      <c r="GQU238" s="61"/>
      <c r="GQV238" s="61"/>
      <c r="GQW238" s="61"/>
      <c r="GQX238" s="61"/>
      <c r="GQY238" s="61"/>
      <c r="GQZ238" s="61"/>
      <c r="GRA238" s="61"/>
      <c r="GRB238" s="61"/>
      <c r="GRC238" s="61"/>
      <c r="GRD238" s="61"/>
      <c r="GRE238" s="61"/>
      <c r="GRF238" s="61"/>
      <c r="GRG238" s="61"/>
      <c r="GRH238" s="61"/>
      <c r="GRI238" s="61"/>
      <c r="GRJ238" s="61"/>
      <c r="GRK238" s="61"/>
      <c r="GRL238" s="61"/>
      <c r="GRM238" s="61"/>
      <c r="GRN238" s="61"/>
      <c r="GRO238" s="61"/>
      <c r="GRP238" s="61"/>
      <c r="GRQ238" s="61"/>
      <c r="GRR238" s="61"/>
      <c r="GRS238" s="61"/>
      <c r="GRT238" s="61"/>
      <c r="GRU238" s="61"/>
      <c r="GRV238" s="61"/>
      <c r="GRW238" s="61"/>
      <c r="GRX238" s="61"/>
      <c r="GRY238" s="61"/>
      <c r="GRZ238" s="61"/>
      <c r="GSA238" s="61"/>
      <c r="GSB238" s="61"/>
      <c r="GSC238" s="61"/>
      <c r="GSD238" s="61"/>
      <c r="GSE238" s="61"/>
      <c r="GSF238" s="61"/>
      <c r="GSG238" s="61"/>
      <c r="GSH238" s="61"/>
      <c r="GSI238" s="61"/>
      <c r="GSJ238" s="61"/>
      <c r="GSK238" s="61"/>
      <c r="GSL238" s="61"/>
      <c r="GSM238" s="61"/>
      <c r="GSN238" s="61"/>
      <c r="GSO238" s="61"/>
      <c r="GSP238" s="61"/>
      <c r="GSQ238" s="61"/>
      <c r="GSR238" s="61"/>
      <c r="GSS238" s="61"/>
      <c r="GST238" s="61"/>
      <c r="GSU238" s="61"/>
      <c r="GSV238" s="61"/>
      <c r="GSW238" s="61"/>
      <c r="GSX238" s="61"/>
      <c r="GSY238" s="61"/>
      <c r="GSZ238" s="61"/>
      <c r="GTA238" s="61"/>
      <c r="GTB238" s="61"/>
      <c r="GTC238" s="61"/>
      <c r="GTD238" s="61"/>
      <c r="GTE238" s="61"/>
      <c r="GTF238" s="61"/>
      <c r="GTG238" s="61"/>
      <c r="GTH238" s="61"/>
      <c r="GTI238" s="61"/>
      <c r="GTJ238" s="61"/>
      <c r="GTK238" s="61"/>
      <c r="GTL238" s="61"/>
      <c r="GTM238" s="61"/>
      <c r="GTN238" s="61"/>
      <c r="GTO238" s="61"/>
      <c r="GTP238" s="61"/>
      <c r="GTQ238" s="61"/>
      <c r="GTR238" s="61"/>
      <c r="GTS238" s="61"/>
      <c r="GTT238" s="61"/>
      <c r="GTU238" s="61"/>
      <c r="GTV238" s="61"/>
      <c r="GTW238" s="61"/>
      <c r="GTX238" s="61"/>
      <c r="GTY238" s="61"/>
      <c r="GTZ238" s="61"/>
      <c r="GUA238" s="61"/>
      <c r="GUB238" s="61"/>
      <c r="GUC238" s="61"/>
      <c r="GUD238" s="61"/>
      <c r="GUE238" s="61"/>
      <c r="GUF238" s="61"/>
      <c r="GUG238" s="61"/>
      <c r="GUH238" s="61"/>
      <c r="GUI238" s="61"/>
      <c r="GUJ238" s="61"/>
      <c r="GUK238" s="61"/>
      <c r="GUL238" s="61"/>
      <c r="GUM238" s="61"/>
      <c r="GUN238" s="61"/>
      <c r="GUO238" s="61"/>
      <c r="GUP238" s="61"/>
      <c r="GUQ238" s="61"/>
      <c r="GUR238" s="61"/>
      <c r="GUS238" s="61"/>
      <c r="GUT238" s="61"/>
      <c r="GUU238" s="61"/>
      <c r="GUV238" s="61"/>
      <c r="GUW238" s="61"/>
      <c r="GUX238" s="61"/>
      <c r="GUY238" s="61"/>
      <c r="GUZ238" s="61"/>
      <c r="GVA238" s="61"/>
      <c r="GVB238" s="61"/>
      <c r="GVC238" s="61"/>
      <c r="GVD238" s="61"/>
      <c r="GVE238" s="61"/>
      <c r="GVF238" s="61"/>
      <c r="GVG238" s="61"/>
      <c r="GVH238" s="61"/>
      <c r="GVI238" s="61"/>
      <c r="GVJ238" s="61"/>
      <c r="GVK238" s="61"/>
      <c r="GVL238" s="61"/>
      <c r="GVM238" s="61"/>
      <c r="GVN238" s="61"/>
      <c r="GVO238" s="61"/>
      <c r="GVP238" s="61"/>
      <c r="GVQ238" s="61"/>
      <c r="GVR238" s="61"/>
      <c r="GVS238" s="61"/>
      <c r="GVT238" s="61"/>
      <c r="GVU238" s="61"/>
      <c r="GVV238" s="61"/>
      <c r="GVW238" s="61"/>
      <c r="GVX238" s="61"/>
      <c r="GVY238" s="61"/>
      <c r="GVZ238" s="61"/>
      <c r="GWA238" s="61"/>
      <c r="GWB238" s="61"/>
      <c r="GWC238" s="61"/>
      <c r="GWD238" s="61"/>
      <c r="GWE238" s="61"/>
      <c r="GWF238" s="61"/>
      <c r="GWG238" s="61"/>
      <c r="GWH238" s="61"/>
      <c r="GWI238" s="61"/>
      <c r="GWJ238" s="61"/>
      <c r="GWK238" s="61"/>
      <c r="GWL238" s="61"/>
      <c r="GWM238" s="61"/>
      <c r="GWN238" s="61"/>
      <c r="GWO238" s="61"/>
      <c r="GWP238" s="61"/>
      <c r="GWQ238" s="61"/>
      <c r="GWR238" s="61"/>
      <c r="GWS238" s="61"/>
      <c r="GWT238" s="61"/>
      <c r="GWU238" s="61"/>
      <c r="GWV238" s="61"/>
      <c r="GWW238" s="61"/>
      <c r="GWX238" s="61"/>
      <c r="GWY238" s="61"/>
      <c r="GWZ238" s="61"/>
      <c r="GXA238" s="61"/>
      <c r="GXB238" s="61"/>
      <c r="GXC238" s="61"/>
      <c r="GXD238" s="61"/>
      <c r="GXE238" s="61"/>
      <c r="GXF238" s="61"/>
      <c r="GXG238" s="61"/>
      <c r="GXH238" s="61"/>
      <c r="GXI238" s="61"/>
      <c r="GXJ238" s="61"/>
      <c r="GXK238" s="61"/>
      <c r="GXL238" s="61"/>
      <c r="GXM238" s="61"/>
      <c r="GXN238" s="61"/>
      <c r="GXO238" s="61"/>
      <c r="GXP238" s="61"/>
      <c r="GXQ238" s="61"/>
      <c r="GXR238" s="61"/>
      <c r="GXS238" s="61"/>
      <c r="GXT238" s="61"/>
      <c r="GXU238" s="61"/>
      <c r="GXV238" s="61"/>
      <c r="GXW238" s="61"/>
      <c r="GXX238" s="61"/>
      <c r="GXY238" s="61"/>
      <c r="GXZ238" s="61"/>
      <c r="GYA238" s="61"/>
      <c r="GYB238" s="61"/>
      <c r="GYC238" s="61"/>
      <c r="GYD238" s="61"/>
      <c r="GYE238" s="61"/>
      <c r="GYF238" s="61"/>
      <c r="GYG238" s="61"/>
      <c r="GYH238" s="61"/>
      <c r="GYI238" s="61"/>
      <c r="GYJ238" s="61"/>
      <c r="GYK238" s="61"/>
      <c r="GYL238" s="61"/>
      <c r="GYM238" s="61"/>
      <c r="GYN238" s="61"/>
      <c r="GYO238" s="61"/>
      <c r="GYP238" s="61"/>
      <c r="GYQ238" s="61"/>
      <c r="GYR238" s="61"/>
      <c r="GYS238" s="61"/>
      <c r="GYT238" s="61"/>
      <c r="GYU238" s="61"/>
      <c r="GYV238" s="61"/>
      <c r="GYW238" s="61"/>
      <c r="GYX238" s="61"/>
      <c r="GYY238" s="61"/>
      <c r="GYZ238" s="61"/>
      <c r="GZA238" s="61"/>
      <c r="GZB238" s="61"/>
      <c r="GZC238" s="61"/>
      <c r="GZD238" s="61"/>
      <c r="GZE238" s="61"/>
      <c r="GZF238" s="61"/>
      <c r="GZG238" s="61"/>
      <c r="GZH238" s="61"/>
      <c r="GZI238" s="61"/>
      <c r="GZJ238" s="61"/>
      <c r="GZK238" s="61"/>
      <c r="GZL238" s="61"/>
      <c r="GZM238" s="61"/>
      <c r="GZN238" s="61"/>
      <c r="GZO238" s="61"/>
      <c r="GZP238" s="61"/>
      <c r="GZQ238" s="61"/>
      <c r="GZR238" s="61"/>
      <c r="GZS238" s="61"/>
      <c r="GZT238" s="61"/>
      <c r="GZU238" s="61"/>
      <c r="GZV238" s="61"/>
      <c r="GZW238" s="61"/>
      <c r="GZX238" s="61"/>
      <c r="GZY238" s="61"/>
      <c r="GZZ238" s="61"/>
      <c r="HAA238" s="61"/>
      <c r="HAB238" s="61"/>
      <c r="HAC238" s="61"/>
      <c r="HAD238" s="61"/>
      <c r="HAE238" s="61"/>
      <c r="HAF238" s="61"/>
      <c r="HAG238" s="61"/>
      <c r="HAH238" s="61"/>
      <c r="HAI238" s="61"/>
      <c r="HAJ238" s="61"/>
      <c r="HAK238" s="61"/>
      <c r="HAL238" s="61"/>
      <c r="HAM238" s="61"/>
      <c r="HAN238" s="61"/>
      <c r="HAO238" s="61"/>
      <c r="HAP238" s="61"/>
      <c r="HAQ238" s="61"/>
      <c r="HAR238" s="61"/>
      <c r="HAS238" s="61"/>
      <c r="HAT238" s="61"/>
      <c r="HAU238" s="61"/>
      <c r="HAV238" s="61"/>
      <c r="HAW238" s="61"/>
      <c r="HAX238" s="61"/>
      <c r="HAY238" s="61"/>
      <c r="HAZ238" s="61"/>
      <c r="HBA238" s="61"/>
      <c r="HBB238" s="61"/>
      <c r="HBC238" s="61"/>
      <c r="HBD238" s="61"/>
      <c r="HBE238" s="61"/>
      <c r="HBF238" s="61"/>
      <c r="HBG238" s="61"/>
      <c r="HBH238" s="61"/>
      <c r="HBI238" s="61"/>
      <c r="HBJ238" s="61"/>
      <c r="HBK238" s="61"/>
      <c r="HBL238" s="61"/>
      <c r="HBM238" s="61"/>
      <c r="HBN238" s="61"/>
      <c r="HBO238" s="61"/>
      <c r="HBP238" s="61"/>
      <c r="HBQ238" s="61"/>
      <c r="HBR238" s="61"/>
      <c r="HBS238" s="61"/>
      <c r="HBT238" s="61"/>
      <c r="HBU238" s="61"/>
      <c r="HBV238" s="61"/>
      <c r="HBW238" s="61"/>
      <c r="HBX238" s="61"/>
      <c r="HBY238" s="61"/>
      <c r="HBZ238" s="61"/>
      <c r="HCA238" s="61"/>
      <c r="HCB238" s="61"/>
      <c r="HCC238" s="61"/>
      <c r="HCD238" s="61"/>
      <c r="HCE238" s="61"/>
      <c r="HCF238" s="61"/>
      <c r="HCG238" s="61"/>
      <c r="HCH238" s="61"/>
      <c r="HCI238" s="61"/>
      <c r="HCJ238" s="61"/>
      <c r="HCK238" s="61"/>
      <c r="HCL238" s="61"/>
      <c r="HCM238" s="61"/>
      <c r="HCN238" s="61"/>
      <c r="HCO238" s="61"/>
      <c r="HCP238" s="61"/>
      <c r="HCQ238" s="61"/>
      <c r="HCR238" s="61"/>
      <c r="HCS238" s="61"/>
      <c r="HCT238" s="61"/>
      <c r="HCU238" s="61"/>
      <c r="HCV238" s="61"/>
      <c r="HCW238" s="61"/>
      <c r="HCX238" s="61"/>
      <c r="HCY238" s="61"/>
      <c r="HCZ238" s="61"/>
      <c r="HDA238" s="61"/>
      <c r="HDB238" s="61"/>
      <c r="HDC238" s="61"/>
      <c r="HDD238" s="61"/>
      <c r="HDE238" s="61"/>
      <c r="HDF238" s="61"/>
      <c r="HDG238" s="61"/>
      <c r="HDH238" s="61"/>
      <c r="HDI238" s="61"/>
      <c r="HDJ238" s="61"/>
      <c r="HDK238" s="61"/>
      <c r="HDL238" s="61"/>
      <c r="HDM238" s="61"/>
      <c r="HDN238" s="61"/>
      <c r="HDO238" s="61"/>
      <c r="HDP238" s="61"/>
      <c r="HDQ238" s="61"/>
      <c r="HDR238" s="61"/>
      <c r="HDS238" s="61"/>
      <c r="HDT238" s="61"/>
      <c r="HDU238" s="61"/>
      <c r="HDV238" s="61"/>
      <c r="HDW238" s="61"/>
      <c r="HDX238" s="61"/>
      <c r="HDY238" s="61"/>
      <c r="HDZ238" s="61"/>
      <c r="HEA238" s="61"/>
      <c r="HEB238" s="61"/>
      <c r="HEC238" s="61"/>
      <c r="HED238" s="61"/>
      <c r="HEE238" s="61"/>
      <c r="HEF238" s="61"/>
      <c r="HEG238" s="61"/>
      <c r="HEH238" s="61"/>
      <c r="HEI238" s="61"/>
      <c r="HEJ238" s="61"/>
      <c r="HEK238" s="61"/>
      <c r="HEL238" s="61"/>
      <c r="HEM238" s="61"/>
      <c r="HEN238" s="61"/>
      <c r="HEO238" s="61"/>
      <c r="HEP238" s="61"/>
      <c r="HEQ238" s="61"/>
      <c r="HER238" s="61"/>
      <c r="HES238" s="61"/>
      <c r="HET238" s="61"/>
      <c r="HEU238" s="61"/>
      <c r="HEV238" s="61"/>
      <c r="HEW238" s="61"/>
      <c r="HEX238" s="61"/>
      <c r="HEY238" s="61"/>
      <c r="HEZ238" s="61"/>
      <c r="HFA238" s="61"/>
      <c r="HFB238" s="61"/>
      <c r="HFC238" s="61"/>
      <c r="HFD238" s="61"/>
      <c r="HFE238" s="61"/>
      <c r="HFF238" s="61"/>
      <c r="HFG238" s="61"/>
      <c r="HFH238" s="61"/>
      <c r="HFI238" s="61"/>
      <c r="HFJ238" s="61"/>
      <c r="HFK238" s="61"/>
      <c r="HFL238" s="61"/>
      <c r="HFM238" s="61"/>
      <c r="HFN238" s="61"/>
      <c r="HFO238" s="61"/>
      <c r="HFP238" s="61"/>
      <c r="HFQ238" s="61"/>
      <c r="HFR238" s="61"/>
      <c r="HFS238" s="61"/>
      <c r="HFT238" s="61"/>
      <c r="HFU238" s="61"/>
      <c r="HFV238" s="61"/>
      <c r="HFW238" s="61"/>
      <c r="HFX238" s="61"/>
      <c r="HFY238" s="61"/>
      <c r="HFZ238" s="61"/>
      <c r="HGA238" s="61"/>
      <c r="HGB238" s="61"/>
      <c r="HGC238" s="61"/>
      <c r="HGD238" s="61"/>
      <c r="HGE238" s="61"/>
      <c r="HGF238" s="61"/>
      <c r="HGG238" s="61"/>
      <c r="HGH238" s="61"/>
      <c r="HGI238" s="61"/>
      <c r="HGJ238" s="61"/>
      <c r="HGK238" s="61"/>
      <c r="HGL238" s="61"/>
      <c r="HGM238" s="61"/>
      <c r="HGN238" s="61"/>
      <c r="HGO238" s="61"/>
      <c r="HGP238" s="61"/>
      <c r="HGQ238" s="61"/>
      <c r="HGR238" s="61"/>
      <c r="HGS238" s="61"/>
      <c r="HGT238" s="61"/>
      <c r="HGU238" s="61"/>
      <c r="HGV238" s="61"/>
      <c r="HGW238" s="61"/>
      <c r="HGX238" s="61"/>
      <c r="HGY238" s="61"/>
      <c r="HGZ238" s="61"/>
      <c r="HHA238" s="61"/>
      <c r="HHB238" s="61"/>
      <c r="HHC238" s="61"/>
      <c r="HHD238" s="61"/>
      <c r="HHE238" s="61"/>
      <c r="HHF238" s="61"/>
      <c r="HHG238" s="61"/>
      <c r="HHH238" s="61"/>
      <c r="HHI238" s="61"/>
      <c r="HHJ238" s="61"/>
      <c r="HHK238" s="61"/>
      <c r="HHL238" s="61"/>
      <c r="HHM238" s="61"/>
      <c r="HHN238" s="61"/>
      <c r="HHO238" s="61"/>
      <c r="HHP238" s="61"/>
      <c r="HHQ238" s="61"/>
      <c r="HHR238" s="61"/>
      <c r="HHS238" s="61"/>
      <c r="HHT238" s="61"/>
      <c r="HHU238" s="61"/>
      <c r="HHV238" s="61"/>
      <c r="HHW238" s="61"/>
      <c r="HHX238" s="61"/>
      <c r="HHY238" s="61"/>
      <c r="HHZ238" s="61"/>
      <c r="HIA238" s="61"/>
      <c r="HIB238" s="61"/>
      <c r="HIC238" s="61"/>
      <c r="HID238" s="61"/>
      <c r="HIE238" s="61"/>
      <c r="HIF238" s="61"/>
      <c r="HIG238" s="61"/>
      <c r="HIH238" s="61"/>
      <c r="HII238" s="61"/>
      <c r="HIJ238" s="61"/>
      <c r="HIK238" s="61"/>
      <c r="HIL238" s="61"/>
      <c r="HIM238" s="61"/>
      <c r="HIN238" s="61"/>
      <c r="HIO238" s="61"/>
      <c r="HIP238" s="61"/>
      <c r="HIQ238" s="61"/>
      <c r="HIR238" s="61"/>
      <c r="HIS238" s="61"/>
      <c r="HIT238" s="61"/>
      <c r="HIU238" s="61"/>
      <c r="HIV238" s="61"/>
      <c r="HIW238" s="61"/>
      <c r="HIX238" s="61"/>
      <c r="HIY238" s="61"/>
      <c r="HIZ238" s="61"/>
      <c r="HJA238" s="61"/>
      <c r="HJB238" s="61"/>
      <c r="HJC238" s="61"/>
      <c r="HJD238" s="61"/>
      <c r="HJE238" s="61"/>
      <c r="HJF238" s="61"/>
      <c r="HJG238" s="61"/>
      <c r="HJH238" s="61"/>
      <c r="HJI238" s="61"/>
      <c r="HJJ238" s="61"/>
      <c r="HJK238" s="61"/>
      <c r="HJL238" s="61"/>
      <c r="HJM238" s="61"/>
      <c r="HJN238" s="61"/>
      <c r="HJO238" s="61"/>
      <c r="HJP238" s="61"/>
      <c r="HJQ238" s="61"/>
      <c r="HJR238" s="61"/>
      <c r="HJS238" s="61"/>
      <c r="HJT238" s="61"/>
      <c r="HJU238" s="61"/>
      <c r="HJV238" s="61"/>
      <c r="HJW238" s="61"/>
      <c r="HJX238" s="61"/>
      <c r="HJY238" s="61"/>
      <c r="HJZ238" s="61"/>
      <c r="HKA238" s="61"/>
      <c r="HKB238" s="61"/>
      <c r="HKC238" s="61"/>
      <c r="HKD238" s="61"/>
      <c r="HKE238" s="61"/>
      <c r="HKF238" s="61"/>
      <c r="HKG238" s="61"/>
      <c r="HKH238" s="61"/>
      <c r="HKI238" s="61"/>
      <c r="HKJ238" s="61"/>
      <c r="HKK238" s="61"/>
      <c r="HKL238" s="61"/>
      <c r="HKM238" s="61"/>
      <c r="HKN238" s="61"/>
      <c r="HKO238" s="61"/>
      <c r="HKP238" s="61"/>
      <c r="HKQ238" s="61"/>
      <c r="HKR238" s="61"/>
      <c r="HKS238" s="61"/>
      <c r="HKT238" s="61"/>
      <c r="HKU238" s="61"/>
      <c r="HKV238" s="61"/>
      <c r="HKW238" s="61"/>
      <c r="HKX238" s="61"/>
      <c r="HKY238" s="61"/>
      <c r="HKZ238" s="61"/>
      <c r="HLA238" s="61"/>
      <c r="HLB238" s="61"/>
      <c r="HLC238" s="61"/>
      <c r="HLD238" s="61"/>
      <c r="HLE238" s="61"/>
      <c r="HLF238" s="61"/>
      <c r="HLG238" s="61"/>
      <c r="HLH238" s="61"/>
      <c r="HLI238" s="61"/>
      <c r="HLJ238" s="61"/>
      <c r="HLK238" s="61"/>
      <c r="HLL238" s="61"/>
      <c r="HLM238" s="61"/>
      <c r="HLN238" s="61"/>
      <c r="HLO238" s="61"/>
      <c r="HLP238" s="61"/>
      <c r="HLQ238" s="61"/>
      <c r="HLR238" s="61"/>
      <c r="HLS238" s="61"/>
      <c r="HLT238" s="61"/>
      <c r="HLU238" s="61"/>
      <c r="HLV238" s="61"/>
      <c r="HLW238" s="61"/>
      <c r="HLX238" s="61"/>
      <c r="HLY238" s="61"/>
      <c r="HLZ238" s="61"/>
      <c r="HMA238" s="61"/>
      <c r="HMB238" s="61"/>
      <c r="HMC238" s="61"/>
      <c r="HMD238" s="61"/>
      <c r="HME238" s="61"/>
      <c r="HMF238" s="61"/>
      <c r="HMG238" s="61"/>
      <c r="HMH238" s="61"/>
      <c r="HMI238" s="61"/>
      <c r="HMJ238" s="61"/>
      <c r="HMK238" s="61"/>
      <c r="HML238" s="61"/>
      <c r="HMM238" s="61"/>
      <c r="HMN238" s="61"/>
      <c r="HMO238" s="61"/>
      <c r="HMP238" s="61"/>
      <c r="HMQ238" s="61"/>
      <c r="HMR238" s="61"/>
      <c r="HMS238" s="61"/>
      <c r="HMT238" s="61"/>
      <c r="HMU238" s="61"/>
      <c r="HMV238" s="61"/>
      <c r="HMW238" s="61"/>
      <c r="HMX238" s="61"/>
      <c r="HMY238" s="61"/>
      <c r="HMZ238" s="61"/>
      <c r="HNA238" s="61"/>
      <c r="HNB238" s="61"/>
      <c r="HNC238" s="61"/>
      <c r="HND238" s="61"/>
      <c r="HNE238" s="61"/>
      <c r="HNF238" s="61"/>
      <c r="HNG238" s="61"/>
      <c r="HNH238" s="61"/>
      <c r="HNI238" s="61"/>
      <c r="HNJ238" s="61"/>
      <c r="HNK238" s="61"/>
      <c r="HNL238" s="61"/>
      <c r="HNM238" s="61"/>
      <c r="HNN238" s="61"/>
      <c r="HNO238" s="61"/>
      <c r="HNP238" s="61"/>
      <c r="HNQ238" s="61"/>
      <c r="HNR238" s="61"/>
      <c r="HNS238" s="61"/>
      <c r="HNT238" s="61"/>
      <c r="HNU238" s="61"/>
      <c r="HNV238" s="61"/>
      <c r="HNW238" s="61"/>
      <c r="HNX238" s="61"/>
      <c r="HNY238" s="61"/>
      <c r="HNZ238" s="61"/>
      <c r="HOA238" s="61"/>
      <c r="HOB238" s="61"/>
      <c r="HOC238" s="61"/>
      <c r="HOD238" s="61"/>
      <c r="HOE238" s="61"/>
      <c r="HOF238" s="61"/>
      <c r="HOG238" s="61"/>
      <c r="HOH238" s="61"/>
      <c r="HOI238" s="61"/>
      <c r="HOJ238" s="61"/>
      <c r="HOK238" s="61"/>
      <c r="HOL238" s="61"/>
      <c r="HOM238" s="61"/>
      <c r="HON238" s="61"/>
      <c r="HOO238" s="61"/>
      <c r="HOP238" s="61"/>
      <c r="HOQ238" s="61"/>
      <c r="HOR238" s="61"/>
      <c r="HOS238" s="61"/>
      <c r="HOT238" s="61"/>
      <c r="HOU238" s="61"/>
      <c r="HOV238" s="61"/>
      <c r="HOW238" s="61"/>
      <c r="HOX238" s="61"/>
      <c r="HOY238" s="61"/>
      <c r="HOZ238" s="61"/>
      <c r="HPA238" s="61"/>
      <c r="HPB238" s="61"/>
      <c r="HPC238" s="61"/>
      <c r="HPD238" s="61"/>
      <c r="HPE238" s="61"/>
      <c r="HPF238" s="61"/>
      <c r="HPG238" s="61"/>
      <c r="HPH238" s="61"/>
      <c r="HPI238" s="61"/>
      <c r="HPJ238" s="61"/>
      <c r="HPK238" s="61"/>
      <c r="HPL238" s="61"/>
      <c r="HPM238" s="61"/>
      <c r="HPN238" s="61"/>
      <c r="HPO238" s="61"/>
      <c r="HPP238" s="61"/>
      <c r="HPQ238" s="61"/>
      <c r="HPR238" s="61"/>
      <c r="HPS238" s="61"/>
      <c r="HPT238" s="61"/>
      <c r="HPU238" s="61"/>
      <c r="HPV238" s="61"/>
      <c r="HPW238" s="61"/>
      <c r="HPX238" s="61"/>
      <c r="HPY238" s="61"/>
      <c r="HPZ238" s="61"/>
      <c r="HQA238" s="61"/>
      <c r="HQB238" s="61"/>
      <c r="HQC238" s="61"/>
      <c r="HQD238" s="61"/>
      <c r="HQE238" s="61"/>
      <c r="HQF238" s="61"/>
      <c r="HQG238" s="61"/>
      <c r="HQH238" s="61"/>
      <c r="HQI238" s="61"/>
      <c r="HQJ238" s="61"/>
      <c r="HQK238" s="61"/>
      <c r="HQL238" s="61"/>
      <c r="HQM238" s="61"/>
      <c r="HQN238" s="61"/>
      <c r="HQO238" s="61"/>
      <c r="HQP238" s="61"/>
      <c r="HQQ238" s="61"/>
      <c r="HQR238" s="61"/>
      <c r="HQS238" s="61"/>
      <c r="HQT238" s="61"/>
      <c r="HQU238" s="61"/>
      <c r="HQV238" s="61"/>
      <c r="HQW238" s="61"/>
      <c r="HQX238" s="61"/>
      <c r="HQY238" s="61"/>
      <c r="HQZ238" s="61"/>
      <c r="HRA238" s="61"/>
      <c r="HRB238" s="61"/>
      <c r="HRC238" s="61"/>
      <c r="HRD238" s="61"/>
      <c r="HRE238" s="61"/>
      <c r="HRF238" s="61"/>
      <c r="HRG238" s="61"/>
      <c r="HRH238" s="61"/>
      <c r="HRI238" s="61"/>
      <c r="HRJ238" s="61"/>
      <c r="HRK238" s="61"/>
      <c r="HRL238" s="61"/>
      <c r="HRM238" s="61"/>
      <c r="HRN238" s="61"/>
      <c r="HRO238" s="61"/>
      <c r="HRP238" s="61"/>
      <c r="HRQ238" s="61"/>
      <c r="HRR238" s="61"/>
      <c r="HRS238" s="61"/>
      <c r="HRT238" s="61"/>
      <c r="HRU238" s="61"/>
      <c r="HRV238" s="61"/>
      <c r="HRW238" s="61"/>
      <c r="HRX238" s="61"/>
      <c r="HRY238" s="61"/>
      <c r="HRZ238" s="61"/>
      <c r="HSA238" s="61"/>
      <c r="HSB238" s="61"/>
      <c r="HSC238" s="61"/>
      <c r="HSD238" s="61"/>
      <c r="HSE238" s="61"/>
      <c r="HSF238" s="61"/>
      <c r="HSG238" s="61"/>
      <c r="HSH238" s="61"/>
      <c r="HSI238" s="61"/>
      <c r="HSJ238" s="61"/>
      <c r="HSK238" s="61"/>
      <c r="HSL238" s="61"/>
      <c r="HSM238" s="61"/>
      <c r="HSN238" s="61"/>
      <c r="HSO238" s="61"/>
      <c r="HSP238" s="61"/>
      <c r="HSQ238" s="61"/>
      <c r="HSR238" s="61"/>
      <c r="HSS238" s="61"/>
      <c r="HST238" s="61"/>
      <c r="HSU238" s="61"/>
      <c r="HSV238" s="61"/>
      <c r="HSW238" s="61"/>
      <c r="HSX238" s="61"/>
      <c r="HSY238" s="61"/>
      <c r="HSZ238" s="61"/>
      <c r="HTA238" s="61"/>
      <c r="HTB238" s="61"/>
      <c r="HTC238" s="61"/>
      <c r="HTD238" s="61"/>
      <c r="HTE238" s="61"/>
      <c r="HTF238" s="61"/>
      <c r="HTG238" s="61"/>
      <c r="HTH238" s="61"/>
      <c r="HTI238" s="61"/>
      <c r="HTJ238" s="61"/>
      <c r="HTK238" s="61"/>
      <c r="HTL238" s="61"/>
      <c r="HTM238" s="61"/>
      <c r="HTN238" s="61"/>
      <c r="HTO238" s="61"/>
      <c r="HTP238" s="61"/>
      <c r="HTQ238" s="61"/>
      <c r="HTR238" s="61"/>
      <c r="HTS238" s="61"/>
      <c r="HTT238" s="61"/>
      <c r="HTU238" s="61"/>
      <c r="HTV238" s="61"/>
      <c r="HTW238" s="61"/>
      <c r="HTX238" s="61"/>
      <c r="HTY238" s="61"/>
      <c r="HTZ238" s="61"/>
      <c r="HUA238" s="61"/>
      <c r="HUB238" s="61"/>
      <c r="HUC238" s="61"/>
      <c r="HUD238" s="61"/>
      <c r="HUE238" s="61"/>
      <c r="HUF238" s="61"/>
      <c r="HUG238" s="61"/>
      <c r="HUH238" s="61"/>
      <c r="HUI238" s="61"/>
      <c r="HUJ238" s="61"/>
      <c r="HUK238" s="61"/>
      <c r="HUL238" s="61"/>
      <c r="HUM238" s="61"/>
      <c r="HUN238" s="61"/>
      <c r="HUO238" s="61"/>
      <c r="HUP238" s="61"/>
      <c r="HUQ238" s="61"/>
      <c r="HUR238" s="61"/>
      <c r="HUS238" s="61"/>
      <c r="HUT238" s="61"/>
      <c r="HUU238" s="61"/>
      <c r="HUV238" s="61"/>
      <c r="HUW238" s="61"/>
      <c r="HUX238" s="61"/>
      <c r="HUY238" s="61"/>
      <c r="HUZ238" s="61"/>
      <c r="HVA238" s="61"/>
      <c r="HVB238" s="61"/>
      <c r="HVC238" s="61"/>
      <c r="HVD238" s="61"/>
      <c r="HVE238" s="61"/>
      <c r="HVF238" s="61"/>
      <c r="HVG238" s="61"/>
      <c r="HVH238" s="61"/>
      <c r="HVI238" s="61"/>
      <c r="HVJ238" s="61"/>
      <c r="HVK238" s="61"/>
      <c r="HVL238" s="61"/>
      <c r="HVM238" s="61"/>
      <c r="HVN238" s="61"/>
      <c r="HVO238" s="61"/>
      <c r="HVP238" s="61"/>
      <c r="HVQ238" s="61"/>
      <c r="HVR238" s="61"/>
      <c r="HVS238" s="61"/>
      <c r="HVT238" s="61"/>
      <c r="HVU238" s="61"/>
      <c r="HVV238" s="61"/>
      <c r="HVW238" s="61"/>
      <c r="HVX238" s="61"/>
      <c r="HVY238" s="61"/>
      <c r="HVZ238" s="61"/>
      <c r="HWA238" s="61"/>
      <c r="HWB238" s="61"/>
      <c r="HWC238" s="61"/>
      <c r="HWD238" s="61"/>
      <c r="HWE238" s="61"/>
      <c r="HWF238" s="61"/>
      <c r="HWG238" s="61"/>
      <c r="HWH238" s="61"/>
      <c r="HWI238" s="61"/>
      <c r="HWJ238" s="61"/>
      <c r="HWK238" s="61"/>
      <c r="HWL238" s="61"/>
      <c r="HWM238" s="61"/>
      <c r="HWN238" s="61"/>
      <c r="HWO238" s="61"/>
      <c r="HWP238" s="61"/>
      <c r="HWQ238" s="61"/>
      <c r="HWR238" s="61"/>
      <c r="HWS238" s="61"/>
      <c r="HWT238" s="61"/>
      <c r="HWU238" s="61"/>
      <c r="HWV238" s="61"/>
      <c r="HWW238" s="61"/>
      <c r="HWX238" s="61"/>
      <c r="HWY238" s="61"/>
      <c r="HWZ238" s="61"/>
      <c r="HXA238" s="61"/>
      <c r="HXB238" s="61"/>
      <c r="HXC238" s="61"/>
      <c r="HXD238" s="61"/>
      <c r="HXE238" s="61"/>
      <c r="HXF238" s="61"/>
      <c r="HXG238" s="61"/>
      <c r="HXH238" s="61"/>
      <c r="HXI238" s="61"/>
      <c r="HXJ238" s="61"/>
      <c r="HXK238" s="61"/>
      <c r="HXL238" s="61"/>
      <c r="HXM238" s="61"/>
      <c r="HXN238" s="61"/>
      <c r="HXO238" s="61"/>
      <c r="HXP238" s="61"/>
      <c r="HXQ238" s="61"/>
      <c r="HXR238" s="61"/>
      <c r="HXS238" s="61"/>
      <c r="HXT238" s="61"/>
      <c r="HXU238" s="61"/>
      <c r="HXV238" s="61"/>
      <c r="HXW238" s="61"/>
      <c r="HXX238" s="61"/>
      <c r="HXY238" s="61"/>
      <c r="HXZ238" s="61"/>
      <c r="HYA238" s="61"/>
      <c r="HYB238" s="61"/>
      <c r="HYC238" s="61"/>
      <c r="HYD238" s="61"/>
      <c r="HYE238" s="61"/>
      <c r="HYF238" s="61"/>
      <c r="HYG238" s="61"/>
      <c r="HYH238" s="61"/>
      <c r="HYI238" s="61"/>
      <c r="HYJ238" s="61"/>
      <c r="HYK238" s="61"/>
      <c r="HYL238" s="61"/>
      <c r="HYM238" s="61"/>
      <c r="HYN238" s="61"/>
      <c r="HYO238" s="61"/>
      <c r="HYP238" s="61"/>
      <c r="HYQ238" s="61"/>
      <c r="HYR238" s="61"/>
      <c r="HYS238" s="61"/>
      <c r="HYT238" s="61"/>
      <c r="HYU238" s="61"/>
      <c r="HYV238" s="61"/>
      <c r="HYW238" s="61"/>
      <c r="HYX238" s="61"/>
      <c r="HYY238" s="61"/>
      <c r="HYZ238" s="61"/>
      <c r="HZA238" s="61"/>
      <c r="HZB238" s="61"/>
      <c r="HZC238" s="61"/>
      <c r="HZD238" s="61"/>
      <c r="HZE238" s="61"/>
      <c r="HZF238" s="61"/>
      <c r="HZG238" s="61"/>
      <c r="HZH238" s="61"/>
      <c r="HZI238" s="61"/>
      <c r="HZJ238" s="61"/>
      <c r="HZK238" s="61"/>
      <c r="HZL238" s="61"/>
      <c r="HZM238" s="61"/>
      <c r="HZN238" s="61"/>
      <c r="HZO238" s="61"/>
      <c r="HZP238" s="61"/>
      <c r="HZQ238" s="61"/>
      <c r="HZR238" s="61"/>
      <c r="HZS238" s="61"/>
      <c r="HZT238" s="61"/>
      <c r="HZU238" s="61"/>
      <c r="HZV238" s="61"/>
      <c r="HZW238" s="61"/>
      <c r="HZX238" s="61"/>
      <c r="HZY238" s="61"/>
      <c r="HZZ238" s="61"/>
      <c r="IAA238" s="61"/>
      <c r="IAB238" s="61"/>
      <c r="IAC238" s="61"/>
      <c r="IAD238" s="61"/>
      <c r="IAE238" s="61"/>
      <c r="IAF238" s="61"/>
      <c r="IAG238" s="61"/>
      <c r="IAH238" s="61"/>
      <c r="IAI238" s="61"/>
      <c r="IAJ238" s="61"/>
      <c r="IAK238" s="61"/>
      <c r="IAL238" s="61"/>
      <c r="IAM238" s="61"/>
      <c r="IAN238" s="61"/>
      <c r="IAO238" s="61"/>
      <c r="IAP238" s="61"/>
      <c r="IAQ238" s="61"/>
      <c r="IAR238" s="61"/>
      <c r="IAS238" s="61"/>
      <c r="IAT238" s="61"/>
      <c r="IAU238" s="61"/>
      <c r="IAV238" s="61"/>
      <c r="IAW238" s="61"/>
      <c r="IAX238" s="61"/>
      <c r="IAY238" s="61"/>
      <c r="IAZ238" s="61"/>
      <c r="IBA238" s="61"/>
      <c r="IBB238" s="61"/>
      <c r="IBC238" s="61"/>
      <c r="IBD238" s="61"/>
      <c r="IBE238" s="61"/>
      <c r="IBF238" s="61"/>
      <c r="IBG238" s="61"/>
      <c r="IBH238" s="61"/>
      <c r="IBI238" s="61"/>
      <c r="IBJ238" s="61"/>
      <c r="IBK238" s="61"/>
      <c r="IBL238" s="61"/>
      <c r="IBM238" s="61"/>
      <c r="IBN238" s="61"/>
      <c r="IBO238" s="61"/>
      <c r="IBP238" s="61"/>
      <c r="IBQ238" s="61"/>
      <c r="IBR238" s="61"/>
      <c r="IBS238" s="61"/>
      <c r="IBT238" s="61"/>
      <c r="IBU238" s="61"/>
      <c r="IBV238" s="61"/>
      <c r="IBW238" s="61"/>
      <c r="IBX238" s="61"/>
      <c r="IBY238" s="61"/>
      <c r="IBZ238" s="61"/>
      <c r="ICA238" s="61"/>
      <c r="ICB238" s="61"/>
      <c r="ICC238" s="61"/>
      <c r="ICD238" s="61"/>
      <c r="ICE238" s="61"/>
      <c r="ICF238" s="61"/>
      <c r="ICG238" s="61"/>
      <c r="ICH238" s="61"/>
      <c r="ICI238" s="61"/>
      <c r="ICJ238" s="61"/>
      <c r="ICK238" s="61"/>
      <c r="ICL238" s="61"/>
      <c r="ICM238" s="61"/>
      <c r="ICN238" s="61"/>
      <c r="ICO238" s="61"/>
      <c r="ICP238" s="61"/>
      <c r="ICQ238" s="61"/>
      <c r="ICR238" s="61"/>
      <c r="ICS238" s="61"/>
      <c r="ICT238" s="61"/>
      <c r="ICU238" s="61"/>
      <c r="ICV238" s="61"/>
      <c r="ICW238" s="61"/>
      <c r="ICX238" s="61"/>
      <c r="ICY238" s="61"/>
      <c r="ICZ238" s="61"/>
      <c r="IDA238" s="61"/>
      <c r="IDB238" s="61"/>
      <c r="IDC238" s="61"/>
      <c r="IDD238" s="61"/>
      <c r="IDE238" s="61"/>
      <c r="IDF238" s="61"/>
      <c r="IDG238" s="61"/>
      <c r="IDH238" s="61"/>
      <c r="IDI238" s="61"/>
      <c r="IDJ238" s="61"/>
      <c r="IDK238" s="61"/>
      <c r="IDL238" s="61"/>
      <c r="IDM238" s="61"/>
      <c r="IDN238" s="61"/>
      <c r="IDO238" s="61"/>
      <c r="IDP238" s="61"/>
      <c r="IDQ238" s="61"/>
      <c r="IDR238" s="61"/>
      <c r="IDS238" s="61"/>
      <c r="IDT238" s="61"/>
      <c r="IDU238" s="61"/>
      <c r="IDV238" s="61"/>
      <c r="IDW238" s="61"/>
      <c r="IDX238" s="61"/>
      <c r="IDY238" s="61"/>
      <c r="IDZ238" s="61"/>
      <c r="IEA238" s="61"/>
      <c r="IEB238" s="61"/>
      <c r="IEC238" s="61"/>
      <c r="IED238" s="61"/>
      <c r="IEE238" s="61"/>
      <c r="IEF238" s="61"/>
      <c r="IEG238" s="61"/>
      <c r="IEH238" s="61"/>
      <c r="IEI238" s="61"/>
      <c r="IEJ238" s="61"/>
      <c r="IEK238" s="61"/>
      <c r="IEL238" s="61"/>
      <c r="IEM238" s="61"/>
      <c r="IEN238" s="61"/>
      <c r="IEO238" s="61"/>
      <c r="IEP238" s="61"/>
      <c r="IEQ238" s="61"/>
      <c r="IER238" s="61"/>
      <c r="IES238" s="61"/>
      <c r="IET238" s="61"/>
      <c r="IEU238" s="61"/>
      <c r="IEV238" s="61"/>
      <c r="IEW238" s="61"/>
      <c r="IEX238" s="61"/>
      <c r="IEY238" s="61"/>
      <c r="IEZ238" s="61"/>
      <c r="IFA238" s="61"/>
      <c r="IFB238" s="61"/>
      <c r="IFC238" s="61"/>
      <c r="IFD238" s="61"/>
      <c r="IFE238" s="61"/>
      <c r="IFF238" s="61"/>
      <c r="IFG238" s="61"/>
      <c r="IFH238" s="61"/>
      <c r="IFI238" s="61"/>
      <c r="IFJ238" s="61"/>
      <c r="IFK238" s="61"/>
      <c r="IFL238" s="61"/>
      <c r="IFM238" s="61"/>
      <c r="IFN238" s="61"/>
      <c r="IFO238" s="61"/>
      <c r="IFP238" s="61"/>
      <c r="IFQ238" s="61"/>
      <c r="IFR238" s="61"/>
      <c r="IFS238" s="61"/>
      <c r="IFT238" s="61"/>
      <c r="IFU238" s="61"/>
      <c r="IFV238" s="61"/>
      <c r="IFW238" s="61"/>
      <c r="IFX238" s="61"/>
      <c r="IFY238" s="61"/>
      <c r="IFZ238" s="61"/>
      <c r="IGA238" s="61"/>
      <c r="IGB238" s="61"/>
      <c r="IGC238" s="61"/>
      <c r="IGD238" s="61"/>
      <c r="IGE238" s="61"/>
      <c r="IGF238" s="61"/>
      <c r="IGG238" s="61"/>
      <c r="IGH238" s="61"/>
      <c r="IGI238" s="61"/>
      <c r="IGJ238" s="61"/>
      <c r="IGK238" s="61"/>
      <c r="IGL238" s="61"/>
      <c r="IGM238" s="61"/>
      <c r="IGN238" s="61"/>
      <c r="IGO238" s="61"/>
      <c r="IGP238" s="61"/>
      <c r="IGQ238" s="61"/>
      <c r="IGR238" s="61"/>
      <c r="IGS238" s="61"/>
      <c r="IGT238" s="61"/>
      <c r="IGU238" s="61"/>
      <c r="IGV238" s="61"/>
      <c r="IGW238" s="61"/>
      <c r="IGX238" s="61"/>
      <c r="IGY238" s="61"/>
      <c r="IGZ238" s="61"/>
      <c r="IHA238" s="61"/>
      <c r="IHB238" s="61"/>
      <c r="IHC238" s="61"/>
      <c r="IHD238" s="61"/>
      <c r="IHE238" s="61"/>
      <c r="IHF238" s="61"/>
      <c r="IHG238" s="61"/>
      <c r="IHH238" s="61"/>
      <c r="IHI238" s="61"/>
      <c r="IHJ238" s="61"/>
      <c r="IHK238" s="61"/>
      <c r="IHL238" s="61"/>
      <c r="IHM238" s="61"/>
      <c r="IHN238" s="61"/>
      <c r="IHO238" s="61"/>
      <c r="IHP238" s="61"/>
      <c r="IHQ238" s="61"/>
      <c r="IHR238" s="61"/>
      <c r="IHS238" s="61"/>
      <c r="IHT238" s="61"/>
      <c r="IHU238" s="61"/>
      <c r="IHV238" s="61"/>
      <c r="IHW238" s="61"/>
      <c r="IHX238" s="61"/>
      <c r="IHY238" s="61"/>
      <c r="IHZ238" s="61"/>
      <c r="IIA238" s="61"/>
      <c r="IIB238" s="61"/>
      <c r="IIC238" s="61"/>
      <c r="IID238" s="61"/>
      <c r="IIE238" s="61"/>
      <c r="IIF238" s="61"/>
      <c r="IIG238" s="61"/>
      <c r="IIH238" s="61"/>
      <c r="III238" s="61"/>
      <c r="IIJ238" s="61"/>
      <c r="IIK238" s="61"/>
      <c r="IIL238" s="61"/>
      <c r="IIM238" s="61"/>
      <c r="IIN238" s="61"/>
      <c r="IIO238" s="61"/>
      <c r="IIP238" s="61"/>
      <c r="IIQ238" s="61"/>
      <c r="IIR238" s="61"/>
      <c r="IIS238" s="61"/>
      <c r="IIT238" s="61"/>
      <c r="IIU238" s="61"/>
      <c r="IIV238" s="61"/>
      <c r="IIW238" s="61"/>
      <c r="IIX238" s="61"/>
      <c r="IIY238" s="61"/>
      <c r="IIZ238" s="61"/>
      <c r="IJA238" s="61"/>
      <c r="IJB238" s="61"/>
      <c r="IJC238" s="61"/>
      <c r="IJD238" s="61"/>
      <c r="IJE238" s="61"/>
      <c r="IJF238" s="61"/>
      <c r="IJG238" s="61"/>
      <c r="IJH238" s="61"/>
      <c r="IJI238" s="61"/>
      <c r="IJJ238" s="61"/>
      <c r="IJK238" s="61"/>
      <c r="IJL238" s="61"/>
      <c r="IJM238" s="61"/>
      <c r="IJN238" s="61"/>
      <c r="IJO238" s="61"/>
      <c r="IJP238" s="61"/>
      <c r="IJQ238" s="61"/>
      <c r="IJR238" s="61"/>
      <c r="IJS238" s="61"/>
      <c r="IJT238" s="61"/>
      <c r="IJU238" s="61"/>
      <c r="IJV238" s="61"/>
      <c r="IJW238" s="61"/>
      <c r="IJX238" s="61"/>
      <c r="IJY238" s="61"/>
      <c r="IJZ238" s="61"/>
      <c r="IKA238" s="61"/>
      <c r="IKB238" s="61"/>
      <c r="IKC238" s="61"/>
      <c r="IKD238" s="61"/>
      <c r="IKE238" s="61"/>
      <c r="IKF238" s="61"/>
      <c r="IKG238" s="61"/>
      <c r="IKH238" s="61"/>
      <c r="IKI238" s="61"/>
      <c r="IKJ238" s="61"/>
      <c r="IKK238" s="61"/>
      <c r="IKL238" s="61"/>
      <c r="IKM238" s="61"/>
      <c r="IKN238" s="61"/>
      <c r="IKO238" s="61"/>
      <c r="IKP238" s="61"/>
      <c r="IKQ238" s="61"/>
      <c r="IKR238" s="61"/>
      <c r="IKS238" s="61"/>
      <c r="IKT238" s="61"/>
      <c r="IKU238" s="61"/>
      <c r="IKV238" s="61"/>
      <c r="IKW238" s="61"/>
      <c r="IKX238" s="61"/>
      <c r="IKY238" s="61"/>
      <c r="IKZ238" s="61"/>
      <c r="ILA238" s="61"/>
      <c r="ILB238" s="61"/>
      <c r="ILC238" s="61"/>
      <c r="ILD238" s="61"/>
      <c r="ILE238" s="61"/>
      <c r="ILF238" s="61"/>
      <c r="ILG238" s="61"/>
      <c r="ILH238" s="61"/>
      <c r="ILI238" s="61"/>
      <c r="ILJ238" s="61"/>
      <c r="ILK238" s="61"/>
      <c r="ILL238" s="61"/>
      <c r="ILM238" s="61"/>
      <c r="ILN238" s="61"/>
      <c r="ILO238" s="61"/>
      <c r="ILP238" s="61"/>
      <c r="ILQ238" s="61"/>
      <c r="ILR238" s="61"/>
      <c r="ILS238" s="61"/>
      <c r="ILT238" s="61"/>
      <c r="ILU238" s="61"/>
      <c r="ILV238" s="61"/>
      <c r="ILW238" s="61"/>
      <c r="ILX238" s="61"/>
      <c r="ILY238" s="61"/>
      <c r="ILZ238" s="61"/>
      <c r="IMA238" s="61"/>
      <c r="IMB238" s="61"/>
      <c r="IMC238" s="61"/>
      <c r="IMD238" s="61"/>
      <c r="IME238" s="61"/>
      <c r="IMF238" s="61"/>
      <c r="IMG238" s="61"/>
      <c r="IMH238" s="61"/>
      <c r="IMI238" s="61"/>
      <c r="IMJ238" s="61"/>
      <c r="IMK238" s="61"/>
      <c r="IML238" s="61"/>
      <c r="IMM238" s="61"/>
      <c r="IMN238" s="61"/>
      <c r="IMO238" s="61"/>
      <c r="IMP238" s="61"/>
      <c r="IMQ238" s="61"/>
      <c r="IMR238" s="61"/>
      <c r="IMS238" s="61"/>
      <c r="IMT238" s="61"/>
      <c r="IMU238" s="61"/>
      <c r="IMV238" s="61"/>
      <c r="IMW238" s="61"/>
      <c r="IMX238" s="61"/>
      <c r="IMY238" s="61"/>
      <c r="IMZ238" s="61"/>
      <c r="INA238" s="61"/>
      <c r="INB238" s="61"/>
      <c r="INC238" s="61"/>
      <c r="IND238" s="61"/>
      <c r="INE238" s="61"/>
      <c r="INF238" s="61"/>
      <c r="ING238" s="61"/>
      <c r="INH238" s="61"/>
      <c r="INI238" s="61"/>
      <c r="INJ238" s="61"/>
      <c r="INK238" s="61"/>
      <c r="INL238" s="61"/>
      <c r="INM238" s="61"/>
      <c r="INN238" s="61"/>
      <c r="INO238" s="61"/>
      <c r="INP238" s="61"/>
      <c r="INQ238" s="61"/>
      <c r="INR238" s="61"/>
      <c r="INS238" s="61"/>
      <c r="INT238" s="61"/>
      <c r="INU238" s="61"/>
      <c r="INV238" s="61"/>
      <c r="INW238" s="61"/>
      <c r="INX238" s="61"/>
      <c r="INY238" s="61"/>
      <c r="INZ238" s="61"/>
      <c r="IOA238" s="61"/>
      <c r="IOB238" s="61"/>
      <c r="IOC238" s="61"/>
      <c r="IOD238" s="61"/>
      <c r="IOE238" s="61"/>
      <c r="IOF238" s="61"/>
      <c r="IOG238" s="61"/>
      <c r="IOH238" s="61"/>
      <c r="IOI238" s="61"/>
      <c r="IOJ238" s="61"/>
      <c r="IOK238" s="61"/>
      <c r="IOL238" s="61"/>
      <c r="IOM238" s="61"/>
      <c r="ION238" s="61"/>
      <c r="IOO238" s="61"/>
      <c r="IOP238" s="61"/>
      <c r="IOQ238" s="61"/>
      <c r="IOR238" s="61"/>
      <c r="IOS238" s="61"/>
      <c r="IOT238" s="61"/>
      <c r="IOU238" s="61"/>
      <c r="IOV238" s="61"/>
      <c r="IOW238" s="61"/>
      <c r="IOX238" s="61"/>
      <c r="IOY238" s="61"/>
      <c r="IOZ238" s="61"/>
      <c r="IPA238" s="61"/>
      <c r="IPB238" s="61"/>
      <c r="IPC238" s="61"/>
      <c r="IPD238" s="61"/>
      <c r="IPE238" s="61"/>
      <c r="IPF238" s="61"/>
      <c r="IPG238" s="61"/>
      <c r="IPH238" s="61"/>
      <c r="IPI238" s="61"/>
      <c r="IPJ238" s="61"/>
      <c r="IPK238" s="61"/>
      <c r="IPL238" s="61"/>
      <c r="IPM238" s="61"/>
      <c r="IPN238" s="61"/>
      <c r="IPO238" s="61"/>
      <c r="IPP238" s="61"/>
      <c r="IPQ238" s="61"/>
      <c r="IPR238" s="61"/>
      <c r="IPS238" s="61"/>
      <c r="IPT238" s="61"/>
      <c r="IPU238" s="61"/>
      <c r="IPV238" s="61"/>
      <c r="IPW238" s="61"/>
      <c r="IPX238" s="61"/>
      <c r="IPY238" s="61"/>
      <c r="IPZ238" s="61"/>
      <c r="IQA238" s="61"/>
      <c r="IQB238" s="61"/>
      <c r="IQC238" s="61"/>
      <c r="IQD238" s="61"/>
      <c r="IQE238" s="61"/>
      <c r="IQF238" s="61"/>
      <c r="IQG238" s="61"/>
      <c r="IQH238" s="61"/>
      <c r="IQI238" s="61"/>
      <c r="IQJ238" s="61"/>
      <c r="IQK238" s="61"/>
      <c r="IQL238" s="61"/>
      <c r="IQM238" s="61"/>
      <c r="IQN238" s="61"/>
      <c r="IQO238" s="61"/>
      <c r="IQP238" s="61"/>
      <c r="IQQ238" s="61"/>
      <c r="IQR238" s="61"/>
      <c r="IQS238" s="61"/>
      <c r="IQT238" s="61"/>
      <c r="IQU238" s="61"/>
      <c r="IQV238" s="61"/>
      <c r="IQW238" s="61"/>
      <c r="IQX238" s="61"/>
      <c r="IQY238" s="61"/>
      <c r="IQZ238" s="61"/>
      <c r="IRA238" s="61"/>
      <c r="IRB238" s="61"/>
      <c r="IRC238" s="61"/>
      <c r="IRD238" s="61"/>
      <c r="IRE238" s="61"/>
      <c r="IRF238" s="61"/>
      <c r="IRG238" s="61"/>
      <c r="IRH238" s="61"/>
      <c r="IRI238" s="61"/>
      <c r="IRJ238" s="61"/>
      <c r="IRK238" s="61"/>
      <c r="IRL238" s="61"/>
      <c r="IRM238" s="61"/>
      <c r="IRN238" s="61"/>
      <c r="IRO238" s="61"/>
      <c r="IRP238" s="61"/>
      <c r="IRQ238" s="61"/>
      <c r="IRR238" s="61"/>
      <c r="IRS238" s="61"/>
      <c r="IRT238" s="61"/>
      <c r="IRU238" s="61"/>
      <c r="IRV238" s="61"/>
      <c r="IRW238" s="61"/>
      <c r="IRX238" s="61"/>
      <c r="IRY238" s="61"/>
      <c r="IRZ238" s="61"/>
      <c r="ISA238" s="61"/>
      <c r="ISB238" s="61"/>
      <c r="ISC238" s="61"/>
      <c r="ISD238" s="61"/>
      <c r="ISE238" s="61"/>
      <c r="ISF238" s="61"/>
      <c r="ISG238" s="61"/>
      <c r="ISH238" s="61"/>
      <c r="ISI238" s="61"/>
      <c r="ISJ238" s="61"/>
      <c r="ISK238" s="61"/>
      <c r="ISL238" s="61"/>
      <c r="ISM238" s="61"/>
      <c r="ISN238" s="61"/>
      <c r="ISO238" s="61"/>
      <c r="ISP238" s="61"/>
      <c r="ISQ238" s="61"/>
      <c r="ISR238" s="61"/>
      <c r="ISS238" s="61"/>
      <c r="IST238" s="61"/>
      <c r="ISU238" s="61"/>
      <c r="ISV238" s="61"/>
      <c r="ISW238" s="61"/>
      <c r="ISX238" s="61"/>
      <c r="ISY238" s="61"/>
      <c r="ISZ238" s="61"/>
      <c r="ITA238" s="61"/>
      <c r="ITB238" s="61"/>
      <c r="ITC238" s="61"/>
      <c r="ITD238" s="61"/>
      <c r="ITE238" s="61"/>
      <c r="ITF238" s="61"/>
      <c r="ITG238" s="61"/>
      <c r="ITH238" s="61"/>
      <c r="ITI238" s="61"/>
      <c r="ITJ238" s="61"/>
      <c r="ITK238" s="61"/>
      <c r="ITL238" s="61"/>
      <c r="ITM238" s="61"/>
      <c r="ITN238" s="61"/>
      <c r="ITO238" s="61"/>
      <c r="ITP238" s="61"/>
      <c r="ITQ238" s="61"/>
      <c r="ITR238" s="61"/>
      <c r="ITS238" s="61"/>
      <c r="ITT238" s="61"/>
      <c r="ITU238" s="61"/>
      <c r="ITV238" s="61"/>
      <c r="ITW238" s="61"/>
      <c r="ITX238" s="61"/>
      <c r="ITY238" s="61"/>
      <c r="ITZ238" s="61"/>
      <c r="IUA238" s="61"/>
      <c r="IUB238" s="61"/>
      <c r="IUC238" s="61"/>
      <c r="IUD238" s="61"/>
      <c r="IUE238" s="61"/>
      <c r="IUF238" s="61"/>
      <c r="IUG238" s="61"/>
      <c r="IUH238" s="61"/>
      <c r="IUI238" s="61"/>
      <c r="IUJ238" s="61"/>
      <c r="IUK238" s="61"/>
      <c r="IUL238" s="61"/>
      <c r="IUM238" s="61"/>
      <c r="IUN238" s="61"/>
      <c r="IUO238" s="61"/>
      <c r="IUP238" s="61"/>
      <c r="IUQ238" s="61"/>
      <c r="IUR238" s="61"/>
      <c r="IUS238" s="61"/>
      <c r="IUT238" s="61"/>
      <c r="IUU238" s="61"/>
      <c r="IUV238" s="61"/>
      <c r="IUW238" s="61"/>
      <c r="IUX238" s="61"/>
      <c r="IUY238" s="61"/>
      <c r="IUZ238" s="61"/>
      <c r="IVA238" s="61"/>
      <c r="IVB238" s="61"/>
      <c r="IVC238" s="61"/>
      <c r="IVD238" s="61"/>
      <c r="IVE238" s="61"/>
      <c r="IVF238" s="61"/>
      <c r="IVG238" s="61"/>
      <c r="IVH238" s="61"/>
      <c r="IVI238" s="61"/>
      <c r="IVJ238" s="61"/>
      <c r="IVK238" s="61"/>
      <c r="IVL238" s="61"/>
      <c r="IVM238" s="61"/>
      <c r="IVN238" s="61"/>
      <c r="IVO238" s="61"/>
      <c r="IVP238" s="61"/>
      <c r="IVQ238" s="61"/>
      <c r="IVR238" s="61"/>
      <c r="IVS238" s="61"/>
      <c r="IVT238" s="61"/>
      <c r="IVU238" s="61"/>
      <c r="IVV238" s="61"/>
      <c r="IVW238" s="61"/>
      <c r="IVX238" s="61"/>
      <c r="IVY238" s="61"/>
      <c r="IVZ238" s="61"/>
      <c r="IWA238" s="61"/>
      <c r="IWB238" s="61"/>
      <c r="IWC238" s="61"/>
      <c r="IWD238" s="61"/>
      <c r="IWE238" s="61"/>
      <c r="IWF238" s="61"/>
      <c r="IWG238" s="61"/>
      <c r="IWH238" s="61"/>
      <c r="IWI238" s="61"/>
      <c r="IWJ238" s="61"/>
      <c r="IWK238" s="61"/>
      <c r="IWL238" s="61"/>
      <c r="IWM238" s="61"/>
      <c r="IWN238" s="61"/>
      <c r="IWO238" s="61"/>
      <c r="IWP238" s="61"/>
      <c r="IWQ238" s="61"/>
      <c r="IWR238" s="61"/>
      <c r="IWS238" s="61"/>
      <c r="IWT238" s="61"/>
      <c r="IWU238" s="61"/>
      <c r="IWV238" s="61"/>
      <c r="IWW238" s="61"/>
      <c r="IWX238" s="61"/>
      <c r="IWY238" s="61"/>
      <c r="IWZ238" s="61"/>
      <c r="IXA238" s="61"/>
      <c r="IXB238" s="61"/>
      <c r="IXC238" s="61"/>
      <c r="IXD238" s="61"/>
      <c r="IXE238" s="61"/>
      <c r="IXF238" s="61"/>
      <c r="IXG238" s="61"/>
      <c r="IXH238" s="61"/>
      <c r="IXI238" s="61"/>
      <c r="IXJ238" s="61"/>
      <c r="IXK238" s="61"/>
      <c r="IXL238" s="61"/>
      <c r="IXM238" s="61"/>
      <c r="IXN238" s="61"/>
      <c r="IXO238" s="61"/>
      <c r="IXP238" s="61"/>
      <c r="IXQ238" s="61"/>
      <c r="IXR238" s="61"/>
      <c r="IXS238" s="61"/>
      <c r="IXT238" s="61"/>
      <c r="IXU238" s="61"/>
      <c r="IXV238" s="61"/>
      <c r="IXW238" s="61"/>
      <c r="IXX238" s="61"/>
      <c r="IXY238" s="61"/>
      <c r="IXZ238" s="61"/>
      <c r="IYA238" s="61"/>
      <c r="IYB238" s="61"/>
      <c r="IYC238" s="61"/>
      <c r="IYD238" s="61"/>
      <c r="IYE238" s="61"/>
      <c r="IYF238" s="61"/>
      <c r="IYG238" s="61"/>
      <c r="IYH238" s="61"/>
      <c r="IYI238" s="61"/>
      <c r="IYJ238" s="61"/>
      <c r="IYK238" s="61"/>
      <c r="IYL238" s="61"/>
      <c r="IYM238" s="61"/>
      <c r="IYN238" s="61"/>
      <c r="IYO238" s="61"/>
      <c r="IYP238" s="61"/>
      <c r="IYQ238" s="61"/>
      <c r="IYR238" s="61"/>
      <c r="IYS238" s="61"/>
      <c r="IYT238" s="61"/>
      <c r="IYU238" s="61"/>
      <c r="IYV238" s="61"/>
      <c r="IYW238" s="61"/>
      <c r="IYX238" s="61"/>
      <c r="IYY238" s="61"/>
      <c r="IYZ238" s="61"/>
      <c r="IZA238" s="61"/>
      <c r="IZB238" s="61"/>
      <c r="IZC238" s="61"/>
      <c r="IZD238" s="61"/>
      <c r="IZE238" s="61"/>
      <c r="IZF238" s="61"/>
      <c r="IZG238" s="61"/>
      <c r="IZH238" s="61"/>
      <c r="IZI238" s="61"/>
      <c r="IZJ238" s="61"/>
      <c r="IZK238" s="61"/>
      <c r="IZL238" s="61"/>
      <c r="IZM238" s="61"/>
      <c r="IZN238" s="61"/>
      <c r="IZO238" s="61"/>
      <c r="IZP238" s="61"/>
      <c r="IZQ238" s="61"/>
      <c r="IZR238" s="61"/>
      <c r="IZS238" s="61"/>
      <c r="IZT238" s="61"/>
      <c r="IZU238" s="61"/>
      <c r="IZV238" s="61"/>
      <c r="IZW238" s="61"/>
      <c r="IZX238" s="61"/>
      <c r="IZY238" s="61"/>
      <c r="IZZ238" s="61"/>
      <c r="JAA238" s="61"/>
      <c r="JAB238" s="61"/>
      <c r="JAC238" s="61"/>
      <c r="JAD238" s="61"/>
      <c r="JAE238" s="61"/>
      <c r="JAF238" s="61"/>
      <c r="JAG238" s="61"/>
      <c r="JAH238" s="61"/>
      <c r="JAI238" s="61"/>
      <c r="JAJ238" s="61"/>
      <c r="JAK238" s="61"/>
      <c r="JAL238" s="61"/>
      <c r="JAM238" s="61"/>
      <c r="JAN238" s="61"/>
      <c r="JAO238" s="61"/>
      <c r="JAP238" s="61"/>
      <c r="JAQ238" s="61"/>
      <c r="JAR238" s="61"/>
      <c r="JAS238" s="61"/>
      <c r="JAT238" s="61"/>
      <c r="JAU238" s="61"/>
      <c r="JAV238" s="61"/>
      <c r="JAW238" s="61"/>
      <c r="JAX238" s="61"/>
      <c r="JAY238" s="61"/>
      <c r="JAZ238" s="61"/>
      <c r="JBA238" s="61"/>
      <c r="JBB238" s="61"/>
      <c r="JBC238" s="61"/>
      <c r="JBD238" s="61"/>
      <c r="JBE238" s="61"/>
      <c r="JBF238" s="61"/>
      <c r="JBG238" s="61"/>
      <c r="JBH238" s="61"/>
      <c r="JBI238" s="61"/>
      <c r="JBJ238" s="61"/>
      <c r="JBK238" s="61"/>
      <c r="JBL238" s="61"/>
      <c r="JBM238" s="61"/>
      <c r="JBN238" s="61"/>
      <c r="JBO238" s="61"/>
      <c r="JBP238" s="61"/>
      <c r="JBQ238" s="61"/>
      <c r="JBR238" s="61"/>
      <c r="JBS238" s="61"/>
      <c r="JBT238" s="61"/>
      <c r="JBU238" s="61"/>
      <c r="JBV238" s="61"/>
      <c r="JBW238" s="61"/>
      <c r="JBX238" s="61"/>
      <c r="JBY238" s="61"/>
      <c r="JBZ238" s="61"/>
      <c r="JCA238" s="61"/>
      <c r="JCB238" s="61"/>
      <c r="JCC238" s="61"/>
      <c r="JCD238" s="61"/>
      <c r="JCE238" s="61"/>
      <c r="JCF238" s="61"/>
      <c r="JCG238" s="61"/>
      <c r="JCH238" s="61"/>
      <c r="JCI238" s="61"/>
      <c r="JCJ238" s="61"/>
      <c r="JCK238" s="61"/>
      <c r="JCL238" s="61"/>
      <c r="JCM238" s="61"/>
      <c r="JCN238" s="61"/>
      <c r="JCO238" s="61"/>
      <c r="JCP238" s="61"/>
      <c r="JCQ238" s="61"/>
      <c r="JCR238" s="61"/>
      <c r="JCS238" s="61"/>
      <c r="JCT238" s="61"/>
      <c r="JCU238" s="61"/>
      <c r="JCV238" s="61"/>
      <c r="JCW238" s="61"/>
      <c r="JCX238" s="61"/>
      <c r="JCY238" s="61"/>
      <c r="JCZ238" s="61"/>
      <c r="JDA238" s="61"/>
      <c r="JDB238" s="61"/>
      <c r="JDC238" s="61"/>
      <c r="JDD238" s="61"/>
      <c r="JDE238" s="61"/>
      <c r="JDF238" s="61"/>
      <c r="JDG238" s="61"/>
      <c r="JDH238" s="61"/>
      <c r="JDI238" s="61"/>
      <c r="JDJ238" s="61"/>
      <c r="JDK238" s="61"/>
      <c r="JDL238" s="61"/>
      <c r="JDM238" s="61"/>
      <c r="JDN238" s="61"/>
      <c r="JDO238" s="61"/>
      <c r="JDP238" s="61"/>
      <c r="JDQ238" s="61"/>
      <c r="JDR238" s="61"/>
      <c r="JDS238" s="61"/>
      <c r="JDT238" s="61"/>
      <c r="JDU238" s="61"/>
      <c r="JDV238" s="61"/>
      <c r="JDW238" s="61"/>
      <c r="JDX238" s="61"/>
      <c r="JDY238" s="61"/>
      <c r="JDZ238" s="61"/>
      <c r="JEA238" s="61"/>
      <c r="JEB238" s="61"/>
      <c r="JEC238" s="61"/>
      <c r="JED238" s="61"/>
      <c r="JEE238" s="61"/>
      <c r="JEF238" s="61"/>
      <c r="JEG238" s="61"/>
      <c r="JEH238" s="61"/>
      <c r="JEI238" s="61"/>
      <c r="JEJ238" s="61"/>
      <c r="JEK238" s="61"/>
      <c r="JEL238" s="61"/>
      <c r="JEM238" s="61"/>
      <c r="JEN238" s="61"/>
      <c r="JEO238" s="61"/>
      <c r="JEP238" s="61"/>
      <c r="JEQ238" s="61"/>
      <c r="JER238" s="61"/>
      <c r="JES238" s="61"/>
      <c r="JET238" s="61"/>
      <c r="JEU238" s="61"/>
      <c r="JEV238" s="61"/>
      <c r="JEW238" s="61"/>
      <c r="JEX238" s="61"/>
      <c r="JEY238" s="61"/>
      <c r="JEZ238" s="61"/>
      <c r="JFA238" s="61"/>
      <c r="JFB238" s="61"/>
      <c r="JFC238" s="61"/>
      <c r="JFD238" s="61"/>
      <c r="JFE238" s="61"/>
      <c r="JFF238" s="61"/>
      <c r="JFG238" s="61"/>
      <c r="JFH238" s="61"/>
      <c r="JFI238" s="61"/>
      <c r="JFJ238" s="61"/>
      <c r="JFK238" s="61"/>
      <c r="JFL238" s="61"/>
      <c r="JFM238" s="61"/>
      <c r="JFN238" s="61"/>
      <c r="JFO238" s="61"/>
      <c r="JFP238" s="61"/>
      <c r="JFQ238" s="61"/>
      <c r="JFR238" s="61"/>
      <c r="JFS238" s="61"/>
      <c r="JFT238" s="61"/>
      <c r="JFU238" s="61"/>
      <c r="JFV238" s="61"/>
      <c r="JFW238" s="61"/>
      <c r="JFX238" s="61"/>
      <c r="JFY238" s="61"/>
      <c r="JFZ238" s="61"/>
      <c r="JGA238" s="61"/>
      <c r="JGB238" s="61"/>
      <c r="JGC238" s="61"/>
      <c r="JGD238" s="61"/>
      <c r="JGE238" s="61"/>
      <c r="JGF238" s="61"/>
      <c r="JGG238" s="61"/>
      <c r="JGH238" s="61"/>
      <c r="JGI238" s="61"/>
      <c r="JGJ238" s="61"/>
      <c r="JGK238" s="61"/>
      <c r="JGL238" s="61"/>
      <c r="JGM238" s="61"/>
      <c r="JGN238" s="61"/>
      <c r="JGO238" s="61"/>
      <c r="JGP238" s="61"/>
      <c r="JGQ238" s="61"/>
      <c r="JGR238" s="61"/>
      <c r="JGS238" s="61"/>
      <c r="JGT238" s="61"/>
      <c r="JGU238" s="61"/>
      <c r="JGV238" s="61"/>
      <c r="JGW238" s="61"/>
      <c r="JGX238" s="61"/>
      <c r="JGY238" s="61"/>
      <c r="JGZ238" s="61"/>
      <c r="JHA238" s="61"/>
      <c r="JHB238" s="61"/>
      <c r="JHC238" s="61"/>
      <c r="JHD238" s="61"/>
      <c r="JHE238" s="61"/>
      <c r="JHF238" s="61"/>
      <c r="JHG238" s="61"/>
      <c r="JHH238" s="61"/>
      <c r="JHI238" s="61"/>
      <c r="JHJ238" s="61"/>
      <c r="JHK238" s="61"/>
      <c r="JHL238" s="61"/>
      <c r="JHM238" s="61"/>
      <c r="JHN238" s="61"/>
      <c r="JHO238" s="61"/>
      <c r="JHP238" s="61"/>
      <c r="JHQ238" s="61"/>
      <c r="JHR238" s="61"/>
      <c r="JHS238" s="61"/>
      <c r="JHT238" s="61"/>
      <c r="JHU238" s="61"/>
      <c r="JHV238" s="61"/>
      <c r="JHW238" s="61"/>
      <c r="JHX238" s="61"/>
      <c r="JHY238" s="61"/>
      <c r="JHZ238" s="61"/>
      <c r="JIA238" s="61"/>
      <c r="JIB238" s="61"/>
      <c r="JIC238" s="61"/>
      <c r="JID238" s="61"/>
      <c r="JIE238" s="61"/>
      <c r="JIF238" s="61"/>
      <c r="JIG238" s="61"/>
      <c r="JIH238" s="61"/>
      <c r="JII238" s="61"/>
      <c r="JIJ238" s="61"/>
      <c r="JIK238" s="61"/>
      <c r="JIL238" s="61"/>
      <c r="JIM238" s="61"/>
      <c r="JIN238" s="61"/>
      <c r="JIO238" s="61"/>
      <c r="JIP238" s="61"/>
      <c r="JIQ238" s="61"/>
      <c r="JIR238" s="61"/>
      <c r="JIS238" s="61"/>
      <c r="JIT238" s="61"/>
      <c r="JIU238" s="61"/>
      <c r="JIV238" s="61"/>
      <c r="JIW238" s="61"/>
      <c r="JIX238" s="61"/>
      <c r="JIY238" s="61"/>
      <c r="JIZ238" s="61"/>
      <c r="JJA238" s="61"/>
      <c r="JJB238" s="61"/>
      <c r="JJC238" s="61"/>
      <c r="JJD238" s="61"/>
      <c r="JJE238" s="61"/>
      <c r="JJF238" s="61"/>
      <c r="JJG238" s="61"/>
      <c r="JJH238" s="61"/>
      <c r="JJI238" s="61"/>
      <c r="JJJ238" s="61"/>
      <c r="JJK238" s="61"/>
      <c r="JJL238" s="61"/>
      <c r="JJM238" s="61"/>
      <c r="JJN238" s="61"/>
      <c r="JJO238" s="61"/>
      <c r="JJP238" s="61"/>
      <c r="JJQ238" s="61"/>
      <c r="JJR238" s="61"/>
      <c r="JJS238" s="61"/>
      <c r="JJT238" s="61"/>
      <c r="JJU238" s="61"/>
      <c r="JJV238" s="61"/>
      <c r="JJW238" s="61"/>
      <c r="JJX238" s="61"/>
      <c r="JJY238" s="61"/>
      <c r="JJZ238" s="61"/>
      <c r="JKA238" s="61"/>
      <c r="JKB238" s="61"/>
      <c r="JKC238" s="61"/>
      <c r="JKD238" s="61"/>
      <c r="JKE238" s="61"/>
      <c r="JKF238" s="61"/>
      <c r="JKG238" s="61"/>
      <c r="JKH238" s="61"/>
      <c r="JKI238" s="61"/>
      <c r="JKJ238" s="61"/>
      <c r="JKK238" s="61"/>
      <c r="JKL238" s="61"/>
      <c r="JKM238" s="61"/>
      <c r="JKN238" s="61"/>
      <c r="JKO238" s="61"/>
      <c r="JKP238" s="61"/>
      <c r="JKQ238" s="61"/>
      <c r="JKR238" s="61"/>
      <c r="JKS238" s="61"/>
      <c r="JKT238" s="61"/>
      <c r="JKU238" s="61"/>
      <c r="JKV238" s="61"/>
      <c r="JKW238" s="61"/>
      <c r="JKX238" s="61"/>
      <c r="JKY238" s="61"/>
      <c r="JKZ238" s="61"/>
      <c r="JLA238" s="61"/>
      <c r="JLB238" s="61"/>
      <c r="JLC238" s="61"/>
      <c r="JLD238" s="61"/>
      <c r="JLE238" s="61"/>
      <c r="JLF238" s="61"/>
      <c r="JLG238" s="61"/>
      <c r="JLH238" s="61"/>
      <c r="JLI238" s="61"/>
      <c r="JLJ238" s="61"/>
      <c r="JLK238" s="61"/>
      <c r="JLL238" s="61"/>
      <c r="JLM238" s="61"/>
      <c r="JLN238" s="61"/>
      <c r="JLO238" s="61"/>
      <c r="JLP238" s="61"/>
      <c r="JLQ238" s="61"/>
      <c r="JLR238" s="61"/>
      <c r="JLS238" s="61"/>
      <c r="JLT238" s="61"/>
      <c r="JLU238" s="61"/>
      <c r="JLV238" s="61"/>
      <c r="JLW238" s="61"/>
      <c r="JLX238" s="61"/>
      <c r="JLY238" s="61"/>
      <c r="JLZ238" s="61"/>
      <c r="JMA238" s="61"/>
      <c r="JMB238" s="61"/>
      <c r="JMC238" s="61"/>
      <c r="JMD238" s="61"/>
      <c r="JME238" s="61"/>
      <c r="JMF238" s="61"/>
      <c r="JMG238" s="61"/>
      <c r="JMH238" s="61"/>
      <c r="JMI238" s="61"/>
      <c r="JMJ238" s="61"/>
      <c r="JMK238" s="61"/>
      <c r="JML238" s="61"/>
      <c r="JMM238" s="61"/>
      <c r="JMN238" s="61"/>
      <c r="JMO238" s="61"/>
      <c r="JMP238" s="61"/>
      <c r="JMQ238" s="61"/>
      <c r="JMR238" s="61"/>
      <c r="JMS238" s="61"/>
      <c r="JMT238" s="61"/>
      <c r="JMU238" s="61"/>
      <c r="JMV238" s="61"/>
      <c r="JMW238" s="61"/>
      <c r="JMX238" s="61"/>
      <c r="JMY238" s="61"/>
      <c r="JMZ238" s="61"/>
      <c r="JNA238" s="61"/>
      <c r="JNB238" s="61"/>
      <c r="JNC238" s="61"/>
      <c r="JND238" s="61"/>
      <c r="JNE238" s="61"/>
      <c r="JNF238" s="61"/>
      <c r="JNG238" s="61"/>
      <c r="JNH238" s="61"/>
      <c r="JNI238" s="61"/>
      <c r="JNJ238" s="61"/>
      <c r="JNK238" s="61"/>
      <c r="JNL238" s="61"/>
      <c r="JNM238" s="61"/>
      <c r="JNN238" s="61"/>
      <c r="JNO238" s="61"/>
      <c r="JNP238" s="61"/>
      <c r="JNQ238" s="61"/>
      <c r="JNR238" s="61"/>
      <c r="JNS238" s="61"/>
      <c r="JNT238" s="61"/>
      <c r="JNU238" s="61"/>
      <c r="JNV238" s="61"/>
      <c r="JNW238" s="61"/>
      <c r="JNX238" s="61"/>
      <c r="JNY238" s="61"/>
      <c r="JNZ238" s="61"/>
      <c r="JOA238" s="61"/>
      <c r="JOB238" s="61"/>
      <c r="JOC238" s="61"/>
      <c r="JOD238" s="61"/>
      <c r="JOE238" s="61"/>
      <c r="JOF238" s="61"/>
      <c r="JOG238" s="61"/>
      <c r="JOH238" s="61"/>
      <c r="JOI238" s="61"/>
      <c r="JOJ238" s="61"/>
      <c r="JOK238" s="61"/>
      <c r="JOL238" s="61"/>
      <c r="JOM238" s="61"/>
      <c r="JON238" s="61"/>
      <c r="JOO238" s="61"/>
      <c r="JOP238" s="61"/>
      <c r="JOQ238" s="61"/>
      <c r="JOR238" s="61"/>
      <c r="JOS238" s="61"/>
      <c r="JOT238" s="61"/>
      <c r="JOU238" s="61"/>
      <c r="JOV238" s="61"/>
      <c r="JOW238" s="61"/>
      <c r="JOX238" s="61"/>
      <c r="JOY238" s="61"/>
      <c r="JOZ238" s="61"/>
      <c r="JPA238" s="61"/>
      <c r="JPB238" s="61"/>
      <c r="JPC238" s="61"/>
      <c r="JPD238" s="61"/>
      <c r="JPE238" s="61"/>
      <c r="JPF238" s="61"/>
      <c r="JPG238" s="61"/>
      <c r="JPH238" s="61"/>
      <c r="JPI238" s="61"/>
      <c r="JPJ238" s="61"/>
      <c r="JPK238" s="61"/>
      <c r="JPL238" s="61"/>
      <c r="JPM238" s="61"/>
      <c r="JPN238" s="61"/>
      <c r="JPO238" s="61"/>
      <c r="JPP238" s="61"/>
      <c r="JPQ238" s="61"/>
      <c r="JPR238" s="61"/>
      <c r="JPS238" s="61"/>
      <c r="JPT238" s="61"/>
      <c r="JPU238" s="61"/>
      <c r="JPV238" s="61"/>
      <c r="JPW238" s="61"/>
      <c r="JPX238" s="61"/>
      <c r="JPY238" s="61"/>
      <c r="JPZ238" s="61"/>
      <c r="JQA238" s="61"/>
      <c r="JQB238" s="61"/>
      <c r="JQC238" s="61"/>
      <c r="JQD238" s="61"/>
      <c r="JQE238" s="61"/>
      <c r="JQF238" s="61"/>
      <c r="JQG238" s="61"/>
      <c r="JQH238" s="61"/>
      <c r="JQI238" s="61"/>
      <c r="JQJ238" s="61"/>
      <c r="JQK238" s="61"/>
      <c r="JQL238" s="61"/>
      <c r="JQM238" s="61"/>
      <c r="JQN238" s="61"/>
      <c r="JQO238" s="61"/>
      <c r="JQP238" s="61"/>
      <c r="JQQ238" s="61"/>
      <c r="JQR238" s="61"/>
      <c r="JQS238" s="61"/>
      <c r="JQT238" s="61"/>
      <c r="JQU238" s="61"/>
      <c r="JQV238" s="61"/>
      <c r="JQW238" s="61"/>
      <c r="JQX238" s="61"/>
      <c r="JQY238" s="61"/>
      <c r="JQZ238" s="61"/>
      <c r="JRA238" s="61"/>
      <c r="JRB238" s="61"/>
      <c r="JRC238" s="61"/>
      <c r="JRD238" s="61"/>
      <c r="JRE238" s="61"/>
      <c r="JRF238" s="61"/>
      <c r="JRG238" s="61"/>
      <c r="JRH238" s="61"/>
      <c r="JRI238" s="61"/>
      <c r="JRJ238" s="61"/>
      <c r="JRK238" s="61"/>
      <c r="JRL238" s="61"/>
      <c r="JRM238" s="61"/>
      <c r="JRN238" s="61"/>
      <c r="JRO238" s="61"/>
      <c r="JRP238" s="61"/>
      <c r="JRQ238" s="61"/>
      <c r="JRR238" s="61"/>
      <c r="JRS238" s="61"/>
      <c r="JRT238" s="61"/>
      <c r="JRU238" s="61"/>
      <c r="JRV238" s="61"/>
      <c r="JRW238" s="61"/>
      <c r="JRX238" s="61"/>
      <c r="JRY238" s="61"/>
      <c r="JRZ238" s="61"/>
      <c r="JSA238" s="61"/>
      <c r="JSB238" s="61"/>
      <c r="JSC238" s="61"/>
      <c r="JSD238" s="61"/>
      <c r="JSE238" s="61"/>
      <c r="JSF238" s="61"/>
      <c r="JSG238" s="61"/>
      <c r="JSH238" s="61"/>
      <c r="JSI238" s="61"/>
      <c r="JSJ238" s="61"/>
      <c r="JSK238" s="61"/>
      <c r="JSL238" s="61"/>
      <c r="JSM238" s="61"/>
      <c r="JSN238" s="61"/>
      <c r="JSO238" s="61"/>
      <c r="JSP238" s="61"/>
      <c r="JSQ238" s="61"/>
      <c r="JSR238" s="61"/>
      <c r="JSS238" s="61"/>
      <c r="JST238" s="61"/>
      <c r="JSU238" s="61"/>
      <c r="JSV238" s="61"/>
      <c r="JSW238" s="61"/>
      <c r="JSX238" s="61"/>
      <c r="JSY238" s="61"/>
      <c r="JSZ238" s="61"/>
      <c r="JTA238" s="61"/>
      <c r="JTB238" s="61"/>
      <c r="JTC238" s="61"/>
      <c r="JTD238" s="61"/>
      <c r="JTE238" s="61"/>
      <c r="JTF238" s="61"/>
      <c r="JTG238" s="61"/>
      <c r="JTH238" s="61"/>
      <c r="JTI238" s="61"/>
      <c r="JTJ238" s="61"/>
      <c r="JTK238" s="61"/>
      <c r="JTL238" s="61"/>
      <c r="JTM238" s="61"/>
      <c r="JTN238" s="61"/>
      <c r="JTO238" s="61"/>
      <c r="JTP238" s="61"/>
      <c r="JTQ238" s="61"/>
      <c r="JTR238" s="61"/>
      <c r="JTS238" s="61"/>
      <c r="JTT238" s="61"/>
      <c r="JTU238" s="61"/>
      <c r="JTV238" s="61"/>
      <c r="JTW238" s="61"/>
      <c r="JTX238" s="61"/>
      <c r="JTY238" s="61"/>
      <c r="JTZ238" s="61"/>
      <c r="JUA238" s="61"/>
      <c r="JUB238" s="61"/>
      <c r="JUC238" s="61"/>
      <c r="JUD238" s="61"/>
      <c r="JUE238" s="61"/>
      <c r="JUF238" s="61"/>
      <c r="JUG238" s="61"/>
      <c r="JUH238" s="61"/>
      <c r="JUI238" s="61"/>
      <c r="JUJ238" s="61"/>
      <c r="JUK238" s="61"/>
      <c r="JUL238" s="61"/>
      <c r="JUM238" s="61"/>
      <c r="JUN238" s="61"/>
      <c r="JUO238" s="61"/>
      <c r="JUP238" s="61"/>
      <c r="JUQ238" s="61"/>
      <c r="JUR238" s="61"/>
      <c r="JUS238" s="61"/>
      <c r="JUT238" s="61"/>
      <c r="JUU238" s="61"/>
      <c r="JUV238" s="61"/>
      <c r="JUW238" s="61"/>
      <c r="JUX238" s="61"/>
      <c r="JUY238" s="61"/>
      <c r="JUZ238" s="61"/>
      <c r="JVA238" s="61"/>
      <c r="JVB238" s="61"/>
      <c r="JVC238" s="61"/>
      <c r="JVD238" s="61"/>
      <c r="JVE238" s="61"/>
      <c r="JVF238" s="61"/>
      <c r="JVG238" s="61"/>
      <c r="JVH238" s="61"/>
      <c r="JVI238" s="61"/>
      <c r="JVJ238" s="61"/>
      <c r="JVK238" s="61"/>
      <c r="JVL238" s="61"/>
      <c r="JVM238" s="61"/>
      <c r="JVN238" s="61"/>
      <c r="JVO238" s="61"/>
      <c r="JVP238" s="61"/>
      <c r="JVQ238" s="61"/>
      <c r="JVR238" s="61"/>
      <c r="JVS238" s="61"/>
      <c r="JVT238" s="61"/>
      <c r="JVU238" s="61"/>
      <c r="JVV238" s="61"/>
      <c r="JVW238" s="61"/>
      <c r="JVX238" s="61"/>
      <c r="JVY238" s="61"/>
      <c r="JVZ238" s="61"/>
      <c r="JWA238" s="61"/>
      <c r="JWB238" s="61"/>
      <c r="JWC238" s="61"/>
      <c r="JWD238" s="61"/>
      <c r="JWE238" s="61"/>
      <c r="JWF238" s="61"/>
      <c r="JWG238" s="61"/>
      <c r="JWH238" s="61"/>
      <c r="JWI238" s="61"/>
      <c r="JWJ238" s="61"/>
      <c r="JWK238" s="61"/>
      <c r="JWL238" s="61"/>
      <c r="JWM238" s="61"/>
      <c r="JWN238" s="61"/>
      <c r="JWO238" s="61"/>
      <c r="JWP238" s="61"/>
      <c r="JWQ238" s="61"/>
      <c r="JWR238" s="61"/>
      <c r="JWS238" s="61"/>
      <c r="JWT238" s="61"/>
      <c r="JWU238" s="61"/>
      <c r="JWV238" s="61"/>
      <c r="JWW238" s="61"/>
      <c r="JWX238" s="61"/>
      <c r="JWY238" s="61"/>
      <c r="JWZ238" s="61"/>
      <c r="JXA238" s="61"/>
      <c r="JXB238" s="61"/>
      <c r="JXC238" s="61"/>
      <c r="JXD238" s="61"/>
      <c r="JXE238" s="61"/>
      <c r="JXF238" s="61"/>
      <c r="JXG238" s="61"/>
      <c r="JXH238" s="61"/>
      <c r="JXI238" s="61"/>
      <c r="JXJ238" s="61"/>
      <c r="JXK238" s="61"/>
      <c r="JXL238" s="61"/>
      <c r="JXM238" s="61"/>
      <c r="JXN238" s="61"/>
      <c r="JXO238" s="61"/>
      <c r="JXP238" s="61"/>
      <c r="JXQ238" s="61"/>
      <c r="JXR238" s="61"/>
      <c r="JXS238" s="61"/>
      <c r="JXT238" s="61"/>
      <c r="JXU238" s="61"/>
      <c r="JXV238" s="61"/>
      <c r="JXW238" s="61"/>
      <c r="JXX238" s="61"/>
      <c r="JXY238" s="61"/>
      <c r="JXZ238" s="61"/>
      <c r="JYA238" s="61"/>
      <c r="JYB238" s="61"/>
      <c r="JYC238" s="61"/>
      <c r="JYD238" s="61"/>
      <c r="JYE238" s="61"/>
      <c r="JYF238" s="61"/>
      <c r="JYG238" s="61"/>
      <c r="JYH238" s="61"/>
      <c r="JYI238" s="61"/>
      <c r="JYJ238" s="61"/>
      <c r="JYK238" s="61"/>
      <c r="JYL238" s="61"/>
      <c r="JYM238" s="61"/>
      <c r="JYN238" s="61"/>
      <c r="JYO238" s="61"/>
      <c r="JYP238" s="61"/>
      <c r="JYQ238" s="61"/>
      <c r="JYR238" s="61"/>
      <c r="JYS238" s="61"/>
      <c r="JYT238" s="61"/>
      <c r="JYU238" s="61"/>
      <c r="JYV238" s="61"/>
      <c r="JYW238" s="61"/>
      <c r="JYX238" s="61"/>
      <c r="JYY238" s="61"/>
      <c r="JYZ238" s="61"/>
      <c r="JZA238" s="61"/>
      <c r="JZB238" s="61"/>
      <c r="JZC238" s="61"/>
      <c r="JZD238" s="61"/>
      <c r="JZE238" s="61"/>
      <c r="JZF238" s="61"/>
      <c r="JZG238" s="61"/>
      <c r="JZH238" s="61"/>
      <c r="JZI238" s="61"/>
      <c r="JZJ238" s="61"/>
      <c r="JZK238" s="61"/>
      <c r="JZL238" s="61"/>
      <c r="JZM238" s="61"/>
      <c r="JZN238" s="61"/>
      <c r="JZO238" s="61"/>
      <c r="JZP238" s="61"/>
      <c r="JZQ238" s="61"/>
      <c r="JZR238" s="61"/>
      <c r="JZS238" s="61"/>
      <c r="JZT238" s="61"/>
      <c r="JZU238" s="61"/>
      <c r="JZV238" s="61"/>
      <c r="JZW238" s="61"/>
      <c r="JZX238" s="61"/>
      <c r="JZY238" s="61"/>
      <c r="JZZ238" s="61"/>
      <c r="KAA238" s="61"/>
      <c r="KAB238" s="61"/>
      <c r="KAC238" s="61"/>
      <c r="KAD238" s="61"/>
      <c r="KAE238" s="61"/>
      <c r="KAF238" s="61"/>
      <c r="KAG238" s="61"/>
      <c r="KAH238" s="61"/>
      <c r="KAI238" s="61"/>
      <c r="KAJ238" s="61"/>
      <c r="KAK238" s="61"/>
      <c r="KAL238" s="61"/>
      <c r="KAM238" s="61"/>
      <c r="KAN238" s="61"/>
      <c r="KAO238" s="61"/>
      <c r="KAP238" s="61"/>
      <c r="KAQ238" s="61"/>
      <c r="KAR238" s="61"/>
      <c r="KAS238" s="61"/>
      <c r="KAT238" s="61"/>
      <c r="KAU238" s="61"/>
      <c r="KAV238" s="61"/>
      <c r="KAW238" s="61"/>
      <c r="KAX238" s="61"/>
      <c r="KAY238" s="61"/>
      <c r="KAZ238" s="61"/>
      <c r="KBA238" s="61"/>
      <c r="KBB238" s="61"/>
      <c r="KBC238" s="61"/>
      <c r="KBD238" s="61"/>
      <c r="KBE238" s="61"/>
      <c r="KBF238" s="61"/>
      <c r="KBG238" s="61"/>
      <c r="KBH238" s="61"/>
      <c r="KBI238" s="61"/>
      <c r="KBJ238" s="61"/>
      <c r="KBK238" s="61"/>
      <c r="KBL238" s="61"/>
      <c r="KBM238" s="61"/>
      <c r="KBN238" s="61"/>
      <c r="KBO238" s="61"/>
      <c r="KBP238" s="61"/>
      <c r="KBQ238" s="61"/>
      <c r="KBR238" s="61"/>
      <c r="KBS238" s="61"/>
      <c r="KBT238" s="61"/>
      <c r="KBU238" s="61"/>
      <c r="KBV238" s="61"/>
      <c r="KBW238" s="61"/>
      <c r="KBX238" s="61"/>
      <c r="KBY238" s="61"/>
      <c r="KBZ238" s="61"/>
      <c r="KCA238" s="61"/>
      <c r="KCB238" s="61"/>
      <c r="KCC238" s="61"/>
      <c r="KCD238" s="61"/>
      <c r="KCE238" s="61"/>
      <c r="KCF238" s="61"/>
      <c r="KCG238" s="61"/>
      <c r="KCH238" s="61"/>
      <c r="KCI238" s="61"/>
      <c r="KCJ238" s="61"/>
      <c r="KCK238" s="61"/>
      <c r="KCL238" s="61"/>
      <c r="KCM238" s="61"/>
      <c r="KCN238" s="61"/>
      <c r="KCO238" s="61"/>
      <c r="KCP238" s="61"/>
      <c r="KCQ238" s="61"/>
      <c r="KCR238" s="61"/>
      <c r="KCS238" s="61"/>
      <c r="KCT238" s="61"/>
      <c r="KCU238" s="61"/>
      <c r="KCV238" s="61"/>
      <c r="KCW238" s="61"/>
      <c r="KCX238" s="61"/>
      <c r="KCY238" s="61"/>
      <c r="KCZ238" s="61"/>
      <c r="KDA238" s="61"/>
      <c r="KDB238" s="61"/>
      <c r="KDC238" s="61"/>
      <c r="KDD238" s="61"/>
      <c r="KDE238" s="61"/>
      <c r="KDF238" s="61"/>
      <c r="KDG238" s="61"/>
      <c r="KDH238" s="61"/>
      <c r="KDI238" s="61"/>
      <c r="KDJ238" s="61"/>
      <c r="KDK238" s="61"/>
      <c r="KDL238" s="61"/>
      <c r="KDM238" s="61"/>
      <c r="KDN238" s="61"/>
      <c r="KDO238" s="61"/>
      <c r="KDP238" s="61"/>
      <c r="KDQ238" s="61"/>
      <c r="KDR238" s="61"/>
      <c r="KDS238" s="61"/>
      <c r="KDT238" s="61"/>
      <c r="KDU238" s="61"/>
      <c r="KDV238" s="61"/>
      <c r="KDW238" s="61"/>
      <c r="KDX238" s="61"/>
      <c r="KDY238" s="61"/>
      <c r="KDZ238" s="61"/>
      <c r="KEA238" s="61"/>
      <c r="KEB238" s="61"/>
      <c r="KEC238" s="61"/>
      <c r="KED238" s="61"/>
      <c r="KEE238" s="61"/>
      <c r="KEF238" s="61"/>
      <c r="KEG238" s="61"/>
      <c r="KEH238" s="61"/>
      <c r="KEI238" s="61"/>
      <c r="KEJ238" s="61"/>
      <c r="KEK238" s="61"/>
      <c r="KEL238" s="61"/>
      <c r="KEM238" s="61"/>
      <c r="KEN238" s="61"/>
      <c r="KEO238" s="61"/>
      <c r="KEP238" s="61"/>
      <c r="KEQ238" s="61"/>
      <c r="KER238" s="61"/>
      <c r="KES238" s="61"/>
      <c r="KET238" s="61"/>
      <c r="KEU238" s="61"/>
      <c r="KEV238" s="61"/>
      <c r="KEW238" s="61"/>
      <c r="KEX238" s="61"/>
      <c r="KEY238" s="61"/>
      <c r="KEZ238" s="61"/>
      <c r="KFA238" s="61"/>
      <c r="KFB238" s="61"/>
      <c r="KFC238" s="61"/>
      <c r="KFD238" s="61"/>
      <c r="KFE238" s="61"/>
      <c r="KFF238" s="61"/>
      <c r="KFG238" s="61"/>
      <c r="KFH238" s="61"/>
      <c r="KFI238" s="61"/>
      <c r="KFJ238" s="61"/>
      <c r="KFK238" s="61"/>
      <c r="KFL238" s="61"/>
      <c r="KFM238" s="61"/>
      <c r="KFN238" s="61"/>
      <c r="KFO238" s="61"/>
      <c r="KFP238" s="61"/>
      <c r="KFQ238" s="61"/>
      <c r="KFR238" s="61"/>
      <c r="KFS238" s="61"/>
      <c r="KFT238" s="61"/>
      <c r="KFU238" s="61"/>
      <c r="KFV238" s="61"/>
      <c r="KFW238" s="61"/>
      <c r="KFX238" s="61"/>
      <c r="KFY238" s="61"/>
      <c r="KFZ238" s="61"/>
      <c r="KGA238" s="61"/>
      <c r="KGB238" s="61"/>
      <c r="KGC238" s="61"/>
      <c r="KGD238" s="61"/>
      <c r="KGE238" s="61"/>
      <c r="KGF238" s="61"/>
      <c r="KGG238" s="61"/>
      <c r="KGH238" s="61"/>
      <c r="KGI238" s="61"/>
      <c r="KGJ238" s="61"/>
      <c r="KGK238" s="61"/>
      <c r="KGL238" s="61"/>
      <c r="KGM238" s="61"/>
      <c r="KGN238" s="61"/>
      <c r="KGO238" s="61"/>
      <c r="KGP238" s="61"/>
      <c r="KGQ238" s="61"/>
      <c r="KGR238" s="61"/>
      <c r="KGS238" s="61"/>
      <c r="KGT238" s="61"/>
      <c r="KGU238" s="61"/>
      <c r="KGV238" s="61"/>
      <c r="KGW238" s="61"/>
      <c r="KGX238" s="61"/>
      <c r="KGY238" s="61"/>
      <c r="KGZ238" s="61"/>
      <c r="KHA238" s="61"/>
      <c r="KHB238" s="61"/>
      <c r="KHC238" s="61"/>
      <c r="KHD238" s="61"/>
      <c r="KHE238" s="61"/>
      <c r="KHF238" s="61"/>
      <c r="KHG238" s="61"/>
      <c r="KHH238" s="61"/>
      <c r="KHI238" s="61"/>
      <c r="KHJ238" s="61"/>
      <c r="KHK238" s="61"/>
      <c r="KHL238" s="61"/>
      <c r="KHM238" s="61"/>
      <c r="KHN238" s="61"/>
      <c r="KHO238" s="61"/>
      <c r="KHP238" s="61"/>
      <c r="KHQ238" s="61"/>
      <c r="KHR238" s="61"/>
      <c r="KHS238" s="61"/>
      <c r="KHT238" s="61"/>
      <c r="KHU238" s="61"/>
      <c r="KHV238" s="61"/>
      <c r="KHW238" s="61"/>
      <c r="KHX238" s="61"/>
      <c r="KHY238" s="61"/>
      <c r="KHZ238" s="61"/>
      <c r="KIA238" s="61"/>
      <c r="KIB238" s="61"/>
      <c r="KIC238" s="61"/>
      <c r="KID238" s="61"/>
      <c r="KIE238" s="61"/>
      <c r="KIF238" s="61"/>
      <c r="KIG238" s="61"/>
      <c r="KIH238" s="61"/>
      <c r="KII238" s="61"/>
      <c r="KIJ238" s="61"/>
      <c r="KIK238" s="61"/>
      <c r="KIL238" s="61"/>
      <c r="KIM238" s="61"/>
      <c r="KIN238" s="61"/>
      <c r="KIO238" s="61"/>
      <c r="KIP238" s="61"/>
      <c r="KIQ238" s="61"/>
      <c r="KIR238" s="61"/>
      <c r="KIS238" s="61"/>
      <c r="KIT238" s="61"/>
      <c r="KIU238" s="61"/>
      <c r="KIV238" s="61"/>
      <c r="KIW238" s="61"/>
      <c r="KIX238" s="61"/>
      <c r="KIY238" s="61"/>
      <c r="KIZ238" s="61"/>
      <c r="KJA238" s="61"/>
      <c r="KJB238" s="61"/>
      <c r="KJC238" s="61"/>
      <c r="KJD238" s="61"/>
      <c r="KJE238" s="61"/>
      <c r="KJF238" s="61"/>
      <c r="KJG238" s="61"/>
      <c r="KJH238" s="61"/>
      <c r="KJI238" s="61"/>
      <c r="KJJ238" s="61"/>
      <c r="KJK238" s="61"/>
      <c r="KJL238" s="61"/>
      <c r="KJM238" s="61"/>
      <c r="KJN238" s="61"/>
      <c r="KJO238" s="61"/>
      <c r="KJP238" s="61"/>
      <c r="KJQ238" s="61"/>
      <c r="KJR238" s="61"/>
      <c r="KJS238" s="61"/>
      <c r="KJT238" s="61"/>
      <c r="KJU238" s="61"/>
      <c r="KJV238" s="61"/>
      <c r="KJW238" s="61"/>
      <c r="KJX238" s="61"/>
      <c r="KJY238" s="61"/>
      <c r="KJZ238" s="61"/>
      <c r="KKA238" s="61"/>
      <c r="KKB238" s="61"/>
      <c r="KKC238" s="61"/>
      <c r="KKD238" s="61"/>
      <c r="KKE238" s="61"/>
      <c r="KKF238" s="61"/>
      <c r="KKG238" s="61"/>
      <c r="KKH238" s="61"/>
      <c r="KKI238" s="61"/>
      <c r="KKJ238" s="61"/>
      <c r="KKK238" s="61"/>
      <c r="KKL238" s="61"/>
      <c r="KKM238" s="61"/>
      <c r="KKN238" s="61"/>
      <c r="KKO238" s="61"/>
      <c r="KKP238" s="61"/>
      <c r="KKQ238" s="61"/>
      <c r="KKR238" s="61"/>
      <c r="KKS238" s="61"/>
      <c r="KKT238" s="61"/>
      <c r="KKU238" s="61"/>
      <c r="KKV238" s="61"/>
      <c r="KKW238" s="61"/>
      <c r="KKX238" s="61"/>
      <c r="KKY238" s="61"/>
      <c r="KKZ238" s="61"/>
      <c r="KLA238" s="61"/>
      <c r="KLB238" s="61"/>
      <c r="KLC238" s="61"/>
      <c r="KLD238" s="61"/>
      <c r="KLE238" s="61"/>
      <c r="KLF238" s="61"/>
      <c r="KLG238" s="61"/>
      <c r="KLH238" s="61"/>
      <c r="KLI238" s="61"/>
      <c r="KLJ238" s="61"/>
      <c r="KLK238" s="61"/>
      <c r="KLL238" s="61"/>
      <c r="KLM238" s="61"/>
      <c r="KLN238" s="61"/>
      <c r="KLO238" s="61"/>
      <c r="KLP238" s="61"/>
      <c r="KLQ238" s="61"/>
      <c r="KLR238" s="61"/>
      <c r="KLS238" s="61"/>
      <c r="KLT238" s="61"/>
      <c r="KLU238" s="61"/>
      <c r="KLV238" s="61"/>
      <c r="KLW238" s="61"/>
      <c r="KLX238" s="61"/>
      <c r="KLY238" s="61"/>
      <c r="KLZ238" s="61"/>
      <c r="KMA238" s="61"/>
      <c r="KMB238" s="61"/>
      <c r="KMC238" s="61"/>
      <c r="KMD238" s="61"/>
      <c r="KME238" s="61"/>
      <c r="KMF238" s="61"/>
      <c r="KMG238" s="61"/>
      <c r="KMH238" s="61"/>
      <c r="KMI238" s="61"/>
      <c r="KMJ238" s="61"/>
      <c r="KMK238" s="61"/>
      <c r="KML238" s="61"/>
      <c r="KMM238" s="61"/>
      <c r="KMN238" s="61"/>
      <c r="KMO238" s="61"/>
      <c r="KMP238" s="61"/>
      <c r="KMQ238" s="61"/>
      <c r="KMR238" s="61"/>
      <c r="KMS238" s="61"/>
      <c r="KMT238" s="61"/>
      <c r="KMU238" s="61"/>
      <c r="KMV238" s="61"/>
      <c r="KMW238" s="61"/>
      <c r="KMX238" s="61"/>
      <c r="KMY238" s="61"/>
      <c r="KMZ238" s="61"/>
      <c r="KNA238" s="61"/>
      <c r="KNB238" s="61"/>
      <c r="KNC238" s="61"/>
      <c r="KND238" s="61"/>
      <c r="KNE238" s="61"/>
      <c r="KNF238" s="61"/>
      <c r="KNG238" s="61"/>
      <c r="KNH238" s="61"/>
      <c r="KNI238" s="61"/>
      <c r="KNJ238" s="61"/>
      <c r="KNK238" s="61"/>
      <c r="KNL238" s="61"/>
      <c r="KNM238" s="61"/>
      <c r="KNN238" s="61"/>
      <c r="KNO238" s="61"/>
      <c r="KNP238" s="61"/>
      <c r="KNQ238" s="61"/>
      <c r="KNR238" s="61"/>
      <c r="KNS238" s="61"/>
      <c r="KNT238" s="61"/>
      <c r="KNU238" s="61"/>
      <c r="KNV238" s="61"/>
      <c r="KNW238" s="61"/>
      <c r="KNX238" s="61"/>
      <c r="KNY238" s="61"/>
      <c r="KNZ238" s="61"/>
      <c r="KOA238" s="61"/>
      <c r="KOB238" s="61"/>
      <c r="KOC238" s="61"/>
      <c r="KOD238" s="61"/>
      <c r="KOE238" s="61"/>
      <c r="KOF238" s="61"/>
      <c r="KOG238" s="61"/>
      <c r="KOH238" s="61"/>
      <c r="KOI238" s="61"/>
      <c r="KOJ238" s="61"/>
      <c r="KOK238" s="61"/>
      <c r="KOL238" s="61"/>
      <c r="KOM238" s="61"/>
      <c r="KON238" s="61"/>
      <c r="KOO238" s="61"/>
      <c r="KOP238" s="61"/>
      <c r="KOQ238" s="61"/>
      <c r="KOR238" s="61"/>
      <c r="KOS238" s="61"/>
      <c r="KOT238" s="61"/>
      <c r="KOU238" s="61"/>
      <c r="KOV238" s="61"/>
      <c r="KOW238" s="61"/>
      <c r="KOX238" s="61"/>
      <c r="KOY238" s="61"/>
      <c r="KOZ238" s="61"/>
      <c r="KPA238" s="61"/>
      <c r="KPB238" s="61"/>
      <c r="KPC238" s="61"/>
      <c r="KPD238" s="61"/>
      <c r="KPE238" s="61"/>
      <c r="KPF238" s="61"/>
      <c r="KPG238" s="61"/>
      <c r="KPH238" s="61"/>
      <c r="KPI238" s="61"/>
      <c r="KPJ238" s="61"/>
      <c r="KPK238" s="61"/>
      <c r="KPL238" s="61"/>
      <c r="KPM238" s="61"/>
      <c r="KPN238" s="61"/>
      <c r="KPO238" s="61"/>
      <c r="KPP238" s="61"/>
      <c r="KPQ238" s="61"/>
      <c r="KPR238" s="61"/>
      <c r="KPS238" s="61"/>
      <c r="KPT238" s="61"/>
      <c r="KPU238" s="61"/>
      <c r="KPV238" s="61"/>
      <c r="KPW238" s="61"/>
      <c r="KPX238" s="61"/>
      <c r="KPY238" s="61"/>
      <c r="KPZ238" s="61"/>
      <c r="KQA238" s="61"/>
      <c r="KQB238" s="61"/>
      <c r="KQC238" s="61"/>
      <c r="KQD238" s="61"/>
      <c r="KQE238" s="61"/>
      <c r="KQF238" s="61"/>
      <c r="KQG238" s="61"/>
      <c r="KQH238" s="61"/>
      <c r="KQI238" s="61"/>
      <c r="KQJ238" s="61"/>
      <c r="KQK238" s="61"/>
      <c r="KQL238" s="61"/>
      <c r="KQM238" s="61"/>
      <c r="KQN238" s="61"/>
      <c r="KQO238" s="61"/>
      <c r="KQP238" s="61"/>
      <c r="KQQ238" s="61"/>
      <c r="KQR238" s="61"/>
      <c r="KQS238" s="61"/>
      <c r="KQT238" s="61"/>
      <c r="KQU238" s="61"/>
      <c r="KQV238" s="61"/>
      <c r="KQW238" s="61"/>
      <c r="KQX238" s="61"/>
      <c r="KQY238" s="61"/>
      <c r="KQZ238" s="61"/>
      <c r="KRA238" s="61"/>
      <c r="KRB238" s="61"/>
      <c r="KRC238" s="61"/>
      <c r="KRD238" s="61"/>
      <c r="KRE238" s="61"/>
      <c r="KRF238" s="61"/>
      <c r="KRG238" s="61"/>
      <c r="KRH238" s="61"/>
      <c r="KRI238" s="61"/>
      <c r="KRJ238" s="61"/>
      <c r="KRK238" s="61"/>
      <c r="KRL238" s="61"/>
      <c r="KRM238" s="61"/>
      <c r="KRN238" s="61"/>
      <c r="KRO238" s="61"/>
      <c r="KRP238" s="61"/>
      <c r="KRQ238" s="61"/>
      <c r="KRR238" s="61"/>
      <c r="KRS238" s="61"/>
      <c r="KRT238" s="61"/>
      <c r="KRU238" s="61"/>
      <c r="KRV238" s="61"/>
      <c r="KRW238" s="61"/>
      <c r="KRX238" s="61"/>
      <c r="KRY238" s="61"/>
      <c r="KRZ238" s="61"/>
      <c r="KSA238" s="61"/>
      <c r="KSB238" s="61"/>
      <c r="KSC238" s="61"/>
      <c r="KSD238" s="61"/>
      <c r="KSE238" s="61"/>
      <c r="KSF238" s="61"/>
      <c r="KSG238" s="61"/>
      <c r="KSH238" s="61"/>
      <c r="KSI238" s="61"/>
      <c r="KSJ238" s="61"/>
      <c r="KSK238" s="61"/>
      <c r="KSL238" s="61"/>
      <c r="KSM238" s="61"/>
      <c r="KSN238" s="61"/>
      <c r="KSO238" s="61"/>
      <c r="KSP238" s="61"/>
      <c r="KSQ238" s="61"/>
      <c r="KSR238" s="61"/>
      <c r="KSS238" s="61"/>
      <c r="KST238" s="61"/>
      <c r="KSU238" s="61"/>
      <c r="KSV238" s="61"/>
      <c r="KSW238" s="61"/>
      <c r="KSX238" s="61"/>
      <c r="KSY238" s="61"/>
      <c r="KSZ238" s="61"/>
      <c r="KTA238" s="61"/>
      <c r="KTB238" s="61"/>
      <c r="KTC238" s="61"/>
      <c r="KTD238" s="61"/>
      <c r="KTE238" s="61"/>
      <c r="KTF238" s="61"/>
      <c r="KTG238" s="61"/>
      <c r="KTH238" s="61"/>
      <c r="KTI238" s="61"/>
      <c r="KTJ238" s="61"/>
      <c r="KTK238" s="61"/>
      <c r="KTL238" s="61"/>
      <c r="KTM238" s="61"/>
      <c r="KTN238" s="61"/>
      <c r="KTO238" s="61"/>
      <c r="KTP238" s="61"/>
      <c r="KTQ238" s="61"/>
      <c r="KTR238" s="61"/>
      <c r="KTS238" s="61"/>
      <c r="KTT238" s="61"/>
      <c r="KTU238" s="61"/>
      <c r="KTV238" s="61"/>
      <c r="KTW238" s="61"/>
      <c r="KTX238" s="61"/>
      <c r="KTY238" s="61"/>
      <c r="KTZ238" s="61"/>
      <c r="KUA238" s="61"/>
      <c r="KUB238" s="61"/>
      <c r="KUC238" s="61"/>
      <c r="KUD238" s="61"/>
      <c r="KUE238" s="61"/>
      <c r="KUF238" s="61"/>
      <c r="KUG238" s="61"/>
      <c r="KUH238" s="61"/>
      <c r="KUI238" s="61"/>
      <c r="KUJ238" s="61"/>
      <c r="KUK238" s="61"/>
      <c r="KUL238" s="61"/>
      <c r="KUM238" s="61"/>
      <c r="KUN238" s="61"/>
      <c r="KUO238" s="61"/>
      <c r="KUP238" s="61"/>
      <c r="KUQ238" s="61"/>
      <c r="KUR238" s="61"/>
      <c r="KUS238" s="61"/>
      <c r="KUT238" s="61"/>
      <c r="KUU238" s="61"/>
      <c r="KUV238" s="61"/>
      <c r="KUW238" s="61"/>
      <c r="KUX238" s="61"/>
      <c r="KUY238" s="61"/>
      <c r="KUZ238" s="61"/>
      <c r="KVA238" s="61"/>
      <c r="KVB238" s="61"/>
      <c r="KVC238" s="61"/>
      <c r="KVD238" s="61"/>
      <c r="KVE238" s="61"/>
      <c r="KVF238" s="61"/>
      <c r="KVG238" s="61"/>
      <c r="KVH238" s="61"/>
      <c r="KVI238" s="61"/>
      <c r="KVJ238" s="61"/>
      <c r="KVK238" s="61"/>
      <c r="KVL238" s="61"/>
      <c r="KVM238" s="61"/>
      <c r="KVN238" s="61"/>
      <c r="KVO238" s="61"/>
      <c r="KVP238" s="61"/>
      <c r="KVQ238" s="61"/>
      <c r="KVR238" s="61"/>
      <c r="KVS238" s="61"/>
      <c r="KVT238" s="61"/>
      <c r="KVU238" s="61"/>
      <c r="KVV238" s="61"/>
      <c r="KVW238" s="61"/>
      <c r="KVX238" s="61"/>
      <c r="KVY238" s="61"/>
      <c r="KVZ238" s="61"/>
      <c r="KWA238" s="61"/>
      <c r="KWB238" s="61"/>
      <c r="KWC238" s="61"/>
      <c r="KWD238" s="61"/>
      <c r="KWE238" s="61"/>
      <c r="KWF238" s="61"/>
      <c r="KWG238" s="61"/>
      <c r="KWH238" s="61"/>
      <c r="KWI238" s="61"/>
      <c r="KWJ238" s="61"/>
      <c r="KWK238" s="61"/>
      <c r="KWL238" s="61"/>
      <c r="KWM238" s="61"/>
      <c r="KWN238" s="61"/>
      <c r="KWO238" s="61"/>
      <c r="KWP238" s="61"/>
      <c r="KWQ238" s="61"/>
      <c r="KWR238" s="61"/>
      <c r="KWS238" s="61"/>
      <c r="KWT238" s="61"/>
      <c r="KWU238" s="61"/>
      <c r="KWV238" s="61"/>
      <c r="KWW238" s="61"/>
      <c r="KWX238" s="61"/>
      <c r="KWY238" s="61"/>
      <c r="KWZ238" s="61"/>
      <c r="KXA238" s="61"/>
      <c r="KXB238" s="61"/>
      <c r="KXC238" s="61"/>
      <c r="KXD238" s="61"/>
      <c r="KXE238" s="61"/>
      <c r="KXF238" s="61"/>
      <c r="KXG238" s="61"/>
      <c r="KXH238" s="61"/>
      <c r="KXI238" s="61"/>
      <c r="KXJ238" s="61"/>
      <c r="KXK238" s="61"/>
      <c r="KXL238" s="61"/>
      <c r="KXM238" s="61"/>
      <c r="KXN238" s="61"/>
      <c r="KXO238" s="61"/>
      <c r="KXP238" s="61"/>
      <c r="KXQ238" s="61"/>
      <c r="KXR238" s="61"/>
      <c r="KXS238" s="61"/>
      <c r="KXT238" s="61"/>
      <c r="KXU238" s="61"/>
      <c r="KXV238" s="61"/>
      <c r="KXW238" s="61"/>
      <c r="KXX238" s="61"/>
      <c r="KXY238" s="61"/>
      <c r="KXZ238" s="61"/>
      <c r="KYA238" s="61"/>
      <c r="KYB238" s="61"/>
      <c r="KYC238" s="61"/>
      <c r="KYD238" s="61"/>
      <c r="KYE238" s="61"/>
      <c r="KYF238" s="61"/>
      <c r="KYG238" s="61"/>
      <c r="KYH238" s="61"/>
      <c r="KYI238" s="61"/>
      <c r="KYJ238" s="61"/>
      <c r="KYK238" s="61"/>
      <c r="KYL238" s="61"/>
      <c r="KYM238" s="61"/>
      <c r="KYN238" s="61"/>
      <c r="KYO238" s="61"/>
      <c r="KYP238" s="61"/>
      <c r="KYQ238" s="61"/>
      <c r="KYR238" s="61"/>
      <c r="KYS238" s="61"/>
      <c r="KYT238" s="61"/>
      <c r="KYU238" s="61"/>
      <c r="KYV238" s="61"/>
      <c r="KYW238" s="61"/>
      <c r="KYX238" s="61"/>
      <c r="KYY238" s="61"/>
      <c r="KYZ238" s="61"/>
      <c r="KZA238" s="61"/>
      <c r="KZB238" s="61"/>
      <c r="KZC238" s="61"/>
      <c r="KZD238" s="61"/>
      <c r="KZE238" s="61"/>
      <c r="KZF238" s="61"/>
      <c r="KZG238" s="61"/>
      <c r="KZH238" s="61"/>
      <c r="KZI238" s="61"/>
      <c r="KZJ238" s="61"/>
      <c r="KZK238" s="61"/>
      <c r="KZL238" s="61"/>
      <c r="KZM238" s="61"/>
      <c r="KZN238" s="61"/>
      <c r="KZO238" s="61"/>
      <c r="KZP238" s="61"/>
      <c r="KZQ238" s="61"/>
      <c r="KZR238" s="61"/>
      <c r="KZS238" s="61"/>
      <c r="KZT238" s="61"/>
      <c r="KZU238" s="61"/>
      <c r="KZV238" s="61"/>
      <c r="KZW238" s="61"/>
      <c r="KZX238" s="61"/>
      <c r="KZY238" s="61"/>
      <c r="KZZ238" s="61"/>
      <c r="LAA238" s="61"/>
      <c r="LAB238" s="61"/>
      <c r="LAC238" s="61"/>
      <c r="LAD238" s="61"/>
      <c r="LAE238" s="61"/>
      <c r="LAF238" s="61"/>
      <c r="LAG238" s="61"/>
      <c r="LAH238" s="61"/>
      <c r="LAI238" s="61"/>
      <c r="LAJ238" s="61"/>
      <c r="LAK238" s="61"/>
      <c r="LAL238" s="61"/>
      <c r="LAM238" s="61"/>
      <c r="LAN238" s="61"/>
      <c r="LAO238" s="61"/>
      <c r="LAP238" s="61"/>
      <c r="LAQ238" s="61"/>
      <c r="LAR238" s="61"/>
      <c r="LAS238" s="61"/>
      <c r="LAT238" s="61"/>
      <c r="LAU238" s="61"/>
      <c r="LAV238" s="61"/>
      <c r="LAW238" s="61"/>
      <c r="LAX238" s="61"/>
      <c r="LAY238" s="61"/>
      <c r="LAZ238" s="61"/>
      <c r="LBA238" s="61"/>
      <c r="LBB238" s="61"/>
      <c r="LBC238" s="61"/>
      <c r="LBD238" s="61"/>
      <c r="LBE238" s="61"/>
      <c r="LBF238" s="61"/>
      <c r="LBG238" s="61"/>
      <c r="LBH238" s="61"/>
      <c r="LBI238" s="61"/>
      <c r="LBJ238" s="61"/>
      <c r="LBK238" s="61"/>
      <c r="LBL238" s="61"/>
      <c r="LBM238" s="61"/>
      <c r="LBN238" s="61"/>
      <c r="LBO238" s="61"/>
      <c r="LBP238" s="61"/>
      <c r="LBQ238" s="61"/>
      <c r="LBR238" s="61"/>
      <c r="LBS238" s="61"/>
      <c r="LBT238" s="61"/>
      <c r="LBU238" s="61"/>
      <c r="LBV238" s="61"/>
      <c r="LBW238" s="61"/>
      <c r="LBX238" s="61"/>
      <c r="LBY238" s="61"/>
      <c r="LBZ238" s="61"/>
      <c r="LCA238" s="61"/>
      <c r="LCB238" s="61"/>
      <c r="LCC238" s="61"/>
      <c r="LCD238" s="61"/>
      <c r="LCE238" s="61"/>
      <c r="LCF238" s="61"/>
      <c r="LCG238" s="61"/>
      <c r="LCH238" s="61"/>
      <c r="LCI238" s="61"/>
      <c r="LCJ238" s="61"/>
      <c r="LCK238" s="61"/>
      <c r="LCL238" s="61"/>
      <c r="LCM238" s="61"/>
      <c r="LCN238" s="61"/>
      <c r="LCO238" s="61"/>
      <c r="LCP238" s="61"/>
      <c r="LCQ238" s="61"/>
      <c r="LCR238" s="61"/>
      <c r="LCS238" s="61"/>
      <c r="LCT238" s="61"/>
      <c r="LCU238" s="61"/>
      <c r="LCV238" s="61"/>
      <c r="LCW238" s="61"/>
      <c r="LCX238" s="61"/>
      <c r="LCY238" s="61"/>
      <c r="LCZ238" s="61"/>
      <c r="LDA238" s="61"/>
      <c r="LDB238" s="61"/>
      <c r="LDC238" s="61"/>
      <c r="LDD238" s="61"/>
      <c r="LDE238" s="61"/>
      <c r="LDF238" s="61"/>
      <c r="LDG238" s="61"/>
      <c r="LDH238" s="61"/>
      <c r="LDI238" s="61"/>
      <c r="LDJ238" s="61"/>
      <c r="LDK238" s="61"/>
      <c r="LDL238" s="61"/>
      <c r="LDM238" s="61"/>
      <c r="LDN238" s="61"/>
      <c r="LDO238" s="61"/>
      <c r="LDP238" s="61"/>
      <c r="LDQ238" s="61"/>
      <c r="LDR238" s="61"/>
      <c r="LDS238" s="61"/>
      <c r="LDT238" s="61"/>
      <c r="LDU238" s="61"/>
      <c r="LDV238" s="61"/>
      <c r="LDW238" s="61"/>
      <c r="LDX238" s="61"/>
      <c r="LDY238" s="61"/>
      <c r="LDZ238" s="61"/>
      <c r="LEA238" s="61"/>
      <c r="LEB238" s="61"/>
      <c r="LEC238" s="61"/>
      <c r="LED238" s="61"/>
      <c r="LEE238" s="61"/>
      <c r="LEF238" s="61"/>
      <c r="LEG238" s="61"/>
      <c r="LEH238" s="61"/>
      <c r="LEI238" s="61"/>
      <c r="LEJ238" s="61"/>
      <c r="LEK238" s="61"/>
      <c r="LEL238" s="61"/>
      <c r="LEM238" s="61"/>
      <c r="LEN238" s="61"/>
      <c r="LEO238" s="61"/>
      <c r="LEP238" s="61"/>
      <c r="LEQ238" s="61"/>
      <c r="LER238" s="61"/>
      <c r="LES238" s="61"/>
      <c r="LET238" s="61"/>
      <c r="LEU238" s="61"/>
      <c r="LEV238" s="61"/>
      <c r="LEW238" s="61"/>
      <c r="LEX238" s="61"/>
      <c r="LEY238" s="61"/>
      <c r="LEZ238" s="61"/>
      <c r="LFA238" s="61"/>
      <c r="LFB238" s="61"/>
      <c r="LFC238" s="61"/>
      <c r="LFD238" s="61"/>
      <c r="LFE238" s="61"/>
      <c r="LFF238" s="61"/>
      <c r="LFG238" s="61"/>
      <c r="LFH238" s="61"/>
      <c r="LFI238" s="61"/>
      <c r="LFJ238" s="61"/>
      <c r="LFK238" s="61"/>
      <c r="LFL238" s="61"/>
      <c r="LFM238" s="61"/>
      <c r="LFN238" s="61"/>
      <c r="LFO238" s="61"/>
      <c r="LFP238" s="61"/>
      <c r="LFQ238" s="61"/>
      <c r="LFR238" s="61"/>
      <c r="LFS238" s="61"/>
      <c r="LFT238" s="61"/>
      <c r="LFU238" s="61"/>
      <c r="LFV238" s="61"/>
      <c r="LFW238" s="61"/>
      <c r="LFX238" s="61"/>
      <c r="LFY238" s="61"/>
      <c r="LFZ238" s="61"/>
      <c r="LGA238" s="61"/>
      <c r="LGB238" s="61"/>
      <c r="LGC238" s="61"/>
      <c r="LGD238" s="61"/>
      <c r="LGE238" s="61"/>
      <c r="LGF238" s="61"/>
      <c r="LGG238" s="61"/>
      <c r="LGH238" s="61"/>
      <c r="LGI238" s="61"/>
      <c r="LGJ238" s="61"/>
      <c r="LGK238" s="61"/>
      <c r="LGL238" s="61"/>
      <c r="LGM238" s="61"/>
      <c r="LGN238" s="61"/>
      <c r="LGO238" s="61"/>
      <c r="LGP238" s="61"/>
      <c r="LGQ238" s="61"/>
      <c r="LGR238" s="61"/>
      <c r="LGS238" s="61"/>
      <c r="LGT238" s="61"/>
      <c r="LGU238" s="61"/>
      <c r="LGV238" s="61"/>
      <c r="LGW238" s="61"/>
      <c r="LGX238" s="61"/>
      <c r="LGY238" s="61"/>
      <c r="LGZ238" s="61"/>
      <c r="LHA238" s="61"/>
      <c r="LHB238" s="61"/>
      <c r="LHC238" s="61"/>
      <c r="LHD238" s="61"/>
      <c r="LHE238" s="61"/>
      <c r="LHF238" s="61"/>
      <c r="LHG238" s="61"/>
      <c r="LHH238" s="61"/>
      <c r="LHI238" s="61"/>
      <c r="LHJ238" s="61"/>
      <c r="LHK238" s="61"/>
      <c r="LHL238" s="61"/>
      <c r="LHM238" s="61"/>
      <c r="LHN238" s="61"/>
      <c r="LHO238" s="61"/>
      <c r="LHP238" s="61"/>
      <c r="LHQ238" s="61"/>
      <c r="LHR238" s="61"/>
      <c r="LHS238" s="61"/>
      <c r="LHT238" s="61"/>
      <c r="LHU238" s="61"/>
      <c r="LHV238" s="61"/>
      <c r="LHW238" s="61"/>
      <c r="LHX238" s="61"/>
      <c r="LHY238" s="61"/>
      <c r="LHZ238" s="61"/>
      <c r="LIA238" s="61"/>
      <c r="LIB238" s="61"/>
      <c r="LIC238" s="61"/>
      <c r="LID238" s="61"/>
      <c r="LIE238" s="61"/>
      <c r="LIF238" s="61"/>
      <c r="LIG238" s="61"/>
      <c r="LIH238" s="61"/>
      <c r="LII238" s="61"/>
      <c r="LIJ238" s="61"/>
      <c r="LIK238" s="61"/>
      <c r="LIL238" s="61"/>
      <c r="LIM238" s="61"/>
      <c r="LIN238" s="61"/>
      <c r="LIO238" s="61"/>
      <c r="LIP238" s="61"/>
      <c r="LIQ238" s="61"/>
      <c r="LIR238" s="61"/>
      <c r="LIS238" s="61"/>
      <c r="LIT238" s="61"/>
      <c r="LIU238" s="61"/>
      <c r="LIV238" s="61"/>
      <c r="LIW238" s="61"/>
      <c r="LIX238" s="61"/>
      <c r="LIY238" s="61"/>
      <c r="LIZ238" s="61"/>
      <c r="LJA238" s="61"/>
      <c r="LJB238" s="61"/>
      <c r="LJC238" s="61"/>
      <c r="LJD238" s="61"/>
      <c r="LJE238" s="61"/>
      <c r="LJF238" s="61"/>
      <c r="LJG238" s="61"/>
      <c r="LJH238" s="61"/>
      <c r="LJI238" s="61"/>
      <c r="LJJ238" s="61"/>
      <c r="LJK238" s="61"/>
      <c r="LJL238" s="61"/>
      <c r="LJM238" s="61"/>
      <c r="LJN238" s="61"/>
      <c r="LJO238" s="61"/>
      <c r="LJP238" s="61"/>
      <c r="LJQ238" s="61"/>
      <c r="LJR238" s="61"/>
      <c r="LJS238" s="61"/>
      <c r="LJT238" s="61"/>
      <c r="LJU238" s="61"/>
      <c r="LJV238" s="61"/>
      <c r="LJW238" s="61"/>
      <c r="LJX238" s="61"/>
      <c r="LJY238" s="61"/>
      <c r="LJZ238" s="61"/>
      <c r="LKA238" s="61"/>
      <c r="LKB238" s="61"/>
      <c r="LKC238" s="61"/>
      <c r="LKD238" s="61"/>
      <c r="LKE238" s="61"/>
      <c r="LKF238" s="61"/>
      <c r="LKG238" s="61"/>
      <c r="LKH238" s="61"/>
      <c r="LKI238" s="61"/>
      <c r="LKJ238" s="61"/>
      <c r="LKK238" s="61"/>
      <c r="LKL238" s="61"/>
      <c r="LKM238" s="61"/>
      <c r="LKN238" s="61"/>
      <c r="LKO238" s="61"/>
      <c r="LKP238" s="61"/>
      <c r="LKQ238" s="61"/>
      <c r="LKR238" s="61"/>
      <c r="LKS238" s="61"/>
      <c r="LKT238" s="61"/>
      <c r="LKU238" s="61"/>
      <c r="LKV238" s="61"/>
      <c r="LKW238" s="61"/>
      <c r="LKX238" s="61"/>
      <c r="LKY238" s="61"/>
      <c r="LKZ238" s="61"/>
      <c r="LLA238" s="61"/>
      <c r="LLB238" s="61"/>
      <c r="LLC238" s="61"/>
      <c r="LLD238" s="61"/>
      <c r="LLE238" s="61"/>
      <c r="LLF238" s="61"/>
      <c r="LLG238" s="61"/>
      <c r="LLH238" s="61"/>
      <c r="LLI238" s="61"/>
      <c r="LLJ238" s="61"/>
      <c r="LLK238" s="61"/>
      <c r="LLL238" s="61"/>
      <c r="LLM238" s="61"/>
      <c r="LLN238" s="61"/>
      <c r="LLO238" s="61"/>
      <c r="LLP238" s="61"/>
      <c r="LLQ238" s="61"/>
      <c r="LLR238" s="61"/>
      <c r="LLS238" s="61"/>
      <c r="LLT238" s="61"/>
      <c r="LLU238" s="61"/>
      <c r="LLV238" s="61"/>
      <c r="LLW238" s="61"/>
      <c r="LLX238" s="61"/>
      <c r="LLY238" s="61"/>
      <c r="LLZ238" s="61"/>
      <c r="LMA238" s="61"/>
      <c r="LMB238" s="61"/>
      <c r="LMC238" s="61"/>
      <c r="LMD238" s="61"/>
      <c r="LME238" s="61"/>
      <c r="LMF238" s="61"/>
      <c r="LMG238" s="61"/>
      <c r="LMH238" s="61"/>
      <c r="LMI238" s="61"/>
      <c r="LMJ238" s="61"/>
      <c r="LMK238" s="61"/>
      <c r="LML238" s="61"/>
      <c r="LMM238" s="61"/>
      <c r="LMN238" s="61"/>
      <c r="LMO238" s="61"/>
      <c r="LMP238" s="61"/>
      <c r="LMQ238" s="61"/>
      <c r="LMR238" s="61"/>
      <c r="LMS238" s="61"/>
      <c r="LMT238" s="61"/>
      <c r="LMU238" s="61"/>
      <c r="LMV238" s="61"/>
      <c r="LMW238" s="61"/>
      <c r="LMX238" s="61"/>
      <c r="LMY238" s="61"/>
      <c r="LMZ238" s="61"/>
      <c r="LNA238" s="61"/>
      <c r="LNB238" s="61"/>
      <c r="LNC238" s="61"/>
      <c r="LND238" s="61"/>
      <c r="LNE238" s="61"/>
      <c r="LNF238" s="61"/>
      <c r="LNG238" s="61"/>
      <c r="LNH238" s="61"/>
      <c r="LNI238" s="61"/>
      <c r="LNJ238" s="61"/>
      <c r="LNK238" s="61"/>
      <c r="LNL238" s="61"/>
      <c r="LNM238" s="61"/>
      <c r="LNN238" s="61"/>
      <c r="LNO238" s="61"/>
      <c r="LNP238" s="61"/>
      <c r="LNQ238" s="61"/>
      <c r="LNR238" s="61"/>
      <c r="LNS238" s="61"/>
      <c r="LNT238" s="61"/>
      <c r="LNU238" s="61"/>
      <c r="LNV238" s="61"/>
      <c r="LNW238" s="61"/>
      <c r="LNX238" s="61"/>
      <c r="LNY238" s="61"/>
      <c r="LNZ238" s="61"/>
      <c r="LOA238" s="61"/>
      <c r="LOB238" s="61"/>
      <c r="LOC238" s="61"/>
      <c r="LOD238" s="61"/>
      <c r="LOE238" s="61"/>
      <c r="LOF238" s="61"/>
      <c r="LOG238" s="61"/>
      <c r="LOH238" s="61"/>
      <c r="LOI238" s="61"/>
      <c r="LOJ238" s="61"/>
      <c r="LOK238" s="61"/>
      <c r="LOL238" s="61"/>
      <c r="LOM238" s="61"/>
      <c r="LON238" s="61"/>
      <c r="LOO238" s="61"/>
      <c r="LOP238" s="61"/>
      <c r="LOQ238" s="61"/>
      <c r="LOR238" s="61"/>
      <c r="LOS238" s="61"/>
      <c r="LOT238" s="61"/>
      <c r="LOU238" s="61"/>
      <c r="LOV238" s="61"/>
      <c r="LOW238" s="61"/>
      <c r="LOX238" s="61"/>
      <c r="LOY238" s="61"/>
      <c r="LOZ238" s="61"/>
      <c r="LPA238" s="61"/>
      <c r="LPB238" s="61"/>
      <c r="LPC238" s="61"/>
      <c r="LPD238" s="61"/>
      <c r="LPE238" s="61"/>
      <c r="LPF238" s="61"/>
      <c r="LPG238" s="61"/>
      <c r="LPH238" s="61"/>
      <c r="LPI238" s="61"/>
      <c r="LPJ238" s="61"/>
      <c r="LPK238" s="61"/>
      <c r="LPL238" s="61"/>
      <c r="LPM238" s="61"/>
      <c r="LPN238" s="61"/>
      <c r="LPO238" s="61"/>
      <c r="LPP238" s="61"/>
      <c r="LPQ238" s="61"/>
      <c r="LPR238" s="61"/>
      <c r="LPS238" s="61"/>
      <c r="LPT238" s="61"/>
      <c r="LPU238" s="61"/>
      <c r="LPV238" s="61"/>
      <c r="LPW238" s="61"/>
      <c r="LPX238" s="61"/>
      <c r="LPY238" s="61"/>
      <c r="LPZ238" s="61"/>
      <c r="LQA238" s="61"/>
      <c r="LQB238" s="61"/>
      <c r="LQC238" s="61"/>
      <c r="LQD238" s="61"/>
      <c r="LQE238" s="61"/>
      <c r="LQF238" s="61"/>
      <c r="LQG238" s="61"/>
      <c r="LQH238" s="61"/>
      <c r="LQI238" s="61"/>
      <c r="LQJ238" s="61"/>
      <c r="LQK238" s="61"/>
      <c r="LQL238" s="61"/>
      <c r="LQM238" s="61"/>
      <c r="LQN238" s="61"/>
      <c r="LQO238" s="61"/>
      <c r="LQP238" s="61"/>
      <c r="LQQ238" s="61"/>
      <c r="LQR238" s="61"/>
      <c r="LQS238" s="61"/>
      <c r="LQT238" s="61"/>
      <c r="LQU238" s="61"/>
      <c r="LQV238" s="61"/>
      <c r="LQW238" s="61"/>
      <c r="LQX238" s="61"/>
      <c r="LQY238" s="61"/>
      <c r="LQZ238" s="61"/>
      <c r="LRA238" s="61"/>
      <c r="LRB238" s="61"/>
      <c r="LRC238" s="61"/>
      <c r="LRD238" s="61"/>
      <c r="LRE238" s="61"/>
      <c r="LRF238" s="61"/>
      <c r="LRG238" s="61"/>
      <c r="LRH238" s="61"/>
      <c r="LRI238" s="61"/>
      <c r="LRJ238" s="61"/>
      <c r="LRK238" s="61"/>
      <c r="LRL238" s="61"/>
      <c r="LRM238" s="61"/>
      <c r="LRN238" s="61"/>
      <c r="LRO238" s="61"/>
      <c r="LRP238" s="61"/>
      <c r="LRQ238" s="61"/>
      <c r="LRR238" s="61"/>
      <c r="LRS238" s="61"/>
      <c r="LRT238" s="61"/>
      <c r="LRU238" s="61"/>
      <c r="LRV238" s="61"/>
      <c r="LRW238" s="61"/>
      <c r="LRX238" s="61"/>
      <c r="LRY238" s="61"/>
      <c r="LRZ238" s="61"/>
      <c r="LSA238" s="61"/>
      <c r="LSB238" s="61"/>
      <c r="LSC238" s="61"/>
      <c r="LSD238" s="61"/>
      <c r="LSE238" s="61"/>
      <c r="LSF238" s="61"/>
      <c r="LSG238" s="61"/>
      <c r="LSH238" s="61"/>
      <c r="LSI238" s="61"/>
      <c r="LSJ238" s="61"/>
      <c r="LSK238" s="61"/>
      <c r="LSL238" s="61"/>
      <c r="LSM238" s="61"/>
      <c r="LSN238" s="61"/>
      <c r="LSO238" s="61"/>
      <c r="LSP238" s="61"/>
      <c r="LSQ238" s="61"/>
      <c r="LSR238" s="61"/>
      <c r="LSS238" s="61"/>
      <c r="LST238" s="61"/>
      <c r="LSU238" s="61"/>
      <c r="LSV238" s="61"/>
      <c r="LSW238" s="61"/>
      <c r="LSX238" s="61"/>
      <c r="LSY238" s="61"/>
      <c r="LSZ238" s="61"/>
      <c r="LTA238" s="61"/>
      <c r="LTB238" s="61"/>
      <c r="LTC238" s="61"/>
      <c r="LTD238" s="61"/>
      <c r="LTE238" s="61"/>
      <c r="LTF238" s="61"/>
      <c r="LTG238" s="61"/>
      <c r="LTH238" s="61"/>
      <c r="LTI238" s="61"/>
      <c r="LTJ238" s="61"/>
      <c r="LTK238" s="61"/>
      <c r="LTL238" s="61"/>
      <c r="LTM238" s="61"/>
      <c r="LTN238" s="61"/>
      <c r="LTO238" s="61"/>
      <c r="LTP238" s="61"/>
      <c r="LTQ238" s="61"/>
      <c r="LTR238" s="61"/>
      <c r="LTS238" s="61"/>
      <c r="LTT238" s="61"/>
      <c r="LTU238" s="61"/>
      <c r="LTV238" s="61"/>
      <c r="LTW238" s="61"/>
      <c r="LTX238" s="61"/>
      <c r="LTY238" s="61"/>
      <c r="LTZ238" s="61"/>
      <c r="LUA238" s="61"/>
      <c r="LUB238" s="61"/>
      <c r="LUC238" s="61"/>
      <c r="LUD238" s="61"/>
      <c r="LUE238" s="61"/>
      <c r="LUF238" s="61"/>
      <c r="LUG238" s="61"/>
      <c r="LUH238" s="61"/>
      <c r="LUI238" s="61"/>
      <c r="LUJ238" s="61"/>
      <c r="LUK238" s="61"/>
      <c r="LUL238" s="61"/>
      <c r="LUM238" s="61"/>
      <c r="LUN238" s="61"/>
      <c r="LUO238" s="61"/>
      <c r="LUP238" s="61"/>
      <c r="LUQ238" s="61"/>
      <c r="LUR238" s="61"/>
      <c r="LUS238" s="61"/>
      <c r="LUT238" s="61"/>
      <c r="LUU238" s="61"/>
      <c r="LUV238" s="61"/>
      <c r="LUW238" s="61"/>
      <c r="LUX238" s="61"/>
      <c r="LUY238" s="61"/>
      <c r="LUZ238" s="61"/>
      <c r="LVA238" s="61"/>
      <c r="LVB238" s="61"/>
      <c r="LVC238" s="61"/>
      <c r="LVD238" s="61"/>
      <c r="LVE238" s="61"/>
      <c r="LVF238" s="61"/>
      <c r="LVG238" s="61"/>
      <c r="LVH238" s="61"/>
      <c r="LVI238" s="61"/>
      <c r="LVJ238" s="61"/>
      <c r="LVK238" s="61"/>
      <c r="LVL238" s="61"/>
      <c r="LVM238" s="61"/>
      <c r="LVN238" s="61"/>
      <c r="LVO238" s="61"/>
      <c r="LVP238" s="61"/>
      <c r="LVQ238" s="61"/>
      <c r="LVR238" s="61"/>
      <c r="LVS238" s="61"/>
      <c r="LVT238" s="61"/>
      <c r="LVU238" s="61"/>
      <c r="LVV238" s="61"/>
      <c r="LVW238" s="61"/>
      <c r="LVX238" s="61"/>
      <c r="LVY238" s="61"/>
      <c r="LVZ238" s="61"/>
      <c r="LWA238" s="61"/>
      <c r="LWB238" s="61"/>
      <c r="LWC238" s="61"/>
      <c r="LWD238" s="61"/>
      <c r="LWE238" s="61"/>
      <c r="LWF238" s="61"/>
      <c r="LWG238" s="61"/>
      <c r="LWH238" s="61"/>
      <c r="LWI238" s="61"/>
      <c r="LWJ238" s="61"/>
      <c r="LWK238" s="61"/>
      <c r="LWL238" s="61"/>
      <c r="LWM238" s="61"/>
      <c r="LWN238" s="61"/>
      <c r="LWO238" s="61"/>
      <c r="LWP238" s="61"/>
      <c r="LWQ238" s="61"/>
      <c r="LWR238" s="61"/>
      <c r="LWS238" s="61"/>
      <c r="LWT238" s="61"/>
      <c r="LWU238" s="61"/>
      <c r="LWV238" s="61"/>
      <c r="LWW238" s="61"/>
      <c r="LWX238" s="61"/>
      <c r="LWY238" s="61"/>
      <c r="LWZ238" s="61"/>
      <c r="LXA238" s="61"/>
      <c r="LXB238" s="61"/>
      <c r="LXC238" s="61"/>
      <c r="LXD238" s="61"/>
      <c r="LXE238" s="61"/>
      <c r="LXF238" s="61"/>
      <c r="LXG238" s="61"/>
      <c r="LXH238" s="61"/>
      <c r="LXI238" s="61"/>
      <c r="LXJ238" s="61"/>
      <c r="LXK238" s="61"/>
      <c r="LXL238" s="61"/>
      <c r="LXM238" s="61"/>
      <c r="LXN238" s="61"/>
      <c r="LXO238" s="61"/>
      <c r="LXP238" s="61"/>
      <c r="LXQ238" s="61"/>
      <c r="LXR238" s="61"/>
      <c r="LXS238" s="61"/>
      <c r="LXT238" s="61"/>
      <c r="LXU238" s="61"/>
      <c r="LXV238" s="61"/>
      <c r="LXW238" s="61"/>
      <c r="LXX238" s="61"/>
      <c r="LXY238" s="61"/>
      <c r="LXZ238" s="61"/>
      <c r="LYA238" s="61"/>
      <c r="LYB238" s="61"/>
      <c r="LYC238" s="61"/>
      <c r="LYD238" s="61"/>
      <c r="LYE238" s="61"/>
      <c r="LYF238" s="61"/>
      <c r="LYG238" s="61"/>
      <c r="LYH238" s="61"/>
      <c r="LYI238" s="61"/>
      <c r="LYJ238" s="61"/>
      <c r="LYK238" s="61"/>
      <c r="LYL238" s="61"/>
      <c r="LYM238" s="61"/>
      <c r="LYN238" s="61"/>
      <c r="LYO238" s="61"/>
      <c r="LYP238" s="61"/>
      <c r="LYQ238" s="61"/>
      <c r="LYR238" s="61"/>
      <c r="LYS238" s="61"/>
      <c r="LYT238" s="61"/>
      <c r="LYU238" s="61"/>
      <c r="LYV238" s="61"/>
      <c r="LYW238" s="61"/>
      <c r="LYX238" s="61"/>
      <c r="LYY238" s="61"/>
      <c r="LYZ238" s="61"/>
      <c r="LZA238" s="61"/>
      <c r="LZB238" s="61"/>
      <c r="LZC238" s="61"/>
      <c r="LZD238" s="61"/>
      <c r="LZE238" s="61"/>
      <c r="LZF238" s="61"/>
      <c r="LZG238" s="61"/>
      <c r="LZH238" s="61"/>
      <c r="LZI238" s="61"/>
      <c r="LZJ238" s="61"/>
      <c r="LZK238" s="61"/>
      <c r="LZL238" s="61"/>
      <c r="LZM238" s="61"/>
      <c r="LZN238" s="61"/>
      <c r="LZO238" s="61"/>
      <c r="LZP238" s="61"/>
      <c r="LZQ238" s="61"/>
      <c r="LZR238" s="61"/>
      <c r="LZS238" s="61"/>
      <c r="LZT238" s="61"/>
      <c r="LZU238" s="61"/>
      <c r="LZV238" s="61"/>
      <c r="LZW238" s="61"/>
      <c r="LZX238" s="61"/>
      <c r="LZY238" s="61"/>
      <c r="LZZ238" s="61"/>
      <c r="MAA238" s="61"/>
      <c r="MAB238" s="61"/>
      <c r="MAC238" s="61"/>
      <c r="MAD238" s="61"/>
      <c r="MAE238" s="61"/>
      <c r="MAF238" s="61"/>
      <c r="MAG238" s="61"/>
      <c r="MAH238" s="61"/>
      <c r="MAI238" s="61"/>
      <c r="MAJ238" s="61"/>
      <c r="MAK238" s="61"/>
      <c r="MAL238" s="61"/>
      <c r="MAM238" s="61"/>
      <c r="MAN238" s="61"/>
      <c r="MAO238" s="61"/>
      <c r="MAP238" s="61"/>
      <c r="MAQ238" s="61"/>
      <c r="MAR238" s="61"/>
      <c r="MAS238" s="61"/>
      <c r="MAT238" s="61"/>
      <c r="MAU238" s="61"/>
      <c r="MAV238" s="61"/>
      <c r="MAW238" s="61"/>
      <c r="MAX238" s="61"/>
      <c r="MAY238" s="61"/>
      <c r="MAZ238" s="61"/>
      <c r="MBA238" s="61"/>
      <c r="MBB238" s="61"/>
      <c r="MBC238" s="61"/>
      <c r="MBD238" s="61"/>
      <c r="MBE238" s="61"/>
      <c r="MBF238" s="61"/>
      <c r="MBG238" s="61"/>
      <c r="MBH238" s="61"/>
      <c r="MBI238" s="61"/>
      <c r="MBJ238" s="61"/>
      <c r="MBK238" s="61"/>
      <c r="MBL238" s="61"/>
      <c r="MBM238" s="61"/>
      <c r="MBN238" s="61"/>
      <c r="MBO238" s="61"/>
      <c r="MBP238" s="61"/>
      <c r="MBQ238" s="61"/>
      <c r="MBR238" s="61"/>
      <c r="MBS238" s="61"/>
      <c r="MBT238" s="61"/>
      <c r="MBU238" s="61"/>
      <c r="MBV238" s="61"/>
      <c r="MBW238" s="61"/>
      <c r="MBX238" s="61"/>
      <c r="MBY238" s="61"/>
      <c r="MBZ238" s="61"/>
      <c r="MCA238" s="61"/>
      <c r="MCB238" s="61"/>
      <c r="MCC238" s="61"/>
      <c r="MCD238" s="61"/>
      <c r="MCE238" s="61"/>
      <c r="MCF238" s="61"/>
      <c r="MCG238" s="61"/>
      <c r="MCH238" s="61"/>
      <c r="MCI238" s="61"/>
      <c r="MCJ238" s="61"/>
      <c r="MCK238" s="61"/>
      <c r="MCL238" s="61"/>
      <c r="MCM238" s="61"/>
      <c r="MCN238" s="61"/>
      <c r="MCO238" s="61"/>
      <c r="MCP238" s="61"/>
      <c r="MCQ238" s="61"/>
      <c r="MCR238" s="61"/>
      <c r="MCS238" s="61"/>
      <c r="MCT238" s="61"/>
      <c r="MCU238" s="61"/>
      <c r="MCV238" s="61"/>
      <c r="MCW238" s="61"/>
      <c r="MCX238" s="61"/>
      <c r="MCY238" s="61"/>
      <c r="MCZ238" s="61"/>
      <c r="MDA238" s="61"/>
      <c r="MDB238" s="61"/>
      <c r="MDC238" s="61"/>
      <c r="MDD238" s="61"/>
      <c r="MDE238" s="61"/>
      <c r="MDF238" s="61"/>
      <c r="MDG238" s="61"/>
      <c r="MDH238" s="61"/>
      <c r="MDI238" s="61"/>
      <c r="MDJ238" s="61"/>
      <c r="MDK238" s="61"/>
      <c r="MDL238" s="61"/>
      <c r="MDM238" s="61"/>
      <c r="MDN238" s="61"/>
      <c r="MDO238" s="61"/>
      <c r="MDP238" s="61"/>
      <c r="MDQ238" s="61"/>
      <c r="MDR238" s="61"/>
      <c r="MDS238" s="61"/>
      <c r="MDT238" s="61"/>
      <c r="MDU238" s="61"/>
      <c r="MDV238" s="61"/>
      <c r="MDW238" s="61"/>
      <c r="MDX238" s="61"/>
      <c r="MDY238" s="61"/>
      <c r="MDZ238" s="61"/>
      <c r="MEA238" s="61"/>
      <c r="MEB238" s="61"/>
      <c r="MEC238" s="61"/>
      <c r="MED238" s="61"/>
      <c r="MEE238" s="61"/>
      <c r="MEF238" s="61"/>
      <c r="MEG238" s="61"/>
      <c r="MEH238" s="61"/>
      <c r="MEI238" s="61"/>
      <c r="MEJ238" s="61"/>
      <c r="MEK238" s="61"/>
      <c r="MEL238" s="61"/>
      <c r="MEM238" s="61"/>
      <c r="MEN238" s="61"/>
      <c r="MEO238" s="61"/>
      <c r="MEP238" s="61"/>
      <c r="MEQ238" s="61"/>
      <c r="MER238" s="61"/>
      <c r="MES238" s="61"/>
      <c r="MET238" s="61"/>
      <c r="MEU238" s="61"/>
      <c r="MEV238" s="61"/>
      <c r="MEW238" s="61"/>
      <c r="MEX238" s="61"/>
      <c r="MEY238" s="61"/>
      <c r="MEZ238" s="61"/>
      <c r="MFA238" s="61"/>
      <c r="MFB238" s="61"/>
      <c r="MFC238" s="61"/>
      <c r="MFD238" s="61"/>
      <c r="MFE238" s="61"/>
      <c r="MFF238" s="61"/>
      <c r="MFG238" s="61"/>
      <c r="MFH238" s="61"/>
      <c r="MFI238" s="61"/>
      <c r="MFJ238" s="61"/>
      <c r="MFK238" s="61"/>
      <c r="MFL238" s="61"/>
      <c r="MFM238" s="61"/>
      <c r="MFN238" s="61"/>
      <c r="MFO238" s="61"/>
      <c r="MFP238" s="61"/>
      <c r="MFQ238" s="61"/>
      <c r="MFR238" s="61"/>
      <c r="MFS238" s="61"/>
      <c r="MFT238" s="61"/>
      <c r="MFU238" s="61"/>
      <c r="MFV238" s="61"/>
      <c r="MFW238" s="61"/>
      <c r="MFX238" s="61"/>
      <c r="MFY238" s="61"/>
      <c r="MFZ238" s="61"/>
      <c r="MGA238" s="61"/>
      <c r="MGB238" s="61"/>
      <c r="MGC238" s="61"/>
      <c r="MGD238" s="61"/>
      <c r="MGE238" s="61"/>
      <c r="MGF238" s="61"/>
      <c r="MGG238" s="61"/>
      <c r="MGH238" s="61"/>
      <c r="MGI238" s="61"/>
      <c r="MGJ238" s="61"/>
      <c r="MGK238" s="61"/>
      <c r="MGL238" s="61"/>
      <c r="MGM238" s="61"/>
      <c r="MGN238" s="61"/>
      <c r="MGO238" s="61"/>
      <c r="MGP238" s="61"/>
      <c r="MGQ238" s="61"/>
      <c r="MGR238" s="61"/>
      <c r="MGS238" s="61"/>
      <c r="MGT238" s="61"/>
      <c r="MGU238" s="61"/>
      <c r="MGV238" s="61"/>
      <c r="MGW238" s="61"/>
      <c r="MGX238" s="61"/>
      <c r="MGY238" s="61"/>
      <c r="MGZ238" s="61"/>
      <c r="MHA238" s="61"/>
      <c r="MHB238" s="61"/>
      <c r="MHC238" s="61"/>
      <c r="MHD238" s="61"/>
      <c r="MHE238" s="61"/>
      <c r="MHF238" s="61"/>
      <c r="MHG238" s="61"/>
      <c r="MHH238" s="61"/>
      <c r="MHI238" s="61"/>
      <c r="MHJ238" s="61"/>
      <c r="MHK238" s="61"/>
      <c r="MHL238" s="61"/>
      <c r="MHM238" s="61"/>
      <c r="MHN238" s="61"/>
      <c r="MHO238" s="61"/>
      <c r="MHP238" s="61"/>
      <c r="MHQ238" s="61"/>
      <c r="MHR238" s="61"/>
      <c r="MHS238" s="61"/>
      <c r="MHT238" s="61"/>
      <c r="MHU238" s="61"/>
      <c r="MHV238" s="61"/>
      <c r="MHW238" s="61"/>
      <c r="MHX238" s="61"/>
      <c r="MHY238" s="61"/>
      <c r="MHZ238" s="61"/>
      <c r="MIA238" s="61"/>
      <c r="MIB238" s="61"/>
      <c r="MIC238" s="61"/>
      <c r="MID238" s="61"/>
      <c r="MIE238" s="61"/>
      <c r="MIF238" s="61"/>
      <c r="MIG238" s="61"/>
      <c r="MIH238" s="61"/>
      <c r="MII238" s="61"/>
      <c r="MIJ238" s="61"/>
      <c r="MIK238" s="61"/>
      <c r="MIL238" s="61"/>
      <c r="MIM238" s="61"/>
      <c r="MIN238" s="61"/>
      <c r="MIO238" s="61"/>
      <c r="MIP238" s="61"/>
      <c r="MIQ238" s="61"/>
      <c r="MIR238" s="61"/>
      <c r="MIS238" s="61"/>
      <c r="MIT238" s="61"/>
      <c r="MIU238" s="61"/>
      <c r="MIV238" s="61"/>
      <c r="MIW238" s="61"/>
      <c r="MIX238" s="61"/>
      <c r="MIY238" s="61"/>
      <c r="MIZ238" s="61"/>
      <c r="MJA238" s="61"/>
      <c r="MJB238" s="61"/>
      <c r="MJC238" s="61"/>
      <c r="MJD238" s="61"/>
      <c r="MJE238" s="61"/>
      <c r="MJF238" s="61"/>
      <c r="MJG238" s="61"/>
      <c r="MJH238" s="61"/>
      <c r="MJI238" s="61"/>
      <c r="MJJ238" s="61"/>
      <c r="MJK238" s="61"/>
      <c r="MJL238" s="61"/>
      <c r="MJM238" s="61"/>
      <c r="MJN238" s="61"/>
      <c r="MJO238" s="61"/>
      <c r="MJP238" s="61"/>
      <c r="MJQ238" s="61"/>
      <c r="MJR238" s="61"/>
      <c r="MJS238" s="61"/>
      <c r="MJT238" s="61"/>
      <c r="MJU238" s="61"/>
      <c r="MJV238" s="61"/>
      <c r="MJW238" s="61"/>
      <c r="MJX238" s="61"/>
      <c r="MJY238" s="61"/>
      <c r="MJZ238" s="61"/>
      <c r="MKA238" s="61"/>
      <c r="MKB238" s="61"/>
      <c r="MKC238" s="61"/>
      <c r="MKD238" s="61"/>
      <c r="MKE238" s="61"/>
      <c r="MKF238" s="61"/>
      <c r="MKG238" s="61"/>
      <c r="MKH238" s="61"/>
      <c r="MKI238" s="61"/>
      <c r="MKJ238" s="61"/>
      <c r="MKK238" s="61"/>
      <c r="MKL238" s="61"/>
      <c r="MKM238" s="61"/>
      <c r="MKN238" s="61"/>
      <c r="MKO238" s="61"/>
      <c r="MKP238" s="61"/>
      <c r="MKQ238" s="61"/>
      <c r="MKR238" s="61"/>
      <c r="MKS238" s="61"/>
      <c r="MKT238" s="61"/>
      <c r="MKU238" s="61"/>
      <c r="MKV238" s="61"/>
      <c r="MKW238" s="61"/>
      <c r="MKX238" s="61"/>
      <c r="MKY238" s="61"/>
      <c r="MKZ238" s="61"/>
      <c r="MLA238" s="61"/>
      <c r="MLB238" s="61"/>
      <c r="MLC238" s="61"/>
      <c r="MLD238" s="61"/>
      <c r="MLE238" s="61"/>
      <c r="MLF238" s="61"/>
      <c r="MLG238" s="61"/>
      <c r="MLH238" s="61"/>
      <c r="MLI238" s="61"/>
      <c r="MLJ238" s="61"/>
      <c r="MLK238" s="61"/>
      <c r="MLL238" s="61"/>
      <c r="MLM238" s="61"/>
      <c r="MLN238" s="61"/>
      <c r="MLO238" s="61"/>
      <c r="MLP238" s="61"/>
      <c r="MLQ238" s="61"/>
      <c r="MLR238" s="61"/>
      <c r="MLS238" s="61"/>
      <c r="MLT238" s="61"/>
      <c r="MLU238" s="61"/>
      <c r="MLV238" s="61"/>
      <c r="MLW238" s="61"/>
      <c r="MLX238" s="61"/>
      <c r="MLY238" s="61"/>
      <c r="MLZ238" s="61"/>
      <c r="MMA238" s="61"/>
      <c r="MMB238" s="61"/>
      <c r="MMC238" s="61"/>
      <c r="MMD238" s="61"/>
      <c r="MME238" s="61"/>
      <c r="MMF238" s="61"/>
      <c r="MMG238" s="61"/>
      <c r="MMH238" s="61"/>
      <c r="MMI238" s="61"/>
      <c r="MMJ238" s="61"/>
      <c r="MMK238" s="61"/>
      <c r="MML238" s="61"/>
      <c r="MMM238" s="61"/>
      <c r="MMN238" s="61"/>
      <c r="MMO238" s="61"/>
      <c r="MMP238" s="61"/>
      <c r="MMQ238" s="61"/>
      <c r="MMR238" s="61"/>
      <c r="MMS238" s="61"/>
      <c r="MMT238" s="61"/>
      <c r="MMU238" s="61"/>
      <c r="MMV238" s="61"/>
      <c r="MMW238" s="61"/>
      <c r="MMX238" s="61"/>
      <c r="MMY238" s="61"/>
      <c r="MMZ238" s="61"/>
      <c r="MNA238" s="61"/>
      <c r="MNB238" s="61"/>
      <c r="MNC238" s="61"/>
      <c r="MND238" s="61"/>
      <c r="MNE238" s="61"/>
      <c r="MNF238" s="61"/>
      <c r="MNG238" s="61"/>
      <c r="MNH238" s="61"/>
      <c r="MNI238" s="61"/>
      <c r="MNJ238" s="61"/>
      <c r="MNK238" s="61"/>
      <c r="MNL238" s="61"/>
      <c r="MNM238" s="61"/>
      <c r="MNN238" s="61"/>
      <c r="MNO238" s="61"/>
      <c r="MNP238" s="61"/>
      <c r="MNQ238" s="61"/>
      <c r="MNR238" s="61"/>
      <c r="MNS238" s="61"/>
      <c r="MNT238" s="61"/>
      <c r="MNU238" s="61"/>
      <c r="MNV238" s="61"/>
      <c r="MNW238" s="61"/>
      <c r="MNX238" s="61"/>
      <c r="MNY238" s="61"/>
      <c r="MNZ238" s="61"/>
      <c r="MOA238" s="61"/>
      <c r="MOB238" s="61"/>
      <c r="MOC238" s="61"/>
      <c r="MOD238" s="61"/>
      <c r="MOE238" s="61"/>
      <c r="MOF238" s="61"/>
      <c r="MOG238" s="61"/>
      <c r="MOH238" s="61"/>
      <c r="MOI238" s="61"/>
      <c r="MOJ238" s="61"/>
      <c r="MOK238" s="61"/>
      <c r="MOL238" s="61"/>
      <c r="MOM238" s="61"/>
      <c r="MON238" s="61"/>
      <c r="MOO238" s="61"/>
      <c r="MOP238" s="61"/>
      <c r="MOQ238" s="61"/>
      <c r="MOR238" s="61"/>
      <c r="MOS238" s="61"/>
      <c r="MOT238" s="61"/>
      <c r="MOU238" s="61"/>
      <c r="MOV238" s="61"/>
      <c r="MOW238" s="61"/>
      <c r="MOX238" s="61"/>
      <c r="MOY238" s="61"/>
      <c r="MOZ238" s="61"/>
      <c r="MPA238" s="61"/>
      <c r="MPB238" s="61"/>
      <c r="MPC238" s="61"/>
      <c r="MPD238" s="61"/>
      <c r="MPE238" s="61"/>
      <c r="MPF238" s="61"/>
      <c r="MPG238" s="61"/>
      <c r="MPH238" s="61"/>
      <c r="MPI238" s="61"/>
      <c r="MPJ238" s="61"/>
      <c r="MPK238" s="61"/>
      <c r="MPL238" s="61"/>
      <c r="MPM238" s="61"/>
      <c r="MPN238" s="61"/>
      <c r="MPO238" s="61"/>
      <c r="MPP238" s="61"/>
      <c r="MPQ238" s="61"/>
      <c r="MPR238" s="61"/>
      <c r="MPS238" s="61"/>
      <c r="MPT238" s="61"/>
      <c r="MPU238" s="61"/>
      <c r="MPV238" s="61"/>
      <c r="MPW238" s="61"/>
      <c r="MPX238" s="61"/>
      <c r="MPY238" s="61"/>
      <c r="MPZ238" s="61"/>
      <c r="MQA238" s="61"/>
      <c r="MQB238" s="61"/>
      <c r="MQC238" s="61"/>
      <c r="MQD238" s="61"/>
      <c r="MQE238" s="61"/>
      <c r="MQF238" s="61"/>
      <c r="MQG238" s="61"/>
      <c r="MQH238" s="61"/>
      <c r="MQI238" s="61"/>
      <c r="MQJ238" s="61"/>
      <c r="MQK238" s="61"/>
      <c r="MQL238" s="61"/>
      <c r="MQM238" s="61"/>
      <c r="MQN238" s="61"/>
      <c r="MQO238" s="61"/>
      <c r="MQP238" s="61"/>
      <c r="MQQ238" s="61"/>
      <c r="MQR238" s="61"/>
      <c r="MQS238" s="61"/>
      <c r="MQT238" s="61"/>
      <c r="MQU238" s="61"/>
      <c r="MQV238" s="61"/>
      <c r="MQW238" s="61"/>
      <c r="MQX238" s="61"/>
      <c r="MQY238" s="61"/>
      <c r="MQZ238" s="61"/>
      <c r="MRA238" s="61"/>
      <c r="MRB238" s="61"/>
      <c r="MRC238" s="61"/>
      <c r="MRD238" s="61"/>
      <c r="MRE238" s="61"/>
      <c r="MRF238" s="61"/>
      <c r="MRG238" s="61"/>
      <c r="MRH238" s="61"/>
      <c r="MRI238" s="61"/>
      <c r="MRJ238" s="61"/>
      <c r="MRK238" s="61"/>
      <c r="MRL238" s="61"/>
      <c r="MRM238" s="61"/>
      <c r="MRN238" s="61"/>
      <c r="MRO238" s="61"/>
      <c r="MRP238" s="61"/>
      <c r="MRQ238" s="61"/>
      <c r="MRR238" s="61"/>
      <c r="MRS238" s="61"/>
      <c r="MRT238" s="61"/>
      <c r="MRU238" s="61"/>
      <c r="MRV238" s="61"/>
      <c r="MRW238" s="61"/>
      <c r="MRX238" s="61"/>
      <c r="MRY238" s="61"/>
      <c r="MRZ238" s="61"/>
      <c r="MSA238" s="61"/>
      <c r="MSB238" s="61"/>
      <c r="MSC238" s="61"/>
      <c r="MSD238" s="61"/>
      <c r="MSE238" s="61"/>
      <c r="MSF238" s="61"/>
      <c r="MSG238" s="61"/>
      <c r="MSH238" s="61"/>
      <c r="MSI238" s="61"/>
      <c r="MSJ238" s="61"/>
      <c r="MSK238" s="61"/>
      <c r="MSL238" s="61"/>
      <c r="MSM238" s="61"/>
      <c r="MSN238" s="61"/>
      <c r="MSO238" s="61"/>
      <c r="MSP238" s="61"/>
      <c r="MSQ238" s="61"/>
      <c r="MSR238" s="61"/>
      <c r="MSS238" s="61"/>
      <c r="MST238" s="61"/>
      <c r="MSU238" s="61"/>
      <c r="MSV238" s="61"/>
      <c r="MSW238" s="61"/>
      <c r="MSX238" s="61"/>
      <c r="MSY238" s="61"/>
      <c r="MSZ238" s="61"/>
      <c r="MTA238" s="61"/>
      <c r="MTB238" s="61"/>
      <c r="MTC238" s="61"/>
      <c r="MTD238" s="61"/>
      <c r="MTE238" s="61"/>
      <c r="MTF238" s="61"/>
      <c r="MTG238" s="61"/>
      <c r="MTH238" s="61"/>
      <c r="MTI238" s="61"/>
      <c r="MTJ238" s="61"/>
      <c r="MTK238" s="61"/>
      <c r="MTL238" s="61"/>
      <c r="MTM238" s="61"/>
      <c r="MTN238" s="61"/>
      <c r="MTO238" s="61"/>
      <c r="MTP238" s="61"/>
      <c r="MTQ238" s="61"/>
      <c r="MTR238" s="61"/>
      <c r="MTS238" s="61"/>
      <c r="MTT238" s="61"/>
      <c r="MTU238" s="61"/>
      <c r="MTV238" s="61"/>
      <c r="MTW238" s="61"/>
      <c r="MTX238" s="61"/>
      <c r="MTY238" s="61"/>
      <c r="MTZ238" s="61"/>
      <c r="MUA238" s="61"/>
      <c r="MUB238" s="61"/>
      <c r="MUC238" s="61"/>
      <c r="MUD238" s="61"/>
      <c r="MUE238" s="61"/>
      <c r="MUF238" s="61"/>
      <c r="MUG238" s="61"/>
      <c r="MUH238" s="61"/>
      <c r="MUI238" s="61"/>
      <c r="MUJ238" s="61"/>
      <c r="MUK238" s="61"/>
      <c r="MUL238" s="61"/>
      <c r="MUM238" s="61"/>
      <c r="MUN238" s="61"/>
      <c r="MUO238" s="61"/>
      <c r="MUP238" s="61"/>
      <c r="MUQ238" s="61"/>
      <c r="MUR238" s="61"/>
      <c r="MUS238" s="61"/>
      <c r="MUT238" s="61"/>
      <c r="MUU238" s="61"/>
      <c r="MUV238" s="61"/>
      <c r="MUW238" s="61"/>
      <c r="MUX238" s="61"/>
      <c r="MUY238" s="61"/>
      <c r="MUZ238" s="61"/>
      <c r="MVA238" s="61"/>
      <c r="MVB238" s="61"/>
      <c r="MVC238" s="61"/>
      <c r="MVD238" s="61"/>
      <c r="MVE238" s="61"/>
      <c r="MVF238" s="61"/>
      <c r="MVG238" s="61"/>
      <c r="MVH238" s="61"/>
      <c r="MVI238" s="61"/>
      <c r="MVJ238" s="61"/>
      <c r="MVK238" s="61"/>
      <c r="MVL238" s="61"/>
      <c r="MVM238" s="61"/>
      <c r="MVN238" s="61"/>
      <c r="MVO238" s="61"/>
      <c r="MVP238" s="61"/>
      <c r="MVQ238" s="61"/>
      <c r="MVR238" s="61"/>
      <c r="MVS238" s="61"/>
      <c r="MVT238" s="61"/>
      <c r="MVU238" s="61"/>
      <c r="MVV238" s="61"/>
      <c r="MVW238" s="61"/>
      <c r="MVX238" s="61"/>
      <c r="MVY238" s="61"/>
      <c r="MVZ238" s="61"/>
      <c r="MWA238" s="61"/>
      <c r="MWB238" s="61"/>
      <c r="MWC238" s="61"/>
      <c r="MWD238" s="61"/>
      <c r="MWE238" s="61"/>
      <c r="MWF238" s="61"/>
      <c r="MWG238" s="61"/>
      <c r="MWH238" s="61"/>
      <c r="MWI238" s="61"/>
      <c r="MWJ238" s="61"/>
      <c r="MWK238" s="61"/>
      <c r="MWL238" s="61"/>
      <c r="MWM238" s="61"/>
      <c r="MWN238" s="61"/>
      <c r="MWO238" s="61"/>
      <c r="MWP238" s="61"/>
      <c r="MWQ238" s="61"/>
      <c r="MWR238" s="61"/>
      <c r="MWS238" s="61"/>
      <c r="MWT238" s="61"/>
      <c r="MWU238" s="61"/>
      <c r="MWV238" s="61"/>
      <c r="MWW238" s="61"/>
      <c r="MWX238" s="61"/>
      <c r="MWY238" s="61"/>
      <c r="MWZ238" s="61"/>
      <c r="MXA238" s="61"/>
      <c r="MXB238" s="61"/>
      <c r="MXC238" s="61"/>
      <c r="MXD238" s="61"/>
      <c r="MXE238" s="61"/>
      <c r="MXF238" s="61"/>
      <c r="MXG238" s="61"/>
      <c r="MXH238" s="61"/>
      <c r="MXI238" s="61"/>
      <c r="MXJ238" s="61"/>
      <c r="MXK238" s="61"/>
      <c r="MXL238" s="61"/>
      <c r="MXM238" s="61"/>
      <c r="MXN238" s="61"/>
      <c r="MXO238" s="61"/>
      <c r="MXP238" s="61"/>
      <c r="MXQ238" s="61"/>
      <c r="MXR238" s="61"/>
      <c r="MXS238" s="61"/>
      <c r="MXT238" s="61"/>
      <c r="MXU238" s="61"/>
      <c r="MXV238" s="61"/>
      <c r="MXW238" s="61"/>
      <c r="MXX238" s="61"/>
      <c r="MXY238" s="61"/>
      <c r="MXZ238" s="61"/>
      <c r="MYA238" s="61"/>
      <c r="MYB238" s="61"/>
      <c r="MYC238" s="61"/>
      <c r="MYD238" s="61"/>
      <c r="MYE238" s="61"/>
      <c r="MYF238" s="61"/>
      <c r="MYG238" s="61"/>
      <c r="MYH238" s="61"/>
      <c r="MYI238" s="61"/>
      <c r="MYJ238" s="61"/>
      <c r="MYK238" s="61"/>
      <c r="MYL238" s="61"/>
      <c r="MYM238" s="61"/>
      <c r="MYN238" s="61"/>
      <c r="MYO238" s="61"/>
      <c r="MYP238" s="61"/>
      <c r="MYQ238" s="61"/>
      <c r="MYR238" s="61"/>
      <c r="MYS238" s="61"/>
      <c r="MYT238" s="61"/>
      <c r="MYU238" s="61"/>
      <c r="MYV238" s="61"/>
      <c r="MYW238" s="61"/>
      <c r="MYX238" s="61"/>
      <c r="MYY238" s="61"/>
      <c r="MYZ238" s="61"/>
      <c r="MZA238" s="61"/>
      <c r="MZB238" s="61"/>
      <c r="MZC238" s="61"/>
      <c r="MZD238" s="61"/>
      <c r="MZE238" s="61"/>
      <c r="MZF238" s="61"/>
      <c r="MZG238" s="61"/>
      <c r="MZH238" s="61"/>
      <c r="MZI238" s="61"/>
      <c r="MZJ238" s="61"/>
      <c r="MZK238" s="61"/>
      <c r="MZL238" s="61"/>
      <c r="MZM238" s="61"/>
      <c r="MZN238" s="61"/>
      <c r="MZO238" s="61"/>
      <c r="MZP238" s="61"/>
      <c r="MZQ238" s="61"/>
      <c r="MZR238" s="61"/>
      <c r="MZS238" s="61"/>
      <c r="MZT238" s="61"/>
      <c r="MZU238" s="61"/>
      <c r="MZV238" s="61"/>
      <c r="MZW238" s="61"/>
      <c r="MZX238" s="61"/>
      <c r="MZY238" s="61"/>
      <c r="MZZ238" s="61"/>
      <c r="NAA238" s="61"/>
      <c r="NAB238" s="61"/>
      <c r="NAC238" s="61"/>
      <c r="NAD238" s="61"/>
      <c r="NAE238" s="61"/>
      <c r="NAF238" s="61"/>
      <c r="NAG238" s="61"/>
      <c r="NAH238" s="61"/>
      <c r="NAI238" s="61"/>
      <c r="NAJ238" s="61"/>
      <c r="NAK238" s="61"/>
      <c r="NAL238" s="61"/>
      <c r="NAM238" s="61"/>
      <c r="NAN238" s="61"/>
      <c r="NAO238" s="61"/>
      <c r="NAP238" s="61"/>
      <c r="NAQ238" s="61"/>
      <c r="NAR238" s="61"/>
      <c r="NAS238" s="61"/>
      <c r="NAT238" s="61"/>
      <c r="NAU238" s="61"/>
      <c r="NAV238" s="61"/>
      <c r="NAW238" s="61"/>
      <c r="NAX238" s="61"/>
      <c r="NAY238" s="61"/>
      <c r="NAZ238" s="61"/>
      <c r="NBA238" s="61"/>
      <c r="NBB238" s="61"/>
      <c r="NBC238" s="61"/>
      <c r="NBD238" s="61"/>
      <c r="NBE238" s="61"/>
      <c r="NBF238" s="61"/>
      <c r="NBG238" s="61"/>
      <c r="NBH238" s="61"/>
      <c r="NBI238" s="61"/>
      <c r="NBJ238" s="61"/>
      <c r="NBK238" s="61"/>
      <c r="NBL238" s="61"/>
      <c r="NBM238" s="61"/>
      <c r="NBN238" s="61"/>
      <c r="NBO238" s="61"/>
      <c r="NBP238" s="61"/>
      <c r="NBQ238" s="61"/>
      <c r="NBR238" s="61"/>
      <c r="NBS238" s="61"/>
      <c r="NBT238" s="61"/>
      <c r="NBU238" s="61"/>
      <c r="NBV238" s="61"/>
      <c r="NBW238" s="61"/>
      <c r="NBX238" s="61"/>
      <c r="NBY238" s="61"/>
      <c r="NBZ238" s="61"/>
      <c r="NCA238" s="61"/>
      <c r="NCB238" s="61"/>
      <c r="NCC238" s="61"/>
      <c r="NCD238" s="61"/>
      <c r="NCE238" s="61"/>
      <c r="NCF238" s="61"/>
      <c r="NCG238" s="61"/>
      <c r="NCH238" s="61"/>
      <c r="NCI238" s="61"/>
      <c r="NCJ238" s="61"/>
      <c r="NCK238" s="61"/>
      <c r="NCL238" s="61"/>
      <c r="NCM238" s="61"/>
      <c r="NCN238" s="61"/>
      <c r="NCO238" s="61"/>
      <c r="NCP238" s="61"/>
      <c r="NCQ238" s="61"/>
      <c r="NCR238" s="61"/>
      <c r="NCS238" s="61"/>
      <c r="NCT238" s="61"/>
      <c r="NCU238" s="61"/>
      <c r="NCV238" s="61"/>
      <c r="NCW238" s="61"/>
      <c r="NCX238" s="61"/>
      <c r="NCY238" s="61"/>
      <c r="NCZ238" s="61"/>
      <c r="NDA238" s="61"/>
      <c r="NDB238" s="61"/>
      <c r="NDC238" s="61"/>
      <c r="NDD238" s="61"/>
      <c r="NDE238" s="61"/>
      <c r="NDF238" s="61"/>
      <c r="NDG238" s="61"/>
      <c r="NDH238" s="61"/>
      <c r="NDI238" s="61"/>
      <c r="NDJ238" s="61"/>
      <c r="NDK238" s="61"/>
      <c r="NDL238" s="61"/>
      <c r="NDM238" s="61"/>
      <c r="NDN238" s="61"/>
      <c r="NDO238" s="61"/>
      <c r="NDP238" s="61"/>
      <c r="NDQ238" s="61"/>
      <c r="NDR238" s="61"/>
      <c r="NDS238" s="61"/>
      <c r="NDT238" s="61"/>
      <c r="NDU238" s="61"/>
      <c r="NDV238" s="61"/>
      <c r="NDW238" s="61"/>
      <c r="NDX238" s="61"/>
      <c r="NDY238" s="61"/>
      <c r="NDZ238" s="61"/>
      <c r="NEA238" s="61"/>
      <c r="NEB238" s="61"/>
      <c r="NEC238" s="61"/>
      <c r="NED238" s="61"/>
      <c r="NEE238" s="61"/>
      <c r="NEF238" s="61"/>
      <c r="NEG238" s="61"/>
      <c r="NEH238" s="61"/>
      <c r="NEI238" s="61"/>
      <c r="NEJ238" s="61"/>
      <c r="NEK238" s="61"/>
      <c r="NEL238" s="61"/>
      <c r="NEM238" s="61"/>
      <c r="NEN238" s="61"/>
      <c r="NEO238" s="61"/>
      <c r="NEP238" s="61"/>
      <c r="NEQ238" s="61"/>
      <c r="NER238" s="61"/>
      <c r="NES238" s="61"/>
      <c r="NET238" s="61"/>
      <c r="NEU238" s="61"/>
      <c r="NEV238" s="61"/>
      <c r="NEW238" s="61"/>
      <c r="NEX238" s="61"/>
      <c r="NEY238" s="61"/>
      <c r="NEZ238" s="61"/>
      <c r="NFA238" s="61"/>
      <c r="NFB238" s="61"/>
      <c r="NFC238" s="61"/>
      <c r="NFD238" s="61"/>
      <c r="NFE238" s="61"/>
      <c r="NFF238" s="61"/>
      <c r="NFG238" s="61"/>
      <c r="NFH238" s="61"/>
      <c r="NFI238" s="61"/>
      <c r="NFJ238" s="61"/>
      <c r="NFK238" s="61"/>
      <c r="NFL238" s="61"/>
      <c r="NFM238" s="61"/>
      <c r="NFN238" s="61"/>
      <c r="NFO238" s="61"/>
      <c r="NFP238" s="61"/>
      <c r="NFQ238" s="61"/>
      <c r="NFR238" s="61"/>
      <c r="NFS238" s="61"/>
      <c r="NFT238" s="61"/>
      <c r="NFU238" s="61"/>
      <c r="NFV238" s="61"/>
      <c r="NFW238" s="61"/>
      <c r="NFX238" s="61"/>
      <c r="NFY238" s="61"/>
      <c r="NFZ238" s="61"/>
      <c r="NGA238" s="61"/>
      <c r="NGB238" s="61"/>
      <c r="NGC238" s="61"/>
      <c r="NGD238" s="61"/>
      <c r="NGE238" s="61"/>
      <c r="NGF238" s="61"/>
      <c r="NGG238" s="61"/>
      <c r="NGH238" s="61"/>
      <c r="NGI238" s="61"/>
      <c r="NGJ238" s="61"/>
      <c r="NGK238" s="61"/>
      <c r="NGL238" s="61"/>
      <c r="NGM238" s="61"/>
      <c r="NGN238" s="61"/>
      <c r="NGO238" s="61"/>
      <c r="NGP238" s="61"/>
      <c r="NGQ238" s="61"/>
      <c r="NGR238" s="61"/>
      <c r="NGS238" s="61"/>
      <c r="NGT238" s="61"/>
      <c r="NGU238" s="61"/>
      <c r="NGV238" s="61"/>
      <c r="NGW238" s="61"/>
      <c r="NGX238" s="61"/>
      <c r="NGY238" s="61"/>
      <c r="NGZ238" s="61"/>
      <c r="NHA238" s="61"/>
      <c r="NHB238" s="61"/>
      <c r="NHC238" s="61"/>
      <c r="NHD238" s="61"/>
      <c r="NHE238" s="61"/>
      <c r="NHF238" s="61"/>
      <c r="NHG238" s="61"/>
      <c r="NHH238" s="61"/>
      <c r="NHI238" s="61"/>
      <c r="NHJ238" s="61"/>
      <c r="NHK238" s="61"/>
      <c r="NHL238" s="61"/>
      <c r="NHM238" s="61"/>
      <c r="NHN238" s="61"/>
      <c r="NHO238" s="61"/>
      <c r="NHP238" s="61"/>
      <c r="NHQ238" s="61"/>
      <c r="NHR238" s="61"/>
      <c r="NHS238" s="61"/>
      <c r="NHT238" s="61"/>
      <c r="NHU238" s="61"/>
      <c r="NHV238" s="61"/>
      <c r="NHW238" s="61"/>
      <c r="NHX238" s="61"/>
      <c r="NHY238" s="61"/>
      <c r="NHZ238" s="61"/>
      <c r="NIA238" s="61"/>
      <c r="NIB238" s="61"/>
      <c r="NIC238" s="61"/>
      <c r="NID238" s="61"/>
      <c r="NIE238" s="61"/>
      <c r="NIF238" s="61"/>
      <c r="NIG238" s="61"/>
      <c r="NIH238" s="61"/>
      <c r="NII238" s="61"/>
      <c r="NIJ238" s="61"/>
      <c r="NIK238" s="61"/>
      <c r="NIL238" s="61"/>
      <c r="NIM238" s="61"/>
      <c r="NIN238" s="61"/>
      <c r="NIO238" s="61"/>
      <c r="NIP238" s="61"/>
      <c r="NIQ238" s="61"/>
      <c r="NIR238" s="61"/>
      <c r="NIS238" s="61"/>
      <c r="NIT238" s="61"/>
      <c r="NIU238" s="61"/>
      <c r="NIV238" s="61"/>
      <c r="NIW238" s="61"/>
      <c r="NIX238" s="61"/>
      <c r="NIY238" s="61"/>
      <c r="NIZ238" s="61"/>
      <c r="NJA238" s="61"/>
      <c r="NJB238" s="61"/>
      <c r="NJC238" s="61"/>
      <c r="NJD238" s="61"/>
      <c r="NJE238" s="61"/>
      <c r="NJF238" s="61"/>
      <c r="NJG238" s="61"/>
      <c r="NJH238" s="61"/>
      <c r="NJI238" s="61"/>
      <c r="NJJ238" s="61"/>
      <c r="NJK238" s="61"/>
      <c r="NJL238" s="61"/>
      <c r="NJM238" s="61"/>
      <c r="NJN238" s="61"/>
      <c r="NJO238" s="61"/>
      <c r="NJP238" s="61"/>
      <c r="NJQ238" s="61"/>
      <c r="NJR238" s="61"/>
      <c r="NJS238" s="61"/>
      <c r="NJT238" s="61"/>
      <c r="NJU238" s="61"/>
      <c r="NJV238" s="61"/>
      <c r="NJW238" s="61"/>
      <c r="NJX238" s="61"/>
      <c r="NJY238" s="61"/>
      <c r="NJZ238" s="61"/>
      <c r="NKA238" s="61"/>
      <c r="NKB238" s="61"/>
      <c r="NKC238" s="61"/>
      <c r="NKD238" s="61"/>
      <c r="NKE238" s="61"/>
      <c r="NKF238" s="61"/>
      <c r="NKG238" s="61"/>
      <c r="NKH238" s="61"/>
      <c r="NKI238" s="61"/>
      <c r="NKJ238" s="61"/>
      <c r="NKK238" s="61"/>
      <c r="NKL238" s="61"/>
      <c r="NKM238" s="61"/>
      <c r="NKN238" s="61"/>
      <c r="NKO238" s="61"/>
      <c r="NKP238" s="61"/>
      <c r="NKQ238" s="61"/>
      <c r="NKR238" s="61"/>
      <c r="NKS238" s="61"/>
      <c r="NKT238" s="61"/>
      <c r="NKU238" s="61"/>
      <c r="NKV238" s="61"/>
      <c r="NKW238" s="61"/>
      <c r="NKX238" s="61"/>
      <c r="NKY238" s="61"/>
      <c r="NKZ238" s="61"/>
      <c r="NLA238" s="61"/>
      <c r="NLB238" s="61"/>
      <c r="NLC238" s="61"/>
      <c r="NLD238" s="61"/>
      <c r="NLE238" s="61"/>
      <c r="NLF238" s="61"/>
      <c r="NLG238" s="61"/>
      <c r="NLH238" s="61"/>
      <c r="NLI238" s="61"/>
      <c r="NLJ238" s="61"/>
      <c r="NLK238" s="61"/>
      <c r="NLL238" s="61"/>
      <c r="NLM238" s="61"/>
      <c r="NLN238" s="61"/>
      <c r="NLO238" s="61"/>
      <c r="NLP238" s="61"/>
      <c r="NLQ238" s="61"/>
      <c r="NLR238" s="61"/>
      <c r="NLS238" s="61"/>
      <c r="NLT238" s="61"/>
      <c r="NLU238" s="61"/>
      <c r="NLV238" s="61"/>
      <c r="NLW238" s="61"/>
      <c r="NLX238" s="61"/>
      <c r="NLY238" s="61"/>
      <c r="NLZ238" s="61"/>
      <c r="NMA238" s="61"/>
      <c r="NMB238" s="61"/>
      <c r="NMC238" s="61"/>
      <c r="NMD238" s="61"/>
      <c r="NME238" s="61"/>
      <c r="NMF238" s="61"/>
      <c r="NMG238" s="61"/>
      <c r="NMH238" s="61"/>
      <c r="NMI238" s="61"/>
      <c r="NMJ238" s="61"/>
      <c r="NMK238" s="61"/>
      <c r="NML238" s="61"/>
      <c r="NMM238" s="61"/>
      <c r="NMN238" s="61"/>
      <c r="NMO238" s="61"/>
      <c r="NMP238" s="61"/>
      <c r="NMQ238" s="61"/>
      <c r="NMR238" s="61"/>
      <c r="NMS238" s="61"/>
      <c r="NMT238" s="61"/>
      <c r="NMU238" s="61"/>
      <c r="NMV238" s="61"/>
      <c r="NMW238" s="61"/>
      <c r="NMX238" s="61"/>
      <c r="NMY238" s="61"/>
      <c r="NMZ238" s="61"/>
      <c r="NNA238" s="61"/>
      <c r="NNB238" s="61"/>
      <c r="NNC238" s="61"/>
      <c r="NND238" s="61"/>
      <c r="NNE238" s="61"/>
      <c r="NNF238" s="61"/>
      <c r="NNG238" s="61"/>
      <c r="NNH238" s="61"/>
      <c r="NNI238" s="61"/>
      <c r="NNJ238" s="61"/>
      <c r="NNK238" s="61"/>
      <c r="NNL238" s="61"/>
      <c r="NNM238" s="61"/>
      <c r="NNN238" s="61"/>
      <c r="NNO238" s="61"/>
      <c r="NNP238" s="61"/>
      <c r="NNQ238" s="61"/>
      <c r="NNR238" s="61"/>
      <c r="NNS238" s="61"/>
      <c r="NNT238" s="61"/>
      <c r="NNU238" s="61"/>
      <c r="NNV238" s="61"/>
      <c r="NNW238" s="61"/>
      <c r="NNX238" s="61"/>
      <c r="NNY238" s="61"/>
      <c r="NNZ238" s="61"/>
      <c r="NOA238" s="61"/>
      <c r="NOB238" s="61"/>
      <c r="NOC238" s="61"/>
      <c r="NOD238" s="61"/>
      <c r="NOE238" s="61"/>
      <c r="NOF238" s="61"/>
      <c r="NOG238" s="61"/>
      <c r="NOH238" s="61"/>
      <c r="NOI238" s="61"/>
      <c r="NOJ238" s="61"/>
      <c r="NOK238" s="61"/>
      <c r="NOL238" s="61"/>
      <c r="NOM238" s="61"/>
      <c r="NON238" s="61"/>
      <c r="NOO238" s="61"/>
      <c r="NOP238" s="61"/>
      <c r="NOQ238" s="61"/>
      <c r="NOR238" s="61"/>
      <c r="NOS238" s="61"/>
      <c r="NOT238" s="61"/>
      <c r="NOU238" s="61"/>
      <c r="NOV238" s="61"/>
      <c r="NOW238" s="61"/>
      <c r="NOX238" s="61"/>
      <c r="NOY238" s="61"/>
      <c r="NOZ238" s="61"/>
      <c r="NPA238" s="61"/>
      <c r="NPB238" s="61"/>
      <c r="NPC238" s="61"/>
      <c r="NPD238" s="61"/>
      <c r="NPE238" s="61"/>
      <c r="NPF238" s="61"/>
      <c r="NPG238" s="61"/>
      <c r="NPH238" s="61"/>
      <c r="NPI238" s="61"/>
      <c r="NPJ238" s="61"/>
      <c r="NPK238" s="61"/>
      <c r="NPL238" s="61"/>
      <c r="NPM238" s="61"/>
      <c r="NPN238" s="61"/>
      <c r="NPO238" s="61"/>
      <c r="NPP238" s="61"/>
      <c r="NPQ238" s="61"/>
      <c r="NPR238" s="61"/>
      <c r="NPS238" s="61"/>
      <c r="NPT238" s="61"/>
      <c r="NPU238" s="61"/>
      <c r="NPV238" s="61"/>
      <c r="NPW238" s="61"/>
      <c r="NPX238" s="61"/>
      <c r="NPY238" s="61"/>
      <c r="NPZ238" s="61"/>
      <c r="NQA238" s="61"/>
      <c r="NQB238" s="61"/>
      <c r="NQC238" s="61"/>
      <c r="NQD238" s="61"/>
      <c r="NQE238" s="61"/>
      <c r="NQF238" s="61"/>
      <c r="NQG238" s="61"/>
      <c r="NQH238" s="61"/>
      <c r="NQI238" s="61"/>
      <c r="NQJ238" s="61"/>
      <c r="NQK238" s="61"/>
      <c r="NQL238" s="61"/>
      <c r="NQM238" s="61"/>
      <c r="NQN238" s="61"/>
      <c r="NQO238" s="61"/>
      <c r="NQP238" s="61"/>
      <c r="NQQ238" s="61"/>
      <c r="NQR238" s="61"/>
      <c r="NQS238" s="61"/>
      <c r="NQT238" s="61"/>
      <c r="NQU238" s="61"/>
      <c r="NQV238" s="61"/>
      <c r="NQW238" s="61"/>
      <c r="NQX238" s="61"/>
      <c r="NQY238" s="61"/>
      <c r="NQZ238" s="61"/>
      <c r="NRA238" s="61"/>
      <c r="NRB238" s="61"/>
      <c r="NRC238" s="61"/>
      <c r="NRD238" s="61"/>
      <c r="NRE238" s="61"/>
      <c r="NRF238" s="61"/>
      <c r="NRG238" s="61"/>
      <c r="NRH238" s="61"/>
      <c r="NRI238" s="61"/>
      <c r="NRJ238" s="61"/>
      <c r="NRK238" s="61"/>
      <c r="NRL238" s="61"/>
      <c r="NRM238" s="61"/>
      <c r="NRN238" s="61"/>
      <c r="NRO238" s="61"/>
      <c r="NRP238" s="61"/>
      <c r="NRQ238" s="61"/>
      <c r="NRR238" s="61"/>
      <c r="NRS238" s="61"/>
      <c r="NRT238" s="61"/>
      <c r="NRU238" s="61"/>
      <c r="NRV238" s="61"/>
      <c r="NRW238" s="61"/>
      <c r="NRX238" s="61"/>
      <c r="NRY238" s="61"/>
      <c r="NRZ238" s="61"/>
      <c r="NSA238" s="61"/>
      <c r="NSB238" s="61"/>
      <c r="NSC238" s="61"/>
      <c r="NSD238" s="61"/>
      <c r="NSE238" s="61"/>
      <c r="NSF238" s="61"/>
      <c r="NSG238" s="61"/>
      <c r="NSH238" s="61"/>
      <c r="NSI238" s="61"/>
      <c r="NSJ238" s="61"/>
      <c r="NSK238" s="61"/>
      <c r="NSL238" s="61"/>
      <c r="NSM238" s="61"/>
      <c r="NSN238" s="61"/>
      <c r="NSO238" s="61"/>
      <c r="NSP238" s="61"/>
      <c r="NSQ238" s="61"/>
      <c r="NSR238" s="61"/>
      <c r="NSS238" s="61"/>
      <c r="NST238" s="61"/>
      <c r="NSU238" s="61"/>
      <c r="NSV238" s="61"/>
      <c r="NSW238" s="61"/>
      <c r="NSX238" s="61"/>
      <c r="NSY238" s="61"/>
      <c r="NSZ238" s="61"/>
      <c r="NTA238" s="61"/>
      <c r="NTB238" s="61"/>
      <c r="NTC238" s="61"/>
      <c r="NTD238" s="61"/>
      <c r="NTE238" s="61"/>
      <c r="NTF238" s="61"/>
      <c r="NTG238" s="61"/>
      <c r="NTH238" s="61"/>
      <c r="NTI238" s="61"/>
      <c r="NTJ238" s="61"/>
      <c r="NTK238" s="61"/>
      <c r="NTL238" s="61"/>
      <c r="NTM238" s="61"/>
      <c r="NTN238" s="61"/>
      <c r="NTO238" s="61"/>
      <c r="NTP238" s="61"/>
      <c r="NTQ238" s="61"/>
      <c r="NTR238" s="61"/>
      <c r="NTS238" s="61"/>
      <c r="NTT238" s="61"/>
      <c r="NTU238" s="61"/>
      <c r="NTV238" s="61"/>
      <c r="NTW238" s="61"/>
      <c r="NTX238" s="61"/>
      <c r="NTY238" s="61"/>
      <c r="NTZ238" s="61"/>
      <c r="NUA238" s="61"/>
      <c r="NUB238" s="61"/>
      <c r="NUC238" s="61"/>
      <c r="NUD238" s="61"/>
      <c r="NUE238" s="61"/>
      <c r="NUF238" s="61"/>
      <c r="NUG238" s="61"/>
      <c r="NUH238" s="61"/>
      <c r="NUI238" s="61"/>
      <c r="NUJ238" s="61"/>
      <c r="NUK238" s="61"/>
      <c r="NUL238" s="61"/>
      <c r="NUM238" s="61"/>
      <c r="NUN238" s="61"/>
      <c r="NUO238" s="61"/>
      <c r="NUP238" s="61"/>
      <c r="NUQ238" s="61"/>
      <c r="NUR238" s="61"/>
      <c r="NUS238" s="61"/>
      <c r="NUT238" s="61"/>
      <c r="NUU238" s="61"/>
      <c r="NUV238" s="61"/>
      <c r="NUW238" s="61"/>
      <c r="NUX238" s="61"/>
      <c r="NUY238" s="61"/>
      <c r="NUZ238" s="61"/>
      <c r="NVA238" s="61"/>
      <c r="NVB238" s="61"/>
      <c r="NVC238" s="61"/>
      <c r="NVD238" s="61"/>
      <c r="NVE238" s="61"/>
      <c r="NVF238" s="61"/>
      <c r="NVG238" s="61"/>
      <c r="NVH238" s="61"/>
      <c r="NVI238" s="61"/>
      <c r="NVJ238" s="61"/>
      <c r="NVK238" s="61"/>
      <c r="NVL238" s="61"/>
      <c r="NVM238" s="61"/>
      <c r="NVN238" s="61"/>
      <c r="NVO238" s="61"/>
      <c r="NVP238" s="61"/>
      <c r="NVQ238" s="61"/>
      <c r="NVR238" s="61"/>
      <c r="NVS238" s="61"/>
      <c r="NVT238" s="61"/>
      <c r="NVU238" s="61"/>
      <c r="NVV238" s="61"/>
      <c r="NVW238" s="61"/>
      <c r="NVX238" s="61"/>
      <c r="NVY238" s="61"/>
      <c r="NVZ238" s="61"/>
      <c r="NWA238" s="61"/>
      <c r="NWB238" s="61"/>
      <c r="NWC238" s="61"/>
      <c r="NWD238" s="61"/>
      <c r="NWE238" s="61"/>
      <c r="NWF238" s="61"/>
      <c r="NWG238" s="61"/>
      <c r="NWH238" s="61"/>
      <c r="NWI238" s="61"/>
      <c r="NWJ238" s="61"/>
      <c r="NWK238" s="61"/>
      <c r="NWL238" s="61"/>
      <c r="NWM238" s="61"/>
      <c r="NWN238" s="61"/>
      <c r="NWO238" s="61"/>
      <c r="NWP238" s="61"/>
      <c r="NWQ238" s="61"/>
      <c r="NWR238" s="61"/>
      <c r="NWS238" s="61"/>
      <c r="NWT238" s="61"/>
      <c r="NWU238" s="61"/>
      <c r="NWV238" s="61"/>
      <c r="NWW238" s="61"/>
      <c r="NWX238" s="61"/>
      <c r="NWY238" s="61"/>
      <c r="NWZ238" s="61"/>
      <c r="NXA238" s="61"/>
      <c r="NXB238" s="61"/>
      <c r="NXC238" s="61"/>
      <c r="NXD238" s="61"/>
      <c r="NXE238" s="61"/>
      <c r="NXF238" s="61"/>
      <c r="NXG238" s="61"/>
      <c r="NXH238" s="61"/>
      <c r="NXI238" s="61"/>
      <c r="NXJ238" s="61"/>
      <c r="NXK238" s="61"/>
      <c r="NXL238" s="61"/>
      <c r="NXM238" s="61"/>
      <c r="NXN238" s="61"/>
      <c r="NXO238" s="61"/>
      <c r="NXP238" s="61"/>
      <c r="NXQ238" s="61"/>
      <c r="NXR238" s="61"/>
      <c r="NXS238" s="61"/>
      <c r="NXT238" s="61"/>
      <c r="NXU238" s="61"/>
      <c r="NXV238" s="61"/>
      <c r="NXW238" s="61"/>
      <c r="NXX238" s="61"/>
      <c r="NXY238" s="61"/>
      <c r="NXZ238" s="61"/>
      <c r="NYA238" s="61"/>
      <c r="NYB238" s="61"/>
      <c r="NYC238" s="61"/>
      <c r="NYD238" s="61"/>
      <c r="NYE238" s="61"/>
      <c r="NYF238" s="61"/>
      <c r="NYG238" s="61"/>
      <c r="NYH238" s="61"/>
      <c r="NYI238" s="61"/>
      <c r="NYJ238" s="61"/>
      <c r="NYK238" s="61"/>
      <c r="NYL238" s="61"/>
      <c r="NYM238" s="61"/>
      <c r="NYN238" s="61"/>
      <c r="NYO238" s="61"/>
      <c r="NYP238" s="61"/>
      <c r="NYQ238" s="61"/>
      <c r="NYR238" s="61"/>
      <c r="NYS238" s="61"/>
      <c r="NYT238" s="61"/>
      <c r="NYU238" s="61"/>
      <c r="NYV238" s="61"/>
      <c r="NYW238" s="61"/>
      <c r="NYX238" s="61"/>
      <c r="NYY238" s="61"/>
      <c r="NYZ238" s="61"/>
      <c r="NZA238" s="61"/>
      <c r="NZB238" s="61"/>
      <c r="NZC238" s="61"/>
      <c r="NZD238" s="61"/>
      <c r="NZE238" s="61"/>
      <c r="NZF238" s="61"/>
      <c r="NZG238" s="61"/>
      <c r="NZH238" s="61"/>
      <c r="NZI238" s="61"/>
      <c r="NZJ238" s="61"/>
      <c r="NZK238" s="61"/>
      <c r="NZL238" s="61"/>
      <c r="NZM238" s="61"/>
      <c r="NZN238" s="61"/>
      <c r="NZO238" s="61"/>
      <c r="NZP238" s="61"/>
      <c r="NZQ238" s="61"/>
      <c r="NZR238" s="61"/>
      <c r="NZS238" s="61"/>
      <c r="NZT238" s="61"/>
      <c r="NZU238" s="61"/>
      <c r="NZV238" s="61"/>
      <c r="NZW238" s="61"/>
      <c r="NZX238" s="61"/>
      <c r="NZY238" s="61"/>
      <c r="NZZ238" s="61"/>
      <c r="OAA238" s="61"/>
      <c r="OAB238" s="61"/>
      <c r="OAC238" s="61"/>
      <c r="OAD238" s="61"/>
      <c r="OAE238" s="61"/>
      <c r="OAF238" s="61"/>
      <c r="OAG238" s="61"/>
      <c r="OAH238" s="61"/>
      <c r="OAI238" s="61"/>
      <c r="OAJ238" s="61"/>
      <c r="OAK238" s="61"/>
      <c r="OAL238" s="61"/>
      <c r="OAM238" s="61"/>
      <c r="OAN238" s="61"/>
      <c r="OAO238" s="61"/>
      <c r="OAP238" s="61"/>
      <c r="OAQ238" s="61"/>
      <c r="OAR238" s="61"/>
      <c r="OAS238" s="61"/>
      <c r="OAT238" s="61"/>
      <c r="OAU238" s="61"/>
      <c r="OAV238" s="61"/>
      <c r="OAW238" s="61"/>
      <c r="OAX238" s="61"/>
      <c r="OAY238" s="61"/>
      <c r="OAZ238" s="61"/>
      <c r="OBA238" s="61"/>
      <c r="OBB238" s="61"/>
      <c r="OBC238" s="61"/>
      <c r="OBD238" s="61"/>
      <c r="OBE238" s="61"/>
      <c r="OBF238" s="61"/>
      <c r="OBG238" s="61"/>
      <c r="OBH238" s="61"/>
      <c r="OBI238" s="61"/>
      <c r="OBJ238" s="61"/>
      <c r="OBK238" s="61"/>
      <c r="OBL238" s="61"/>
      <c r="OBM238" s="61"/>
      <c r="OBN238" s="61"/>
      <c r="OBO238" s="61"/>
      <c r="OBP238" s="61"/>
      <c r="OBQ238" s="61"/>
      <c r="OBR238" s="61"/>
      <c r="OBS238" s="61"/>
      <c r="OBT238" s="61"/>
      <c r="OBU238" s="61"/>
      <c r="OBV238" s="61"/>
      <c r="OBW238" s="61"/>
      <c r="OBX238" s="61"/>
      <c r="OBY238" s="61"/>
      <c r="OBZ238" s="61"/>
      <c r="OCA238" s="61"/>
      <c r="OCB238" s="61"/>
      <c r="OCC238" s="61"/>
      <c r="OCD238" s="61"/>
      <c r="OCE238" s="61"/>
      <c r="OCF238" s="61"/>
      <c r="OCG238" s="61"/>
      <c r="OCH238" s="61"/>
      <c r="OCI238" s="61"/>
      <c r="OCJ238" s="61"/>
      <c r="OCK238" s="61"/>
      <c r="OCL238" s="61"/>
      <c r="OCM238" s="61"/>
      <c r="OCN238" s="61"/>
      <c r="OCO238" s="61"/>
      <c r="OCP238" s="61"/>
      <c r="OCQ238" s="61"/>
      <c r="OCR238" s="61"/>
      <c r="OCS238" s="61"/>
      <c r="OCT238" s="61"/>
      <c r="OCU238" s="61"/>
      <c r="OCV238" s="61"/>
      <c r="OCW238" s="61"/>
      <c r="OCX238" s="61"/>
      <c r="OCY238" s="61"/>
      <c r="OCZ238" s="61"/>
      <c r="ODA238" s="61"/>
      <c r="ODB238" s="61"/>
      <c r="ODC238" s="61"/>
      <c r="ODD238" s="61"/>
      <c r="ODE238" s="61"/>
      <c r="ODF238" s="61"/>
      <c r="ODG238" s="61"/>
      <c r="ODH238" s="61"/>
      <c r="ODI238" s="61"/>
      <c r="ODJ238" s="61"/>
      <c r="ODK238" s="61"/>
      <c r="ODL238" s="61"/>
      <c r="ODM238" s="61"/>
      <c r="ODN238" s="61"/>
      <c r="ODO238" s="61"/>
      <c r="ODP238" s="61"/>
      <c r="ODQ238" s="61"/>
      <c r="ODR238" s="61"/>
      <c r="ODS238" s="61"/>
      <c r="ODT238" s="61"/>
      <c r="ODU238" s="61"/>
      <c r="ODV238" s="61"/>
      <c r="ODW238" s="61"/>
      <c r="ODX238" s="61"/>
      <c r="ODY238" s="61"/>
      <c r="ODZ238" s="61"/>
      <c r="OEA238" s="61"/>
      <c r="OEB238" s="61"/>
      <c r="OEC238" s="61"/>
      <c r="OED238" s="61"/>
      <c r="OEE238" s="61"/>
      <c r="OEF238" s="61"/>
      <c r="OEG238" s="61"/>
      <c r="OEH238" s="61"/>
      <c r="OEI238" s="61"/>
      <c r="OEJ238" s="61"/>
      <c r="OEK238" s="61"/>
      <c r="OEL238" s="61"/>
      <c r="OEM238" s="61"/>
      <c r="OEN238" s="61"/>
      <c r="OEO238" s="61"/>
      <c r="OEP238" s="61"/>
      <c r="OEQ238" s="61"/>
      <c r="OER238" s="61"/>
      <c r="OES238" s="61"/>
      <c r="OET238" s="61"/>
      <c r="OEU238" s="61"/>
      <c r="OEV238" s="61"/>
      <c r="OEW238" s="61"/>
      <c r="OEX238" s="61"/>
      <c r="OEY238" s="61"/>
      <c r="OEZ238" s="61"/>
      <c r="OFA238" s="61"/>
      <c r="OFB238" s="61"/>
      <c r="OFC238" s="61"/>
      <c r="OFD238" s="61"/>
      <c r="OFE238" s="61"/>
      <c r="OFF238" s="61"/>
      <c r="OFG238" s="61"/>
      <c r="OFH238" s="61"/>
      <c r="OFI238" s="61"/>
      <c r="OFJ238" s="61"/>
      <c r="OFK238" s="61"/>
      <c r="OFL238" s="61"/>
      <c r="OFM238" s="61"/>
      <c r="OFN238" s="61"/>
      <c r="OFO238" s="61"/>
      <c r="OFP238" s="61"/>
      <c r="OFQ238" s="61"/>
      <c r="OFR238" s="61"/>
      <c r="OFS238" s="61"/>
      <c r="OFT238" s="61"/>
      <c r="OFU238" s="61"/>
      <c r="OFV238" s="61"/>
      <c r="OFW238" s="61"/>
      <c r="OFX238" s="61"/>
      <c r="OFY238" s="61"/>
      <c r="OFZ238" s="61"/>
      <c r="OGA238" s="61"/>
      <c r="OGB238" s="61"/>
      <c r="OGC238" s="61"/>
      <c r="OGD238" s="61"/>
      <c r="OGE238" s="61"/>
      <c r="OGF238" s="61"/>
      <c r="OGG238" s="61"/>
      <c r="OGH238" s="61"/>
      <c r="OGI238" s="61"/>
      <c r="OGJ238" s="61"/>
      <c r="OGK238" s="61"/>
      <c r="OGL238" s="61"/>
      <c r="OGM238" s="61"/>
      <c r="OGN238" s="61"/>
      <c r="OGO238" s="61"/>
      <c r="OGP238" s="61"/>
      <c r="OGQ238" s="61"/>
      <c r="OGR238" s="61"/>
      <c r="OGS238" s="61"/>
      <c r="OGT238" s="61"/>
      <c r="OGU238" s="61"/>
      <c r="OGV238" s="61"/>
      <c r="OGW238" s="61"/>
      <c r="OGX238" s="61"/>
      <c r="OGY238" s="61"/>
      <c r="OGZ238" s="61"/>
      <c r="OHA238" s="61"/>
      <c r="OHB238" s="61"/>
      <c r="OHC238" s="61"/>
      <c r="OHD238" s="61"/>
      <c r="OHE238" s="61"/>
      <c r="OHF238" s="61"/>
      <c r="OHG238" s="61"/>
      <c r="OHH238" s="61"/>
      <c r="OHI238" s="61"/>
      <c r="OHJ238" s="61"/>
      <c r="OHK238" s="61"/>
      <c r="OHL238" s="61"/>
      <c r="OHM238" s="61"/>
      <c r="OHN238" s="61"/>
      <c r="OHO238" s="61"/>
      <c r="OHP238" s="61"/>
      <c r="OHQ238" s="61"/>
      <c r="OHR238" s="61"/>
      <c r="OHS238" s="61"/>
      <c r="OHT238" s="61"/>
      <c r="OHU238" s="61"/>
      <c r="OHV238" s="61"/>
      <c r="OHW238" s="61"/>
      <c r="OHX238" s="61"/>
      <c r="OHY238" s="61"/>
      <c r="OHZ238" s="61"/>
      <c r="OIA238" s="61"/>
      <c r="OIB238" s="61"/>
      <c r="OIC238" s="61"/>
      <c r="OID238" s="61"/>
      <c r="OIE238" s="61"/>
      <c r="OIF238" s="61"/>
      <c r="OIG238" s="61"/>
      <c r="OIH238" s="61"/>
      <c r="OII238" s="61"/>
      <c r="OIJ238" s="61"/>
      <c r="OIK238" s="61"/>
      <c r="OIL238" s="61"/>
      <c r="OIM238" s="61"/>
      <c r="OIN238" s="61"/>
      <c r="OIO238" s="61"/>
      <c r="OIP238" s="61"/>
      <c r="OIQ238" s="61"/>
      <c r="OIR238" s="61"/>
      <c r="OIS238" s="61"/>
      <c r="OIT238" s="61"/>
      <c r="OIU238" s="61"/>
      <c r="OIV238" s="61"/>
      <c r="OIW238" s="61"/>
      <c r="OIX238" s="61"/>
      <c r="OIY238" s="61"/>
      <c r="OIZ238" s="61"/>
      <c r="OJA238" s="61"/>
      <c r="OJB238" s="61"/>
      <c r="OJC238" s="61"/>
      <c r="OJD238" s="61"/>
      <c r="OJE238" s="61"/>
      <c r="OJF238" s="61"/>
      <c r="OJG238" s="61"/>
      <c r="OJH238" s="61"/>
      <c r="OJI238" s="61"/>
      <c r="OJJ238" s="61"/>
      <c r="OJK238" s="61"/>
      <c r="OJL238" s="61"/>
      <c r="OJM238" s="61"/>
      <c r="OJN238" s="61"/>
      <c r="OJO238" s="61"/>
      <c r="OJP238" s="61"/>
      <c r="OJQ238" s="61"/>
      <c r="OJR238" s="61"/>
      <c r="OJS238" s="61"/>
      <c r="OJT238" s="61"/>
      <c r="OJU238" s="61"/>
      <c r="OJV238" s="61"/>
      <c r="OJW238" s="61"/>
      <c r="OJX238" s="61"/>
      <c r="OJY238" s="61"/>
      <c r="OJZ238" s="61"/>
      <c r="OKA238" s="61"/>
      <c r="OKB238" s="61"/>
      <c r="OKC238" s="61"/>
      <c r="OKD238" s="61"/>
      <c r="OKE238" s="61"/>
      <c r="OKF238" s="61"/>
      <c r="OKG238" s="61"/>
      <c r="OKH238" s="61"/>
      <c r="OKI238" s="61"/>
      <c r="OKJ238" s="61"/>
      <c r="OKK238" s="61"/>
      <c r="OKL238" s="61"/>
      <c r="OKM238" s="61"/>
      <c r="OKN238" s="61"/>
      <c r="OKO238" s="61"/>
      <c r="OKP238" s="61"/>
      <c r="OKQ238" s="61"/>
      <c r="OKR238" s="61"/>
      <c r="OKS238" s="61"/>
      <c r="OKT238" s="61"/>
      <c r="OKU238" s="61"/>
      <c r="OKV238" s="61"/>
      <c r="OKW238" s="61"/>
      <c r="OKX238" s="61"/>
      <c r="OKY238" s="61"/>
      <c r="OKZ238" s="61"/>
      <c r="OLA238" s="61"/>
      <c r="OLB238" s="61"/>
      <c r="OLC238" s="61"/>
      <c r="OLD238" s="61"/>
      <c r="OLE238" s="61"/>
      <c r="OLF238" s="61"/>
      <c r="OLG238" s="61"/>
      <c r="OLH238" s="61"/>
      <c r="OLI238" s="61"/>
      <c r="OLJ238" s="61"/>
      <c r="OLK238" s="61"/>
      <c r="OLL238" s="61"/>
      <c r="OLM238" s="61"/>
      <c r="OLN238" s="61"/>
      <c r="OLO238" s="61"/>
      <c r="OLP238" s="61"/>
      <c r="OLQ238" s="61"/>
      <c r="OLR238" s="61"/>
      <c r="OLS238" s="61"/>
      <c r="OLT238" s="61"/>
      <c r="OLU238" s="61"/>
      <c r="OLV238" s="61"/>
      <c r="OLW238" s="61"/>
      <c r="OLX238" s="61"/>
      <c r="OLY238" s="61"/>
      <c r="OLZ238" s="61"/>
      <c r="OMA238" s="61"/>
      <c r="OMB238" s="61"/>
      <c r="OMC238" s="61"/>
      <c r="OMD238" s="61"/>
      <c r="OME238" s="61"/>
      <c r="OMF238" s="61"/>
      <c r="OMG238" s="61"/>
      <c r="OMH238" s="61"/>
      <c r="OMI238" s="61"/>
      <c r="OMJ238" s="61"/>
      <c r="OMK238" s="61"/>
      <c r="OML238" s="61"/>
      <c r="OMM238" s="61"/>
      <c r="OMN238" s="61"/>
      <c r="OMO238" s="61"/>
      <c r="OMP238" s="61"/>
      <c r="OMQ238" s="61"/>
      <c r="OMR238" s="61"/>
      <c r="OMS238" s="61"/>
      <c r="OMT238" s="61"/>
      <c r="OMU238" s="61"/>
      <c r="OMV238" s="61"/>
      <c r="OMW238" s="61"/>
      <c r="OMX238" s="61"/>
      <c r="OMY238" s="61"/>
      <c r="OMZ238" s="61"/>
      <c r="ONA238" s="61"/>
      <c r="ONB238" s="61"/>
      <c r="ONC238" s="61"/>
      <c r="OND238" s="61"/>
      <c r="ONE238" s="61"/>
      <c r="ONF238" s="61"/>
      <c r="ONG238" s="61"/>
      <c r="ONH238" s="61"/>
      <c r="ONI238" s="61"/>
      <c r="ONJ238" s="61"/>
      <c r="ONK238" s="61"/>
      <c r="ONL238" s="61"/>
      <c r="ONM238" s="61"/>
      <c r="ONN238" s="61"/>
      <c r="ONO238" s="61"/>
      <c r="ONP238" s="61"/>
      <c r="ONQ238" s="61"/>
      <c r="ONR238" s="61"/>
      <c r="ONS238" s="61"/>
      <c r="ONT238" s="61"/>
      <c r="ONU238" s="61"/>
      <c r="ONV238" s="61"/>
      <c r="ONW238" s="61"/>
      <c r="ONX238" s="61"/>
      <c r="ONY238" s="61"/>
      <c r="ONZ238" s="61"/>
      <c r="OOA238" s="61"/>
      <c r="OOB238" s="61"/>
      <c r="OOC238" s="61"/>
      <c r="OOD238" s="61"/>
      <c r="OOE238" s="61"/>
      <c r="OOF238" s="61"/>
      <c r="OOG238" s="61"/>
      <c r="OOH238" s="61"/>
      <c r="OOI238" s="61"/>
      <c r="OOJ238" s="61"/>
      <c r="OOK238" s="61"/>
      <c r="OOL238" s="61"/>
      <c r="OOM238" s="61"/>
      <c r="OON238" s="61"/>
      <c r="OOO238" s="61"/>
      <c r="OOP238" s="61"/>
      <c r="OOQ238" s="61"/>
      <c r="OOR238" s="61"/>
      <c r="OOS238" s="61"/>
      <c r="OOT238" s="61"/>
      <c r="OOU238" s="61"/>
      <c r="OOV238" s="61"/>
      <c r="OOW238" s="61"/>
      <c r="OOX238" s="61"/>
      <c r="OOY238" s="61"/>
      <c r="OOZ238" s="61"/>
      <c r="OPA238" s="61"/>
      <c r="OPB238" s="61"/>
      <c r="OPC238" s="61"/>
      <c r="OPD238" s="61"/>
      <c r="OPE238" s="61"/>
      <c r="OPF238" s="61"/>
      <c r="OPG238" s="61"/>
      <c r="OPH238" s="61"/>
      <c r="OPI238" s="61"/>
      <c r="OPJ238" s="61"/>
      <c r="OPK238" s="61"/>
      <c r="OPL238" s="61"/>
      <c r="OPM238" s="61"/>
      <c r="OPN238" s="61"/>
      <c r="OPO238" s="61"/>
      <c r="OPP238" s="61"/>
      <c r="OPQ238" s="61"/>
      <c r="OPR238" s="61"/>
      <c r="OPS238" s="61"/>
      <c r="OPT238" s="61"/>
      <c r="OPU238" s="61"/>
      <c r="OPV238" s="61"/>
      <c r="OPW238" s="61"/>
      <c r="OPX238" s="61"/>
      <c r="OPY238" s="61"/>
      <c r="OPZ238" s="61"/>
      <c r="OQA238" s="61"/>
      <c r="OQB238" s="61"/>
      <c r="OQC238" s="61"/>
      <c r="OQD238" s="61"/>
      <c r="OQE238" s="61"/>
      <c r="OQF238" s="61"/>
      <c r="OQG238" s="61"/>
      <c r="OQH238" s="61"/>
      <c r="OQI238" s="61"/>
      <c r="OQJ238" s="61"/>
      <c r="OQK238" s="61"/>
      <c r="OQL238" s="61"/>
      <c r="OQM238" s="61"/>
      <c r="OQN238" s="61"/>
      <c r="OQO238" s="61"/>
      <c r="OQP238" s="61"/>
      <c r="OQQ238" s="61"/>
      <c r="OQR238" s="61"/>
      <c r="OQS238" s="61"/>
      <c r="OQT238" s="61"/>
      <c r="OQU238" s="61"/>
      <c r="OQV238" s="61"/>
      <c r="OQW238" s="61"/>
      <c r="OQX238" s="61"/>
      <c r="OQY238" s="61"/>
      <c r="OQZ238" s="61"/>
      <c r="ORA238" s="61"/>
      <c r="ORB238" s="61"/>
      <c r="ORC238" s="61"/>
      <c r="ORD238" s="61"/>
      <c r="ORE238" s="61"/>
      <c r="ORF238" s="61"/>
      <c r="ORG238" s="61"/>
      <c r="ORH238" s="61"/>
      <c r="ORI238" s="61"/>
      <c r="ORJ238" s="61"/>
      <c r="ORK238" s="61"/>
      <c r="ORL238" s="61"/>
      <c r="ORM238" s="61"/>
      <c r="ORN238" s="61"/>
      <c r="ORO238" s="61"/>
      <c r="ORP238" s="61"/>
      <c r="ORQ238" s="61"/>
      <c r="ORR238" s="61"/>
      <c r="ORS238" s="61"/>
      <c r="ORT238" s="61"/>
      <c r="ORU238" s="61"/>
      <c r="ORV238" s="61"/>
      <c r="ORW238" s="61"/>
      <c r="ORX238" s="61"/>
      <c r="ORY238" s="61"/>
      <c r="ORZ238" s="61"/>
      <c r="OSA238" s="61"/>
      <c r="OSB238" s="61"/>
      <c r="OSC238" s="61"/>
      <c r="OSD238" s="61"/>
      <c r="OSE238" s="61"/>
      <c r="OSF238" s="61"/>
      <c r="OSG238" s="61"/>
      <c r="OSH238" s="61"/>
      <c r="OSI238" s="61"/>
      <c r="OSJ238" s="61"/>
      <c r="OSK238" s="61"/>
      <c r="OSL238" s="61"/>
      <c r="OSM238" s="61"/>
      <c r="OSN238" s="61"/>
      <c r="OSO238" s="61"/>
      <c r="OSP238" s="61"/>
      <c r="OSQ238" s="61"/>
      <c r="OSR238" s="61"/>
      <c r="OSS238" s="61"/>
      <c r="OST238" s="61"/>
      <c r="OSU238" s="61"/>
      <c r="OSV238" s="61"/>
      <c r="OSW238" s="61"/>
      <c r="OSX238" s="61"/>
      <c r="OSY238" s="61"/>
      <c r="OSZ238" s="61"/>
      <c r="OTA238" s="61"/>
      <c r="OTB238" s="61"/>
      <c r="OTC238" s="61"/>
      <c r="OTD238" s="61"/>
      <c r="OTE238" s="61"/>
      <c r="OTF238" s="61"/>
      <c r="OTG238" s="61"/>
      <c r="OTH238" s="61"/>
      <c r="OTI238" s="61"/>
      <c r="OTJ238" s="61"/>
      <c r="OTK238" s="61"/>
      <c r="OTL238" s="61"/>
      <c r="OTM238" s="61"/>
      <c r="OTN238" s="61"/>
      <c r="OTO238" s="61"/>
      <c r="OTP238" s="61"/>
      <c r="OTQ238" s="61"/>
      <c r="OTR238" s="61"/>
      <c r="OTS238" s="61"/>
      <c r="OTT238" s="61"/>
      <c r="OTU238" s="61"/>
      <c r="OTV238" s="61"/>
      <c r="OTW238" s="61"/>
      <c r="OTX238" s="61"/>
      <c r="OTY238" s="61"/>
      <c r="OTZ238" s="61"/>
      <c r="OUA238" s="61"/>
      <c r="OUB238" s="61"/>
      <c r="OUC238" s="61"/>
      <c r="OUD238" s="61"/>
      <c r="OUE238" s="61"/>
      <c r="OUF238" s="61"/>
      <c r="OUG238" s="61"/>
      <c r="OUH238" s="61"/>
      <c r="OUI238" s="61"/>
      <c r="OUJ238" s="61"/>
      <c r="OUK238" s="61"/>
      <c r="OUL238" s="61"/>
      <c r="OUM238" s="61"/>
      <c r="OUN238" s="61"/>
      <c r="OUO238" s="61"/>
      <c r="OUP238" s="61"/>
      <c r="OUQ238" s="61"/>
      <c r="OUR238" s="61"/>
      <c r="OUS238" s="61"/>
      <c r="OUT238" s="61"/>
      <c r="OUU238" s="61"/>
      <c r="OUV238" s="61"/>
      <c r="OUW238" s="61"/>
      <c r="OUX238" s="61"/>
      <c r="OUY238" s="61"/>
      <c r="OUZ238" s="61"/>
      <c r="OVA238" s="61"/>
      <c r="OVB238" s="61"/>
      <c r="OVC238" s="61"/>
      <c r="OVD238" s="61"/>
      <c r="OVE238" s="61"/>
      <c r="OVF238" s="61"/>
      <c r="OVG238" s="61"/>
      <c r="OVH238" s="61"/>
      <c r="OVI238" s="61"/>
      <c r="OVJ238" s="61"/>
      <c r="OVK238" s="61"/>
      <c r="OVL238" s="61"/>
      <c r="OVM238" s="61"/>
      <c r="OVN238" s="61"/>
      <c r="OVO238" s="61"/>
      <c r="OVP238" s="61"/>
      <c r="OVQ238" s="61"/>
      <c r="OVR238" s="61"/>
      <c r="OVS238" s="61"/>
      <c r="OVT238" s="61"/>
      <c r="OVU238" s="61"/>
      <c r="OVV238" s="61"/>
      <c r="OVW238" s="61"/>
      <c r="OVX238" s="61"/>
      <c r="OVY238" s="61"/>
      <c r="OVZ238" s="61"/>
      <c r="OWA238" s="61"/>
      <c r="OWB238" s="61"/>
      <c r="OWC238" s="61"/>
      <c r="OWD238" s="61"/>
      <c r="OWE238" s="61"/>
      <c r="OWF238" s="61"/>
      <c r="OWG238" s="61"/>
      <c r="OWH238" s="61"/>
      <c r="OWI238" s="61"/>
      <c r="OWJ238" s="61"/>
      <c r="OWK238" s="61"/>
      <c r="OWL238" s="61"/>
      <c r="OWM238" s="61"/>
      <c r="OWN238" s="61"/>
      <c r="OWO238" s="61"/>
      <c r="OWP238" s="61"/>
      <c r="OWQ238" s="61"/>
      <c r="OWR238" s="61"/>
      <c r="OWS238" s="61"/>
      <c r="OWT238" s="61"/>
      <c r="OWU238" s="61"/>
      <c r="OWV238" s="61"/>
      <c r="OWW238" s="61"/>
      <c r="OWX238" s="61"/>
      <c r="OWY238" s="61"/>
      <c r="OWZ238" s="61"/>
      <c r="OXA238" s="61"/>
      <c r="OXB238" s="61"/>
      <c r="OXC238" s="61"/>
      <c r="OXD238" s="61"/>
      <c r="OXE238" s="61"/>
      <c r="OXF238" s="61"/>
      <c r="OXG238" s="61"/>
      <c r="OXH238" s="61"/>
      <c r="OXI238" s="61"/>
      <c r="OXJ238" s="61"/>
      <c r="OXK238" s="61"/>
      <c r="OXL238" s="61"/>
      <c r="OXM238" s="61"/>
      <c r="OXN238" s="61"/>
      <c r="OXO238" s="61"/>
      <c r="OXP238" s="61"/>
      <c r="OXQ238" s="61"/>
      <c r="OXR238" s="61"/>
      <c r="OXS238" s="61"/>
      <c r="OXT238" s="61"/>
      <c r="OXU238" s="61"/>
      <c r="OXV238" s="61"/>
      <c r="OXW238" s="61"/>
      <c r="OXX238" s="61"/>
      <c r="OXY238" s="61"/>
      <c r="OXZ238" s="61"/>
      <c r="OYA238" s="61"/>
      <c r="OYB238" s="61"/>
      <c r="OYC238" s="61"/>
      <c r="OYD238" s="61"/>
      <c r="OYE238" s="61"/>
      <c r="OYF238" s="61"/>
      <c r="OYG238" s="61"/>
      <c r="OYH238" s="61"/>
      <c r="OYI238" s="61"/>
      <c r="OYJ238" s="61"/>
      <c r="OYK238" s="61"/>
      <c r="OYL238" s="61"/>
      <c r="OYM238" s="61"/>
      <c r="OYN238" s="61"/>
      <c r="OYO238" s="61"/>
      <c r="OYP238" s="61"/>
      <c r="OYQ238" s="61"/>
      <c r="OYR238" s="61"/>
      <c r="OYS238" s="61"/>
      <c r="OYT238" s="61"/>
      <c r="OYU238" s="61"/>
      <c r="OYV238" s="61"/>
      <c r="OYW238" s="61"/>
      <c r="OYX238" s="61"/>
      <c r="OYY238" s="61"/>
      <c r="OYZ238" s="61"/>
      <c r="OZA238" s="61"/>
      <c r="OZB238" s="61"/>
      <c r="OZC238" s="61"/>
      <c r="OZD238" s="61"/>
      <c r="OZE238" s="61"/>
      <c r="OZF238" s="61"/>
      <c r="OZG238" s="61"/>
      <c r="OZH238" s="61"/>
      <c r="OZI238" s="61"/>
      <c r="OZJ238" s="61"/>
      <c r="OZK238" s="61"/>
      <c r="OZL238" s="61"/>
      <c r="OZM238" s="61"/>
      <c r="OZN238" s="61"/>
      <c r="OZO238" s="61"/>
      <c r="OZP238" s="61"/>
      <c r="OZQ238" s="61"/>
      <c r="OZR238" s="61"/>
      <c r="OZS238" s="61"/>
      <c r="OZT238" s="61"/>
      <c r="OZU238" s="61"/>
      <c r="OZV238" s="61"/>
      <c r="OZW238" s="61"/>
      <c r="OZX238" s="61"/>
      <c r="OZY238" s="61"/>
      <c r="OZZ238" s="61"/>
      <c r="PAA238" s="61"/>
      <c r="PAB238" s="61"/>
      <c r="PAC238" s="61"/>
      <c r="PAD238" s="61"/>
      <c r="PAE238" s="61"/>
      <c r="PAF238" s="61"/>
      <c r="PAG238" s="61"/>
      <c r="PAH238" s="61"/>
      <c r="PAI238" s="61"/>
      <c r="PAJ238" s="61"/>
      <c r="PAK238" s="61"/>
      <c r="PAL238" s="61"/>
      <c r="PAM238" s="61"/>
      <c r="PAN238" s="61"/>
      <c r="PAO238" s="61"/>
      <c r="PAP238" s="61"/>
      <c r="PAQ238" s="61"/>
      <c r="PAR238" s="61"/>
      <c r="PAS238" s="61"/>
      <c r="PAT238" s="61"/>
      <c r="PAU238" s="61"/>
      <c r="PAV238" s="61"/>
      <c r="PAW238" s="61"/>
      <c r="PAX238" s="61"/>
      <c r="PAY238" s="61"/>
      <c r="PAZ238" s="61"/>
      <c r="PBA238" s="61"/>
      <c r="PBB238" s="61"/>
      <c r="PBC238" s="61"/>
      <c r="PBD238" s="61"/>
      <c r="PBE238" s="61"/>
      <c r="PBF238" s="61"/>
      <c r="PBG238" s="61"/>
      <c r="PBH238" s="61"/>
      <c r="PBI238" s="61"/>
      <c r="PBJ238" s="61"/>
      <c r="PBK238" s="61"/>
      <c r="PBL238" s="61"/>
      <c r="PBM238" s="61"/>
      <c r="PBN238" s="61"/>
      <c r="PBO238" s="61"/>
      <c r="PBP238" s="61"/>
      <c r="PBQ238" s="61"/>
      <c r="PBR238" s="61"/>
      <c r="PBS238" s="61"/>
      <c r="PBT238" s="61"/>
      <c r="PBU238" s="61"/>
      <c r="PBV238" s="61"/>
      <c r="PBW238" s="61"/>
      <c r="PBX238" s="61"/>
      <c r="PBY238" s="61"/>
      <c r="PBZ238" s="61"/>
      <c r="PCA238" s="61"/>
      <c r="PCB238" s="61"/>
      <c r="PCC238" s="61"/>
      <c r="PCD238" s="61"/>
      <c r="PCE238" s="61"/>
      <c r="PCF238" s="61"/>
      <c r="PCG238" s="61"/>
      <c r="PCH238" s="61"/>
      <c r="PCI238" s="61"/>
      <c r="PCJ238" s="61"/>
      <c r="PCK238" s="61"/>
      <c r="PCL238" s="61"/>
      <c r="PCM238" s="61"/>
      <c r="PCN238" s="61"/>
      <c r="PCO238" s="61"/>
      <c r="PCP238" s="61"/>
      <c r="PCQ238" s="61"/>
      <c r="PCR238" s="61"/>
      <c r="PCS238" s="61"/>
      <c r="PCT238" s="61"/>
      <c r="PCU238" s="61"/>
      <c r="PCV238" s="61"/>
      <c r="PCW238" s="61"/>
      <c r="PCX238" s="61"/>
      <c r="PCY238" s="61"/>
      <c r="PCZ238" s="61"/>
      <c r="PDA238" s="61"/>
      <c r="PDB238" s="61"/>
      <c r="PDC238" s="61"/>
      <c r="PDD238" s="61"/>
      <c r="PDE238" s="61"/>
      <c r="PDF238" s="61"/>
      <c r="PDG238" s="61"/>
      <c r="PDH238" s="61"/>
      <c r="PDI238" s="61"/>
      <c r="PDJ238" s="61"/>
      <c r="PDK238" s="61"/>
      <c r="PDL238" s="61"/>
      <c r="PDM238" s="61"/>
      <c r="PDN238" s="61"/>
      <c r="PDO238" s="61"/>
      <c r="PDP238" s="61"/>
      <c r="PDQ238" s="61"/>
      <c r="PDR238" s="61"/>
      <c r="PDS238" s="61"/>
      <c r="PDT238" s="61"/>
      <c r="PDU238" s="61"/>
      <c r="PDV238" s="61"/>
      <c r="PDW238" s="61"/>
      <c r="PDX238" s="61"/>
      <c r="PDY238" s="61"/>
      <c r="PDZ238" s="61"/>
      <c r="PEA238" s="61"/>
      <c r="PEB238" s="61"/>
      <c r="PEC238" s="61"/>
      <c r="PED238" s="61"/>
      <c r="PEE238" s="61"/>
      <c r="PEF238" s="61"/>
      <c r="PEG238" s="61"/>
      <c r="PEH238" s="61"/>
      <c r="PEI238" s="61"/>
      <c r="PEJ238" s="61"/>
      <c r="PEK238" s="61"/>
      <c r="PEL238" s="61"/>
      <c r="PEM238" s="61"/>
      <c r="PEN238" s="61"/>
      <c r="PEO238" s="61"/>
      <c r="PEP238" s="61"/>
      <c r="PEQ238" s="61"/>
      <c r="PER238" s="61"/>
      <c r="PES238" s="61"/>
      <c r="PET238" s="61"/>
      <c r="PEU238" s="61"/>
      <c r="PEV238" s="61"/>
      <c r="PEW238" s="61"/>
      <c r="PEX238" s="61"/>
      <c r="PEY238" s="61"/>
      <c r="PEZ238" s="61"/>
      <c r="PFA238" s="61"/>
      <c r="PFB238" s="61"/>
      <c r="PFC238" s="61"/>
      <c r="PFD238" s="61"/>
      <c r="PFE238" s="61"/>
      <c r="PFF238" s="61"/>
      <c r="PFG238" s="61"/>
      <c r="PFH238" s="61"/>
      <c r="PFI238" s="61"/>
      <c r="PFJ238" s="61"/>
      <c r="PFK238" s="61"/>
      <c r="PFL238" s="61"/>
      <c r="PFM238" s="61"/>
      <c r="PFN238" s="61"/>
      <c r="PFO238" s="61"/>
      <c r="PFP238" s="61"/>
      <c r="PFQ238" s="61"/>
      <c r="PFR238" s="61"/>
      <c r="PFS238" s="61"/>
      <c r="PFT238" s="61"/>
      <c r="PFU238" s="61"/>
      <c r="PFV238" s="61"/>
      <c r="PFW238" s="61"/>
      <c r="PFX238" s="61"/>
      <c r="PFY238" s="61"/>
      <c r="PFZ238" s="61"/>
      <c r="PGA238" s="61"/>
      <c r="PGB238" s="61"/>
      <c r="PGC238" s="61"/>
      <c r="PGD238" s="61"/>
      <c r="PGE238" s="61"/>
      <c r="PGF238" s="61"/>
      <c r="PGG238" s="61"/>
      <c r="PGH238" s="61"/>
      <c r="PGI238" s="61"/>
      <c r="PGJ238" s="61"/>
      <c r="PGK238" s="61"/>
      <c r="PGL238" s="61"/>
      <c r="PGM238" s="61"/>
      <c r="PGN238" s="61"/>
      <c r="PGO238" s="61"/>
      <c r="PGP238" s="61"/>
      <c r="PGQ238" s="61"/>
      <c r="PGR238" s="61"/>
      <c r="PGS238" s="61"/>
      <c r="PGT238" s="61"/>
      <c r="PGU238" s="61"/>
      <c r="PGV238" s="61"/>
      <c r="PGW238" s="61"/>
      <c r="PGX238" s="61"/>
      <c r="PGY238" s="61"/>
      <c r="PGZ238" s="61"/>
      <c r="PHA238" s="61"/>
      <c r="PHB238" s="61"/>
      <c r="PHC238" s="61"/>
      <c r="PHD238" s="61"/>
      <c r="PHE238" s="61"/>
      <c r="PHF238" s="61"/>
      <c r="PHG238" s="61"/>
      <c r="PHH238" s="61"/>
      <c r="PHI238" s="61"/>
      <c r="PHJ238" s="61"/>
      <c r="PHK238" s="61"/>
      <c r="PHL238" s="61"/>
      <c r="PHM238" s="61"/>
      <c r="PHN238" s="61"/>
      <c r="PHO238" s="61"/>
      <c r="PHP238" s="61"/>
      <c r="PHQ238" s="61"/>
      <c r="PHR238" s="61"/>
      <c r="PHS238" s="61"/>
      <c r="PHT238" s="61"/>
      <c r="PHU238" s="61"/>
      <c r="PHV238" s="61"/>
      <c r="PHW238" s="61"/>
      <c r="PHX238" s="61"/>
      <c r="PHY238" s="61"/>
      <c r="PHZ238" s="61"/>
      <c r="PIA238" s="61"/>
      <c r="PIB238" s="61"/>
      <c r="PIC238" s="61"/>
      <c r="PID238" s="61"/>
      <c r="PIE238" s="61"/>
      <c r="PIF238" s="61"/>
      <c r="PIG238" s="61"/>
      <c r="PIH238" s="61"/>
      <c r="PII238" s="61"/>
      <c r="PIJ238" s="61"/>
      <c r="PIK238" s="61"/>
      <c r="PIL238" s="61"/>
      <c r="PIM238" s="61"/>
      <c r="PIN238" s="61"/>
      <c r="PIO238" s="61"/>
      <c r="PIP238" s="61"/>
      <c r="PIQ238" s="61"/>
      <c r="PIR238" s="61"/>
      <c r="PIS238" s="61"/>
      <c r="PIT238" s="61"/>
      <c r="PIU238" s="61"/>
      <c r="PIV238" s="61"/>
      <c r="PIW238" s="61"/>
      <c r="PIX238" s="61"/>
      <c r="PIY238" s="61"/>
      <c r="PIZ238" s="61"/>
      <c r="PJA238" s="61"/>
      <c r="PJB238" s="61"/>
      <c r="PJC238" s="61"/>
      <c r="PJD238" s="61"/>
      <c r="PJE238" s="61"/>
      <c r="PJF238" s="61"/>
      <c r="PJG238" s="61"/>
      <c r="PJH238" s="61"/>
      <c r="PJI238" s="61"/>
      <c r="PJJ238" s="61"/>
      <c r="PJK238" s="61"/>
      <c r="PJL238" s="61"/>
      <c r="PJM238" s="61"/>
      <c r="PJN238" s="61"/>
      <c r="PJO238" s="61"/>
      <c r="PJP238" s="61"/>
      <c r="PJQ238" s="61"/>
      <c r="PJR238" s="61"/>
      <c r="PJS238" s="61"/>
      <c r="PJT238" s="61"/>
      <c r="PJU238" s="61"/>
      <c r="PJV238" s="61"/>
      <c r="PJW238" s="61"/>
      <c r="PJX238" s="61"/>
      <c r="PJY238" s="61"/>
      <c r="PJZ238" s="61"/>
      <c r="PKA238" s="61"/>
      <c r="PKB238" s="61"/>
      <c r="PKC238" s="61"/>
      <c r="PKD238" s="61"/>
      <c r="PKE238" s="61"/>
      <c r="PKF238" s="61"/>
      <c r="PKG238" s="61"/>
      <c r="PKH238" s="61"/>
      <c r="PKI238" s="61"/>
      <c r="PKJ238" s="61"/>
      <c r="PKK238" s="61"/>
      <c r="PKL238" s="61"/>
      <c r="PKM238" s="61"/>
      <c r="PKN238" s="61"/>
      <c r="PKO238" s="61"/>
      <c r="PKP238" s="61"/>
      <c r="PKQ238" s="61"/>
      <c r="PKR238" s="61"/>
      <c r="PKS238" s="61"/>
      <c r="PKT238" s="61"/>
      <c r="PKU238" s="61"/>
      <c r="PKV238" s="61"/>
      <c r="PKW238" s="61"/>
      <c r="PKX238" s="61"/>
      <c r="PKY238" s="61"/>
      <c r="PKZ238" s="61"/>
      <c r="PLA238" s="61"/>
      <c r="PLB238" s="61"/>
      <c r="PLC238" s="61"/>
      <c r="PLD238" s="61"/>
      <c r="PLE238" s="61"/>
      <c r="PLF238" s="61"/>
      <c r="PLG238" s="61"/>
      <c r="PLH238" s="61"/>
      <c r="PLI238" s="61"/>
      <c r="PLJ238" s="61"/>
      <c r="PLK238" s="61"/>
      <c r="PLL238" s="61"/>
      <c r="PLM238" s="61"/>
      <c r="PLN238" s="61"/>
      <c r="PLO238" s="61"/>
      <c r="PLP238" s="61"/>
      <c r="PLQ238" s="61"/>
      <c r="PLR238" s="61"/>
      <c r="PLS238" s="61"/>
      <c r="PLT238" s="61"/>
      <c r="PLU238" s="61"/>
      <c r="PLV238" s="61"/>
      <c r="PLW238" s="61"/>
      <c r="PLX238" s="61"/>
      <c r="PLY238" s="61"/>
      <c r="PLZ238" s="61"/>
      <c r="PMA238" s="61"/>
      <c r="PMB238" s="61"/>
      <c r="PMC238" s="61"/>
      <c r="PMD238" s="61"/>
      <c r="PME238" s="61"/>
      <c r="PMF238" s="61"/>
      <c r="PMG238" s="61"/>
      <c r="PMH238" s="61"/>
      <c r="PMI238" s="61"/>
      <c r="PMJ238" s="61"/>
      <c r="PMK238" s="61"/>
      <c r="PML238" s="61"/>
      <c r="PMM238" s="61"/>
      <c r="PMN238" s="61"/>
      <c r="PMO238" s="61"/>
      <c r="PMP238" s="61"/>
      <c r="PMQ238" s="61"/>
      <c r="PMR238" s="61"/>
      <c r="PMS238" s="61"/>
      <c r="PMT238" s="61"/>
      <c r="PMU238" s="61"/>
      <c r="PMV238" s="61"/>
      <c r="PMW238" s="61"/>
      <c r="PMX238" s="61"/>
      <c r="PMY238" s="61"/>
      <c r="PMZ238" s="61"/>
      <c r="PNA238" s="61"/>
      <c r="PNB238" s="61"/>
      <c r="PNC238" s="61"/>
      <c r="PND238" s="61"/>
      <c r="PNE238" s="61"/>
      <c r="PNF238" s="61"/>
      <c r="PNG238" s="61"/>
      <c r="PNH238" s="61"/>
      <c r="PNI238" s="61"/>
      <c r="PNJ238" s="61"/>
      <c r="PNK238" s="61"/>
      <c r="PNL238" s="61"/>
      <c r="PNM238" s="61"/>
      <c r="PNN238" s="61"/>
      <c r="PNO238" s="61"/>
      <c r="PNP238" s="61"/>
      <c r="PNQ238" s="61"/>
      <c r="PNR238" s="61"/>
      <c r="PNS238" s="61"/>
      <c r="PNT238" s="61"/>
      <c r="PNU238" s="61"/>
      <c r="PNV238" s="61"/>
      <c r="PNW238" s="61"/>
      <c r="PNX238" s="61"/>
      <c r="PNY238" s="61"/>
      <c r="PNZ238" s="61"/>
      <c r="POA238" s="61"/>
      <c r="POB238" s="61"/>
      <c r="POC238" s="61"/>
      <c r="POD238" s="61"/>
      <c r="POE238" s="61"/>
      <c r="POF238" s="61"/>
      <c r="POG238" s="61"/>
      <c r="POH238" s="61"/>
      <c r="POI238" s="61"/>
      <c r="POJ238" s="61"/>
      <c r="POK238" s="61"/>
      <c r="POL238" s="61"/>
      <c r="POM238" s="61"/>
      <c r="PON238" s="61"/>
      <c r="POO238" s="61"/>
      <c r="POP238" s="61"/>
      <c r="POQ238" s="61"/>
      <c r="POR238" s="61"/>
      <c r="POS238" s="61"/>
      <c r="POT238" s="61"/>
      <c r="POU238" s="61"/>
      <c r="POV238" s="61"/>
      <c r="POW238" s="61"/>
      <c r="POX238" s="61"/>
      <c r="POY238" s="61"/>
      <c r="POZ238" s="61"/>
      <c r="PPA238" s="61"/>
      <c r="PPB238" s="61"/>
      <c r="PPC238" s="61"/>
      <c r="PPD238" s="61"/>
      <c r="PPE238" s="61"/>
      <c r="PPF238" s="61"/>
      <c r="PPG238" s="61"/>
      <c r="PPH238" s="61"/>
      <c r="PPI238" s="61"/>
      <c r="PPJ238" s="61"/>
      <c r="PPK238" s="61"/>
      <c r="PPL238" s="61"/>
      <c r="PPM238" s="61"/>
      <c r="PPN238" s="61"/>
      <c r="PPO238" s="61"/>
      <c r="PPP238" s="61"/>
      <c r="PPQ238" s="61"/>
      <c r="PPR238" s="61"/>
      <c r="PPS238" s="61"/>
      <c r="PPT238" s="61"/>
      <c r="PPU238" s="61"/>
      <c r="PPV238" s="61"/>
      <c r="PPW238" s="61"/>
      <c r="PPX238" s="61"/>
      <c r="PPY238" s="61"/>
      <c r="PPZ238" s="61"/>
      <c r="PQA238" s="61"/>
      <c r="PQB238" s="61"/>
      <c r="PQC238" s="61"/>
      <c r="PQD238" s="61"/>
      <c r="PQE238" s="61"/>
      <c r="PQF238" s="61"/>
      <c r="PQG238" s="61"/>
      <c r="PQH238" s="61"/>
      <c r="PQI238" s="61"/>
      <c r="PQJ238" s="61"/>
      <c r="PQK238" s="61"/>
      <c r="PQL238" s="61"/>
      <c r="PQM238" s="61"/>
      <c r="PQN238" s="61"/>
      <c r="PQO238" s="61"/>
      <c r="PQP238" s="61"/>
      <c r="PQQ238" s="61"/>
      <c r="PQR238" s="61"/>
      <c r="PQS238" s="61"/>
      <c r="PQT238" s="61"/>
      <c r="PQU238" s="61"/>
      <c r="PQV238" s="61"/>
      <c r="PQW238" s="61"/>
      <c r="PQX238" s="61"/>
      <c r="PQY238" s="61"/>
      <c r="PQZ238" s="61"/>
      <c r="PRA238" s="61"/>
      <c r="PRB238" s="61"/>
      <c r="PRC238" s="61"/>
      <c r="PRD238" s="61"/>
      <c r="PRE238" s="61"/>
      <c r="PRF238" s="61"/>
      <c r="PRG238" s="61"/>
      <c r="PRH238" s="61"/>
      <c r="PRI238" s="61"/>
      <c r="PRJ238" s="61"/>
      <c r="PRK238" s="61"/>
      <c r="PRL238" s="61"/>
      <c r="PRM238" s="61"/>
      <c r="PRN238" s="61"/>
      <c r="PRO238" s="61"/>
      <c r="PRP238" s="61"/>
      <c r="PRQ238" s="61"/>
      <c r="PRR238" s="61"/>
      <c r="PRS238" s="61"/>
      <c r="PRT238" s="61"/>
      <c r="PRU238" s="61"/>
      <c r="PRV238" s="61"/>
      <c r="PRW238" s="61"/>
      <c r="PRX238" s="61"/>
      <c r="PRY238" s="61"/>
      <c r="PRZ238" s="61"/>
      <c r="PSA238" s="61"/>
      <c r="PSB238" s="61"/>
      <c r="PSC238" s="61"/>
      <c r="PSD238" s="61"/>
      <c r="PSE238" s="61"/>
      <c r="PSF238" s="61"/>
      <c r="PSG238" s="61"/>
      <c r="PSH238" s="61"/>
      <c r="PSI238" s="61"/>
      <c r="PSJ238" s="61"/>
      <c r="PSK238" s="61"/>
      <c r="PSL238" s="61"/>
      <c r="PSM238" s="61"/>
      <c r="PSN238" s="61"/>
      <c r="PSO238" s="61"/>
      <c r="PSP238" s="61"/>
      <c r="PSQ238" s="61"/>
      <c r="PSR238" s="61"/>
      <c r="PSS238" s="61"/>
      <c r="PST238" s="61"/>
      <c r="PSU238" s="61"/>
      <c r="PSV238" s="61"/>
      <c r="PSW238" s="61"/>
      <c r="PSX238" s="61"/>
      <c r="PSY238" s="61"/>
      <c r="PSZ238" s="61"/>
      <c r="PTA238" s="61"/>
      <c r="PTB238" s="61"/>
      <c r="PTC238" s="61"/>
      <c r="PTD238" s="61"/>
      <c r="PTE238" s="61"/>
      <c r="PTF238" s="61"/>
      <c r="PTG238" s="61"/>
      <c r="PTH238" s="61"/>
      <c r="PTI238" s="61"/>
      <c r="PTJ238" s="61"/>
      <c r="PTK238" s="61"/>
      <c r="PTL238" s="61"/>
      <c r="PTM238" s="61"/>
      <c r="PTN238" s="61"/>
      <c r="PTO238" s="61"/>
      <c r="PTP238" s="61"/>
      <c r="PTQ238" s="61"/>
      <c r="PTR238" s="61"/>
      <c r="PTS238" s="61"/>
      <c r="PTT238" s="61"/>
      <c r="PTU238" s="61"/>
      <c r="PTV238" s="61"/>
      <c r="PTW238" s="61"/>
      <c r="PTX238" s="61"/>
      <c r="PTY238" s="61"/>
      <c r="PTZ238" s="61"/>
      <c r="PUA238" s="61"/>
      <c r="PUB238" s="61"/>
      <c r="PUC238" s="61"/>
      <c r="PUD238" s="61"/>
      <c r="PUE238" s="61"/>
      <c r="PUF238" s="61"/>
      <c r="PUG238" s="61"/>
      <c r="PUH238" s="61"/>
      <c r="PUI238" s="61"/>
      <c r="PUJ238" s="61"/>
      <c r="PUK238" s="61"/>
      <c r="PUL238" s="61"/>
      <c r="PUM238" s="61"/>
      <c r="PUN238" s="61"/>
      <c r="PUO238" s="61"/>
      <c r="PUP238" s="61"/>
      <c r="PUQ238" s="61"/>
      <c r="PUR238" s="61"/>
      <c r="PUS238" s="61"/>
      <c r="PUT238" s="61"/>
      <c r="PUU238" s="61"/>
      <c r="PUV238" s="61"/>
      <c r="PUW238" s="61"/>
      <c r="PUX238" s="61"/>
      <c r="PUY238" s="61"/>
      <c r="PUZ238" s="61"/>
      <c r="PVA238" s="61"/>
      <c r="PVB238" s="61"/>
      <c r="PVC238" s="61"/>
      <c r="PVD238" s="61"/>
      <c r="PVE238" s="61"/>
      <c r="PVF238" s="61"/>
      <c r="PVG238" s="61"/>
      <c r="PVH238" s="61"/>
      <c r="PVI238" s="61"/>
      <c r="PVJ238" s="61"/>
      <c r="PVK238" s="61"/>
      <c r="PVL238" s="61"/>
      <c r="PVM238" s="61"/>
      <c r="PVN238" s="61"/>
      <c r="PVO238" s="61"/>
      <c r="PVP238" s="61"/>
      <c r="PVQ238" s="61"/>
      <c r="PVR238" s="61"/>
      <c r="PVS238" s="61"/>
      <c r="PVT238" s="61"/>
      <c r="PVU238" s="61"/>
      <c r="PVV238" s="61"/>
      <c r="PVW238" s="61"/>
      <c r="PVX238" s="61"/>
      <c r="PVY238" s="61"/>
      <c r="PVZ238" s="61"/>
      <c r="PWA238" s="61"/>
      <c r="PWB238" s="61"/>
      <c r="PWC238" s="61"/>
      <c r="PWD238" s="61"/>
      <c r="PWE238" s="61"/>
      <c r="PWF238" s="61"/>
      <c r="PWG238" s="61"/>
      <c r="PWH238" s="61"/>
      <c r="PWI238" s="61"/>
      <c r="PWJ238" s="61"/>
      <c r="PWK238" s="61"/>
      <c r="PWL238" s="61"/>
      <c r="PWM238" s="61"/>
      <c r="PWN238" s="61"/>
      <c r="PWO238" s="61"/>
      <c r="PWP238" s="61"/>
      <c r="PWQ238" s="61"/>
      <c r="PWR238" s="61"/>
      <c r="PWS238" s="61"/>
      <c r="PWT238" s="61"/>
      <c r="PWU238" s="61"/>
      <c r="PWV238" s="61"/>
      <c r="PWW238" s="61"/>
      <c r="PWX238" s="61"/>
      <c r="PWY238" s="61"/>
      <c r="PWZ238" s="61"/>
      <c r="PXA238" s="61"/>
      <c r="PXB238" s="61"/>
      <c r="PXC238" s="61"/>
      <c r="PXD238" s="61"/>
      <c r="PXE238" s="61"/>
      <c r="PXF238" s="61"/>
      <c r="PXG238" s="61"/>
      <c r="PXH238" s="61"/>
      <c r="PXI238" s="61"/>
      <c r="PXJ238" s="61"/>
      <c r="PXK238" s="61"/>
      <c r="PXL238" s="61"/>
      <c r="PXM238" s="61"/>
      <c r="PXN238" s="61"/>
      <c r="PXO238" s="61"/>
      <c r="PXP238" s="61"/>
      <c r="PXQ238" s="61"/>
      <c r="PXR238" s="61"/>
      <c r="PXS238" s="61"/>
      <c r="PXT238" s="61"/>
      <c r="PXU238" s="61"/>
      <c r="PXV238" s="61"/>
      <c r="PXW238" s="61"/>
      <c r="PXX238" s="61"/>
      <c r="PXY238" s="61"/>
      <c r="PXZ238" s="61"/>
      <c r="PYA238" s="61"/>
      <c r="PYB238" s="61"/>
      <c r="PYC238" s="61"/>
      <c r="PYD238" s="61"/>
      <c r="PYE238" s="61"/>
      <c r="PYF238" s="61"/>
      <c r="PYG238" s="61"/>
      <c r="PYH238" s="61"/>
      <c r="PYI238" s="61"/>
      <c r="PYJ238" s="61"/>
      <c r="PYK238" s="61"/>
      <c r="PYL238" s="61"/>
      <c r="PYM238" s="61"/>
      <c r="PYN238" s="61"/>
      <c r="PYO238" s="61"/>
      <c r="PYP238" s="61"/>
      <c r="PYQ238" s="61"/>
      <c r="PYR238" s="61"/>
      <c r="PYS238" s="61"/>
      <c r="PYT238" s="61"/>
      <c r="PYU238" s="61"/>
      <c r="PYV238" s="61"/>
      <c r="PYW238" s="61"/>
      <c r="PYX238" s="61"/>
      <c r="PYY238" s="61"/>
      <c r="PYZ238" s="61"/>
      <c r="PZA238" s="61"/>
      <c r="PZB238" s="61"/>
      <c r="PZC238" s="61"/>
      <c r="PZD238" s="61"/>
      <c r="PZE238" s="61"/>
      <c r="PZF238" s="61"/>
      <c r="PZG238" s="61"/>
      <c r="PZH238" s="61"/>
      <c r="PZI238" s="61"/>
      <c r="PZJ238" s="61"/>
      <c r="PZK238" s="61"/>
      <c r="PZL238" s="61"/>
      <c r="PZM238" s="61"/>
      <c r="PZN238" s="61"/>
      <c r="PZO238" s="61"/>
      <c r="PZP238" s="61"/>
      <c r="PZQ238" s="61"/>
      <c r="PZR238" s="61"/>
      <c r="PZS238" s="61"/>
      <c r="PZT238" s="61"/>
      <c r="PZU238" s="61"/>
      <c r="PZV238" s="61"/>
      <c r="PZW238" s="61"/>
      <c r="PZX238" s="61"/>
      <c r="PZY238" s="61"/>
      <c r="PZZ238" s="61"/>
      <c r="QAA238" s="61"/>
      <c r="QAB238" s="61"/>
      <c r="QAC238" s="61"/>
      <c r="QAD238" s="61"/>
      <c r="QAE238" s="61"/>
      <c r="QAF238" s="61"/>
      <c r="QAG238" s="61"/>
      <c r="QAH238" s="61"/>
      <c r="QAI238" s="61"/>
      <c r="QAJ238" s="61"/>
      <c r="QAK238" s="61"/>
      <c r="QAL238" s="61"/>
      <c r="QAM238" s="61"/>
      <c r="QAN238" s="61"/>
      <c r="QAO238" s="61"/>
      <c r="QAP238" s="61"/>
      <c r="QAQ238" s="61"/>
      <c r="QAR238" s="61"/>
      <c r="QAS238" s="61"/>
      <c r="QAT238" s="61"/>
      <c r="QAU238" s="61"/>
      <c r="QAV238" s="61"/>
      <c r="QAW238" s="61"/>
      <c r="QAX238" s="61"/>
      <c r="QAY238" s="61"/>
      <c r="QAZ238" s="61"/>
      <c r="QBA238" s="61"/>
      <c r="QBB238" s="61"/>
      <c r="QBC238" s="61"/>
      <c r="QBD238" s="61"/>
      <c r="QBE238" s="61"/>
      <c r="QBF238" s="61"/>
      <c r="QBG238" s="61"/>
      <c r="QBH238" s="61"/>
      <c r="QBI238" s="61"/>
      <c r="QBJ238" s="61"/>
      <c r="QBK238" s="61"/>
      <c r="QBL238" s="61"/>
      <c r="QBM238" s="61"/>
      <c r="QBN238" s="61"/>
      <c r="QBO238" s="61"/>
      <c r="QBP238" s="61"/>
      <c r="QBQ238" s="61"/>
      <c r="QBR238" s="61"/>
      <c r="QBS238" s="61"/>
      <c r="QBT238" s="61"/>
      <c r="QBU238" s="61"/>
      <c r="QBV238" s="61"/>
      <c r="QBW238" s="61"/>
      <c r="QBX238" s="61"/>
      <c r="QBY238" s="61"/>
      <c r="QBZ238" s="61"/>
      <c r="QCA238" s="61"/>
      <c r="QCB238" s="61"/>
      <c r="QCC238" s="61"/>
      <c r="QCD238" s="61"/>
      <c r="QCE238" s="61"/>
      <c r="QCF238" s="61"/>
      <c r="QCG238" s="61"/>
      <c r="QCH238" s="61"/>
      <c r="QCI238" s="61"/>
      <c r="QCJ238" s="61"/>
      <c r="QCK238" s="61"/>
      <c r="QCL238" s="61"/>
      <c r="QCM238" s="61"/>
      <c r="QCN238" s="61"/>
      <c r="QCO238" s="61"/>
      <c r="QCP238" s="61"/>
      <c r="QCQ238" s="61"/>
      <c r="QCR238" s="61"/>
      <c r="QCS238" s="61"/>
      <c r="QCT238" s="61"/>
      <c r="QCU238" s="61"/>
      <c r="QCV238" s="61"/>
      <c r="QCW238" s="61"/>
      <c r="QCX238" s="61"/>
      <c r="QCY238" s="61"/>
      <c r="QCZ238" s="61"/>
      <c r="QDA238" s="61"/>
      <c r="QDB238" s="61"/>
      <c r="QDC238" s="61"/>
      <c r="QDD238" s="61"/>
      <c r="QDE238" s="61"/>
      <c r="QDF238" s="61"/>
      <c r="QDG238" s="61"/>
      <c r="QDH238" s="61"/>
      <c r="QDI238" s="61"/>
      <c r="QDJ238" s="61"/>
      <c r="QDK238" s="61"/>
      <c r="QDL238" s="61"/>
      <c r="QDM238" s="61"/>
      <c r="QDN238" s="61"/>
      <c r="QDO238" s="61"/>
      <c r="QDP238" s="61"/>
      <c r="QDQ238" s="61"/>
      <c r="QDR238" s="61"/>
      <c r="QDS238" s="61"/>
      <c r="QDT238" s="61"/>
      <c r="QDU238" s="61"/>
      <c r="QDV238" s="61"/>
      <c r="QDW238" s="61"/>
      <c r="QDX238" s="61"/>
      <c r="QDY238" s="61"/>
      <c r="QDZ238" s="61"/>
      <c r="QEA238" s="61"/>
      <c r="QEB238" s="61"/>
      <c r="QEC238" s="61"/>
      <c r="QED238" s="61"/>
      <c r="QEE238" s="61"/>
      <c r="QEF238" s="61"/>
      <c r="QEG238" s="61"/>
      <c r="QEH238" s="61"/>
      <c r="QEI238" s="61"/>
      <c r="QEJ238" s="61"/>
      <c r="QEK238" s="61"/>
      <c r="QEL238" s="61"/>
      <c r="QEM238" s="61"/>
      <c r="QEN238" s="61"/>
      <c r="QEO238" s="61"/>
      <c r="QEP238" s="61"/>
      <c r="QEQ238" s="61"/>
      <c r="QER238" s="61"/>
      <c r="QES238" s="61"/>
      <c r="QET238" s="61"/>
      <c r="QEU238" s="61"/>
      <c r="QEV238" s="61"/>
      <c r="QEW238" s="61"/>
      <c r="QEX238" s="61"/>
      <c r="QEY238" s="61"/>
      <c r="QEZ238" s="61"/>
      <c r="QFA238" s="61"/>
      <c r="QFB238" s="61"/>
      <c r="QFC238" s="61"/>
      <c r="QFD238" s="61"/>
      <c r="QFE238" s="61"/>
      <c r="QFF238" s="61"/>
      <c r="QFG238" s="61"/>
      <c r="QFH238" s="61"/>
      <c r="QFI238" s="61"/>
      <c r="QFJ238" s="61"/>
      <c r="QFK238" s="61"/>
      <c r="QFL238" s="61"/>
      <c r="QFM238" s="61"/>
      <c r="QFN238" s="61"/>
      <c r="QFO238" s="61"/>
      <c r="QFP238" s="61"/>
      <c r="QFQ238" s="61"/>
      <c r="QFR238" s="61"/>
      <c r="QFS238" s="61"/>
      <c r="QFT238" s="61"/>
      <c r="QFU238" s="61"/>
      <c r="QFV238" s="61"/>
      <c r="QFW238" s="61"/>
      <c r="QFX238" s="61"/>
      <c r="QFY238" s="61"/>
      <c r="QFZ238" s="61"/>
      <c r="QGA238" s="61"/>
      <c r="QGB238" s="61"/>
      <c r="QGC238" s="61"/>
      <c r="QGD238" s="61"/>
      <c r="QGE238" s="61"/>
      <c r="QGF238" s="61"/>
      <c r="QGG238" s="61"/>
      <c r="QGH238" s="61"/>
      <c r="QGI238" s="61"/>
      <c r="QGJ238" s="61"/>
      <c r="QGK238" s="61"/>
      <c r="QGL238" s="61"/>
      <c r="QGM238" s="61"/>
      <c r="QGN238" s="61"/>
      <c r="QGO238" s="61"/>
      <c r="QGP238" s="61"/>
      <c r="QGQ238" s="61"/>
      <c r="QGR238" s="61"/>
      <c r="QGS238" s="61"/>
      <c r="QGT238" s="61"/>
      <c r="QGU238" s="61"/>
      <c r="QGV238" s="61"/>
      <c r="QGW238" s="61"/>
      <c r="QGX238" s="61"/>
      <c r="QGY238" s="61"/>
      <c r="QGZ238" s="61"/>
      <c r="QHA238" s="61"/>
      <c r="QHB238" s="61"/>
      <c r="QHC238" s="61"/>
      <c r="QHD238" s="61"/>
      <c r="QHE238" s="61"/>
      <c r="QHF238" s="61"/>
      <c r="QHG238" s="61"/>
      <c r="QHH238" s="61"/>
      <c r="QHI238" s="61"/>
      <c r="QHJ238" s="61"/>
      <c r="QHK238" s="61"/>
      <c r="QHL238" s="61"/>
      <c r="QHM238" s="61"/>
      <c r="QHN238" s="61"/>
      <c r="QHO238" s="61"/>
      <c r="QHP238" s="61"/>
      <c r="QHQ238" s="61"/>
      <c r="QHR238" s="61"/>
      <c r="QHS238" s="61"/>
      <c r="QHT238" s="61"/>
      <c r="QHU238" s="61"/>
      <c r="QHV238" s="61"/>
      <c r="QHW238" s="61"/>
      <c r="QHX238" s="61"/>
      <c r="QHY238" s="61"/>
      <c r="QHZ238" s="61"/>
      <c r="QIA238" s="61"/>
      <c r="QIB238" s="61"/>
      <c r="QIC238" s="61"/>
      <c r="QID238" s="61"/>
      <c r="QIE238" s="61"/>
      <c r="QIF238" s="61"/>
      <c r="QIG238" s="61"/>
      <c r="QIH238" s="61"/>
      <c r="QII238" s="61"/>
      <c r="QIJ238" s="61"/>
      <c r="QIK238" s="61"/>
      <c r="QIL238" s="61"/>
      <c r="QIM238" s="61"/>
      <c r="QIN238" s="61"/>
      <c r="QIO238" s="61"/>
      <c r="QIP238" s="61"/>
      <c r="QIQ238" s="61"/>
      <c r="QIR238" s="61"/>
      <c r="QIS238" s="61"/>
      <c r="QIT238" s="61"/>
      <c r="QIU238" s="61"/>
      <c r="QIV238" s="61"/>
      <c r="QIW238" s="61"/>
      <c r="QIX238" s="61"/>
      <c r="QIY238" s="61"/>
      <c r="QIZ238" s="61"/>
      <c r="QJA238" s="61"/>
      <c r="QJB238" s="61"/>
      <c r="QJC238" s="61"/>
      <c r="QJD238" s="61"/>
      <c r="QJE238" s="61"/>
      <c r="QJF238" s="61"/>
      <c r="QJG238" s="61"/>
      <c r="QJH238" s="61"/>
      <c r="QJI238" s="61"/>
      <c r="QJJ238" s="61"/>
      <c r="QJK238" s="61"/>
      <c r="QJL238" s="61"/>
      <c r="QJM238" s="61"/>
      <c r="QJN238" s="61"/>
      <c r="QJO238" s="61"/>
      <c r="QJP238" s="61"/>
      <c r="QJQ238" s="61"/>
      <c r="QJR238" s="61"/>
      <c r="QJS238" s="61"/>
      <c r="QJT238" s="61"/>
      <c r="QJU238" s="61"/>
      <c r="QJV238" s="61"/>
      <c r="QJW238" s="61"/>
      <c r="QJX238" s="61"/>
      <c r="QJY238" s="61"/>
      <c r="QJZ238" s="61"/>
      <c r="QKA238" s="61"/>
      <c r="QKB238" s="61"/>
      <c r="QKC238" s="61"/>
      <c r="QKD238" s="61"/>
      <c r="QKE238" s="61"/>
      <c r="QKF238" s="61"/>
      <c r="QKG238" s="61"/>
      <c r="QKH238" s="61"/>
      <c r="QKI238" s="61"/>
      <c r="QKJ238" s="61"/>
      <c r="QKK238" s="61"/>
      <c r="QKL238" s="61"/>
      <c r="QKM238" s="61"/>
      <c r="QKN238" s="61"/>
      <c r="QKO238" s="61"/>
      <c r="QKP238" s="61"/>
      <c r="QKQ238" s="61"/>
      <c r="QKR238" s="61"/>
      <c r="QKS238" s="61"/>
      <c r="QKT238" s="61"/>
      <c r="QKU238" s="61"/>
      <c r="QKV238" s="61"/>
      <c r="QKW238" s="61"/>
      <c r="QKX238" s="61"/>
      <c r="QKY238" s="61"/>
      <c r="QKZ238" s="61"/>
      <c r="QLA238" s="61"/>
      <c r="QLB238" s="61"/>
      <c r="QLC238" s="61"/>
      <c r="QLD238" s="61"/>
      <c r="QLE238" s="61"/>
      <c r="QLF238" s="61"/>
      <c r="QLG238" s="61"/>
      <c r="QLH238" s="61"/>
      <c r="QLI238" s="61"/>
      <c r="QLJ238" s="61"/>
      <c r="QLK238" s="61"/>
      <c r="QLL238" s="61"/>
      <c r="QLM238" s="61"/>
      <c r="QLN238" s="61"/>
      <c r="QLO238" s="61"/>
      <c r="QLP238" s="61"/>
      <c r="QLQ238" s="61"/>
      <c r="QLR238" s="61"/>
      <c r="QLS238" s="61"/>
      <c r="QLT238" s="61"/>
      <c r="QLU238" s="61"/>
      <c r="QLV238" s="61"/>
      <c r="QLW238" s="61"/>
      <c r="QLX238" s="61"/>
      <c r="QLY238" s="61"/>
      <c r="QLZ238" s="61"/>
      <c r="QMA238" s="61"/>
      <c r="QMB238" s="61"/>
      <c r="QMC238" s="61"/>
      <c r="QMD238" s="61"/>
      <c r="QME238" s="61"/>
      <c r="QMF238" s="61"/>
      <c r="QMG238" s="61"/>
      <c r="QMH238" s="61"/>
      <c r="QMI238" s="61"/>
      <c r="QMJ238" s="61"/>
      <c r="QMK238" s="61"/>
      <c r="QML238" s="61"/>
      <c r="QMM238" s="61"/>
      <c r="QMN238" s="61"/>
      <c r="QMO238" s="61"/>
      <c r="QMP238" s="61"/>
      <c r="QMQ238" s="61"/>
      <c r="QMR238" s="61"/>
      <c r="QMS238" s="61"/>
      <c r="QMT238" s="61"/>
      <c r="QMU238" s="61"/>
      <c r="QMV238" s="61"/>
      <c r="QMW238" s="61"/>
      <c r="QMX238" s="61"/>
      <c r="QMY238" s="61"/>
      <c r="QMZ238" s="61"/>
      <c r="QNA238" s="61"/>
      <c r="QNB238" s="61"/>
      <c r="QNC238" s="61"/>
      <c r="QND238" s="61"/>
      <c r="QNE238" s="61"/>
      <c r="QNF238" s="61"/>
      <c r="QNG238" s="61"/>
      <c r="QNH238" s="61"/>
      <c r="QNI238" s="61"/>
      <c r="QNJ238" s="61"/>
      <c r="QNK238" s="61"/>
      <c r="QNL238" s="61"/>
      <c r="QNM238" s="61"/>
      <c r="QNN238" s="61"/>
      <c r="QNO238" s="61"/>
      <c r="QNP238" s="61"/>
      <c r="QNQ238" s="61"/>
      <c r="QNR238" s="61"/>
      <c r="QNS238" s="61"/>
      <c r="QNT238" s="61"/>
      <c r="QNU238" s="61"/>
      <c r="QNV238" s="61"/>
      <c r="QNW238" s="61"/>
      <c r="QNX238" s="61"/>
      <c r="QNY238" s="61"/>
      <c r="QNZ238" s="61"/>
      <c r="QOA238" s="61"/>
      <c r="QOB238" s="61"/>
      <c r="QOC238" s="61"/>
      <c r="QOD238" s="61"/>
      <c r="QOE238" s="61"/>
      <c r="QOF238" s="61"/>
      <c r="QOG238" s="61"/>
      <c r="QOH238" s="61"/>
      <c r="QOI238" s="61"/>
      <c r="QOJ238" s="61"/>
      <c r="QOK238" s="61"/>
      <c r="QOL238" s="61"/>
      <c r="QOM238" s="61"/>
      <c r="QON238" s="61"/>
      <c r="QOO238" s="61"/>
      <c r="QOP238" s="61"/>
      <c r="QOQ238" s="61"/>
      <c r="QOR238" s="61"/>
      <c r="QOS238" s="61"/>
      <c r="QOT238" s="61"/>
      <c r="QOU238" s="61"/>
      <c r="QOV238" s="61"/>
      <c r="QOW238" s="61"/>
      <c r="QOX238" s="61"/>
      <c r="QOY238" s="61"/>
      <c r="QOZ238" s="61"/>
      <c r="QPA238" s="61"/>
      <c r="QPB238" s="61"/>
      <c r="QPC238" s="61"/>
      <c r="QPD238" s="61"/>
      <c r="QPE238" s="61"/>
      <c r="QPF238" s="61"/>
      <c r="QPG238" s="61"/>
      <c r="QPH238" s="61"/>
      <c r="QPI238" s="61"/>
      <c r="QPJ238" s="61"/>
      <c r="QPK238" s="61"/>
      <c r="QPL238" s="61"/>
      <c r="QPM238" s="61"/>
      <c r="QPN238" s="61"/>
      <c r="QPO238" s="61"/>
      <c r="QPP238" s="61"/>
      <c r="QPQ238" s="61"/>
      <c r="QPR238" s="61"/>
      <c r="QPS238" s="61"/>
      <c r="QPT238" s="61"/>
      <c r="QPU238" s="61"/>
      <c r="QPV238" s="61"/>
      <c r="QPW238" s="61"/>
      <c r="QPX238" s="61"/>
      <c r="QPY238" s="61"/>
      <c r="QPZ238" s="61"/>
      <c r="QQA238" s="61"/>
      <c r="QQB238" s="61"/>
      <c r="QQC238" s="61"/>
      <c r="QQD238" s="61"/>
      <c r="QQE238" s="61"/>
      <c r="QQF238" s="61"/>
      <c r="QQG238" s="61"/>
      <c r="QQH238" s="61"/>
      <c r="QQI238" s="61"/>
      <c r="QQJ238" s="61"/>
      <c r="QQK238" s="61"/>
      <c r="QQL238" s="61"/>
      <c r="QQM238" s="61"/>
      <c r="QQN238" s="61"/>
      <c r="QQO238" s="61"/>
      <c r="QQP238" s="61"/>
      <c r="QQQ238" s="61"/>
      <c r="QQR238" s="61"/>
      <c r="QQS238" s="61"/>
      <c r="QQT238" s="61"/>
      <c r="QQU238" s="61"/>
      <c r="QQV238" s="61"/>
      <c r="QQW238" s="61"/>
      <c r="QQX238" s="61"/>
      <c r="QQY238" s="61"/>
      <c r="QQZ238" s="61"/>
      <c r="QRA238" s="61"/>
      <c r="QRB238" s="61"/>
      <c r="QRC238" s="61"/>
      <c r="QRD238" s="61"/>
      <c r="QRE238" s="61"/>
      <c r="QRF238" s="61"/>
      <c r="QRG238" s="61"/>
      <c r="QRH238" s="61"/>
      <c r="QRI238" s="61"/>
      <c r="QRJ238" s="61"/>
      <c r="QRK238" s="61"/>
      <c r="QRL238" s="61"/>
      <c r="QRM238" s="61"/>
      <c r="QRN238" s="61"/>
      <c r="QRO238" s="61"/>
      <c r="QRP238" s="61"/>
      <c r="QRQ238" s="61"/>
      <c r="QRR238" s="61"/>
      <c r="QRS238" s="61"/>
      <c r="QRT238" s="61"/>
      <c r="QRU238" s="61"/>
      <c r="QRV238" s="61"/>
      <c r="QRW238" s="61"/>
      <c r="QRX238" s="61"/>
      <c r="QRY238" s="61"/>
      <c r="QRZ238" s="61"/>
      <c r="QSA238" s="61"/>
      <c r="QSB238" s="61"/>
      <c r="QSC238" s="61"/>
      <c r="QSD238" s="61"/>
      <c r="QSE238" s="61"/>
      <c r="QSF238" s="61"/>
      <c r="QSG238" s="61"/>
      <c r="QSH238" s="61"/>
      <c r="QSI238" s="61"/>
      <c r="QSJ238" s="61"/>
      <c r="QSK238" s="61"/>
      <c r="QSL238" s="61"/>
      <c r="QSM238" s="61"/>
      <c r="QSN238" s="61"/>
      <c r="QSO238" s="61"/>
      <c r="QSP238" s="61"/>
      <c r="QSQ238" s="61"/>
      <c r="QSR238" s="61"/>
      <c r="QSS238" s="61"/>
      <c r="QST238" s="61"/>
      <c r="QSU238" s="61"/>
      <c r="QSV238" s="61"/>
      <c r="QSW238" s="61"/>
      <c r="QSX238" s="61"/>
      <c r="QSY238" s="61"/>
      <c r="QSZ238" s="61"/>
      <c r="QTA238" s="61"/>
      <c r="QTB238" s="61"/>
      <c r="QTC238" s="61"/>
      <c r="QTD238" s="61"/>
      <c r="QTE238" s="61"/>
      <c r="QTF238" s="61"/>
      <c r="QTG238" s="61"/>
      <c r="QTH238" s="61"/>
      <c r="QTI238" s="61"/>
      <c r="QTJ238" s="61"/>
      <c r="QTK238" s="61"/>
      <c r="QTL238" s="61"/>
      <c r="QTM238" s="61"/>
      <c r="QTN238" s="61"/>
      <c r="QTO238" s="61"/>
      <c r="QTP238" s="61"/>
      <c r="QTQ238" s="61"/>
      <c r="QTR238" s="61"/>
      <c r="QTS238" s="61"/>
      <c r="QTT238" s="61"/>
      <c r="QTU238" s="61"/>
      <c r="QTV238" s="61"/>
      <c r="QTW238" s="61"/>
      <c r="QTX238" s="61"/>
      <c r="QTY238" s="61"/>
      <c r="QTZ238" s="61"/>
      <c r="QUA238" s="61"/>
      <c r="QUB238" s="61"/>
      <c r="QUC238" s="61"/>
      <c r="QUD238" s="61"/>
      <c r="QUE238" s="61"/>
      <c r="QUF238" s="61"/>
      <c r="QUG238" s="61"/>
      <c r="QUH238" s="61"/>
      <c r="QUI238" s="61"/>
      <c r="QUJ238" s="61"/>
      <c r="QUK238" s="61"/>
      <c r="QUL238" s="61"/>
      <c r="QUM238" s="61"/>
      <c r="QUN238" s="61"/>
      <c r="QUO238" s="61"/>
      <c r="QUP238" s="61"/>
      <c r="QUQ238" s="61"/>
      <c r="QUR238" s="61"/>
      <c r="QUS238" s="61"/>
      <c r="QUT238" s="61"/>
      <c r="QUU238" s="61"/>
      <c r="QUV238" s="61"/>
      <c r="QUW238" s="61"/>
      <c r="QUX238" s="61"/>
      <c r="QUY238" s="61"/>
      <c r="QUZ238" s="61"/>
      <c r="QVA238" s="61"/>
      <c r="QVB238" s="61"/>
      <c r="QVC238" s="61"/>
      <c r="QVD238" s="61"/>
      <c r="QVE238" s="61"/>
      <c r="QVF238" s="61"/>
      <c r="QVG238" s="61"/>
      <c r="QVH238" s="61"/>
      <c r="QVI238" s="61"/>
      <c r="QVJ238" s="61"/>
      <c r="QVK238" s="61"/>
      <c r="QVL238" s="61"/>
      <c r="QVM238" s="61"/>
      <c r="QVN238" s="61"/>
      <c r="QVO238" s="61"/>
      <c r="QVP238" s="61"/>
      <c r="QVQ238" s="61"/>
      <c r="QVR238" s="61"/>
      <c r="QVS238" s="61"/>
      <c r="QVT238" s="61"/>
      <c r="QVU238" s="61"/>
      <c r="QVV238" s="61"/>
      <c r="QVW238" s="61"/>
      <c r="QVX238" s="61"/>
      <c r="QVY238" s="61"/>
      <c r="QVZ238" s="61"/>
      <c r="QWA238" s="61"/>
      <c r="QWB238" s="61"/>
      <c r="QWC238" s="61"/>
      <c r="QWD238" s="61"/>
      <c r="QWE238" s="61"/>
      <c r="QWF238" s="61"/>
      <c r="QWG238" s="61"/>
      <c r="QWH238" s="61"/>
      <c r="QWI238" s="61"/>
      <c r="QWJ238" s="61"/>
      <c r="QWK238" s="61"/>
      <c r="QWL238" s="61"/>
      <c r="QWM238" s="61"/>
      <c r="QWN238" s="61"/>
      <c r="QWO238" s="61"/>
      <c r="QWP238" s="61"/>
      <c r="QWQ238" s="61"/>
      <c r="QWR238" s="61"/>
      <c r="QWS238" s="61"/>
      <c r="QWT238" s="61"/>
      <c r="QWU238" s="61"/>
      <c r="QWV238" s="61"/>
      <c r="QWW238" s="61"/>
      <c r="QWX238" s="61"/>
      <c r="QWY238" s="61"/>
      <c r="QWZ238" s="61"/>
      <c r="QXA238" s="61"/>
      <c r="QXB238" s="61"/>
      <c r="QXC238" s="61"/>
      <c r="QXD238" s="61"/>
      <c r="QXE238" s="61"/>
      <c r="QXF238" s="61"/>
      <c r="QXG238" s="61"/>
      <c r="QXH238" s="61"/>
      <c r="QXI238" s="61"/>
      <c r="QXJ238" s="61"/>
      <c r="QXK238" s="61"/>
      <c r="QXL238" s="61"/>
      <c r="QXM238" s="61"/>
      <c r="QXN238" s="61"/>
      <c r="QXO238" s="61"/>
      <c r="QXP238" s="61"/>
      <c r="QXQ238" s="61"/>
      <c r="QXR238" s="61"/>
      <c r="QXS238" s="61"/>
      <c r="QXT238" s="61"/>
      <c r="QXU238" s="61"/>
      <c r="QXV238" s="61"/>
      <c r="QXW238" s="61"/>
      <c r="QXX238" s="61"/>
      <c r="QXY238" s="61"/>
      <c r="QXZ238" s="61"/>
      <c r="QYA238" s="61"/>
      <c r="QYB238" s="61"/>
      <c r="QYC238" s="61"/>
      <c r="QYD238" s="61"/>
      <c r="QYE238" s="61"/>
      <c r="QYF238" s="61"/>
      <c r="QYG238" s="61"/>
      <c r="QYH238" s="61"/>
      <c r="QYI238" s="61"/>
      <c r="QYJ238" s="61"/>
      <c r="QYK238" s="61"/>
      <c r="QYL238" s="61"/>
      <c r="QYM238" s="61"/>
      <c r="QYN238" s="61"/>
      <c r="QYO238" s="61"/>
      <c r="QYP238" s="61"/>
      <c r="QYQ238" s="61"/>
      <c r="QYR238" s="61"/>
      <c r="QYS238" s="61"/>
      <c r="QYT238" s="61"/>
      <c r="QYU238" s="61"/>
      <c r="QYV238" s="61"/>
      <c r="QYW238" s="61"/>
      <c r="QYX238" s="61"/>
      <c r="QYY238" s="61"/>
      <c r="QYZ238" s="61"/>
      <c r="QZA238" s="61"/>
      <c r="QZB238" s="61"/>
      <c r="QZC238" s="61"/>
      <c r="QZD238" s="61"/>
      <c r="QZE238" s="61"/>
      <c r="QZF238" s="61"/>
      <c r="QZG238" s="61"/>
      <c r="QZH238" s="61"/>
      <c r="QZI238" s="61"/>
      <c r="QZJ238" s="61"/>
      <c r="QZK238" s="61"/>
      <c r="QZL238" s="61"/>
      <c r="QZM238" s="61"/>
      <c r="QZN238" s="61"/>
      <c r="QZO238" s="61"/>
      <c r="QZP238" s="61"/>
      <c r="QZQ238" s="61"/>
      <c r="QZR238" s="61"/>
      <c r="QZS238" s="61"/>
      <c r="QZT238" s="61"/>
      <c r="QZU238" s="61"/>
      <c r="QZV238" s="61"/>
      <c r="QZW238" s="61"/>
      <c r="QZX238" s="61"/>
      <c r="QZY238" s="61"/>
      <c r="QZZ238" s="61"/>
      <c r="RAA238" s="61"/>
      <c r="RAB238" s="61"/>
      <c r="RAC238" s="61"/>
      <c r="RAD238" s="61"/>
      <c r="RAE238" s="61"/>
      <c r="RAF238" s="61"/>
      <c r="RAG238" s="61"/>
      <c r="RAH238" s="61"/>
      <c r="RAI238" s="61"/>
      <c r="RAJ238" s="61"/>
      <c r="RAK238" s="61"/>
      <c r="RAL238" s="61"/>
      <c r="RAM238" s="61"/>
      <c r="RAN238" s="61"/>
      <c r="RAO238" s="61"/>
      <c r="RAP238" s="61"/>
      <c r="RAQ238" s="61"/>
      <c r="RAR238" s="61"/>
      <c r="RAS238" s="61"/>
      <c r="RAT238" s="61"/>
      <c r="RAU238" s="61"/>
      <c r="RAV238" s="61"/>
      <c r="RAW238" s="61"/>
      <c r="RAX238" s="61"/>
      <c r="RAY238" s="61"/>
      <c r="RAZ238" s="61"/>
      <c r="RBA238" s="61"/>
      <c r="RBB238" s="61"/>
      <c r="RBC238" s="61"/>
      <c r="RBD238" s="61"/>
      <c r="RBE238" s="61"/>
      <c r="RBF238" s="61"/>
      <c r="RBG238" s="61"/>
      <c r="RBH238" s="61"/>
      <c r="RBI238" s="61"/>
      <c r="RBJ238" s="61"/>
      <c r="RBK238" s="61"/>
      <c r="RBL238" s="61"/>
      <c r="RBM238" s="61"/>
      <c r="RBN238" s="61"/>
      <c r="RBO238" s="61"/>
      <c r="RBP238" s="61"/>
      <c r="RBQ238" s="61"/>
      <c r="RBR238" s="61"/>
      <c r="RBS238" s="61"/>
      <c r="RBT238" s="61"/>
      <c r="RBU238" s="61"/>
      <c r="RBV238" s="61"/>
      <c r="RBW238" s="61"/>
      <c r="RBX238" s="61"/>
      <c r="RBY238" s="61"/>
      <c r="RBZ238" s="61"/>
      <c r="RCA238" s="61"/>
      <c r="RCB238" s="61"/>
      <c r="RCC238" s="61"/>
      <c r="RCD238" s="61"/>
      <c r="RCE238" s="61"/>
      <c r="RCF238" s="61"/>
      <c r="RCG238" s="61"/>
      <c r="RCH238" s="61"/>
      <c r="RCI238" s="61"/>
      <c r="RCJ238" s="61"/>
      <c r="RCK238" s="61"/>
      <c r="RCL238" s="61"/>
      <c r="RCM238" s="61"/>
      <c r="RCN238" s="61"/>
      <c r="RCO238" s="61"/>
      <c r="RCP238" s="61"/>
      <c r="RCQ238" s="61"/>
      <c r="RCR238" s="61"/>
      <c r="RCS238" s="61"/>
      <c r="RCT238" s="61"/>
      <c r="RCU238" s="61"/>
      <c r="RCV238" s="61"/>
      <c r="RCW238" s="61"/>
      <c r="RCX238" s="61"/>
      <c r="RCY238" s="61"/>
      <c r="RCZ238" s="61"/>
      <c r="RDA238" s="61"/>
      <c r="RDB238" s="61"/>
      <c r="RDC238" s="61"/>
      <c r="RDD238" s="61"/>
      <c r="RDE238" s="61"/>
      <c r="RDF238" s="61"/>
      <c r="RDG238" s="61"/>
      <c r="RDH238" s="61"/>
      <c r="RDI238" s="61"/>
      <c r="RDJ238" s="61"/>
      <c r="RDK238" s="61"/>
      <c r="RDL238" s="61"/>
      <c r="RDM238" s="61"/>
      <c r="RDN238" s="61"/>
      <c r="RDO238" s="61"/>
      <c r="RDP238" s="61"/>
      <c r="RDQ238" s="61"/>
      <c r="RDR238" s="61"/>
      <c r="RDS238" s="61"/>
      <c r="RDT238" s="61"/>
      <c r="RDU238" s="61"/>
      <c r="RDV238" s="61"/>
      <c r="RDW238" s="61"/>
      <c r="RDX238" s="61"/>
      <c r="RDY238" s="61"/>
      <c r="RDZ238" s="61"/>
      <c r="REA238" s="61"/>
      <c r="REB238" s="61"/>
      <c r="REC238" s="61"/>
      <c r="RED238" s="61"/>
      <c r="REE238" s="61"/>
      <c r="REF238" s="61"/>
      <c r="REG238" s="61"/>
      <c r="REH238" s="61"/>
      <c r="REI238" s="61"/>
      <c r="REJ238" s="61"/>
      <c r="REK238" s="61"/>
      <c r="REL238" s="61"/>
      <c r="REM238" s="61"/>
      <c r="REN238" s="61"/>
      <c r="REO238" s="61"/>
      <c r="REP238" s="61"/>
      <c r="REQ238" s="61"/>
      <c r="RER238" s="61"/>
      <c r="RES238" s="61"/>
      <c r="RET238" s="61"/>
      <c r="REU238" s="61"/>
      <c r="REV238" s="61"/>
      <c r="REW238" s="61"/>
      <c r="REX238" s="61"/>
      <c r="REY238" s="61"/>
      <c r="REZ238" s="61"/>
      <c r="RFA238" s="61"/>
      <c r="RFB238" s="61"/>
      <c r="RFC238" s="61"/>
      <c r="RFD238" s="61"/>
      <c r="RFE238" s="61"/>
      <c r="RFF238" s="61"/>
      <c r="RFG238" s="61"/>
      <c r="RFH238" s="61"/>
      <c r="RFI238" s="61"/>
      <c r="RFJ238" s="61"/>
      <c r="RFK238" s="61"/>
      <c r="RFL238" s="61"/>
      <c r="RFM238" s="61"/>
      <c r="RFN238" s="61"/>
      <c r="RFO238" s="61"/>
      <c r="RFP238" s="61"/>
      <c r="RFQ238" s="61"/>
      <c r="RFR238" s="61"/>
      <c r="RFS238" s="61"/>
      <c r="RFT238" s="61"/>
      <c r="RFU238" s="61"/>
      <c r="RFV238" s="61"/>
      <c r="RFW238" s="61"/>
      <c r="RFX238" s="61"/>
      <c r="RFY238" s="61"/>
      <c r="RFZ238" s="61"/>
      <c r="RGA238" s="61"/>
      <c r="RGB238" s="61"/>
      <c r="RGC238" s="61"/>
      <c r="RGD238" s="61"/>
      <c r="RGE238" s="61"/>
      <c r="RGF238" s="61"/>
      <c r="RGG238" s="61"/>
      <c r="RGH238" s="61"/>
      <c r="RGI238" s="61"/>
      <c r="RGJ238" s="61"/>
      <c r="RGK238" s="61"/>
      <c r="RGL238" s="61"/>
      <c r="RGM238" s="61"/>
      <c r="RGN238" s="61"/>
      <c r="RGO238" s="61"/>
      <c r="RGP238" s="61"/>
      <c r="RGQ238" s="61"/>
      <c r="RGR238" s="61"/>
      <c r="RGS238" s="61"/>
      <c r="RGT238" s="61"/>
      <c r="RGU238" s="61"/>
      <c r="RGV238" s="61"/>
      <c r="RGW238" s="61"/>
      <c r="RGX238" s="61"/>
      <c r="RGY238" s="61"/>
      <c r="RGZ238" s="61"/>
      <c r="RHA238" s="61"/>
      <c r="RHB238" s="61"/>
      <c r="RHC238" s="61"/>
      <c r="RHD238" s="61"/>
      <c r="RHE238" s="61"/>
      <c r="RHF238" s="61"/>
      <c r="RHG238" s="61"/>
      <c r="RHH238" s="61"/>
      <c r="RHI238" s="61"/>
      <c r="RHJ238" s="61"/>
      <c r="RHK238" s="61"/>
      <c r="RHL238" s="61"/>
      <c r="RHM238" s="61"/>
      <c r="RHN238" s="61"/>
      <c r="RHO238" s="61"/>
      <c r="RHP238" s="61"/>
      <c r="RHQ238" s="61"/>
      <c r="RHR238" s="61"/>
      <c r="RHS238" s="61"/>
      <c r="RHT238" s="61"/>
      <c r="RHU238" s="61"/>
      <c r="RHV238" s="61"/>
      <c r="RHW238" s="61"/>
      <c r="RHX238" s="61"/>
      <c r="RHY238" s="61"/>
      <c r="RHZ238" s="61"/>
      <c r="RIA238" s="61"/>
      <c r="RIB238" s="61"/>
      <c r="RIC238" s="61"/>
      <c r="RID238" s="61"/>
      <c r="RIE238" s="61"/>
      <c r="RIF238" s="61"/>
      <c r="RIG238" s="61"/>
      <c r="RIH238" s="61"/>
      <c r="RII238" s="61"/>
      <c r="RIJ238" s="61"/>
      <c r="RIK238" s="61"/>
      <c r="RIL238" s="61"/>
      <c r="RIM238" s="61"/>
      <c r="RIN238" s="61"/>
      <c r="RIO238" s="61"/>
      <c r="RIP238" s="61"/>
      <c r="RIQ238" s="61"/>
      <c r="RIR238" s="61"/>
      <c r="RIS238" s="61"/>
      <c r="RIT238" s="61"/>
      <c r="RIU238" s="61"/>
      <c r="RIV238" s="61"/>
      <c r="RIW238" s="61"/>
      <c r="RIX238" s="61"/>
      <c r="RIY238" s="61"/>
      <c r="RIZ238" s="61"/>
      <c r="RJA238" s="61"/>
      <c r="RJB238" s="61"/>
      <c r="RJC238" s="61"/>
      <c r="RJD238" s="61"/>
      <c r="RJE238" s="61"/>
      <c r="RJF238" s="61"/>
      <c r="RJG238" s="61"/>
      <c r="RJH238" s="61"/>
      <c r="RJI238" s="61"/>
      <c r="RJJ238" s="61"/>
      <c r="RJK238" s="61"/>
      <c r="RJL238" s="61"/>
      <c r="RJM238" s="61"/>
      <c r="RJN238" s="61"/>
      <c r="RJO238" s="61"/>
      <c r="RJP238" s="61"/>
      <c r="RJQ238" s="61"/>
      <c r="RJR238" s="61"/>
      <c r="RJS238" s="61"/>
      <c r="RJT238" s="61"/>
      <c r="RJU238" s="61"/>
      <c r="RJV238" s="61"/>
      <c r="RJW238" s="61"/>
      <c r="RJX238" s="61"/>
      <c r="RJY238" s="61"/>
      <c r="RJZ238" s="61"/>
      <c r="RKA238" s="61"/>
      <c r="RKB238" s="61"/>
      <c r="RKC238" s="61"/>
      <c r="RKD238" s="61"/>
      <c r="RKE238" s="61"/>
      <c r="RKF238" s="61"/>
      <c r="RKG238" s="61"/>
      <c r="RKH238" s="61"/>
      <c r="RKI238" s="61"/>
      <c r="RKJ238" s="61"/>
      <c r="RKK238" s="61"/>
      <c r="RKL238" s="61"/>
      <c r="RKM238" s="61"/>
      <c r="RKN238" s="61"/>
      <c r="RKO238" s="61"/>
      <c r="RKP238" s="61"/>
      <c r="RKQ238" s="61"/>
      <c r="RKR238" s="61"/>
      <c r="RKS238" s="61"/>
      <c r="RKT238" s="61"/>
      <c r="RKU238" s="61"/>
      <c r="RKV238" s="61"/>
      <c r="RKW238" s="61"/>
      <c r="RKX238" s="61"/>
      <c r="RKY238" s="61"/>
      <c r="RKZ238" s="61"/>
      <c r="RLA238" s="61"/>
      <c r="RLB238" s="61"/>
      <c r="RLC238" s="61"/>
      <c r="RLD238" s="61"/>
      <c r="RLE238" s="61"/>
      <c r="RLF238" s="61"/>
      <c r="RLG238" s="61"/>
      <c r="RLH238" s="61"/>
      <c r="RLI238" s="61"/>
      <c r="RLJ238" s="61"/>
      <c r="RLK238" s="61"/>
      <c r="RLL238" s="61"/>
      <c r="RLM238" s="61"/>
      <c r="RLN238" s="61"/>
      <c r="RLO238" s="61"/>
      <c r="RLP238" s="61"/>
      <c r="RLQ238" s="61"/>
      <c r="RLR238" s="61"/>
      <c r="RLS238" s="61"/>
      <c r="RLT238" s="61"/>
      <c r="RLU238" s="61"/>
      <c r="RLV238" s="61"/>
      <c r="RLW238" s="61"/>
      <c r="RLX238" s="61"/>
      <c r="RLY238" s="61"/>
      <c r="RLZ238" s="61"/>
      <c r="RMA238" s="61"/>
      <c r="RMB238" s="61"/>
      <c r="RMC238" s="61"/>
      <c r="RMD238" s="61"/>
      <c r="RME238" s="61"/>
      <c r="RMF238" s="61"/>
      <c r="RMG238" s="61"/>
      <c r="RMH238" s="61"/>
      <c r="RMI238" s="61"/>
      <c r="RMJ238" s="61"/>
      <c r="RMK238" s="61"/>
      <c r="RML238" s="61"/>
      <c r="RMM238" s="61"/>
      <c r="RMN238" s="61"/>
      <c r="RMO238" s="61"/>
      <c r="RMP238" s="61"/>
      <c r="RMQ238" s="61"/>
      <c r="RMR238" s="61"/>
      <c r="RMS238" s="61"/>
      <c r="RMT238" s="61"/>
      <c r="RMU238" s="61"/>
      <c r="RMV238" s="61"/>
      <c r="RMW238" s="61"/>
      <c r="RMX238" s="61"/>
      <c r="RMY238" s="61"/>
      <c r="RMZ238" s="61"/>
      <c r="RNA238" s="61"/>
      <c r="RNB238" s="61"/>
      <c r="RNC238" s="61"/>
      <c r="RND238" s="61"/>
      <c r="RNE238" s="61"/>
      <c r="RNF238" s="61"/>
      <c r="RNG238" s="61"/>
      <c r="RNH238" s="61"/>
      <c r="RNI238" s="61"/>
      <c r="RNJ238" s="61"/>
      <c r="RNK238" s="61"/>
      <c r="RNL238" s="61"/>
      <c r="RNM238" s="61"/>
      <c r="RNN238" s="61"/>
      <c r="RNO238" s="61"/>
      <c r="RNP238" s="61"/>
      <c r="RNQ238" s="61"/>
      <c r="RNR238" s="61"/>
      <c r="RNS238" s="61"/>
      <c r="RNT238" s="61"/>
      <c r="RNU238" s="61"/>
      <c r="RNV238" s="61"/>
      <c r="RNW238" s="61"/>
      <c r="RNX238" s="61"/>
      <c r="RNY238" s="61"/>
      <c r="RNZ238" s="61"/>
      <c r="ROA238" s="61"/>
      <c r="ROB238" s="61"/>
      <c r="ROC238" s="61"/>
      <c r="ROD238" s="61"/>
      <c r="ROE238" s="61"/>
      <c r="ROF238" s="61"/>
      <c r="ROG238" s="61"/>
      <c r="ROH238" s="61"/>
      <c r="ROI238" s="61"/>
      <c r="ROJ238" s="61"/>
      <c r="ROK238" s="61"/>
      <c r="ROL238" s="61"/>
      <c r="ROM238" s="61"/>
      <c r="RON238" s="61"/>
      <c r="ROO238" s="61"/>
      <c r="ROP238" s="61"/>
      <c r="ROQ238" s="61"/>
      <c r="ROR238" s="61"/>
      <c r="ROS238" s="61"/>
      <c r="ROT238" s="61"/>
      <c r="ROU238" s="61"/>
      <c r="ROV238" s="61"/>
      <c r="ROW238" s="61"/>
      <c r="ROX238" s="61"/>
      <c r="ROY238" s="61"/>
      <c r="ROZ238" s="61"/>
      <c r="RPA238" s="61"/>
      <c r="RPB238" s="61"/>
      <c r="RPC238" s="61"/>
      <c r="RPD238" s="61"/>
      <c r="RPE238" s="61"/>
      <c r="RPF238" s="61"/>
      <c r="RPG238" s="61"/>
      <c r="RPH238" s="61"/>
      <c r="RPI238" s="61"/>
      <c r="RPJ238" s="61"/>
      <c r="RPK238" s="61"/>
      <c r="RPL238" s="61"/>
      <c r="RPM238" s="61"/>
      <c r="RPN238" s="61"/>
      <c r="RPO238" s="61"/>
      <c r="RPP238" s="61"/>
      <c r="RPQ238" s="61"/>
      <c r="RPR238" s="61"/>
      <c r="RPS238" s="61"/>
      <c r="RPT238" s="61"/>
      <c r="RPU238" s="61"/>
      <c r="RPV238" s="61"/>
      <c r="RPW238" s="61"/>
      <c r="RPX238" s="61"/>
      <c r="RPY238" s="61"/>
      <c r="RPZ238" s="61"/>
      <c r="RQA238" s="61"/>
      <c r="RQB238" s="61"/>
      <c r="RQC238" s="61"/>
      <c r="RQD238" s="61"/>
      <c r="RQE238" s="61"/>
      <c r="RQF238" s="61"/>
      <c r="RQG238" s="61"/>
      <c r="RQH238" s="61"/>
      <c r="RQI238" s="61"/>
      <c r="RQJ238" s="61"/>
      <c r="RQK238" s="61"/>
      <c r="RQL238" s="61"/>
      <c r="RQM238" s="61"/>
      <c r="RQN238" s="61"/>
      <c r="RQO238" s="61"/>
      <c r="RQP238" s="61"/>
      <c r="RQQ238" s="61"/>
      <c r="RQR238" s="61"/>
      <c r="RQS238" s="61"/>
      <c r="RQT238" s="61"/>
      <c r="RQU238" s="61"/>
      <c r="RQV238" s="61"/>
      <c r="RQW238" s="61"/>
      <c r="RQX238" s="61"/>
      <c r="RQY238" s="61"/>
      <c r="RQZ238" s="61"/>
      <c r="RRA238" s="61"/>
      <c r="RRB238" s="61"/>
      <c r="RRC238" s="61"/>
      <c r="RRD238" s="61"/>
      <c r="RRE238" s="61"/>
      <c r="RRF238" s="61"/>
      <c r="RRG238" s="61"/>
      <c r="RRH238" s="61"/>
      <c r="RRI238" s="61"/>
      <c r="RRJ238" s="61"/>
      <c r="RRK238" s="61"/>
      <c r="RRL238" s="61"/>
      <c r="RRM238" s="61"/>
      <c r="RRN238" s="61"/>
      <c r="RRO238" s="61"/>
      <c r="RRP238" s="61"/>
      <c r="RRQ238" s="61"/>
      <c r="RRR238" s="61"/>
      <c r="RRS238" s="61"/>
      <c r="RRT238" s="61"/>
      <c r="RRU238" s="61"/>
      <c r="RRV238" s="61"/>
      <c r="RRW238" s="61"/>
      <c r="RRX238" s="61"/>
      <c r="RRY238" s="61"/>
      <c r="RRZ238" s="61"/>
      <c r="RSA238" s="61"/>
      <c r="RSB238" s="61"/>
      <c r="RSC238" s="61"/>
      <c r="RSD238" s="61"/>
      <c r="RSE238" s="61"/>
      <c r="RSF238" s="61"/>
      <c r="RSG238" s="61"/>
      <c r="RSH238" s="61"/>
      <c r="RSI238" s="61"/>
      <c r="RSJ238" s="61"/>
      <c r="RSK238" s="61"/>
      <c r="RSL238" s="61"/>
      <c r="RSM238" s="61"/>
      <c r="RSN238" s="61"/>
      <c r="RSO238" s="61"/>
      <c r="RSP238" s="61"/>
      <c r="RSQ238" s="61"/>
      <c r="RSR238" s="61"/>
      <c r="RSS238" s="61"/>
      <c r="RST238" s="61"/>
      <c r="RSU238" s="61"/>
      <c r="RSV238" s="61"/>
      <c r="RSW238" s="61"/>
      <c r="RSX238" s="61"/>
      <c r="RSY238" s="61"/>
      <c r="RSZ238" s="61"/>
      <c r="RTA238" s="61"/>
      <c r="RTB238" s="61"/>
      <c r="RTC238" s="61"/>
      <c r="RTD238" s="61"/>
      <c r="RTE238" s="61"/>
      <c r="RTF238" s="61"/>
      <c r="RTG238" s="61"/>
      <c r="RTH238" s="61"/>
      <c r="RTI238" s="61"/>
      <c r="RTJ238" s="61"/>
      <c r="RTK238" s="61"/>
      <c r="RTL238" s="61"/>
      <c r="RTM238" s="61"/>
      <c r="RTN238" s="61"/>
      <c r="RTO238" s="61"/>
      <c r="RTP238" s="61"/>
      <c r="RTQ238" s="61"/>
      <c r="RTR238" s="61"/>
      <c r="RTS238" s="61"/>
      <c r="RTT238" s="61"/>
      <c r="RTU238" s="61"/>
      <c r="RTV238" s="61"/>
      <c r="RTW238" s="61"/>
      <c r="RTX238" s="61"/>
      <c r="RTY238" s="61"/>
      <c r="RTZ238" s="61"/>
      <c r="RUA238" s="61"/>
      <c r="RUB238" s="61"/>
      <c r="RUC238" s="61"/>
      <c r="RUD238" s="61"/>
      <c r="RUE238" s="61"/>
      <c r="RUF238" s="61"/>
      <c r="RUG238" s="61"/>
      <c r="RUH238" s="61"/>
      <c r="RUI238" s="61"/>
      <c r="RUJ238" s="61"/>
      <c r="RUK238" s="61"/>
      <c r="RUL238" s="61"/>
      <c r="RUM238" s="61"/>
      <c r="RUN238" s="61"/>
      <c r="RUO238" s="61"/>
      <c r="RUP238" s="61"/>
      <c r="RUQ238" s="61"/>
      <c r="RUR238" s="61"/>
      <c r="RUS238" s="61"/>
      <c r="RUT238" s="61"/>
      <c r="RUU238" s="61"/>
      <c r="RUV238" s="61"/>
      <c r="RUW238" s="61"/>
      <c r="RUX238" s="61"/>
      <c r="RUY238" s="61"/>
      <c r="RUZ238" s="61"/>
      <c r="RVA238" s="61"/>
      <c r="RVB238" s="61"/>
      <c r="RVC238" s="61"/>
      <c r="RVD238" s="61"/>
      <c r="RVE238" s="61"/>
      <c r="RVF238" s="61"/>
      <c r="RVG238" s="61"/>
      <c r="RVH238" s="61"/>
      <c r="RVI238" s="61"/>
      <c r="RVJ238" s="61"/>
      <c r="RVK238" s="61"/>
      <c r="RVL238" s="61"/>
      <c r="RVM238" s="61"/>
      <c r="RVN238" s="61"/>
      <c r="RVO238" s="61"/>
      <c r="RVP238" s="61"/>
      <c r="RVQ238" s="61"/>
      <c r="RVR238" s="61"/>
      <c r="RVS238" s="61"/>
      <c r="RVT238" s="61"/>
      <c r="RVU238" s="61"/>
      <c r="RVV238" s="61"/>
      <c r="RVW238" s="61"/>
      <c r="RVX238" s="61"/>
      <c r="RVY238" s="61"/>
      <c r="RVZ238" s="61"/>
      <c r="RWA238" s="61"/>
      <c r="RWB238" s="61"/>
      <c r="RWC238" s="61"/>
      <c r="RWD238" s="61"/>
      <c r="RWE238" s="61"/>
      <c r="RWF238" s="61"/>
      <c r="RWG238" s="61"/>
      <c r="RWH238" s="61"/>
      <c r="RWI238" s="61"/>
      <c r="RWJ238" s="61"/>
      <c r="RWK238" s="61"/>
      <c r="RWL238" s="61"/>
      <c r="RWM238" s="61"/>
      <c r="RWN238" s="61"/>
      <c r="RWO238" s="61"/>
      <c r="RWP238" s="61"/>
      <c r="RWQ238" s="61"/>
      <c r="RWR238" s="61"/>
      <c r="RWS238" s="61"/>
      <c r="RWT238" s="61"/>
      <c r="RWU238" s="61"/>
      <c r="RWV238" s="61"/>
      <c r="RWW238" s="61"/>
      <c r="RWX238" s="61"/>
      <c r="RWY238" s="61"/>
      <c r="RWZ238" s="61"/>
      <c r="RXA238" s="61"/>
      <c r="RXB238" s="61"/>
      <c r="RXC238" s="61"/>
      <c r="RXD238" s="61"/>
      <c r="RXE238" s="61"/>
      <c r="RXF238" s="61"/>
      <c r="RXG238" s="61"/>
      <c r="RXH238" s="61"/>
      <c r="RXI238" s="61"/>
      <c r="RXJ238" s="61"/>
      <c r="RXK238" s="61"/>
      <c r="RXL238" s="61"/>
      <c r="RXM238" s="61"/>
      <c r="RXN238" s="61"/>
      <c r="RXO238" s="61"/>
      <c r="RXP238" s="61"/>
      <c r="RXQ238" s="61"/>
      <c r="RXR238" s="61"/>
      <c r="RXS238" s="61"/>
      <c r="RXT238" s="61"/>
      <c r="RXU238" s="61"/>
      <c r="RXV238" s="61"/>
      <c r="RXW238" s="61"/>
      <c r="RXX238" s="61"/>
      <c r="RXY238" s="61"/>
      <c r="RXZ238" s="61"/>
      <c r="RYA238" s="61"/>
      <c r="RYB238" s="61"/>
      <c r="RYC238" s="61"/>
      <c r="RYD238" s="61"/>
      <c r="RYE238" s="61"/>
      <c r="RYF238" s="61"/>
      <c r="RYG238" s="61"/>
      <c r="RYH238" s="61"/>
      <c r="RYI238" s="61"/>
      <c r="RYJ238" s="61"/>
      <c r="RYK238" s="61"/>
      <c r="RYL238" s="61"/>
      <c r="RYM238" s="61"/>
      <c r="RYN238" s="61"/>
      <c r="RYO238" s="61"/>
      <c r="RYP238" s="61"/>
      <c r="RYQ238" s="61"/>
      <c r="RYR238" s="61"/>
      <c r="RYS238" s="61"/>
      <c r="RYT238" s="61"/>
      <c r="RYU238" s="61"/>
      <c r="RYV238" s="61"/>
      <c r="RYW238" s="61"/>
      <c r="RYX238" s="61"/>
      <c r="RYY238" s="61"/>
      <c r="RYZ238" s="61"/>
      <c r="RZA238" s="61"/>
      <c r="RZB238" s="61"/>
      <c r="RZC238" s="61"/>
      <c r="RZD238" s="61"/>
      <c r="RZE238" s="61"/>
      <c r="RZF238" s="61"/>
      <c r="RZG238" s="61"/>
      <c r="RZH238" s="61"/>
      <c r="RZI238" s="61"/>
      <c r="RZJ238" s="61"/>
      <c r="RZK238" s="61"/>
      <c r="RZL238" s="61"/>
      <c r="RZM238" s="61"/>
      <c r="RZN238" s="61"/>
      <c r="RZO238" s="61"/>
      <c r="RZP238" s="61"/>
      <c r="RZQ238" s="61"/>
      <c r="RZR238" s="61"/>
      <c r="RZS238" s="61"/>
      <c r="RZT238" s="61"/>
      <c r="RZU238" s="61"/>
      <c r="RZV238" s="61"/>
      <c r="RZW238" s="61"/>
      <c r="RZX238" s="61"/>
      <c r="RZY238" s="61"/>
      <c r="RZZ238" s="61"/>
      <c r="SAA238" s="61"/>
      <c r="SAB238" s="61"/>
      <c r="SAC238" s="61"/>
      <c r="SAD238" s="61"/>
      <c r="SAE238" s="61"/>
      <c r="SAF238" s="61"/>
      <c r="SAG238" s="61"/>
      <c r="SAH238" s="61"/>
      <c r="SAI238" s="61"/>
      <c r="SAJ238" s="61"/>
      <c r="SAK238" s="61"/>
      <c r="SAL238" s="61"/>
      <c r="SAM238" s="61"/>
      <c r="SAN238" s="61"/>
      <c r="SAO238" s="61"/>
      <c r="SAP238" s="61"/>
      <c r="SAQ238" s="61"/>
      <c r="SAR238" s="61"/>
      <c r="SAS238" s="61"/>
      <c r="SAT238" s="61"/>
      <c r="SAU238" s="61"/>
      <c r="SAV238" s="61"/>
      <c r="SAW238" s="61"/>
      <c r="SAX238" s="61"/>
      <c r="SAY238" s="61"/>
      <c r="SAZ238" s="61"/>
      <c r="SBA238" s="61"/>
      <c r="SBB238" s="61"/>
      <c r="SBC238" s="61"/>
      <c r="SBD238" s="61"/>
      <c r="SBE238" s="61"/>
      <c r="SBF238" s="61"/>
      <c r="SBG238" s="61"/>
      <c r="SBH238" s="61"/>
      <c r="SBI238" s="61"/>
      <c r="SBJ238" s="61"/>
      <c r="SBK238" s="61"/>
      <c r="SBL238" s="61"/>
      <c r="SBM238" s="61"/>
      <c r="SBN238" s="61"/>
      <c r="SBO238" s="61"/>
      <c r="SBP238" s="61"/>
      <c r="SBQ238" s="61"/>
      <c r="SBR238" s="61"/>
      <c r="SBS238" s="61"/>
      <c r="SBT238" s="61"/>
      <c r="SBU238" s="61"/>
      <c r="SBV238" s="61"/>
      <c r="SBW238" s="61"/>
      <c r="SBX238" s="61"/>
      <c r="SBY238" s="61"/>
      <c r="SBZ238" s="61"/>
      <c r="SCA238" s="61"/>
      <c r="SCB238" s="61"/>
      <c r="SCC238" s="61"/>
      <c r="SCD238" s="61"/>
      <c r="SCE238" s="61"/>
      <c r="SCF238" s="61"/>
      <c r="SCG238" s="61"/>
      <c r="SCH238" s="61"/>
      <c r="SCI238" s="61"/>
      <c r="SCJ238" s="61"/>
      <c r="SCK238" s="61"/>
      <c r="SCL238" s="61"/>
      <c r="SCM238" s="61"/>
      <c r="SCN238" s="61"/>
      <c r="SCO238" s="61"/>
      <c r="SCP238" s="61"/>
      <c r="SCQ238" s="61"/>
      <c r="SCR238" s="61"/>
      <c r="SCS238" s="61"/>
      <c r="SCT238" s="61"/>
      <c r="SCU238" s="61"/>
      <c r="SCV238" s="61"/>
      <c r="SCW238" s="61"/>
      <c r="SCX238" s="61"/>
      <c r="SCY238" s="61"/>
      <c r="SCZ238" s="61"/>
      <c r="SDA238" s="61"/>
      <c r="SDB238" s="61"/>
      <c r="SDC238" s="61"/>
      <c r="SDD238" s="61"/>
      <c r="SDE238" s="61"/>
      <c r="SDF238" s="61"/>
      <c r="SDG238" s="61"/>
      <c r="SDH238" s="61"/>
      <c r="SDI238" s="61"/>
      <c r="SDJ238" s="61"/>
      <c r="SDK238" s="61"/>
      <c r="SDL238" s="61"/>
      <c r="SDM238" s="61"/>
      <c r="SDN238" s="61"/>
      <c r="SDO238" s="61"/>
      <c r="SDP238" s="61"/>
      <c r="SDQ238" s="61"/>
      <c r="SDR238" s="61"/>
      <c r="SDS238" s="61"/>
      <c r="SDT238" s="61"/>
      <c r="SDU238" s="61"/>
      <c r="SDV238" s="61"/>
      <c r="SDW238" s="61"/>
      <c r="SDX238" s="61"/>
      <c r="SDY238" s="61"/>
      <c r="SDZ238" s="61"/>
      <c r="SEA238" s="61"/>
      <c r="SEB238" s="61"/>
      <c r="SEC238" s="61"/>
      <c r="SED238" s="61"/>
      <c r="SEE238" s="61"/>
      <c r="SEF238" s="61"/>
      <c r="SEG238" s="61"/>
      <c r="SEH238" s="61"/>
      <c r="SEI238" s="61"/>
      <c r="SEJ238" s="61"/>
      <c r="SEK238" s="61"/>
      <c r="SEL238" s="61"/>
      <c r="SEM238" s="61"/>
      <c r="SEN238" s="61"/>
      <c r="SEO238" s="61"/>
      <c r="SEP238" s="61"/>
      <c r="SEQ238" s="61"/>
      <c r="SER238" s="61"/>
      <c r="SES238" s="61"/>
      <c r="SET238" s="61"/>
      <c r="SEU238" s="61"/>
      <c r="SEV238" s="61"/>
      <c r="SEW238" s="61"/>
      <c r="SEX238" s="61"/>
      <c r="SEY238" s="61"/>
      <c r="SEZ238" s="61"/>
      <c r="SFA238" s="61"/>
      <c r="SFB238" s="61"/>
      <c r="SFC238" s="61"/>
      <c r="SFD238" s="61"/>
      <c r="SFE238" s="61"/>
      <c r="SFF238" s="61"/>
      <c r="SFG238" s="61"/>
      <c r="SFH238" s="61"/>
      <c r="SFI238" s="61"/>
      <c r="SFJ238" s="61"/>
      <c r="SFK238" s="61"/>
      <c r="SFL238" s="61"/>
      <c r="SFM238" s="61"/>
      <c r="SFN238" s="61"/>
      <c r="SFO238" s="61"/>
      <c r="SFP238" s="61"/>
      <c r="SFQ238" s="61"/>
      <c r="SFR238" s="61"/>
      <c r="SFS238" s="61"/>
      <c r="SFT238" s="61"/>
      <c r="SFU238" s="61"/>
      <c r="SFV238" s="61"/>
      <c r="SFW238" s="61"/>
      <c r="SFX238" s="61"/>
      <c r="SFY238" s="61"/>
      <c r="SFZ238" s="61"/>
      <c r="SGA238" s="61"/>
      <c r="SGB238" s="61"/>
      <c r="SGC238" s="61"/>
      <c r="SGD238" s="61"/>
      <c r="SGE238" s="61"/>
      <c r="SGF238" s="61"/>
      <c r="SGG238" s="61"/>
      <c r="SGH238" s="61"/>
      <c r="SGI238" s="61"/>
      <c r="SGJ238" s="61"/>
      <c r="SGK238" s="61"/>
      <c r="SGL238" s="61"/>
      <c r="SGM238" s="61"/>
      <c r="SGN238" s="61"/>
      <c r="SGO238" s="61"/>
      <c r="SGP238" s="61"/>
      <c r="SGQ238" s="61"/>
      <c r="SGR238" s="61"/>
      <c r="SGS238" s="61"/>
      <c r="SGT238" s="61"/>
      <c r="SGU238" s="61"/>
      <c r="SGV238" s="61"/>
      <c r="SGW238" s="61"/>
      <c r="SGX238" s="61"/>
      <c r="SGY238" s="61"/>
      <c r="SGZ238" s="61"/>
      <c r="SHA238" s="61"/>
      <c r="SHB238" s="61"/>
      <c r="SHC238" s="61"/>
      <c r="SHD238" s="61"/>
      <c r="SHE238" s="61"/>
      <c r="SHF238" s="61"/>
      <c r="SHG238" s="61"/>
      <c r="SHH238" s="61"/>
      <c r="SHI238" s="61"/>
      <c r="SHJ238" s="61"/>
      <c r="SHK238" s="61"/>
      <c r="SHL238" s="61"/>
      <c r="SHM238" s="61"/>
      <c r="SHN238" s="61"/>
      <c r="SHO238" s="61"/>
      <c r="SHP238" s="61"/>
      <c r="SHQ238" s="61"/>
      <c r="SHR238" s="61"/>
      <c r="SHS238" s="61"/>
      <c r="SHT238" s="61"/>
      <c r="SHU238" s="61"/>
      <c r="SHV238" s="61"/>
      <c r="SHW238" s="61"/>
      <c r="SHX238" s="61"/>
      <c r="SHY238" s="61"/>
      <c r="SHZ238" s="61"/>
      <c r="SIA238" s="61"/>
      <c r="SIB238" s="61"/>
      <c r="SIC238" s="61"/>
      <c r="SID238" s="61"/>
      <c r="SIE238" s="61"/>
      <c r="SIF238" s="61"/>
      <c r="SIG238" s="61"/>
      <c r="SIH238" s="61"/>
      <c r="SII238" s="61"/>
      <c r="SIJ238" s="61"/>
      <c r="SIK238" s="61"/>
      <c r="SIL238" s="61"/>
      <c r="SIM238" s="61"/>
      <c r="SIN238" s="61"/>
      <c r="SIO238" s="61"/>
      <c r="SIP238" s="61"/>
      <c r="SIQ238" s="61"/>
      <c r="SIR238" s="61"/>
      <c r="SIS238" s="61"/>
      <c r="SIT238" s="61"/>
      <c r="SIU238" s="61"/>
      <c r="SIV238" s="61"/>
      <c r="SIW238" s="61"/>
      <c r="SIX238" s="61"/>
      <c r="SIY238" s="61"/>
      <c r="SIZ238" s="61"/>
      <c r="SJA238" s="61"/>
      <c r="SJB238" s="61"/>
      <c r="SJC238" s="61"/>
      <c r="SJD238" s="61"/>
      <c r="SJE238" s="61"/>
      <c r="SJF238" s="61"/>
      <c r="SJG238" s="61"/>
      <c r="SJH238" s="61"/>
      <c r="SJI238" s="61"/>
      <c r="SJJ238" s="61"/>
      <c r="SJK238" s="61"/>
      <c r="SJL238" s="61"/>
      <c r="SJM238" s="61"/>
      <c r="SJN238" s="61"/>
      <c r="SJO238" s="61"/>
      <c r="SJP238" s="61"/>
      <c r="SJQ238" s="61"/>
      <c r="SJR238" s="61"/>
      <c r="SJS238" s="61"/>
      <c r="SJT238" s="61"/>
      <c r="SJU238" s="61"/>
      <c r="SJV238" s="61"/>
      <c r="SJW238" s="61"/>
      <c r="SJX238" s="61"/>
      <c r="SJY238" s="61"/>
      <c r="SJZ238" s="61"/>
      <c r="SKA238" s="61"/>
      <c r="SKB238" s="61"/>
      <c r="SKC238" s="61"/>
      <c r="SKD238" s="61"/>
      <c r="SKE238" s="61"/>
      <c r="SKF238" s="61"/>
      <c r="SKG238" s="61"/>
      <c r="SKH238" s="61"/>
      <c r="SKI238" s="61"/>
      <c r="SKJ238" s="61"/>
      <c r="SKK238" s="61"/>
      <c r="SKL238" s="61"/>
      <c r="SKM238" s="61"/>
      <c r="SKN238" s="61"/>
      <c r="SKO238" s="61"/>
      <c r="SKP238" s="61"/>
      <c r="SKQ238" s="61"/>
      <c r="SKR238" s="61"/>
      <c r="SKS238" s="61"/>
      <c r="SKT238" s="61"/>
      <c r="SKU238" s="61"/>
      <c r="SKV238" s="61"/>
      <c r="SKW238" s="61"/>
      <c r="SKX238" s="61"/>
      <c r="SKY238" s="61"/>
      <c r="SKZ238" s="61"/>
      <c r="SLA238" s="61"/>
      <c r="SLB238" s="61"/>
      <c r="SLC238" s="61"/>
      <c r="SLD238" s="61"/>
      <c r="SLE238" s="61"/>
      <c r="SLF238" s="61"/>
      <c r="SLG238" s="61"/>
      <c r="SLH238" s="61"/>
      <c r="SLI238" s="61"/>
      <c r="SLJ238" s="61"/>
      <c r="SLK238" s="61"/>
      <c r="SLL238" s="61"/>
      <c r="SLM238" s="61"/>
      <c r="SLN238" s="61"/>
      <c r="SLO238" s="61"/>
      <c r="SLP238" s="61"/>
      <c r="SLQ238" s="61"/>
      <c r="SLR238" s="61"/>
      <c r="SLS238" s="61"/>
      <c r="SLT238" s="61"/>
      <c r="SLU238" s="61"/>
      <c r="SLV238" s="61"/>
      <c r="SLW238" s="61"/>
      <c r="SLX238" s="61"/>
      <c r="SLY238" s="61"/>
      <c r="SLZ238" s="61"/>
      <c r="SMA238" s="61"/>
      <c r="SMB238" s="61"/>
      <c r="SMC238" s="61"/>
      <c r="SMD238" s="61"/>
      <c r="SME238" s="61"/>
      <c r="SMF238" s="61"/>
      <c r="SMG238" s="61"/>
      <c r="SMH238" s="61"/>
      <c r="SMI238" s="61"/>
      <c r="SMJ238" s="61"/>
      <c r="SMK238" s="61"/>
      <c r="SML238" s="61"/>
      <c r="SMM238" s="61"/>
      <c r="SMN238" s="61"/>
      <c r="SMO238" s="61"/>
      <c r="SMP238" s="61"/>
      <c r="SMQ238" s="61"/>
      <c r="SMR238" s="61"/>
      <c r="SMS238" s="61"/>
      <c r="SMT238" s="61"/>
      <c r="SMU238" s="61"/>
      <c r="SMV238" s="61"/>
      <c r="SMW238" s="61"/>
      <c r="SMX238" s="61"/>
      <c r="SMY238" s="61"/>
      <c r="SMZ238" s="61"/>
      <c r="SNA238" s="61"/>
      <c r="SNB238" s="61"/>
      <c r="SNC238" s="61"/>
      <c r="SND238" s="61"/>
      <c r="SNE238" s="61"/>
      <c r="SNF238" s="61"/>
      <c r="SNG238" s="61"/>
      <c r="SNH238" s="61"/>
      <c r="SNI238" s="61"/>
      <c r="SNJ238" s="61"/>
      <c r="SNK238" s="61"/>
      <c r="SNL238" s="61"/>
      <c r="SNM238" s="61"/>
      <c r="SNN238" s="61"/>
      <c r="SNO238" s="61"/>
      <c r="SNP238" s="61"/>
      <c r="SNQ238" s="61"/>
      <c r="SNR238" s="61"/>
      <c r="SNS238" s="61"/>
      <c r="SNT238" s="61"/>
      <c r="SNU238" s="61"/>
      <c r="SNV238" s="61"/>
      <c r="SNW238" s="61"/>
      <c r="SNX238" s="61"/>
      <c r="SNY238" s="61"/>
      <c r="SNZ238" s="61"/>
      <c r="SOA238" s="61"/>
      <c r="SOB238" s="61"/>
      <c r="SOC238" s="61"/>
      <c r="SOD238" s="61"/>
      <c r="SOE238" s="61"/>
      <c r="SOF238" s="61"/>
      <c r="SOG238" s="61"/>
      <c r="SOH238" s="61"/>
      <c r="SOI238" s="61"/>
      <c r="SOJ238" s="61"/>
      <c r="SOK238" s="61"/>
      <c r="SOL238" s="61"/>
      <c r="SOM238" s="61"/>
      <c r="SON238" s="61"/>
      <c r="SOO238" s="61"/>
      <c r="SOP238" s="61"/>
      <c r="SOQ238" s="61"/>
      <c r="SOR238" s="61"/>
      <c r="SOS238" s="61"/>
      <c r="SOT238" s="61"/>
      <c r="SOU238" s="61"/>
      <c r="SOV238" s="61"/>
      <c r="SOW238" s="61"/>
      <c r="SOX238" s="61"/>
      <c r="SOY238" s="61"/>
      <c r="SOZ238" s="61"/>
      <c r="SPA238" s="61"/>
      <c r="SPB238" s="61"/>
      <c r="SPC238" s="61"/>
      <c r="SPD238" s="61"/>
      <c r="SPE238" s="61"/>
      <c r="SPF238" s="61"/>
      <c r="SPG238" s="61"/>
      <c r="SPH238" s="61"/>
      <c r="SPI238" s="61"/>
      <c r="SPJ238" s="61"/>
      <c r="SPK238" s="61"/>
      <c r="SPL238" s="61"/>
      <c r="SPM238" s="61"/>
      <c r="SPN238" s="61"/>
      <c r="SPO238" s="61"/>
      <c r="SPP238" s="61"/>
      <c r="SPQ238" s="61"/>
      <c r="SPR238" s="61"/>
      <c r="SPS238" s="61"/>
      <c r="SPT238" s="61"/>
      <c r="SPU238" s="61"/>
      <c r="SPV238" s="61"/>
      <c r="SPW238" s="61"/>
      <c r="SPX238" s="61"/>
      <c r="SPY238" s="61"/>
      <c r="SPZ238" s="61"/>
      <c r="SQA238" s="61"/>
      <c r="SQB238" s="61"/>
      <c r="SQC238" s="61"/>
      <c r="SQD238" s="61"/>
      <c r="SQE238" s="61"/>
      <c r="SQF238" s="61"/>
      <c r="SQG238" s="61"/>
      <c r="SQH238" s="61"/>
      <c r="SQI238" s="61"/>
      <c r="SQJ238" s="61"/>
      <c r="SQK238" s="61"/>
      <c r="SQL238" s="61"/>
      <c r="SQM238" s="61"/>
      <c r="SQN238" s="61"/>
      <c r="SQO238" s="61"/>
      <c r="SQP238" s="61"/>
      <c r="SQQ238" s="61"/>
      <c r="SQR238" s="61"/>
      <c r="SQS238" s="61"/>
      <c r="SQT238" s="61"/>
      <c r="SQU238" s="61"/>
      <c r="SQV238" s="61"/>
      <c r="SQW238" s="61"/>
      <c r="SQX238" s="61"/>
      <c r="SQY238" s="61"/>
      <c r="SQZ238" s="61"/>
      <c r="SRA238" s="61"/>
      <c r="SRB238" s="61"/>
      <c r="SRC238" s="61"/>
      <c r="SRD238" s="61"/>
      <c r="SRE238" s="61"/>
      <c r="SRF238" s="61"/>
      <c r="SRG238" s="61"/>
      <c r="SRH238" s="61"/>
      <c r="SRI238" s="61"/>
      <c r="SRJ238" s="61"/>
      <c r="SRK238" s="61"/>
      <c r="SRL238" s="61"/>
      <c r="SRM238" s="61"/>
      <c r="SRN238" s="61"/>
      <c r="SRO238" s="61"/>
      <c r="SRP238" s="61"/>
      <c r="SRQ238" s="61"/>
      <c r="SRR238" s="61"/>
      <c r="SRS238" s="61"/>
      <c r="SRT238" s="61"/>
      <c r="SRU238" s="61"/>
      <c r="SRV238" s="61"/>
      <c r="SRW238" s="61"/>
      <c r="SRX238" s="61"/>
      <c r="SRY238" s="61"/>
      <c r="SRZ238" s="61"/>
      <c r="SSA238" s="61"/>
      <c r="SSB238" s="61"/>
      <c r="SSC238" s="61"/>
      <c r="SSD238" s="61"/>
      <c r="SSE238" s="61"/>
      <c r="SSF238" s="61"/>
      <c r="SSG238" s="61"/>
      <c r="SSH238" s="61"/>
      <c r="SSI238" s="61"/>
      <c r="SSJ238" s="61"/>
      <c r="SSK238" s="61"/>
      <c r="SSL238" s="61"/>
      <c r="SSM238" s="61"/>
      <c r="SSN238" s="61"/>
      <c r="SSO238" s="61"/>
      <c r="SSP238" s="61"/>
      <c r="SSQ238" s="61"/>
      <c r="SSR238" s="61"/>
      <c r="SSS238" s="61"/>
      <c r="SST238" s="61"/>
      <c r="SSU238" s="61"/>
      <c r="SSV238" s="61"/>
      <c r="SSW238" s="61"/>
      <c r="SSX238" s="61"/>
      <c r="SSY238" s="61"/>
      <c r="SSZ238" s="61"/>
      <c r="STA238" s="61"/>
      <c r="STB238" s="61"/>
      <c r="STC238" s="61"/>
      <c r="STD238" s="61"/>
      <c r="STE238" s="61"/>
      <c r="STF238" s="61"/>
      <c r="STG238" s="61"/>
      <c r="STH238" s="61"/>
      <c r="STI238" s="61"/>
      <c r="STJ238" s="61"/>
      <c r="STK238" s="61"/>
      <c r="STL238" s="61"/>
      <c r="STM238" s="61"/>
      <c r="STN238" s="61"/>
      <c r="STO238" s="61"/>
      <c r="STP238" s="61"/>
      <c r="STQ238" s="61"/>
      <c r="STR238" s="61"/>
      <c r="STS238" s="61"/>
      <c r="STT238" s="61"/>
      <c r="STU238" s="61"/>
      <c r="STV238" s="61"/>
      <c r="STW238" s="61"/>
      <c r="STX238" s="61"/>
      <c r="STY238" s="61"/>
      <c r="STZ238" s="61"/>
      <c r="SUA238" s="61"/>
      <c r="SUB238" s="61"/>
      <c r="SUC238" s="61"/>
      <c r="SUD238" s="61"/>
      <c r="SUE238" s="61"/>
      <c r="SUF238" s="61"/>
      <c r="SUG238" s="61"/>
      <c r="SUH238" s="61"/>
      <c r="SUI238" s="61"/>
      <c r="SUJ238" s="61"/>
      <c r="SUK238" s="61"/>
      <c r="SUL238" s="61"/>
      <c r="SUM238" s="61"/>
      <c r="SUN238" s="61"/>
      <c r="SUO238" s="61"/>
      <c r="SUP238" s="61"/>
      <c r="SUQ238" s="61"/>
      <c r="SUR238" s="61"/>
      <c r="SUS238" s="61"/>
      <c r="SUT238" s="61"/>
      <c r="SUU238" s="61"/>
      <c r="SUV238" s="61"/>
      <c r="SUW238" s="61"/>
      <c r="SUX238" s="61"/>
      <c r="SUY238" s="61"/>
      <c r="SUZ238" s="61"/>
      <c r="SVA238" s="61"/>
      <c r="SVB238" s="61"/>
      <c r="SVC238" s="61"/>
      <c r="SVD238" s="61"/>
      <c r="SVE238" s="61"/>
      <c r="SVF238" s="61"/>
      <c r="SVG238" s="61"/>
      <c r="SVH238" s="61"/>
      <c r="SVI238" s="61"/>
      <c r="SVJ238" s="61"/>
      <c r="SVK238" s="61"/>
      <c r="SVL238" s="61"/>
      <c r="SVM238" s="61"/>
      <c r="SVN238" s="61"/>
      <c r="SVO238" s="61"/>
      <c r="SVP238" s="61"/>
      <c r="SVQ238" s="61"/>
      <c r="SVR238" s="61"/>
      <c r="SVS238" s="61"/>
      <c r="SVT238" s="61"/>
      <c r="SVU238" s="61"/>
      <c r="SVV238" s="61"/>
      <c r="SVW238" s="61"/>
      <c r="SVX238" s="61"/>
      <c r="SVY238" s="61"/>
      <c r="SVZ238" s="61"/>
      <c r="SWA238" s="61"/>
      <c r="SWB238" s="61"/>
      <c r="SWC238" s="61"/>
      <c r="SWD238" s="61"/>
      <c r="SWE238" s="61"/>
      <c r="SWF238" s="61"/>
      <c r="SWG238" s="61"/>
      <c r="SWH238" s="61"/>
      <c r="SWI238" s="61"/>
      <c r="SWJ238" s="61"/>
      <c r="SWK238" s="61"/>
      <c r="SWL238" s="61"/>
      <c r="SWM238" s="61"/>
      <c r="SWN238" s="61"/>
      <c r="SWO238" s="61"/>
      <c r="SWP238" s="61"/>
      <c r="SWQ238" s="61"/>
      <c r="SWR238" s="61"/>
      <c r="SWS238" s="61"/>
      <c r="SWT238" s="61"/>
      <c r="SWU238" s="61"/>
      <c r="SWV238" s="61"/>
      <c r="SWW238" s="61"/>
      <c r="SWX238" s="61"/>
      <c r="SWY238" s="61"/>
      <c r="SWZ238" s="61"/>
      <c r="SXA238" s="61"/>
      <c r="SXB238" s="61"/>
      <c r="SXC238" s="61"/>
      <c r="SXD238" s="61"/>
      <c r="SXE238" s="61"/>
      <c r="SXF238" s="61"/>
      <c r="SXG238" s="61"/>
      <c r="SXH238" s="61"/>
      <c r="SXI238" s="61"/>
      <c r="SXJ238" s="61"/>
      <c r="SXK238" s="61"/>
      <c r="SXL238" s="61"/>
      <c r="SXM238" s="61"/>
      <c r="SXN238" s="61"/>
      <c r="SXO238" s="61"/>
      <c r="SXP238" s="61"/>
      <c r="SXQ238" s="61"/>
      <c r="SXR238" s="61"/>
      <c r="SXS238" s="61"/>
      <c r="SXT238" s="61"/>
      <c r="SXU238" s="61"/>
      <c r="SXV238" s="61"/>
      <c r="SXW238" s="61"/>
      <c r="SXX238" s="61"/>
      <c r="SXY238" s="61"/>
      <c r="SXZ238" s="61"/>
      <c r="SYA238" s="61"/>
      <c r="SYB238" s="61"/>
      <c r="SYC238" s="61"/>
      <c r="SYD238" s="61"/>
      <c r="SYE238" s="61"/>
      <c r="SYF238" s="61"/>
      <c r="SYG238" s="61"/>
      <c r="SYH238" s="61"/>
      <c r="SYI238" s="61"/>
      <c r="SYJ238" s="61"/>
      <c r="SYK238" s="61"/>
      <c r="SYL238" s="61"/>
      <c r="SYM238" s="61"/>
      <c r="SYN238" s="61"/>
      <c r="SYO238" s="61"/>
      <c r="SYP238" s="61"/>
      <c r="SYQ238" s="61"/>
      <c r="SYR238" s="61"/>
      <c r="SYS238" s="61"/>
      <c r="SYT238" s="61"/>
      <c r="SYU238" s="61"/>
      <c r="SYV238" s="61"/>
      <c r="SYW238" s="61"/>
      <c r="SYX238" s="61"/>
      <c r="SYY238" s="61"/>
      <c r="SYZ238" s="61"/>
      <c r="SZA238" s="61"/>
      <c r="SZB238" s="61"/>
      <c r="SZC238" s="61"/>
      <c r="SZD238" s="61"/>
      <c r="SZE238" s="61"/>
      <c r="SZF238" s="61"/>
      <c r="SZG238" s="61"/>
      <c r="SZH238" s="61"/>
      <c r="SZI238" s="61"/>
      <c r="SZJ238" s="61"/>
      <c r="SZK238" s="61"/>
      <c r="SZL238" s="61"/>
      <c r="SZM238" s="61"/>
      <c r="SZN238" s="61"/>
      <c r="SZO238" s="61"/>
      <c r="SZP238" s="61"/>
      <c r="SZQ238" s="61"/>
      <c r="SZR238" s="61"/>
      <c r="SZS238" s="61"/>
      <c r="SZT238" s="61"/>
      <c r="SZU238" s="61"/>
      <c r="SZV238" s="61"/>
      <c r="SZW238" s="61"/>
      <c r="SZX238" s="61"/>
      <c r="SZY238" s="61"/>
      <c r="SZZ238" s="61"/>
      <c r="TAA238" s="61"/>
      <c r="TAB238" s="61"/>
      <c r="TAC238" s="61"/>
      <c r="TAD238" s="61"/>
      <c r="TAE238" s="61"/>
      <c r="TAF238" s="61"/>
      <c r="TAG238" s="61"/>
      <c r="TAH238" s="61"/>
      <c r="TAI238" s="61"/>
      <c r="TAJ238" s="61"/>
      <c r="TAK238" s="61"/>
      <c r="TAL238" s="61"/>
      <c r="TAM238" s="61"/>
      <c r="TAN238" s="61"/>
      <c r="TAO238" s="61"/>
      <c r="TAP238" s="61"/>
      <c r="TAQ238" s="61"/>
      <c r="TAR238" s="61"/>
      <c r="TAS238" s="61"/>
      <c r="TAT238" s="61"/>
      <c r="TAU238" s="61"/>
      <c r="TAV238" s="61"/>
      <c r="TAW238" s="61"/>
      <c r="TAX238" s="61"/>
      <c r="TAY238" s="61"/>
      <c r="TAZ238" s="61"/>
      <c r="TBA238" s="61"/>
      <c r="TBB238" s="61"/>
      <c r="TBC238" s="61"/>
      <c r="TBD238" s="61"/>
      <c r="TBE238" s="61"/>
      <c r="TBF238" s="61"/>
      <c r="TBG238" s="61"/>
      <c r="TBH238" s="61"/>
      <c r="TBI238" s="61"/>
      <c r="TBJ238" s="61"/>
      <c r="TBK238" s="61"/>
      <c r="TBL238" s="61"/>
      <c r="TBM238" s="61"/>
      <c r="TBN238" s="61"/>
      <c r="TBO238" s="61"/>
      <c r="TBP238" s="61"/>
      <c r="TBQ238" s="61"/>
      <c r="TBR238" s="61"/>
      <c r="TBS238" s="61"/>
      <c r="TBT238" s="61"/>
      <c r="TBU238" s="61"/>
      <c r="TBV238" s="61"/>
      <c r="TBW238" s="61"/>
      <c r="TBX238" s="61"/>
      <c r="TBY238" s="61"/>
      <c r="TBZ238" s="61"/>
      <c r="TCA238" s="61"/>
      <c r="TCB238" s="61"/>
      <c r="TCC238" s="61"/>
      <c r="TCD238" s="61"/>
      <c r="TCE238" s="61"/>
      <c r="TCF238" s="61"/>
      <c r="TCG238" s="61"/>
      <c r="TCH238" s="61"/>
      <c r="TCI238" s="61"/>
      <c r="TCJ238" s="61"/>
      <c r="TCK238" s="61"/>
      <c r="TCL238" s="61"/>
      <c r="TCM238" s="61"/>
      <c r="TCN238" s="61"/>
      <c r="TCO238" s="61"/>
      <c r="TCP238" s="61"/>
      <c r="TCQ238" s="61"/>
      <c r="TCR238" s="61"/>
      <c r="TCS238" s="61"/>
      <c r="TCT238" s="61"/>
      <c r="TCU238" s="61"/>
      <c r="TCV238" s="61"/>
      <c r="TCW238" s="61"/>
      <c r="TCX238" s="61"/>
      <c r="TCY238" s="61"/>
      <c r="TCZ238" s="61"/>
      <c r="TDA238" s="61"/>
      <c r="TDB238" s="61"/>
      <c r="TDC238" s="61"/>
      <c r="TDD238" s="61"/>
      <c r="TDE238" s="61"/>
      <c r="TDF238" s="61"/>
      <c r="TDG238" s="61"/>
      <c r="TDH238" s="61"/>
      <c r="TDI238" s="61"/>
      <c r="TDJ238" s="61"/>
      <c r="TDK238" s="61"/>
      <c r="TDL238" s="61"/>
      <c r="TDM238" s="61"/>
      <c r="TDN238" s="61"/>
      <c r="TDO238" s="61"/>
      <c r="TDP238" s="61"/>
      <c r="TDQ238" s="61"/>
      <c r="TDR238" s="61"/>
      <c r="TDS238" s="61"/>
      <c r="TDT238" s="61"/>
      <c r="TDU238" s="61"/>
      <c r="TDV238" s="61"/>
      <c r="TDW238" s="61"/>
      <c r="TDX238" s="61"/>
      <c r="TDY238" s="61"/>
      <c r="TDZ238" s="61"/>
      <c r="TEA238" s="61"/>
      <c r="TEB238" s="61"/>
      <c r="TEC238" s="61"/>
      <c r="TED238" s="61"/>
      <c r="TEE238" s="61"/>
      <c r="TEF238" s="61"/>
      <c r="TEG238" s="61"/>
      <c r="TEH238" s="61"/>
      <c r="TEI238" s="61"/>
      <c r="TEJ238" s="61"/>
      <c r="TEK238" s="61"/>
      <c r="TEL238" s="61"/>
      <c r="TEM238" s="61"/>
      <c r="TEN238" s="61"/>
      <c r="TEO238" s="61"/>
      <c r="TEP238" s="61"/>
      <c r="TEQ238" s="61"/>
      <c r="TER238" s="61"/>
      <c r="TES238" s="61"/>
      <c r="TET238" s="61"/>
      <c r="TEU238" s="61"/>
      <c r="TEV238" s="61"/>
      <c r="TEW238" s="61"/>
      <c r="TEX238" s="61"/>
      <c r="TEY238" s="61"/>
      <c r="TEZ238" s="61"/>
      <c r="TFA238" s="61"/>
      <c r="TFB238" s="61"/>
      <c r="TFC238" s="61"/>
      <c r="TFD238" s="61"/>
      <c r="TFE238" s="61"/>
      <c r="TFF238" s="61"/>
      <c r="TFG238" s="61"/>
      <c r="TFH238" s="61"/>
      <c r="TFI238" s="61"/>
      <c r="TFJ238" s="61"/>
      <c r="TFK238" s="61"/>
      <c r="TFL238" s="61"/>
      <c r="TFM238" s="61"/>
      <c r="TFN238" s="61"/>
      <c r="TFO238" s="61"/>
      <c r="TFP238" s="61"/>
      <c r="TFQ238" s="61"/>
      <c r="TFR238" s="61"/>
      <c r="TFS238" s="61"/>
      <c r="TFT238" s="61"/>
      <c r="TFU238" s="61"/>
      <c r="TFV238" s="61"/>
      <c r="TFW238" s="61"/>
      <c r="TFX238" s="61"/>
      <c r="TFY238" s="61"/>
      <c r="TFZ238" s="61"/>
      <c r="TGA238" s="61"/>
      <c r="TGB238" s="61"/>
      <c r="TGC238" s="61"/>
      <c r="TGD238" s="61"/>
      <c r="TGE238" s="61"/>
      <c r="TGF238" s="61"/>
      <c r="TGG238" s="61"/>
      <c r="TGH238" s="61"/>
      <c r="TGI238" s="61"/>
      <c r="TGJ238" s="61"/>
      <c r="TGK238" s="61"/>
      <c r="TGL238" s="61"/>
      <c r="TGM238" s="61"/>
      <c r="TGN238" s="61"/>
      <c r="TGO238" s="61"/>
      <c r="TGP238" s="61"/>
      <c r="TGQ238" s="61"/>
      <c r="TGR238" s="61"/>
      <c r="TGS238" s="61"/>
      <c r="TGT238" s="61"/>
      <c r="TGU238" s="61"/>
      <c r="TGV238" s="61"/>
      <c r="TGW238" s="61"/>
      <c r="TGX238" s="61"/>
      <c r="TGY238" s="61"/>
      <c r="TGZ238" s="61"/>
      <c r="THA238" s="61"/>
      <c r="THB238" s="61"/>
      <c r="THC238" s="61"/>
      <c r="THD238" s="61"/>
      <c r="THE238" s="61"/>
      <c r="THF238" s="61"/>
      <c r="THG238" s="61"/>
      <c r="THH238" s="61"/>
      <c r="THI238" s="61"/>
      <c r="THJ238" s="61"/>
      <c r="THK238" s="61"/>
      <c r="THL238" s="61"/>
      <c r="THM238" s="61"/>
      <c r="THN238" s="61"/>
      <c r="THO238" s="61"/>
      <c r="THP238" s="61"/>
      <c r="THQ238" s="61"/>
      <c r="THR238" s="61"/>
      <c r="THS238" s="61"/>
      <c r="THT238" s="61"/>
      <c r="THU238" s="61"/>
      <c r="THV238" s="61"/>
      <c r="THW238" s="61"/>
      <c r="THX238" s="61"/>
      <c r="THY238" s="61"/>
      <c r="THZ238" s="61"/>
      <c r="TIA238" s="61"/>
      <c r="TIB238" s="61"/>
      <c r="TIC238" s="61"/>
      <c r="TID238" s="61"/>
      <c r="TIE238" s="61"/>
      <c r="TIF238" s="61"/>
      <c r="TIG238" s="61"/>
      <c r="TIH238" s="61"/>
      <c r="TII238" s="61"/>
      <c r="TIJ238" s="61"/>
      <c r="TIK238" s="61"/>
      <c r="TIL238" s="61"/>
      <c r="TIM238" s="61"/>
      <c r="TIN238" s="61"/>
      <c r="TIO238" s="61"/>
      <c r="TIP238" s="61"/>
      <c r="TIQ238" s="61"/>
      <c r="TIR238" s="61"/>
      <c r="TIS238" s="61"/>
      <c r="TIT238" s="61"/>
      <c r="TIU238" s="61"/>
      <c r="TIV238" s="61"/>
      <c r="TIW238" s="61"/>
      <c r="TIX238" s="61"/>
      <c r="TIY238" s="61"/>
      <c r="TIZ238" s="61"/>
      <c r="TJA238" s="61"/>
      <c r="TJB238" s="61"/>
      <c r="TJC238" s="61"/>
      <c r="TJD238" s="61"/>
      <c r="TJE238" s="61"/>
      <c r="TJF238" s="61"/>
      <c r="TJG238" s="61"/>
      <c r="TJH238" s="61"/>
      <c r="TJI238" s="61"/>
      <c r="TJJ238" s="61"/>
      <c r="TJK238" s="61"/>
      <c r="TJL238" s="61"/>
      <c r="TJM238" s="61"/>
      <c r="TJN238" s="61"/>
      <c r="TJO238" s="61"/>
      <c r="TJP238" s="61"/>
      <c r="TJQ238" s="61"/>
      <c r="TJR238" s="61"/>
      <c r="TJS238" s="61"/>
      <c r="TJT238" s="61"/>
      <c r="TJU238" s="61"/>
      <c r="TJV238" s="61"/>
      <c r="TJW238" s="61"/>
      <c r="TJX238" s="61"/>
      <c r="TJY238" s="61"/>
      <c r="TJZ238" s="61"/>
      <c r="TKA238" s="61"/>
      <c r="TKB238" s="61"/>
      <c r="TKC238" s="61"/>
      <c r="TKD238" s="61"/>
      <c r="TKE238" s="61"/>
      <c r="TKF238" s="61"/>
      <c r="TKG238" s="61"/>
      <c r="TKH238" s="61"/>
      <c r="TKI238" s="61"/>
      <c r="TKJ238" s="61"/>
      <c r="TKK238" s="61"/>
      <c r="TKL238" s="61"/>
      <c r="TKM238" s="61"/>
      <c r="TKN238" s="61"/>
      <c r="TKO238" s="61"/>
      <c r="TKP238" s="61"/>
      <c r="TKQ238" s="61"/>
      <c r="TKR238" s="61"/>
      <c r="TKS238" s="61"/>
      <c r="TKT238" s="61"/>
      <c r="TKU238" s="61"/>
      <c r="TKV238" s="61"/>
      <c r="TKW238" s="61"/>
      <c r="TKX238" s="61"/>
      <c r="TKY238" s="61"/>
      <c r="TKZ238" s="61"/>
      <c r="TLA238" s="61"/>
      <c r="TLB238" s="61"/>
      <c r="TLC238" s="61"/>
      <c r="TLD238" s="61"/>
      <c r="TLE238" s="61"/>
      <c r="TLF238" s="61"/>
      <c r="TLG238" s="61"/>
      <c r="TLH238" s="61"/>
      <c r="TLI238" s="61"/>
      <c r="TLJ238" s="61"/>
      <c r="TLK238" s="61"/>
      <c r="TLL238" s="61"/>
      <c r="TLM238" s="61"/>
      <c r="TLN238" s="61"/>
      <c r="TLO238" s="61"/>
      <c r="TLP238" s="61"/>
      <c r="TLQ238" s="61"/>
      <c r="TLR238" s="61"/>
      <c r="TLS238" s="61"/>
      <c r="TLT238" s="61"/>
      <c r="TLU238" s="61"/>
      <c r="TLV238" s="61"/>
      <c r="TLW238" s="61"/>
      <c r="TLX238" s="61"/>
      <c r="TLY238" s="61"/>
      <c r="TLZ238" s="61"/>
      <c r="TMA238" s="61"/>
      <c r="TMB238" s="61"/>
      <c r="TMC238" s="61"/>
      <c r="TMD238" s="61"/>
      <c r="TME238" s="61"/>
      <c r="TMF238" s="61"/>
      <c r="TMG238" s="61"/>
      <c r="TMH238" s="61"/>
      <c r="TMI238" s="61"/>
      <c r="TMJ238" s="61"/>
      <c r="TMK238" s="61"/>
      <c r="TML238" s="61"/>
      <c r="TMM238" s="61"/>
      <c r="TMN238" s="61"/>
      <c r="TMO238" s="61"/>
      <c r="TMP238" s="61"/>
      <c r="TMQ238" s="61"/>
      <c r="TMR238" s="61"/>
      <c r="TMS238" s="61"/>
      <c r="TMT238" s="61"/>
      <c r="TMU238" s="61"/>
      <c r="TMV238" s="61"/>
      <c r="TMW238" s="61"/>
      <c r="TMX238" s="61"/>
      <c r="TMY238" s="61"/>
      <c r="TMZ238" s="61"/>
      <c r="TNA238" s="61"/>
      <c r="TNB238" s="61"/>
      <c r="TNC238" s="61"/>
      <c r="TND238" s="61"/>
      <c r="TNE238" s="61"/>
      <c r="TNF238" s="61"/>
      <c r="TNG238" s="61"/>
      <c r="TNH238" s="61"/>
      <c r="TNI238" s="61"/>
      <c r="TNJ238" s="61"/>
      <c r="TNK238" s="61"/>
      <c r="TNL238" s="61"/>
      <c r="TNM238" s="61"/>
      <c r="TNN238" s="61"/>
      <c r="TNO238" s="61"/>
      <c r="TNP238" s="61"/>
      <c r="TNQ238" s="61"/>
      <c r="TNR238" s="61"/>
      <c r="TNS238" s="61"/>
      <c r="TNT238" s="61"/>
      <c r="TNU238" s="61"/>
      <c r="TNV238" s="61"/>
      <c r="TNW238" s="61"/>
      <c r="TNX238" s="61"/>
      <c r="TNY238" s="61"/>
      <c r="TNZ238" s="61"/>
      <c r="TOA238" s="61"/>
      <c r="TOB238" s="61"/>
      <c r="TOC238" s="61"/>
      <c r="TOD238" s="61"/>
      <c r="TOE238" s="61"/>
      <c r="TOF238" s="61"/>
      <c r="TOG238" s="61"/>
      <c r="TOH238" s="61"/>
      <c r="TOI238" s="61"/>
      <c r="TOJ238" s="61"/>
      <c r="TOK238" s="61"/>
      <c r="TOL238" s="61"/>
      <c r="TOM238" s="61"/>
      <c r="TON238" s="61"/>
      <c r="TOO238" s="61"/>
      <c r="TOP238" s="61"/>
      <c r="TOQ238" s="61"/>
      <c r="TOR238" s="61"/>
      <c r="TOS238" s="61"/>
      <c r="TOT238" s="61"/>
      <c r="TOU238" s="61"/>
      <c r="TOV238" s="61"/>
      <c r="TOW238" s="61"/>
      <c r="TOX238" s="61"/>
      <c r="TOY238" s="61"/>
      <c r="TOZ238" s="61"/>
      <c r="TPA238" s="61"/>
      <c r="TPB238" s="61"/>
      <c r="TPC238" s="61"/>
      <c r="TPD238" s="61"/>
      <c r="TPE238" s="61"/>
      <c r="TPF238" s="61"/>
      <c r="TPG238" s="61"/>
      <c r="TPH238" s="61"/>
      <c r="TPI238" s="61"/>
      <c r="TPJ238" s="61"/>
      <c r="TPK238" s="61"/>
      <c r="TPL238" s="61"/>
      <c r="TPM238" s="61"/>
      <c r="TPN238" s="61"/>
      <c r="TPO238" s="61"/>
      <c r="TPP238" s="61"/>
      <c r="TPQ238" s="61"/>
      <c r="TPR238" s="61"/>
      <c r="TPS238" s="61"/>
      <c r="TPT238" s="61"/>
      <c r="TPU238" s="61"/>
      <c r="TPV238" s="61"/>
      <c r="TPW238" s="61"/>
      <c r="TPX238" s="61"/>
      <c r="TPY238" s="61"/>
      <c r="TPZ238" s="61"/>
      <c r="TQA238" s="61"/>
      <c r="TQB238" s="61"/>
      <c r="TQC238" s="61"/>
      <c r="TQD238" s="61"/>
      <c r="TQE238" s="61"/>
      <c r="TQF238" s="61"/>
      <c r="TQG238" s="61"/>
      <c r="TQH238" s="61"/>
      <c r="TQI238" s="61"/>
      <c r="TQJ238" s="61"/>
      <c r="TQK238" s="61"/>
      <c r="TQL238" s="61"/>
      <c r="TQM238" s="61"/>
      <c r="TQN238" s="61"/>
      <c r="TQO238" s="61"/>
      <c r="TQP238" s="61"/>
      <c r="TQQ238" s="61"/>
      <c r="TQR238" s="61"/>
      <c r="TQS238" s="61"/>
      <c r="TQT238" s="61"/>
      <c r="TQU238" s="61"/>
      <c r="TQV238" s="61"/>
      <c r="TQW238" s="61"/>
      <c r="TQX238" s="61"/>
      <c r="TQY238" s="61"/>
      <c r="TQZ238" s="61"/>
      <c r="TRA238" s="61"/>
      <c r="TRB238" s="61"/>
      <c r="TRC238" s="61"/>
      <c r="TRD238" s="61"/>
      <c r="TRE238" s="61"/>
      <c r="TRF238" s="61"/>
      <c r="TRG238" s="61"/>
      <c r="TRH238" s="61"/>
      <c r="TRI238" s="61"/>
      <c r="TRJ238" s="61"/>
      <c r="TRK238" s="61"/>
      <c r="TRL238" s="61"/>
      <c r="TRM238" s="61"/>
      <c r="TRN238" s="61"/>
      <c r="TRO238" s="61"/>
      <c r="TRP238" s="61"/>
      <c r="TRQ238" s="61"/>
      <c r="TRR238" s="61"/>
      <c r="TRS238" s="61"/>
      <c r="TRT238" s="61"/>
      <c r="TRU238" s="61"/>
      <c r="TRV238" s="61"/>
      <c r="TRW238" s="61"/>
      <c r="TRX238" s="61"/>
      <c r="TRY238" s="61"/>
      <c r="TRZ238" s="61"/>
      <c r="TSA238" s="61"/>
      <c r="TSB238" s="61"/>
      <c r="TSC238" s="61"/>
      <c r="TSD238" s="61"/>
      <c r="TSE238" s="61"/>
      <c r="TSF238" s="61"/>
      <c r="TSG238" s="61"/>
      <c r="TSH238" s="61"/>
      <c r="TSI238" s="61"/>
      <c r="TSJ238" s="61"/>
      <c r="TSK238" s="61"/>
      <c r="TSL238" s="61"/>
      <c r="TSM238" s="61"/>
      <c r="TSN238" s="61"/>
      <c r="TSO238" s="61"/>
      <c r="TSP238" s="61"/>
      <c r="TSQ238" s="61"/>
      <c r="TSR238" s="61"/>
      <c r="TSS238" s="61"/>
      <c r="TST238" s="61"/>
      <c r="TSU238" s="61"/>
      <c r="TSV238" s="61"/>
      <c r="TSW238" s="61"/>
      <c r="TSX238" s="61"/>
      <c r="TSY238" s="61"/>
      <c r="TSZ238" s="61"/>
      <c r="TTA238" s="61"/>
      <c r="TTB238" s="61"/>
      <c r="TTC238" s="61"/>
      <c r="TTD238" s="61"/>
      <c r="TTE238" s="61"/>
      <c r="TTF238" s="61"/>
      <c r="TTG238" s="61"/>
      <c r="TTH238" s="61"/>
      <c r="TTI238" s="61"/>
      <c r="TTJ238" s="61"/>
      <c r="TTK238" s="61"/>
      <c r="TTL238" s="61"/>
      <c r="TTM238" s="61"/>
      <c r="TTN238" s="61"/>
      <c r="TTO238" s="61"/>
      <c r="TTP238" s="61"/>
      <c r="TTQ238" s="61"/>
      <c r="TTR238" s="61"/>
      <c r="TTS238" s="61"/>
      <c r="TTT238" s="61"/>
      <c r="TTU238" s="61"/>
      <c r="TTV238" s="61"/>
      <c r="TTW238" s="61"/>
      <c r="TTX238" s="61"/>
      <c r="TTY238" s="61"/>
      <c r="TTZ238" s="61"/>
      <c r="TUA238" s="61"/>
      <c r="TUB238" s="61"/>
      <c r="TUC238" s="61"/>
      <c r="TUD238" s="61"/>
      <c r="TUE238" s="61"/>
      <c r="TUF238" s="61"/>
      <c r="TUG238" s="61"/>
      <c r="TUH238" s="61"/>
      <c r="TUI238" s="61"/>
      <c r="TUJ238" s="61"/>
      <c r="TUK238" s="61"/>
      <c r="TUL238" s="61"/>
      <c r="TUM238" s="61"/>
      <c r="TUN238" s="61"/>
      <c r="TUO238" s="61"/>
      <c r="TUP238" s="61"/>
      <c r="TUQ238" s="61"/>
      <c r="TUR238" s="61"/>
      <c r="TUS238" s="61"/>
      <c r="TUT238" s="61"/>
      <c r="TUU238" s="61"/>
      <c r="TUV238" s="61"/>
      <c r="TUW238" s="61"/>
      <c r="TUX238" s="61"/>
      <c r="TUY238" s="61"/>
      <c r="TUZ238" s="61"/>
      <c r="TVA238" s="61"/>
      <c r="TVB238" s="61"/>
      <c r="TVC238" s="61"/>
      <c r="TVD238" s="61"/>
      <c r="TVE238" s="61"/>
      <c r="TVF238" s="61"/>
      <c r="TVG238" s="61"/>
      <c r="TVH238" s="61"/>
      <c r="TVI238" s="61"/>
      <c r="TVJ238" s="61"/>
      <c r="TVK238" s="61"/>
      <c r="TVL238" s="61"/>
      <c r="TVM238" s="61"/>
      <c r="TVN238" s="61"/>
      <c r="TVO238" s="61"/>
      <c r="TVP238" s="61"/>
      <c r="TVQ238" s="61"/>
      <c r="TVR238" s="61"/>
      <c r="TVS238" s="61"/>
      <c r="TVT238" s="61"/>
      <c r="TVU238" s="61"/>
      <c r="TVV238" s="61"/>
      <c r="TVW238" s="61"/>
      <c r="TVX238" s="61"/>
      <c r="TVY238" s="61"/>
      <c r="TVZ238" s="61"/>
      <c r="TWA238" s="61"/>
      <c r="TWB238" s="61"/>
      <c r="TWC238" s="61"/>
      <c r="TWD238" s="61"/>
      <c r="TWE238" s="61"/>
      <c r="TWF238" s="61"/>
      <c r="TWG238" s="61"/>
      <c r="TWH238" s="61"/>
      <c r="TWI238" s="61"/>
      <c r="TWJ238" s="61"/>
      <c r="TWK238" s="61"/>
      <c r="TWL238" s="61"/>
      <c r="TWM238" s="61"/>
      <c r="TWN238" s="61"/>
      <c r="TWO238" s="61"/>
      <c r="TWP238" s="61"/>
      <c r="TWQ238" s="61"/>
      <c r="TWR238" s="61"/>
      <c r="TWS238" s="61"/>
      <c r="TWT238" s="61"/>
      <c r="TWU238" s="61"/>
      <c r="TWV238" s="61"/>
      <c r="TWW238" s="61"/>
      <c r="TWX238" s="61"/>
      <c r="TWY238" s="61"/>
      <c r="TWZ238" s="61"/>
      <c r="TXA238" s="61"/>
      <c r="TXB238" s="61"/>
      <c r="TXC238" s="61"/>
      <c r="TXD238" s="61"/>
      <c r="TXE238" s="61"/>
      <c r="TXF238" s="61"/>
      <c r="TXG238" s="61"/>
      <c r="TXH238" s="61"/>
      <c r="TXI238" s="61"/>
      <c r="TXJ238" s="61"/>
      <c r="TXK238" s="61"/>
      <c r="TXL238" s="61"/>
      <c r="TXM238" s="61"/>
      <c r="TXN238" s="61"/>
      <c r="TXO238" s="61"/>
      <c r="TXP238" s="61"/>
      <c r="TXQ238" s="61"/>
      <c r="TXR238" s="61"/>
      <c r="TXS238" s="61"/>
      <c r="TXT238" s="61"/>
      <c r="TXU238" s="61"/>
      <c r="TXV238" s="61"/>
      <c r="TXW238" s="61"/>
      <c r="TXX238" s="61"/>
      <c r="TXY238" s="61"/>
      <c r="TXZ238" s="61"/>
      <c r="TYA238" s="61"/>
      <c r="TYB238" s="61"/>
      <c r="TYC238" s="61"/>
      <c r="TYD238" s="61"/>
      <c r="TYE238" s="61"/>
      <c r="TYF238" s="61"/>
      <c r="TYG238" s="61"/>
      <c r="TYH238" s="61"/>
      <c r="TYI238" s="61"/>
      <c r="TYJ238" s="61"/>
      <c r="TYK238" s="61"/>
      <c r="TYL238" s="61"/>
      <c r="TYM238" s="61"/>
      <c r="TYN238" s="61"/>
      <c r="TYO238" s="61"/>
      <c r="TYP238" s="61"/>
      <c r="TYQ238" s="61"/>
      <c r="TYR238" s="61"/>
      <c r="TYS238" s="61"/>
      <c r="TYT238" s="61"/>
      <c r="TYU238" s="61"/>
      <c r="TYV238" s="61"/>
      <c r="TYW238" s="61"/>
      <c r="TYX238" s="61"/>
      <c r="TYY238" s="61"/>
      <c r="TYZ238" s="61"/>
      <c r="TZA238" s="61"/>
      <c r="TZB238" s="61"/>
      <c r="TZC238" s="61"/>
      <c r="TZD238" s="61"/>
      <c r="TZE238" s="61"/>
      <c r="TZF238" s="61"/>
      <c r="TZG238" s="61"/>
      <c r="TZH238" s="61"/>
      <c r="TZI238" s="61"/>
      <c r="TZJ238" s="61"/>
      <c r="TZK238" s="61"/>
      <c r="TZL238" s="61"/>
      <c r="TZM238" s="61"/>
      <c r="TZN238" s="61"/>
      <c r="TZO238" s="61"/>
      <c r="TZP238" s="61"/>
      <c r="TZQ238" s="61"/>
      <c r="TZR238" s="61"/>
      <c r="TZS238" s="61"/>
      <c r="TZT238" s="61"/>
      <c r="TZU238" s="61"/>
      <c r="TZV238" s="61"/>
      <c r="TZW238" s="61"/>
      <c r="TZX238" s="61"/>
      <c r="TZY238" s="61"/>
      <c r="TZZ238" s="61"/>
      <c r="UAA238" s="61"/>
      <c r="UAB238" s="61"/>
      <c r="UAC238" s="61"/>
      <c r="UAD238" s="61"/>
      <c r="UAE238" s="61"/>
      <c r="UAF238" s="61"/>
      <c r="UAG238" s="61"/>
      <c r="UAH238" s="61"/>
      <c r="UAI238" s="61"/>
      <c r="UAJ238" s="61"/>
      <c r="UAK238" s="61"/>
      <c r="UAL238" s="61"/>
      <c r="UAM238" s="61"/>
      <c r="UAN238" s="61"/>
      <c r="UAO238" s="61"/>
      <c r="UAP238" s="61"/>
      <c r="UAQ238" s="61"/>
      <c r="UAR238" s="61"/>
      <c r="UAS238" s="61"/>
      <c r="UAT238" s="61"/>
      <c r="UAU238" s="61"/>
      <c r="UAV238" s="61"/>
      <c r="UAW238" s="61"/>
      <c r="UAX238" s="61"/>
      <c r="UAY238" s="61"/>
      <c r="UAZ238" s="61"/>
      <c r="UBA238" s="61"/>
      <c r="UBB238" s="61"/>
      <c r="UBC238" s="61"/>
      <c r="UBD238" s="61"/>
      <c r="UBE238" s="61"/>
      <c r="UBF238" s="61"/>
      <c r="UBG238" s="61"/>
      <c r="UBH238" s="61"/>
      <c r="UBI238" s="61"/>
      <c r="UBJ238" s="61"/>
      <c r="UBK238" s="61"/>
      <c r="UBL238" s="61"/>
      <c r="UBM238" s="61"/>
      <c r="UBN238" s="61"/>
      <c r="UBO238" s="61"/>
      <c r="UBP238" s="61"/>
      <c r="UBQ238" s="61"/>
      <c r="UBR238" s="61"/>
      <c r="UBS238" s="61"/>
      <c r="UBT238" s="61"/>
      <c r="UBU238" s="61"/>
      <c r="UBV238" s="61"/>
      <c r="UBW238" s="61"/>
      <c r="UBX238" s="61"/>
      <c r="UBY238" s="61"/>
      <c r="UBZ238" s="61"/>
      <c r="UCA238" s="61"/>
      <c r="UCB238" s="61"/>
      <c r="UCC238" s="61"/>
      <c r="UCD238" s="61"/>
      <c r="UCE238" s="61"/>
      <c r="UCF238" s="61"/>
      <c r="UCG238" s="61"/>
      <c r="UCH238" s="61"/>
      <c r="UCI238" s="61"/>
      <c r="UCJ238" s="61"/>
      <c r="UCK238" s="61"/>
      <c r="UCL238" s="61"/>
      <c r="UCM238" s="61"/>
      <c r="UCN238" s="61"/>
      <c r="UCO238" s="61"/>
      <c r="UCP238" s="61"/>
      <c r="UCQ238" s="61"/>
      <c r="UCR238" s="61"/>
      <c r="UCS238" s="61"/>
      <c r="UCT238" s="61"/>
      <c r="UCU238" s="61"/>
      <c r="UCV238" s="61"/>
      <c r="UCW238" s="61"/>
      <c r="UCX238" s="61"/>
      <c r="UCY238" s="61"/>
      <c r="UCZ238" s="61"/>
      <c r="UDA238" s="61"/>
      <c r="UDB238" s="61"/>
      <c r="UDC238" s="61"/>
      <c r="UDD238" s="61"/>
      <c r="UDE238" s="61"/>
      <c r="UDF238" s="61"/>
      <c r="UDG238" s="61"/>
      <c r="UDH238" s="61"/>
      <c r="UDI238" s="61"/>
      <c r="UDJ238" s="61"/>
      <c r="UDK238" s="61"/>
      <c r="UDL238" s="61"/>
      <c r="UDM238" s="61"/>
      <c r="UDN238" s="61"/>
      <c r="UDO238" s="61"/>
      <c r="UDP238" s="61"/>
      <c r="UDQ238" s="61"/>
      <c r="UDR238" s="61"/>
      <c r="UDS238" s="61"/>
      <c r="UDT238" s="61"/>
      <c r="UDU238" s="61"/>
      <c r="UDV238" s="61"/>
      <c r="UDW238" s="61"/>
      <c r="UDX238" s="61"/>
      <c r="UDY238" s="61"/>
      <c r="UDZ238" s="61"/>
      <c r="UEA238" s="61"/>
      <c r="UEB238" s="61"/>
      <c r="UEC238" s="61"/>
      <c r="UED238" s="61"/>
      <c r="UEE238" s="61"/>
      <c r="UEF238" s="61"/>
      <c r="UEG238" s="61"/>
      <c r="UEH238" s="61"/>
      <c r="UEI238" s="61"/>
      <c r="UEJ238" s="61"/>
      <c r="UEK238" s="61"/>
      <c r="UEL238" s="61"/>
      <c r="UEM238" s="61"/>
      <c r="UEN238" s="61"/>
      <c r="UEO238" s="61"/>
      <c r="UEP238" s="61"/>
      <c r="UEQ238" s="61"/>
      <c r="UER238" s="61"/>
      <c r="UES238" s="61"/>
      <c r="UET238" s="61"/>
      <c r="UEU238" s="61"/>
      <c r="UEV238" s="61"/>
      <c r="UEW238" s="61"/>
      <c r="UEX238" s="61"/>
      <c r="UEY238" s="61"/>
      <c r="UEZ238" s="61"/>
      <c r="UFA238" s="61"/>
      <c r="UFB238" s="61"/>
      <c r="UFC238" s="61"/>
      <c r="UFD238" s="61"/>
      <c r="UFE238" s="61"/>
      <c r="UFF238" s="61"/>
      <c r="UFG238" s="61"/>
      <c r="UFH238" s="61"/>
      <c r="UFI238" s="61"/>
      <c r="UFJ238" s="61"/>
      <c r="UFK238" s="61"/>
      <c r="UFL238" s="61"/>
      <c r="UFM238" s="61"/>
      <c r="UFN238" s="61"/>
      <c r="UFO238" s="61"/>
      <c r="UFP238" s="61"/>
      <c r="UFQ238" s="61"/>
      <c r="UFR238" s="61"/>
      <c r="UFS238" s="61"/>
      <c r="UFT238" s="61"/>
      <c r="UFU238" s="61"/>
      <c r="UFV238" s="61"/>
      <c r="UFW238" s="61"/>
      <c r="UFX238" s="61"/>
      <c r="UFY238" s="61"/>
      <c r="UFZ238" s="61"/>
      <c r="UGA238" s="61"/>
      <c r="UGB238" s="61"/>
      <c r="UGC238" s="61"/>
      <c r="UGD238" s="61"/>
      <c r="UGE238" s="61"/>
      <c r="UGF238" s="61"/>
      <c r="UGG238" s="61"/>
      <c r="UGH238" s="61"/>
      <c r="UGI238" s="61"/>
      <c r="UGJ238" s="61"/>
      <c r="UGK238" s="61"/>
      <c r="UGL238" s="61"/>
      <c r="UGM238" s="61"/>
      <c r="UGN238" s="61"/>
      <c r="UGO238" s="61"/>
      <c r="UGP238" s="61"/>
      <c r="UGQ238" s="61"/>
      <c r="UGR238" s="61"/>
      <c r="UGS238" s="61"/>
      <c r="UGT238" s="61"/>
      <c r="UGU238" s="61"/>
      <c r="UGV238" s="61"/>
      <c r="UGW238" s="61"/>
      <c r="UGX238" s="61"/>
      <c r="UGY238" s="61"/>
      <c r="UGZ238" s="61"/>
      <c r="UHA238" s="61"/>
      <c r="UHB238" s="61"/>
      <c r="UHC238" s="61"/>
      <c r="UHD238" s="61"/>
      <c r="UHE238" s="61"/>
      <c r="UHF238" s="61"/>
      <c r="UHG238" s="61"/>
      <c r="UHH238" s="61"/>
      <c r="UHI238" s="61"/>
      <c r="UHJ238" s="61"/>
      <c r="UHK238" s="61"/>
      <c r="UHL238" s="61"/>
      <c r="UHM238" s="61"/>
      <c r="UHN238" s="61"/>
      <c r="UHO238" s="61"/>
      <c r="UHP238" s="61"/>
      <c r="UHQ238" s="61"/>
      <c r="UHR238" s="61"/>
      <c r="UHS238" s="61"/>
      <c r="UHT238" s="61"/>
      <c r="UHU238" s="61"/>
      <c r="UHV238" s="61"/>
      <c r="UHW238" s="61"/>
      <c r="UHX238" s="61"/>
      <c r="UHY238" s="61"/>
      <c r="UHZ238" s="61"/>
      <c r="UIA238" s="61"/>
      <c r="UIB238" s="61"/>
      <c r="UIC238" s="61"/>
      <c r="UID238" s="61"/>
      <c r="UIE238" s="61"/>
      <c r="UIF238" s="61"/>
      <c r="UIG238" s="61"/>
      <c r="UIH238" s="61"/>
      <c r="UII238" s="61"/>
      <c r="UIJ238" s="61"/>
      <c r="UIK238" s="61"/>
      <c r="UIL238" s="61"/>
      <c r="UIM238" s="61"/>
      <c r="UIN238" s="61"/>
      <c r="UIO238" s="61"/>
      <c r="UIP238" s="61"/>
      <c r="UIQ238" s="61"/>
      <c r="UIR238" s="61"/>
      <c r="UIS238" s="61"/>
      <c r="UIT238" s="61"/>
      <c r="UIU238" s="61"/>
      <c r="UIV238" s="61"/>
      <c r="UIW238" s="61"/>
      <c r="UIX238" s="61"/>
      <c r="UIY238" s="61"/>
      <c r="UIZ238" s="61"/>
      <c r="UJA238" s="61"/>
      <c r="UJB238" s="61"/>
      <c r="UJC238" s="61"/>
      <c r="UJD238" s="61"/>
      <c r="UJE238" s="61"/>
      <c r="UJF238" s="61"/>
      <c r="UJG238" s="61"/>
      <c r="UJH238" s="61"/>
      <c r="UJI238" s="61"/>
      <c r="UJJ238" s="61"/>
      <c r="UJK238" s="61"/>
      <c r="UJL238" s="61"/>
      <c r="UJM238" s="61"/>
      <c r="UJN238" s="61"/>
      <c r="UJO238" s="61"/>
      <c r="UJP238" s="61"/>
      <c r="UJQ238" s="61"/>
      <c r="UJR238" s="61"/>
      <c r="UJS238" s="61"/>
      <c r="UJT238" s="61"/>
      <c r="UJU238" s="61"/>
      <c r="UJV238" s="61"/>
      <c r="UJW238" s="61"/>
      <c r="UJX238" s="61"/>
      <c r="UJY238" s="61"/>
      <c r="UJZ238" s="61"/>
      <c r="UKA238" s="61"/>
      <c r="UKB238" s="61"/>
      <c r="UKC238" s="61"/>
      <c r="UKD238" s="61"/>
      <c r="UKE238" s="61"/>
      <c r="UKF238" s="61"/>
      <c r="UKG238" s="61"/>
      <c r="UKH238" s="61"/>
      <c r="UKI238" s="61"/>
      <c r="UKJ238" s="61"/>
      <c r="UKK238" s="61"/>
      <c r="UKL238" s="61"/>
      <c r="UKM238" s="61"/>
      <c r="UKN238" s="61"/>
      <c r="UKO238" s="61"/>
      <c r="UKP238" s="61"/>
      <c r="UKQ238" s="61"/>
      <c r="UKR238" s="61"/>
      <c r="UKS238" s="61"/>
      <c r="UKT238" s="61"/>
      <c r="UKU238" s="61"/>
      <c r="UKV238" s="61"/>
      <c r="UKW238" s="61"/>
      <c r="UKX238" s="61"/>
      <c r="UKY238" s="61"/>
      <c r="UKZ238" s="61"/>
      <c r="ULA238" s="61"/>
      <c r="ULB238" s="61"/>
      <c r="ULC238" s="61"/>
      <c r="ULD238" s="61"/>
      <c r="ULE238" s="61"/>
      <c r="ULF238" s="61"/>
      <c r="ULG238" s="61"/>
      <c r="ULH238" s="61"/>
      <c r="ULI238" s="61"/>
      <c r="ULJ238" s="61"/>
      <c r="ULK238" s="61"/>
      <c r="ULL238" s="61"/>
      <c r="ULM238" s="61"/>
      <c r="ULN238" s="61"/>
      <c r="ULO238" s="61"/>
      <c r="ULP238" s="61"/>
      <c r="ULQ238" s="61"/>
      <c r="ULR238" s="61"/>
      <c r="ULS238" s="61"/>
      <c r="ULT238" s="61"/>
      <c r="ULU238" s="61"/>
      <c r="ULV238" s="61"/>
      <c r="ULW238" s="61"/>
      <c r="ULX238" s="61"/>
      <c r="ULY238" s="61"/>
      <c r="ULZ238" s="61"/>
      <c r="UMA238" s="61"/>
      <c r="UMB238" s="61"/>
      <c r="UMC238" s="61"/>
      <c r="UMD238" s="61"/>
      <c r="UME238" s="61"/>
      <c r="UMF238" s="61"/>
      <c r="UMG238" s="61"/>
      <c r="UMH238" s="61"/>
      <c r="UMI238" s="61"/>
      <c r="UMJ238" s="61"/>
      <c r="UMK238" s="61"/>
      <c r="UML238" s="61"/>
      <c r="UMM238" s="61"/>
      <c r="UMN238" s="61"/>
      <c r="UMO238" s="61"/>
      <c r="UMP238" s="61"/>
      <c r="UMQ238" s="61"/>
      <c r="UMR238" s="61"/>
      <c r="UMS238" s="61"/>
      <c r="UMT238" s="61"/>
      <c r="UMU238" s="61"/>
      <c r="UMV238" s="61"/>
      <c r="UMW238" s="61"/>
      <c r="UMX238" s="61"/>
      <c r="UMY238" s="61"/>
      <c r="UMZ238" s="61"/>
      <c r="UNA238" s="61"/>
      <c r="UNB238" s="61"/>
      <c r="UNC238" s="61"/>
      <c r="UND238" s="61"/>
      <c r="UNE238" s="61"/>
      <c r="UNF238" s="61"/>
      <c r="UNG238" s="61"/>
      <c r="UNH238" s="61"/>
      <c r="UNI238" s="61"/>
      <c r="UNJ238" s="61"/>
      <c r="UNK238" s="61"/>
      <c r="UNL238" s="61"/>
      <c r="UNM238" s="61"/>
      <c r="UNN238" s="61"/>
      <c r="UNO238" s="61"/>
      <c r="UNP238" s="61"/>
      <c r="UNQ238" s="61"/>
      <c r="UNR238" s="61"/>
      <c r="UNS238" s="61"/>
      <c r="UNT238" s="61"/>
      <c r="UNU238" s="61"/>
      <c r="UNV238" s="61"/>
      <c r="UNW238" s="61"/>
      <c r="UNX238" s="61"/>
      <c r="UNY238" s="61"/>
      <c r="UNZ238" s="61"/>
      <c r="UOA238" s="61"/>
      <c r="UOB238" s="61"/>
      <c r="UOC238" s="61"/>
      <c r="UOD238" s="61"/>
      <c r="UOE238" s="61"/>
      <c r="UOF238" s="61"/>
      <c r="UOG238" s="61"/>
      <c r="UOH238" s="61"/>
      <c r="UOI238" s="61"/>
      <c r="UOJ238" s="61"/>
      <c r="UOK238" s="61"/>
      <c r="UOL238" s="61"/>
      <c r="UOM238" s="61"/>
      <c r="UON238" s="61"/>
      <c r="UOO238" s="61"/>
      <c r="UOP238" s="61"/>
      <c r="UOQ238" s="61"/>
      <c r="UOR238" s="61"/>
      <c r="UOS238" s="61"/>
      <c r="UOT238" s="61"/>
      <c r="UOU238" s="61"/>
      <c r="UOV238" s="61"/>
      <c r="UOW238" s="61"/>
      <c r="UOX238" s="61"/>
      <c r="UOY238" s="61"/>
      <c r="UOZ238" s="61"/>
      <c r="UPA238" s="61"/>
      <c r="UPB238" s="61"/>
      <c r="UPC238" s="61"/>
      <c r="UPD238" s="61"/>
      <c r="UPE238" s="61"/>
      <c r="UPF238" s="61"/>
      <c r="UPG238" s="61"/>
      <c r="UPH238" s="61"/>
      <c r="UPI238" s="61"/>
      <c r="UPJ238" s="61"/>
      <c r="UPK238" s="61"/>
      <c r="UPL238" s="61"/>
      <c r="UPM238" s="61"/>
      <c r="UPN238" s="61"/>
      <c r="UPO238" s="61"/>
      <c r="UPP238" s="61"/>
      <c r="UPQ238" s="61"/>
      <c r="UPR238" s="61"/>
      <c r="UPS238" s="61"/>
      <c r="UPT238" s="61"/>
      <c r="UPU238" s="61"/>
      <c r="UPV238" s="61"/>
      <c r="UPW238" s="61"/>
      <c r="UPX238" s="61"/>
      <c r="UPY238" s="61"/>
      <c r="UPZ238" s="61"/>
      <c r="UQA238" s="61"/>
      <c r="UQB238" s="61"/>
      <c r="UQC238" s="61"/>
      <c r="UQD238" s="61"/>
      <c r="UQE238" s="61"/>
      <c r="UQF238" s="61"/>
      <c r="UQG238" s="61"/>
      <c r="UQH238" s="61"/>
      <c r="UQI238" s="61"/>
      <c r="UQJ238" s="61"/>
      <c r="UQK238" s="61"/>
      <c r="UQL238" s="61"/>
      <c r="UQM238" s="61"/>
      <c r="UQN238" s="61"/>
      <c r="UQO238" s="61"/>
      <c r="UQP238" s="61"/>
      <c r="UQQ238" s="61"/>
      <c r="UQR238" s="61"/>
      <c r="UQS238" s="61"/>
      <c r="UQT238" s="61"/>
      <c r="UQU238" s="61"/>
      <c r="UQV238" s="61"/>
      <c r="UQW238" s="61"/>
      <c r="UQX238" s="61"/>
      <c r="UQY238" s="61"/>
      <c r="UQZ238" s="61"/>
      <c r="URA238" s="61"/>
      <c r="URB238" s="61"/>
      <c r="URC238" s="61"/>
      <c r="URD238" s="61"/>
      <c r="URE238" s="61"/>
      <c r="URF238" s="61"/>
      <c r="URG238" s="61"/>
      <c r="URH238" s="61"/>
      <c r="URI238" s="61"/>
      <c r="URJ238" s="61"/>
      <c r="URK238" s="61"/>
      <c r="URL238" s="61"/>
      <c r="URM238" s="61"/>
      <c r="URN238" s="61"/>
      <c r="URO238" s="61"/>
      <c r="URP238" s="61"/>
      <c r="URQ238" s="61"/>
      <c r="URR238" s="61"/>
      <c r="URS238" s="61"/>
      <c r="URT238" s="61"/>
      <c r="URU238" s="61"/>
      <c r="URV238" s="61"/>
      <c r="URW238" s="61"/>
      <c r="URX238" s="61"/>
      <c r="URY238" s="61"/>
      <c r="URZ238" s="61"/>
      <c r="USA238" s="61"/>
      <c r="USB238" s="61"/>
      <c r="USC238" s="61"/>
      <c r="USD238" s="61"/>
      <c r="USE238" s="61"/>
      <c r="USF238" s="61"/>
      <c r="USG238" s="61"/>
      <c r="USH238" s="61"/>
      <c r="USI238" s="61"/>
      <c r="USJ238" s="61"/>
      <c r="USK238" s="61"/>
      <c r="USL238" s="61"/>
      <c r="USM238" s="61"/>
      <c r="USN238" s="61"/>
      <c r="USO238" s="61"/>
      <c r="USP238" s="61"/>
      <c r="USQ238" s="61"/>
      <c r="USR238" s="61"/>
      <c r="USS238" s="61"/>
      <c r="UST238" s="61"/>
      <c r="USU238" s="61"/>
      <c r="USV238" s="61"/>
      <c r="USW238" s="61"/>
      <c r="USX238" s="61"/>
      <c r="USY238" s="61"/>
      <c r="USZ238" s="61"/>
      <c r="UTA238" s="61"/>
      <c r="UTB238" s="61"/>
      <c r="UTC238" s="61"/>
      <c r="UTD238" s="61"/>
      <c r="UTE238" s="61"/>
      <c r="UTF238" s="61"/>
      <c r="UTG238" s="61"/>
      <c r="UTH238" s="61"/>
      <c r="UTI238" s="61"/>
      <c r="UTJ238" s="61"/>
      <c r="UTK238" s="61"/>
      <c r="UTL238" s="61"/>
      <c r="UTM238" s="61"/>
      <c r="UTN238" s="61"/>
      <c r="UTO238" s="61"/>
      <c r="UTP238" s="61"/>
      <c r="UTQ238" s="61"/>
      <c r="UTR238" s="61"/>
      <c r="UTS238" s="61"/>
      <c r="UTT238" s="61"/>
      <c r="UTU238" s="61"/>
      <c r="UTV238" s="61"/>
      <c r="UTW238" s="61"/>
      <c r="UTX238" s="61"/>
      <c r="UTY238" s="61"/>
      <c r="UTZ238" s="61"/>
      <c r="UUA238" s="61"/>
      <c r="UUB238" s="61"/>
      <c r="UUC238" s="61"/>
      <c r="UUD238" s="61"/>
      <c r="UUE238" s="61"/>
      <c r="UUF238" s="61"/>
      <c r="UUG238" s="61"/>
      <c r="UUH238" s="61"/>
      <c r="UUI238" s="61"/>
      <c r="UUJ238" s="61"/>
      <c r="UUK238" s="61"/>
      <c r="UUL238" s="61"/>
      <c r="UUM238" s="61"/>
      <c r="UUN238" s="61"/>
      <c r="UUO238" s="61"/>
      <c r="UUP238" s="61"/>
      <c r="UUQ238" s="61"/>
      <c r="UUR238" s="61"/>
      <c r="UUS238" s="61"/>
      <c r="UUT238" s="61"/>
      <c r="UUU238" s="61"/>
      <c r="UUV238" s="61"/>
      <c r="UUW238" s="61"/>
      <c r="UUX238" s="61"/>
      <c r="UUY238" s="61"/>
      <c r="UUZ238" s="61"/>
      <c r="UVA238" s="61"/>
      <c r="UVB238" s="61"/>
      <c r="UVC238" s="61"/>
      <c r="UVD238" s="61"/>
      <c r="UVE238" s="61"/>
      <c r="UVF238" s="61"/>
      <c r="UVG238" s="61"/>
      <c r="UVH238" s="61"/>
      <c r="UVI238" s="61"/>
      <c r="UVJ238" s="61"/>
      <c r="UVK238" s="61"/>
      <c r="UVL238" s="61"/>
      <c r="UVM238" s="61"/>
      <c r="UVN238" s="61"/>
      <c r="UVO238" s="61"/>
      <c r="UVP238" s="61"/>
      <c r="UVQ238" s="61"/>
      <c r="UVR238" s="61"/>
      <c r="UVS238" s="61"/>
      <c r="UVT238" s="61"/>
      <c r="UVU238" s="61"/>
      <c r="UVV238" s="61"/>
      <c r="UVW238" s="61"/>
      <c r="UVX238" s="61"/>
      <c r="UVY238" s="61"/>
      <c r="UVZ238" s="61"/>
      <c r="UWA238" s="61"/>
      <c r="UWB238" s="61"/>
      <c r="UWC238" s="61"/>
      <c r="UWD238" s="61"/>
      <c r="UWE238" s="61"/>
      <c r="UWF238" s="61"/>
      <c r="UWG238" s="61"/>
      <c r="UWH238" s="61"/>
      <c r="UWI238" s="61"/>
      <c r="UWJ238" s="61"/>
      <c r="UWK238" s="61"/>
      <c r="UWL238" s="61"/>
      <c r="UWM238" s="61"/>
      <c r="UWN238" s="61"/>
      <c r="UWO238" s="61"/>
      <c r="UWP238" s="61"/>
      <c r="UWQ238" s="61"/>
      <c r="UWR238" s="61"/>
      <c r="UWS238" s="61"/>
      <c r="UWT238" s="61"/>
      <c r="UWU238" s="61"/>
      <c r="UWV238" s="61"/>
      <c r="UWW238" s="61"/>
      <c r="UWX238" s="61"/>
      <c r="UWY238" s="61"/>
      <c r="UWZ238" s="61"/>
      <c r="UXA238" s="61"/>
      <c r="UXB238" s="61"/>
      <c r="UXC238" s="61"/>
      <c r="UXD238" s="61"/>
      <c r="UXE238" s="61"/>
      <c r="UXF238" s="61"/>
      <c r="UXG238" s="61"/>
      <c r="UXH238" s="61"/>
      <c r="UXI238" s="61"/>
      <c r="UXJ238" s="61"/>
      <c r="UXK238" s="61"/>
      <c r="UXL238" s="61"/>
      <c r="UXM238" s="61"/>
      <c r="UXN238" s="61"/>
      <c r="UXO238" s="61"/>
      <c r="UXP238" s="61"/>
      <c r="UXQ238" s="61"/>
      <c r="UXR238" s="61"/>
      <c r="UXS238" s="61"/>
      <c r="UXT238" s="61"/>
      <c r="UXU238" s="61"/>
      <c r="UXV238" s="61"/>
      <c r="UXW238" s="61"/>
      <c r="UXX238" s="61"/>
      <c r="UXY238" s="61"/>
      <c r="UXZ238" s="61"/>
      <c r="UYA238" s="61"/>
      <c r="UYB238" s="61"/>
      <c r="UYC238" s="61"/>
      <c r="UYD238" s="61"/>
      <c r="UYE238" s="61"/>
      <c r="UYF238" s="61"/>
      <c r="UYG238" s="61"/>
      <c r="UYH238" s="61"/>
      <c r="UYI238" s="61"/>
      <c r="UYJ238" s="61"/>
      <c r="UYK238" s="61"/>
      <c r="UYL238" s="61"/>
      <c r="UYM238" s="61"/>
      <c r="UYN238" s="61"/>
      <c r="UYO238" s="61"/>
      <c r="UYP238" s="61"/>
      <c r="UYQ238" s="61"/>
      <c r="UYR238" s="61"/>
      <c r="UYS238" s="61"/>
      <c r="UYT238" s="61"/>
      <c r="UYU238" s="61"/>
      <c r="UYV238" s="61"/>
      <c r="UYW238" s="61"/>
      <c r="UYX238" s="61"/>
      <c r="UYY238" s="61"/>
      <c r="UYZ238" s="61"/>
      <c r="UZA238" s="61"/>
      <c r="UZB238" s="61"/>
      <c r="UZC238" s="61"/>
      <c r="UZD238" s="61"/>
      <c r="UZE238" s="61"/>
      <c r="UZF238" s="61"/>
      <c r="UZG238" s="61"/>
      <c r="UZH238" s="61"/>
      <c r="UZI238" s="61"/>
      <c r="UZJ238" s="61"/>
      <c r="UZK238" s="61"/>
      <c r="UZL238" s="61"/>
      <c r="UZM238" s="61"/>
      <c r="UZN238" s="61"/>
      <c r="UZO238" s="61"/>
      <c r="UZP238" s="61"/>
      <c r="UZQ238" s="61"/>
      <c r="UZR238" s="61"/>
      <c r="UZS238" s="61"/>
      <c r="UZT238" s="61"/>
      <c r="UZU238" s="61"/>
      <c r="UZV238" s="61"/>
      <c r="UZW238" s="61"/>
      <c r="UZX238" s="61"/>
      <c r="UZY238" s="61"/>
      <c r="UZZ238" s="61"/>
      <c r="VAA238" s="61"/>
      <c r="VAB238" s="61"/>
      <c r="VAC238" s="61"/>
      <c r="VAD238" s="61"/>
      <c r="VAE238" s="61"/>
      <c r="VAF238" s="61"/>
      <c r="VAG238" s="61"/>
      <c r="VAH238" s="61"/>
      <c r="VAI238" s="61"/>
      <c r="VAJ238" s="61"/>
      <c r="VAK238" s="61"/>
      <c r="VAL238" s="61"/>
      <c r="VAM238" s="61"/>
      <c r="VAN238" s="61"/>
      <c r="VAO238" s="61"/>
      <c r="VAP238" s="61"/>
      <c r="VAQ238" s="61"/>
      <c r="VAR238" s="61"/>
      <c r="VAS238" s="61"/>
      <c r="VAT238" s="61"/>
      <c r="VAU238" s="61"/>
      <c r="VAV238" s="61"/>
      <c r="VAW238" s="61"/>
      <c r="VAX238" s="61"/>
      <c r="VAY238" s="61"/>
      <c r="VAZ238" s="61"/>
      <c r="VBA238" s="61"/>
      <c r="VBB238" s="61"/>
      <c r="VBC238" s="61"/>
      <c r="VBD238" s="61"/>
      <c r="VBE238" s="61"/>
      <c r="VBF238" s="61"/>
      <c r="VBG238" s="61"/>
      <c r="VBH238" s="61"/>
      <c r="VBI238" s="61"/>
      <c r="VBJ238" s="61"/>
      <c r="VBK238" s="61"/>
      <c r="VBL238" s="61"/>
      <c r="VBM238" s="61"/>
      <c r="VBN238" s="61"/>
      <c r="VBO238" s="61"/>
      <c r="VBP238" s="61"/>
      <c r="VBQ238" s="61"/>
      <c r="VBR238" s="61"/>
      <c r="VBS238" s="61"/>
      <c r="VBT238" s="61"/>
      <c r="VBU238" s="61"/>
      <c r="VBV238" s="61"/>
      <c r="VBW238" s="61"/>
      <c r="VBX238" s="61"/>
      <c r="VBY238" s="61"/>
      <c r="VBZ238" s="61"/>
      <c r="VCA238" s="61"/>
      <c r="VCB238" s="61"/>
      <c r="VCC238" s="61"/>
      <c r="VCD238" s="61"/>
      <c r="VCE238" s="61"/>
      <c r="VCF238" s="61"/>
      <c r="VCG238" s="61"/>
      <c r="VCH238" s="61"/>
      <c r="VCI238" s="61"/>
      <c r="VCJ238" s="61"/>
      <c r="VCK238" s="61"/>
      <c r="VCL238" s="61"/>
      <c r="VCM238" s="61"/>
      <c r="VCN238" s="61"/>
      <c r="VCO238" s="61"/>
      <c r="VCP238" s="61"/>
      <c r="VCQ238" s="61"/>
      <c r="VCR238" s="61"/>
      <c r="VCS238" s="61"/>
      <c r="VCT238" s="61"/>
      <c r="VCU238" s="61"/>
      <c r="VCV238" s="61"/>
      <c r="VCW238" s="61"/>
      <c r="VCX238" s="61"/>
      <c r="VCY238" s="61"/>
      <c r="VCZ238" s="61"/>
      <c r="VDA238" s="61"/>
      <c r="VDB238" s="61"/>
      <c r="VDC238" s="61"/>
      <c r="VDD238" s="61"/>
      <c r="VDE238" s="61"/>
      <c r="VDF238" s="61"/>
      <c r="VDG238" s="61"/>
      <c r="VDH238" s="61"/>
      <c r="VDI238" s="61"/>
      <c r="VDJ238" s="61"/>
      <c r="VDK238" s="61"/>
      <c r="VDL238" s="61"/>
      <c r="VDM238" s="61"/>
      <c r="VDN238" s="61"/>
      <c r="VDO238" s="61"/>
      <c r="VDP238" s="61"/>
      <c r="VDQ238" s="61"/>
      <c r="VDR238" s="61"/>
      <c r="VDS238" s="61"/>
      <c r="VDT238" s="61"/>
      <c r="VDU238" s="61"/>
      <c r="VDV238" s="61"/>
      <c r="VDW238" s="61"/>
      <c r="VDX238" s="61"/>
      <c r="VDY238" s="61"/>
      <c r="VDZ238" s="61"/>
      <c r="VEA238" s="61"/>
      <c r="VEB238" s="61"/>
      <c r="VEC238" s="61"/>
      <c r="VED238" s="61"/>
      <c r="VEE238" s="61"/>
      <c r="VEF238" s="61"/>
      <c r="VEG238" s="61"/>
      <c r="VEH238" s="61"/>
      <c r="VEI238" s="61"/>
      <c r="VEJ238" s="61"/>
      <c r="VEK238" s="61"/>
      <c r="VEL238" s="61"/>
      <c r="VEM238" s="61"/>
      <c r="VEN238" s="61"/>
      <c r="VEO238" s="61"/>
      <c r="VEP238" s="61"/>
      <c r="VEQ238" s="61"/>
      <c r="VER238" s="61"/>
      <c r="VES238" s="61"/>
      <c r="VET238" s="61"/>
      <c r="VEU238" s="61"/>
      <c r="VEV238" s="61"/>
      <c r="VEW238" s="61"/>
      <c r="VEX238" s="61"/>
      <c r="VEY238" s="61"/>
      <c r="VEZ238" s="61"/>
      <c r="VFA238" s="61"/>
      <c r="VFB238" s="61"/>
      <c r="VFC238" s="61"/>
      <c r="VFD238" s="61"/>
      <c r="VFE238" s="61"/>
      <c r="VFF238" s="61"/>
      <c r="VFG238" s="61"/>
      <c r="VFH238" s="61"/>
      <c r="VFI238" s="61"/>
      <c r="VFJ238" s="61"/>
      <c r="VFK238" s="61"/>
      <c r="VFL238" s="61"/>
      <c r="VFM238" s="61"/>
      <c r="VFN238" s="61"/>
      <c r="VFO238" s="61"/>
      <c r="VFP238" s="61"/>
      <c r="VFQ238" s="61"/>
      <c r="VFR238" s="61"/>
      <c r="VFS238" s="61"/>
      <c r="VFT238" s="61"/>
      <c r="VFU238" s="61"/>
      <c r="VFV238" s="61"/>
      <c r="VFW238" s="61"/>
      <c r="VFX238" s="61"/>
      <c r="VFY238" s="61"/>
      <c r="VFZ238" s="61"/>
      <c r="VGA238" s="61"/>
      <c r="VGB238" s="61"/>
      <c r="VGC238" s="61"/>
      <c r="VGD238" s="61"/>
      <c r="VGE238" s="61"/>
      <c r="VGF238" s="61"/>
      <c r="VGG238" s="61"/>
      <c r="VGH238" s="61"/>
      <c r="VGI238" s="61"/>
      <c r="VGJ238" s="61"/>
      <c r="VGK238" s="61"/>
      <c r="VGL238" s="61"/>
      <c r="VGM238" s="61"/>
      <c r="VGN238" s="61"/>
      <c r="VGO238" s="61"/>
      <c r="VGP238" s="61"/>
      <c r="VGQ238" s="61"/>
      <c r="VGR238" s="61"/>
      <c r="VGS238" s="61"/>
      <c r="VGT238" s="61"/>
      <c r="VGU238" s="61"/>
      <c r="VGV238" s="61"/>
      <c r="VGW238" s="61"/>
      <c r="VGX238" s="61"/>
      <c r="VGY238" s="61"/>
      <c r="VGZ238" s="61"/>
      <c r="VHA238" s="61"/>
      <c r="VHB238" s="61"/>
      <c r="VHC238" s="61"/>
      <c r="VHD238" s="61"/>
      <c r="VHE238" s="61"/>
      <c r="VHF238" s="61"/>
      <c r="VHG238" s="61"/>
      <c r="VHH238" s="61"/>
      <c r="VHI238" s="61"/>
      <c r="VHJ238" s="61"/>
      <c r="VHK238" s="61"/>
      <c r="VHL238" s="61"/>
      <c r="VHM238" s="61"/>
      <c r="VHN238" s="61"/>
      <c r="VHO238" s="61"/>
      <c r="VHP238" s="61"/>
      <c r="VHQ238" s="61"/>
      <c r="VHR238" s="61"/>
      <c r="VHS238" s="61"/>
      <c r="VHT238" s="61"/>
      <c r="VHU238" s="61"/>
      <c r="VHV238" s="61"/>
      <c r="VHW238" s="61"/>
      <c r="VHX238" s="61"/>
      <c r="VHY238" s="61"/>
      <c r="VHZ238" s="61"/>
      <c r="VIA238" s="61"/>
      <c r="VIB238" s="61"/>
      <c r="VIC238" s="61"/>
      <c r="VID238" s="61"/>
      <c r="VIE238" s="61"/>
      <c r="VIF238" s="61"/>
      <c r="VIG238" s="61"/>
      <c r="VIH238" s="61"/>
      <c r="VII238" s="61"/>
      <c r="VIJ238" s="61"/>
      <c r="VIK238" s="61"/>
      <c r="VIL238" s="61"/>
      <c r="VIM238" s="61"/>
      <c r="VIN238" s="61"/>
      <c r="VIO238" s="61"/>
      <c r="VIP238" s="61"/>
      <c r="VIQ238" s="61"/>
      <c r="VIR238" s="61"/>
      <c r="VIS238" s="61"/>
      <c r="VIT238" s="61"/>
      <c r="VIU238" s="61"/>
      <c r="VIV238" s="61"/>
      <c r="VIW238" s="61"/>
      <c r="VIX238" s="61"/>
      <c r="VIY238" s="61"/>
      <c r="VIZ238" s="61"/>
      <c r="VJA238" s="61"/>
      <c r="VJB238" s="61"/>
      <c r="VJC238" s="61"/>
      <c r="VJD238" s="61"/>
      <c r="VJE238" s="61"/>
      <c r="VJF238" s="61"/>
      <c r="VJG238" s="61"/>
      <c r="VJH238" s="61"/>
      <c r="VJI238" s="61"/>
      <c r="VJJ238" s="61"/>
      <c r="VJK238" s="61"/>
      <c r="VJL238" s="61"/>
      <c r="VJM238" s="61"/>
      <c r="VJN238" s="61"/>
      <c r="VJO238" s="61"/>
      <c r="VJP238" s="61"/>
      <c r="VJQ238" s="61"/>
      <c r="VJR238" s="61"/>
      <c r="VJS238" s="61"/>
      <c r="VJT238" s="61"/>
      <c r="VJU238" s="61"/>
      <c r="VJV238" s="61"/>
      <c r="VJW238" s="61"/>
      <c r="VJX238" s="61"/>
      <c r="VJY238" s="61"/>
      <c r="VJZ238" s="61"/>
      <c r="VKA238" s="61"/>
      <c r="VKB238" s="61"/>
      <c r="VKC238" s="61"/>
      <c r="VKD238" s="61"/>
      <c r="VKE238" s="61"/>
      <c r="VKF238" s="61"/>
      <c r="VKG238" s="61"/>
      <c r="VKH238" s="61"/>
      <c r="VKI238" s="61"/>
      <c r="VKJ238" s="61"/>
      <c r="VKK238" s="61"/>
      <c r="VKL238" s="61"/>
      <c r="VKM238" s="61"/>
      <c r="VKN238" s="61"/>
      <c r="VKO238" s="61"/>
      <c r="VKP238" s="61"/>
      <c r="VKQ238" s="61"/>
      <c r="VKR238" s="61"/>
      <c r="VKS238" s="61"/>
      <c r="VKT238" s="61"/>
      <c r="VKU238" s="61"/>
      <c r="VKV238" s="61"/>
      <c r="VKW238" s="61"/>
      <c r="VKX238" s="61"/>
      <c r="VKY238" s="61"/>
      <c r="VKZ238" s="61"/>
      <c r="VLA238" s="61"/>
      <c r="VLB238" s="61"/>
      <c r="VLC238" s="61"/>
      <c r="VLD238" s="61"/>
      <c r="VLE238" s="61"/>
      <c r="VLF238" s="61"/>
      <c r="VLG238" s="61"/>
      <c r="VLH238" s="61"/>
      <c r="VLI238" s="61"/>
      <c r="VLJ238" s="61"/>
      <c r="VLK238" s="61"/>
      <c r="VLL238" s="61"/>
      <c r="VLM238" s="61"/>
      <c r="VLN238" s="61"/>
      <c r="VLO238" s="61"/>
      <c r="VLP238" s="61"/>
      <c r="VLQ238" s="61"/>
      <c r="VLR238" s="61"/>
      <c r="VLS238" s="61"/>
      <c r="VLT238" s="61"/>
      <c r="VLU238" s="61"/>
      <c r="VLV238" s="61"/>
      <c r="VLW238" s="61"/>
      <c r="VLX238" s="61"/>
      <c r="VLY238" s="61"/>
      <c r="VLZ238" s="61"/>
      <c r="VMA238" s="61"/>
      <c r="VMB238" s="61"/>
      <c r="VMC238" s="61"/>
      <c r="VMD238" s="61"/>
      <c r="VME238" s="61"/>
      <c r="VMF238" s="61"/>
      <c r="VMG238" s="61"/>
      <c r="VMH238" s="61"/>
      <c r="VMI238" s="61"/>
      <c r="VMJ238" s="61"/>
      <c r="VMK238" s="61"/>
      <c r="VML238" s="61"/>
      <c r="VMM238" s="61"/>
      <c r="VMN238" s="61"/>
      <c r="VMO238" s="61"/>
      <c r="VMP238" s="61"/>
      <c r="VMQ238" s="61"/>
      <c r="VMR238" s="61"/>
      <c r="VMS238" s="61"/>
      <c r="VMT238" s="61"/>
      <c r="VMU238" s="61"/>
      <c r="VMV238" s="61"/>
      <c r="VMW238" s="61"/>
      <c r="VMX238" s="61"/>
      <c r="VMY238" s="61"/>
      <c r="VMZ238" s="61"/>
      <c r="VNA238" s="61"/>
      <c r="VNB238" s="61"/>
      <c r="VNC238" s="61"/>
      <c r="VND238" s="61"/>
      <c r="VNE238" s="61"/>
      <c r="VNF238" s="61"/>
      <c r="VNG238" s="61"/>
      <c r="VNH238" s="61"/>
      <c r="VNI238" s="61"/>
      <c r="VNJ238" s="61"/>
      <c r="VNK238" s="61"/>
      <c r="VNL238" s="61"/>
      <c r="VNM238" s="61"/>
      <c r="VNN238" s="61"/>
      <c r="VNO238" s="61"/>
      <c r="VNP238" s="61"/>
      <c r="VNQ238" s="61"/>
      <c r="VNR238" s="61"/>
      <c r="VNS238" s="61"/>
      <c r="VNT238" s="61"/>
      <c r="VNU238" s="61"/>
      <c r="VNV238" s="61"/>
      <c r="VNW238" s="61"/>
      <c r="VNX238" s="61"/>
      <c r="VNY238" s="61"/>
      <c r="VNZ238" s="61"/>
      <c r="VOA238" s="61"/>
      <c r="VOB238" s="61"/>
      <c r="VOC238" s="61"/>
      <c r="VOD238" s="61"/>
      <c r="VOE238" s="61"/>
      <c r="VOF238" s="61"/>
      <c r="VOG238" s="61"/>
      <c r="VOH238" s="61"/>
      <c r="VOI238" s="61"/>
      <c r="VOJ238" s="61"/>
      <c r="VOK238" s="61"/>
      <c r="VOL238" s="61"/>
      <c r="VOM238" s="61"/>
      <c r="VON238" s="61"/>
      <c r="VOO238" s="61"/>
      <c r="VOP238" s="61"/>
      <c r="VOQ238" s="61"/>
      <c r="VOR238" s="61"/>
      <c r="VOS238" s="61"/>
      <c r="VOT238" s="61"/>
      <c r="VOU238" s="61"/>
      <c r="VOV238" s="61"/>
      <c r="VOW238" s="61"/>
      <c r="VOX238" s="61"/>
      <c r="VOY238" s="61"/>
      <c r="VOZ238" s="61"/>
      <c r="VPA238" s="61"/>
      <c r="VPB238" s="61"/>
      <c r="VPC238" s="61"/>
      <c r="VPD238" s="61"/>
      <c r="VPE238" s="61"/>
      <c r="VPF238" s="61"/>
      <c r="VPG238" s="61"/>
      <c r="VPH238" s="61"/>
      <c r="VPI238" s="61"/>
      <c r="VPJ238" s="61"/>
      <c r="VPK238" s="61"/>
      <c r="VPL238" s="61"/>
      <c r="VPM238" s="61"/>
      <c r="VPN238" s="61"/>
      <c r="VPO238" s="61"/>
      <c r="VPP238" s="61"/>
      <c r="VPQ238" s="61"/>
      <c r="VPR238" s="61"/>
      <c r="VPS238" s="61"/>
      <c r="VPT238" s="61"/>
      <c r="VPU238" s="61"/>
      <c r="VPV238" s="61"/>
      <c r="VPW238" s="61"/>
      <c r="VPX238" s="61"/>
      <c r="VPY238" s="61"/>
      <c r="VPZ238" s="61"/>
      <c r="VQA238" s="61"/>
      <c r="VQB238" s="61"/>
      <c r="VQC238" s="61"/>
      <c r="VQD238" s="61"/>
      <c r="VQE238" s="61"/>
      <c r="VQF238" s="61"/>
      <c r="VQG238" s="61"/>
      <c r="VQH238" s="61"/>
      <c r="VQI238" s="61"/>
      <c r="VQJ238" s="61"/>
      <c r="VQK238" s="61"/>
      <c r="VQL238" s="61"/>
      <c r="VQM238" s="61"/>
      <c r="VQN238" s="61"/>
      <c r="VQO238" s="61"/>
      <c r="VQP238" s="61"/>
      <c r="VQQ238" s="61"/>
      <c r="VQR238" s="61"/>
      <c r="VQS238" s="61"/>
      <c r="VQT238" s="61"/>
      <c r="VQU238" s="61"/>
      <c r="VQV238" s="61"/>
      <c r="VQW238" s="61"/>
      <c r="VQX238" s="61"/>
      <c r="VQY238" s="61"/>
      <c r="VQZ238" s="61"/>
      <c r="VRA238" s="61"/>
      <c r="VRB238" s="61"/>
      <c r="VRC238" s="61"/>
      <c r="VRD238" s="61"/>
      <c r="VRE238" s="61"/>
      <c r="VRF238" s="61"/>
      <c r="VRG238" s="61"/>
      <c r="VRH238" s="61"/>
      <c r="VRI238" s="61"/>
      <c r="VRJ238" s="61"/>
      <c r="VRK238" s="61"/>
      <c r="VRL238" s="61"/>
      <c r="VRM238" s="61"/>
      <c r="VRN238" s="61"/>
      <c r="VRO238" s="61"/>
      <c r="VRP238" s="61"/>
      <c r="VRQ238" s="61"/>
      <c r="VRR238" s="61"/>
      <c r="VRS238" s="61"/>
      <c r="VRT238" s="61"/>
      <c r="VRU238" s="61"/>
      <c r="VRV238" s="61"/>
      <c r="VRW238" s="61"/>
      <c r="VRX238" s="61"/>
      <c r="VRY238" s="61"/>
      <c r="VRZ238" s="61"/>
      <c r="VSA238" s="61"/>
      <c r="VSB238" s="61"/>
      <c r="VSC238" s="61"/>
      <c r="VSD238" s="61"/>
      <c r="VSE238" s="61"/>
      <c r="VSF238" s="61"/>
      <c r="VSG238" s="61"/>
      <c r="VSH238" s="61"/>
      <c r="VSI238" s="61"/>
      <c r="VSJ238" s="61"/>
      <c r="VSK238" s="61"/>
      <c r="VSL238" s="61"/>
      <c r="VSM238" s="61"/>
      <c r="VSN238" s="61"/>
      <c r="VSO238" s="61"/>
      <c r="VSP238" s="61"/>
      <c r="VSQ238" s="61"/>
      <c r="VSR238" s="61"/>
      <c r="VSS238" s="61"/>
      <c r="VST238" s="61"/>
      <c r="VSU238" s="61"/>
      <c r="VSV238" s="61"/>
      <c r="VSW238" s="61"/>
      <c r="VSX238" s="61"/>
      <c r="VSY238" s="61"/>
      <c r="VSZ238" s="61"/>
      <c r="VTA238" s="61"/>
      <c r="VTB238" s="61"/>
      <c r="VTC238" s="61"/>
      <c r="VTD238" s="61"/>
      <c r="VTE238" s="61"/>
      <c r="VTF238" s="61"/>
      <c r="VTG238" s="61"/>
      <c r="VTH238" s="61"/>
      <c r="VTI238" s="61"/>
      <c r="VTJ238" s="61"/>
      <c r="VTK238" s="61"/>
      <c r="VTL238" s="61"/>
      <c r="VTM238" s="61"/>
      <c r="VTN238" s="61"/>
      <c r="VTO238" s="61"/>
      <c r="VTP238" s="61"/>
      <c r="VTQ238" s="61"/>
      <c r="VTR238" s="61"/>
      <c r="VTS238" s="61"/>
      <c r="VTT238" s="61"/>
      <c r="VTU238" s="61"/>
      <c r="VTV238" s="61"/>
      <c r="VTW238" s="61"/>
      <c r="VTX238" s="61"/>
      <c r="VTY238" s="61"/>
      <c r="VTZ238" s="61"/>
      <c r="VUA238" s="61"/>
      <c r="VUB238" s="61"/>
      <c r="VUC238" s="61"/>
      <c r="VUD238" s="61"/>
      <c r="VUE238" s="61"/>
      <c r="VUF238" s="61"/>
      <c r="VUG238" s="61"/>
      <c r="VUH238" s="61"/>
      <c r="VUI238" s="61"/>
      <c r="VUJ238" s="61"/>
      <c r="VUK238" s="61"/>
      <c r="VUL238" s="61"/>
      <c r="VUM238" s="61"/>
      <c r="VUN238" s="61"/>
      <c r="VUO238" s="61"/>
      <c r="VUP238" s="61"/>
      <c r="VUQ238" s="61"/>
      <c r="VUR238" s="61"/>
      <c r="VUS238" s="61"/>
      <c r="VUT238" s="61"/>
      <c r="VUU238" s="61"/>
      <c r="VUV238" s="61"/>
      <c r="VUW238" s="61"/>
      <c r="VUX238" s="61"/>
      <c r="VUY238" s="61"/>
      <c r="VUZ238" s="61"/>
      <c r="VVA238" s="61"/>
      <c r="VVB238" s="61"/>
      <c r="VVC238" s="61"/>
      <c r="VVD238" s="61"/>
      <c r="VVE238" s="61"/>
      <c r="VVF238" s="61"/>
      <c r="VVG238" s="61"/>
      <c r="VVH238" s="61"/>
      <c r="VVI238" s="61"/>
      <c r="VVJ238" s="61"/>
      <c r="VVK238" s="61"/>
      <c r="VVL238" s="61"/>
      <c r="VVM238" s="61"/>
      <c r="VVN238" s="61"/>
      <c r="VVO238" s="61"/>
      <c r="VVP238" s="61"/>
      <c r="VVQ238" s="61"/>
      <c r="VVR238" s="61"/>
      <c r="VVS238" s="61"/>
      <c r="VVT238" s="61"/>
      <c r="VVU238" s="61"/>
      <c r="VVV238" s="61"/>
      <c r="VVW238" s="61"/>
      <c r="VVX238" s="61"/>
      <c r="VVY238" s="61"/>
      <c r="VVZ238" s="61"/>
      <c r="VWA238" s="61"/>
      <c r="VWB238" s="61"/>
      <c r="VWC238" s="61"/>
      <c r="VWD238" s="61"/>
      <c r="VWE238" s="61"/>
      <c r="VWF238" s="61"/>
      <c r="VWG238" s="61"/>
      <c r="VWH238" s="61"/>
      <c r="VWI238" s="61"/>
      <c r="VWJ238" s="61"/>
      <c r="VWK238" s="61"/>
      <c r="VWL238" s="61"/>
      <c r="VWM238" s="61"/>
      <c r="VWN238" s="61"/>
      <c r="VWO238" s="61"/>
      <c r="VWP238" s="61"/>
      <c r="VWQ238" s="61"/>
      <c r="VWR238" s="61"/>
      <c r="VWS238" s="61"/>
      <c r="VWT238" s="61"/>
      <c r="VWU238" s="61"/>
      <c r="VWV238" s="61"/>
      <c r="VWW238" s="61"/>
      <c r="VWX238" s="61"/>
      <c r="VWY238" s="61"/>
      <c r="VWZ238" s="61"/>
      <c r="VXA238" s="61"/>
      <c r="VXB238" s="61"/>
      <c r="VXC238" s="61"/>
      <c r="VXD238" s="61"/>
      <c r="VXE238" s="61"/>
      <c r="VXF238" s="61"/>
      <c r="VXG238" s="61"/>
      <c r="VXH238" s="61"/>
      <c r="VXI238" s="61"/>
      <c r="VXJ238" s="61"/>
      <c r="VXK238" s="61"/>
      <c r="VXL238" s="61"/>
      <c r="VXM238" s="61"/>
      <c r="VXN238" s="61"/>
      <c r="VXO238" s="61"/>
      <c r="VXP238" s="61"/>
      <c r="VXQ238" s="61"/>
      <c r="VXR238" s="61"/>
      <c r="VXS238" s="61"/>
      <c r="VXT238" s="61"/>
      <c r="VXU238" s="61"/>
      <c r="VXV238" s="61"/>
      <c r="VXW238" s="61"/>
      <c r="VXX238" s="61"/>
      <c r="VXY238" s="61"/>
      <c r="VXZ238" s="61"/>
      <c r="VYA238" s="61"/>
      <c r="VYB238" s="61"/>
      <c r="VYC238" s="61"/>
      <c r="VYD238" s="61"/>
      <c r="VYE238" s="61"/>
      <c r="VYF238" s="61"/>
      <c r="VYG238" s="61"/>
      <c r="VYH238" s="61"/>
      <c r="VYI238" s="61"/>
      <c r="VYJ238" s="61"/>
      <c r="VYK238" s="61"/>
      <c r="VYL238" s="61"/>
      <c r="VYM238" s="61"/>
      <c r="VYN238" s="61"/>
      <c r="VYO238" s="61"/>
      <c r="VYP238" s="61"/>
      <c r="VYQ238" s="61"/>
      <c r="VYR238" s="61"/>
      <c r="VYS238" s="61"/>
      <c r="VYT238" s="61"/>
      <c r="VYU238" s="61"/>
      <c r="VYV238" s="61"/>
      <c r="VYW238" s="61"/>
      <c r="VYX238" s="61"/>
      <c r="VYY238" s="61"/>
      <c r="VYZ238" s="61"/>
      <c r="VZA238" s="61"/>
      <c r="VZB238" s="61"/>
      <c r="VZC238" s="61"/>
      <c r="VZD238" s="61"/>
      <c r="VZE238" s="61"/>
      <c r="VZF238" s="61"/>
      <c r="VZG238" s="61"/>
      <c r="VZH238" s="61"/>
      <c r="VZI238" s="61"/>
      <c r="VZJ238" s="61"/>
      <c r="VZK238" s="61"/>
      <c r="VZL238" s="61"/>
      <c r="VZM238" s="61"/>
      <c r="VZN238" s="61"/>
      <c r="VZO238" s="61"/>
      <c r="VZP238" s="61"/>
      <c r="VZQ238" s="61"/>
      <c r="VZR238" s="61"/>
      <c r="VZS238" s="61"/>
      <c r="VZT238" s="61"/>
      <c r="VZU238" s="61"/>
      <c r="VZV238" s="61"/>
      <c r="VZW238" s="61"/>
      <c r="VZX238" s="61"/>
      <c r="VZY238" s="61"/>
      <c r="VZZ238" s="61"/>
      <c r="WAA238" s="61"/>
      <c r="WAB238" s="61"/>
      <c r="WAC238" s="61"/>
      <c r="WAD238" s="61"/>
      <c r="WAE238" s="61"/>
      <c r="WAF238" s="61"/>
      <c r="WAG238" s="61"/>
      <c r="WAH238" s="61"/>
      <c r="WAI238" s="61"/>
      <c r="WAJ238" s="61"/>
      <c r="WAK238" s="61"/>
      <c r="WAL238" s="61"/>
      <c r="WAM238" s="61"/>
      <c r="WAN238" s="61"/>
      <c r="WAO238" s="61"/>
      <c r="WAP238" s="61"/>
      <c r="WAQ238" s="61"/>
      <c r="WAR238" s="61"/>
      <c r="WAS238" s="61"/>
      <c r="WAT238" s="61"/>
      <c r="WAU238" s="61"/>
      <c r="WAV238" s="61"/>
      <c r="WAW238" s="61"/>
      <c r="WAX238" s="61"/>
      <c r="WAY238" s="61"/>
      <c r="WAZ238" s="61"/>
      <c r="WBA238" s="61"/>
      <c r="WBB238" s="61"/>
      <c r="WBC238" s="61"/>
      <c r="WBD238" s="61"/>
      <c r="WBE238" s="61"/>
      <c r="WBF238" s="61"/>
      <c r="WBG238" s="61"/>
      <c r="WBH238" s="61"/>
      <c r="WBI238" s="61"/>
      <c r="WBJ238" s="61"/>
      <c r="WBK238" s="61"/>
      <c r="WBL238" s="61"/>
      <c r="WBM238" s="61"/>
      <c r="WBN238" s="61"/>
      <c r="WBO238" s="61"/>
      <c r="WBP238" s="61"/>
      <c r="WBQ238" s="61"/>
      <c r="WBR238" s="61"/>
      <c r="WBS238" s="61"/>
      <c r="WBT238" s="61"/>
      <c r="WBU238" s="61"/>
      <c r="WBV238" s="61"/>
      <c r="WBW238" s="61"/>
      <c r="WBX238" s="61"/>
      <c r="WBY238" s="61"/>
      <c r="WBZ238" s="61"/>
      <c r="WCA238" s="61"/>
      <c r="WCB238" s="61"/>
      <c r="WCC238" s="61"/>
      <c r="WCD238" s="61"/>
      <c r="WCE238" s="61"/>
      <c r="WCF238" s="61"/>
      <c r="WCG238" s="61"/>
      <c r="WCH238" s="61"/>
      <c r="WCI238" s="61"/>
      <c r="WCJ238" s="61"/>
      <c r="WCK238" s="61"/>
      <c r="WCL238" s="61"/>
      <c r="WCM238" s="61"/>
      <c r="WCN238" s="61"/>
      <c r="WCO238" s="61"/>
      <c r="WCP238" s="61"/>
      <c r="WCQ238" s="61"/>
      <c r="WCR238" s="61"/>
      <c r="WCS238" s="61"/>
      <c r="WCT238" s="61"/>
      <c r="WCU238" s="61"/>
      <c r="WCV238" s="61"/>
      <c r="WCW238" s="61"/>
      <c r="WCX238" s="61"/>
      <c r="WCY238" s="61"/>
      <c r="WCZ238" s="61"/>
      <c r="WDA238" s="61"/>
      <c r="WDB238" s="61"/>
      <c r="WDC238" s="61"/>
      <c r="WDD238" s="61"/>
      <c r="WDE238" s="61"/>
      <c r="WDF238" s="61"/>
      <c r="WDG238" s="61"/>
      <c r="WDH238" s="61"/>
      <c r="WDI238" s="61"/>
      <c r="WDJ238" s="61"/>
      <c r="WDK238" s="61"/>
      <c r="WDL238" s="61"/>
      <c r="WDM238" s="61"/>
      <c r="WDN238" s="61"/>
      <c r="WDO238" s="61"/>
      <c r="WDP238" s="61"/>
      <c r="WDQ238" s="61"/>
      <c r="WDR238" s="61"/>
      <c r="WDS238" s="61"/>
      <c r="WDT238" s="61"/>
      <c r="WDU238" s="61"/>
      <c r="WDV238" s="61"/>
      <c r="WDW238" s="61"/>
      <c r="WDX238" s="61"/>
      <c r="WDY238" s="61"/>
      <c r="WDZ238" s="61"/>
      <c r="WEA238" s="61"/>
      <c r="WEB238" s="61"/>
      <c r="WEC238" s="61"/>
      <c r="WED238" s="61"/>
      <c r="WEE238" s="61"/>
      <c r="WEF238" s="61"/>
      <c r="WEG238" s="61"/>
      <c r="WEH238" s="61"/>
      <c r="WEI238" s="61"/>
      <c r="WEJ238" s="61"/>
      <c r="WEK238" s="61"/>
      <c r="WEL238" s="61"/>
      <c r="WEM238" s="61"/>
      <c r="WEN238" s="61"/>
      <c r="WEO238" s="61"/>
      <c r="WEP238" s="61"/>
      <c r="WEQ238" s="61"/>
      <c r="WER238" s="61"/>
      <c r="WES238" s="61"/>
      <c r="WET238" s="61"/>
      <c r="WEU238" s="61"/>
      <c r="WEV238" s="61"/>
      <c r="WEW238" s="61"/>
      <c r="WEX238" s="61"/>
      <c r="WEY238" s="61"/>
      <c r="WEZ238" s="61"/>
      <c r="WFA238" s="61"/>
      <c r="WFB238" s="61"/>
      <c r="WFC238" s="61"/>
      <c r="WFD238" s="61"/>
      <c r="WFE238" s="61"/>
      <c r="WFF238" s="61"/>
      <c r="WFG238" s="61"/>
      <c r="WFH238" s="61"/>
      <c r="WFI238" s="61"/>
      <c r="WFJ238" s="61"/>
      <c r="WFK238" s="61"/>
      <c r="WFL238" s="61"/>
      <c r="WFM238" s="61"/>
      <c r="WFN238" s="61"/>
      <c r="WFO238" s="61"/>
      <c r="WFP238" s="61"/>
      <c r="WFQ238" s="61"/>
      <c r="WFR238" s="61"/>
      <c r="WFS238" s="61"/>
      <c r="WFT238" s="61"/>
      <c r="WFU238" s="61"/>
      <c r="WFV238" s="61"/>
      <c r="WFW238" s="61"/>
      <c r="WFX238" s="61"/>
      <c r="WFY238" s="61"/>
      <c r="WFZ238" s="61"/>
      <c r="WGA238" s="61"/>
      <c r="WGB238" s="61"/>
      <c r="WGC238" s="61"/>
      <c r="WGD238" s="61"/>
      <c r="WGE238" s="61"/>
      <c r="WGF238" s="61"/>
      <c r="WGG238" s="61"/>
      <c r="WGH238" s="61"/>
      <c r="WGI238" s="61"/>
      <c r="WGJ238" s="61"/>
      <c r="WGK238" s="61"/>
      <c r="WGL238" s="61"/>
      <c r="WGM238" s="61"/>
      <c r="WGN238" s="61"/>
      <c r="WGO238" s="61"/>
      <c r="WGP238" s="61"/>
      <c r="WGQ238" s="61"/>
      <c r="WGR238" s="61"/>
      <c r="WGS238" s="61"/>
      <c r="WGT238" s="61"/>
      <c r="WGU238" s="61"/>
      <c r="WGV238" s="61"/>
      <c r="WGW238" s="61"/>
      <c r="WGX238" s="61"/>
      <c r="WGY238" s="61"/>
      <c r="WGZ238" s="61"/>
      <c r="WHA238" s="61"/>
      <c r="WHB238" s="61"/>
      <c r="WHC238" s="61"/>
      <c r="WHD238" s="61"/>
      <c r="WHE238" s="61"/>
      <c r="WHF238" s="61"/>
      <c r="WHG238" s="61"/>
      <c r="WHH238" s="61"/>
      <c r="WHI238" s="61"/>
      <c r="WHJ238" s="61"/>
      <c r="WHK238" s="61"/>
      <c r="WHL238" s="61"/>
      <c r="WHM238" s="61"/>
      <c r="WHN238" s="61"/>
      <c r="WHO238" s="61"/>
      <c r="WHP238" s="61"/>
      <c r="WHQ238" s="61"/>
      <c r="WHR238" s="61"/>
      <c r="WHS238" s="61"/>
      <c r="WHT238" s="61"/>
      <c r="WHU238" s="61"/>
      <c r="WHV238" s="61"/>
      <c r="WHW238" s="61"/>
      <c r="WHX238" s="61"/>
      <c r="WHY238" s="61"/>
      <c r="WHZ238" s="61"/>
      <c r="WIA238" s="61"/>
      <c r="WIB238" s="61"/>
      <c r="WIC238" s="61"/>
      <c r="WID238" s="61"/>
      <c r="WIE238" s="61"/>
      <c r="WIF238" s="61"/>
      <c r="WIG238" s="61"/>
      <c r="WIH238" s="61"/>
      <c r="WII238" s="61"/>
      <c r="WIJ238" s="61"/>
      <c r="WIK238" s="61"/>
      <c r="WIL238" s="61"/>
      <c r="WIM238" s="61"/>
      <c r="WIN238" s="61"/>
      <c r="WIO238" s="61"/>
      <c r="WIP238" s="61"/>
      <c r="WIQ238" s="61"/>
      <c r="WIR238" s="61"/>
      <c r="WIS238" s="61"/>
      <c r="WIT238" s="61"/>
      <c r="WIU238" s="61"/>
      <c r="WIV238" s="61"/>
      <c r="WIW238" s="61"/>
      <c r="WIX238" s="61"/>
      <c r="WIY238" s="61"/>
      <c r="WIZ238" s="61"/>
      <c r="WJA238" s="61"/>
      <c r="WJB238" s="61"/>
      <c r="WJC238" s="61"/>
      <c r="WJD238" s="61"/>
      <c r="WJE238" s="61"/>
      <c r="WJF238" s="61"/>
      <c r="WJG238" s="61"/>
      <c r="WJH238" s="61"/>
      <c r="WJI238" s="61"/>
      <c r="WJJ238" s="61"/>
      <c r="WJK238" s="61"/>
      <c r="WJL238" s="61"/>
      <c r="WJM238" s="61"/>
      <c r="WJN238" s="61"/>
      <c r="WJO238" s="61"/>
      <c r="WJP238" s="61"/>
      <c r="WJQ238" s="61"/>
      <c r="WJR238" s="61"/>
      <c r="WJS238" s="61"/>
      <c r="WJT238" s="61"/>
      <c r="WJU238" s="61"/>
      <c r="WJV238" s="61"/>
      <c r="WJW238" s="61"/>
      <c r="WJX238" s="61"/>
      <c r="WJY238" s="61"/>
      <c r="WJZ238" s="61"/>
      <c r="WKA238" s="61"/>
      <c r="WKB238" s="61"/>
      <c r="WKC238" s="61"/>
      <c r="WKD238" s="61"/>
      <c r="WKE238" s="61"/>
      <c r="WKF238" s="61"/>
      <c r="WKG238" s="61"/>
      <c r="WKH238" s="61"/>
      <c r="WKI238" s="61"/>
      <c r="WKJ238" s="61"/>
      <c r="WKK238" s="61"/>
      <c r="WKL238" s="61"/>
      <c r="WKM238" s="61"/>
      <c r="WKN238" s="61"/>
      <c r="WKO238" s="61"/>
      <c r="WKP238" s="61"/>
      <c r="WKQ238" s="61"/>
      <c r="WKR238" s="61"/>
      <c r="WKS238" s="61"/>
      <c r="WKT238" s="61"/>
      <c r="WKU238" s="61"/>
      <c r="WKV238" s="61"/>
      <c r="WKW238" s="61"/>
      <c r="WKX238" s="61"/>
      <c r="WKY238" s="61"/>
      <c r="WKZ238" s="61"/>
      <c r="WLA238" s="61"/>
      <c r="WLB238" s="61"/>
      <c r="WLC238" s="61"/>
      <c r="WLD238" s="61"/>
      <c r="WLE238" s="61"/>
      <c r="WLF238" s="61"/>
      <c r="WLG238" s="61"/>
      <c r="WLH238" s="61"/>
      <c r="WLI238" s="61"/>
      <c r="WLJ238" s="61"/>
      <c r="WLK238" s="61"/>
      <c r="WLL238" s="61"/>
      <c r="WLM238" s="61"/>
      <c r="WLN238" s="61"/>
      <c r="WLO238" s="61"/>
      <c r="WLP238" s="61"/>
      <c r="WLQ238" s="61"/>
      <c r="WLR238" s="61"/>
      <c r="WLS238" s="61"/>
      <c r="WLT238" s="61"/>
      <c r="WLU238" s="61"/>
      <c r="WLV238" s="61"/>
      <c r="WLW238" s="61"/>
      <c r="WLX238" s="61"/>
      <c r="WLY238" s="61"/>
      <c r="WLZ238" s="61"/>
      <c r="WMA238" s="61"/>
      <c r="WMB238" s="61"/>
      <c r="WMC238" s="61"/>
      <c r="WMD238" s="61"/>
      <c r="WME238" s="61"/>
      <c r="WMF238" s="61"/>
      <c r="WMG238" s="61"/>
      <c r="WMH238" s="61"/>
      <c r="WMI238" s="61"/>
      <c r="WMJ238" s="61"/>
      <c r="WMK238" s="61"/>
      <c r="WML238" s="61"/>
      <c r="WMM238" s="61"/>
      <c r="WMN238" s="61"/>
      <c r="WMO238" s="61"/>
      <c r="WMP238" s="61"/>
      <c r="WMQ238" s="61"/>
      <c r="WMR238" s="61"/>
      <c r="WMS238" s="61"/>
      <c r="WMT238" s="61"/>
      <c r="WMU238" s="61"/>
      <c r="WMV238" s="61"/>
      <c r="WMW238" s="61"/>
      <c r="WMX238" s="61"/>
      <c r="WMY238" s="61"/>
      <c r="WMZ238" s="61"/>
      <c r="WNA238" s="61"/>
      <c r="WNB238" s="61"/>
      <c r="WNC238" s="61"/>
      <c r="WND238" s="61"/>
      <c r="WNE238" s="61"/>
      <c r="WNF238" s="61"/>
      <c r="WNG238" s="61"/>
      <c r="WNH238" s="61"/>
      <c r="WNI238" s="61"/>
      <c r="WNJ238" s="61"/>
      <c r="WNK238" s="61"/>
      <c r="WNL238" s="61"/>
      <c r="WNM238" s="61"/>
      <c r="WNN238" s="61"/>
      <c r="WNO238" s="61"/>
      <c r="WNP238" s="61"/>
      <c r="WNQ238" s="61"/>
      <c r="WNR238" s="61"/>
      <c r="WNS238" s="61"/>
      <c r="WNT238" s="61"/>
      <c r="WNU238" s="61"/>
      <c r="WNV238" s="61"/>
      <c r="WNW238" s="61"/>
      <c r="WNX238" s="61"/>
      <c r="WNY238" s="61"/>
      <c r="WNZ238" s="61"/>
      <c r="WOA238" s="61"/>
      <c r="WOB238" s="61"/>
      <c r="WOC238" s="61"/>
      <c r="WOD238" s="61"/>
      <c r="WOE238" s="61"/>
      <c r="WOF238" s="61"/>
      <c r="WOG238" s="61"/>
      <c r="WOH238" s="61"/>
      <c r="WOI238" s="61"/>
      <c r="WOJ238" s="61"/>
      <c r="WOK238" s="61"/>
      <c r="WOL238" s="61"/>
      <c r="WOM238" s="61"/>
      <c r="WON238" s="61"/>
      <c r="WOO238" s="61"/>
      <c r="WOP238" s="61"/>
      <c r="WOQ238" s="61"/>
      <c r="WOR238" s="61"/>
      <c r="WOS238" s="61"/>
      <c r="WOT238" s="61"/>
      <c r="WOU238" s="61"/>
      <c r="WOV238" s="61"/>
      <c r="WOW238" s="61"/>
      <c r="WOX238" s="61"/>
      <c r="WOY238" s="61"/>
      <c r="WOZ238" s="61"/>
      <c r="WPA238" s="61"/>
      <c r="WPB238" s="61"/>
      <c r="WPC238" s="61"/>
      <c r="WPD238" s="61"/>
      <c r="WPE238" s="61"/>
      <c r="WPF238" s="61"/>
      <c r="WPG238" s="61"/>
      <c r="WPH238" s="61"/>
      <c r="WPI238" s="61"/>
      <c r="WPJ238" s="61"/>
      <c r="WPK238" s="61"/>
      <c r="WPL238" s="61"/>
      <c r="WPM238" s="61"/>
      <c r="WPN238" s="61"/>
      <c r="WPO238" s="61"/>
      <c r="WPP238" s="61"/>
      <c r="WPQ238" s="61"/>
      <c r="WPR238" s="61"/>
      <c r="WPS238" s="61"/>
      <c r="WPT238" s="61"/>
      <c r="WPU238" s="61"/>
      <c r="WPV238" s="61"/>
      <c r="WPW238" s="61"/>
      <c r="WPX238" s="61"/>
      <c r="WPY238" s="61"/>
      <c r="WPZ238" s="61"/>
      <c r="WQA238" s="61"/>
      <c r="WQB238" s="61"/>
      <c r="WQC238" s="61"/>
      <c r="WQD238" s="61"/>
      <c r="WQE238" s="61"/>
      <c r="WQF238" s="61"/>
      <c r="WQG238" s="61"/>
      <c r="WQH238" s="61"/>
      <c r="WQI238" s="61"/>
      <c r="WQJ238" s="61"/>
      <c r="WQK238" s="61"/>
      <c r="WQL238" s="61"/>
      <c r="WQM238" s="61"/>
      <c r="WQN238" s="61"/>
      <c r="WQO238" s="61"/>
      <c r="WQP238" s="61"/>
      <c r="WQQ238" s="61"/>
      <c r="WQR238" s="61"/>
      <c r="WQS238" s="61"/>
      <c r="WQT238" s="61"/>
      <c r="WQU238" s="61"/>
      <c r="WQV238" s="61"/>
      <c r="WQW238" s="61"/>
      <c r="WQX238" s="61"/>
      <c r="WQY238" s="61"/>
      <c r="WQZ238" s="61"/>
      <c r="WRA238" s="61"/>
      <c r="WRB238" s="61"/>
      <c r="WRC238" s="61"/>
      <c r="WRD238" s="61"/>
      <c r="WRE238" s="61"/>
      <c r="WRF238" s="61"/>
      <c r="WRG238" s="61"/>
      <c r="WRH238" s="61"/>
      <c r="WRI238" s="61"/>
      <c r="WRJ238" s="61"/>
      <c r="WRK238" s="61"/>
      <c r="WRL238" s="61"/>
      <c r="WRM238" s="61"/>
      <c r="WRN238" s="61"/>
      <c r="WRO238" s="61"/>
      <c r="WRP238" s="61"/>
      <c r="WRQ238" s="61"/>
      <c r="WRR238" s="61"/>
      <c r="WRS238" s="61"/>
      <c r="WRT238" s="61"/>
      <c r="WRU238" s="61"/>
      <c r="WRV238" s="61"/>
      <c r="WRW238" s="61"/>
      <c r="WRX238" s="61"/>
      <c r="WRY238" s="61"/>
      <c r="WRZ238" s="61"/>
      <c r="WSA238" s="61"/>
      <c r="WSB238" s="61"/>
      <c r="WSC238" s="61"/>
      <c r="WSD238" s="61"/>
      <c r="WSE238" s="61"/>
      <c r="WSF238" s="61"/>
      <c r="WSG238" s="61"/>
      <c r="WSH238" s="61"/>
      <c r="WSI238" s="61"/>
      <c r="WSJ238" s="61"/>
      <c r="WSK238" s="61"/>
      <c r="WSL238" s="61"/>
      <c r="WSM238" s="61"/>
      <c r="WSN238" s="61"/>
      <c r="WSO238" s="61"/>
      <c r="WSP238" s="61"/>
      <c r="WSQ238" s="61"/>
      <c r="WSR238" s="61"/>
      <c r="WSS238" s="61"/>
      <c r="WST238" s="61"/>
      <c r="WSU238" s="61"/>
      <c r="WSV238" s="61"/>
      <c r="WSW238" s="61"/>
      <c r="WSX238" s="61"/>
      <c r="WSY238" s="61"/>
      <c r="WSZ238" s="61"/>
      <c r="WTA238" s="61"/>
      <c r="WTB238" s="61"/>
      <c r="WTC238" s="61"/>
      <c r="WTD238" s="61"/>
      <c r="WTE238" s="61"/>
      <c r="WTF238" s="61"/>
      <c r="WTG238" s="61"/>
      <c r="WTH238" s="61"/>
      <c r="WTI238" s="61"/>
      <c r="WTJ238" s="61"/>
      <c r="WTK238" s="61"/>
      <c r="WTL238" s="61"/>
      <c r="WTM238" s="61"/>
      <c r="WTN238" s="61"/>
      <c r="WTO238" s="61"/>
      <c r="WTP238" s="61"/>
      <c r="WTQ238" s="61"/>
      <c r="WTR238" s="61"/>
      <c r="WTS238" s="61"/>
      <c r="WTT238" s="61"/>
      <c r="WTU238" s="61"/>
      <c r="WTV238" s="61"/>
      <c r="WTW238" s="61"/>
      <c r="WTX238" s="61"/>
      <c r="WTY238" s="61"/>
      <c r="WTZ238" s="61"/>
      <c r="WUA238" s="61"/>
      <c r="WUB238" s="61"/>
      <c r="WUC238" s="61"/>
      <c r="WUD238" s="61"/>
      <c r="WUE238" s="61"/>
      <c r="WUF238" s="61"/>
      <c r="WUG238" s="61"/>
      <c r="WUH238" s="61"/>
      <c r="WUI238" s="61"/>
      <c r="WUJ238" s="61"/>
      <c r="WUK238" s="61"/>
      <c r="WUL238" s="61"/>
      <c r="WUM238" s="61"/>
      <c r="WUN238" s="61"/>
      <c r="WUO238" s="61"/>
      <c r="WUP238" s="61"/>
      <c r="WUQ238" s="61"/>
      <c r="WUR238" s="61"/>
      <c r="WUS238" s="61"/>
      <c r="WUT238" s="61"/>
      <c r="WUU238" s="61"/>
      <c r="WUV238" s="61"/>
      <c r="WUW238" s="61"/>
      <c r="WUX238" s="61"/>
      <c r="WUY238" s="61"/>
      <c r="WUZ238" s="61"/>
      <c r="WVA238" s="61"/>
      <c r="WVB238" s="61"/>
      <c r="WVC238" s="61"/>
      <c r="WVD238" s="61"/>
      <c r="WVE238" s="61"/>
      <c r="WVF238" s="61"/>
      <c r="WVG238" s="61"/>
      <c r="WVH238" s="61"/>
      <c r="WVI238" s="61"/>
      <c r="WVJ238" s="61"/>
      <c r="WVK238" s="61"/>
      <c r="WVL238" s="61"/>
      <c r="WVM238" s="61"/>
      <c r="WVN238" s="61"/>
      <c r="WVO238" s="61"/>
      <c r="WVP238" s="61"/>
      <c r="WVQ238" s="61"/>
      <c r="WVR238" s="61"/>
      <c r="WVS238" s="61"/>
      <c r="WVT238" s="61"/>
      <c r="WVU238" s="61"/>
      <c r="WVV238" s="61"/>
      <c r="WVW238" s="61"/>
      <c r="WVX238" s="61"/>
      <c r="WVY238" s="61"/>
      <c r="WVZ238" s="61"/>
      <c r="WWA238" s="61"/>
      <c r="WWB238" s="61"/>
      <c r="WWC238" s="61"/>
      <c r="WWD238" s="61"/>
      <c r="WWE238" s="61"/>
      <c r="WWF238" s="61"/>
      <c r="WWG238" s="61"/>
      <c r="WWH238" s="61"/>
      <c r="WWI238" s="61"/>
      <c r="WWJ238" s="61"/>
      <c r="WWK238" s="61"/>
      <c r="WWL238" s="61"/>
      <c r="WWM238" s="61"/>
      <c r="WWN238" s="61"/>
      <c r="WWO238" s="61"/>
      <c r="WWP238" s="61"/>
      <c r="WWQ238" s="61"/>
      <c r="WWR238" s="61"/>
      <c r="WWS238" s="61"/>
      <c r="WWT238" s="61"/>
      <c r="WWU238" s="61"/>
      <c r="WWV238" s="61"/>
      <c r="WWW238" s="61"/>
      <c r="WWX238" s="61"/>
      <c r="WWY238" s="61"/>
      <c r="WWZ238" s="61"/>
      <c r="WXA238" s="61"/>
      <c r="WXB238" s="61"/>
      <c r="WXC238" s="61"/>
      <c r="WXD238" s="61"/>
      <c r="WXE238" s="61"/>
      <c r="WXF238" s="61"/>
      <c r="WXG238" s="61"/>
      <c r="WXH238" s="61"/>
      <c r="WXI238" s="61"/>
      <c r="WXJ238" s="61"/>
      <c r="WXK238" s="61"/>
      <c r="WXL238" s="61"/>
      <c r="WXM238" s="61"/>
      <c r="WXN238" s="61"/>
      <c r="WXO238" s="61"/>
      <c r="WXP238" s="61"/>
      <c r="WXQ238" s="61"/>
      <c r="WXR238" s="61"/>
      <c r="WXS238" s="61"/>
      <c r="WXT238" s="61"/>
      <c r="WXU238" s="61"/>
      <c r="WXV238" s="61"/>
      <c r="WXW238" s="61"/>
      <c r="WXX238" s="61"/>
      <c r="WXY238" s="61"/>
      <c r="WXZ238" s="61"/>
      <c r="WYA238" s="61"/>
      <c r="WYB238" s="61"/>
      <c r="WYC238" s="61"/>
      <c r="WYD238" s="61"/>
      <c r="WYE238" s="61"/>
      <c r="WYF238" s="61"/>
      <c r="WYG238" s="61"/>
      <c r="WYH238" s="61"/>
      <c r="WYI238" s="61"/>
      <c r="WYJ238" s="61"/>
      <c r="WYK238" s="61"/>
      <c r="WYL238" s="61"/>
      <c r="WYM238" s="61"/>
      <c r="WYN238" s="61"/>
      <c r="WYO238" s="61"/>
      <c r="WYP238" s="61"/>
      <c r="WYQ238" s="61"/>
      <c r="WYR238" s="61"/>
      <c r="WYS238" s="61"/>
      <c r="WYT238" s="61"/>
      <c r="WYU238" s="61"/>
      <c r="WYV238" s="61"/>
      <c r="WYW238" s="61"/>
      <c r="WYX238" s="61"/>
      <c r="WYY238" s="61"/>
      <c r="WYZ238" s="61"/>
      <c r="WZA238" s="61"/>
      <c r="WZB238" s="61"/>
      <c r="WZC238" s="61"/>
      <c r="WZD238" s="61"/>
      <c r="WZE238" s="61"/>
      <c r="WZF238" s="61"/>
      <c r="WZG238" s="61"/>
      <c r="WZH238" s="61"/>
      <c r="WZI238" s="61"/>
      <c r="WZJ238" s="61"/>
      <c r="WZK238" s="61"/>
      <c r="WZL238" s="61"/>
      <c r="WZM238" s="61"/>
      <c r="WZN238" s="61"/>
      <c r="WZO238" s="61"/>
      <c r="WZP238" s="61"/>
      <c r="WZQ238" s="61"/>
      <c r="WZR238" s="61"/>
      <c r="WZS238" s="61"/>
      <c r="WZT238" s="61"/>
      <c r="WZU238" s="61"/>
      <c r="WZV238" s="61"/>
      <c r="WZW238" s="61"/>
      <c r="WZX238" s="61"/>
      <c r="WZY238" s="61"/>
      <c r="WZZ238" s="61"/>
      <c r="XAA238" s="61"/>
      <c r="XAB238" s="61"/>
      <c r="XAC238" s="61"/>
      <c r="XAD238" s="61"/>
      <c r="XAE238" s="61"/>
      <c r="XAF238" s="61"/>
      <c r="XAG238" s="61"/>
      <c r="XAH238" s="61"/>
      <c r="XAI238" s="61"/>
      <c r="XAJ238" s="61"/>
      <c r="XAK238" s="61"/>
      <c r="XAL238" s="61"/>
      <c r="XAM238" s="61"/>
      <c r="XAN238" s="61"/>
      <c r="XAO238" s="61"/>
      <c r="XAP238" s="61"/>
      <c r="XAQ238" s="61"/>
      <c r="XAR238" s="61"/>
      <c r="XAS238" s="61"/>
      <c r="XAT238" s="61"/>
      <c r="XAU238" s="61"/>
      <c r="XAV238" s="61"/>
      <c r="XAW238" s="61"/>
      <c r="XAX238" s="61"/>
      <c r="XAY238" s="61"/>
      <c r="XAZ238" s="61"/>
      <c r="XBA238" s="61"/>
      <c r="XBB238" s="61"/>
      <c r="XBC238" s="61"/>
      <c r="XBD238" s="61"/>
      <c r="XBE238" s="61"/>
      <c r="XBF238" s="61"/>
      <c r="XBG238" s="61"/>
      <c r="XBH238" s="61"/>
      <c r="XBI238" s="61"/>
      <c r="XBJ238" s="61"/>
      <c r="XBK238" s="61"/>
      <c r="XBL238" s="61"/>
      <c r="XBM238" s="61"/>
      <c r="XBN238" s="61"/>
      <c r="XBO238" s="61"/>
      <c r="XBP238" s="61"/>
      <c r="XBQ238" s="61"/>
      <c r="XBR238" s="61"/>
      <c r="XBS238" s="61"/>
      <c r="XBT238" s="61"/>
      <c r="XBU238" s="61"/>
      <c r="XBV238" s="61"/>
      <c r="XBW238" s="61"/>
      <c r="XBX238" s="61"/>
      <c r="XBY238" s="61"/>
      <c r="XBZ238" s="61"/>
      <c r="XCA238" s="61"/>
      <c r="XCB238" s="61"/>
      <c r="XCC238" s="61"/>
      <c r="XCD238" s="61"/>
      <c r="XCE238" s="61"/>
      <c r="XCF238" s="61"/>
      <c r="XCG238" s="61"/>
      <c r="XCH238" s="61"/>
      <c r="XCI238" s="61"/>
      <c r="XCJ238" s="61"/>
      <c r="XCK238" s="61"/>
      <c r="XCL238" s="61"/>
      <c r="XCM238" s="61"/>
      <c r="XCN238" s="61"/>
      <c r="XCO238" s="61"/>
      <c r="XCP238" s="61"/>
      <c r="XCQ238" s="61"/>
      <c r="XCR238" s="61"/>
      <c r="XCS238" s="61"/>
      <c r="XCT238" s="61"/>
      <c r="XCU238" s="61"/>
      <c r="XCV238" s="61"/>
      <c r="XCW238" s="61"/>
      <c r="XCX238" s="61"/>
      <c r="XCY238" s="61"/>
      <c r="XCZ238" s="61"/>
      <c r="XDA238" s="61"/>
      <c r="XDB238" s="61"/>
      <c r="XDC238" s="61"/>
      <c r="XDD238" s="61"/>
      <c r="XDE238" s="61"/>
      <c r="XDF238" s="61"/>
      <c r="XDG238" s="61"/>
      <c r="XDH238" s="61"/>
      <c r="XDI238" s="61"/>
      <c r="XDJ238" s="61"/>
      <c r="XDK238" s="61"/>
      <c r="XDL238" s="61"/>
      <c r="XDM238" s="61"/>
      <c r="XDN238" s="61"/>
      <c r="XDO238" s="61"/>
      <c r="XDP238" s="61"/>
      <c r="XDQ238" s="61"/>
      <c r="XDR238" s="61"/>
      <c r="XDS238" s="61"/>
      <c r="XDT238" s="61"/>
      <c r="XDU238" s="61"/>
      <c r="XDV238" s="61"/>
      <c r="XDW238" s="61"/>
      <c r="XDX238" s="61"/>
      <c r="XDY238" s="61"/>
      <c r="XDZ238" s="61"/>
      <c r="XEA238" s="61"/>
      <c r="XEB238" s="61"/>
      <c r="XEC238" s="61"/>
      <c r="XED238" s="61"/>
      <c r="XEE238" s="61"/>
      <c r="XEF238" s="61"/>
      <c r="XEG238" s="61"/>
      <c r="XEH238" s="61"/>
      <c r="XEI238" s="61"/>
      <c r="XEJ238" s="61"/>
      <c r="XEK238" s="61"/>
      <c r="XEL238" s="61"/>
      <c r="XEM238" s="61"/>
      <c r="XEN238" s="61"/>
      <c r="XEO238" s="61"/>
      <c r="XEP238" s="61"/>
      <c r="XEQ238" s="61"/>
      <c r="XER238" s="61"/>
      <c r="XES238" s="61"/>
      <c r="XET238" s="61"/>
      <c r="XEU238" s="61"/>
      <c r="XEV238" s="61"/>
      <c r="XEW238" s="61"/>
      <c r="XEX238" s="61"/>
    </row>
    <row r="239" spans="1:16378" ht="15" customHeight="1" x14ac:dyDescent="0.25">
      <c r="A239" s="66" t="s">
        <v>13988</v>
      </c>
      <c r="B239" s="61" t="s">
        <v>720</v>
      </c>
      <c r="C239" s="69" t="s">
        <v>13987</v>
      </c>
      <c r="D239" s="61"/>
      <c r="E239" s="66" t="s">
        <v>13988</v>
      </c>
      <c r="F239" s="61"/>
      <c r="G239" s="61"/>
      <c r="H239" s="61"/>
      <c r="I239" s="61"/>
      <c r="J239" s="67"/>
      <c r="K239" s="61"/>
      <c r="L239" s="61" t="s">
        <v>13989</v>
      </c>
      <c r="M239" s="61" t="s">
        <v>2244</v>
      </c>
      <c r="N239" s="61" t="s">
        <v>14000</v>
      </c>
      <c r="O239" s="61" t="s">
        <v>2246</v>
      </c>
      <c r="P239" s="68" t="s">
        <v>13999</v>
      </c>
      <c r="Q239" s="61" t="s">
        <v>2248</v>
      </c>
      <c r="R239" s="61" t="s">
        <v>13998</v>
      </c>
      <c r="S239" s="61" t="s">
        <v>2250</v>
      </c>
      <c r="T239" s="61" t="s">
        <v>13997</v>
      </c>
      <c r="U239" s="61" t="s">
        <v>2252</v>
      </c>
      <c r="V239" s="61" t="s">
        <v>14003</v>
      </c>
      <c r="W239" s="61" t="s">
        <v>2254</v>
      </c>
      <c r="X239" s="61"/>
      <c r="Y239" s="61"/>
      <c r="Z239" s="61"/>
      <c r="AA239" s="61"/>
      <c r="AB239" s="61"/>
      <c r="AC239" s="61"/>
      <c r="AD239" s="61"/>
      <c r="AE239" s="61"/>
      <c r="AF239" s="61"/>
      <c r="AG239" s="61"/>
      <c r="AH239" s="61"/>
      <c r="AI239" s="61"/>
      <c r="AJ239" s="61"/>
      <c r="AK239" s="61"/>
      <c r="AL239" s="61"/>
      <c r="AM239" s="61"/>
      <c r="AN239" s="61"/>
      <c r="AO239" s="61"/>
      <c r="AP239" s="61"/>
      <c r="AQ239" s="61"/>
      <c r="AR239" s="61"/>
      <c r="AS239" s="61"/>
      <c r="AT239" s="61"/>
      <c r="AU239" s="61"/>
      <c r="AV239" s="61"/>
      <c r="AW239" s="61"/>
      <c r="AX239" s="61"/>
      <c r="AY239" s="61"/>
      <c r="AZ239" s="61"/>
      <c r="BA239" s="61"/>
      <c r="BB239" s="61"/>
      <c r="BC239" s="61"/>
      <c r="BD239" s="61"/>
      <c r="BE239" s="61"/>
      <c r="BF239" s="61"/>
      <c r="BG239" s="61"/>
      <c r="BH239" s="61"/>
      <c r="BI239" s="61"/>
      <c r="BJ239" s="61"/>
      <c r="BK239" s="61"/>
      <c r="BL239" s="61"/>
      <c r="BM239" s="61"/>
      <c r="BN239" s="61"/>
      <c r="BO239" s="61"/>
      <c r="BP239" s="61"/>
      <c r="BQ239" s="61"/>
      <c r="BR239" s="61"/>
      <c r="BS239" s="61"/>
      <c r="BT239" s="61"/>
      <c r="BU239" s="61"/>
      <c r="BV239" s="61"/>
      <c r="BW239" s="61"/>
      <c r="BX239" s="61"/>
      <c r="BY239" s="61"/>
      <c r="BZ239" s="61"/>
      <c r="CA239" s="61"/>
      <c r="CB239" s="61"/>
      <c r="CC239" s="61"/>
      <c r="CD239" s="61"/>
      <c r="CE239" s="61"/>
      <c r="CF239" s="61"/>
      <c r="CG239" s="61"/>
      <c r="CH239" s="61"/>
      <c r="CI239" s="61"/>
      <c r="CJ239" s="61"/>
      <c r="CK239" s="61"/>
      <c r="CL239" s="61"/>
      <c r="CM239" s="61"/>
      <c r="CN239" s="61"/>
      <c r="CO239" s="61"/>
      <c r="CP239" s="61"/>
      <c r="CQ239" s="61"/>
      <c r="CR239" s="61"/>
      <c r="CS239" s="61"/>
      <c r="CT239" s="61"/>
      <c r="CU239" s="61"/>
      <c r="CV239" s="61"/>
      <c r="CW239" s="61"/>
      <c r="CX239" s="61"/>
      <c r="CY239" s="61"/>
      <c r="CZ239" s="61"/>
      <c r="DA239" s="61"/>
      <c r="DB239" s="61"/>
      <c r="DC239" s="61"/>
      <c r="DD239" s="61"/>
      <c r="DE239" s="61"/>
      <c r="DF239" s="61"/>
      <c r="DG239" s="61"/>
      <c r="DH239" s="61"/>
      <c r="DI239" s="61"/>
      <c r="DJ239" s="61"/>
      <c r="DK239" s="61"/>
      <c r="DL239" s="61"/>
      <c r="DM239" s="61"/>
      <c r="DN239" s="61"/>
      <c r="DO239" s="61"/>
      <c r="DP239" s="61"/>
      <c r="DQ239" s="61"/>
      <c r="DR239" s="61"/>
      <c r="DS239" s="61"/>
      <c r="DT239" s="61"/>
      <c r="DU239" s="61"/>
      <c r="DV239" s="61"/>
      <c r="DW239" s="61"/>
      <c r="DX239" s="61"/>
      <c r="DY239" s="61"/>
      <c r="DZ239" s="61"/>
      <c r="EA239" s="61"/>
      <c r="EB239" s="61"/>
      <c r="EC239" s="61"/>
      <c r="ED239" s="61"/>
      <c r="EE239" s="61"/>
      <c r="EF239" s="61"/>
      <c r="EG239" s="61"/>
      <c r="EH239" s="61"/>
      <c r="EI239" s="61"/>
      <c r="EJ239" s="61"/>
      <c r="EK239" s="61"/>
      <c r="EL239" s="61"/>
      <c r="EM239" s="61"/>
      <c r="EN239" s="61"/>
      <c r="EO239" s="61"/>
      <c r="EP239" s="61"/>
      <c r="EQ239" s="61"/>
      <c r="ER239" s="61"/>
      <c r="ES239" s="61"/>
      <c r="ET239" s="61"/>
      <c r="EU239" s="61"/>
      <c r="EV239" s="61"/>
      <c r="EW239" s="61"/>
      <c r="EX239" s="61"/>
      <c r="EY239" s="61"/>
      <c r="EZ239" s="61"/>
      <c r="FA239" s="61"/>
      <c r="FB239" s="61"/>
      <c r="FC239" s="61"/>
      <c r="FD239" s="61"/>
      <c r="FE239" s="61"/>
      <c r="FF239" s="61"/>
      <c r="FG239" s="61"/>
      <c r="FH239" s="61"/>
      <c r="FI239" s="61"/>
      <c r="FJ239" s="61"/>
      <c r="FK239" s="61"/>
      <c r="FL239" s="61"/>
      <c r="FM239" s="61"/>
      <c r="FN239" s="61"/>
      <c r="FO239" s="61"/>
      <c r="FP239" s="61"/>
      <c r="FQ239" s="61"/>
      <c r="FR239" s="61"/>
      <c r="FS239" s="61"/>
      <c r="FT239" s="61"/>
      <c r="FU239" s="61"/>
      <c r="FV239" s="61"/>
      <c r="FW239" s="61"/>
      <c r="FX239" s="61"/>
      <c r="FY239" s="61"/>
      <c r="FZ239" s="61"/>
      <c r="GA239" s="61"/>
      <c r="GB239" s="61"/>
      <c r="GC239" s="61"/>
      <c r="GD239" s="61"/>
      <c r="GE239" s="61"/>
      <c r="GF239" s="61"/>
      <c r="GG239" s="61"/>
      <c r="GH239" s="61"/>
      <c r="GI239" s="61"/>
      <c r="GJ239" s="61"/>
      <c r="GK239" s="61"/>
      <c r="GL239" s="61"/>
      <c r="GM239" s="61"/>
      <c r="GN239" s="61"/>
      <c r="GO239" s="61"/>
      <c r="GP239" s="61"/>
      <c r="GQ239" s="61"/>
      <c r="GR239" s="61"/>
      <c r="GS239" s="61"/>
      <c r="GT239" s="61"/>
      <c r="GU239" s="61"/>
      <c r="GV239" s="61"/>
      <c r="GW239" s="61"/>
      <c r="GX239" s="61"/>
      <c r="GY239" s="61"/>
      <c r="GZ239" s="61"/>
      <c r="HA239" s="61"/>
      <c r="HB239" s="61"/>
      <c r="HC239" s="61"/>
      <c r="HD239" s="61"/>
      <c r="HE239" s="61"/>
      <c r="HF239" s="61"/>
      <c r="HG239" s="61"/>
      <c r="HH239" s="61"/>
      <c r="HI239" s="61"/>
      <c r="HJ239" s="61"/>
      <c r="HK239" s="61"/>
      <c r="HL239" s="61"/>
      <c r="HM239" s="61"/>
      <c r="HN239" s="61"/>
      <c r="HO239" s="61"/>
      <c r="HP239" s="61"/>
      <c r="HQ239" s="61"/>
      <c r="HR239" s="61"/>
      <c r="HS239" s="61"/>
      <c r="HT239" s="61"/>
      <c r="HU239" s="61"/>
      <c r="HV239" s="61"/>
      <c r="HW239" s="61"/>
      <c r="HX239" s="61"/>
      <c r="HY239" s="61"/>
      <c r="HZ239" s="61"/>
      <c r="IA239" s="61"/>
      <c r="IB239" s="61"/>
      <c r="IC239" s="61"/>
      <c r="ID239" s="61"/>
      <c r="IE239" s="61"/>
      <c r="IF239" s="61"/>
      <c r="IG239" s="61"/>
      <c r="IH239" s="61"/>
      <c r="II239" s="61"/>
      <c r="IJ239" s="61"/>
      <c r="IK239" s="61"/>
      <c r="IL239" s="61"/>
      <c r="IM239" s="61"/>
      <c r="IN239" s="61"/>
      <c r="IO239" s="61"/>
      <c r="IP239" s="61"/>
      <c r="IQ239" s="61"/>
      <c r="IR239" s="61"/>
      <c r="IS239" s="61"/>
      <c r="IT239" s="61"/>
      <c r="IU239" s="61"/>
      <c r="IV239" s="61"/>
      <c r="IW239" s="61"/>
      <c r="IX239" s="61"/>
      <c r="IY239" s="61"/>
      <c r="IZ239" s="61"/>
      <c r="JA239" s="61"/>
      <c r="JB239" s="61"/>
      <c r="JC239" s="61"/>
      <c r="JD239" s="61"/>
      <c r="JE239" s="61"/>
      <c r="JF239" s="61"/>
      <c r="JG239" s="61"/>
      <c r="JH239" s="61"/>
      <c r="JI239" s="61"/>
      <c r="JJ239" s="61"/>
      <c r="JK239" s="61"/>
      <c r="JL239" s="61"/>
      <c r="JM239" s="61"/>
      <c r="JN239" s="61"/>
      <c r="JO239" s="61"/>
      <c r="JP239" s="61"/>
      <c r="JQ239" s="61"/>
      <c r="JR239" s="61"/>
      <c r="JS239" s="61"/>
      <c r="JT239" s="61"/>
      <c r="JU239" s="61"/>
      <c r="JV239" s="61"/>
      <c r="JW239" s="61"/>
      <c r="JX239" s="61"/>
      <c r="JY239" s="61"/>
      <c r="JZ239" s="61"/>
      <c r="KA239" s="61"/>
      <c r="KB239" s="61"/>
      <c r="KC239" s="61"/>
      <c r="KD239" s="61"/>
      <c r="KE239" s="61"/>
      <c r="KF239" s="61"/>
      <c r="KG239" s="61"/>
      <c r="KH239" s="61"/>
      <c r="KI239" s="61"/>
      <c r="KJ239" s="61"/>
      <c r="KK239" s="61"/>
      <c r="KL239" s="61"/>
      <c r="KM239" s="61"/>
      <c r="KN239" s="61"/>
      <c r="KO239" s="61"/>
      <c r="KP239" s="61"/>
      <c r="KQ239" s="61"/>
      <c r="KR239" s="61"/>
      <c r="KS239" s="61"/>
      <c r="KT239" s="61"/>
      <c r="KU239" s="61"/>
      <c r="KV239" s="61"/>
      <c r="KW239" s="61"/>
      <c r="KX239" s="61"/>
      <c r="KY239" s="61"/>
      <c r="KZ239" s="61"/>
      <c r="LA239" s="61"/>
      <c r="LB239" s="61"/>
      <c r="LC239" s="61"/>
      <c r="LD239" s="61"/>
      <c r="LE239" s="61"/>
      <c r="LF239" s="61"/>
      <c r="LG239" s="61"/>
      <c r="LH239" s="61"/>
      <c r="LI239" s="61"/>
      <c r="LJ239" s="61"/>
      <c r="LK239" s="61"/>
      <c r="LL239" s="61"/>
      <c r="LM239" s="61"/>
      <c r="LN239" s="61"/>
      <c r="LO239" s="61"/>
      <c r="LP239" s="61"/>
      <c r="LQ239" s="61"/>
      <c r="LR239" s="61"/>
      <c r="LS239" s="61"/>
      <c r="LT239" s="61"/>
      <c r="LU239" s="61"/>
      <c r="LV239" s="61"/>
      <c r="LW239" s="61"/>
      <c r="LX239" s="61"/>
      <c r="LY239" s="61"/>
      <c r="LZ239" s="61"/>
      <c r="MA239" s="61"/>
      <c r="MB239" s="61"/>
      <c r="MC239" s="61"/>
      <c r="MD239" s="61"/>
      <c r="ME239" s="61"/>
      <c r="MF239" s="61"/>
      <c r="MG239" s="61"/>
      <c r="MH239" s="61"/>
      <c r="MI239" s="61"/>
      <c r="MJ239" s="61"/>
      <c r="MK239" s="61"/>
      <c r="ML239" s="61"/>
      <c r="MM239" s="61"/>
      <c r="MN239" s="61"/>
      <c r="MO239" s="61"/>
      <c r="MP239" s="61"/>
      <c r="MQ239" s="61"/>
      <c r="MR239" s="61"/>
      <c r="MS239" s="61"/>
      <c r="MT239" s="61"/>
      <c r="MU239" s="61"/>
      <c r="MV239" s="61"/>
      <c r="MW239" s="61"/>
      <c r="MX239" s="61"/>
      <c r="MY239" s="61"/>
      <c r="MZ239" s="61"/>
      <c r="NA239" s="61"/>
      <c r="NB239" s="61"/>
      <c r="NC239" s="61"/>
      <c r="ND239" s="61"/>
      <c r="NE239" s="61"/>
      <c r="NF239" s="61"/>
      <c r="NG239" s="61"/>
      <c r="NH239" s="61"/>
      <c r="NI239" s="61"/>
      <c r="NJ239" s="61"/>
      <c r="NK239" s="61"/>
      <c r="NL239" s="61"/>
      <c r="NM239" s="61"/>
      <c r="NN239" s="61"/>
      <c r="NO239" s="61"/>
      <c r="NP239" s="61"/>
      <c r="NQ239" s="61"/>
      <c r="NR239" s="61"/>
      <c r="NS239" s="61"/>
      <c r="NT239" s="61"/>
      <c r="NU239" s="61"/>
      <c r="NV239" s="61"/>
      <c r="NW239" s="61"/>
      <c r="NX239" s="61"/>
      <c r="NY239" s="61"/>
      <c r="NZ239" s="61"/>
      <c r="OA239" s="61"/>
      <c r="OB239" s="61"/>
      <c r="OC239" s="61"/>
      <c r="OD239" s="61"/>
      <c r="OE239" s="61"/>
      <c r="OF239" s="61"/>
      <c r="OG239" s="61"/>
      <c r="OH239" s="61"/>
      <c r="OI239" s="61"/>
      <c r="OJ239" s="61"/>
      <c r="OK239" s="61"/>
      <c r="OL239" s="61"/>
      <c r="OM239" s="61"/>
      <c r="ON239" s="61"/>
      <c r="OO239" s="61"/>
      <c r="OP239" s="61"/>
      <c r="OQ239" s="61"/>
      <c r="OR239" s="61"/>
      <c r="OS239" s="61"/>
      <c r="OT239" s="61"/>
      <c r="OU239" s="61"/>
      <c r="OV239" s="61"/>
      <c r="OW239" s="61"/>
      <c r="OX239" s="61"/>
      <c r="OY239" s="61"/>
      <c r="OZ239" s="61"/>
      <c r="PA239" s="61"/>
      <c r="PB239" s="61"/>
      <c r="PC239" s="61"/>
      <c r="PD239" s="61"/>
      <c r="PE239" s="61"/>
      <c r="PF239" s="61"/>
      <c r="PG239" s="61"/>
      <c r="PH239" s="61"/>
      <c r="PI239" s="61"/>
      <c r="PJ239" s="61"/>
      <c r="PK239" s="61"/>
      <c r="PL239" s="61"/>
      <c r="PM239" s="61"/>
      <c r="PN239" s="61"/>
      <c r="PO239" s="61"/>
      <c r="PP239" s="61"/>
      <c r="PQ239" s="61"/>
      <c r="PR239" s="61"/>
      <c r="PS239" s="61"/>
      <c r="PT239" s="61"/>
      <c r="PU239" s="61"/>
      <c r="PV239" s="61"/>
      <c r="PW239" s="61"/>
      <c r="PX239" s="61"/>
      <c r="PY239" s="61"/>
      <c r="PZ239" s="61"/>
      <c r="QA239" s="61"/>
      <c r="QB239" s="61"/>
      <c r="QC239" s="61"/>
      <c r="QD239" s="61"/>
      <c r="QE239" s="61"/>
      <c r="QF239" s="61"/>
      <c r="QG239" s="61"/>
      <c r="QH239" s="61"/>
      <c r="QI239" s="61"/>
      <c r="QJ239" s="61"/>
      <c r="QK239" s="61"/>
      <c r="QL239" s="61"/>
      <c r="QM239" s="61"/>
      <c r="QN239" s="61"/>
      <c r="QO239" s="61"/>
      <c r="QP239" s="61"/>
      <c r="QQ239" s="61"/>
      <c r="QR239" s="61"/>
      <c r="QS239" s="61"/>
      <c r="QT239" s="61"/>
      <c r="QU239" s="61"/>
      <c r="QV239" s="61"/>
      <c r="QW239" s="61"/>
      <c r="QX239" s="61"/>
      <c r="QY239" s="61"/>
      <c r="QZ239" s="61"/>
      <c r="RA239" s="61"/>
      <c r="RB239" s="61"/>
      <c r="RC239" s="61"/>
      <c r="RD239" s="61"/>
      <c r="RE239" s="61"/>
      <c r="RF239" s="61"/>
      <c r="RG239" s="61"/>
      <c r="RH239" s="61"/>
      <c r="RI239" s="61"/>
      <c r="RJ239" s="61"/>
      <c r="RK239" s="61"/>
      <c r="RL239" s="61"/>
      <c r="RM239" s="61"/>
      <c r="RN239" s="61"/>
      <c r="RO239" s="61"/>
      <c r="RP239" s="61"/>
      <c r="RQ239" s="61"/>
      <c r="RR239" s="61"/>
      <c r="RS239" s="61"/>
      <c r="RT239" s="61"/>
      <c r="RU239" s="61"/>
      <c r="RV239" s="61"/>
      <c r="RW239" s="61"/>
      <c r="RX239" s="61"/>
      <c r="RY239" s="61"/>
      <c r="RZ239" s="61"/>
      <c r="SA239" s="61"/>
      <c r="SB239" s="61"/>
      <c r="SC239" s="61"/>
      <c r="SD239" s="61"/>
      <c r="SE239" s="61"/>
      <c r="SF239" s="61"/>
      <c r="SG239" s="61"/>
      <c r="SH239" s="61"/>
      <c r="SI239" s="61"/>
      <c r="SJ239" s="61"/>
      <c r="SK239" s="61"/>
      <c r="SL239" s="61"/>
      <c r="SM239" s="61"/>
      <c r="SN239" s="61"/>
      <c r="SO239" s="61"/>
      <c r="SP239" s="61"/>
      <c r="SQ239" s="61"/>
      <c r="SR239" s="61"/>
      <c r="SS239" s="61"/>
      <c r="ST239" s="61"/>
      <c r="SU239" s="61"/>
      <c r="SV239" s="61"/>
      <c r="SW239" s="61"/>
      <c r="SX239" s="61"/>
      <c r="SY239" s="61"/>
      <c r="SZ239" s="61"/>
      <c r="TA239" s="61"/>
      <c r="TB239" s="61"/>
      <c r="TC239" s="61"/>
      <c r="TD239" s="61"/>
      <c r="TE239" s="61"/>
      <c r="TF239" s="61"/>
      <c r="TG239" s="61"/>
      <c r="TH239" s="61"/>
      <c r="TI239" s="61"/>
      <c r="TJ239" s="61"/>
      <c r="TK239" s="61"/>
      <c r="TL239" s="61"/>
      <c r="TM239" s="61"/>
      <c r="TN239" s="61"/>
      <c r="TO239" s="61"/>
      <c r="TP239" s="61"/>
      <c r="TQ239" s="61"/>
      <c r="TR239" s="61"/>
      <c r="TS239" s="61"/>
      <c r="TT239" s="61"/>
      <c r="TU239" s="61"/>
      <c r="TV239" s="61"/>
      <c r="TW239" s="61"/>
      <c r="TX239" s="61"/>
      <c r="TY239" s="61"/>
      <c r="TZ239" s="61"/>
      <c r="UA239" s="61"/>
      <c r="UB239" s="61"/>
      <c r="UC239" s="61"/>
      <c r="UD239" s="61"/>
      <c r="UE239" s="61"/>
      <c r="UF239" s="61"/>
      <c r="UG239" s="61"/>
      <c r="UH239" s="61"/>
      <c r="UI239" s="61"/>
      <c r="UJ239" s="61"/>
      <c r="UK239" s="61"/>
      <c r="UL239" s="61"/>
      <c r="UM239" s="61"/>
      <c r="UN239" s="61"/>
      <c r="UO239" s="61"/>
      <c r="UP239" s="61"/>
      <c r="UQ239" s="61"/>
      <c r="UR239" s="61"/>
      <c r="US239" s="61"/>
      <c r="UT239" s="61"/>
      <c r="UU239" s="61"/>
      <c r="UV239" s="61"/>
      <c r="UW239" s="61"/>
      <c r="UX239" s="61"/>
      <c r="UY239" s="61"/>
      <c r="UZ239" s="61"/>
      <c r="VA239" s="61"/>
      <c r="VB239" s="61"/>
      <c r="VC239" s="61"/>
      <c r="VD239" s="61"/>
      <c r="VE239" s="61"/>
      <c r="VF239" s="61"/>
      <c r="VG239" s="61"/>
      <c r="VH239" s="61"/>
      <c r="VI239" s="61"/>
      <c r="VJ239" s="61"/>
      <c r="VK239" s="61"/>
      <c r="VL239" s="61"/>
      <c r="VM239" s="61"/>
      <c r="VN239" s="61"/>
      <c r="VO239" s="61"/>
      <c r="VP239" s="61"/>
      <c r="VQ239" s="61"/>
      <c r="VR239" s="61"/>
      <c r="VS239" s="61"/>
      <c r="VT239" s="61"/>
      <c r="VU239" s="61"/>
      <c r="VV239" s="61"/>
      <c r="VW239" s="61"/>
      <c r="VX239" s="61"/>
      <c r="VY239" s="61"/>
      <c r="VZ239" s="61"/>
      <c r="WA239" s="61"/>
      <c r="WB239" s="61"/>
      <c r="WC239" s="61"/>
      <c r="WD239" s="61"/>
      <c r="WE239" s="61"/>
      <c r="WF239" s="61"/>
      <c r="WG239" s="61"/>
      <c r="WH239" s="61"/>
      <c r="WI239" s="61"/>
      <c r="WJ239" s="61"/>
      <c r="WK239" s="61"/>
      <c r="WL239" s="61"/>
      <c r="WM239" s="61"/>
      <c r="WN239" s="61"/>
      <c r="WO239" s="61"/>
      <c r="WP239" s="61"/>
      <c r="WQ239" s="61"/>
      <c r="WR239" s="61"/>
      <c r="WS239" s="61"/>
      <c r="WT239" s="61"/>
      <c r="WU239" s="61"/>
      <c r="WV239" s="61"/>
      <c r="WW239" s="61"/>
      <c r="WX239" s="61"/>
      <c r="WY239" s="61"/>
      <c r="WZ239" s="61"/>
      <c r="XA239" s="61"/>
      <c r="XB239" s="61"/>
      <c r="XC239" s="61"/>
      <c r="XD239" s="61"/>
      <c r="XE239" s="61"/>
      <c r="XF239" s="61"/>
      <c r="XG239" s="61"/>
      <c r="XH239" s="61"/>
      <c r="XI239" s="61"/>
      <c r="XJ239" s="61"/>
      <c r="XK239" s="61"/>
      <c r="XL239" s="61"/>
      <c r="XM239" s="61"/>
      <c r="XN239" s="61"/>
      <c r="XO239" s="61"/>
      <c r="XP239" s="61"/>
      <c r="XQ239" s="61"/>
      <c r="XR239" s="61"/>
      <c r="XS239" s="61"/>
      <c r="XT239" s="61"/>
      <c r="XU239" s="61"/>
      <c r="XV239" s="61"/>
      <c r="XW239" s="61"/>
      <c r="XX239" s="61"/>
      <c r="XY239" s="61"/>
      <c r="XZ239" s="61"/>
      <c r="YA239" s="61"/>
      <c r="YB239" s="61"/>
      <c r="YC239" s="61"/>
      <c r="YD239" s="61"/>
      <c r="YE239" s="61"/>
      <c r="YF239" s="61"/>
      <c r="YG239" s="61"/>
      <c r="YH239" s="61"/>
      <c r="YI239" s="61"/>
      <c r="YJ239" s="61"/>
      <c r="YK239" s="61"/>
      <c r="YL239" s="61"/>
      <c r="YM239" s="61"/>
      <c r="YN239" s="61"/>
      <c r="YO239" s="61"/>
      <c r="YP239" s="61"/>
      <c r="YQ239" s="61"/>
      <c r="YR239" s="61"/>
      <c r="YS239" s="61"/>
      <c r="YT239" s="61"/>
      <c r="YU239" s="61"/>
      <c r="YV239" s="61"/>
      <c r="YW239" s="61"/>
      <c r="YX239" s="61"/>
      <c r="YY239" s="61"/>
      <c r="YZ239" s="61"/>
      <c r="ZA239" s="61"/>
      <c r="ZB239" s="61"/>
      <c r="ZC239" s="61"/>
      <c r="ZD239" s="61"/>
      <c r="ZE239" s="61"/>
      <c r="ZF239" s="61"/>
      <c r="ZG239" s="61"/>
      <c r="ZH239" s="61"/>
      <c r="ZI239" s="61"/>
      <c r="ZJ239" s="61"/>
      <c r="ZK239" s="61"/>
      <c r="ZL239" s="61"/>
      <c r="ZM239" s="61"/>
      <c r="ZN239" s="61"/>
      <c r="ZO239" s="61"/>
      <c r="ZP239" s="61"/>
      <c r="ZQ239" s="61"/>
      <c r="ZR239" s="61"/>
      <c r="ZS239" s="61"/>
      <c r="ZT239" s="61"/>
      <c r="ZU239" s="61"/>
      <c r="ZV239" s="61"/>
      <c r="ZW239" s="61"/>
      <c r="ZX239" s="61"/>
      <c r="ZY239" s="61"/>
      <c r="ZZ239" s="61"/>
      <c r="AAA239" s="61"/>
      <c r="AAB239" s="61"/>
      <c r="AAC239" s="61"/>
      <c r="AAD239" s="61"/>
      <c r="AAE239" s="61"/>
      <c r="AAF239" s="61"/>
      <c r="AAG239" s="61"/>
      <c r="AAH239" s="61"/>
      <c r="AAI239" s="61"/>
      <c r="AAJ239" s="61"/>
      <c r="AAK239" s="61"/>
      <c r="AAL239" s="61"/>
      <c r="AAM239" s="61"/>
      <c r="AAN239" s="61"/>
      <c r="AAO239" s="61"/>
      <c r="AAP239" s="61"/>
      <c r="AAQ239" s="61"/>
      <c r="AAR239" s="61"/>
      <c r="AAS239" s="61"/>
      <c r="AAT239" s="61"/>
      <c r="AAU239" s="61"/>
      <c r="AAV239" s="61"/>
      <c r="AAW239" s="61"/>
      <c r="AAX239" s="61"/>
      <c r="AAY239" s="61"/>
      <c r="AAZ239" s="61"/>
      <c r="ABA239" s="61"/>
      <c r="ABB239" s="61"/>
      <c r="ABC239" s="61"/>
      <c r="ABD239" s="61"/>
      <c r="ABE239" s="61"/>
      <c r="ABF239" s="61"/>
      <c r="ABG239" s="61"/>
      <c r="ABH239" s="61"/>
      <c r="ABI239" s="61"/>
      <c r="ABJ239" s="61"/>
      <c r="ABK239" s="61"/>
      <c r="ABL239" s="61"/>
      <c r="ABM239" s="61"/>
      <c r="ABN239" s="61"/>
      <c r="ABO239" s="61"/>
      <c r="ABP239" s="61"/>
      <c r="ABQ239" s="61"/>
      <c r="ABR239" s="61"/>
      <c r="ABS239" s="61"/>
      <c r="ABT239" s="61"/>
      <c r="ABU239" s="61"/>
      <c r="ABV239" s="61"/>
      <c r="ABW239" s="61"/>
      <c r="ABX239" s="61"/>
      <c r="ABY239" s="61"/>
      <c r="ABZ239" s="61"/>
      <c r="ACA239" s="61"/>
      <c r="ACB239" s="61"/>
      <c r="ACC239" s="61"/>
      <c r="ACD239" s="61"/>
      <c r="ACE239" s="61"/>
      <c r="ACF239" s="61"/>
      <c r="ACG239" s="61"/>
      <c r="ACH239" s="61"/>
      <c r="ACI239" s="61"/>
      <c r="ACJ239" s="61"/>
      <c r="ACK239" s="61"/>
      <c r="ACL239" s="61"/>
      <c r="ACM239" s="61"/>
      <c r="ACN239" s="61"/>
      <c r="ACO239" s="61"/>
      <c r="ACP239" s="61"/>
      <c r="ACQ239" s="61"/>
      <c r="ACR239" s="61"/>
      <c r="ACS239" s="61"/>
      <c r="ACT239" s="61"/>
      <c r="ACU239" s="61"/>
      <c r="ACV239" s="61"/>
      <c r="ACW239" s="61"/>
      <c r="ACX239" s="61"/>
      <c r="ACY239" s="61"/>
      <c r="ACZ239" s="61"/>
      <c r="ADA239" s="61"/>
      <c r="ADB239" s="61"/>
      <c r="ADC239" s="61"/>
      <c r="ADD239" s="61"/>
      <c r="ADE239" s="61"/>
      <c r="ADF239" s="61"/>
      <c r="ADG239" s="61"/>
      <c r="ADH239" s="61"/>
      <c r="ADI239" s="61"/>
      <c r="ADJ239" s="61"/>
      <c r="ADK239" s="61"/>
      <c r="ADL239" s="61"/>
      <c r="ADM239" s="61"/>
      <c r="ADN239" s="61"/>
      <c r="ADO239" s="61"/>
      <c r="ADP239" s="61"/>
      <c r="ADQ239" s="61"/>
      <c r="ADR239" s="61"/>
      <c r="ADS239" s="61"/>
      <c r="ADT239" s="61"/>
      <c r="ADU239" s="61"/>
      <c r="ADV239" s="61"/>
      <c r="ADW239" s="61"/>
      <c r="ADX239" s="61"/>
      <c r="ADY239" s="61"/>
      <c r="ADZ239" s="61"/>
      <c r="AEA239" s="61"/>
      <c r="AEB239" s="61"/>
      <c r="AEC239" s="61"/>
      <c r="AED239" s="61"/>
      <c r="AEE239" s="61"/>
      <c r="AEF239" s="61"/>
      <c r="AEG239" s="61"/>
      <c r="AEH239" s="61"/>
      <c r="AEI239" s="61"/>
      <c r="AEJ239" s="61"/>
      <c r="AEK239" s="61"/>
      <c r="AEL239" s="61"/>
      <c r="AEM239" s="61"/>
      <c r="AEN239" s="61"/>
      <c r="AEO239" s="61"/>
      <c r="AEP239" s="61"/>
      <c r="AEQ239" s="61"/>
      <c r="AER239" s="61"/>
      <c r="AES239" s="61"/>
      <c r="AET239" s="61"/>
      <c r="AEU239" s="61"/>
      <c r="AEV239" s="61"/>
      <c r="AEW239" s="61"/>
      <c r="AEX239" s="61"/>
      <c r="AEY239" s="61"/>
      <c r="AEZ239" s="61"/>
      <c r="AFA239" s="61"/>
      <c r="AFB239" s="61"/>
      <c r="AFC239" s="61"/>
      <c r="AFD239" s="61"/>
      <c r="AFE239" s="61"/>
      <c r="AFF239" s="61"/>
      <c r="AFG239" s="61"/>
      <c r="AFH239" s="61"/>
      <c r="AFI239" s="61"/>
      <c r="AFJ239" s="61"/>
      <c r="AFK239" s="61"/>
      <c r="AFL239" s="61"/>
      <c r="AFM239" s="61"/>
      <c r="AFN239" s="61"/>
      <c r="AFO239" s="61"/>
      <c r="AFP239" s="61"/>
      <c r="AFQ239" s="61"/>
      <c r="AFR239" s="61"/>
      <c r="AFS239" s="61"/>
      <c r="AFT239" s="61"/>
      <c r="AFU239" s="61"/>
      <c r="AFV239" s="61"/>
      <c r="AFW239" s="61"/>
      <c r="AFX239" s="61"/>
      <c r="AFY239" s="61"/>
      <c r="AFZ239" s="61"/>
      <c r="AGA239" s="61"/>
      <c r="AGB239" s="61"/>
      <c r="AGC239" s="61"/>
      <c r="AGD239" s="61"/>
      <c r="AGE239" s="61"/>
      <c r="AGF239" s="61"/>
      <c r="AGG239" s="61"/>
      <c r="AGH239" s="61"/>
      <c r="AGI239" s="61"/>
      <c r="AGJ239" s="61"/>
      <c r="AGK239" s="61"/>
      <c r="AGL239" s="61"/>
      <c r="AGM239" s="61"/>
      <c r="AGN239" s="61"/>
      <c r="AGO239" s="61"/>
      <c r="AGP239" s="61"/>
      <c r="AGQ239" s="61"/>
      <c r="AGR239" s="61"/>
      <c r="AGS239" s="61"/>
      <c r="AGT239" s="61"/>
      <c r="AGU239" s="61"/>
      <c r="AGV239" s="61"/>
      <c r="AGW239" s="61"/>
      <c r="AGX239" s="61"/>
      <c r="AGY239" s="61"/>
      <c r="AGZ239" s="61"/>
      <c r="AHA239" s="61"/>
      <c r="AHB239" s="61"/>
      <c r="AHC239" s="61"/>
      <c r="AHD239" s="61"/>
      <c r="AHE239" s="61"/>
      <c r="AHF239" s="61"/>
      <c r="AHG239" s="61"/>
      <c r="AHH239" s="61"/>
      <c r="AHI239" s="61"/>
      <c r="AHJ239" s="61"/>
      <c r="AHK239" s="61"/>
      <c r="AHL239" s="61"/>
      <c r="AHM239" s="61"/>
      <c r="AHN239" s="61"/>
      <c r="AHO239" s="61"/>
      <c r="AHP239" s="61"/>
      <c r="AHQ239" s="61"/>
      <c r="AHR239" s="61"/>
      <c r="AHS239" s="61"/>
      <c r="AHT239" s="61"/>
      <c r="AHU239" s="61"/>
      <c r="AHV239" s="61"/>
      <c r="AHW239" s="61"/>
      <c r="AHX239" s="61"/>
      <c r="AHY239" s="61"/>
      <c r="AHZ239" s="61"/>
      <c r="AIA239" s="61"/>
      <c r="AIB239" s="61"/>
      <c r="AIC239" s="61"/>
      <c r="AID239" s="61"/>
      <c r="AIE239" s="61"/>
      <c r="AIF239" s="61"/>
      <c r="AIG239" s="61"/>
      <c r="AIH239" s="61"/>
      <c r="AII239" s="61"/>
      <c r="AIJ239" s="61"/>
      <c r="AIK239" s="61"/>
      <c r="AIL239" s="61"/>
      <c r="AIM239" s="61"/>
      <c r="AIN239" s="61"/>
      <c r="AIO239" s="61"/>
      <c r="AIP239" s="61"/>
      <c r="AIQ239" s="61"/>
      <c r="AIR239" s="61"/>
      <c r="AIS239" s="61"/>
      <c r="AIT239" s="61"/>
      <c r="AIU239" s="61"/>
      <c r="AIV239" s="61"/>
      <c r="AIW239" s="61"/>
      <c r="AIX239" s="61"/>
      <c r="AIY239" s="61"/>
      <c r="AIZ239" s="61"/>
      <c r="AJA239" s="61"/>
      <c r="AJB239" s="61"/>
      <c r="AJC239" s="61"/>
      <c r="AJD239" s="61"/>
      <c r="AJE239" s="61"/>
      <c r="AJF239" s="61"/>
      <c r="AJG239" s="61"/>
      <c r="AJH239" s="61"/>
      <c r="AJI239" s="61"/>
      <c r="AJJ239" s="61"/>
      <c r="AJK239" s="61"/>
      <c r="AJL239" s="61"/>
      <c r="AJM239" s="61"/>
      <c r="AJN239" s="61"/>
      <c r="AJO239" s="61"/>
      <c r="AJP239" s="61"/>
      <c r="AJQ239" s="61"/>
      <c r="AJR239" s="61"/>
      <c r="AJS239" s="61"/>
      <c r="AJT239" s="61"/>
      <c r="AJU239" s="61"/>
      <c r="AJV239" s="61"/>
      <c r="AJW239" s="61"/>
      <c r="AJX239" s="61"/>
      <c r="AJY239" s="61"/>
      <c r="AJZ239" s="61"/>
      <c r="AKA239" s="61"/>
      <c r="AKB239" s="61"/>
      <c r="AKC239" s="61"/>
      <c r="AKD239" s="61"/>
      <c r="AKE239" s="61"/>
      <c r="AKF239" s="61"/>
      <c r="AKG239" s="61"/>
      <c r="AKH239" s="61"/>
      <c r="AKI239" s="61"/>
      <c r="AKJ239" s="61"/>
      <c r="AKK239" s="61"/>
      <c r="AKL239" s="61"/>
      <c r="AKM239" s="61"/>
      <c r="AKN239" s="61"/>
      <c r="AKO239" s="61"/>
      <c r="AKP239" s="61"/>
      <c r="AKQ239" s="61"/>
      <c r="AKR239" s="61"/>
      <c r="AKS239" s="61"/>
      <c r="AKT239" s="61"/>
      <c r="AKU239" s="61"/>
      <c r="AKV239" s="61"/>
      <c r="AKW239" s="61"/>
      <c r="AKX239" s="61"/>
      <c r="AKY239" s="61"/>
      <c r="AKZ239" s="61"/>
      <c r="ALA239" s="61"/>
      <c r="ALB239" s="61"/>
      <c r="ALC239" s="61"/>
      <c r="ALD239" s="61"/>
      <c r="ALE239" s="61"/>
      <c r="ALF239" s="61"/>
      <c r="ALG239" s="61"/>
      <c r="ALH239" s="61"/>
      <c r="ALI239" s="61"/>
      <c r="ALJ239" s="61"/>
      <c r="ALK239" s="61"/>
      <c r="ALL239" s="61"/>
      <c r="ALM239" s="61"/>
      <c r="ALN239" s="61"/>
      <c r="ALO239" s="61"/>
      <c r="ALP239" s="61"/>
      <c r="ALQ239" s="61"/>
      <c r="ALR239" s="61"/>
      <c r="ALS239" s="61"/>
      <c r="ALT239" s="61"/>
      <c r="ALU239" s="61"/>
      <c r="ALV239" s="61"/>
      <c r="ALW239" s="61"/>
      <c r="ALX239" s="61"/>
      <c r="ALY239" s="61"/>
      <c r="ALZ239" s="61"/>
      <c r="AMA239" s="61"/>
      <c r="AMB239" s="61"/>
      <c r="AMC239" s="61"/>
      <c r="AMD239" s="61"/>
      <c r="AME239" s="61"/>
      <c r="AMF239" s="61"/>
      <c r="AMG239" s="61"/>
      <c r="AMH239" s="61"/>
      <c r="AMI239" s="61"/>
      <c r="AMJ239" s="61"/>
      <c r="AMK239" s="61"/>
      <c r="AML239" s="61"/>
      <c r="AMM239" s="61"/>
      <c r="AMN239" s="61"/>
      <c r="AMO239" s="61"/>
      <c r="AMP239" s="61"/>
      <c r="AMQ239" s="61"/>
      <c r="AMR239" s="61"/>
      <c r="AMS239" s="61"/>
      <c r="AMT239" s="61"/>
      <c r="AMU239" s="61"/>
      <c r="AMV239" s="61"/>
      <c r="AMW239" s="61"/>
      <c r="AMX239" s="61"/>
      <c r="AMY239" s="61"/>
      <c r="AMZ239" s="61"/>
      <c r="ANA239" s="61"/>
      <c r="ANB239" s="61"/>
      <c r="ANC239" s="61"/>
      <c r="AND239" s="61"/>
      <c r="ANE239" s="61"/>
      <c r="ANF239" s="61"/>
      <c r="ANG239" s="61"/>
      <c r="ANH239" s="61"/>
      <c r="ANI239" s="61"/>
      <c r="ANJ239" s="61"/>
      <c r="ANK239" s="61"/>
      <c r="ANL239" s="61"/>
      <c r="ANM239" s="61"/>
      <c r="ANN239" s="61"/>
      <c r="ANO239" s="61"/>
      <c r="ANP239" s="61"/>
      <c r="ANQ239" s="61"/>
      <c r="ANR239" s="61"/>
      <c r="ANS239" s="61"/>
      <c r="ANT239" s="61"/>
      <c r="ANU239" s="61"/>
      <c r="ANV239" s="61"/>
      <c r="ANW239" s="61"/>
      <c r="ANX239" s="61"/>
      <c r="ANY239" s="61"/>
      <c r="ANZ239" s="61"/>
      <c r="AOA239" s="61"/>
      <c r="AOB239" s="61"/>
      <c r="AOC239" s="61"/>
      <c r="AOD239" s="61"/>
      <c r="AOE239" s="61"/>
      <c r="AOF239" s="61"/>
      <c r="AOG239" s="61"/>
      <c r="AOH239" s="61"/>
      <c r="AOI239" s="61"/>
      <c r="AOJ239" s="61"/>
      <c r="AOK239" s="61"/>
      <c r="AOL239" s="61"/>
      <c r="AOM239" s="61"/>
      <c r="AON239" s="61"/>
      <c r="AOO239" s="61"/>
      <c r="AOP239" s="61"/>
      <c r="AOQ239" s="61"/>
      <c r="AOR239" s="61"/>
      <c r="AOS239" s="61"/>
      <c r="AOT239" s="61"/>
      <c r="AOU239" s="61"/>
      <c r="AOV239" s="61"/>
      <c r="AOW239" s="61"/>
      <c r="AOX239" s="61"/>
      <c r="AOY239" s="61"/>
      <c r="AOZ239" s="61"/>
      <c r="APA239" s="61"/>
      <c r="APB239" s="61"/>
      <c r="APC239" s="61"/>
      <c r="APD239" s="61"/>
      <c r="APE239" s="61"/>
      <c r="APF239" s="61"/>
      <c r="APG239" s="61"/>
      <c r="APH239" s="61"/>
      <c r="API239" s="61"/>
      <c r="APJ239" s="61"/>
      <c r="APK239" s="61"/>
      <c r="APL239" s="61"/>
      <c r="APM239" s="61"/>
      <c r="APN239" s="61"/>
      <c r="APO239" s="61"/>
      <c r="APP239" s="61"/>
      <c r="APQ239" s="61"/>
      <c r="APR239" s="61"/>
      <c r="APS239" s="61"/>
      <c r="APT239" s="61"/>
      <c r="APU239" s="61"/>
      <c r="APV239" s="61"/>
      <c r="APW239" s="61"/>
      <c r="APX239" s="61"/>
      <c r="APY239" s="61"/>
      <c r="APZ239" s="61"/>
      <c r="AQA239" s="61"/>
      <c r="AQB239" s="61"/>
      <c r="AQC239" s="61"/>
      <c r="AQD239" s="61"/>
      <c r="AQE239" s="61"/>
      <c r="AQF239" s="61"/>
      <c r="AQG239" s="61"/>
      <c r="AQH239" s="61"/>
      <c r="AQI239" s="61"/>
      <c r="AQJ239" s="61"/>
      <c r="AQK239" s="61"/>
      <c r="AQL239" s="61"/>
      <c r="AQM239" s="61"/>
      <c r="AQN239" s="61"/>
      <c r="AQO239" s="61"/>
      <c r="AQP239" s="61"/>
      <c r="AQQ239" s="61"/>
      <c r="AQR239" s="61"/>
      <c r="AQS239" s="61"/>
      <c r="AQT239" s="61"/>
      <c r="AQU239" s="61"/>
      <c r="AQV239" s="61"/>
      <c r="AQW239" s="61"/>
      <c r="AQX239" s="61"/>
      <c r="AQY239" s="61"/>
      <c r="AQZ239" s="61"/>
      <c r="ARA239" s="61"/>
      <c r="ARB239" s="61"/>
      <c r="ARC239" s="61"/>
      <c r="ARD239" s="61"/>
      <c r="ARE239" s="61"/>
      <c r="ARF239" s="61"/>
      <c r="ARG239" s="61"/>
      <c r="ARH239" s="61"/>
      <c r="ARI239" s="61"/>
      <c r="ARJ239" s="61"/>
      <c r="ARK239" s="61"/>
      <c r="ARL239" s="61"/>
      <c r="ARM239" s="61"/>
      <c r="ARN239" s="61"/>
      <c r="ARO239" s="61"/>
      <c r="ARP239" s="61"/>
      <c r="ARQ239" s="61"/>
      <c r="ARR239" s="61"/>
      <c r="ARS239" s="61"/>
      <c r="ART239" s="61"/>
      <c r="ARU239" s="61"/>
      <c r="ARV239" s="61"/>
      <c r="ARW239" s="61"/>
      <c r="ARX239" s="61"/>
      <c r="ARY239" s="61"/>
      <c r="ARZ239" s="61"/>
      <c r="ASA239" s="61"/>
      <c r="ASB239" s="61"/>
      <c r="ASC239" s="61"/>
      <c r="ASD239" s="61"/>
      <c r="ASE239" s="61"/>
      <c r="ASF239" s="61"/>
      <c r="ASG239" s="61"/>
      <c r="ASH239" s="61"/>
      <c r="ASI239" s="61"/>
      <c r="ASJ239" s="61"/>
      <c r="ASK239" s="61"/>
      <c r="ASL239" s="61"/>
      <c r="ASM239" s="61"/>
      <c r="ASN239" s="61"/>
      <c r="ASO239" s="61"/>
      <c r="ASP239" s="61"/>
      <c r="ASQ239" s="61"/>
      <c r="ASR239" s="61"/>
      <c r="ASS239" s="61"/>
      <c r="AST239" s="61"/>
      <c r="ASU239" s="61"/>
      <c r="ASV239" s="61"/>
      <c r="ASW239" s="61"/>
      <c r="ASX239" s="61"/>
      <c r="ASY239" s="61"/>
      <c r="ASZ239" s="61"/>
      <c r="ATA239" s="61"/>
      <c r="ATB239" s="61"/>
      <c r="ATC239" s="61"/>
      <c r="ATD239" s="61"/>
      <c r="ATE239" s="61"/>
      <c r="ATF239" s="61"/>
      <c r="ATG239" s="61"/>
      <c r="ATH239" s="61"/>
      <c r="ATI239" s="61"/>
      <c r="ATJ239" s="61"/>
      <c r="ATK239" s="61"/>
      <c r="ATL239" s="61"/>
      <c r="ATM239" s="61"/>
      <c r="ATN239" s="61"/>
      <c r="ATO239" s="61"/>
      <c r="ATP239" s="61"/>
      <c r="ATQ239" s="61"/>
      <c r="ATR239" s="61"/>
      <c r="ATS239" s="61"/>
      <c r="ATT239" s="61"/>
      <c r="ATU239" s="61"/>
      <c r="ATV239" s="61"/>
      <c r="ATW239" s="61"/>
      <c r="ATX239" s="61"/>
      <c r="ATY239" s="61"/>
      <c r="ATZ239" s="61"/>
      <c r="AUA239" s="61"/>
      <c r="AUB239" s="61"/>
      <c r="AUC239" s="61"/>
      <c r="AUD239" s="61"/>
      <c r="AUE239" s="61"/>
      <c r="AUF239" s="61"/>
      <c r="AUG239" s="61"/>
      <c r="AUH239" s="61"/>
      <c r="AUI239" s="61"/>
      <c r="AUJ239" s="61"/>
      <c r="AUK239" s="61"/>
      <c r="AUL239" s="61"/>
      <c r="AUM239" s="61"/>
      <c r="AUN239" s="61"/>
      <c r="AUO239" s="61"/>
      <c r="AUP239" s="61"/>
      <c r="AUQ239" s="61"/>
      <c r="AUR239" s="61"/>
      <c r="AUS239" s="61"/>
      <c r="AUT239" s="61"/>
      <c r="AUU239" s="61"/>
      <c r="AUV239" s="61"/>
      <c r="AUW239" s="61"/>
      <c r="AUX239" s="61"/>
      <c r="AUY239" s="61"/>
      <c r="AUZ239" s="61"/>
      <c r="AVA239" s="61"/>
      <c r="AVB239" s="61"/>
      <c r="AVC239" s="61"/>
      <c r="AVD239" s="61"/>
      <c r="AVE239" s="61"/>
      <c r="AVF239" s="61"/>
      <c r="AVG239" s="61"/>
      <c r="AVH239" s="61"/>
      <c r="AVI239" s="61"/>
      <c r="AVJ239" s="61"/>
      <c r="AVK239" s="61"/>
      <c r="AVL239" s="61"/>
      <c r="AVM239" s="61"/>
      <c r="AVN239" s="61"/>
      <c r="AVO239" s="61"/>
      <c r="AVP239" s="61"/>
      <c r="AVQ239" s="61"/>
      <c r="AVR239" s="61"/>
      <c r="AVS239" s="61"/>
      <c r="AVT239" s="61"/>
      <c r="AVU239" s="61"/>
      <c r="AVV239" s="61"/>
      <c r="AVW239" s="61"/>
      <c r="AVX239" s="61"/>
      <c r="AVY239" s="61"/>
      <c r="AVZ239" s="61"/>
      <c r="AWA239" s="61"/>
      <c r="AWB239" s="61"/>
      <c r="AWC239" s="61"/>
      <c r="AWD239" s="61"/>
      <c r="AWE239" s="61"/>
      <c r="AWF239" s="61"/>
      <c r="AWG239" s="61"/>
      <c r="AWH239" s="61"/>
      <c r="AWI239" s="61"/>
      <c r="AWJ239" s="61"/>
      <c r="AWK239" s="61"/>
      <c r="AWL239" s="61"/>
      <c r="AWM239" s="61"/>
      <c r="AWN239" s="61"/>
      <c r="AWO239" s="61"/>
      <c r="AWP239" s="61"/>
      <c r="AWQ239" s="61"/>
      <c r="AWR239" s="61"/>
      <c r="AWS239" s="61"/>
      <c r="AWT239" s="61"/>
      <c r="AWU239" s="61"/>
      <c r="AWV239" s="61"/>
      <c r="AWW239" s="61"/>
      <c r="AWX239" s="61"/>
      <c r="AWY239" s="61"/>
      <c r="AWZ239" s="61"/>
      <c r="AXA239" s="61"/>
      <c r="AXB239" s="61"/>
      <c r="AXC239" s="61"/>
      <c r="AXD239" s="61"/>
      <c r="AXE239" s="61"/>
      <c r="AXF239" s="61"/>
      <c r="AXG239" s="61"/>
      <c r="AXH239" s="61"/>
      <c r="AXI239" s="61"/>
      <c r="AXJ239" s="61"/>
      <c r="AXK239" s="61"/>
      <c r="AXL239" s="61"/>
      <c r="AXM239" s="61"/>
      <c r="AXN239" s="61"/>
      <c r="AXO239" s="61"/>
      <c r="AXP239" s="61"/>
      <c r="AXQ239" s="61"/>
      <c r="AXR239" s="61"/>
      <c r="AXS239" s="61"/>
      <c r="AXT239" s="61"/>
      <c r="AXU239" s="61"/>
      <c r="AXV239" s="61"/>
      <c r="AXW239" s="61"/>
      <c r="AXX239" s="61"/>
      <c r="AXY239" s="61"/>
      <c r="AXZ239" s="61"/>
      <c r="AYA239" s="61"/>
      <c r="AYB239" s="61"/>
      <c r="AYC239" s="61"/>
      <c r="AYD239" s="61"/>
      <c r="AYE239" s="61"/>
      <c r="AYF239" s="61"/>
      <c r="AYG239" s="61"/>
      <c r="AYH239" s="61"/>
      <c r="AYI239" s="61"/>
      <c r="AYJ239" s="61"/>
      <c r="AYK239" s="61"/>
      <c r="AYL239" s="61"/>
      <c r="AYM239" s="61"/>
      <c r="AYN239" s="61"/>
      <c r="AYO239" s="61"/>
      <c r="AYP239" s="61"/>
      <c r="AYQ239" s="61"/>
      <c r="AYR239" s="61"/>
      <c r="AYS239" s="61"/>
      <c r="AYT239" s="61"/>
      <c r="AYU239" s="61"/>
      <c r="AYV239" s="61"/>
      <c r="AYW239" s="61"/>
      <c r="AYX239" s="61"/>
      <c r="AYY239" s="61"/>
      <c r="AYZ239" s="61"/>
      <c r="AZA239" s="61"/>
      <c r="AZB239" s="61"/>
      <c r="AZC239" s="61"/>
      <c r="AZD239" s="61"/>
      <c r="AZE239" s="61"/>
      <c r="AZF239" s="61"/>
      <c r="AZG239" s="61"/>
      <c r="AZH239" s="61"/>
      <c r="AZI239" s="61"/>
      <c r="AZJ239" s="61"/>
      <c r="AZK239" s="61"/>
      <c r="AZL239" s="61"/>
      <c r="AZM239" s="61"/>
      <c r="AZN239" s="61"/>
      <c r="AZO239" s="61"/>
      <c r="AZP239" s="61"/>
      <c r="AZQ239" s="61"/>
      <c r="AZR239" s="61"/>
      <c r="AZS239" s="61"/>
      <c r="AZT239" s="61"/>
      <c r="AZU239" s="61"/>
      <c r="AZV239" s="61"/>
      <c r="AZW239" s="61"/>
      <c r="AZX239" s="61"/>
      <c r="AZY239" s="61"/>
      <c r="AZZ239" s="61"/>
      <c r="BAA239" s="61"/>
      <c r="BAB239" s="61"/>
      <c r="BAC239" s="61"/>
      <c r="BAD239" s="61"/>
      <c r="BAE239" s="61"/>
      <c r="BAF239" s="61"/>
      <c r="BAG239" s="61"/>
      <c r="BAH239" s="61"/>
      <c r="BAI239" s="61"/>
      <c r="BAJ239" s="61"/>
      <c r="BAK239" s="61"/>
      <c r="BAL239" s="61"/>
      <c r="BAM239" s="61"/>
      <c r="BAN239" s="61"/>
      <c r="BAO239" s="61"/>
      <c r="BAP239" s="61"/>
      <c r="BAQ239" s="61"/>
      <c r="BAR239" s="61"/>
      <c r="BAS239" s="61"/>
      <c r="BAT239" s="61"/>
      <c r="BAU239" s="61"/>
      <c r="BAV239" s="61"/>
      <c r="BAW239" s="61"/>
      <c r="BAX239" s="61"/>
      <c r="BAY239" s="61"/>
      <c r="BAZ239" s="61"/>
      <c r="BBA239" s="61"/>
      <c r="BBB239" s="61"/>
      <c r="BBC239" s="61"/>
      <c r="BBD239" s="61"/>
      <c r="BBE239" s="61"/>
      <c r="BBF239" s="61"/>
      <c r="BBG239" s="61"/>
      <c r="BBH239" s="61"/>
      <c r="BBI239" s="61"/>
      <c r="BBJ239" s="61"/>
      <c r="BBK239" s="61"/>
      <c r="BBL239" s="61"/>
      <c r="BBM239" s="61"/>
      <c r="BBN239" s="61"/>
      <c r="BBO239" s="61"/>
      <c r="BBP239" s="61"/>
      <c r="BBQ239" s="61"/>
      <c r="BBR239" s="61"/>
      <c r="BBS239" s="61"/>
      <c r="BBT239" s="61"/>
      <c r="BBU239" s="61"/>
      <c r="BBV239" s="61"/>
      <c r="BBW239" s="61"/>
      <c r="BBX239" s="61"/>
      <c r="BBY239" s="61"/>
      <c r="BBZ239" s="61"/>
      <c r="BCA239" s="61"/>
      <c r="BCB239" s="61"/>
      <c r="BCC239" s="61"/>
      <c r="BCD239" s="61"/>
      <c r="BCE239" s="61"/>
      <c r="BCF239" s="61"/>
      <c r="BCG239" s="61"/>
      <c r="BCH239" s="61"/>
      <c r="BCI239" s="61"/>
      <c r="BCJ239" s="61"/>
      <c r="BCK239" s="61"/>
      <c r="BCL239" s="61"/>
      <c r="BCM239" s="61"/>
      <c r="BCN239" s="61"/>
      <c r="BCO239" s="61"/>
      <c r="BCP239" s="61"/>
      <c r="BCQ239" s="61"/>
      <c r="BCR239" s="61"/>
      <c r="BCS239" s="61"/>
      <c r="BCT239" s="61"/>
      <c r="BCU239" s="61"/>
      <c r="BCV239" s="61"/>
      <c r="BCW239" s="61"/>
      <c r="BCX239" s="61"/>
      <c r="BCY239" s="61"/>
      <c r="BCZ239" s="61"/>
      <c r="BDA239" s="61"/>
      <c r="BDB239" s="61"/>
      <c r="BDC239" s="61"/>
      <c r="BDD239" s="61"/>
      <c r="BDE239" s="61"/>
      <c r="BDF239" s="61"/>
      <c r="BDG239" s="61"/>
      <c r="BDH239" s="61"/>
      <c r="BDI239" s="61"/>
      <c r="BDJ239" s="61"/>
      <c r="BDK239" s="61"/>
      <c r="BDL239" s="61"/>
      <c r="BDM239" s="61"/>
      <c r="BDN239" s="61"/>
      <c r="BDO239" s="61"/>
      <c r="BDP239" s="61"/>
      <c r="BDQ239" s="61"/>
      <c r="BDR239" s="61"/>
      <c r="BDS239" s="61"/>
      <c r="BDT239" s="61"/>
      <c r="BDU239" s="61"/>
      <c r="BDV239" s="61"/>
      <c r="BDW239" s="61"/>
      <c r="BDX239" s="61"/>
      <c r="BDY239" s="61"/>
      <c r="BDZ239" s="61"/>
      <c r="BEA239" s="61"/>
      <c r="BEB239" s="61"/>
      <c r="BEC239" s="61"/>
      <c r="BED239" s="61"/>
      <c r="BEE239" s="61"/>
      <c r="BEF239" s="61"/>
      <c r="BEG239" s="61"/>
      <c r="BEH239" s="61"/>
      <c r="BEI239" s="61"/>
      <c r="BEJ239" s="61"/>
      <c r="BEK239" s="61"/>
      <c r="BEL239" s="61"/>
      <c r="BEM239" s="61"/>
      <c r="BEN239" s="61"/>
      <c r="BEO239" s="61"/>
      <c r="BEP239" s="61"/>
      <c r="BEQ239" s="61"/>
      <c r="BER239" s="61"/>
      <c r="BES239" s="61"/>
      <c r="BET239" s="61"/>
      <c r="BEU239" s="61"/>
      <c r="BEV239" s="61"/>
      <c r="BEW239" s="61"/>
      <c r="BEX239" s="61"/>
      <c r="BEY239" s="61"/>
      <c r="BEZ239" s="61"/>
      <c r="BFA239" s="61"/>
      <c r="BFB239" s="61"/>
      <c r="BFC239" s="61"/>
      <c r="BFD239" s="61"/>
      <c r="BFE239" s="61"/>
      <c r="BFF239" s="61"/>
      <c r="BFG239" s="61"/>
      <c r="BFH239" s="61"/>
      <c r="BFI239" s="61"/>
      <c r="BFJ239" s="61"/>
      <c r="BFK239" s="61"/>
      <c r="BFL239" s="61"/>
      <c r="BFM239" s="61"/>
      <c r="BFN239" s="61"/>
      <c r="BFO239" s="61"/>
      <c r="BFP239" s="61"/>
      <c r="BFQ239" s="61"/>
      <c r="BFR239" s="61"/>
      <c r="BFS239" s="61"/>
      <c r="BFT239" s="61"/>
      <c r="BFU239" s="61"/>
      <c r="BFV239" s="61"/>
      <c r="BFW239" s="61"/>
      <c r="BFX239" s="61"/>
      <c r="BFY239" s="61"/>
      <c r="BFZ239" s="61"/>
      <c r="BGA239" s="61"/>
      <c r="BGB239" s="61"/>
      <c r="BGC239" s="61"/>
      <c r="BGD239" s="61"/>
      <c r="BGE239" s="61"/>
      <c r="BGF239" s="61"/>
      <c r="BGG239" s="61"/>
      <c r="BGH239" s="61"/>
      <c r="BGI239" s="61"/>
      <c r="BGJ239" s="61"/>
      <c r="BGK239" s="61"/>
      <c r="BGL239" s="61"/>
      <c r="BGM239" s="61"/>
      <c r="BGN239" s="61"/>
      <c r="BGO239" s="61"/>
      <c r="BGP239" s="61"/>
      <c r="BGQ239" s="61"/>
      <c r="BGR239" s="61"/>
      <c r="BGS239" s="61"/>
      <c r="BGT239" s="61"/>
      <c r="BGU239" s="61"/>
      <c r="BGV239" s="61"/>
      <c r="BGW239" s="61"/>
      <c r="BGX239" s="61"/>
      <c r="BGY239" s="61"/>
      <c r="BGZ239" s="61"/>
      <c r="BHA239" s="61"/>
      <c r="BHB239" s="61"/>
      <c r="BHC239" s="61"/>
      <c r="BHD239" s="61"/>
      <c r="BHE239" s="61"/>
      <c r="BHF239" s="61"/>
      <c r="BHG239" s="61"/>
      <c r="BHH239" s="61"/>
      <c r="BHI239" s="61"/>
      <c r="BHJ239" s="61"/>
      <c r="BHK239" s="61"/>
      <c r="BHL239" s="61"/>
      <c r="BHM239" s="61"/>
      <c r="BHN239" s="61"/>
      <c r="BHO239" s="61"/>
      <c r="BHP239" s="61"/>
      <c r="BHQ239" s="61"/>
      <c r="BHR239" s="61"/>
      <c r="BHS239" s="61"/>
      <c r="BHT239" s="61"/>
      <c r="BHU239" s="61"/>
      <c r="BHV239" s="61"/>
      <c r="BHW239" s="61"/>
      <c r="BHX239" s="61"/>
      <c r="BHY239" s="61"/>
      <c r="BHZ239" s="61"/>
      <c r="BIA239" s="61"/>
      <c r="BIB239" s="61"/>
      <c r="BIC239" s="61"/>
      <c r="BID239" s="61"/>
      <c r="BIE239" s="61"/>
      <c r="BIF239" s="61"/>
      <c r="BIG239" s="61"/>
      <c r="BIH239" s="61"/>
      <c r="BII239" s="61"/>
      <c r="BIJ239" s="61"/>
      <c r="BIK239" s="61"/>
      <c r="BIL239" s="61"/>
      <c r="BIM239" s="61"/>
      <c r="BIN239" s="61"/>
      <c r="BIO239" s="61"/>
      <c r="BIP239" s="61"/>
      <c r="BIQ239" s="61"/>
      <c r="BIR239" s="61"/>
      <c r="BIS239" s="61"/>
      <c r="BIT239" s="61"/>
      <c r="BIU239" s="61"/>
      <c r="BIV239" s="61"/>
      <c r="BIW239" s="61"/>
      <c r="BIX239" s="61"/>
      <c r="BIY239" s="61"/>
      <c r="BIZ239" s="61"/>
      <c r="BJA239" s="61"/>
      <c r="BJB239" s="61"/>
      <c r="BJC239" s="61"/>
      <c r="BJD239" s="61"/>
      <c r="BJE239" s="61"/>
      <c r="BJF239" s="61"/>
      <c r="BJG239" s="61"/>
      <c r="BJH239" s="61"/>
      <c r="BJI239" s="61"/>
      <c r="BJJ239" s="61"/>
      <c r="BJK239" s="61"/>
      <c r="BJL239" s="61"/>
      <c r="BJM239" s="61"/>
      <c r="BJN239" s="61"/>
      <c r="BJO239" s="61"/>
      <c r="BJP239" s="61"/>
      <c r="BJQ239" s="61"/>
      <c r="BJR239" s="61"/>
      <c r="BJS239" s="61"/>
      <c r="BJT239" s="61"/>
      <c r="BJU239" s="61"/>
      <c r="BJV239" s="61"/>
      <c r="BJW239" s="61"/>
      <c r="BJX239" s="61"/>
      <c r="BJY239" s="61"/>
      <c r="BJZ239" s="61"/>
      <c r="BKA239" s="61"/>
      <c r="BKB239" s="61"/>
      <c r="BKC239" s="61"/>
      <c r="BKD239" s="61"/>
      <c r="BKE239" s="61"/>
      <c r="BKF239" s="61"/>
      <c r="BKG239" s="61"/>
      <c r="BKH239" s="61"/>
      <c r="BKI239" s="61"/>
      <c r="BKJ239" s="61"/>
      <c r="BKK239" s="61"/>
      <c r="BKL239" s="61"/>
      <c r="BKM239" s="61"/>
      <c r="BKN239" s="61"/>
      <c r="BKO239" s="61"/>
      <c r="BKP239" s="61"/>
      <c r="BKQ239" s="61"/>
      <c r="BKR239" s="61"/>
      <c r="BKS239" s="61"/>
      <c r="BKT239" s="61"/>
      <c r="BKU239" s="61"/>
      <c r="BKV239" s="61"/>
      <c r="BKW239" s="61"/>
      <c r="BKX239" s="61"/>
      <c r="BKY239" s="61"/>
      <c r="BKZ239" s="61"/>
      <c r="BLA239" s="61"/>
      <c r="BLB239" s="61"/>
      <c r="BLC239" s="61"/>
      <c r="BLD239" s="61"/>
      <c r="BLE239" s="61"/>
      <c r="BLF239" s="61"/>
      <c r="BLG239" s="61"/>
      <c r="BLH239" s="61"/>
      <c r="BLI239" s="61"/>
      <c r="BLJ239" s="61"/>
      <c r="BLK239" s="61"/>
      <c r="BLL239" s="61"/>
      <c r="BLM239" s="61"/>
      <c r="BLN239" s="61"/>
      <c r="BLO239" s="61"/>
      <c r="BLP239" s="61"/>
      <c r="BLQ239" s="61"/>
      <c r="BLR239" s="61"/>
      <c r="BLS239" s="61"/>
      <c r="BLT239" s="61"/>
      <c r="BLU239" s="61"/>
      <c r="BLV239" s="61"/>
      <c r="BLW239" s="61"/>
      <c r="BLX239" s="61"/>
      <c r="BLY239" s="61"/>
      <c r="BLZ239" s="61"/>
      <c r="BMA239" s="61"/>
      <c r="BMB239" s="61"/>
      <c r="BMC239" s="61"/>
      <c r="BMD239" s="61"/>
      <c r="BME239" s="61"/>
      <c r="BMF239" s="61"/>
      <c r="BMG239" s="61"/>
      <c r="BMH239" s="61"/>
      <c r="BMI239" s="61"/>
      <c r="BMJ239" s="61"/>
      <c r="BMK239" s="61"/>
      <c r="BML239" s="61"/>
      <c r="BMM239" s="61"/>
      <c r="BMN239" s="61"/>
      <c r="BMO239" s="61"/>
      <c r="BMP239" s="61"/>
      <c r="BMQ239" s="61"/>
      <c r="BMR239" s="61"/>
      <c r="BMS239" s="61"/>
      <c r="BMT239" s="61"/>
      <c r="BMU239" s="61"/>
      <c r="BMV239" s="61"/>
      <c r="BMW239" s="61"/>
      <c r="BMX239" s="61"/>
      <c r="BMY239" s="61"/>
      <c r="BMZ239" s="61"/>
      <c r="BNA239" s="61"/>
      <c r="BNB239" s="61"/>
      <c r="BNC239" s="61"/>
      <c r="BND239" s="61"/>
      <c r="BNE239" s="61"/>
      <c r="BNF239" s="61"/>
      <c r="BNG239" s="61"/>
      <c r="BNH239" s="61"/>
      <c r="BNI239" s="61"/>
      <c r="BNJ239" s="61"/>
      <c r="BNK239" s="61"/>
      <c r="BNL239" s="61"/>
      <c r="BNM239" s="61"/>
      <c r="BNN239" s="61"/>
      <c r="BNO239" s="61"/>
      <c r="BNP239" s="61"/>
      <c r="BNQ239" s="61"/>
      <c r="BNR239" s="61"/>
      <c r="BNS239" s="61"/>
      <c r="BNT239" s="61"/>
      <c r="BNU239" s="61"/>
      <c r="BNV239" s="61"/>
      <c r="BNW239" s="61"/>
      <c r="BNX239" s="61"/>
      <c r="BNY239" s="61"/>
      <c r="BNZ239" s="61"/>
      <c r="BOA239" s="61"/>
      <c r="BOB239" s="61"/>
      <c r="BOC239" s="61"/>
      <c r="BOD239" s="61"/>
      <c r="BOE239" s="61"/>
      <c r="BOF239" s="61"/>
      <c r="BOG239" s="61"/>
      <c r="BOH239" s="61"/>
      <c r="BOI239" s="61"/>
      <c r="BOJ239" s="61"/>
      <c r="BOK239" s="61"/>
      <c r="BOL239" s="61"/>
      <c r="BOM239" s="61"/>
      <c r="BON239" s="61"/>
      <c r="BOO239" s="61"/>
      <c r="BOP239" s="61"/>
      <c r="BOQ239" s="61"/>
      <c r="BOR239" s="61"/>
      <c r="BOS239" s="61"/>
      <c r="BOT239" s="61"/>
      <c r="BOU239" s="61"/>
      <c r="BOV239" s="61"/>
      <c r="BOW239" s="61"/>
      <c r="BOX239" s="61"/>
      <c r="BOY239" s="61"/>
      <c r="BOZ239" s="61"/>
      <c r="BPA239" s="61"/>
      <c r="BPB239" s="61"/>
      <c r="BPC239" s="61"/>
      <c r="BPD239" s="61"/>
      <c r="BPE239" s="61"/>
      <c r="BPF239" s="61"/>
      <c r="BPG239" s="61"/>
      <c r="BPH239" s="61"/>
      <c r="BPI239" s="61"/>
      <c r="BPJ239" s="61"/>
      <c r="BPK239" s="61"/>
      <c r="BPL239" s="61"/>
      <c r="BPM239" s="61"/>
      <c r="BPN239" s="61"/>
      <c r="BPO239" s="61"/>
      <c r="BPP239" s="61"/>
      <c r="BPQ239" s="61"/>
      <c r="BPR239" s="61"/>
      <c r="BPS239" s="61"/>
      <c r="BPT239" s="61"/>
      <c r="BPU239" s="61"/>
      <c r="BPV239" s="61"/>
      <c r="BPW239" s="61"/>
      <c r="BPX239" s="61"/>
      <c r="BPY239" s="61"/>
      <c r="BPZ239" s="61"/>
      <c r="BQA239" s="61"/>
      <c r="BQB239" s="61"/>
      <c r="BQC239" s="61"/>
      <c r="BQD239" s="61"/>
      <c r="BQE239" s="61"/>
      <c r="BQF239" s="61"/>
      <c r="BQG239" s="61"/>
      <c r="BQH239" s="61"/>
      <c r="BQI239" s="61"/>
      <c r="BQJ239" s="61"/>
      <c r="BQK239" s="61"/>
      <c r="BQL239" s="61"/>
      <c r="BQM239" s="61"/>
      <c r="BQN239" s="61"/>
      <c r="BQO239" s="61"/>
      <c r="BQP239" s="61"/>
      <c r="BQQ239" s="61"/>
      <c r="BQR239" s="61"/>
      <c r="BQS239" s="61"/>
      <c r="BQT239" s="61"/>
      <c r="BQU239" s="61"/>
      <c r="BQV239" s="61"/>
      <c r="BQW239" s="61"/>
      <c r="BQX239" s="61"/>
      <c r="BQY239" s="61"/>
      <c r="BQZ239" s="61"/>
      <c r="BRA239" s="61"/>
      <c r="BRB239" s="61"/>
      <c r="BRC239" s="61"/>
      <c r="BRD239" s="61"/>
      <c r="BRE239" s="61"/>
      <c r="BRF239" s="61"/>
      <c r="BRG239" s="61"/>
      <c r="BRH239" s="61"/>
      <c r="BRI239" s="61"/>
      <c r="BRJ239" s="61"/>
      <c r="BRK239" s="61"/>
      <c r="BRL239" s="61"/>
      <c r="BRM239" s="61"/>
      <c r="BRN239" s="61"/>
      <c r="BRO239" s="61"/>
      <c r="BRP239" s="61"/>
      <c r="BRQ239" s="61"/>
      <c r="BRR239" s="61"/>
      <c r="BRS239" s="61"/>
      <c r="BRT239" s="61"/>
      <c r="BRU239" s="61"/>
      <c r="BRV239" s="61"/>
      <c r="BRW239" s="61"/>
      <c r="BRX239" s="61"/>
      <c r="BRY239" s="61"/>
      <c r="BRZ239" s="61"/>
      <c r="BSA239" s="61"/>
      <c r="BSB239" s="61"/>
      <c r="BSC239" s="61"/>
      <c r="BSD239" s="61"/>
      <c r="BSE239" s="61"/>
      <c r="BSF239" s="61"/>
      <c r="BSG239" s="61"/>
      <c r="BSH239" s="61"/>
      <c r="BSI239" s="61"/>
      <c r="BSJ239" s="61"/>
      <c r="BSK239" s="61"/>
      <c r="BSL239" s="61"/>
      <c r="BSM239" s="61"/>
      <c r="BSN239" s="61"/>
      <c r="BSO239" s="61"/>
      <c r="BSP239" s="61"/>
      <c r="BSQ239" s="61"/>
      <c r="BSR239" s="61"/>
      <c r="BSS239" s="61"/>
      <c r="BST239" s="61"/>
      <c r="BSU239" s="61"/>
      <c r="BSV239" s="61"/>
      <c r="BSW239" s="61"/>
      <c r="BSX239" s="61"/>
      <c r="BSY239" s="61"/>
      <c r="BSZ239" s="61"/>
      <c r="BTA239" s="61"/>
      <c r="BTB239" s="61"/>
      <c r="BTC239" s="61"/>
      <c r="BTD239" s="61"/>
      <c r="BTE239" s="61"/>
      <c r="BTF239" s="61"/>
      <c r="BTG239" s="61"/>
      <c r="BTH239" s="61"/>
      <c r="BTI239" s="61"/>
      <c r="BTJ239" s="61"/>
      <c r="BTK239" s="61"/>
      <c r="BTL239" s="61"/>
      <c r="BTM239" s="61"/>
      <c r="BTN239" s="61"/>
      <c r="BTO239" s="61"/>
      <c r="BTP239" s="61"/>
      <c r="BTQ239" s="61"/>
      <c r="BTR239" s="61"/>
      <c r="BTS239" s="61"/>
      <c r="BTT239" s="61"/>
      <c r="BTU239" s="61"/>
      <c r="BTV239" s="61"/>
      <c r="BTW239" s="61"/>
      <c r="BTX239" s="61"/>
      <c r="BTY239" s="61"/>
      <c r="BTZ239" s="61"/>
      <c r="BUA239" s="61"/>
      <c r="BUB239" s="61"/>
      <c r="BUC239" s="61"/>
      <c r="BUD239" s="61"/>
      <c r="BUE239" s="61"/>
      <c r="BUF239" s="61"/>
      <c r="BUG239" s="61"/>
      <c r="BUH239" s="61"/>
      <c r="BUI239" s="61"/>
      <c r="BUJ239" s="61"/>
      <c r="BUK239" s="61"/>
      <c r="BUL239" s="61"/>
      <c r="BUM239" s="61"/>
      <c r="BUN239" s="61"/>
      <c r="BUO239" s="61"/>
      <c r="BUP239" s="61"/>
      <c r="BUQ239" s="61"/>
      <c r="BUR239" s="61"/>
      <c r="BUS239" s="61"/>
      <c r="BUT239" s="61"/>
      <c r="BUU239" s="61"/>
      <c r="BUV239" s="61"/>
      <c r="BUW239" s="61"/>
      <c r="BUX239" s="61"/>
      <c r="BUY239" s="61"/>
      <c r="BUZ239" s="61"/>
      <c r="BVA239" s="61"/>
      <c r="BVB239" s="61"/>
      <c r="BVC239" s="61"/>
      <c r="BVD239" s="61"/>
      <c r="BVE239" s="61"/>
      <c r="BVF239" s="61"/>
      <c r="BVG239" s="61"/>
      <c r="BVH239" s="61"/>
      <c r="BVI239" s="61"/>
      <c r="BVJ239" s="61"/>
      <c r="BVK239" s="61"/>
      <c r="BVL239" s="61"/>
      <c r="BVM239" s="61"/>
      <c r="BVN239" s="61"/>
      <c r="BVO239" s="61"/>
      <c r="BVP239" s="61"/>
      <c r="BVQ239" s="61"/>
      <c r="BVR239" s="61"/>
      <c r="BVS239" s="61"/>
      <c r="BVT239" s="61"/>
      <c r="BVU239" s="61"/>
      <c r="BVV239" s="61"/>
      <c r="BVW239" s="61"/>
      <c r="BVX239" s="61"/>
      <c r="BVY239" s="61"/>
      <c r="BVZ239" s="61"/>
      <c r="BWA239" s="61"/>
      <c r="BWB239" s="61"/>
      <c r="BWC239" s="61"/>
      <c r="BWD239" s="61"/>
      <c r="BWE239" s="61"/>
      <c r="BWF239" s="61"/>
      <c r="BWG239" s="61"/>
      <c r="BWH239" s="61"/>
      <c r="BWI239" s="61"/>
      <c r="BWJ239" s="61"/>
      <c r="BWK239" s="61"/>
      <c r="BWL239" s="61"/>
      <c r="BWM239" s="61"/>
      <c r="BWN239" s="61"/>
      <c r="BWO239" s="61"/>
      <c r="BWP239" s="61"/>
      <c r="BWQ239" s="61"/>
      <c r="BWR239" s="61"/>
      <c r="BWS239" s="61"/>
      <c r="BWT239" s="61"/>
      <c r="BWU239" s="61"/>
      <c r="BWV239" s="61"/>
      <c r="BWW239" s="61"/>
      <c r="BWX239" s="61"/>
      <c r="BWY239" s="61"/>
      <c r="BWZ239" s="61"/>
      <c r="BXA239" s="61"/>
      <c r="BXB239" s="61"/>
      <c r="BXC239" s="61"/>
      <c r="BXD239" s="61"/>
      <c r="BXE239" s="61"/>
      <c r="BXF239" s="61"/>
      <c r="BXG239" s="61"/>
      <c r="BXH239" s="61"/>
      <c r="BXI239" s="61"/>
      <c r="BXJ239" s="61"/>
      <c r="BXK239" s="61"/>
      <c r="BXL239" s="61"/>
      <c r="BXM239" s="61"/>
      <c r="BXN239" s="61"/>
      <c r="BXO239" s="61"/>
      <c r="BXP239" s="61"/>
      <c r="BXQ239" s="61"/>
      <c r="BXR239" s="61"/>
      <c r="BXS239" s="61"/>
      <c r="BXT239" s="61"/>
      <c r="BXU239" s="61"/>
      <c r="BXV239" s="61"/>
      <c r="BXW239" s="61"/>
      <c r="BXX239" s="61"/>
      <c r="BXY239" s="61"/>
      <c r="BXZ239" s="61"/>
      <c r="BYA239" s="61"/>
      <c r="BYB239" s="61"/>
      <c r="BYC239" s="61"/>
      <c r="BYD239" s="61"/>
      <c r="BYE239" s="61"/>
      <c r="BYF239" s="61"/>
      <c r="BYG239" s="61"/>
      <c r="BYH239" s="61"/>
      <c r="BYI239" s="61"/>
      <c r="BYJ239" s="61"/>
      <c r="BYK239" s="61"/>
      <c r="BYL239" s="61"/>
      <c r="BYM239" s="61"/>
      <c r="BYN239" s="61"/>
      <c r="BYO239" s="61"/>
      <c r="BYP239" s="61"/>
      <c r="BYQ239" s="61"/>
      <c r="BYR239" s="61"/>
      <c r="BYS239" s="61"/>
      <c r="BYT239" s="61"/>
      <c r="BYU239" s="61"/>
      <c r="BYV239" s="61"/>
      <c r="BYW239" s="61"/>
      <c r="BYX239" s="61"/>
      <c r="BYY239" s="61"/>
      <c r="BYZ239" s="61"/>
      <c r="BZA239" s="61"/>
      <c r="BZB239" s="61"/>
      <c r="BZC239" s="61"/>
      <c r="BZD239" s="61"/>
      <c r="BZE239" s="61"/>
      <c r="BZF239" s="61"/>
      <c r="BZG239" s="61"/>
      <c r="BZH239" s="61"/>
      <c r="BZI239" s="61"/>
      <c r="BZJ239" s="61"/>
      <c r="BZK239" s="61"/>
      <c r="BZL239" s="61"/>
      <c r="BZM239" s="61"/>
      <c r="BZN239" s="61"/>
      <c r="BZO239" s="61"/>
      <c r="BZP239" s="61"/>
      <c r="BZQ239" s="61"/>
      <c r="BZR239" s="61"/>
      <c r="BZS239" s="61"/>
      <c r="BZT239" s="61"/>
      <c r="BZU239" s="61"/>
      <c r="BZV239" s="61"/>
      <c r="BZW239" s="61"/>
      <c r="BZX239" s="61"/>
      <c r="BZY239" s="61"/>
      <c r="BZZ239" s="61"/>
      <c r="CAA239" s="61"/>
      <c r="CAB239" s="61"/>
      <c r="CAC239" s="61"/>
      <c r="CAD239" s="61"/>
      <c r="CAE239" s="61"/>
      <c r="CAF239" s="61"/>
      <c r="CAG239" s="61"/>
      <c r="CAH239" s="61"/>
      <c r="CAI239" s="61"/>
      <c r="CAJ239" s="61"/>
      <c r="CAK239" s="61"/>
      <c r="CAL239" s="61"/>
      <c r="CAM239" s="61"/>
      <c r="CAN239" s="61"/>
      <c r="CAO239" s="61"/>
      <c r="CAP239" s="61"/>
      <c r="CAQ239" s="61"/>
      <c r="CAR239" s="61"/>
      <c r="CAS239" s="61"/>
      <c r="CAT239" s="61"/>
      <c r="CAU239" s="61"/>
      <c r="CAV239" s="61"/>
      <c r="CAW239" s="61"/>
      <c r="CAX239" s="61"/>
      <c r="CAY239" s="61"/>
      <c r="CAZ239" s="61"/>
      <c r="CBA239" s="61"/>
      <c r="CBB239" s="61"/>
      <c r="CBC239" s="61"/>
      <c r="CBD239" s="61"/>
      <c r="CBE239" s="61"/>
      <c r="CBF239" s="61"/>
      <c r="CBG239" s="61"/>
      <c r="CBH239" s="61"/>
      <c r="CBI239" s="61"/>
      <c r="CBJ239" s="61"/>
      <c r="CBK239" s="61"/>
      <c r="CBL239" s="61"/>
      <c r="CBM239" s="61"/>
      <c r="CBN239" s="61"/>
      <c r="CBO239" s="61"/>
      <c r="CBP239" s="61"/>
      <c r="CBQ239" s="61"/>
      <c r="CBR239" s="61"/>
      <c r="CBS239" s="61"/>
      <c r="CBT239" s="61"/>
      <c r="CBU239" s="61"/>
      <c r="CBV239" s="61"/>
      <c r="CBW239" s="61"/>
      <c r="CBX239" s="61"/>
      <c r="CBY239" s="61"/>
      <c r="CBZ239" s="61"/>
      <c r="CCA239" s="61"/>
      <c r="CCB239" s="61"/>
      <c r="CCC239" s="61"/>
      <c r="CCD239" s="61"/>
      <c r="CCE239" s="61"/>
      <c r="CCF239" s="61"/>
      <c r="CCG239" s="61"/>
      <c r="CCH239" s="61"/>
      <c r="CCI239" s="61"/>
      <c r="CCJ239" s="61"/>
      <c r="CCK239" s="61"/>
      <c r="CCL239" s="61"/>
      <c r="CCM239" s="61"/>
      <c r="CCN239" s="61"/>
      <c r="CCO239" s="61"/>
      <c r="CCP239" s="61"/>
      <c r="CCQ239" s="61"/>
      <c r="CCR239" s="61"/>
      <c r="CCS239" s="61"/>
      <c r="CCT239" s="61"/>
      <c r="CCU239" s="61"/>
      <c r="CCV239" s="61"/>
      <c r="CCW239" s="61"/>
      <c r="CCX239" s="61"/>
      <c r="CCY239" s="61"/>
      <c r="CCZ239" s="61"/>
      <c r="CDA239" s="61"/>
      <c r="CDB239" s="61"/>
      <c r="CDC239" s="61"/>
      <c r="CDD239" s="61"/>
      <c r="CDE239" s="61"/>
      <c r="CDF239" s="61"/>
      <c r="CDG239" s="61"/>
      <c r="CDH239" s="61"/>
      <c r="CDI239" s="61"/>
      <c r="CDJ239" s="61"/>
      <c r="CDK239" s="61"/>
      <c r="CDL239" s="61"/>
      <c r="CDM239" s="61"/>
      <c r="CDN239" s="61"/>
      <c r="CDO239" s="61"/>
      <c r="CDP239" s="61"/>
      <c r="CDQ239" s="61"/>
      <c r="CDR239" s="61"/>
      <c r="CDS239" s="61"/>
      <c r="CDT239" s="61"/>
      <c r="CDU239" s="61"/>
      <c r="CDV239" s="61"/>
      <c r="CDW239" s="61"/>
      <c r="CDX239" s="61"/>
      <c r="CDY239" s="61"/>
      <c r="CDZ239" s="61"/>
      <c r="CEA239" s="61"/>
      <c r="CEB239" s="61"/>
      <c r="CEC239" s="61"/>
      <c r="CED239" s="61"/>
      <c r="CEE239" s="61"/>
      <c r="CEF239" s="61"/>
      <c r="CEG239" s="61"/>
      <c r="CEH239" s="61"/>
      <c r="CEI239" s="61"/>
      <c r="CEJ239" s="61"/>
      <c r="CEK239" s="61"/>
      <c r="CEL239" s="61"/>
      <c r="CEM239" s="61"/>
      <c r="CEN239" s="61"/>
      <c r="CEO239" s="61"/>
      <c r="CEP239" s="61"/>
      <c r="CEQ239" s="61"/>
      <c r="CER239" s="61"/>
      <c r="CES239" s="61"/>
      <c r="CET239" s="61"/>
      <c r="CEU239" s="61"/>
      <c r="CEV239" s="61"/>
      <c r="CEW239" s="61"/>
      <c r="CEX239" s="61"/>
      <c r="CEY239" s="61"/>
      <c r="CEZ239" s="61"/>
      <c r="CFA239" s="61"/>
      <c r="CFB239" s="61"/>
      <c r="CFC239" s="61"/>
      <c r="CFD239" s="61"/>
      <c r="CFE239" s="61"/>
      <c r="CFF239" s="61"/>
      <c r="CFG239" s="61"/>
      <c r="CFH239" s="61"/>
      <c r="CFI239" s="61"/>
      <c r="CFJ239" s="61"/>
      <c r="CFK239" s="61"/>
      <c r="CFL239" s="61"/>
      <c r="CFM239" s="61"/>
      <c r="CFN239" s="61"/>
      <c r="CFO239" s="61"/>
      <c r="CFP239" s="61"/>
      <c r="CFQ239" s="61"/>
      <c r="CFR239" s="61"/>
      <c r="CFS239" s="61"/>
      <c r="CFT239" s="61"/>
      <c r="CFU239" s="61"/>
      <c r="CFV239" s="61"/>
      <c r="CFW239" s="61"/>
      <c r="CFX239" s="61"/>
      <c r="CFY239" s="61"/>
      <c r="CFZ239" s="61"/>
      <c r="CGA239" s="61"/>
      <c r="CGB239" s="61"/>
      <c r="CGC239" s="61"/>
      <c r="CGD239" s="61"/>
      <c r="CGE239" s="61"/>
      <c r="CGF239" s="61"/>
      <c r="CGG239" s="61"/>
      <c r="CGH239" s="61"/>
      <c r="CGI239" s="61"/>
      <c r="CGJ239" s="61"/>
      <c r="CGK239" s="61"/>
      <c r="CGL239" s="61"/>
      <c r="CGM239" s="61"/>
      <c r="CGN239" s="61"/>
      <c r="CGO239" s="61"/>
      <c r="CGP239" s="61"/>
      <c r="CGQ239" s="61"/>
      <c r="CGR239" s="61"/>
      <c r="CGS239" s="61"/>
      <c r="CGT239" s="61"/>
      <c r="CGU239" s="61"/>
      <c r="CGV239" s="61"/>
      <c r="CGW239" s="61"/>
      <c r="CGX239" s="61"/>
      <c r="CGY239" s="61"/>
      <c r="CGZ239" s="61"/>
      <c r="CHA239" s="61"/>
      <c r="CHB239" s="61"/>
      <c r="CHC239" s="61"/>
      <c r="CHD239" s="61"/>
      <c r="CHE239" s="61"/>
      <c r="CHF239" s="61"/>
      <c r="CHG239" s="61"/>
      <c r="CHH239" s="61"/>
      <c r="CHI239" s="61"/>
      <c r="CHJ239" s="61"/>
      <c r="CHK239" s="61"/>
      <c r="CHL239" s="61"/>
      <c r="CHM239" s="61"/>
      <c r="CHN239" s="61"/>
      <c r="CHO239" s="61"/>
      <c r="CHP239" s="61"/>
      <c r="CHQ239" s="61"/>
      <c r="CHR239" s="61"/>
      <c r="CHS239" s="61"/>
      <c r="CHT239" s="61"/>
      <c r="CHU239" s="61"/>
      <c r="CHV239" s="61"/>
      <c r="CHW239" s="61"/>
      <c r="CHX239" s="61"/>
      <c r="CHY239" s="61"/>
      <c r="CHZ239" s="61"/>
      <c r="CIA239" s="61"/>
      <c r="CIB239" s="61"/>
      <c r="CIC239" s="61"/>
      <c r="CID239" s="61"/>
      <c r="CIE239" s="61"/>
      <c r="CIF239" s="61"/>
      <c r="CIG239" s="61"/>
      <c r="CIH239" s="61"/>
      <c r="CII239" s="61"/>
      <c r="CIJ239" s="61"/>
      <c r="CIK239" s="61"/>
      <c r="CIL239" s="61"/>
      <c r="CIM239" s="61"/>
      <c r="CIN239" s="61"/>
      <c r="CIO239" s="61"/>
      <c r="CIP239" s="61"/>
      <c r="CIQ239" s="61"/>
      <c r="CIR239" s="61"/>
      <c r="CIS239" s="61"/>
      <c r="CIT239" s="61"/>
      <c r="CIU239" s="61"/>
      <c r="CIV239" s="61"/>
      <c r="CIW239" s="61"/>
      <c r="CIX239" s="61"/>
      <c r="CIY239" s="61"/>
      <c r="CIZ239" s="61"/>
      <c r="CJA239" s="61"/>
      <c r="CJB239" s="61"/>
      <c r="CJC239" s="61"/>
      <c r="CJD239" s="61"/>
      <c r="CJE239" s="61"/>
      <c r="CJF239" s="61"/>
      <c r="CJG239" s="61"/>
      <c r="CJH239" s="61"/>
      <c r="CJI239" s="61"/>
      <c r="CJJ239" s="61"/>
      <c r="CJK239" s="61"/>
      <c r="CJL239" s="61"/>
      <c r="CJM239" s="61"/>
      <c r="CJN239" s="61"/>
      <c r="CJO239" s="61"/>
      <c r="CJP239" s="61"/>
      <c r="CJQ239" s="61"/>
      <c r="CJR239" s="61"/>
      <c r="CJS239" s="61"/>
      <c r="CJT239" s="61"/>
      <c r="CJU239" s="61"/>
      <c r="CJV239" s="61"/>
      <c r="CJW239" s="61"/>
      <c r="CJX239" s="61"/>
      <c r="CJY239" s="61"/>
      <c r="CJZ239" s="61"/>
      <c r="CKA239" s="61"/>
      <c r="CKB239" s="61"/>
      <c r="CKC239" s="61"/>
      <c r="CKD239" s="61"/>
      <c r="CKE239" s="61"/>
      <c r="CKF239" s="61"/>
      <c r="CKG239" s="61"/>
      <c r="CKH239" s="61"/>
      <c r="CKI239" s="61"/>
      <c r="CKJ239" s="61"/>
      <c r="CKK239" s="61"/>
      <c r="CKL239" s="61"/>
      <c r="CKM239" s="61"/>
      <c r="CKN239" s="61"/>
      <c r="CKO239" s="61"/>
      <c r="CKP239" s="61"/>
      <c r="CKQ239" s="61"/>
      <c r="CKR239" s="61"/>
      <c r="CKS239" s="61"/>
      <c r="CKT239" s="61"/>
      <c r="CKU239" s="61"/>
      <c r="CKV239" s="61"/>
      <c r="CKW239" s="61"/>
      <c r="CKX239" s="61"/>
      <c r="CKY239" s="61"/>
      <c r="CKZ239" s="61"/>
      <c r="CLA239" s="61"/>
      <c r="CLB239" s="61"/>
      <c r="CLC239" s="61"/>
      <c r="CLD239" s="61"/>
      <c r="CLE239" s="61"/>
      <c r="CLF239" s="61"/>
      <c r="CLG239" s="61"/>
      <c r="CLH239" s="61"/>
      <c r="CLI239" s="61"/>
      <c r="CLJ239" s="61"/>
      <c r="CLK239" s="61"/>
      <c r="CLL239" s="61"/>
      <c r="CLM239" s="61"/>
      <c r="CLN239" s="61"/>
      <c r="CLO239" s="61"/>
      <c r="CLP239" s="61"/>
      <c r="CLQ239" s="61"/>
      <c r="CLR239" s="61"/>
      <c r="CLS239" s="61"/>
      <c r="CLT239" s="61"/>
      <c r="CLU239" s="61"/>
      <c r="CLV239" s="61"/>
      <c r="CLW239" s="61"/>
      <c r="CLX239" s="61"/>
      <c r="CLY239" s="61"/>
      <c r="CLZ239" s="61"/>
      <c r="CMA239" s="61"/>
      <c r="CMB239" s="61"/>
      <c r="CMC239" s="61"/>
      <c r="CMD239" s="61"/>
      <c r="CME239" s="61"/>
      <c r="CMF239" s="61"/>
      <c r="CMG239" s="61"/>
      <c r="CMH239" s="61"/>
      <c r="CMI239" s="61"/>
      <c r="CMJ239" s="61"/>
      <c r="CMK239" s="61"/>
      <c r="CML239" s="61"/>
      <c r="CMM239" s="61"/>
      <c r="CMN239" s="61"/>
      <c r="CMO239" s="61"/>
      <c r="CMP239" s="61"/>
      <c r="CMQ239" s="61"/>
      <c r="CMR239" s="61"/>
      <c r="CMS239" s="61"/>
      <c r="CMT239" s="61"/>
      <c r="CMU239" s="61"/>
      <c r="CMV239" s="61"/>
      <c r="CMW239" s="61"/>
      <c r="CMX239" s="61"/>
      <c r="CMY239" s="61"/>
      <c r="CMZ239" s="61"/>
      <c r="CNA239" s="61"/>
      <c r="CNB239" s="61"/>
      <c r="CNC239" s="61"/>
      <c r="CND239" s="61"/>
      <c r="CNE239" s="61"/>
      <c r="CNF239" s="61"/>
      <c r="CNG239" s="61"/>
      <c r="CNH239" s="61"/>
      <c r="CNI239" s="61"/>
      <c r="CNJ239" s="61"/>
      <c r="CNK239" s="61"/>
      <c r="CNL239" s="61"/>
      <c r="CNM239" s="61"/>
      <c r="CNN239" s="61"/>
      <c r="CNO239" s="61"/>
      <c r="CNP239" s="61"/>
      <c r="CNQ239" s="61"/>
      <c r="CNR239" s="61"/>
      <c r="CNS239" s="61"/>
      <c r="CNT239" s="61"/>
      <c r="CNU239" s="61"/>
      <c r="CNV239" s="61"/>
      <c r="CNW239" s="61"/>
      <c r="CNX239" s="61"/>
      <c r="CNY239" s="61"/>
      <c r="CNZ239" s="61"/>
      <c r="COA239" s="61"/>
      <c r="COB239" s="61"/>
      <c r="COC239" s="61"/>
      <c r="COD239" s="61"/>
      <c r="COE239" s="61"/>
      <c r="COF239" s="61"/>
      <c r="COG239" s="61"/>
      <c r="COH239" s="61"/>
      <c r="COI239" s="61"/>
      <c r="COJ239" s="61"/>
      <c r="COK239" s="61"/>
      <c r="COL239" s="61"/>
      <c r="COM239" s="61"/>
      <c r="CON239" s="61"/>
      <c r="COO239" s="61"/>
      <c r="COP239" s="61"/>
      <c r="COQ239" s="61"/>
      <c r="COR239" s="61"/>
      <c r="COS239" s="61"/>
      <c r="COT239" s="61"/>
      <c r="COU239" s="61"/>
      <c r="COV239" s="61"/>
      <c r="COW239" s="61"/>
      <c r="COX239" s="61"/>
      <c r="COY239" s="61"/>
      <c r="COZ239" s="61"/>
      <c r="CPA239" s="61"/>
      <c r="CPB239" s="61"/>
      <c r="CPC239" s="61"/>
      <c r="CPD239" s="61"/>
      <c r="CPE239" s="61"/>
      <c r="CPF239" s="61"/>
      <c r="CPG239" s="61"/>
      <c r="CPH239" s="61"/>
      <c r="CPI239" s="61"/>
      <c r="CPJ239" s="61"/>
      <c r="CPK239" s="61"/>
      <c r="CPL239" s="61"/>
      <c r="CPM239" s="61"/>
      <c r="CPN239" s="61"/>
      <c r="CPO239" s="61"/>
      <c r="CPP239" s="61"/>
      <c r="CPQ239" s="61"/>
      <c r="CPR239" s="61"/>
      <c r="CPS239" s="61"/>
      <c r="CPT239" s="61"/>
      <c r="CPU239" s="61"/>
      <c r="CPV239" s="61"/>
      <c r="CPW239" s="61"/>
      <c r="CPX239" s="61"/>
      <c r="CPY239" s="61"/>
      <c r="CPZ239" s="61"/>
      <c r="CQA239" s="61"/>
      <c r="CQB239" s="61"/>
      <c r="CQC239" s="61"/>
      <c r="CQD239" s="61"/>
      <c r="CQE239" s="61"/>
      <c r="CQF239" s="61"/>
      <c r="CQG239" s="61"/>
      <c r="CQH239" s="61"/>
      <c r="CQI239" s="61"/>
      <c r="CQJ239" s="61"/>
      <c r="CQK239" s="61"/>
      <c r="CQL239" s="61"/>
      <c r="CQM239" s="61"/>
      <c r="CQN239" s="61"/>
      <c r="CQO239" s="61"/>
      <c r="CQP239" s="61"/>
      <c r="CQQ239" s="61"/>
      <c r="CQR239" s="61"/>
      <c r="CQS239" s="61"/>
      <c r="CQT239" s="61"/>
      <c r="CQU239" s="61"/>
      <c r="CQV239" s="61"/>
      <c r="CQW239" s="61"/>
      <c r="CQX239" s="61"/>
      <c r="CQY239" s="61"/>
      <c r="CQZ239" s="61"/>
      <c r="CRA239" s="61"/>
      <c r="CRB239" s="61"/>
      <c r="CRC239" s="61"/>
      <c r="CRD239" s="61"/>
      <c r="CRE239" s="61"/>
      <c r="CRF239" s="61"/>
      <c r="CRG239" s="61"/>
      <c r="CRH239" s="61"/>
      <c r="CRI239" s="61"/>
      <c r="CRJ239" s="61"/>
      <c r="CRK239" s="61"/>
      <c r="CRL239" s="61"/>
      <c r="CRM239" s="61"/>
      <c r="CRN239" s="61"/>
      <c r="CRO239" s="61"/>
      <c r="CRP239" s="61"/>
      <c r="CRQ239" s="61"/>
      <c r="CRR239" s="61"/>
      <c r="CRS239" s="61"/>
      <c r="CRT239" s="61"/>
      <c r="CRU239" s="61"/>
      <c r="CRV239" s="61"/>
      <c r="CRW239" s="61"/>
      <c r="CRX239" s="61"/>
      <c r="CRY239" s="61"/>
      <c r="CRZ239" s="61"/>
      <c r="CSA239" s="61"/>
      <c r="CSB239" s="61"/>
      <c r="CSC239" s="61"/>
      <c r="CSD239" s="61"/>
      <c r="CSE239" s="61"/>
      <c r="CSF239" s="61"/>
      <c r="CSG239" s="61"/>
      <c r="CSH239" s="61"/>
      <c r="CSI239" s="61"/>
      <c r="CSJ239" s="61"/>
      <c r="CSK239" s="61"/>
      <c r="CSL239" s="61"/>
      <c r="CSM239" s="61"/>
      <c r="CSN239" s="61"/>
      <c r="CSO239" s="61"/>
      <c r="CSP239" s="61"/>
      <c r="CSQ239" s="61"/>
      <c r="CSR239" s="61"/>
      <c r="CSS239" s="61"/>
      <c r="CST239" s="61"/>
      <c r="CSU239" s="61"/>
      <c r="CSV239" s="61"/>
      <c r="CSW239" s="61"/>
      <c r="CSX239" s="61"/>
      <c r="CSY239" s="61"/>
      <c r="CSZ239" s="61"/>
      <c r="CTA239" s="61"/>
      <c r="CTB239" s="61"/>
      <c r="CTC239" s="61"/>
      <c r="CTD239" s="61"/>
      <c r="CTE239" s="61"/>
      <c r="CTF239" s="61"/>
      <c r="CTG239" s="61"/>
      <c r="CTH239" s="61"/>
      <c r="CTI239" s="61"/>
      <c r="CTJ239" s="61"/>
      <c r="CTK239" s="61"/>
      <c r="CTL239" s="61"/>
      <c r="CTM239" s="61"/>
      <c r="CTN239" s="61"/>
      <c r="CTO239" s="61"/>
      <c r="CTP239" s="61"/>
      <c r="CTQ239" s="61"/>
      <c r="CTR239" s="61"/>
      <c r="CTS239" s="61"/>
      <c r="CTT239" s="61"/>
      <c r="CTU239" s="61"/>
      <c r="CTV239" s="61"/>
      <c r="CTW239" s="61"/>
      <c r="CTX239" s="61"/>
      <c r="CTY239" s="61"/>
      <c r="CTZ239" s="61"/>
      <c r="CUA239" s="61"/>
      <c r="CUB239" s="61"/>
      <c r="CUC239" s="61"/>
      <c r="CUD239" s="61"/>
      <c r="CUE239" s="61"/>
      <c r="CUF239" s="61"/>
      <c r="CUG239" s="61"/>
      <c r="CUH239" s="61"/>
      <c r="CUI239" s="61"/>
      <c r="CUJ239" s="61"/>
      <c r="CUK239" s="61"/>
      <c r="CUL239" s="61"/>
      <c r="CUM239" s="61"/>
      <c r="CUN239" s="61"/>
      <c r="CUO239" s="61"/>
      <c r="CUP239" s="61"/>
      <c r="CUQ239" s="61"/>
      <c r="CUR239" s="61"/>
      <c r="CUS239" s="61"/>
      <c r="CUT239" s="61"/>
      <c r="CUU239" s="61"/>
      <c r="CUV239" s="61"/>
      <c r="CUW239" s="61"/>
      <c r="CUX239" s="61"/>
      <c r="CUY239" s="61"/>
      <c r="CUZ239" s="61"/>
      <c r="CVA239" s="61"/>
      <c r="CVB239" s="61"/>
      <c r="CVC239" s="61"/>
      <c r="CVD239" s="61"/>
      <c r="CVE239" s="61"/>
      <c r="CVF239" s="61"/>
      <c r="CVG239" s="61"/>
      <c r="CVH239" s="61"/>
      <c r="CVI239" s="61"/>
      <c r="CVJ239" s="61"/>
      <c r="CVK239" s="61"/>
      <c r="CVL239" s="61"/>
      <c r="CVM239" s="61"/>
      <c r="CVN239" s="61"/>
      <c r="CVO239" s="61"/>
      <c r="CVP239" s="61"/>
      <c r="CVQ239" s="61"/>
      <c r="CVR239" s="61"/>
      <c r="CVS239" s="61"/>
      <c r="CVT239" s="61"/>
      <c r="CVU239" s="61"/>
      <c r="CVV239" s="61"/>
      <c r="CVW239" s="61"/>
      <c r="CVX239" s="61"/>
      <c r="CVY239" s="61"/>
      <c r="CVZ239" s="61"/>
      <c r="CWA239" s="61"/>
      <c r="CWB239" s="61"/>
      <c r="CWC239" s="61"/>
      <c r="CWD239" s="61"/>
      <c r="CWE239" s="61"/>
      <c r="CWF239" s="61"/>
      <c r="CWG239" s="61"/>
      <c r="CWH239" s="61"/>
      <c r="CWI239" s="61"/>
      <c r="CWJ239" s="61"/>
      <c r="CWK239" s="61"/>
      <c r="CWL239" s="61"/>
      <c r="CWM239" s="61"/>
      <c r="CWN239" s="61"/>
      <c r="CWO239" s="61"/>
      <c r="CWP239" s="61"/>
      <c r="CWQ239" s="61"/>
      <c r="CWR239" s="61"/>
      <c r="CWS239" s="61"/>
      <c r="CWT239" s="61"/>
      <c r="CWU239" s="61"/>
      <c r="CWV239" s="61"/>
      <c r="CWW239" s="61"/>
      <c r="CWX239" s="61"/>
      <c r="CWY239" s="61"/>
      <c r="CWZ239" s="61"/>
      <c r="CXA239" s="61"/>
      <c r="CXB239" s="61"/>
      <c r="CXC239" s="61"/>
      <c r="CXD239" s="61"/>
      <c r="CXE239" s="61"/>
      <c r="CXF239" s="61"/>
      <c r="CXG239" s="61"/>
      <c r="CXH239" s="61"/>
      <c r="CXI239" s="61"/>
      <c r="CXJ239" s="61"/>
      <c r="CXK239" s="61"/>
      <c r="CXL239" s="61"/>
      <c r="CXM239" s="61"/>
      <c r="CXN239" s="61"/>
      <c r="CXO239" s="61"/>
      <c r="CXP239" s="61"/>
      <c r="CXQ239" s="61"/>
      <c r="CXR239" s="61"/>
      <c r="CXS239" s="61"/>
      <c r="CXT239" s="61"/>
      <c r="CXU239" s="61"/>
      <c r="CXV239" s="61"/>
      <c r="CXW239" s="61"/>
      <c r="CXX239" s="61"/>
      <c r="CXY239" s="61"/>
      <c r="CXZ239" s="61"/>
      <c r="CYA239" s="61"/>
      <c r="CYB239" s="61"/>
      <c r="CYC239" s="61"/>
      <c r="CYD239" s="61"/>
      <c r="CYE239" s="61"/>
      <c r="CYF239" s="61"/>
      <c r="CYG239" s="61"/>
      <c r="CYH239" s="61"/>
      <c r="CYI239" s="61"/>
      <c r="CYJ239" s="61"/>
      <c r="CYK239" s="61"/>
      <c r="CYL239" s="61"/>
      <c r="CYM239" s="61"/>
      <c r="CYN239" s="61"/>
      <c r="CYO239" s="61"/>
      <c r="CYP239" s="61"/>
      <c r="CYQ239" s="61"/>
      <c r="CYR239" s="61"/>
      <c r="CYS239" s="61"/>
      <c r="CYT239" s="61"/>
      <c r="CYU239" s="61"/>
      <c r="CYV239" s="61"/>
      <c r="CYW239" s="61"/>
      <c r="CYX239" s="61"/>
      <c r="CYY239" s="61"/>
      <c r="CYZ239" s="61"/>
      <c r="CZA239" s="61"/>
      <c r="CZB239" s="61"/>
      <c r="CZC239" s="61"/>
      <c r="CZD239" s="61"/>
      <c r="CZE239" s="61"/>
      <c r="CZF239" s="61"/>
      <c r="CZG239" s="61"/>
      <c r="CZH239" s="61"/>
      <c r="CZI239" s="61"/>
      <c r="CZJ239" s="61"/>
      <c r="CZK239" s="61"/>
      <c r="CZL239" s="61"/>
      <c r="CZM239" s="61"/>
      <c r="CZN239" s="61"/>
      <c r="CZO239" s="61"/>
      <c r="CZP239" s="61"/>
      <c r="CZQ239" s="61"/>
      <c r="CZR239" s="61"/>
      <c r="CZS239" s="61"/>
      <c r="CZT239" s="61"/>
      <c r="CZU239" s="61"/>
      <c r="CZV239" s="61"/>
      <c r="CZW239" s="61"/>
      <c r="CZX239" s="61"/>
      <c r="CZY239" s="61"/>
      <c r="CZZ239" s="61"/>
      <c r="DAA239" s="61"/>
      <c r="DAB239" s="61"/>
      <c r="DAC239" s="61"/>
      <c r="DAD239" s="61"/>
      <c r="DAE239" s="61"/>
      <c r="DAF239" s="61"/>
      <c r="DAG239" s="61"/>
      <c r="DAH239" s="61"/>
      <c r="DAI239" s="61"/>
      <c r="DAJ239" s="61"/>
      <c r="DAK239" s="61"/>
      <c r="DAL239" s="61"/>
      <c r="DAM239" s="61"/>
      <c r="DAN239" s="61"/>
      <c r="DAO239" s="61"/>
      <c r="DAP239" s="61"/>
      <c r="DAQ239" s="61"/>
      <c r="DAR239" s="61"/>
      <c r="DAS239" s="61"/>
      <c r="DAT239" s="61"/>
      <c r="DAU239" s="61"/>
      <c r="DAV239" s="61"/>
      <c r="DAW239" s="61"/>
      <c r="DAX239" s="61"/>
      <c r="DAY239" s="61"/>
      <c r="DAZ239" s="61"/>
      <c r="DBA239" s="61"/>
      <c r="DBB239" s="61"/>
      <c r="DBC239" s="61"/>
      <c r="DBD239" s="61"/>
      <c r="DBE239" s="61"/>
      <c r="DBF239" s="61"/>
      <c r="DBG239" s="61"/>
      <c r="DBH239" s="61"/>
      <c r="DBI239" s="61"/>
      <c r="DBJ239" s="61"/>
      <c r="DBK239" s="61"/>
      <c r="DBL239" s="61"/>
      <c r="DBM239" s="61"/>
      <c r="DBN239" s="61"/>
      <c r="DBO239" s="61"/>
      <c r="DBP239" s="61"/>
      <c r="DBQ239" s="61"/>
      <c r="DBR239" s="61"/>
      <c r="DBS239" s="61"/>
      <c r="DBT239" s="61"/>
      <c r="DBU239" s="61"/>
      <c r="DBV239" s="61"/>
      <c r="DBW239" s="61"/>
      <c r="DBX239" s="61"/>
      <c r="DBY239" s="61"/>
      <c r="DBZ239" s="61"/>
      <c r="DCA239" s="61"/>
      <c r="DCB239" s="61"/>
      <c r="DCC239" s="61"/>
      <c r="DCD239" s="61"/>
      <c r="DCE239" s="61"/>
      <c r="DCF239" s="61"/>
      <c r="DCG239" s="61"/>
      <c r="DCH239" s="61"/>
      <c r="DCI239" s="61"/>
      <c r="DCJ239" s="61"/>
      <c r="DCK239" s="61"/>
      <c r="DCL239" s="61"/>
      <c r="DCM239" s="61"/>
      <c r="DCN239" s="61"/>
      <c r="DCO239" s="61"/>
      <c r="DCP239" s="61"/>
      <c r="DCQ239" s="61"/>
      <c r="DCR239" s="61"/>
      <c r="DCS239" s="61"/>
      <c r="DCT239" s="61"/>
      <c r="DCU239" s="61"/>
      <c r="DCV239" s="61"/>
      <c r="DCW239" s="61"/>
      <c r="DCX239" s="61"/>
      <c r="DCY239" s="61"/>
      <c r="DCZ239" s="61"/>
      <c r="DDA239" s="61"/>
      <c r="DDB239" s="61"/>
      <c r="DDC239" s="61"/>
      <c r="DDD239" s="61"/>
      <c r="DDE239" s="61"/>
      <c r="DDF239" s="61"/>
      <c r="DDG239" s="61"/>
      <c r="DDH239" s="61"/>
      <c r="DDI239" s="61"/>
      <c r="DDJ239" s="61"/>
      <c r="DDK239" s="61"/>
      <c r="DDL239" s="61"/>
      <c r="DDM239" s="61"/>
      <c r="DDN239" s="61"/>
      <c r="DDO239" s="61"/>
      <c r="DDP239" s="61"/>
      <c r="DDQ239" s="61"/>
      <c r="DDR239" s="61"/>
      <c r="DDS239" s="61"/>
      <c r="DDT239" s="61"/>
      <c r="DDU239" s="61"/>
      <c r="DDV239" s="61"/>
      <c r="DDW239" s="61"/>
      <c r="DDX239" s="61"/>
      <c r="DDY239" s="61"/>
      <c r="DDZ239" s="61"/>
      <c r="DEA239" s="61"/>
      <c r="DEB239" s="61"/>
      <c r="DEC239" s="61"/>
      <c r="DED239" s="61"/>
      <c r="DEE239" s="61"/>
      <c r="DEF239" s="61"/>
      <c r="DEG239" s="61"/>
      <c r="DEH239" s="61"/>
      <c r="DEI239" s="61"/>
      <c r="DEJ239" s="61"/>
      <c r="DEK239" s="61"/>
      <c r="DEL239" s="61"/>
      <c r="DEM239" s="61"/>
      <c r="DEN239" s="61"/>
      <c r="DEO239" s="61"/>
      <c r="DEP239" s="61"/>
      <c r="DEQ239" s="61"/>
      <c r="DER239" s="61"/>
      <c r="DES239" s="61"/>
      <c r="DET239" s="61"/>
      <c r="DEU239" s="61"/>
      <c r="DEV239" s="61"/>
      <c r="DEW239" s="61"/>
      <c r="DEX239" s="61"/>
      <c r="DEY239" s="61"/>
      <c r="DEZ239" s="61"/>
      <c r="DFA239" s="61"/>
      <c r="DFB239" s="61"/>
      <c r="DFC239" s="61"/>
      <c r="DFD239" s="61"/>
      <c r="DFE239" s="61"/>
      <c r="DFF239" s="61"/>
      <c r="DFG239" s="61"/>
      <c r="DFH239" s="61"/>
      <c r="DFI239" s="61"/>
      <c r="DFJ239" s="61"/>
      <c r="DFK239" s="61"/>
      <c r="DFL239" s="61"/>
      <c r="DFM239" s="61"/>
      <c r="DFN239" s="61"/>
      <c r="DFO239" s="61"/>
      <c r="DFP239" s="61"/>
      <c r="DFQ239" s="61"/>
      <c r="DFR239" s="61"/>
      <c r="DFS239" s="61"/>
      <c r="DFT239" s="61"/>
      <c r="DFU239" s="61"/>
      <c r="DFV239" s="61"/>
      <c r="DFW239" s="61"/>
      <c r="DFX239" s="61"/>
      <c r="DFY239" s="61"/>
      <c r="DFZ239" s="61"/>
      <c r="DGA239" s="61"/>
      <c r="DGB239" s="61"/>
      <c r="DGC239" s="61"/>
      <c r="DGD239" s="61"/>
      <c r="DGE239" s="61"/>
      <c r="DGF239" s="61"/>
      <c r="DGG239" s="61"/>
      <c r="DGH239" s="61"/>
      <c r="DGI239" s="61"/>
      <c r="DGJ239" s="61"/>
      <c r="DGK239" s="61"/>
      <c r="DGL239" s="61"/>
      <c r="DGM239" s="61"/>
      <c r="DGN239" s="61"/>
      <c r="DGO239" s="61"/>
      <c r="DGP239" s="61"/>
      <c r="DGQ239" s="61"/>
      <c r="DGR239" s="61"/>
      <c r="DGS239" s="61"/>
      <c r="DGT239" s="61"/>
      <c r="DGU239" s="61"/>
      <c r="DGV239" s="61"/>
      <c r="DGW239" s="61"/>
      <c r="DGX239" s="61"/>
      <c r="DGY239" s="61"/>
      <c r="DGZ239" s="61"/>
      <c r="DHA239" s="61"/>
      <c r="DHB239" s="61"/>
      <c r="DHC239" s="61"/>
      <c r="DHD239" s="61"/>
      <c r="DHE239" s="61"/>
      <c r="DHF239" s="61"/>
      <c r="DHG239" s="61"/>
      <c r="DHH239" s="61"/>
      <c r="DHI239" s="61"/>
      <c r="DHJ239" s="61"/>
      <c r="DHK239" s="61"/>
      <c r="DHL239" s="61"/>
      <c r="DHM239" s="61"/>
      <c r="DHN239" s="61"/>
      <c r="DHO239" s="61"/>
      <c r="DHP239" s="61"/>
      <c r="DHQ239" s="61"/>
      <c r="DHR239" s="61"/>
      <c r="DHS239" s="61"/>
      <c r="DHT239" s="61"/>
      <c r="DHU239" s="61"/>
      <c r="DHV239" s="61"/>
      <c r="DHW239" s="61"/>
      <c r="DHX239" s="61"/>
      <c r="DHY239" s="61"/>
      <c r="DHZ239" s="61"/>
      <c r="DIA239" s="61"/>
      <c r="DIB239" s="61"/>
      <c r="DIC239" s="61"/>
      <c r="DID239" s="61"/>
      <c r="DIE239" s="61"/>
      <c r="DIF239" s="61"/>
      <c r="DIG239" s="61"/>
      <c r="DIH239" s="61"/>
      <c r="DII239" s="61"/>
      <c r="DIJ239" s="61"/>
      <c r="DIK239" s="61"/>
      <c r="DIL239" s="61"/>
      <c r="DIM239" s="61"/>
      <c r="DIN239" s="61"/>
      <c r="DIO239" s="61"/>
      <c r="DIP239" s="61"/>
      <c r="DIQ239" s="61"/>
      <c r="DIR239" s="61"/>
      <c r="DIS239" s="61"/>
      <c r="DIT239" s="61"/>
      <c r="DIU239" s="61"/>
      <c r="DIV239" s="61"/>
      <c r="DIW239" s="61"/>
      <c r="DIX239" s="61"/>
      <c r="DIY239" s="61"/>
      <c r="DIZ239" s="61"/>
      <c r="DJA239" s="61"/>
      <c r="DJB239" s="61"/>
      <c r="DJC239" s="61"/>
      <c r="DJD239" s="61"/>
      <c r="DJE239" s="61"/>
      <c r="DJF239" s="61"/>
      <c r="DJG239" s="61"/>
      <c r="DJH239" s="61"/>
      <c r="DJI239" s="61"/>
      <c r="DJJ239" s="61"/>
      <c r="DJK239" s="61"/>
      <c r="DJL239" s="61"/>
      <c r="DJM239" s="61"/>
      <c r="DJN239" s="61"/>
      <c r="DJO239" s="61"/>
      <c r="DJP239" s="61"/>
      <c r="DJQ239" s="61"/>
      <c r="DJR239" s="61"/>
      <c r="DJS239" s="61"/>
      <c r="DJT239" s="61"/>
      <c r="DJU239" s="61"/>
      <c r="DJV239" s="61"/>
      <c r="DJW239" s="61"/>
      <c r="DJX239" s="61"/>
      <c r="DJY239" s="61"/>
      <c r="DJZ239" s="61"/>
      <c r="DKA239" s="61"/>
      <c r="DKB239" s="61"/>
      <c r="DKC239" s="61"/>
      <c r="DKD239" s="61"/>
      <c r="DKE239" s="61"/>
      <c r="DKF239" s="61"/>
      <c r="DKG239" s="61"/>
      <c r="DKH239" s="61"/>
      <c r="DKI239" s="61"/>
      <c r="DKJ239" s="61"/>
      <c r="DKK239" s="61"/>
      <c r="DKL239" s="61"/>
      <c r="DKM239" s="61"/>
      <c r="DKN239" s="61"/>
      <c r="DKO239" s="61"/>
      <c r="DKP239" s="61"/>
      <c r="DKQ239" s="61"/>
      <c r="DKR239" s="61"/>
      <c r="DKS239" s="61"/>
      <c r="DKT239" s="61"/>
      <c r="DKU239" s="61"/>
      <c r="DKV239" s="61"/>
      <c r="DKW239" s="61"/>
      <c r="DKX239" s="61"/>
      <c r="DKY239" s="61"/>
      <c r="DKZ239" s="61"/>
      <c r="DLA239" s="61"/>
      <c r="DLB239" s="61"/>
      <c r="DLC239" s="61"/>
      <c r="DLD239" s="61"/>
      <c r="DLE239" s="61"/>
      <c r="DLF239" s="61"/>
      <c r="DLG239" s="61"/>
      <c r="DLH239" s="61"/>
      <c r="DLI239" s="61"/>
      <c r="DLJ239" s="61"/>
      <c r="DLK239" s="61"/>
      <c r="DLL239" s="61"/>
      <c r="DLM239" s="61"/>
      <c r="DLN239" s="61"/>
      <c r="DLO239" s="61"/>
      <c r="DLP239" s="61"/>
      <c r="DLQ239" s="61"/>
      <c r="DLR239" s="61"/>
      <c r="DLS239" s="61"/>
      <c r="DLT239" s="61"/>
      <c r="DLU239" s="61"/>
      <c r="DLV239" s="61"/>
      <c r="DLW239" s="61"/>
      <c r="DLX239" s="61"/>
      <c r="DLY239" s="61"/>
      <c r="DLZ239" s="61"/>
      <c r="DMA239" s="61"/>
      <c r="DMB239" s="61"/>
      <c r="DMC239" s="61"/>
      <c r="DMD239" s="61"/>
      <c r="DME239" s="61"/>
      <c r="DMF239" s="61"/>
      <c r="DMG239" s="61"/>
      <c r="DMH239" s="61"/>
      <c r="DMI239" s="61"/>
      <c r="DMJ239" s="61"/>
      <c r="DMK239" s="61"/>
      <c r="DML239" s="61"/>
      <c r="DMM239" s="61"/>
      <c r="DMN239" s="61"/>
      <c r="DMO239" s="61"/>
      <c r="DMP239" s="61"/>
      <c r="DMQ239" s="61"/>
      <c r="DMR239" s="61"/>
      <c r="DMS239" s="61"/>
      <c r="DMT239" s="61"/>
      <c r="DMU239" s="61"/>
      <c r="DMV239" s="61"/>
      <c r="DMW239" s="61"/>
      <c r="DMX239" s="61"/>
      <c r="DMY239" s="61"/>
      <c r="DMZ239" s="61"/>
      <c r="DNA239" s="61"/>
      <c r="DNB239" s="61"/>
      <c r="DNC239" s="61"/>
      <c r="DND239" s="61"/>
      <c r="DNE239" s="61"/>
      <c r="DNF239" s="61"/>
      <c r="DNG239" s="61"/>
      <c r="DNH239" s="61"/>
      <c r="DNI239" s="61"/>
      <c r="DNJ239" s="61"/>
      <c r="DNK239" s="61"/>
      <c r="DNL239" s="61"/>
      <c r="DNM239" s="61"/>
      <c r="DNN239" s="61"/>
      <c r="DNO239" s="61"/>
      <c r="DNP239" s="61"/>
      <c r="DNQ239" s="61"/>
      <c r="DNR239" s="61"/>
      <c r="DNS239" s="61"/>
      <c r="DNT239" s="61"/>
      <c r="DNU239" s="61"/>
      <c r="DNV239" s="61"/>
      <c r="DNW239" s="61"/>
      <c r="DNX239" s="61"/>
      <c r="DNY239" s="61"/>
      <c r="DNZ239" s="61"/>
      <c r="DOA239" s="61"/>
      <c r="DOB239" s="61"/>
      <c r="DOC239" s="61"/>
      <c r="DOD239" s="61"/>
      <c r="DOE239" s="61"/>
      <c r="DOF239" s="61"/>
      <c r="DOG239" s="61"/>
      <c r="DOH239" s="61"/>
      <c r="DOI239" s="61"/>
      <c r="DOJ239" s="61"/>
      <c r="DOK239" s="61"/>
      <c r="DOL239" s="61"/>
      <c r="DOM239" s="61"/>
      <c r="DON239" s="61"/>
      <c r="DOO239" s="61"/>
      <c r="DOP239" s="61"/>
      <c r="DOQ239" s="61"/>
      <c r="DOR239" s="61"/>
      <c r="DOS239" s="61"/>
      <c r="DOT239" s="61"/>
      <c r="DOU239" s="61"/>
      <c r="DOV239" s="61"/>
      <c r="DOW239" s="61"/>
      <c r="DOX239" s="61"/>
      <c r="DOY239" s="61"/>
      <c r="DOZ239" s="61"/>
      <c r="DPA239" s="61"/>
      <c r="DPB239" s="61"/>
      <c r="DPC239" s="61"/>
      <c r="DPD239" s="61"/>
      <c r="DPE239" s="61"/>
      <c r="DPF239" s="61"/>
      <c r="DPG239" s="61"/>
      <c r="DPH239" s="61"/>
      <c r="DPI239" s="61"/>
      <c r="DPJ239" s="61"/>
      <c r="DPK239" s="61"/>
      <c r="DPL239" s="61"/>
      <c r="DPM239" s="61"/>
      <c r="DPN239" s="61"/>
      <c r="DPO239" s="61"/>
      <c r="DPP239" s="61"/>
      <c r="DPQ239" s="61"/>
      <c r="DPR239" s="61"/>
      <c r="DPS239" s="61"/>
      <c r="DPT239" s="61"/>
      <c r="DPU239" s="61"/>
      <c r="DPV239" s="61"/>
      <c r="DPW239" s="61"/>
      <c r="DPX239" s="61"/>
      <c r="DPY239" s="61"/>
      <c r="DPZ239" s="61"/>
      <c r="DQA239" s="61"/>
      <c r="DQB239" s="61"/>
      <c r="DQC239" s="61"/>
      <c r="DQD239" s="61"/>
      <c r="DQE239" s="61"/>
      <c r="DQF239" s="61"/>
      <c r="DQG239" s="61"/>
      <c r="DQH239" s="61"/>
      <c r="DQI239" s="61"/>
      <c r="DQJ239" s="61"/>
      <c r="DQK239" s="61"/>
      <c r="DQL239" s="61"/>
      <c r="DQM239" s="61"/>
      <c r="DQN239" s="61"/>
      <c r="DQO239" s="61"/>
      <c r="DQP239" s="61"/>
      <c r="DQQ239" s="61"/>
      <c r="DQR239" s="61"/>
      <c r="DQS239" s="61"/>
      <c r="DQT239" s="61"/>
      <c r="DQU239" s="61"/>
      <c r="DQV239" s="61"/>
      <c r="DQW239" s="61"/>
      <c r="DQX239" s="61"/>
      <c r="DQY239" s="61"/>
      <c r="DQZ239" s="61"/>
      <c r="DRA239" s="61"/>
      <c r="DRB239" s="61"/>
      <c r="DRC239" s="61"/>
      <c r="DRD239" s="61"/>
      <c r="DRE239" s="61"/>
      <c r="DRF239" s="61"/>
      <c r="DRG239" s="61"/>
      <c r="DRH239" s="61"/>
      <c r="DRI239" s="61"/>
      <c r="DRJ239" s="61"/>
      <c r="DRK239" s="61"/>
      <c r="DRL239" s="61"/>
      <c r="DRM239" s="61"/>
      <c r="DRN239" s="61"/>
      <c r="DRO239" s="61"/>
      <c r="DRP239" s="61"/>
      <c r="DRQ239" s="61"/>
      <c r="DRR239" s="61"/>
      <c r="DRS239" s="61"/>
      <c r="DRT239" s="61"/>
      <c r="DRU239" s="61"/>
      <c r="DRV239" s="61"/>
      <c r="DRW239" s="61"/>
      <c r="DRX239" s="61"/>
      <c r="DRY239" s="61"/>
      <c r="DRZ239" s="61"/>
      <c r="DSA239" s="61"/>
      <c r="DSB239" s="61"/>
      <c r="DSC239" s="61"/>
      <c r="DSD239" s="61"/>
      <c r="DSE239" s="61"/>
      <c r="DSF239" s="61"/>
      <c r="DSG239" s="61"/>
      <c r="DSH239" s="61"/>
      <c r="DSI239" s="61"/>
      <c r="DSJ239" s="61"/>
      <c r="DSK239" s="61"/>
      <c r="DSL239" s="61"/>
      <c r="DSM239" s="61"/>
      <c r="DSN239" s="61"/>
      <c r="DSO239" s="61"/>
      <c r="DSP239" s="61"/>
      <c r="DSQ239" s="61"/>
      <c r="DSR239" s="61"/>
      <c r="DSS239" s="61"/>
      <c r="DST239" s="61"/>
      <c r="DSU239" s="61"/>
      <c r="DSV239" s="61"/>
      <c r="DSW239" s="61"/>
      <c r="DSX239" s="61"/>
      <c r="DSY239" s="61"/>
      <c r="DSZ239" s="61"/>
      <c r="DTA239" s="61"/>
      <c r="DTB239" s="61"/>
      <c r="DTC239" s="61"/>
      <c r="DTD239" s="61"/>
      <c r="DTE239" s="61"/>
      <c r="DTF239" s="61"/>
      <c r="DTG239" s="61"/>
      <c r="DTH239" s="61"/>
      <c r="DTI239" s="61"/>
      <c r="DTJ239" s="61"/>
      <c r="DTK239" s="61"/>
      <c r="DTL239" s="61"/>
      <c r="DTM239" s="61"/>
      <c r="DTN239" s="61"/>
      <c r="DTO239" s="61"/>
      <c r="DTP239" s="61"/>
      <c r="DTQ239" s="61"/>
      <c r="DTR239" s="61"/>
      <c r="DTS239" s="61"/>
      <c r="DTT239" s="61"/>
      <c r="DTU239" s="61"/>
      <c r="DTV239" s="61"/>
      <c r="DTW239" s="61"/>
      <c r="DTX239" s="61"/>
      <c r="DTY239" s="61"/>
      <c r="DTZ239" s="61"/>
      <c r="DUA239" s="61"/>
      <c r="DUB239" s="61"/>
      <c r="DUC239" s="61"/>
      <c r="DUD239" s="61"/>
      <c r="DUE239" s="61"/>
      <c r="DUF239" s="61"/>
      <c r="DUG239" s="61"/>
      <c r="DUH239" s="61"/>
      <c r="DUI239" s="61"/>
      <c r="DUJ239" s="61"/>
      <c r="DUK239" s="61"/>
      <c r="DUL239" s="61"/>
      <c r="DUM239" s="61"/>
      <c r="DUN239" s="61"/>
      <c r="DUO239" s="61"/>
      <c r="DUP239" s="61"/>
      <c r="DUQ239" s="61"/>
      <c r="DUR239" s="61"/>
      <c r="DUS239" s="61"/>
      <c r="DUT239" s="61"/>
      <c r="DUU239" s="61"/>
      <c r="DUV239" s="61"/>
      <c r="DUW239" s="61"/>
      <c r="DUX239" s="61"/>
      <c r="DUY239" s="61"/>
      <c r="DUZ239" s="61"/>
      <c r="DVA239" s="61"/>
      <c r="DVB239" s="61"/>
      <c r="DVC239" s="61"/>
      <c r="DVD239" s="61"/>
      <c r="DVE239" s="61"/>
      <c r="DVF239" s="61"/>
      <c r="DVG239" s="61"/>
      <c r="DVH239" s="61"/>
      <c r="DVI239" s="61"/>
      <c r="DVJ239" s="61"/>
      <c r="DVK239" s="61"/>
      <c r="DVL239" s="61"/>
      <c r="DVM239" s="61"/>
      <c r="DVN239" s="61"/>
      <c r="DVO239" s="61"/>
      <c r="DVP239" s="61"/>
      <c r="DVQ239" s="61"/>
      <c r="DVR239" s="61"/>
      <c r="DVS239" s="61"/>
      <c r="DVT239" s="61"/>
      <c r="DVU239" s="61"/>
      <c r="DVV239" s="61"/>
      <c r="DVW239" s="61"/>
      <c r="DVX239" s="61"/>
      <c r="DVY239" s="61"/>
      <c r="DVZ239" s="61"/>
      <c r="DWA239" s="61"/>
      <c r="DWB239" s="61"/>
      <c r="DWC239" s="61"/>
      <c r="DWD239" s="61"/>
      <c r="DWE239" s="61"/>
      <c r="DWF239" s="61"/>
      <c r="DWG239" s="61"/>
      <c r="DWH239" s="61"/>
      <c r="DWI239" s="61"/>
      <c r="DWJ239" s="61"/>
      <c r="DWK239" s="61"/>
      <c r="DWL239" s="61"/>
      <c r="DWM239" s="61"/>
      <c r="DWN239" s="61"/>
      <c r="DWO239" s="61"/>
      <c r="DWP239" s="61"/>
      <c r="DWQ239" s="61"/>
      <c r="DWR239" s="61"/>
      <c r="DWS239" s="61"/>
      <c r="DWT239" s="61"/>
      <c r="DWU239" s="61"/>
      <c r="DWV239" s="61"/>
      <c r="DWW239" s="61"/>
      <c r="DWX239" s="61"/>
      <c r="DWY239" s="61"/>
      <c r="DWZ239" s="61"/>
      <c r="DXA239" s="61"/>
      <c r="DXB239" s="61"/>
      <c r="DXC239" s="61"/>
      <c r="DXD239" s="61"/>
      <c r="DXE239" s="61"/>
      <c r="DXF239" s="61"/>
      <c r="DXG239" s="61"/>
      <c r="DXH239" s="61"/>
      <c r="DXI239" s="61"/>
      <c r="DXJ239" s="61"/>
      <c r="DXK239" s="61"/>
      <c r="DXL239" s="61"/>
      <c r="DXM239" s="61"/>
      <c r="DXN239" s="61"/>
      <c r="DXO239" s="61"/>
      <c r="DXP239" s="61"/>
      <c r="DXQ239" s="61"/>
      <c r="DXR239" s="61"/>
      <c r="DXS239" s="61"/>
      <c r="DXT239" s="61"/>
      <c r="DXU239" s="61"/>
      <c r="DXV239" s="61"/>
      <c r="DXW239" s="61"/>
      <c r="DXX239" s="61"/>
      <c r="DXY239" s="61"/>
      <c r="DXZ239" s="61"/>
      <c r="DYA239" s="61"/>
      <c r="DYB239" s="61"/>
      <c r="DYC239" s="61"/>
      <c r="DYD239" s="61"/>
      <c r="DYE239" s="61"/>
      <c r="DYF239" s="61"/>
      <c r="DYG239" s="61"/>
      <c r="DYH239" s="61"/>
      <c r="DYI239" s="61"/>
      <c r="DYJ239" s="61"/>
      <c r="DYK239" s="61"/>
      <c r="DYL239" s="61"/>
      <c r="DYM239" s="61"/>
      <c r="DYN239" s="61"/>
      <c r="DYO239" s="61"/>
      <c r="DYP239" s="61"/>
      <c r="DYQ239" s="61"/>
      <c r="DYR239" s="61"/>
      <c r="DYS239" s="61"/>
      <c r="DYT239" s="61"/>
      <c r="DYU239" s="61"/>
      <c r="DYV239" s="61"/>
      <c r="DYW239" s="61"/>
      <c r="DYX239" s="61"/>
      <c r="DYY239" s="61"/>
      <c r="DYZ239" s="61"/>
      <c r="DZA239" s="61"/>
      <c r="DZB239" s="61"/>
      <c r="DZC239" s="61"/>
      <c r="DZD239" s="61"/>
      <c r="DZE239" s="61"/>
      <c r="DZF239" s="61"/>
      <c r="DZG239" s="61"/>
      <c r="DZH239" s="61"/>
      <c r="DZI239" s="61"/>
      <c r="DZJ239" s="61"/>
      <c r="DZK239" s="61"/>
      <c r="DZL239" s="61"/>
      <c r="DZM239" s="61"/>
      <c r="DZN239" s="61"/>
      <c r="DZO239" s="61"/>
      <c r="DZP239" s="61"/>
      <c r="DZQ239" s="61"/>
      <c r="DZR239" s="61"/>
      <c r="DZS239" s="61"/>
      <c r="DZT239" s="61"/>
      <c r="DZU239" s="61"/>
      <c r="DZV239" s="61"/>
      <c r="DZW239" s="61"/>
      <c r="DZX239" s="61"/>
      <c r="DZY239" s="61"/>
      <c r="DZZ239" s="61"/>
      <c r="EAA239" s="61"/>
      <c r="EAB239" s="61"/>
      <c r="EAC239" s="61"/>
      <c r="EAD239" s="61"/>
      <c r="EAE239" s="61"/>
      <c r="EAF239" s="61"/>
      <c r="EAG239" s="61"/>
      <c r="EAH239" s="61"/>
      <c r="EAI239" s="61"/>
      <c r="EAJ239" s="61"/>
      <c r="EAK239" s="61"/>
      <c r="EAL239" s="61"/>
      <c r="EAM239" s="61"/>
      <c r="EAN239" s="61"/>
      <c r="EAO239" s="61"/>
      <c r="EAP239" s="61"/>
      <c r="EAQ239" s="61"/>
      <c r="EAR239" s="61"/>
      <c r="EAS239" s="61"/>
      <c r="EAT239" s="61"/>
      <c r="EAU239" s="61"/>
      <c r="EAV239" s="61"/>
      <c r="EAW239" s="61"/>
      <c r="EAX239" s="61"/>
      <c r="EAY239" s="61"/>
      <c r="EAZ239" s="61"/>
      <c r="EBA239" s="61"/>
      <c r="EBB239" s="61"/>
      <c r="EBC239" s="61"/>
      <c r="EBD239" s="61"/>
      <c r="EBE239" s="61"/>
      <c r="EBF239" s="61"/>
      <c r="EBG239" s="61"/>
      <c r="EBH239" s="61"/>
      <c r="EBI239" s="61"/>
      <c r="EBJ239" s="61"/>
      <c r="EBK239" s="61"/>
      <c r="EBL239" s="61"/>
      <c r="EBM239" s="61"/>
      <c r="EBN239" s="61"/>
      <c r="EBO239" s="61"/>
      <c r="EBP239" s="61"/>
      <c r="EBQ239" s="61"/>
      <c r="EBR239" s="61"/>
      <c r="EBS239" s="61"/>
      <c r="EBT239" s="61"/>
      <c r="EBU239" s="61"/>
      <c r="EBV239" s="61"/>
      <c r="EBW239" s="61"/>
      <c r="EBX239" s="61"/>
      <c r="EBY239" s="61"/>
      <c r="EBZ239" s="61"/>
      <c r="ECA239" s="61"/>
      <c r="ECB239" s="61"/>
      <c r="ECC239" s="61"/>
      <c r="ECD239" s="61"/>
      <c r="ECE239" s="61"/>
      <c r="ECF239" s="61"/>
      <c r="ECG239" s="61"/>
      <c r="ECH239" s="61"/>
      <c r="ECI239" s="61"/>
      <c r="ECJ239" s="61"/>
      <c r="ECK239" s="61"/>
      <c r="ECL239" s="61"/>
      <c r="ECM239" s="61"/>
      <c r="ECN239" s="61"/>
      <c r="ECO239" s="61"/>
      <c r="ECP239" s="61"/>
      <c r="ECQ239" s="61"/>
      <c r="ECR239" s="61"/>
      <c r="ECS239" s="61"/>
      <c r="ECT239" s="61"/>
      <c r="ECU239" s="61"/>
      <c r="ECV239" s="61"/>
      <c r="ECW239" s="61"/>
      <c r="ECX239" s="61"/>
      <c r="ECY239" s="61"/>
      <c r="ECZ239" s="61"/>
      <c r="EDA239" s="61"/>
      <c r="EDB239" s="61"/>
      <c r="EDC239" s="61"/>
      <c r="EDD239" s="61"/>
      <c r="EDE239" s="61"/>
      <c r="EDF239" s="61"/>
      <c r="EDG239" s="61"/>
      <c r="EDH239" s="61"/>
      <c r="EDI239" s="61"/>
      <c r="EDJ239" s="61"/>
      <c r="EDK239" s="61"/>
      <c r="EDL239" s="61"/>
      <c r="EDM239" s="61"/>
      <c r="EDN239" s="61"/>
      <c r="EDO239" s="61"/>
      <c r="EDP239" s="61"/>
      <c r="EDQ239" s="61"/>
      <c r="EDR239" s="61"/>
      <c r="EDS239" s="61"/>
      <c r="EDT239" s="61"/>
      <c r="EDU239" s="61"/>
      <c r="EDV239" s="61"/>
      <c r="EDW239" s="61"/>
      <c r="EDX239" s="61"/>
      <c r="EDY239" s="61"/>
      <c r="EDZ239" s="61"/>
      <c r="EEA239" s="61"/>
      <c r="EEB239" s="61"/>
      <c r="EEC239" s="61"/>
      <c r="EED239" s="61"/>
      <c r="EEE239" s="61"/>
      <c r="EEF239" s="61"/>
      <c r="EEG239" s="61"/>
      <c r="EEH239" s="61"/>
      <c r="EEI239" s="61"/>
      <c r="EEJ239" s="61"/>
      <c r="EEK239" s="61"/>
      <c r="EEL239" s="61"/>
      <c r="EEM239" s="61"/>
      <c r="EEN239" s="61"/>
      <c r="EEO239" s="61"/>
      <c r="EEP239" s="61"/>
      <c r="EEQ239" s="61"/>
      <c r="EER239" s="61"/>
      <c r="EES239" s="61"/>
      <c r="EET239" s="61"/>
      <c r="EEU239" s="61"/>
      <c r="EEV239" s="61"/>
      <c r="EEW239" s="61"/>
      <c r="EEX239" s="61"/>
      <c r="EEY239" s="61"/>
      <c r="EEZ239" s="61"/>
      <c r="EFA239" s="61"/>
      <c r="EFB239" s="61"/>
      <c r="EFC239" s="61"/>
      <c r="EFD239" s="61"/>
      <c r="EFE239" s="61"/>
      <c r="EFF239" s="61"/>
      <c r="EFG239" s="61"/>
      <c r="EFH239" s="61"/>
      <c r="EFI239" s="61"/>
      <c r="EFJ239" s="61"/>
      <c r="EFK239" s="61"/>
      <c r="EFL239" s="61"/>
      <c r="EFM239" s="61"/>
      <c r="EFN239" s="61"/>
      <c r="EFO239" s="61"/>
      <c r="EFP239" s="61"/>
      <c r="EFQ239" s="61"/>
      <c r="EFR239" s="61"/>
      <c r="EFS239" s="61"/>
      <c r="EFT239" s="61"/>
      <c r="EFU239" s="61"/>
      <c r="EFV239" s="61"/>
      <c r="EFW239" s="61"/>
      <c r="EFX239" s="61"/>
      <c r="EFY239" s="61"/>
      <c r="EFZ239" s="61"/>
      <c r="EGA239" s="61"/>
      <c r="EGB239" s="61"/>
      <c r="EGC239" s="61"/>
      <c r="EGD239" s="61"/>
      <c r="EGE239" s="61"/>
      <c r="EGF239" s="61"/>
      <c r="EGG239" s="61"/>
      <c r="EGH239" s="61"/>
      <c r="EGI239" s="61"/>
      <c r="EGJ239" s="61"/>
      <c r="EGK239" s="61"/>
      <c r="EGL239" s="61"/>
      <c r="EGM239" s="61"/>
      <c r="EGN239" s="61"/>
      <c r="EGO239" s="61"/>
      <c r="EGP239" s="61"/>
      <c r="EGQ239" s="61"/>
      <c r="EGR239" s="61"/>
      <c r="EGS239" s="61"/>
      <c r="EGT239" s="61"/>
      <c r="EGU239" s="61"/>
      <c r="EGV239" s="61"/>
      <c r="EGW239" s="61"/>
      <c r="EGX239" s="61"/>
      <c r="EGY239" s="61"/>
      <c r="EGZ239" s="61"/>
      <c r="EHA239" s="61"/>
      <c r="EHB239" s="61"/>
      <c r="EHC239" s="61"/>
      <c r="EHD239" s="61"/>
      <c r="EHE239" s="61"/>
      <c r="EHF239" s="61"/>
      <c r="EHG239" s="61"/>
      <c r="EHH239" s="61"/>
      <c r="EHI239" s="61"/>
      <c r="EHJ239" s="61"/>
      <c r="EHK239" s="61"/>
      <c r="EHL239" s="61"/>
      <c r="EHM239" s="61"/>
      <c r="EHN239" s="61"/>
      <c r="EHO239" s="61"/>
      <c r="EHP239" s="61"/>
      <c r="EHQ239" s="61"/>
      <c r="EHR239" s="61"/>
      <c r="EHS239" s="61"/>
      <c r="EHT239" s="61"/>
      <c r="EHU239" s="61"/>
      <c r="EHV239" s="61"/>
      <c r="EHW239" s="61"/>
      <c r="EHX239" s="61"/>
      <c r="EHY239" s="61"/>
      <c r="EHZ239" s="61"/>
      <c r="EIA239" s="61"/>
      <c r="EIB239" s="61"/>
      <c r="EIC239" s="61"/>
      <c r="EID239" s="61"/>
      <c r="EIE239" s="61"/>
      <c r="EIF239" s="61"/>
      <c r="EIG239" s="61"/>
      <c r="EIH239" s="61"/>
      <c r="EII239" s="61"/>
      <c r="EIJ239" s="61"/>
      <c r="EIK239" s="61"/>
      <c r="EIL239" s="61"/>
      <c r="EIM239" s="61"/>
      <c r="EIN239" s="61"/>
      <c r="EIO239" s="61"/>
      <c r="EIP239" s="61"/>
      <c r="EIQ239" s="61"/>
      <c r="EIR239" s="61"/>
      <c r="EIS239" s="61"/>
      <c r="EIT239" s="61"/>
      <c r="EIU239" s="61"/>
      <c r="EIV239" s="61"/>
      <c r="EIW239" s="61"/>
      <c r="EIX239" s="61"/>
      <c r="EIY239" s="61"/>
      <c r="EIZ239" s="61"/>
      <c r="EJA239" s="61"/>
      <c r="EJB239" s="61"/>
      <c r="EJC239" s="61"/>
      <c r="EJD239" s="61"/>
      <c r="EJE239" s="61"/>
      <c r="EJF239" s="61"/>
      <c r="EJG239" s="61"/>
      <c r="EJH239" s="61"/>
      <c r="EJI239" s="61"/>
      <c r="EJJ239" s="61"/>
      <c r="EJK239" s="61"/>
      <c r="EJL239" s="61"/>
      <c r="EJM239" s="61"/>
      <c r="EJN239" s="61"/>
      <c r="EJO239" s="61"/>
      <c r="EJP239" s="61"/>
      <c r="EJQ239" s="61"/>
      <c r="EJR239" s="61"/>
      <c r="EJS239" s="61"/>
      <c r="EJT239" s="61"/>
      <c r="EJU239" s="61"/>
      <c r="EJV239" s="61"/>
      <c r="EJW239" s="61"/>
      <c r="EJX239" s="61"/>
      <c r="EJY239" s="61"/>
      <c r="EJZ239" s="61"/>
      <c r="EKA239" s="61"/>
      <c r="EKB239" s="61"/>
      <c r="EKC239" s="61"/>
      <c r="EKD239" s="61"/>
      <c r="EKE239" s="61"/>
      <c r="EKF239" s="61"/>
      <c r="EKG239" s="61"/>
      <c r="EKH239" s="61"/>
      <c r="EKI239" s="61"/>
      <c r="EKJ239" s="61"/>
      <c r="EKK239" s="61"/>
      <c r="EKL239" s="61"/>
      <c r="EKM239" s="61"/>
      <c r="EKN239" s="61"/>
      <c r="EKO239" s="61"/>
      <c r="EKP239" s="61"/>
      <c r="EKQ239" s="61"/>
      <c r="EKR239" s="61"/>
      <c r="EKS239" s="61"/>
      <c r="EKT239" s="61"/>
      <c r="EKU239" s="61"/>
      <c r="EKV239" s="61"/>
      <c r="EKW239" s="61"/>
      <c r="EKX239" s="61"/>
      <c r="EKY239" s="61"/>
      <c r="EKZ239" s="61"/>
      <c r="ELA239" s="61"/>
      <c r="ELB239" s="61"/>
      <c r="ELC239" s="61"/>
      <c r="ELD239" s="61"/>
      <c r="ELE239" s="61"/>
      <c r="ELF239" s="61"/>
      <c r="ELG239" s="61"/>
      <c r="ELH239" s="61"/>
      <c r="ELI239" s="61"/>
      <c r="ELJ239" s="61"/>
      <c r="ELK239" s="61"/>
      <c r="ELL239" s="61"/>
      <c r="ELM239" s="61"/>
      <c r="ELN239" s="61"/>
      <c r="ELO239" s="61"/>
      <c r="ELP239" s="61"/>
      <c r="ELQ239" s="61"/>
      <c r="ELR239" s="61"/>
      <c r="ELS239" s="61"/>
      <c r="ELT239" s="61"/>
      <c r="ELU239" s="61"/>
      <c r="ELV239" s="61"/>
      <c r="ELW239" s="61"/>
      <c r="ELX239" s="61"/>
      <c r="ELY239" s="61"/>
      <c r="ELZ239" s="61"/>
      <c r="EMA239" s="61"/>
      <c r="EMB239" s="61"/>
      <c r="EMC239" s="61"/>
      <c r="EMD239" s="61"/>
      <c r="EME239" s="61"/>
      <c r="EMF239" s="61"/>
      <c r="EMG239" s="61"/>
      <c r="EMH239" s="61"/>
      <c r="EMI239" s="61"/>
      <c r="EMJ239" s="61"/>
      <c r="EMK239" s="61"/>
      <c r="EML239" s="61"/>
      <c r="EMM239" s="61"/>
      <c r="EMN239" s="61"/>
      <c r="EMO239" s="61"/>
      <c r="EMP239" s="61"/>
      <c r="EMQ239" s="61"/>
      <c r="EMR239" s="61"/>
      <c r="EMS239" s="61"/>
      <c r="EMT239" s="61"/>
      <c r="EMU239" s="61"/>
      <c r="EMV239" s="61"/>
      <c r="EMW239" s="61"/>
      <c r="EMX239" s="61"/>
      <c r="EMY239" s="61"/>
      <c r="EMZ239" s="61"/>
      <c r="ENA239" s="61"/>
      <c r="ENB239" s="61"/>
      <c r="ENC239" s="61"/>
      <c r="END239" s="61"/>
      <c r="ENE239" s="61"/>
      <c r="ENF239" s="61"/>
      <c r="ENG239" s="61"/>
      <c r="ENH239" s="61"/>
      <c r="ENI239" s="61"/>
      <c r="ENJ239" s="61"/>
      <c r="ENK239" s="61"/>
      <c r="ENL239" s="61"/>
      <c r="ENM239" s="61"/>
      <c r="ENN239" s="61"/>
      <c r="ENO239" s="61"/>
      <c r="ENP239" s="61"/>
      <c r="ENQ239" s="61"/>
      <c r="ENR239" s="61"/>
      <c r="ENS239" s="61"/>
      <c r="ENT239" s="61"/>
      <c r="ENU239" s="61"/>
      <c r="ENV239" s="61"/>
      <c r="ENW239" s="61"/>
      <c r="ENX239" s="61"/>
      <c r="ENY239" s="61"/>
      <c r="ENZ239" s="61"/>
      <c r="EOA239" s="61"/>
      <c r="EOB239" s="61"/>
      <c r="EOC239" s="61"/>
      <c r="EOD239" s="61"/>
      <c r="EOE239" s="61"/>
      <c r="EOF239" s="61"/>
      <c r="EOG239" s="61"/>
      <c r="EOH239" s="61"/>
      <c r="EOI239" s="61"/>
      <c r="EOJ239" s="61"/>
      <c r="EOK239" s="61"/>
      <c r="EOL239" s="61"/>
      <c r="EOM239" s="61"/>
      <c r="EON239" s="61"/>
      <c r="EOO239" s="61"/>
      <c r="EOP239" s="61"/>
      <c r="EOQ239" s="61"/>
      <c r="EOR239" s="61"/>
      <c r="EOS239" s="61"/>
      <c r="EOT239" s="61"/>
      <c r="EOU239" s="61"/>
      <c r="EOV239" s="61"/>
      <c r="EOW239" s="61"/>
      <c r="EOX239" s="61"/>
      <c r="EOY239" s="61"/>
      <c r="EOZ239" s="61"/>
      <c r="EPA239" s="61"/>
      <c r="EPB239" s="61"/>
      <c r="EPC239" s="61"/>
      <c r="EPD239" s="61"/>
      <c r="EPE239" s="61"/>
      <c r="EPF239" s="61"/>
      <c r="EPG239" s="61"/>
      <c r="EPH239" s="61"/>
      <c r="EPI239" s="61"/>
      <c r="EPJ239" s="61"/>
      <c r="EPK239" s="61"/>
      <c r="EPL239" s="61"/>
      <c r="EPM239" s="61"/>
      <c r="EPN239" s="61"/>
      <c r="EPO239" s="61"/>
      <c r="EPP239" s="61"/>
      <c r="EPQ239" s="61"/>
      <c r="EPR239" s="61"/>
      <c r="EPS239" s="61"/>
      <c r="EPT239" s="61"/>
      <c r="EPU239" s="61"/>
      <c r="EPV239" s="61"/>
      <c r="EPW239" s="61"/>
      <c r="EPX239" s="61"/>
      <c r="EPY239" s="61"/>
      <c r="EPZ239" s="61"/>
      <c r="EQA239" s="61"/>
      <c r="EQB239" s="61"/>
      <c r="EQC239" s="61"/>
      <c r="EQD239" s="61"/>
      <c r="EQE239" s="61"/>
      <c r="EQF239" s="61"/>
      <c r="EQG239" s="61"/>
      <c r="EQH239" s="61"/>
      <c r="EQI239" s="61"/>
      <c r="EQJ239" s="61"/>
      <c r="EQK239" s="61"/>
      <c r="EQL239" s="61"/>
      <c r="EQM239" s="61"/>
      <c r="EQN239" s="61"/>
      <c r="EQO239" s="61"/>
      <c r="EQP239" s="61"/>
      <c r="EQQ239" s="61"/>
      <c r="EQR239" s="61"/>
      <c r="EQS239" s="61"/>
      <c r="EQT239" s="61"/>
      <c r="EQU239" s="61"/>
      <c r="EQV239" s="61"/>
      <c r="EQW239" s="61"/>
      <c r="EQX239" s="61"/>
      <c r="EQY239" s="61"/>
      <c r="EQZ239" s="61"/>
      <c r="ERA239" s="61"/>
      <c r="ERB239" s="61"/>
      <c r="ERC239" s="61"/>
      <c r="ERD239" s="61"/>
      <c r="ERE239" s="61"/>
      <c r="ERF239" s="61"/>
      <c r="ERG239" s="61"/>
      <c r="ERH239" s="61"/>
      <c r="ERI239" s="61"/>
      <c r="ERJ239" s="61"/>
      <c r="ERK239" s="61"/>
      <c r="ERL239" s="61"/>
      <c r="ERM239" s="61"/>
      <c r="ERN239" s="61"/>
      <c r="ERO239" s="61"/>
      <c r="ERP239" s="61"/>
      <c r="ERQ239" s="61"/>
      <c r="ERR239" s="61"/>
      <c r="ERS239" s="61"/>
      <c r="ERT239" s="61"/>
      <c r="ERU239" s="61"/>
      <c r="ERV239" s="61"/>
      <c r="ERW239" s="61"/>
      <c r="ERX239" s="61"/>
      <c r="ERY239" s="61"/>
      <c r="ERZ239" s="61"/>
      <c r="ESA239" s="61"/>
      <c r="ESB239" s="61"/>
      <c r="ESC239" s="61"/>
      <c r="ESD239" s="61"/>
      <c r="ESE239" s="61"/>
      <c r="ESF239" s="61"/>
      <c r="ESG239" s="61"/>
      <c r="ESH239" s="61"/>
      <c r="ESI239" s="61"/>
      <c r="ESJ239" s="61"/>
      <c r="ESK239" s="61"/>
      <c r="ESL239" s="61"/>
      <c r="ESM239" s="61"/>
      <c r="ESN239" s="61"/>
      <c r="ESO239" s="61"/>
      <c r="ESP239" s="61"/>
      <c r="ESQ239" s="61"/>
      <c r="ESR239" s="61"/>
      <c r="ESS239" s="61"/>
      <c r="EST239" s="61"/>
      <c r="ESU239" s="61"/>
      <c r="ESV239" s="61"/>
      <c r="ESW239" s="61"/>
      <c r="ESX239" s="61"/>
      <c r="ESY239" s="61"/>
      <c r="ESZ239" s="61"/>
      <c r="ETA239" s="61"/>
      <c r="ETB239" s="61"/>
      <c r="ETC239" s="61"/>
      <c r="ETD239" s="61"/>
      <c r="ETE239" s="61"/>
      <c r="ETF239" s="61"/>
      <c r="ETG239" s="61"/>
      <c r="ETH239" s="61"/>
      <c r="ETI239" s="61"/>
      <c r="ETJ239" s="61"/>
      <c r="ETK239" s="61"/>
      <c r="ETL239" s="61"/>
      <c r="ETM239" s="61"/>
      <c r="ETN239" s="61"/>
      <c r="ETO239" s="61"/>
      <c r="ETP239" s="61"/>
      <c r="ETQ239" s="61"/>
      <c r="ETR239" s="61"/>
      <c r="ETS239" s="61"/>
      <c r="ETT239" s="61"/>
      <c r="ETU239" s="61"/>
      <c r="ETV239" s="61"/>
      <c r="ETW239" s="61"/>
      <c r="ETX239" s="61"/>
      <c r="ETY239" s="61"/>
      <c r="ETZ239" s="61"/>
      <c r="EUA239" s="61"/>
      <c r="EUB239" s="61"/>
      <c r="EUC239" s="61"/>
      <c r="EUD239" s="61"/>
      <c r="EUE239" s="61"/>
      <c r="EUF239" s="61"/>
      <c r="EUG239" s="61"/>
      <c r="EUH239" s="61"/>
      <c r="EUI239" s="61"/>
      <c r="EUJ239" s="61"/>
      <c r="EUK239" s="61"/>
      <c r="EUL239" s="61"/>
      <c r="EUM239" s="61"/>
      <c r="EUN239" s="61"/>
      <c r="EUO239" s="61"/>
      <c r="EUP239" s="61"/>
      <c r="EUQ239" s="61"/>
      <c r="EUR239" s="61"/>
      <c r="EUS239" s="61"/>
      <c r="EUT239" s="61"/>
      <c r="EUU239" s="61"/>
      <c r="EUV239" s="61"/>
      <c r="EUW239" s="61"/>
      <c r="EUX239" s="61"/>
      <c r="EUY239" s="61"/>
      <c r="EUZ239" s="61"/>
      <c r="EVA239" s="61"/>
      <c r="EVB239" s="61"/>
      <c r="EVC239" s="61"/>
      <c r="EVD239" s="61"/>
      <c r="EVE239" s="61"/>
      <c r="EVF239" s="61"/>
      <c r="EVG239" s="61"/>
      <c r="EVH239" s="61"/>
      <c r="EVI239" s="61"/>
      <c r="EVJ239" s="61"/>
      <c r="EVK239" s="61"/>
      <c r="EVL239" s="61"/>
      <c r="EVM239" s="61"/>
      <c r="EVN239" s="61"/>
      <c r="EVO239" s="61"/>
      <c r="EVP239" s="61"/>
      <c r="EVQ239" s="61"/>
      <c r="EVR239" s="61"/>
      <c r="EVS239" s="61"/>
      <c r="EVT239" s="61"/>
      <c r="EVU239" s="61"/>
      <c r="EVV239" s="61"/>
      <c r="EVW239" s="61"/>
      <c r="EVX239" s="61"/>
      <c r="EVY239" s="61"/>
      <c r="EVZ239" s="61"/>
      <c r="EWA239" s="61"/>
      <c r="EWB239" s="61"/>
      <c r="EWC239" s="61"/>
      <c r="EWD239" s="61"/>
      <c r="EWE239" s="61"/>
      <c r="EWF239" s="61"/>
      <c r="EWG239" s="61"/>
      <c r="EWH239" s="61"/>
      <c r="EWI239" s="61"/>
      <c r="EWJ239" s="61"/>
      <c r="EWK239" s="61"/>
      <c r="EWL239" s="61"/>
      <c r="EWM239" s="61"/>
      <c r="EWN239" s="61"/>
      <c r="EWO239" s="61"/>
      <c r="EWP239" s="61"/>
      <c r="EWQ239" s="61"/>
      <c r="EWR239" s="61"/>
      <c r="EWS239" s="61"/>
      <c r="EWT239" s="61"/>
      <c r="EWU239" s="61"/>
      <c r="EWV239" s="61"/>
      <c r="EWW239" s="61"/>
      <c r="EWX239" s="61"/>
      <c r="EWY239" s="61"/>
      <c r="EWZ239" s="61"/>
      <c r="EXA239" s="61"/>
      <c r="EXB239" s="61"/>
      <c r="EXC239" s="61"/>
      <c r="EXD239" s="61"/>
      <c r="EXE239" s="61"/>
      <c r="EXF239" s="61"/>
      <c r="EXG239" s="61"/>
      <c r="EXH239" s="61"/>
      <c r="EXI239" s="61"/>
      <c r="EXJ239" s="61"/>
      <c r="EXK239" s="61"/>
      <c r="EXL239" s="61"/>
      <c r="EXM239" s="61"/>
      <c r="EXN239" s="61"/>
      <c r="EXO239" s="61"/>
      <c r="EXP239" s="61"/>
      <c r="EXQ239" s="61"/>
      <c r="EXR239" s="61"/>
      <c r="EXS239" s="61"/>
      <c r="EXT239" s="61"/>
      <c r="EXU239" s="61"/>
      <c r="EXV239" s="61"/>
      <c r="EXW239" s="61"/>
      <c r="EXX239" s="61"/>
      <c r="EXY239" s="61"/>
      <c r="EXZ239" s="61"/>
      <c r="EYA239" s="61"/>
      <c r="EYB239" s="61"/>
      <c r="EYC239" s="61"/>
      <c r="EYD239" s="61"/>
      <c r="EYE239" s="61"/>
      <c r="EYF239" s="61"/>
      <c r="EYG239" s="61"/>
      <c r="EYH239" s="61"/>
      <c r="EYI239" s="61"/>
      <c r="EYJ239" s="61"/>
      <c r="EYK239" s="61"/>
      <c r="EYL239" s="61"/>
      <c r="EYM239" s="61"/>
      <c r="EYN239" s="61"/>
      <c r="EYO239" s="61"/>
      <c r="EYP239" s="61"/>
      <c r="EYQ239" s="61"/>
      <c r="EYR239" s="61"/>
      <c r="EYS239" s="61"/>
      <c r="EYT239" s="61"/>
      <c r="EYU239" s="61"/>
      <c r="EYV239" s="61"/>
      <c r="EYW239" s="61"/>
      <c r="EYX239" s="61"/>
      <c r="EYY239" s="61"/>
      <c r="EYZ239" s="61"/>
      <c r="EZA239" s="61"/>
      <c r="EZB239" s="61"/>
      <c r="EZC239" s="61"/>
      <c r="EZD239" s="61"/>
      <c r="EZE239" s="61"/>
      <c r="EZF239" s="61"/>
      <c r="EZG239" s="61"/>
      <c r="EZH239" s="61"/>
      <c r="EZI239" s="61"/>
      <c r="EZJ239" s="61"/>
      <c r="EZK239" s="61"/>
      <c r="EZL239" s="61"/>
      <c r="EZM239" s="61"/>
      <c r="EZN239" s="61"/>
      <c r="EZO239" s="61"/>
      <c r="EZP239" s="61"/>
      <c r="EZQ239" s="61"/>
      <c r="EZR239" s="61"/>
      <c r="EZS239" s="61"/>
      <c r="EZT239" s="61"/>
      <c r="EZU239" s="61"/>
      <c r="EZV239" s="61"/>
      <c r="EZW239" s="61"/>
      <c r="EZX239" s="61"/>
      <c r="EZY239" s="61"/>
      <c r="EZZ239" s="61"/>
      <c r="FAA239" s="61"/>
      <c r="FAB239" s="61"/>
      <c r="FAC239" s="61"/>
      <c r="FAD239" s="61"/>
      <c r="FAE239" s="61"/>
      <c r="FAF239" s="61"/>
      <c r="FAG239" s="61"/>
      <c r="FAH239" s="61"/>
      <c r="FAI239" s="61"/>
      <c r="FAJ239" s="61"/>
      <c r="FAK239" s="61"/>
      <c r="FAL239" s="61"/>
      <c r="FAM239" s="61"/>
      <c r="FAN239" s="61"/>
      <c r="FAO239" s="61"/>
      <c r="FAP239" s="61"/>
      <c r="FAQ239" s="61"/>
      <c r="FAR239" s="61"/>
      <c r="FAS239" s="61"/>
      <c r="FAT239" s="61"/>
      <c r="FAU239" s="61"/>
      <c r="FAV239" s="61"/>
      <c r="FAW239" s="61"/>
      <c r="FAX239" s="61"/>
      <c r="FAY239" s="61"/>
      <c r="FAZ239" s="61"/>
      <c r="FBA239" s="61"/>
      <c r="FBB239" s="61"/>
      <c r="FBC239" s="61"/>
      <c r="FBD239" s="61"/>
      <c r="FBE239" s="61"/>
      <c r="FBF239" s="61"/>
      <c r="FBG239" s="61"/>
      <c r="FBH239" s="61"/>
      <c r="FBI239" s="61"/>
      <c r="FBJ239" s="61"/>
      <c r="FBK239" s="61"/>
      <c r="FBL239" s="61"/>
      <c r="FBM239" s="61"/>
      <c r="FBN239" s="61"/>
      <c r="FBO239" s="61"/>
      <c r="FBP239" s="61"/>
      <c r="FBQ239" s="61"/>
      <c r="FBR239" s="61"/>
      <c r="FBS239" s="61"/>
      <c r="FBT239" s="61"/>
      <c r="FBU239" s="61"/>
      <c r="FBV239" s="61"/>
      <c r="FBW239" s="61"/>
      <c r="FBX239" s="61"/>
      <c r="FBY239" s="61"/>
      <c r="FBZ239" s="61"/>
      <c r="FCA239" s="61"/>
      <c r="FCB239" s="61"/>
      <c r="FCC239" s="61"/>
      <c r="FCD239" s="61"/>
      <c r="FCE239" s="61"/>
      <c r="FCF239" s="61"/>
      <c r="FCG239" s="61"/>
      <c r="FCH239" s="61"/>
      <c r="FCI239" s="61"/>
      <c r="FCJ239" s="61"/>
      <c r="FCK239" s="61"/>
      <c r="FCL239" s="61"/>
      <c r="FCM239" s="61"/>
      <c r="FCN239" s="61"/>
      <c r="FCO239" s="61"/>
      <c r="FCP239" s="61"/>
      <c r="FCQ239" s="61"/>
      <c r="FCR239" s="61"/>
      <c r="FCS239" s="61"/>
      <c r="FCT239" s="61"/>
      <c r="FCU239" s="61"/>
      <c r="FCV239" s="61"/>
      <c r="FCW239" s="61"/>
      <c r="FCX239" s="61"/>
      <c r="FCY239" s="61"/>
      <c r="FCZ239" s="61"/>
      <c r="FDA239" s="61"/>
      <c r="FDB239" s="61"/>
      <c r="FDC239" s="61"/>
      <c r="FDD239" s="61"/>
      <c r="FDE239" s="61"/>
      <c r="FDF239" s="61"/>
      <c r="FDG239" s="61"/>
      <c r="FDH239" s="61"/>
      <c r="FDI239" s="61"/>
      <c r="FDJ239" s="61"/>
      <c r="FDK239" s="61"/>
      <c r="FDL239" s="61"/>
      <c r="FDM239" s="61"/>
      <c r="FDN239" s="61"/>
      <c r="FDO239" s="61"/>
      <c r="FDP239" s="61"/>
      <c r="FDQ239" s="61"/>
      <c r="FDR239" s="61"/>
      <c r="FDS239" s="61"/>
      <c r="FDT239" s="61"/>
      <c r="FDU239" s="61"/>
      <c r="FDV239" s="61"/>
      <c r="FDW239" s="61"/>
      <c r="FDX239" s="61"/>
      <c r="FDY239" s="61"/>
      <c r="FDZ239" s="61"/>
      <c r="FEA239" s="61"/>
      <c r="FEB239" s="61"/>
      <c r="FEC239" s="61"/>
      <c r="FED239" s="61"/>
      <c r="FEE239" s="61"/>
      <c r="FEF239" s="61"/>
      <c r="FEG239" s="61"/>
      <c r="FEH239" s="61"/>
      <c r="FEI239" s="61"/>
      <c r="FEJ239" s="61"/>
      <c r="FEK239" s="61"/>
      <c r="FEL239" s="61"/>
      <c r="FEM239" s="61"/>
      <c r="FEN239" s="61"/>
      <c r="FEO239" s="61"/>
      <c r="FEP239" s="61"/>
      <c r="FEQ239" s="61"/>
      <c r="FER239" s="61"/>
      <c r="FES239" s="61"/>
      <c r="FET239" s="61"/>
      <c r="FEU239" s="61"/>
      <c r="FEV239" s="61"/>
      <c r="FEW239" s="61"/>
      <c r="FEX239" s="61"/>
      <c r="FEY239" s="61"/>
      <c r="FEZ239" s="61"/>
      <c r="FFA239" s="61"/>
      <c r="FFB239" s="61"/>
      <c r="FFC239" s="61"/>
      <c r="FFD239" s="61"/>
      <c r="FFE239" s="61"/>
      <c r="FFF239" s="61"/>
      <c r="FFG239" s="61"/>
      <c r="FFH239" s="61"/>
      <c r="FFI239" s="61"/>
      <c r="FFJ239" s="61"/>
      <c r="FFK239" s="61"/>
      <c r="FFL239" s="61"/>
      <c r="FFM239" s="61"/>
      <c r="FFN239" s="61"/>
      <c r="FFO239" s="61"/>
      <c r="FFP239" s="61"/>
      <c r="FFQ239" s="61"/>
      <c r="FFR239" s="61"/>
      <c r="FFS239" s="61"/>
      <c r="FFT239" s="61"/>
      <c r="FFU239" s="61"/>
      <c r="FFV239" s="61"/>
      <c r="FFW239" s="61"/>
      <c r="FFX239" s="61"/>
      <c r="FFY239" s="61"/>
      <c r="FFZ239" s="61"/>
      <c r="FGA239" s="61"/>
      <c r="FGB239" s="61"/>
      <c r="FGC239" s="61"/>
      <c r="FGD239" s="61"/>
      <c r="FGE239" s="61"/>
      <c r="FGF239" s="61"/>
      <c r="FGG239" s="61"/>
      <c r="FGH239" s="61"/>
      <c r="FGI239" s="61"/>
      <c r="FGJ239" s="61"/>
      <c r="FGK239" s="61"/>
      <c r="FGL239" s="61"/>
      <c r="FGM239" s="61"/>
      <c r="FGN239" s="61"/>
      <c r="FGO239" s="61"/>
      <c r="FGP239" s="61"/>
      <c r="FGQ239" s="61"/>
      <c r="FGR239" s="61"/>
      <c r="FGS239" s="61"/>
      <c r="FGT239" s="61"/>
      <c r="FGU239" s="61"/>
      <c r="FGV239" s="61"/>
      <c r="FGW239" s="61"/>
      <c r="FGX239" s="61"/>
      <c r="FGY239" s="61"/>
      <c r="FGZ239" s="61"/>
      <c r="FHA239" s="61"/>
      <c r="FHB239" s="61"/>
      <c r="FHC239" s="61"/>
      <c r="FHD239" s="61"/>
      <c r="FHE239" s="61"/>
      <c r="FHF239" s="61"/>
      <c r="FHG239" s="61"/>
      <c r="FHH239" s="61"/>
      <c r="FHI239" s="61"/>
      <c r="FHJ239" s="61"/>
      <c r="FHK239" s="61"/>
      <c r="FHL239" s="61"/>
      <c r="FHM239" s="61"/>
      <c r="FHN239" s="61"/>
      <c r="FHO239" s="61"/>
      <c r="FHP239" s="61"/>
      <c r="FHQ239" s="61"/>
      <c r="FHR239" s="61"/>
      <c r="FHS239" s="61"/>
      <c r="FHT239" s="61"/>
      <c r="FHU239" s="61"/>
      <c r="FHV239" s="61"/>
      <c r="FHW239" s="61"/>
      <c r="FHX239" s="61"/>
      <c r="FHY239" s="61"/>
      <c r="FHZ239" s="61"/>
      <c r="FIA239" s="61"/>
      <c r="FIB239" s="61"/>
      <c r="FIC239" s="61"/>
      <c r="FID239" s="61"/>
      <c r="FIE239" s="61"/>
      <c r="FIF239" s="61"/>
      <c r="FIG239" s="61"/>
      <c r="FIH239" s="61"/>
      <c r="FII239" s="61"/>
      <c r="FIJ239" s="61"/>
      <c r="FIK239" s="61"/>
      <c r="FIL239" s="61"/>
      <c r="FIM239" s="61"/>
      <c r="FIN239" s="61"/>
      <c r="FIO239" s="61"/>
      <c r="FIP239" s="61"/>
      <c r="FIQ239" s="61"/>
      <c r="FIR239" s="61"/>
      <c r="FIS239" s="61"/>
      <c r="FIT239" s="61"/>
      <c r="FIU239" s="61"/>
      <c r="FIV239" s="61"/>
      <c r="FIW239" s="61"/>
      <c r="FIX239" s="61"/>
      <c r="FIY239" s="61"/>
      <c r="FIZ239" s="61"/>
      <c r="FJA239" s="61"/>
      <c r="FJB239" s="61"/>
      <c r="FJC239" s="61"/>
      <c r="FJD239" s="61"/>
      <c r="FJE239" s="61"/>
      <c r="FJF239" s="61"/>
      <c r="FJG239" s="61"/>
      <c r="FJH239" s="61"/>
      <c r="FJI239" s="61"/>
      <c r="FJJ239" s="61"/>
      <c r="FJK239" s="61"/>
      <c r="FJL239" s="61"/>
      <c r="FJM239" s="61"/>
      <c r="FJN239" s="61"/>
      <c r="FJO239" s="61"/>
      <c r="FJP239" s="61"/>
      <c r="FJQ239" s="61"/>
      <c r="FJR239" s="61"/>
      <c r="FJS239" s="61"/>
      <c r="FJT239" s="61"/>
      <c r="FJU239" s="61"/>
      <c r="FJV239" s="61"/>
      <c r="FJW239" s="61"/>
      <c r="FJX239" s="61"/>
      <c r="FJY239" s="61"/>
      <c r="FJZ239" s="61"/>
      <c r="FKA239" s="61"/>
      <c r="FKB239" s="61"/>
      <c r="FKC239" s="61"/>
      <c r="FKD239" s="61"/>
      <c r="FKE239" s="61"/>
      <c r="FKF239" s="61"/>
      <c r="FKG239" s="61"/>
      <c r="FKH239" s="61"/>
      <c r="FKI239" s="61"/>
      <c r="FKJ239" s="61"/>
      <c r="FKK239" s="61"/>
      <c r="FKL239" s="61"/>
      <c r="FKM239" s="61"/>
      <c r="FKN239" s="61"/>
      <c r="FKO239" s="61"/>
      <c r="FKP239" s="61"/>
      <c r="FKQ239" s="61"/>
      <c r="FKR239" s="61"/>
      <c r="FKS239" s="61"/>
      <c r="FKT239" s="61"/>
      <c r="FKU239" s="61"/>
      <c r="FKV239" s="61"/>
      <c r="FKW239" s="61"/>
      <c r="FKX239" s="61"/>
      <c r="FKY239" s="61"/>
      <c r="FKZ239" s="61"/>
      <c r="FLA239" s="61"/>
      <c r="FLB239" s="61"/>
      <c r="FLC239" s="61"/>
      <c r="FLD239" s="61"/>
      <c r="FLE239" s="61"/>
      <c r="FLF239" s="61"/>
      <c r="FLG239" s="61"/>
      <c r="FLH239" s="61"/>
      <c r="FLI239" s="61"/>
      <c r="FLJ239" s="61"/>
      <c r="FLK239" s="61"/>
      <c r="FLL239" s="61"/>
      <c r="FLM239" s="61"/>
      <c r="FLN239" s="61"/>
      <c r="FLO239" s="61"/>
      <c r="FLP239" s="61"/>
      <c r="FLQ239" s="61"/>
      <c r="FLR239" s="61"/>
      <c r="FLS239" s="61"/>
      <c r="FLT239" s="61"/>
      <c r="FLU239" s="61"/>
      <c r="FLV239" s="61"/>
      <c r="FLW239" s="61"/>
      <c r="FLX239" s="61"/>
      <c r="FLY239" s="61"/>
      <c r="FLZ239" s="61"/>
      <c r="FMA239" s="61"/>
      <c r="FMB239" s="61"/>
      <c r="FMC239" s="61"/>
      <c r="FMD239" s="61"/>
      <c r="FME239" s="61"/>
      <c r="FMF239" s="61"/>
      <c r="FMG239" s="61"/>
      <c r="FMH239" s="61"/>
      <c r="FMI239" s="61"/>
      <c r="FMJ239" s="61"/>
      <c r="FMK239" s="61"/>
      <c r="FML239" s="61"/>
      <c r="FMM239" s="61"/>
      <c r="FMN239" s="61"/>
      <c r="FMO239" s="61"/>
      <c r="FMP239" s="61"/>
      <c r="FMQ239" s="61"/>
      <c r="FMR239" s="61"/>
      <c r="FMS239" s="61"/>
      <c r="FMT239" s="61"/>
      <c r="FMU239" s="61"/>
      <c r="FMV239" s="61"/>
      <c r="FMW239" s="61"/>
      <c r="FMX239" s="61"/>
      <c r="FMY239" s="61"/>
      <c r="FMZ239" s="61"/>
      <c r="FNA239" s="61"/>
      <c r="FNB239" s="61"/>
      <c r="FNC239" s="61"/>
      <c r="FND239" s="61"/>
      <c r="FNE239" s="61"/>
      <c r="FNF239" s="61"/>
      <c r="FNG239" s="61"/>
      <c r="FNH239" s="61"/>
      <c r="FNI239" s="61"/>
      <c r="FNJ239" s="61"/>
      <c r="FNK239" s="61"/>
      <c r="FNL239" s="61"/>
      <c r="FNM239" s="61"/>
      <c r="FNN239" s="61"/>
      <c r="FNO239" s="61"/>
      <c r="FNP239" s="61"/>
      <c r="FNQ239" s="61"/>
      <c r="FNR239" s="61"/>
      <c r="FNS239" s="61"/>
      <c r="FNT239" s="61"/>
      <c r="FNU239" s="61"/>
      <c r="FNV239" s="61"/>
      <c r="FNW239" s="61"/>
      <c r="FNX239" s="61"/>
      <c r="FNY239" s="61"/>
      <c r="FNZ239" s="61"/>
      <c r="FOA239" s="61"/>
      <c r="FOB239" s="61"/>
      <c r="FOC239" s="61"/>
      <c r="FOD239" s="61"/>
      <c r="FOE239" s="61"/>
      <c r="FOF239" s="61"/>
      <c r="FOG239" s="61"/>
      <c r="FOH239" s="61"/>
      <c r="FOI239" s="61"/>
      <c r="FOJ239" s="61"/>
      <c r="FOK239" s="61"/>
      <c r="FOL239" s="61"/>
      <c r="FOM239" s="61"/>
      <c r="FON239" s="61"/>
      <c r="FOO239" s="61"/>
      <c r="FOP239" s="61"/>
      <c r="FOQ239" s="61"/>
      <c r="FOR239" s="61"/>
      <c r="FOS239" s="61"/>
      <c r="FOT239" s="61"/>
      <c r="FOU239" s="61"/>
      <c r="FOV239" s="61"/>
      <c r="FOW239" s="61"/>
      <c r="FOX239" s="61"/>
      <c r="FOY239" s="61"/>
      <c r="FOZ239" s="61"/>
      <c r="FPA239" s="61"/>
      <c r="FPB239" s="61"/>
      <c r="FPC239" s="61"/>
      <c r="FPD239" s="61"/>
      <c r="FPE239" s="61"/>
      <c r="FPF239" s="61"/>
      <c r="FPG239" s="61"/>
      <c r="FPH239" s="61"/>
      <c r="FPI239" s="61"/>
      <c r="FPJ239" s="61"/>
      <c r="FPK239" s="61"/>
      <c r="FPL239" s="61"/>
      <c r="FPM239" s="61"/>
      <c r="FPN239" s="61"/>
      <c r="FPO239" s="61"/>
      <c r="FPP239" s="61"/>
      <c r="FPQ239" s="61"/>
      <c r="FPR239" s="61"/>
      <c r="FPS239" s="61"/>
      <c r="FPT239" s="61"/>
      <c r="FPU239" s="61"/>
      <c r="FPV239" s="61"/>
      <c r="FPW239" s="61"/>
      <c r="FPX239" s="61"/>
      <c r="FPY239" s="61"/>
      <c r="FPZ239" s="61"/>
      <c r="FQA239" s="61"/>
      <c r="FQB239" s="61"/>
      <c r="FQC239" s="61"/>
      <c r="FQD239" s="61"/>
      <c r="FQE239" s="61"/>
      <c r="FQF239" s="61"/>
      <c r="FQG239" s="61"/>
      <c r="FQH239" s="61"/>
      <c r="FQI239" s="61"/>
      <c r="FQJ239" s="61"/>
      <c r="FQK239" s="61"/>
      <c r="FQL239" s="61"/>
      <c r="FQM239" s="61"/>
      <c r="FQN239" s="61"/>
      <c r="FQO239" s="61"/>
      <c r="FQP239" s="61"/>
      <c r="FQQ239" s="61"/>
      <c r="FQR239" s="61"/>
      <c r="FQS239" s="61"/>
      <c r="FQT239" s="61"/>
      <c r="FQU239" s="61"/>
      <c r="FQV239" s="61"/>
      <c r="FQW239" s="61"/>
      <c r="FQX239" s="61"/>
      <c r="FQY239" s="61"/>
      <c r="FQZ239" s="61"/>
      <c r="FRA239" s="61"/>
      <c r="FRB239" s="61"/>
      <c r="FRC239" s="61"/>
      <c r="FRD239" s="61"/>
      <c r="FRE239" s="61"/>
      <c r="FRF239" s="61"/>
      <c r="FRG239" s="61"/>
      <c r="FRH239" s="61"/>
      <c r="FRI239" s="61"/>
      <c r="FRJ239" s="61"/>
      <c r="FRK239" s="61"/>
      <c r="FRL239" s="61"/>
      <c r="FRM239" s="61"/>
      <c r="FRN239" s="61"/>
      <c r="FRO239" s="61"/>
      <c r="FRP239" s="61"/>
      <c r="FRQ239" s="61"/>
      <c r="FRR239" s="61"/>
      <c r="FRS239" s="61"/>
      <c r="FRT239" s="61"/>
      <c r="FRU239" s="61"/>
      <c r="FRV239" s="61"/>
      <c r="FRW239" s="61"/>
      <c r="FRX239" s="61"/>
      <c r="FRY239" s="61"/>
      <c r="FRZ239" s="61"/>
      <c r="FSA239" s="61"/>
      <c r="FSB239" s="61"/>
      <c r="FSC239" s="61"/>
      <c r="FSD239" s="61"/>
      <c r="FSE239" s="61"/>
      <c r="FSF239" s="61"/>
      <c r="FSG239" s="61"/>
      <c r="FSH239" s="61"/>
      <c r="FSI239" s="61"/>
      <c r="FSJ239" s="61"/>
      <c r="FSK239" s="61"/>
      <c r="FSL239" s="61"/>
      <c r="FSM239" s="61"/>
      <c r="FSN239" s="61"/>
      <c r="FSO239" s="61"/>
      <c r="FSP239" s="61"/>
      <c r="FSQ239" s="61"/>
      <c r="FSR239" s="61"/>
      <c r="FSS239" s="61"/>
      <c r="FST239" s="61"/>
      <c r="FSU239" s="61"/>
      <c r="FSV239" s="61"/>
      <c r="FSW239" s="61"/>
      <c r="FSX239" s="61"/>
      <c r="FSY239" s="61"/>
      <c r="FSZ239" s="61"/>
      <c r="FTA239" s="61"/>
      <c r="FTB239" s="61"/>
      <c r="FTC239" s="61"/>
      <c r="FTD239" s="61"/>
      <c r="FTE239" s="61"/>
      <c r="FTF239" s="61"/>
      <c r="FTG239" s="61"/>
      <c r="FTH239" s="61"/>
      <c r="FTI239" s="61"/>
      <c r="FTJ239" s="61"/>
      <c r="FTK239" s="61"/>
      <c r="FTL239" s="61"/>
      <c r="FTM239" s="61"/>
      <c r="FTN239" s="61"/>
      <c r="FTO239" s="61"/>
      <c r="FTP239" s="61"/>
      <c r="FTQ239" s="61"/>
      <c r="FTR239" s="61"/>
      <c r="FTS239" s="61"/>
      <c r="FTT239" s="61"/>
      <c r="FTU239" s="61"/>
      <c r="FTV239" s="61"/>
      <c r="FTW239" s="61"/>
      <c r="FTX239" s="61"/>
      <c r="FTY239" s="61"/>
      <c r="FTZ239" s="61"/>
      <c r="FUA239" s="61"/>
      <c r="FUB239" s="61"/>
      <c r="FUC239" s="61"/>
      <c r="FUD239" s="61"/>
      <c r="FUE239" s="61"/>
      <c r="FUF239" s="61"/>
      <c r="FUG239" s="61"/>
      <c r="FUH239" s="61"/>
      <c r="FUI239" s="61"/>
      <c r="FUJ239" s="61"/>
      <c r="FUK239" s="61"/>
      <c r="FUL239" s="61"/>
      <c r="FUM239" s="61"/>
      <c r="FUN239" s="61"/>
      <c r="FUO239" s="61"/>
      <c r="FUP239" s="61"/>
      <c r="FUQ239" s="61"/>
      <c r="FUR239" s="61"/>
      <c r="FUS239" s="61"/>
      <c r="FUT239" s="61"/>
      <c r="FUU239" s="61"/>
      <c r="FUV239" s="61"/>
      <c r="FUW239" s="61"/>
      <c r="FUX239" s="61"/>
      <c r="FUY239" s="61"/>
      <c r="FUZ239" s="61"/>
      <c r="FVA239" s="61"/>
      <c r="FVB239" s="61"/>
      <c r="FVC239" s="61"/>
      <c r="FVD239" s="61"/>
      <c r="FVE239" s="61"/>
      <c r="FVF239" s="61"/>
      <c r="FVG239" s="61"/>
      <c r="FVH239" s="61"/>
      <c r="FVI239" s="61"/>
      <c r="FVJ239" s="61"/>
      <c r="FVK239" s="61"/>
      <c r="FVL239" s="61"/>
      <c r="FVM239" s="61"/>
      <c r="FVN239" s="61"/>
      <c r="FVO239" s="61"/>
      <c r="FVP239" s="61"/>
      <c r="FVQ239" s="61"/>
      <c r="FVR239" s="61"/>
      <c r="FVS239" s="61"/>
      <c r="FVT239" s="61"/>
      <c r="FVU239" s="61"/>
      <c r="FVV239" s="61"/>
      <c r="FVW239" s="61"/>
      <c r="FVX239" s="61"/>
      <c r="FVY239" s="61"/>
      <c r="FVZ239" s="61"/>
      <c r="FWA239" s="61"/>
      <c r="FWB239" s="61"/>
      <c r="FWC239" s="61"/>
      <c r="FWD239" s="61"/>
      <c r="FWE239" s="61"/>
      <c r="FWF239" s="61"/>
      <c r="FWG239" s="61"/>
      <c r="FWH239" s="61"/>
      <c r="FWI239" s="61"/>
      <c r="FWJ239" s="61"/>
      <c r="FWK239" s="61"/>
      <c r="FWL239" s="61"/>
      <c r="FWM239" s="61"/>
      <c r="FWN239" s="61"/>
      <c r="FWO239" s="61"/>
      <c r="FWP239" s="61"/>
      <c r="FWQ239" s="61"/>
      <c r="FWR239" s="61"/>
      <c r="FWS239" s="61"/>
      <c r="FWT239" s="61"/>
      <c r="FWU239" s="61"/>
      <c r="FWV239" s="61"/>
      <c r="FWW239" s="61"/>
      <c r="FWX239" s="61"/>
      <c r="FWY239" s="61"/>
      <c r="FWZ239" s="61"/>
      <c r="FXA239" s="61"/>
      <c r="FXB239" s="61"/>
      <c r="FXC239" s="61"/>
      <c r="FXD239" s="61"/>
      <c r="FXE239" s="61"/>
      <c r="FXF239" s="61"/>
      <c r="FXG239" s="61"/>
      <c r="FXH239" s="61"/>
      <c r="FXI239" s="61"/>
      <c r="FXJ239" s="61"/>
      <c r="FXK239" s="61"/>
      <c r="FXL239" s="61"/>
      <c r="FXM239" s="61"/>
      <c r="FXN239" s="61"/>
      <c r="FXO239" s="61"/>
      <c r="FXP239" s="61"/>
      <c r="FXQ239" s="61"/>
      <c r="FXR239" s="61"/>
      <c r="FXS239" s="61"/>
      <c r="FXT239" s="61"/>
      <c r="FXU239" s="61"/>
      <c r="FXV239" s="61"/>
      <c r="FXW239" s="61"/>
      <c r="FXX239" s="61"/>
      <c r="FXY239" s="61"/>
      <c r="FXZ239" s="61"/>
      <c r="FYA239" s="61"/>
      <c r="FYB239" s="61"/>
      <c r="FYC239" s="61"/>
      <c r="FYD239" s="61"/>
      <c r="FYE239" s="61"/>
      <c r="FYF239" s="61"/>
      <c r="FYG239" s="61"/>
      <c r="FYH239" s="61"/>
      <c r="FYI239" s="61"/>
      <c r="FYJ239" s="61"/>
      <c r="FYK239" s="61"/>
      <c r="FYL239" s="61"/>
      <c r="FYM239" s="61"/>
      <c r="FYN239" s="61"/>
      <c r="FYO239" s="61"/>
      <c r="FYP239" s="61"/>
      <c r="FYQ239" s="61"/>
      <c r="FYR239" s="61"/>
      <c r="FYS239" s="61"/>
      <c r="FYT239" s="61"/>
      <c r="FYU239" s="61"/>
      <c r="FYV239" s="61"/>
      <c r="FYW239" s="61"/>
      <c r="FYX239" s="61"/>
      <c r="FYY239" s="61"/>
      <c r="FYZ239" s="61"/>
      <c r="FZA239" s="61"/>
      <c r="FZB239" s="61"/>
      <c r="FZC239" s="61"/>
      <c r="FZD239" s="61"/>
      <c r="FZE239" s="61"/>
      <c r="FZF239" s="61"/>
      <c r="FZG239" s="61"/>
      <c r="FZH239" s="61"/>
      <c r="FZI239" s="61"/>
      <c r="FZJ239" s="61"/>
      <c r="FZK239" s="61"/>
      <c r="FZL239" s="61"/>
      <c r="FZM239" s="61"/>
      <c r="FZN239" s="61"/>
      <c r="FZO239" s="61"/>
      <c r="FZP239" s="61"/>
      <c r="FZQ239" s="61"/>
      <c r="FZR239" s="61"/>
      <c r="FZS239" s="61"/>
      <c r="FZT239" s="61"/>
      <c r="FZU239" s="61"/>
      <c r="FZV239" s="61"/>
      <c r="FZW239" s="61"/>
      <c r="FZX239" s="61"/>
      <c r="FZY239" s="61"/>
      <c r="FZZ239" s="61"/>
      <c r="GAA239" s="61"/>
      <c r="GAB239" s="61"/>
      <c r="GAC239" s="61"/>
      <c r="GAD239" s="61"/>
      <c r="GAE239" s="61"/>
      <c r="GAF239" s="61"/>
      <c r="GAG239" s="61"/>
      <c r="GAH239" s="61"/>
      <c r="GAI239" s="61"/>
      <c r="GAJ239" s="61"/>
      <c r="GAK239" s="61"/>
      <c r="GAL239" s="61"/>
      <c r="GAM239" s="61"/>
      <c r="GAN239" s="61"/>
      <c r="GAO239" s="61"/>
      <c r="GAP239" s="61"/>
      <c r="GAQ239" s="61"/>
      <c r="GAR239" s="61"/>
      <c r="GAS239" s="61"/>
      <c r="GAT239" s="61"/>
      <c r="GAU239" s="61"/>
      <c r="GAV239" s="61"/>
      <c r="GAW239" s="61"/>
      <c r="GAX239" s="61"/>
      <c r="GAY239" s="61"/>
      <c r="GAZ239" s="61"/>
      <c r="GBA239" s="61"/>
      <c r="GBB239" s="61"/>
      <c r="GBC239" s="61"/>
      <c r="GBD239" s="61"/>
      <c r="GBE239" s="61"/>
      <c r="GBF239" s="61"/>
      <c r="GBG239" s="61"/>
      <c r="GBH239" s="61"/>
      <c r="GBI239" s="61"/>
      <c r="GBJ239" s="61"/>
      <c r="GBK239" s="61"/>
      <c r="GBL239" s="61"/>
      <c r="GBM239" s="61"/>
      <c r="GBN239" s="61"/>
      <c r="GBO239" s="61"/>
      <c r="GBP239" s="61"/>
      <c r="GBQ239" s="61"/>
      <c r="GBR239" s="61"/>
      <c r="GBS239" s="61"/>
      <c r="GBT239" s="61"/>
      <c r="GBU239" s="61"/>
      <c r="GBV239" s="61"/>
      <c r="GBW239" s="61"/>
      <c r="GBX239" s="61"/>
      <c r="GBY239" s="61"/>
      <c r="GBZ239" s="61"/>
      <c r="GCA239" s="61"/>
      <c r="GCB239" s="61"/>
      <c r="GCC239" s="61"/>
      <c r="GCD239" s="61"/>
      <c r="GCE239" s="61"/>
      <c r="GCF239" s="61"/>
      <c r="GCG239" s="61"/>
      <c r="GCH239" s="61"/>
      <c r="GCI239" s="61"/>
      <c r="GCJ239" s="61"/>
      <c r="GCK239" s="61"/>
      <c r="GCL239" s="61"/>
      <c r="GCM239" s="61"/>
      <c r="GCN239" s="61"/>
      <c r="GCO239" s="61"/>
      <c r="GCP239" s="61"/>
      <c r="GCQ239" s="61"/>
      <c r="GCR239" s="61"/>
      <c r="GCS239" s="61"/>
      <c r="GCT239" s="61"/>
      <c r="GCU239" s="61"/>
      <c r="GCV239" s="61"/>
      <c r="GCW239" s="61"/>
      <c r="GCX239" s="61"/>
      <c r="GCY239" s="61"/>
      <c r="GCZ239" s="61"/>
      <c r="GDA239" s="61"/>
      <c r="GDB239" s="61"/>
      <c r="GDC239" s="61"/>
      <c r="GDD239" s="61"/>
      <c r="GDE239" s="61"/>
      <c r="GDF239" s="61"/>
      <c r="GDG239" s="61"/>
      <c r="GDH239" s="61"/>
      <c r="GDI239" s="61"/>
      <c r="GDJ239" s="61"/>
      <c r="GDK239" s="61"/>
      <c r="GDL239" s="61"/>
      <c r="GDM239" s="61"/>
      <c r="GDN239" s="61"/>
      <c r="GDO239" s="61"/>
      <c r="GDP239" s="61"/>
      <c r="GDQ239" s="61"/>
      <c r="GDR239" s="61"/>
      <c r="GDS239" s="61"/>
      <c r="GDT239" s="61"/>
      <c r="GDU239" s="61"/>
      <c r="GDV239" s="61"/>
      <c r="GDW239" s="61"/>
      <c r="GDX239" s="61"/>
      <c r="GDY239" s="61"/>
      <c r="GDZ239" s="61"/>
      <c r="GEA239" s="61"/>
      <c r="GEB239" s="61"/>
      <c r="GEC239" s="61"/>
      <c r="GED239" s="61"/>
      <c r="GEE239" s="61"/>
      <c r="GEF239" s="61"/>
      <c r="GEG239" s="61"/>
      <c r="GEH239" s="61"/>
      <c r="GEI239" s="61"/>
      <c r="GEJ239" s="61"/>
      <c r="GEK239" s="61"/>
      <c r="GEL239" s="61"/>
      <c r="GEM239" s="61"/>
      <c r="GEN239" s="61"/>
      <c r="GEO239" s="61"/>
      <c r="GEP239" s="61"/>
      <c r="GEQ239" s="61"/>
      <c r="GER239" s="61"/>
      <c r="GES239" s="61"/>
      <c r="GET239" s="61"/>
      <c r="GEU239" s="61"/>
      <c r="GEV239" s="61"/>
      <c r="GEW239" s="61"/>
      <c r="GEX239" s="61"/>
      <c r="GEY239" s="61"/>
      <c r="GEZ239" s="61"/>
      <c r="GFA239" s="61"/>
      <c r="GFB239" s="61"/>
      <c r="GFC239" s="61"/>
      <c r="GFD239" s="61"/>
      <c r="GFE239" s="61"/>
      <c r="GFF239" s="61"/>
      <c r="GFG239" s="61"/>
      <c r="GFH239" s="61"/>
      <c r="GFI239" s="61"/>
      <c r="GFJ239" s="61"/>
      <c r="GFK239" s="61"/>
      <c r="GFL239" s="61"/>
      <c r="GFM239" s="61"/>
      <c r="GFN239" s="61"/>
      <c r="GFO239" s="61"/>
      <c r="GFP239" s="61"/>
      <c r="GFQ239" s="61"/>
      <c r="GFR239" s="61"/>
      <c r="GFS239" s="61"/>
      <c r="GFT239" s="61"/>
      <c r="GFU239" s="61"/>
      <c r="GFV239" s="61"/>
      <c r="GFW239" s="61"/>
      <c r="GFX239" s="61"/>
      <c r="GFY239" s="61"/>
      <c r="GFZ239" s="61"/>
      <c r="GGA239" s="61"/>
      <c r="GGB239" s="61"/>
      <c r="GGC239" s="61"/>
      <c r="GGD239" s="61"/>
      <c r="GGE239" s="61"/>
      <c r="GGF239" s="61"/>
      <c r="GGG239" s="61"/>
      <c r="GGH239" s="61"/>
      <c r="GGI239" s="61"/>
      <c r="GGJ239" s="61"/>
      <c r="GGK239" s="61"/>
      <c r="GGL239" s="61"/>
      <c r="GGM239" s="61"/>
      <c r="GGN239" s="61"/>
      <c r="GGO239" s="61"/>
      <c r="GGP239" s="61"/>
      <c r="GGQ239" s="61"/>
      <c r="GGR239" s="61"/>
      <c r="GGS239" s="61"/>
      <c r="GGT239" s="61"/>
      <c r="GGU239" s="61"/>
      <c r="GGV239" s="61"/>
      <c r="GGW239" s="61"/>
      <c r="GGX239" s="61"/>
      <c r="GGY239" s="61"/>
      <c r="GGZ239" s="61"/>
      <c r="GHA239" s="61"/>
      <c r="GHB239" s="61"/>
      <c r="GHC239" s="61"/>
      <c r="GHD239" s="61"/>
      <c r="GHE239" s="61"/>
      <c r="GHF239" s="61"/>
      <c r="GHG239" s="61"/>
      <c r="GHH239" s="61"/>
      <c r="GHI239" s="61"/>
      <c r="GHJ239" s="61"/>
      <c r="GHK239" s="61"/>
      <c r="GHL239" s="61"/>
      <c r="GHM239" s="61"/>
      <c r="GHN239" s="61"/>
      <c r="GHO239" s="61"/>
      <c r="GHP239" s="61"/>
      <c r="GHQ239" s="61"/>
      <c r="GHR239" s="61"/>
      <c r="GHS239" s="61"/>
      <c r="GHT239" s="61"/>
      <c r="GHU239" s="61"/>
      <c r="GHV239" s="61"/>
      <c r="GHW239" s="61"/>
      <c r="GHX239" s="61"/>
      <c r="GHY239" s="61"/>
      <c r="GHZ239" s="61"/>
      <c r="GIA239" s="61"/>
      <c r="GIB239" s="61"/>
      <c r="GIC239" s="61"/>
      <c r="GID239" s="61"/>
      <c r="GIE239" s="61"/>
      <c r="GIF239" s="61"/>
      <c r="GIG239" s="61"/>
      <c r="GIH239" s="61"/>
      <c r="GII239" s="61"/>
      <c r="GIJ239" s="61"/>
      <c r="GIK239" s="61"/>
      <c r="GIL239" s="61"/>
      <c r="GIM239" s="61"/>
      <c r="GIN239" s="61"/>
      <c r="GIO239" s="61"/>
      <c r="GIP239" s="61"/>
      <c r="GIQ239" s="61"/>
      <c r="GIR239" s="61"/>
      <c r="GIS239" s="61"/>
      <c r="GIT239" s="61"/>
      <c r="GIU239" s="61"/>
      <c r="GIV239" s="61"/>
      <c r="GIW239" s="61"/>
      <c r="GIX239" s="61"/>
      <c r="GIY239" s="61"/>
      <c r="GIZ239" s="61"/>
      <c r="GJA239" s="61"/>
      <c r="GJB239" s="61"/>
      <c r="GJC239" s="61"/>
      <c r="GJD239" s="61"/>
      <c r="GJE239" s="61"/>
      <c r="GJF239" s="61"/>
      <c r="GJG239" s="61"/>
      <c r="GJH239" s="61"/>
      <c r="GJI239" s="61"/>
      <c r="GJJ239" s="61"/>
      <c r="GJK239" s="61"/>
      <c r="GJL239" s="61"/>
      <c r="GJM239" s="61"/>
      <c r="GJN239" s="61"/>
      <c r="GJO239" s="61"/>
      <c r="GJP239" s="61"/>
      <c r="GJQ239" s="61"/>
      <c r="GJR239" s="61"/>
      <c r="GJS239" s="61"/>
      <c r="GJT239" s="61"/>
      <c r="GJU239" s="61"/>
      <c r="GJV239" s="61"/>
      <c r="GJW239" s="61"/>
      <c r="GJX239" s="61"/>
      <c r="GJY239" s="61"/>
      <c r="GJZ239" s="61"/>
      <c r="GKA239" s="61"/>
      <c r="GKB239" s="61"/>
      <c r="GKC239" s="61"/>
      <c r="GKD239" s="61"/>
      <c r="GKE239" s="61"/>
      <c r="GKF239" s="61"/>
      <c r="GKG239" s="61"/>
      <c r="GKH239" s="61"/>
      <c r="GKI239" s="61"/>
      <c r="GKJ239" s="61"/>
      <c r="GKK239" s="61"/>
      <c r="GKL239" s="61"/>
      <c r="GKM239" s="61"/>
      <c r="GKN239" s="61"/>
      <c r="GKO239" s="61"/>
      <c r="GKP239" s="61"/>
      <c r="GKQ239" s="61"/>
      <c r="GKR239" s="61"/>
      <c r="GKS239" s="61"/>
      <c r="GKT239" s="61"/>
      <c r="GKU239" s="61"/>
      <c r="GKV239" s="61"/>
      <c r="GKW239" s="61"/>
      <c r="GKX239" s="61"/>
      <c r="GKY239" s="61"/>
      <c r="GKZ239" s="61"/>
      <c r="GLA239" s="61"/>
      <c r="GLB239" s="61"/>
      <c r="GLC239" s="61"/>
      <c r="GLD239" s="61"/>
      <c r="GLE239" s="61"/>
      <c r="GLF239" s="61"/>
      <c r="GLG239" s="61"/>
      <c r="GLH239" s="61"/>
      <c r="GLI239" s="61"/>
      <c r="GLJ239" s="61"/>
      <c r="GLK239" s="61"/>
      <c r="GLL239" s="61"/>
      <c r="GLM239" s="61"/>
      <c r="GLN239" s="61"/>
      <c r="GLO239" s="61"/>
      <c r="GLP239" s="61"/>
      <c r="GLQ239" s="61"/>
      <c r="GLR239" s="61"/>
      <c r="GLS239" s="61"/>
      <c r="GLT239" s="61"/>
      <c r="GLU239" s="61"/>
      <c r="GLV239" s="61"/>
      <c r="GLW239" s="61"/>
      <c r="GLX239" s="61"/>
      <c r="GLY239" s="61"/>
      <c r="GLZ239" s="61"/>
      <c r="GMA239" s="61"/>
      <c r="GMB239" s="61"/>
      <c r="GMC239" s="61"/>
      <c r="GMD239" s="61"/>
      <c r="GME239" s="61"/>
      <c r="GMF239" s="61"/>
      <c r="GMG239" s="61"/>
      <c r="GMH239" s="61"/>
      <c r="GMI239" s="61"/>
      <c r="GMJ239" s="61"/>
      <c r="GMK239" s="61"/>
      <c r="GML239" s="61"/>
      <c r="GMM239" s="61"/>
      <c r="GMN239" s="61"/>
      <c r="GMO239" s="61"/>
      <c r="GMP239" s="61"/>
      <c r="GMQ239" s="61"/>
      <c r="GMR239" s="61"/>
      <c r="GMS239" s="61"/>
      <c r="GMT239" s="61"/>
      <c r="GMU239" s="61"/>
      <c r="GMV239" s="61"/>
      <c r="GMW239" s="61"/>
      <c r="GMX239" s="61"/>
      <c r="GMY239" s="61"/>
      <c r="GMZ239" s="61"/>
      <c r="GNA239" s="61"/>
      <c r="GNB239" s="61"/>
      <c r="GNC239" s="61"/>
      <c r="GND239" s="61"/>
      <c r="GNE239" s="61"/>
      <c r="GNF239" s="61"/>
      <c r="GNG239" s="61"/>
      <c r="GNH239" s="61"/>
      <c r="GNI239" s="61"/>
      <c r="GNJ239" s="61"/>
      <c r="GNK239" s="61"/>
      <c r="GNL239" s="61"/>
      <c r="GNM239" s="61"/>
      <c r="GNN239" s="61"/>
      <c r="GNO239" s="61"/>
      <c r="GNP239" s="61"/>
      <c r="GNQ239" s="61"/>
      <c r="GNR239" s="61"/>
      <c r="GNS239" s="61"/>
      <c r="GNT239" s="61"/>
      <c r="GNU239" s="61"/>
      <c r="GNV239" s="61"/>
      <c r="GNW239" s="61"/>
      <c r="GNX239" s="61"/>
      <c r="GNY239" s="61"/>
      <c r="GNZ239" s="61"/>
      <c r="GOA239" s="61"/>
      <c r="GOB239" s="61"/>
      <c r="GOC239" s="61"/>
      <c r="GOD239" s="61"/>
      <c r="GOE239" s="61"/>
      <c r="GOF239" s="61"/>
      <c r="GOG239" s="61"/>
      <c r="GOH239" s="61"/>
      <c r="GOI239" s="61"/>
      <c r="GOJ239" s="61"/>
      <c r="GOK239" s="61"/>
      <c r="GOL239" s="61"/>
      <c r="GOM239" s="61"/>
      <c r="GON239" s="61"/>
      <c r="GOO239" s="61"/>
      <c r="GOP239" s="61"/>
      <c r="GOQ239" s="61"/>
      <c r="GOR239" s="61"/>
      <c r="GOS239" s="61"/>
      <c r="GOT239" s="61"/>
      <c r="GOU239" s="61"/>
      <c r="GOV239" s="61"/>
      <c r="GOW239" s="61"/>
      <c r="GOX239" s="61"/>
      <c r="GOY239" s="61"/>
      <c r="GOZ239" s="61"/>
      <c r="GPA239" s="61"/>
      <c r="GPB239" s="61"/>
      <c r="GPC239" s="61"/>
      <c r="GPD239" s="61"/>
      <c r="GPE239" s="61"/>
      <c r="GPF239" s="61"/>
      <c r="GPG239" s="61"/>
      <c r="GPH239" s="61"/>
      <c r="GPI239" s="61"/>
      <c r="GPJ239" s="61"/>
      <c r="GPK239" s="61"/>
      <c r="GPL239" s="61"/>
      <c r="GPM239" s="61"/>
      <c r="GPN239" s="61"/>
      <c r="GPO239" s="61"/>
      <c r="GPP239" s="61"/>
      <c r="GPQ239" s="61"/>
      <c r="GPR239" s="61"/>
      <c r="GPS239" s="61"/>
      <c r="GPT239" s="61"/>
      <c r="GPU239" s="61"/>
      <c r="GPV239" s="61"/>
      <c r="GPW239" s="61"/>
      <c r="GPX239" s="61"/>
      <c r="GPY239" s="61"/>
      <c r="GPZ239" s="61"/>
      <c r="GQA239" s="61"/>
      <c r="GQB239" s="61"/>
      <c r="GQC239" s="61"/>
      <c r="GQD239" s="61"/>
      <c r="GQE239" s="61"/>
      <c r="GQF239" s="61"/>
      <c r="GQG239" s="61"/>
      <c r="GQH239" s="61"/>
      <c r="GQI239" s="61"/>
      <c r="GQJ239" s="61"/>
      <c r="GQK239" s="61"/>
      <c r="GQL239" s="61"/>
      <c r="GQM239" s="61"/>
      <c r="GQN239" s="61"/>
      <c r="GQO239" s="61"/>
      <c r="GQP239" s="61"/>
      <c r="GQQ239" s="61"/>
      <c r="GQR239" s="61"/>
      <c r="GQS239" s="61"/>
      <c r="GQT239" s="61"/>
      <c r="GQU239" s="61"/>
      <c r="GQV239" s="61"/>
      <c r="GQW239" s="61"/>
      <c r="GQX239" s="61"/>
      <c r="GQY239" s="61"/>
      <c r="GQZ239" s="61"/>
      <c r="GRA239" s="61"/>
      <c r="GRB239" s="61"/>
      <c r="GRC239" s="61"/>
      <c r="GRD239" s="61"/>
      <c r="GRE239" s="61"/>
      <c r="GRF239" s="61"/>
      <c r="GRG239" s="61"/>
      <c r="GRH239" s="61"/>
      <c r="GRI239" s="61"/>
      <c r="GRJ239" s="61"/>
      <c r="GRK239" s="61"/>
      <c r="GRL239" s="61"/>
      <c r="GRM239" s="61"/>
      <c r="GRN239" s="61"/>
      <c r="GRO239" s="61"/>
      <c r="GRP239" s="61"/>
      <c r="GRQ239" s="61"/>
      <c r="GRR239" s="61"/>
      <c r="GRS239" s="61"/>
      <c r="GRT239" s="61"/>
      <c r="GRU239" s="61"/>
      <c r="GRV239" s="61"/>
      <c r="GRW239" s="61"/>
      <c r="GRX239" s="61"/>
      <c r="GRY239" s="61"/>
      <c r="GRZ239" s="61"/>
      <c r="GSA239" s="61"/>
      <c r="GSB239" s="61"/>
      <c r="GSC239" s="61"/>
      <c r="GSD239" s="61"/>
      <c r="GSE239" s="61"/>
      <c r="GSF239" s="61"/>
      <c r="GSG239" s="61"/>
      <c r="GSH239" s="61"/>
      <c r="GSI239" s="61"/>
      <c r="GSJ239" s="61"/>
      <c r="GSK239" s="61"/>
      <c r="GSL239" s="61"/>
      <c r="GSM239" s="61"/>
      <c r="GSN239" s="61"/>
      <c r="GSO239" s="61"/>
      <c r="GSP239" s="61"/>
      <c r="GSQ239" s="61"/>
      <c r="GSR239" s="61"/>
      <c r="GSS239" s="61"/>
      <c r="GST239" s="61"/>
      <c r="GSU239" s="61"/>
      <c r="GSV239" s="61"/>
      <c r="GSW239" s="61"/>
      <c r="GSX239" s="61"/>
      <c r="GSY239" s="61"/>
      <c r="GSZ239" s="61"/>
      <c r="GTA239" s="61"/>
      <c r="GTB239" s="61"/>
      <c r="GTC239" s="61"/>
      <c r="GTD239" s="61"/>
      <c r="GTE239" s="61"/>
      <c r="GTF239" s="61"/>
      <c r="GTG239" s="61"/>
      <c r="GTH239" s="61"/>
      <c r="GTI239" s="61"/>
      <c r="GTJ239" s="61"/>
      <c r="GTK239" s="61"/>
      <c r="GTL239" s="61"/>
      <c r="GTM239" s="61"/>
      <c r="GTN239" s="61"/>
      <c r="GTO239" s="61"/>
      <c r="GTP239" s="61"/>
      <c r="GTQ239" s="61"/>
      <c r="GTR239" s="61"/>
      <c r="GTS239" s="61"/>
      <c r="GTT239" s="61"/>
      <c r="GTU239" s="61"/>
      <c r="GTV239" s="61"/>
      <c r="GTW239" s="61"/>
      <c r="GTX239" s="61"/>
      <c r="GTY239" s="61"/>
      <c r="GTZ239" s="61"/>
      <c r="GUA239" s="61"/>
      <c r="GUB239" s="61"/>
      <c r="GUC239" s="61"/>
      <c r="GUD239" s="61"/>
      <c r="GUE239" s="61"/>
      <c r="GUF239" s="61"/>
      <c r="GUG239" s="61"/>
      <c r="GUH239" s="61"/>
      <c r="GUI239" s="61"/>
      <c r="GUJ239" s="61"/>
      <c r="GUK239" s="61"/>
      <c r="GUL239" s="61"/>
      <c r="GUM239" s="61"/>
      <c r="GUN239" s="61"/>
      <c r="GUO239" s="61"/>
      <c r="GUP239" s="61"/>
      <c r="GUQ239" s="61"/>
      <c r="GUR239" s="61"/>
      <c r="GUS239" s="61"/>
      <c r="GUT239" s="61"/>
      <c r="GUU239" s="61"/>
      <c r="GUV239" s="61"/>
      <c r="GUW239" s="61"/>
      <c r="GUX239" s="61"/>
      <c r="GUY239" s="61"/>
      <c r="GUZ239" s="61"/>
      <c r="GVA239" s="61"/>
      <c r="GVB239" s="61"/>
      <c r="GVC239" s="61"/>
      <c r="GVD239" s="61"/>
      <c r="GVE239" s="61"/>
      <c r="GVF239" s="61"/>
      <c r="GVG239" s="61"/>
      <c r="GVH239" s="61"/>
      <c r="GVI239" s="61"/>
      <c r="GVJ239" s="61"/>
      <c r="GVK239" s="61"/>
      <c r="GVL239" s="61"/>
      <c r="GVM239" s="61"/>
      <c r="GVN239" s="61"/>
      <c r="GVO239" s="61"/>
      <c r="GVP239" s="61"/>
      <c r="GVQ239" s="61"/>
      <c r="GVR239" s="61"/>
      <c r="GVS239" s="61"/>
      <c r="GVT239" s="61"/>
      <c r="GVU239" s="61"/>
      <c r="GVV239" s="61"/>
      <c r="GVW239" s="61"/>
      <c r="GVX239" s="61"/>
      <c r="GVY239" s="61"/>
      <c r="GVZ239" s="61"/>
      <c r="GWA239" s="61"/>
      <c r="GWB239" s="61"/>
      <c r="GWC239" s="61"/>
      <c r="GWD239" s="61"/>
      <c r="GWE239" s="61"/>
      <c r="GWF239" s="61"/>
      <c r="GWG239" s="61"/>
      <c r="GWH239" s="61"/>
      <c r="GWI239" s="61"/>
      <c r="GWJ239" s="61"/>
      <c r="GWK239" s="61"/>
      <c r="GWL239" s="61"/>
      <c r="GWM239" s="61"/>
      <c r="GWN239" s="61"/>
      <c r="GWO239" s="61"/>
      <c r="GWP239" s="61"/>
      <c r="GWQ239" s="61"/>
      <c r="GWR239" s="61"/>
      <c r="GWS239" s="61"/>
      <c r="GWT239" s="61"/>
      <c r="GWU239" s="61"/>
      <c r="GWV239" s="61"/>
      <c r="GWW239" s="61"/>
      <c r="GWX239" s="61"/>
      <c r="GWY239" s="61"/>
      <c r="GWZ239" s="61"/>
      <c r="GXA239" s="61"/>
      <c r="GXB239" s="61"/>
      <c r="GXC239" s="61"/>
      <c r="GXD239" s="61"/>
      <c r="GXE239" s="61"/>
      <c r="GXF239" s="61"/>
      <c r="GXG239" s="61"/>
      <c r="GXH239" s="61"/>
      <c r="GXI239" s="61"/>
      <c r="GXJ239" s="61"/>
      <c r="GXK239" s="61"/>
      <c r="GXL239" s="61"/>
      <c r="GXM239" s="61"/>
      <c r="GXN239" s="61"/>
      <c r="GXO239" s="61"/>
      <c r="GXP239" s="61"/>
      <c r="GXQ239" s="61"/>
      <c r="GXR239" s="61"/>
      <c r="GXS239" s="61"/>
      <c r="GXT239" s="61"/>
      <c r="GXU239" s="61"/>
      <c r="GXV239" s="61"/>
      <c r="GXW239" s="61"/>
      <c r="GXX239" s="61"/>
      <c r="GXY239" s="61"/>
      <c r="GXZ239" s="61"/>
      <c r="GYA239" s="61"/>
      <c r="GYB239" s="61"/>
      <c r="GYC239" s="61"/>
      <c r="GYD239" s="61"/>
      <c r="GYE239" s="61"/>
      <c r="GYF239" s="61"/>
      <c r="GYG239" s="61"/>
      <c r="GYH239" s="61"/>
      <c r="GYI239" s="61"/>
      <c r="GYJ239" s="61"/>
      <c r="GYK239" s="61"/>
      <c r="GYL239" s="61"/>
      <c r="GYM239" s="61"/>
      <c r="GYN239" s="61"/>
      <c r="GYO239" s="61"/>
      <c r="GYP239" s="61"/>
      <c r="GYQ239" s="61"/>
      <c r="GYR239" s="61"/>
      <c r="GYS239" s="61"/>
      <c r="GYT239" s="61"/>
      <c r="GYU239" s="61"/>
      <c r="GYV239" s="61"/>
      <c r="GYW239" s="61"/>
      <c r="GYX239" s="61"/>
      <c r="GYY239" s="61"/>
      <c r="GYZ239" s="61"/>
      <c r="GZA239" s="61"/>
      <c r="GZB239" s="61"/>
      <c r="GZC239" s="61"/>
      <c r="GZD239" s="61"/>
      <c r="GZE239" s="61"/>
      <c r="GZF239" s="61"/>
      <c r="GZG239" s="61"/>
      <c r="GZH239" s="61"/>
      <c r="GZI239" s="61"/>
      <c r="GZJ239" s="61"/>
      <c r="GZK239" s="61"/>
      <c r="GZL239" s="61"/>
      <c r="GZM239" s="61"/>
      <c r="GZN239" s="61"/>
      <c r="GZO239" s="61"/>
      <c r="GZP239" s="61"/>
      <c r="GZQ239" s="61"/>
      <c r="GZR239" s="61"/>
      <c r="GZS239" s="61"/>
      <c r="GZT239" s="61"/>
      <c r="GZU239" s="61"/>
      <c r="GZV239" s="61"/>
      <c r="GZW239" s="61"/>
      <c r="GZX239" s="61"/>
      <c r="GZY239" s="61"/>
      <c r="GZZ239" s="61"/>
      <c r="HAA239" s="61"/>
      <c r="HAB239" s="61"/>
      <c r="HAC239" s="61"/>
      <c r="HAD239" s="61"/>
      <c r="HAE239" s="61"/>
      <c r="HAF239" s="61"/>
      <c r="HAG239" s="61"/>
      <c r="HAH239" s="61"/>
      <c r="HAI239" s="61"/>
      <c r="HAJ239" s="61"/>
      <c r="HAK239" s="61"/>
      <c r="HAL239" s="61"/>
      <c r="HAM239" s="61"/>
      <c r="HAN239" s="61"/>
      <c r="HAO239" s="61"/>
      <c r="HAP239" s="61"/>
      <c r="HAQ239" s="61"/>
      <c r="HAR239" s="61"/>
      <c r="HAS239" s="61"/>
      <c r="HAT239" s="61"/>
      <c r="HAU239" s="61"/>
      <c r="HAV239" s="61"/>
      <c r="HAW239" s="61"/>
      <c r="HAX239" s="61"/>
      <c r="HAY239" s="61"/>
      <c r="HAZ239" s="61"/>
      <c r="HBA239" s="61"/>
      <c r="HBB239" s="61"/>
      <c r="HBC239" s="61"/>
      <c r="HBD239" s="61"/>
      <c r="HBE239" s="61"/>
      <c r="HBF239" s="61"/>
      <c r="HBG239" s="61"/>
      <c r="HBH239" s="61"/>
      <c r="HBI239" s="61"/>
      <c r="HBJ239" s="61"/>
      <c r="HBK239" s="61"/>
      <c r="HBL239" s="61"/>
      <c r="HBM239" s="61"/>
      <c r="HBN239" s="61"/>
      <c r="HBO239" s="61"/>
      <c r="HBP239" s="61"/>
      <c r="HBQ239" s="61"/>
      <c r="HBR239" s="61"/>
      <c r="HBS239" s="61"/>
      <c r="HBT239" s="61"/>
      <c r="HBU239" s="61"/>
      <c r="HBV239" s="61"/>
      <c r="HBW239" s="61"/>
      <c r="HBX239" s="61"/>
      <c r="HBY239" s="61"/>
      <c r="HBZ239" s="61"/>
      <c r="HCA239" s="61"/>
      <c r="HCB239" s="61"/>
      <c r="HCC239" s="61"/>
      <c r="HCD239" s="61"/>
      <c r="HCE239" s="61"/>
      <c r="HCF239" s="61"/>
      <c r="HCG239" s="61"/>
      <c r="HCH239" s="61"/>
      <c r="HCI239" s="61"/>
      <c r="HCJ239" s="61"/>
      <c r="HCK239" s="61"/>
      <c r="HCL239" s="61"/>
      <c r="HCM239" s="61"/>
      <c r="HCN239" s="61"/>
      <c r="HCO239" s="61"/>
      <c r="HCP239" s="61"/>
      <c r="HCQ239" s="61"/>
      <c r="HCR239" s="61"/>
      <c r="HCS239" s="61"/>
      <c r="HCT239" s="61"/>
      <c r="HCU239" s="61"/>
      <c r="HCV239" s="61"/>
      <c r="HCW239" s="61"/>
      <c r="HCX239" s="61"/>
      <c r="HCY239" s="61"/>
      <c r="HCZ239" s="61"/>
      <c r="HDA239" s="61"/>
      <c r="HDB239" s="61"/>
      <c r="HDC239" s="61"/>
      <c r="HDD239" s="61"/>
      <c r="HDE239" s="61"/>
      <c r="HDF239" s="61"/>
      <c r="HDG239" s="61"/>
      <c r="HDH239" s="61"/>
      <c r="HDI239" s="61"/>
      <c r="HDJ239" s="61"/>
      <c r="HDK239" s="61"/>
      <c r="HDL239" s="61"/>
      <c r="HDM239" s="61"/>
      <c r="HDN239" s="61"/>
      <c r="HDO239" s="61"/>
      <c r="HDP239" s="61"/>
      <c r="HDQ239" s="61"/>
      <c r="HDR239" s="61"/>
      <c r="HDS239" s="61"/>
      <c r="HDT239" s="61"/>
      <c r="HDU239" s="61"/>
      <c r="HDV239" s="61"/>
      <c r="HDW239" s="61"/>
      <c r="HDX239" s="61"/>
      <c r="HDY239" s="61"/>
      <c r="HDZ239" s="61"/>
      <c r="HEA239" s="61"/>
      <c r="HEB239" s="61"/>
      <c r="HEC239" s="61"/>
      <c r="HED239" s="61"/>
      <c r="HEE239" s="61"/>
      <c r="HEF239" s="61"/>
      <c r="HEG239" s="61"/>
      <c r="HEH239" s="61"/>
      <c r="HEI239" s="61"/>
      <c r="HEJ239" s="61"/>
      <c r="HEK239" s="61"/>
      <c r="HEL239" s="61"/>
      <c r="HEM239" s="61"/>
      <c r="HEN239" s="61"/>
      <c r="HEO239" s="61"/>
      <c r="HEP239" s="61"/>
      <c r="HEQ239" s="61"/>
      <c r="HER239" s="61"/>
      <c r="HES239" s="61"/>
      <c r="HET239" s="61"/>
      <c r="HEU239" s="61"/>
      <c r="HEV239" s="61"/>
      <c r="HEW239" s="61"/>
      <c r="HEX239" s="61"/>
      <c r="HEY239" s="61"/>
      <c r="HEZ239" s="61"/>
      <c r="HFA239" s="61"/>
      <c r="HFB239" s="61"/>
      <c r="HFC239" s="61"/>
      <c r="HFD239" s="61"/>
      <c r="HFE239" s="61"/>
      <c r="HFF239" s="61"/>
      <c r="HFG239" s="61"/>
      <c r="HFH239" s="61"/>
      <c r="HFI239" s="61"/>
      <c r="HFJ239" s="61"/>
      <c r="HFK239" s="61"/>
      <c r="HFL239" s="61"/>
      <c r="HFM239" s="61"/>
      <c r="HFN239" s="61"/>
      <c r="HFO239" s="61"/>
      <c r="HFP239" s="61"/>
      <c r="HFQ239" s="61"/>
      <c r="HFR239" s="61"/>
      <c r="HFS239" s="61"/>
      <c r="HFT239" s="61"/>
      <c r="HFU239" s="61"/>
      <c r="HFV239" s="61"/>
      <c r="HFW239" s="61"/>
      <c r="HFX239" s="61"/>
      <c r="HFY239" s="61"/>
      <c r="HFZ239" s="61"/>
      <c r="HGA239" s="61"/>
      <c r="HGB239" s="61"/>
      <c r="HGC239" s="61"/>
      <c r="HGD239" s="61"/>
      <c r="HGE239" s="61"/>
      <c r="HGF239" s="61"/>
      <c r="HGG239" s="61"/>
      <c r="HGH239" s="61"/>
      <c r="HGI239" s="61"/>
      <c r="HGJ239" s="61"/>
      <c r="HGK239" s="61"/>
      <c r="HGL239" s="61"/>
      <c r="HGM239" s="61"/>
      <c r="HGN239" s="61"/>
      <c r="HGO239" s="61"/>
      <c r="HGP239" s="61"/>
      <c r="HGQ239" s="61"/>
      <c r="HGR239" s="61"/>
      <c r="HGS239" s="61"/>
      <c r="HGT239" s="61"/>
      <c r="HGU239" s="61"/>
      <c r="HGV239" s="61"/>
      <c r="HGW239" s="61"/>
      <c r="HGX239" s="61"/>
      <c r="HGY239" s="61"/>
      <c r="HGZ239" s="61"/>
      <c r="HHA239" s="61"/>
      <c r="HHB239" s="61"/>
      <c r="HHC239" s="61"/>
      <c r="HHD239" s="61"/>
      <c r="HHE239" s="61"/>
      <c r="HHF239" s="61"/>
      <c r="HHG239" s="61"/>
      <c r="HHH239" s="61"/>
      <c r="HHI239" s="61"/>
      <c r="HHJ239" s="61"/>
      <c r="HHK239" s="61"/>
      <c r="HHL239" s="61"/>
      <c r="HHM239" s="61"/>
      <c r="HHN239" s="61"/>
      <c r="HHO239" s="61"/>
      <c r="HHP239" s="61"/>
      <c r="HHQ239" s="61"/>
      <c r="HHR239" s="61"/>
      <c r="HHS239" s="61"/>
      <c r="HHT239" s="61"/>
      <c r="HHU239" s="61"/>
      <c r="HHV239" s="61"/>
      <c r="HHW239" s="61"/>
      <c r="HHX239" s="61"/>
      <c r="HHY239" s="61"/>
      <c r="HHZ239" s="61"/>
      <c r="HIA239" s="61"/>
      <c r="HIB239" s="61"/>
      <c r="HIC239" s="61"/>
      <c r="HID239" s="61"/>
      <c r="HIE239" s="61"/>
      <c r="HIF239" s="61"/>
      <c r="HIG239" s="61"/>
      <c r="HIH239" s="61"/>
      <c r="HII239" s="61"/>
      <c r="HIJ239" s="61"/>
      <c r="HIK239" s="61"/>
      <c r="HIL239" s="61"/>
      <c r="HIM239" s="61"/>
      <c r="HIN239" s="61"/>
      <c r="HIO239" s="61"/>
      <c r="HIP239" s="61"/>
      <c r="HIQ239" s="61"/>
      <c r="HIR239" s="61"/>
      <c r="HIS239" s="61"/>
      <c r="HIT239" s="61"/>
      <c r="HIU239" s="61"/>
      <c r="HIV239" s="61"/>
      <c r="HIW239" s="61"/>
      <c r="HIX239" s="61"/>
      <c r="HIY239" s="61"/>
      <c r="HIZ239" s="61"/>
      <c r="HJA239" s="61"/>
      <c r="HJB239" s="61"/>
      <c r="HJC239" s="61"/>
      <c r="HJD239" s="61"/>
      <c r="HJE239" s="61"/>
      <c r="HJF239" s="61"/>
      <c r="HJG239" s="61"/>
      <c r="HJH239" s="61"/>
      <c r="HJI239" s="61"/>
      <c r="HJJ239" s="61"/>
      <c r="HJK239" s="61"/>
      <c r="HJL239" s="61"/>
      <c r="HJM239" s="61"/>
      <c r="HJN239" s="61"/>
      <c r="HJO239" s="61"/>
      <c r="HJP239" s="61"/>
      <c r="HJQ239" s="61"/>
      <c r="HJR239" s="61"/>
      <c r="HJS239" s="61"/>
      <c r="HJT239" s="61"/>
      <c r="HJU239" s="61"/>
      <c r="HJV239" s="61"/>
      <c r="HJW239" s="61"/>
      <c r="HJX239" s="61"/>
      <c r="HJY239" s="61"/>
      <c r="HJZ239" s="61"/>
      <c r="HKA239" s="61"/>
      <c r="HKB239" s="61"/>
      <c r="HKC239" s="61"/>
      <c r="HKD239" s="61"/>
      <c r="HKE239" s="61"/>
      <c r="HKF239" s="61"/>
      <c r="HKG239" s="61"/>
      <c r="HKH239" s="61"/>
      <c r="HKI239" s="61"/>
      <c r="HKJ239" s="61"/>
      <c r="HKK239" s="61"/>
      <c r="HKL239" s="61"/>
      <c r="HKM239" s="61"/>
      <c r="HKN239" s="61"/>
      <c r="HKO239" s="61"/>
      <c r="HKP239" s="61"/>
      <c r="HKQ239" s="61"/>
      <c r="HKR239" s="61"/>
      <c r="HKS239" s="61"/>
      <c r="HKT239" s="61"/>
      <c r="HKU239" s="61"/>
      <c r="HKV239" s="61"/>
      <c r="HKW239" s="61"/>
      <c r="HKX239" s="61"/>
      <c r="HKY239" s="61"/>
      <c r="HKZ239" s="61"/>
      <c r="HLA239" s="61"/>
      <c r="HLB239" s="61"/>
      <c r="HLC239" s="61"/>
      <c r="HLD239" s="61"/>
      <c r="HLE239" s="61"/>
      <c r="HLF239" s="61"/>
      <c r="HLG239" s="61"/>
      <c r="HLH239" s="61"/>
      <c r="HLI239" s="61"/>
      <c r="HLJ239" s="61"/>
      <c r="HLK239" s="61"/>
      <c r="HLL239" s="61"/>
      <c r="HLM239" s="61"/>
      <c r="HLN239" s="61"/>
      <c r="HLO239" s="61"/>
      <c r="HLP239" s="61"/>
      <c r="HLQ239" s="61"/>
      <c r="HLR239" s="61"/>
      <c r="HLS239" s="61"/>
      <c r="HLT239" s="61"/>
      <c r="HLU239" s="61"/>
      <c r="HLV239" s="61"/>
      <c r="HLW239" s="61"/>
      <c r="HLX239" s="61"/>
      <c r="HLY239" s="61"/>
      <c r="HLZ239" s="61"/>
      <c r="HMA239" s="61"/>
      <c r="HMB239" s="61"/>
      <c r="HMC239" s="61"/>
      <c r="HMD239" s="61"/>
      <c r="HME239" s="61"/>
      <c r="HMF239" s="61"/>
      <c r="HMG239" s="61"/>
      <c r="HMH239" s="61"/>
      <c r="HMI239" s="61"/>
      <c r="HMJ239" s="61"/>
      <c r="HMK239" s="61"/>
      <c r="HML239" s="61"/>
      <c r="HMM239" s="61"/>
      <c r="HMN239" s="61"/>
      <c r="HMO239" s="61"/>
      <c r="HMP239" s="61"/>
      <c r="HMQ239" s="61"/>
      <c r="HMR239" s="61"/>
      <c r="HMS239" s="61"/>
      <c r="HMT239" s="61"/>
      <c r="HMU239" s="61"/>
      <c r="HMV239" s="61"/>
      <c r="HMW239" s="61"/>
      <c r="HMX239" s="61"/>
      <c r="HMY239" s="61"/>
      <c r="HMZ239" s="61"/>
      <c r="HNA239" s="61"/>
      <c r="HNB239" s="61"/>
      <c r="HNC239" s="61"/>
      <c r="HND239" s="61"/>
      <c r="HNE239" s="61"/>
      <c r="HNF239" s="61"/>
      <c r="HNG239" s="61"/>
      <c r="HNH239" s="61"/>
      <c r="HNI239" s="61"/>
      <c r="HNJ239" s="61"/>
      <c r="HNK239" s="61"/>
      <c r="HNL239" s="61"/>
      <c r="HNM239" s="61"/>
      <c r="HNN239" s="61"/>
      <c r="HNO239" s="61"/>
      <c r="HNP239" s="61"/>
      <c r="HNQ239" s="61"/>
      <c r="HNR239" s="61"/>
      <c r="HNS239" s="61"/>
      <c r="HNT239" s="61"/>
      <c r="HNU239" s="61"/>
      <c r="HNV239" s="61"/>
      <c r="HNW239" s="61"/>
      <c r="HNX239" s="61"/>
      <c r="HNY239" s="61"/>
      <c r="HNZ239" s="61"/>
      <c r="HOA239" s="61"/>
      <c r="HOB239" s="61"/>
      <c r="HOC239" s="61"/>
      <c r="HOD239" s="61"/>
      <c r="HOE239" s="61"/>
      <c r="HOF239" s="61"/>
      <c r="HOG239" s="61"/>
      <c r="HOH239" s="61"/>
      <c r="HOI239" s="61"/>
      <c r="HOJ239" s="61"/>
      <c r="HOK239" s="61"/>
      <c r="HOL239" s="61"/>
      <c r="HOM239" s="61"/>
      <c r="HON239" s="61"/>
      <c r="HOO239" s="61"/>
      <c r="HOP239" s="61"/>
      <c r="HOQ239" s="61"/>
      <c r="HOR239" s="61"/>
      <c r="HOS239" s="61"/>
      <c r="HOT239" s="61"/>
      <c r="HOU239" s="61"/>
      <c r="HOV239" s="61"/>
      <c r="HOW239" s="61"/>
      <c r="HOX239" s="61"/>
      <c r="HOY239" s="61"/>
      <c r="HOZ239" s="61"/>
      <c r="HPA239" s="61"/>
      <c r="HPB239" s="61"/>
      <c r="HPC239" s="61"/>
      <c r="HPD239" s="61"/>
      <c r="HPE239" s="61"/>
      <c r="HPF239" s="61"/>
      <c r="HPG239" s="61"/>
      <c r="HPH239" s="61"/>
      <c r="HPI239" s="61"/>
      <c r="HPJ239" s="61"/>
      <c r="HPK239" s="61"/>
      <c r="HPL239" s="61"/>
      <c r="HPM239" s="61"/>
      <c r="HPN239" s="61"/>
      <c r="HPO239" s="61"/>
      <c r="HPP239" s="61"/>
      <c r="HPQ239" s="61"/>
      <c r="HPR239" s="61"/>
      <c r="HPS239" s="61"/>
      <c r="HPT239" s="61"/>
      <c r="HPU239" s="61"/>
      <c r="HPV239" s="61"/>
      <c r="HPW239" s="61"/>
      <c r="HPX239" s="61"/>
      <c r="HPY239" s="61"/>
      <c r="HPZ239" s="61"/>
      <c r="HQA239" s="61"/>
      <c r="HQB239" s="61"/>
      <c r="HQC239" s="61"/>
      <c r="HQD239" s="61"/>
      <c r="HQE239" s="61"/>
      <c r="HQF239" s="61"/>
      <c r="HQG239" s="61"/>
      <c r="HQH239" s="61"/>
      <c r="HQI239" s="61"/>
      <c r="HQJ239" s="61"/>
      <c r="HQK239" s="61"/>
      <c r="HQL239" s="61"/>
      <c r="HQM239" s="61"/>
      <c r="HQN239" s="61"/>
      <c r="HQO239" s="61"/>
      <c r="HQP239" s="61"/>
      <c r="HQQ239" s="61"/>
      <c r="HQR239" s="61"/>
      <c r="HQS239" s="61"/>
      <c r="HQT239" s="61"/>
      <c r="HQU239" s="61"/>
      <c r="HQV239" s="61"/>
      <c r="HQW239" s="61"/>
      <c r="HQX239" s="61"/>
      <c r="HQY239" s="61"/>
      <c r="HQZ239" s="61"/>
      <c r="HRA239" s="61"/>
      <c r="HRB239" s="61"/>
      <c r="HRC239" s="61"/>
      <c r="HRD239" s="61"/>
      <c r="HRE239" s="61"/>
      <c r="HRF239" s="61"/>
      <c r="HRG239" s="61"/>
      <c r="HRH239" s="61"/>
      <c r="HRI239" s="61"/>
      <c r="HRJ239" s="61"/>
      <c r="HRK239" s="61"/>
      <c r="HRL239" s="61"/>
      <c r="HRM239" s="61"/>
      <c r="HRN239" s="61"/>
      <c r="HRO239" s="61"/>
      <c r="HRP239" s="61"/>
      <c r="HRQ239" s="61"/>
      <c r="HRR239" s="61"/>
      <c r="HRS239" s="61"/>
      <c r="HRT239" s="61"/>
      <c r="HRU239" s="61"/>
      <c r="HRV239" s="61"/>
      <c r="HRW239" s="61"/>
      <c r="HRX239" s="61"/>
      <c r="HRY239" s="61"/>
      <c r="HRZ239" s="61"/>
      <c r="HSA239" s="61"/>
      <c r="HSB239" s="61"/>
      <c r="HSC239" s="61"/>
      <c r="HSD239" s="61"/>
      <c r="HSE239" s="61"/>
      <c r="HSF239" s="61"/>
      <c r="HSG239" s="61"/>
      <c r="HSH239" s="61"/>
      <c r="HSI239" s="61"/>
      <c r="HSJ239" s="61"/>
      <c r="HSK239" s="61"/>
      <c r="HSL239" s="61"/>
      <c r="HSM239" s="61"/>
      <c r="HSN239" s="61"/>
      <c r="HSO239" s="61"/>
      <c r="HSP239" s="61"/>
      <c r="HSQ239" s="61"/>
      <c r="HSR239" s="61"/>
      <c r="HSS239" s="61"/>
      <c r="HST239" s="61"/>
      <c r="HSU239" s="61"/>
      <c r="HSV239" s="61"/>
      <c r="HSW239" s="61"/>
      <c r="HSX239" s="61"/>
      <c r="HSY239" s="61"/>
      <c r="HSZ239" s="61"/>
      <c r="HTA239" s="61"/>
      <c r="HTB239" s="61"/>
      <c r="HTC239" s="61"/>
      <c r="HTD239" s="61"/>
      <c r="HTE239" s="61"/>
      <c r="HTF239" s="61"/>
      <c r="HTG239" s="61"/>
      <c r="HTH239" s="61"/>
      <c r="HTI239" s="61"/>
      <c r="HTJ239" s="61"/>
      <c r="HTK239" s="61"/>
      <c r="HTL239" s="61"/>
      <c r="HTM239" s="61"/>
      <c r="HTN239" s="61"/>
      <c r="HTO239" s="61"/>
      <c r="HTP239" s="61"/>
      <c r="HTQ239" s="61"/>
      <c r="HTR239" s="61"/>
      <c r="HTS239" s="61"/>
      <c r="HTT239" s="61"/>
      <c r="HTU239" s="61"/>
      <c r="HTV239" s="61"/>
      <c r="HTW239" s="61"/>
      <c r="HTX239" s="61"/>
      <c r="HTY239" s="61"/>
      <c r="HTZ239" s="61"/>
      <c r="HUA239" s="61"/>
      <c r="HUB239" s="61"/>
      <c r="HUC239" s="61"/>
      <c r="HUD239" s="61"/>
      <c r="HUE239" s="61"/>
      <c r="HUF239" s="61"/>
      <c r="HUG239" s="61"/>
      <c r="HUH239" s="61"/>
      <c r="HUI239" s="61"/>
      <c r="HUJ239" s="61"/>
      <c r="HUK239" s="61"/>
      <c r="HUL239" s="61"/>
      <c r="HUM239" s="61"/>
      <c r="HUN239" s="61"/>
      <c r="HUO239" s="61"/>
      <c r="HUP239" s="61"/>
      <c r="HUQ239" s="61"/>
      <c r="HUR239" s="61"/>
      <c r="HUS239" s="61"/>
      <c r="HUT239" s="61"/>
      <c r="HUU239" s="61"/>
      <c r="HUV239" s="61"/>
      <c r="HUW239" s="61"/>
      <c r="HUX239" s="61"/>
      <c r="HUY239" s="61"/>
      <c r="HUZ239" s="61"/>
      <c r="HVA239" s="61"/>
      <c r="HVB239" s="61"/>
      <c r="HVC239" s="61"/>
      <c r="HVD239" s="61"/>
      <c r="HVE239" s="61"/>
      <c r="HVF239" s="61"/>
      <c r="HVG239" s="61"/>
      <c r="HVH239" s="61"/>
      <c r="HVI239" s="61"/>
      <c r="HVJ239" s="61"/>
      <c r="HVK239" s="61"/>
      <c r="HVL239" s="61"/>
      <c r="HVM239" s="61"/>
      <c r="HVN239" s="61"/>
      <c r="HVO239" s="61"/>
      <c r="HVP239" s="61"/>
      <c r="HVQ239" s="61"/>
      <c r="HVR239" s="61"/>
      <c r="HVS239" s="61"/>
      <c r="HVT239" s="61"/>
      <c r="HVU239" s="61"/>
      <c r="HVV239" s="61"/>
      <c r="HVW239" s="61"/>
      <c r="HVX239" s="61"/>
      <c r="HVY239" s="61"/>
      <c r="HVZ239" s="61"/>
      <c r="HWA239" s="61"/>
      <c r="HWB239" s="61"/>
      <c r="HWC239" s="61"/>
      <c r="HWD239" s="61"/>
      <c r="HWE239" s="61"/>
      <c r="HWF239" s="61"/>
      <c r="HWG239" s="61"/>
      <c r="HWH239" s="61"/>
      <c r="HWI239" s="61"/>
      <c r="HWJ239" s="61"/>
      <c r="HWK239" s="61"/>
      <c r="HWL239" s="61"/>
      <c r="HWM239" s="61"/>
      <c r="HWN239" s="61"/>
      <c r="HWO239" s="61"/>
      <c r="HWP239" s="61"/>
      <c r="HWQ239" s="61"/>
      <c r="HWR239" s="61"/>
      <c r="HWS239" s="61"/>
      <c r="HWT239" s="61"/>
      <c r="HWU239" s="61"/>
      <c r="HWV239" s="61"/>
      <c r="HWW239" s="61"/>
      <c r="HWX239" s="61"/>
      <c r="HWY239" s="61"/>
      <c r="HWZ239" s="61"/>
      <c r="HXA239" s="61"/>
      <c r="HXB239" s="61"/>
      <c r="HXC239" s="61"/>
      <c r="HXD239" s="61"/>
      <c r="HXE239" s="61"/>
      <c r="HXF239" s="61"/>
      <c r="HXG239" s="61"/>
      <c r="HXH239" s="61"/>
      <c r="HXI239" s="61"/>
      <c r="HXJ239" s="61"/>
      <c r="HXK239" s="61"/>
      <c r="HXL239" s="61"/>
      <c r="HXM239" s="61"/>
      <c r="HXN239" s="61"/>
      <c r="HXO239" s="61"/>
      <c r="HXP239" s="61"/>
      <c r="HXQ239" s="61"/>
      <c r="HXR239" s="61"/>
      <c r="HXS239" s="61"/>
      <c r="HXT239" s="61"/>
      <c r="HXU239" s="61"/>
      <c r="HXV239" s="61"/>
      <c r="HXW239" s="61"/>
      <c r="HXX239" s="61"/>
      <c r="HXY239" s="61"/>
      <c r="HXZ239" s="61"/>
      <c r="HYA239" s="61"/>
      <c r="HYB239" s="61"/>
      <c r="HYC239" s="61"/>
      <c r="HYD239" s="61"/>
      <c r="HYE239" s="61"/>
      <c r="HYF239" s="61"/>
      <c r="HYG239" s="61"/>
      <c r="HYH239" s="61"/>
      <c r="HYI239" s="61"/>
      <c r="HYJ239" s="61"/>
      <c r="HYK239" s="61"/>
      <c r="HYL239" s="61"/>
      <c r="HYM239" s="61"/>
      <c r="HYN239" s="61"/>
      <c r="HYO239" s="61"/>
      <c r="HYP239" s="61"/>
      <c r="HYQ239" s="61"/>
      <c r="HYR239" s="61"/>
      <c r="HYS239" s="61"/>
      <c r="HYT239" s="61"/>
      <c r="HYU239" s="61"/>
      <c r="HYV239" s="61"/>
      <c r="HYW239" s="61"/>
      <c r="HYX239" s="61"/>
      <c r="HYY239" s="61"/>
      <c r="HYZ239" s="61"/>
      <c r="HZA239" s="61"/>
      <c r="HZB239" s="61"/>
      <c r="HZC239" s="61"/>
      <c r="HZD239" s="61"/>
      <c r="HZE239" s="61"/>
      <c r="HZF239" s="61"/>
      <c r="HZG239" s="61"/>
      <c r="HZH239" s="61"/>
      <c r="HZI239" s="61"/>
      <c r="HZJ239" s="61"/>
      <c r="HZK239" s="61"/>
      <c r="HZL239" s="61"/>
      <c r="HZM239" s="61"/>
      <c r="HZN239" s="61"/>
      <c r="HZO239" s="61"/>
      <c r="HZP239" s="61"/>
      <c r="HZQ239" s="61"/>
      <c r="HZR239" s="61"/>
      <c r="HZS239" s="61"/>
      <c r="HZT239" s="61"/>
      <c r="HZU239" s="61"/>
      <c r="HZV239" s="61"/>
      <c r="HZW239" s="61"/>
      <c r="HZX239" s="61"/>
      <c r="HZY239" s="61"/>
      <c r="HZZ239" s="61"/>
      <c r="IAA239" s="61"/>
      <c r="IAB239" s="61"/>
      <c r="IAC239" s="61"/>
      <c r="IAD239" s="61"/>
      <c r="IAE239" s="61"/>
      <c r="IAF239" s="61"/>
      <c r="IAG239" s="61"/>
      <c r="IAH239" s="61"/>
      <c r="IAI239" s="61"/>
      <c r="IAJ239" s="61"/>
      <c r="IAK239" s="61"/>
      <c r="IAL239" s="61"/>
      <c r="IAM239" s="61"/>
      <c r="IAN239" s="61"/>
      <c r="IAO239" s="61"/>
      <c r="IAP239" s="61"/>
      <c r="IAQ239" s="61"/>
      <c r="IAR239" s="61"/>
      <c r="IAS239" s="61"/>
      <c r="IAT239" s="61"/>
      <c r="IAU239" s="61"/>
      <c r="IAV239" s="61"/>
      <c r="IAW239" s="61"/>
      <c r="IAX239" s="61"/>
      <c r="IAY239" s="61"/>
      <c r="IAZ239" s="61"/>
      <c r="IBA239" s="61"/>
      <c r="IBB239" s="61"/>
      <c r="IBC239" s="61"/>
      <c r="IBD239" s="61"/>
      <c r="IBE239" s="61"/>
      <c r="IBF239" s="61"/>
      <c r="IBG239" s="61"/>
      <c r="IBH239" s="61"/>
      <c r="IBI239" s="61"/>
      <c r="IBJ239" s="61"/>
      <c r="IBK239" s="61"/>
      <c r="IBL239" s="61"/>
      <c r="IBM239" s="61"/>
      <c r="IBN239" s="61"/>
      <c r="IBO239" s="61"/>
      <c r="IBP239" s="61"/>
      <c r="IBQ239" s="61"/>
      <c r="IBR239" s="61"/>
      <c r="IBS239" s="61"/>
      <c r="IBT239" s="61"/>
      <c r="IBU239" s="61"/>
      <c r="IBV239" s="61"/>
      <c r="IBW239" s="61"/>
      <c r="IBX239" s="61"/>
      <c r="IBY239" s="61"/>
      <c r="IBZ239" s="61"/>
      <c r="ICA239" s="61"/>
      <c r="ICB239" s="61"/>
      <c r="ICC239" s="61"/>
      <c r="ICD239" s="61"/>
      <c r="ICE239" s="61"/>
      <c r="ICF239" s="61"/>
      <c r="ICG239" s="61"/>
      <c r="ICH239" s="61"/>
      <c r="ICI239" s="61"/>
      <c r="ICJ239" s="61"/>
      <c r="ICK239" s="61"/>
      <c r="ICL239" s="61"/>
      <c r="ICM239" s="61"/>
      <c r="ICN239" s="61"/>
      <c r="ICO239" s="61"/>
      <c r="ICP239" s="61"/>
      <c r="ICQ239" s="61"/>
      <c r="ICR239" s="61"/>
      <c r="ICS239" s="61"/>
      <c r="ICT239" s="61"/>
      <c r="ICU239" s="61"/>
      <c r="ICV239" s="61"/>
      <c r="ICW239" s="61"/>
      <c r="ICX239" s="61"/>
      <c r="ICY239" s="61"/>
      <c r="ICZ239" s="61"/>
      <c r="IDA239" s="61"/>
      <c r="IDB239" s="61"/>
      <c r="IDC239" s="61"/>
      <c r="IDD239" s="61"/>
      <c r="IDE239" s="61"/>
      <c r="IDF239" s="61"/>
      <c r="IDG239" s="61"/>
      <c r="IDH239" s="61"/>
      <c r="IDI239" s="61"/>
      <c r="IDJ239" s="61"/>
      <c r="IDK239" s="61"/>
      <c r="IDL239" s="61"/>
      <c r="IDM239" s="61"/>
      <c r="IDN239" s="61"/>
      <c r="IDO239" s="61"/>
      <c r="IDP239" s="61"/>
      <c r="IDQ239" s="61"/>
      <c r="IDR239" s="61"/>
      <c r="IDS239" s="61"/>
      <c r="IDT239" s="61"/>
      <c r="IDU239" s="61"/>
      <c r="IDV239" s="61"/>
      <c r="IDW239" s="61"/>
      <c r="IDX239" s="61"/>
      <c r="IDY239" s="61"/>
      <c r="IDZ239" s="61"/>
      <c r="IEA239" s="61"/>
      <c r="IEB239" s="61"/>
      <c r="IEC239" s="61"/>
      <c r="IED239" s="61"/>
      <c r="IEE239" s="61"/>
      <c r="IEF239" s="61"/>
      <c r="IEG239" s="61"/>
      <c r="IEH239" s="61"/>
      <c r="IEI239" s="61"/>
      <c r="IEJ239" s="61"/>
      <c r="IEK239" s="61"/>
      <c r="IEL239" s="61"/>
      <c r="IEM239" s="61"/>
      <c r="IEN239" s="61"/>
      <c r="IEO239" s="61"/>
      <c r="IEP239" s="61"/>
      <c r="IEQ239" s="61"/>
      <c r="IER239" s="61"/>
      <c r="IES239" s="61"/>
      <c r="IET239" s="61"/>
      <c r="IEU239" s="61"/>
      <c r="IEV239" s="61"/>
      <c r="IEW239" s="61"/>
      <c r="IEX239" s="61"/>
      <c r="IEY239" s="61"/>
      <c r="IEZ239" s="61"/>
      <c r="IFA239" s="61"/>
      <c r="IFB239" s="61"/>
      <c r="IFC239" s="61"/>
      <c r="IFD239" s="61"/>
      <c r="IFE239" s="61"/>
      <c r="IFF239" s="61"/>
      <c r="IFG239" s="61"/>
      <c r="IFH239" s="61"/>
      <c r="IFI239" s="61"/>
      <c r="IFJ239" s="61"/>
      <c r="IFK239" s="61"/>
      <c r="IFL239" s="61"/>
      <c r="IFM239" s="61"/>
      <c r="IFN239" s="61"/>
      <c r="IFO239" s="61"/>
      <c r="IFP239" s="61"/>
      <c r="IFQ239" s="61"/>
      <c r="IFR239" s="61"/>
      <c r="IFS239" s="61"/>
      <c r="IFT239" s="61"/>
      <c r="IFU239" s="61"/>
      <c r="IFV239" s="61"/>
      <c r="IFW239" s="61"/>
      <c r="IFX239" s="61"/>
      <c r="IFY239" s="61"/>
      <c r="IFZ239" s="61"/>
      <c r="IGA239" s="61"/>
      <c r="IGB239" s="61"/>
      <c r="IGC239" s="61"/>
      <c r="IGD239" s="61"/>
      <c r="IGE239" s="61"/>
      <c r="IGF239" s="61"/>
      <c r="IGG239" s="61"/>
      <c r="IGH239" s="61"/>
      <c r="IGI239" s="61"/>
      <c r="IGJ239" s="61"/>
      <c r="IGK239" s="61"/>
      <c r="IGL239" s="61"/>
      <c r="IGM239" s="61"/>
      <c r="IGN239" s="61"/>
      <c r="IGO239" s="61"/>
      <c r="IGP239" s="61"/>
      <c r="IGQ239" s="61"/>
      <c r="IGR239" s="61"/>
      <c r="IGS239" s="61"/>
      <c r="IGT239" s="61"/>
      <c r="IGU239" s="61"/>
      <c r="IGV239" s="61"/>
      <c r="IGW239" s="61"/>
      <c r="IGX239" s="61"/>
      <c r="IGY239" s="61"/>
      <c r="IGZ239" s="61"/>
      <c r="IHA239" s="61"/>
      <c r="IHB239" s="61"/>
      <c r="IHC239" s="61"/>
      <c r="IHD239" s="61"/>
      <c r="IHE239" s="61"/>
      <c r="IHF239" s="61"/>
      <c r="IHG239" s="61"/>
      <c r="IHH239" s="61"/>
      <c r="IHI239" s="61"/>
      <c r="IHJ239" s="61"/>
      <c r="IHK239" s="61"/>
      <c r="IHL239" s="61"/>
      <c r="IHM239" s="61"/>
      <c r="IHN239" s="61"/>
      <c r="IHO239" s="61"/>
      <c r="IHP239" s="61"/>
      <c r="IHQ239" s="61"/>
      <c r="IHR239" s="61"/>
      <c r="IHS239" s="61"/>
      <c r="IHT239" s="61"/>
      <c r="IHU239" s="61"/>
      <c r="IHV239" s="61"/>
      <c r="IHW239" s="61"/>
      <c r="IHX239" s="61"/>
      <c r="IHY239" s="61"/>
      <c r="IHZ239" s="61"/>
      <c r="IIA239" s="61"/>
      <c r="IIB239" s="61"/>
      <c r="IIC239" s="61"/>
      <c r="IID239" s="61"/>
      <c r="IIE239" s="61"/>
      <c r="IIF239" s="61"/>
      <c r="IIG239" s="61"/>
      <c r="IIH239" s="61"/>
      <c r="III239" s="61"/>
      <c r="IIJ239" s="61"/>
      <c r="IIK239" s="61"/>
      <c r="IIL239" s="61"/>
      <c r="IIM239" s="61"/>
      <c r="IIN239" s="61"/>
      <c r="IIO239" s="61"/>
      <c r="IIP239" s="61"/>
      <c r="IIQ239" s="61"/>
      <c r="IIR239" s="61"/>
      <c r="IIS239" s="61"/>
      <c r="IIT239" s="61"/>
      <c r="IIU239" s="61"/>
      <c r="IIV239" s="61"/>
      <c r="IIW239" s="61"/>
      <c r="IIX239" s="61"/>
      <c r="IIY239" s="61"/>
      <c r="IIZ239" s="61"/>
      <c r="IJA239" s="61"/>
      <c r="IJB239" s="61"/>
      <c r="IJC239" s="61"/>
      <c r="IJD239" s="61"/>
      <c r="IJE239" s="61"/>
      <c r="IJF239" s="61"/>
      <c r="IJG239" s="61"/>
      <c r="IJH239" s="61"/>
      <c r="IJI239" s="61"/>
      <c r="IJJ239" s="61"/>
      <c r="IJK239" s="61"/>
      <c r="IJL239" s="61"/>
      <c r="IJM239" s="61"/>
      <c r="IJN239" s="61"/>
      <c r="IJO239" s="61"/>
      <c r="IJP239" s="61"/>
      <c r="IJQ239" s="61"/>
      <c r="IJR239" s="61"/>
      <c r="IJS239" s="61"/>
      <c r="IJT239" s="61"/>
      <c r="IJU239" s="61"/>
      <c r="IJV239" s="61"/>
      <c r="IJW239" s="61"/>
      <c r="IJX239" s="61"/>
      <c r="IJY239" s="61"/>
      <c r="IJZ239" s="61"/>
      <c r="IKA239" s="61"/>
      <c r="IKB239" s="61"/>
      <c r="IKC239" s="61"/>
      <c r="IKD239" s="61"/>
      <c r="IKE239" s="61"/>
      <c r="IKF239" s="61"/>
      <c r="IKG239" s="61"/>
      <c r="IKH239" s="61"/>
      <c r="IKI239" s="61"/>
      <c r="IKJ239" s="61"/>
      <c r="IKK239" s="61"/>
      <c r="IKL239" s="61"/>
      <c r="IKM239" s="61"/>
      <c r="IKN239" s="61"/>
      <c r="IKO239" s="61"/>
      <c r="IKP239" s="61"/>
      <c r="IKQ239" s="61"/>
      <c r="IKR239" s="61"/>
      <c r="IKS239" s="61"/>
      <c r="IKT239" s="61"/>
      <c r="IKU239" s="61"/>
      <c r="IKV239" s="61"/>
      <c r="IKW239" s="61"/>
      <c r="IKX239" s="61"/>
      <c r="IKY239" s="61"/>
      <c r="IKZ239" s="61"/>
      <c r="ILA239" s="61"/>
      <c r="ILB239" s="61"/>
      <c r="ILC239" s="61"/>
      <c r="ILD239" s="61"/>
      <c r="ILE239" s="61"/>
      <c r="ILF239" s="61"/>
      <c r="ILG239" s="61"/>
      <c r="ILH239" s="61"/>
      <c r="ILI239" s="61"/>
      <c r="ILJ239" s="61"/>
      <c r="ILK239" s="61"/>
      <c r="ILL239" s="61"/>
      <c r="ILM239" s="61"/>
      <c r="ILN239" s="61"/>
      <c r="ILO239" s="61"/>
      <c r="ILP239" s="61"/>
      <c r="ILQ239" s="61"/>
      <c r="ILR239" s="61"/>
      <c r="ILS239" s="61"/>
      <c r="ILT239" s="61"/>
      <c r="ILU239" s="61"/>
      <c r="ILV239" s="61"/>
      <c r="ILW239" s="61"/>
      <c r="ILX239" s="61"/>
      <c r="ILY239" s="61"/>
      <c r="ILZ239" s="61"/>
      <c r="IMA239" s="61"/>
      <c r="IMB239" s="61"/>
      <c r="IMC239" s="61"/>
      <c r="IMD239" s="61"/>
      <c r="IME239" s="61"/>
      <c r="IMF239" s="61"/>
      <c r="IMG239" s="61"/>
      <c r="IMH239" s="61"/>
      <c r="IMI239" s="61"/>
      <c r="IMJ239" s="61"/>
      <c r="IMK239" s="61"/>
      <c r="IML239" s="61"/>
      <c r="IMM239" s="61"/>
      <c r="IMN239" s="61"/>
      <c r="IMO239" s="61"/>
      <c r="IMP239" s="61"/>
      <c r="IMQ239" s="61"/>
      <c r="IMR239" s="61"/>
      <c r="IMS239" s="61"/>
      <c r="IMT239" s="61"/>
      <c r="IMU239" s="61"/>
      <c r="IMV239" s="61"/>
      <c r="IMW239" s="61"/>
      <c r="IMX239" s="61"/>
      <c r="IMY239" s="61"/>
      <c r="IMZ239" s="61"/>
      <c r="INA239" s="61"/>
      <c r="INB239" s="61"/>
      <c r="INC239" s="61"/>
      <c r="IND239" s="61"/>
      <c r="INE239" s="61"/>
      <c r="INF239" s="61"/>
      <c r="ING239" s="61"/>
      <c r="INH239" s="61"/>
      <c r="INI239" s="61"/>
      <c r="INJ239" s="61"/>
      <c r="INK239" s="61"/>
      <c r="INL239" s="61"/>
      <c r="INM239" s="61"/>
      <c r="INN239" s="61"/>
      <c r="INO239" s="61"/>
      <c r="INP239" s="61"/>
      <c r="INQ239" s="61"/>
      <c r="INR239" s="61"/>
      <c r="INS239" s="61"/>
      <c r="INT239" s="61"/>
      <c r="INU239" s="61"/>
      <c r="INV239" s="61"/>
      <c r="INW239" s="61"/>
      <c r="INX239" s="61"/>
      <c r="INY239" s="61"/>
      <c r="INZ239" s="61"/>
      <c r="IOA239" s="61"/>
      <c r="IOB239" s="61"/>
      <c r="IOC239" s="61"/>
      <c r="IOD239" s="61"/>
      <c r="IOE239" s="61"/>
      <c r="IOF239" s="61"/>
      <c r="IOG239" s="61"/>
      <c r="IOH239" s="61"/>
      <c r="IOI239" s="61"/>
      <c r="IOJ239" s="61"/>
      <c r="IOK239" s="61"/>
      <c r="IOL239" s="61"/>
      <c r="IOM239" s="61"/>
      <c r="ION239" s="61"/>
      <c r="IOO239" s="61"/>
      <c r="IOP239" s="61"/>
      <c r="IOQ239" s="61"/>
      <c r="IOR239" s="61"/>
      <c r="IOS239" s="61"/>
      <c r="IOT239" s="61"/>
      <c r="IOU239" s="61"/>
      <c r="IOV239" s="61"/>
      <c r="IOW239" s="61"/>
      <c r="IOX239" s="61"/>
      <c r="IOY239" s="61"/>
      <c r="IOZ239" s="61"/>
      <c r="IPA239" s="61"/>
      <c r="IPB239" s="61"/>
      <c r="IPC239" s="61"/>
      <c r="IPD239" s="61"/>
      <c r="IPE239" s="61"/>
      <c r="IPF239" s="61"/>
      <c r="IPG239" s="61"/>
      <c r="IPH239" s="61"/>
      <c r="IPI239" s="61"/>
      <c r="IPJ239" s="61"/>
      <c r="IPK239" s="61"/>
      <c r="IPL239" s="61"/>
      <c r="IPM239" s="61"/>
      <c r="IPN239" s="61"/>
      <c r="IPO239" s="61"/>
      <c r="IPP239" s="61"/>
      <c r="IPQ239" s="61"/>
      <c r="IPR239" s="61"/>
      <c r="IPS239" s="61"/>
      <c r="IPT239" s="61"/>
      <c r="IPU239" s="61"/>
      <c r="IPV239" s="61"/>
      <c r="IPW239" s="61"/>
      <c r="IPX239" s="61"/>
      <c r="IPY239" s="61"/>
      <c r="IPZ239" s="61"/>
      <c r="IQA239" s="61"/>
      <c r="IQB239" s="61"/>
      <c r="IQC239" s="61"/>
      <c r="IQD239" s="61"/>
      <c r="IQE239" s="61"/>
      <c r="IQF239" s="61"/>
      <c r="IQG239" s="61"/>
      <c r="IQH239" s="61"/>
      <c r="IQI239" s="61"/>
      <c r="IQJ239" s="61"/>
      <c r="IQK239" s="61"/>
      <c r="IQL239" s="61"/>
      <c r="IQM239" s="61"/>
      <c r="IQN239" s="61"/>
      <c r="IQO239" s="61"/>
      <c r="IQP239" s="61"/>
      <c r="IQQ239" s="61"/>
      <c r="IQR239" s="61"/>
      <c r="IQS239" s="61"/>
      <c r="IQT239" s="61"/>
      <c r="IQU239" s="61"/>
      <c r="IQV239" s="61"/>
      <c r="IQW239" s="61"/>
      <c r="IQX239" s="61"/>
      <c r="IQY239" s="61"/>
      <c r="IQZ239" s="61"/>
      <c r="IRA239" s="61"/>
      <c r="IRB239" s="61"/>
      <c r="IRC239" s="61"/>
      <c r="IRD239" s="61"/>
      <c r="IRE239" s="61"/>
      <c r="IRF239" s="61"/>
      <c r="IRG239" s="61"/>
      <c r="IRH239" s="61"/>
      <c r="IRI239" s="61"/>
      <c r="IRJ239" s="61"/>
      <c r="IRK239" s="61"/>
      <c r="IRL239" s="61"/>
      <c r="IRM239" s="61"/>
      <c r="IRN239" s="61"/>
      <c r="IRO239" s="61"/>
      <c r="IRP239" s="61"/>
      <c r="IRQ239" s="61"/>
      <c r="IRR239" s="61"/>
      <c r="IRS239" s="61"/>
      <c r="IRT239" s="61"/>
      <c r="IRU239" s="61"/>
      <c r="IRV239" s="61"/>
      <c r="IRW239" s="61"/>
      <c r="IRX239" s="61"/>
      <c r="IRY239" s="61"/>
      <c r="IRZ239" s="61"/>
      <c r="ISA239" s="61"/>
      <c r="ISB239" s="61"/>
      <c r="ISC239" s="61"/>
      <c r="ISD239" s="61"/>
      <c r="ISE239" s="61"/>
      <c r="ISF239" s="61"/>
      <c r="ISG239" s="61"/>
      <c r="ISH239" s="61"/>
      <c r="ISI239" s="61"/>
      <c r="ISJ239" s="61"/>
      <c r="ISK239" s="61"/>
      <c r="ISL239" s="61"/>
      <c r="ISM239" s="61"/>
      <c r="ISN239" s="61"/>
      <c r="ISO239" s="61"/>
      <c r="ISP239" s="61"/>
      <c r="ISQ239" s="61"/>
      <c r="ISR239" s="61"/>
      <c r="ISS239" s="61"/>
      <c r="IST239" s="61"/>
      <c r="ISU239" s="61"/>
      <c r="ISV239" s="61"/>
      <c r="ISW239" s="61"/>
      <c r="ISX239" s="61"/>
      <c r="ISY239" s="61"/>
      <c r="ISZ239" s="61"/>
      <c r="ITA239" s="61"/>
      <c r="ITB239" s="61"/>
      <c r="ITC239" s="61"/>
      <c r="ITD239" s="61"/>
      <c r="ITE239" s="61"/>
      <c r="ITF239" s="61"/>
      <c r="ITG239" s="61"/>
      <c r="ITH239" s="61"/>
      <c r="ITI239" s="61"/>
      <c r="ITJ239" s="61"/>
      <c r="ITK239" s="61"/>
      <c r="ITL239" s="61"/>
      <c r="ITM239" s="61"/>
      <c r="ITN239" s="61"/>
      <c r="ITO239" s="61"/>
      <c r="ITP239" s="61"/>
      <c r="ITQ239" s="61"/>
      <c r="ITR239" s="61"/>
      <c r="ITS239" s="61"/>
      <c r="ITT239" s="61"/>
      <c r="ITU239" s="61"/>
      <c r="ITV239" s="61"/>
      <c r="ITW239" s="61"/>
      <c r="ITX239" s="61"/>
      <c r="ITY239" s="61"/>
      <c r="ITZ239" s="61"/>
      <c r="IUA239" s="61"/>
      <c r="IUB239" s="61"/>
      <c r="IUC239" s="61"/>
      <c r="IUD239" s="61"/>
      <c r="IUE239" s="61"/>
      <c r="IUF239" s="61"/>
      <c r="IUG239" s="61"/>
      <c r="IUH239" s="61"/>
      <c r="IUI239" s="61"/>
      <c r="IUJ239" s="61"/>
      <c r="IUK239" s="61"/>
      <c r="IUL239" s="61"/>
      <c r="IUM239" s="61"/>
      <c r="IUN239" s="61"/>
      <c r="IUO239" s="61"/>
      <c r="IUP239" s="61"/>
      <c r="IUQ239" s="61"/>
      <c r="IUR239" s="61"/>
      <c r="IUS239" s="61"/>
      <c r="IUT239" s="61"/>
      <c r="IUU239" s="61"/>
      <c r="IUV239" s="61"/>
      <c r="IUW239" s="61"/>
      <c r="IUX239" s="61"/>
      <c r="IUY239" s="61"/>
      <c r="IUZ239" s="61"/>
      <c r="IVA239" s="61"/>
      <c r="IVB239" s="61"/>
      <c r="IVC239" s="61"/>
      <c r="IVD239" s="61"/>
      <c r="IVE239" s="61"/>
      <c r="IVF239" s="61"/>
      <c r="IVG239" s="61"/>
      <c r="IVH239" s="61"/>
      <c r="IVI239" s="61"/>
      <c r="IVJ239" s="61"/>
      <c r="IVK239" s="61"/>
      <c r="IVL239" s="61"/>
      <c r="IVM239" s="61"/>
      <c r="IVN239" s="61"/>
      <c r="IVO239" s="61"/>
      <c r="IVP239" s="61"/>
      <c r="IVQ239" s="61"/>
      <c r="IVR239" s="61"/>
      <c r="IVS239" s="61"/>
      <c r="IVT239" s="61"/>
      <c r="IVU239" s="61"/>
      <c r="IVV239" s="61"/>
      <c r="IVW239" s="61"/>
      <c r="IVX239" s="61"/>
      <c r="IVY239" s="61"/>
      <c r="IVZ239" s="61"/>
      <c r="IWA239" s="61"/>
      <c r="IWB239" s="61"/>
      <c r="IWC239" s="61"/>
      <c r="IWD239" s="61"/>
      <c r="IWE239" s="61"/>
      <c r="IWF239" s="61"/>
      <c r="IWG239" s="61"/>
      <c r="IWH239" s="61"/>
      <c r="IWI239" s="61"/>
      <c r="IWJ239" s="61"/>
      <c r="IWK239" s="61"/>
      <c r="IWL239" s="61"/>
      <c r="IWM239" s="61"/>
      <c r="IWN239" s="61"/>
      <c r="IWO239" s="61"/>
      <c r="IWP239" s="61"/>
      <c r="IWQ239" s="61"/>
      <c r="IWR239" s="61"/>
      <c r="IWS239" s="61"/>
      <c r="IWT239" s="61"/>
      <c r="IWU239" s="61"/>
      <c r="IWV239" s="61"/>
      <c r="IWW239" s="61"/>
      <c r="IWX239" s="61"/>
      <c r="IWY239" s="61"/>
      <c r="IWZ239" s="61"/>
      <c r="IXA239" s="61"/>
      <c r="IXB239" s="61"/>
      <c r="IXC239" s="61"/>
      <c r="IXD239" s="61"/>
      <c r="IXE239" s="61"/>
      <c r="IXF239" s="61"/>
      <c r="IXG239" s="61"/>
      <c r="IXH239" s="61"/>
      <c r="IXI239" s="61"/>
      <c r="IXJ239" s="61"/>
      <c r="IXK239" s="61"/>
      <c r="IXL239" s="61"/>
      <c r="IXM239" s="61"/>
      <c r="IXN239" s="61"/>
      <c r="IXO239" s="61"/>
      <c r="IXP239" s="61"/>
      <c r="IXQ239" s="61"/>
      <c r="IXR239" s="61"/>
      <c r="IXS239" s="61"/>
      <c r="IXT239" s="61"/>
      <c r="IXU239" s="61"/>
      <c r="IXV239" s="61"/>
      <c r="IXW239" s="61"/>
      <c r="IXX239" s="61"/>
      <c r="IXY239" s="61"/>
      <c r="IXZ239" s="61"/>
      <c r="IYA239" s="61"/>
      <c r="IYB239" s="61"/>
      <c r="IYC239" s="61"/>
      <c r="IYD239" s="61"/>
      <c r="IYE239" s="61"/>
      <c r="IYF239" s="61"/>
      <c r="IYG239" s="61"/>
      <c r="IYH239" s="61"/>
      <c r="IYI239" s="61"/>
      <c r="IYJ239" s="61"/>
      <c r="IYK239" s="61"/>
      <c r="IYL239" s="61"/>
      <c r="IYM239" s="61"/>
      <c r="IYN239" s="61"/>
      <c r="IYO239" s="61"/>
      <c r="IYP239" s="61"/>
      <c r="IYQ239" s="61"/>
      <c r="IYR239" s="61"/>
      <c r="IYS239" s="61"/>
      <c r="IYT239" s="61"/>
      <c r="IYU239" s="61"/>
      <c r="IYV239" s="61"/>
      <c r="IYW239" s="61"/>
      <c r="IYX239" s="61"/>
      <c r="IYY239" s="61"/>
      <c r="IYZ239" s="61"/>
      <c r="IZA239" s="61"/>
      <c r="IZB239" s="61"/>
      <c r="IZC239" s="61"/>
      <c r="IZD239" s="61"/>
      <c r="IZE239" s="61"/>
      <c r="IZF239" s="61"/>
      <c r="IZG239" s="61"/>
      <c r="IZH239" s="61"/>
      <c r="IZI239" s="61"/>
      <c r="IZJ239" s="61"/>
      <c r="IZK239" s="61"/>
      <c r="IZL239" s="61"/>
      <c r="IZM239" s="61"/>
      <c r="IZN239" s="61"/>
      <c r="IZO239" s="61"/>
      <c r="IZP239" s="61"/>
      <c r="IZQ239" s="61"/>
      <c r="IZR239" s="61"/>
      <c r="IZS239" s="61"/>
      <c r="IZT239" s="61"/>
      <c r="IZU239" s="61"/>
      <c r="IZV239" s="61"/>
      <c r="IZW239" s="61"/>
      <c r="IZX239" s="61"/>
      <c r="IZY239" s="61"/>
      <c r="IZZ239" s="61"/>
      <c r="JAA239" s="61"/>
      <c r="JAB239" s="61"/>
      <c r="JAC239" s="61"/>
      <c r="JAD239" s="61"/>
      <c r="JAE239" s="61"/>
      <c r="JAF239" s="61"/>
      <c r="JAG239" s="61"/>
      <c r="JAH239" s="61"/>
      <c r="JAI239" s="61"/>
      <c r="JAJ239" s="61"/>
      <c r="JAK239" s="61"/>
      <c r="JAL239" s="61"/>
      <c r="JAM239" s="61"/>
      <c r="JAN239" s="61"/>
      <c r="JAO239" s="61"/>
      <c r="JAP239" s="61"/>
      <c r="JAQ239" s="61"/>
      <c r="JAR239" s="61"/>
      <c r="JAS239" s="61"/>
      <c r="JAT239" s="61"/>
      <c r="JAU239" s="61"/>
      <c r="JAV239" s="61"/>
      <c r="JAW239" s="61"/>
      <c r="JAX239" s="61"/>
      <c r="JAY239" s="61"/>
      <c r="JAZ239" s="61"/>
      <c r="JBA239" s="61"/>
      <c r="JBB239" s="61"/>
      <c r="JBC239" s="61"/>
      <c r="JBD239" s="61"/>
      <c r="JBE239" s="61"/>
      <c r="JBF239" s="61"/>
      <c r="JBG239" s="61"/>
      <c r="JBH239" s="61"/>
      <c r="JBI239" s="61"/>
      <c r="JBJ239" s="61"/>
      <c r="JBK239" s="61"/>
      <c r="JBL239" s="61"/>
      <c r="JBM239" s="61"/>
      <c r="JBN239" s="61"/>
      <c r="JBO239" s="61"/>
      <c r="JBP239" s="61"/>
      <c r="JBQ239" s="61"/>
      <c r="JBR239" s="61"/>
      <c r="JBS239" s="61"/>
      <c r="JBT239" s="61"/>
      <c r="JBU239" s="61"/>
      <c r="JBV239" s="61"/>
      <c r="JBW239" s="61"/>
      <c r="JBX239" s="61"/>
      <c r="JBY239" s="61"/>
      <c r="JBZ239" s="61"/>
      <c r="JCA239" s="61"/>
      <c r="JCB239" s="61"/>
      <c r="JCC239" s="61"/>
      <c r="JCD239" s="61"/>
      <c r="JCE239" s="61"/>
      <c r="JCF239" s="61"/>
      <c r="JCG239" s="61"/>
      <c r="JCH239" s="61"/>
      <c r="JCI239" s="61"/>
      <c r="JCJ239" s="61"/>
      <c r="JCK239" s="61"/>
      <c r="JCL239" s="61"/>
      <c r="JCM239" s="61"/>
      <c r="JCN239" s="61"/>
      <c r="JCO239" s="61"/>
      <c r="JCP239" s="61"/>
      <c r="JCQ239" s="61"/>
      <c r="JCR239" s="61"/>
      <c r="JCS239" s="61"/>
      <c r="JCT239" s="61"/>
      <c r="JCU239" s="61"/>
      <c r="JCV239" s="61"/>
      <c r="JCW239" s="61"/>
      <c r="JCX239" s="61"/>
      <c r="JCY239" s="61"/>
      <c r="JCZ239" s="61"/>
      <c r="JDA239" s="61"/>
      <c r="JDB239" s="61"/>
      <c r="JDC239" s="61"/>
      <c r="JDD239" s="61"/>
      <c r="JDE239" s="61"/>
      <c r="JDF239" s="61"/>
      <c r="JDG239" s="61"/>
      <c r="JDH239" s="61"/>
      <c r="JDI239" s="61"/>
      <c r="JDJ239" s="61"/>
      <c r="JDK239" s="61"/>
      <c r="JDL239" s="61"/>
      <c r="JDM239" s="61"/>
      <c r="JDN239" s="61"/>
      <c r="JDO239" s="61"/>
      <c r="JDP239" s="61"/>
      <c r="JDQ239" s="61"/>
      <c r="JDR239" s="61"/>
      <c r="JDS239" s="61"/>
      <c r="JDT239" s="61"/>
      <c r="JDU239" s="61"/>
      <c r="JDV239" s="61"/>
      <c r="JDW239" s="61"/>
      <c r="JDX239" s="61"/>
      <c r="JDY239" s="61"/>
      <c r="JDZ239" s="61"/>
      <c r="JEA239" s="61"/>
      <c r="JEB239" s="61"/>
      <c r="JEC239" s="61"/>
      <c r="JED239" s="61"/>
      <c r="JEE239" s="61"/>
      <c r="JEF239" s="61"/>
      <c r="JEG239" s="61"/>
      <c r="JEH239" s="61"/>
      <c r="JEI239" s="61"/>
      <c r="JEJ239" s="61"/>
      <c r="JEK239" s="61"/>
      <c r="JEL239" s="61"/>
      <c r="JEM239" s="61"/>
      <c r="JEN239" s="61"/>
      <c r="JEO239" s="61"/>
      <c r="JEP239" s="61"/>
      <c r="JEQ239" s="61"/>
      <c r="JER239" s="61"/>
      <c r="JES239" s="61"/>
      <c r="JET239" s="61"/>
      <c r="JEU239" s="61"/>
      <c r="JEV239" s="61"/>
      <c r="JEW239" s="61"/>
      <c r="JEX239" s="61"/>
      <c r="JEY239" s="61"/>
      <c r="JEZ239" s="61"/>
      <c r="JFA239" s="61"/>
      <c r="JFB239" s="61"/>
      <c r="JFC239" s="61"/>
      <c r="JFD239" s="61"/>
      <c r="JFE239" s="61"/>
      <c r="JFF239" s="61"/>
      <c r="JFG239" s="61"/>
      <c r="JFH239" s="61"/>
      <c r="JFI239" s="61"/>
      <c r="JFJ239" s="61"/>
      <c r="JFK239" s="61"/>
      <c r="JFL239" s="61"/>
      <c r="JFM239" s="61"/>
      <c r="JFN239" s="61"/>
      <c r="JFO239" s="61"/>
      <c r="JFP239" s="61"/>
      <c r="JFQ239" s="61"/>
      <c r="JFR239" s="61"/>
      <c r="JFS239" s="61"/>
      <c r="JFT239" s="61"/>
      <c r="JFU239" s="61"/>
      <c r="JFV239" s="61"/>
      <c r="JFW239" s="61"/>
      <c r="JFX239" s="61"/>
      <c r="JFY239" s="61"/>
      <c r="JFZ239" s="61"/>
      <c r="JGA239" s="61"/>
      <c r="JGB239" s="61"/>
      <c r="JGC239" s="61"/>
      <c r="JGD239" s="61"/>
      <c r="JGE239" s="61"/>
      <c r="JGF239" s="61"/>
      <c r="JGG239" s="61"/>
      <c r="JGH239" s="61"/>
      <c r="JGI239" s="61"/>
      <c r="JGJ239" s="61"/>
      <c r="JGK239" s="61"/>
      <c r="JGL239" s="61"/>
      <c r="JGM239" s="61"/>
      <c r="JGN239" s="61"/>
      <c r="JGO239" s="61"/>
      <c r="JGP239" s="61"/>
      <c r="JGQ239" s="61"/>
      <c r="JGR239" s="61"/>
      <c r="JGS239" s="61"/>
      <c r="JGT239" s="61"/>
      <c r="JGU239" s="61"/>
      <c r="JGV239" s="61"/>
      <c r="JGW239" s="61"/>
      <c r="JGX239" s="61"/>
      <c r="JGY239" s="61"/>
      <c r="JGZ239" s="61"/>
      <c r="JHA239" s="61"/>
      <c r="JHB239" s="61"/>
      <c r="JHC239" s="61"/>
      <c r="JHD239" s="61"/>
      <c r="JHE239" s="61"/>
      <c r="JHF239" s="61"/>
      <c r="JHG239" s="61"/>
      <c r="JHH239" s="61"/>
      <c r="JHI239" s="61"/>
      <c r="JHJ239" s="61"/>
      <c r="JHK239" s="61"/>
      <c r="JHL239" s="61"/>
      <c r="JHM239" s="61"/>
      <c r="JHN239" s="61"/>
      <c r="JHO239" s="61"/>
      <c r="JHP239" s="61"/>
      <c r="JHQ239" s="61"/>
      <c r="JHR239" s="61"/>
      <c r="JHS239" s="61"/>
      <c r="JHT239" s="61"/>
      <c r="JHU239" s="61"/>
      <c r="JHV239" s="61"/>
      <c r="JHW239" s="61"/>
      <c r="JHX239" s="61"/>
      <c r="JHY239" s="61"/>
      <c r="JHZ239" s="61"/>
      <c r="JIA239" s="61"/>
      <c r="JIB239" s="61"/>
      <c r="JIC239" s="61"/>
      <c r="JID239" s="61"/>
      <c r="JIE239" s="61"/>
      <c r="JIF239" s="61"/>
      <c r="JIG239" s="61"/>
      <c r="JIH239" s="61"/>
      <c r="JII239" s="61"/>
      <c r="JIJ239" s="61"/>
      <c r="JIK239" s="61"/>
      <c r="JIL239" s="61"/>
      <c r="JIM239" s="61"/>
      <c r="JIN239" s="61"/>
      <c r="JIO239" s="61"/>
      <c r="JIP239" s="61"/>
      <c r="JIQ239" s="61"/>
      <c r="JIR239" s="61"/>
      <c r="JIS239" s="61"/>
      <c r="JIT239" s="61"/>
      <c r="JIU239" s="61"/>
      <c r="JIV239" s="61"/>
      <c r="JIW239" s="61"/>
      <c r="JIX239" s="61"/>
      <c r="JIY239" s="61"/>
      <c r="JIZ239" s="61"/>
      <c r="JJA239" s="61"/>
      <c r="JJB239" s="61"/>
      <c r="JJC239" s="61"/>
      <c r="JJD239" s="61"/>
      <c r="JJE239" s="61"/>
      <c r="JJF239" s="61"/>
      <c r="JJG239" s="61"/>
      <c r="JJH239" s="61"/>
      <c r="JJI239" s="61"/>
      <c r="JJJ239" s="61"/>
      <c r="JJK239" s="61"/>
      <c r="JJL239" s="61"/>
      <c r="JJM239" s="61"/>
      <c r="JJN239" s="61"/>
      <c r="JJO239" s="61"/>
      <c r="JJP239" s="61"/>
      <c r="JJQ239" s="61"/>
      <c r="JJR239" s="61"/>
      <c r="JJS239" s="61"/>
      <c r="JJT239" s="61"/>
      <c r="JJU239" s="61"/>
      <c r="JJV239" s="61"/>
      <c r="JJW239" s="61"/>
      <c r="JJX239" s="61"/>
      <c r="JJY239" s="61"/>
      <c r="JJZ239" s="61"/>
      <c r="JKA239" s="61"/>
      <c r="JKB239" s="61"/>
      <c r="JKC239" s="61"/>
      <c r="JKD239" s="61"/>
      <c r="JKE239" s="61"/>
      <c r="JKF239" s="61"/>
      <c r="JKG239" s="61"/>
      <c r="JKH239" s="61"/>
      <c r="JKI239" s="61"/>
      <c r="JKJ239" s="61"/>
      <c r="JKK239" s="61"/>
      <c r="JKL239" s="61"/>
      <c r="JKM239" s="61"/>
      <c r="JKN239" s="61"/>
      <c r="JKO239" s="61"/>
      <c r="JKP239" s="61"/>
      <c r="JKQ239" s="61"/>
      <c r="JKR239" s="61"/>
      <c r="JKS239" s="61"/>
      <c r="JKT239" s="61"/>
      <c r="JKU239" s="61"/>
      <c r="JKV239" s="61"/>
      <c r="JKW239" s="61"/>
      <c r="JKX239" s="61"/>
      <c r="JKY239" s="61"/>
      <c r="JKZ239" s="61"/>
      <c r="JLA239" s="61"/>
      <c r="JLB239" s="61"/>
      <c r="JLC239" s="61"/>
      <c r="JLD239" s="61"/>
      <c r="JLE239" s="61"/>
      <c r="JLF239" s="61"/>
      <c r="JLG239" s="61"/>
      <c r="JLH239" s="61"/>
      <c r="JLI239" s="61"/>
      <c r="JLJ239" s="61"/>
      <c r="JLK239" s="61"/>
      <c r="JLL239" s="61"/>
      <c r="JLM239" s="61"/>
      <c r="JLN239" s="61"/>
      <c r="JLO239" s="61"/>
      <c r="JLP239" s="61"/>
      <c r="JLQ239" s="61"/>
      <c r="JLR239" s="61"/>
      <c r="JLS239" s="61"/>
      <c r="JLT239" s="61"/>
      <c r="JLU239" s="61"/>
      <c r="JLV239" s="61"/>
      <c r="JLW239" s="61"/>
      <c r="JLX239" s="61"/>
      <c r="JLY239" s="61"/>
      <c r="JLZ239" s="61"/>
      <c r="JMA239" s="61"/>
      <c r="JMB239" s="61"/>
      <c r="JMC239" s="61"/>
      <c r="JMD239" s="61"/>
      <c r="JME239" s="61"/>
      <c r="JMF239" s="61"/>
      <c r="JMG239" s="61"/>
      <c r="JMH239" s="61"/>
      <c r="JMI239" s="61"/>
      <c r="JMJ239" s="61"/>
      <c r="JMK239" s="61"/>
      <c r="JML239" s="61"/>
      <c r="JMM239" s="61"/>
      <c r="JMN239" s="61"/>
      <c r="JMO239" s="61"/>
      <c r="JMP239" s="61"/>
      <c r="JMQ239" s="61"/>
      <c r="JMR239" s="61"/>
      <c r="JMS239" s="61"/>
      <c r="JMT239" s="61"/>
      <c r="JMU239" s="61"/>
      <c r="JMV239" s="61"/>
      <c r="JMW239" s="61"/>
      <c r="JMX239" s="61"/>
      <c r="JMY239" s="61"/>
      <c r="JMZ239" s="61"/>
      <c r="JNA239" s="61"/>
      <c r="JNB239" s="61"/>
      <c r="JNC239" s="61"/>
      <c r="JND239" s="61"/>
      <c r="JNE239" s="61"/>
      <c r="JNF239" s="61"/>
      <c r="JNG239" s="61"/>
      <c r="JNH239" s="61"/>
      <c r="JNI239" s="61"/>
      <c r="JNJ239" s="61"/>
      <c r="JNK239" s="61"/>
      <c r="JNL239" s="61"/>
      <c r="JNM239" s="61"/>
      <c r="JNN239" s="61"/>
      <c r="JNO239" s="61"/>
      <c r="JNP239" s="61"/>
      <c r="JNQ239" s="61"/>
      <c r="JNR239" s="61"/>
      <c r="JNS239" s="61"/>
      <c r="JNT239" s="61"/>
      <c r="JNU239" s="61"/>
      <c r="JNV239" s="61"/>
      <c r="JNW239" s="61"/>
      <c r="JNX239" s="61"/>
      <c r="JNY239" s="61"/>
      <c r="JNZ239" s="61"/>
      <c r="JOA239" s="61"/>
      <c r="JOB239" s="61"/>
      <c r="JOC239" s="61"/>
      <c r="JOD239" s="61"/>
      <c r="JOE239" s="61"/>
      <c r="JOF239" s="61"/>
      <c r="JOG239" s="61"/>
      <c r="JOH239" s="61"/>
      <c r="JOI239" s="61"/>
      <c r="JOJ239" s="61"/>
      <c r="JOK239" s="61"/>
      <c r="JOL239" s="61"/>
      <c r="JOM239" s="61"/>
      <c r="JON239" s="61"/>
      <c r="JOO239" s="61"/>
      <c r="JOP239" s="61"/>
      <c r="JOQ239" s="61"/>
      <c r="JOR239" s="61"/>
      <c r="JOS239" s="61"/>
      <c r="JOT239" s="61"/>
      <c r="JOU239" s="61"/>
      <c r="JOV239" s="61"/>
      <c r="JOW239" s="61"/>
      <c r="JOX239" s="61"/>
      <c r="JOY239" s="61"/>
      <c r="JOZ239" s="61"/>
      <c r="JPA239" s="61"/>
      <c r="JPB239" s="61"/>
      <c r="JPC239" s="61"/>
      <c r="JPD239" s="61"/>
      <c r="JPE239" s="61"/>
      <c r="JPF239" s="61"/>
      <c r="JPG239" s="61"/>
      <c r="JPH239" s="61"/>
      <c r="JPI239" s="61"/>
      <c r="JPJ239" s="61"/>
      <c r="JPK239" s="61"/>
      <c r="JPL239" s="61"/>
      <c r="JPM239" s="61"/>
      <c r="JPN239" s="61"/>
      <c r="JPO239" s="61"/>
      <c r="JPP239" s="61"/>
      <c r="JPQ239" s="61"/>
      <c r="JPR239" s="61"/>
      <c r="JPS239" s="61"/>
      <c r="JPT239" s="61"/>
      <c r="JPU239" s="61"/>
      <c r="JPV239" s="61"/>
      <c r="JPW239" s="61"/>
      <c r="JPX239" s="61"/>
      <c r="JPY239" s="61"/>
      <c r="JPZ239" s="61"/>
      <c r="JQA239" s="61"/>
      <c r="JQB239" s="61"/>
      <c r="JQC239" s="61"/>
      <c r="JQD239" s="61"/>
      <c r="JQE239" s="61"/>
      <c r="JQF239" s="61"/>
      <c r="JQG239" s="61"/>
      <c r="JQH239" s="61"/>
      <c r="JQI239" s="61"/>
      <c r="JQJ239" s="61"/>
      <c r="JQK239" s="61"/>
      <c r="JQL239" s="61"/>
      <c r="JQM239" s="61"/>
      <c r="JQN239" s="61"/>
      <c r="JQO239" s="61"/>
      <c r="JQP239" s="61"/>
      <c r="JQQ239" s="61"/>
      <c r="JQR239" s="61"/>
      <c r="JQS239" s="61"/>
      <c r="JQT239" s="61"/>
      <c r="JQU239" s="61"/>
      <c r="JQV239" s="61"/>
      <c r="JQW239" s="61"/>
      <c r="JQX239" s="61"/>
      <c r="JQY239" s="61"/>
      <c r="JQZ239" s="61"/>
      <c r="JRA239" s="61"/>
      <c r="JRB239" s="61"/>
      <c r="JRC239" s="61"/>
      <c r="JRD239" s="61"/>
      <c r="JRE239" s="61"/>
      <c r="JRF239" s="61"/>
      <c r="JRG239" s="61"/>
      <c r="JRH239" s="61"/>
      <c r="JRI239" s="61"/>
      <c r="JRJ239" s="61"/>
      <c r="JRK239" s="61"/>
      <c r="JRL239" s="61"/>
      <c r="JRM239" s="61"/>
      <c r="JRN239" s="61"/>
      <c r="JRO239" s="61"/>
      <c r="JRP239" s="61"/>
      <c r="JRQ239" s="61"/>
      <c r="JRR239" s="61"/>
      <c r="JRS239" s="61"/>
      <c r="JRT239" s="61"/>
      <c r="JRU239" s="61"/>
      <c r="JRV239" s="61"/>
      <c r="JRW239" s="61"/>
      <c r="JRX239" s="61"/>
      <c r="JRY239" s="61"/>
      <c r="JRZ239" s="61"/>
      <c r="JSA239" s="61"/>
      <c r="JSB239" s="61"/>
      <c r="JSC239" s="61"/>
      <c r="JSD239" s="61"/>
      <c r="JSE239" s="61"/>
      <c r="JSF239" s="61"/>
      <c r="JSG239" s="61"/>
      <c r="JSH239" s="61"/>
      <c r="JSI239" s="61"/>
      <c r="JSJ239" s="61"/>
      <c r="JSK239" s="61"/>
      <c r="JSL239" s="61"/>
      <c r="JSM239" s="61"/>
      <c r="JSN239" s="61"/>
      <c r="JSO239" s="61"/>
      <c r="JSP239" s="61"/>
      <c r="JSQ239" s="61"/>
      <c r="JSR239" s="61"/>
      <c r="JSS239" s="61"/>
      <c r="JST239" s="61"/>
      <c r="JSU239" s="61"/>
      <c r="JSV239" s="61"/>
      <c r="JSW239" s="61"/>
      <c r="JSX239" s="61"/>
      <c r="JSY239" s="61"/>
      <c r="JSZ239" s="61"/>
      <c r="JTA239" s="61"/>
      <c r="JTB239" s="61"/>
      <c r="JTC239" s="61"/>
      <c r="JTD239" s="61"/>
      <c r="JTE239" s="61"/>
      <c r="JTF239" s="61"/>
      <c r="JTG239" s="61"/>
      <c r="JTH239" s="61"/>
      <c r="JTI239" s="61"/>
      <c r="JTJ239" s="61"/>
      <c r="JTK239" s="61"/>
      <c r="JTL239" s="61"/>
      <c r="JTM239" s="61"/>
      <c r="JTN239" s="61"/>
      <c r="JTO239" s="61"/>
      <c r="JTP239" s="61"/>
      <c r="JTQ239" s="61"/>
      <c r="JTR239" s="61"/>
      <c r="JTS239" s="61"/>
      <c r="JTT239" s="61"/>
      <c r="JTU239" s="61"/>
      <c r="JTV239" s="61"/>
      <c r="JTW239" s="61"/>
      <c r="JTX239" s="61"/>
      <c r="JTY239" s="61"/>
      <c r="JTZ239" s="61"/>
      <c r="JUA239" s="61"/>
      <c r="JUB239" s="61"/>
      <c r="JUC239" s="61"/>
      <c r="JUD239" s="61"/>
      <c r="JUE239" s="61"/>
      <c r="JUF239" s="61"/>
      <c r="JUG239" s="61"/>
      <c r="JUH239" s="61"/>
      <c r="JUI239" s="61"/>
      <c r="JUJ239" s="61"/>
      <c r="JUK239" s="61"/>
      <c r="JUL239" s="61"/>
      <c r="JUM239" s="61"/>
      <c r="JUN239" s="61"/>
      <c r="JUO239" s="61"/>
      <c r="JUP239" s="61"/>
      <c r="JUQ239" s="61"/>
      <c r="JUR239" s="61"/>
      <c r="JUS239" s="61"/>
      <c r="JUT239" s="61"/>
      <c r="JUU239" s="61"/>
      <c r="JUV239" s="61"/>
      <c r="JUW239" s="61"/>
      <c r="JUX239" s="61"/>
      <c r="JUY239" s="61"/>
      <c r="JUZ239" s="61"/>
      <c r="JVA239" s="61"/>
      <c r="JVB239" s="61"/>
      <c r="JVC239" s="61"/>
      <c r="JVD239" s="61"/>
      <c r="JVE239" s="61"/>
      <c r="JVF239" s="61"/>
      <c r="JVG239" s="61"/>
      <c r="JVH239" s="61"/>
      <c r="JVI239" s="61"/>
      <c r="JVJ239" s="61"/>
      <c r="JVK239" s="61"/>
      <c r="JVL239" s="61"/>
      <c r="JVM239" s="61"/>
      <c r="JVN239" s="61"/>
      <c r="JVO239" s="61"/>
      <c r="JVP239" s="61"/>
      <c r="JVQ239" s="61"/>
      <c r="JVR239" s="61"/>
      <c r="JVS239" s="61"/>
      <c r="JVT239" s="61"/>
      <c r="JVU239" s="61"/>
      <c r="JVV239" s="61"/>
      <c r="JVW239" s="61"/>
      <c r="JVX239" s="61"/>
      <c r="JVY239" s="61"/>
      <c r="JVZ239" s="61"/>
      <c r="JWA239" s="61"/>
      <c r="JWB239" s="61"/>
      <c r="JWC239" s="61"/>
      <c r="JWD239" s="61"/>
      <c r="JWE239" s="61"/>
      <c r="JWF239" s="61"/>
      <c r="JWG239" s="61"/>
      <c r="JWH239" s="61"/>
      <c r="JWI239" s="61"/>
      <c r="JWJ239" s="61"/>
      <c r="JWK239" s="61"/>
      <c r="JWL239" s="61"/>
      <c r="JWM239" s="61"/>
      <c r="JWN239" s="61"/>
      <c r="JWO239" s="61"/>
      <c r="JWP239" s="61"/>
      <c r="JWQ239" s="61"/>
      <c r="JWR239" s="61"/>
      <c r="JWS239" s="61"/>
      <c r="JWT239" s="61"/>
      <c r="JWU239" s="61"/>
      <c r="JWV239" s="61"/>
      <c r="JWW239" s="61"/>
      <c r="JWX239" s="61"/>
      <c r="JWY239" s="61"/>
      <c r="JWZ239" s="61"/>
      <c r="JXA239" s="61"/>
      <c r="JXB239" s="61"/>
      <c r="JXC239" s="61"/>
      <c r="JXD239" s="61"/>
      <c r="JXE239" s="61"/>
      <c r="JXF239" s="61"/>
      <c r="JXG239" s="61"/>
      <c r="JXH239" s="61"/>
      <c r="JXI239" s="61"/>
      <c r="JXJ239" s="61"/>
      <c r="JXK239" s="61"/>
      <c r="JXL239" s="61"/>
      <c r="JXM239" s="61"/>
      <c r="JXN239" s="61"/>
      <c r="JXO239" s="61"/>
      <c r="JXP239" s="61"/>
      <c r="JXQ239" s="61"/>
      <c r="JXR239" s="61"/>
      <c r="JXS239" s="61"/>
      <c r="JXT239" s="61"/>
      <c r="JXU239" s="61"/>
      <c r="JXV239" s="61"/>
      <c r="JXW239" s="61"/>
      <c r="JXX239" s="61"/>
      <c r="JXY239" s="61"/>
      <c r="JXZ239" s="61"/>
      <c r="JYA239" s="61"/>
      <c r="JYB239" s="61"/>
      <c r="JYC239" s="61"/>
      <c r="JYD239" s="61"/>
      <c r="JYE239" s="61"/>
      <c r="JYF239" s="61"/>
      <c r="JYG239" s="61"/>
      <c r="JYH239" s="61"/>
      <c r="JYI239" s="61"/>
      <c r="JYJ239" s="61"/>
      <c r="JYK239" s="61"/>
      <c r="JYL239" s="61"/>
      <c r="JYM239" s="61"/>
      <c r="JYN239" s="61"/>
      <c r="JYO239" s="61"/>
      <c r="JYP239" s="61"/>
      <c r="JYQ239" s="61"/>
      <c r="JYR239" s="61"/>
      <c r="JYS239" s="61"/>
      <c r="JYT239" s="61"/>
      <c r="JYU239" s="61"/>
      <c r="JYV239" s="61"/>
      <c r="JYW239" s="61"/>
      <c r="JYX239" s="61"/>
      <c r="JYY239" s="61"/>
      <c r="JYZ239" s="61"/>
      <c r="JZA239" s="61"/>
      <c r="JZB239" s="61"/>
      <c r="JZC239" s="61"/>
      <c r="JZD239" s="61"/>
      <c r="JZE239" s="61"/>
      <c r="JZF239" s="61"/>
      <c r="JZG239" s="61"/>
      <c r="JZH239" s="61"/>
      <c r="JZI239" s="61"/>
      <c r="JZJ239" s="61"/>
      <c r="JZK239" s="61"/>
      <c r="JZL239" s="61"/>
      <c r="JZM239" s="61"/>
      <c r="JZN239" s="61"/>
      <c r="JZO239" s="61"/>
      <c r="JZP239" s="61"/>
      <c r="JZQ239" s="61"/>
      <c r="JZR239" s="61"/>
      <c r="JZS239" s="61"/>
      <c r="JZT239" s="61"/>
      <c r="JZU239" s="61"/>
      <c r="JZV239" s="61"/>
      <c r="JZW239" s="61"/>
      <c r="JZX239" s="61"/>
      <c r="JZY239" s="61"/>
      <c r="JZZ239" s="61"/>
      <c r="KAA239" s="61"/>
      <c r="KAB239" s="61"/>
      <c r="KAC239" s="61"/>
      <c r="KAD239" s="61"/>
      <c r="KAE239" s="61"/>
      <c r="KAF239" s="61"/>
      <c r="KAG239" s="61"/>
      <c r="KAH239" s="61"/>
      <c r="KAI239" s="61"/>
      <c r="KAJ239" s="61"/>
      <c r="KAK239" s="61"/>
      <c r="KAL239" s="61"/>
      <c r="KAM239" s="61"/>
      <c r="KAN239" s="61"/>
      <c r="KAO239" s="61"/>
      <c r="KAP239" s="61"/>
      <c r="KAQ239" s="61"/>
      <c r="KAR239" s="61"/>
      <c r="KAS239" s="61"/>
      <c r="KAT239" s="61"/>
      <c r="KAU239" s="61"/>
      <c r="KAV239" s="61"/>
      <c r="KAW239" s="61"/>
      <c r="KAX239" s="61"/>
      <c r="KAY239" s="61"/>
      <c r="KAZ239" s="61"/>
      <c r="KBA239" s="61"/>
      <c r="KBB239" s="61"/>
      <c r="KBC239" s="61"/>
      <c r="KBD239" s="61"/>
      <c r="KBE239" s="61"/>
      <c r="KBF239" s="61"/>
      <c r="KBG239" s="61"/>
      <c r="KBH239" s="61"/>
      <c r="KBI239" s="61"/>
      <c r="KBJ239" s="61"/>
      <c r="KBK239" s="61"/>
      <c r="KBL239" s="61"/>
      <c r="KBM239" s="61"/>
      <c r="KBN239" s="61"/>
      <c r="KBO239" s="61"/>
      <c r="KBP239" s="61"/>
      <c r="KBQ239" s="61"/>
      <c r="KBR239" s="61"/>
      <c r="KBS239" s="61"/>
      <c r="KBT239" s="61"/>
      <c r="KBU239" s="61"/>
      <c r="KBV239" s="61"/>
      <c r="KBW239" s="61"/>
      <c r="KBX239" s="61"/>
      <c r="KBY239" s="61"/>
      <c r="KBZ239" s="61"/>
      <c r="KCA239" s="61"/>
      <c r="KCB239" s="61"/>
      <c r="KCC239" s="61"/>
      <c r="KCD239" s="61"/>
      <c r="KCE239" s="61"/>
      <c r="KCF239" s="61"/>
      <c r="KCG239" s="61"/>
      <c r="KCH239" s="61"/>
      <c r="KCI239" s="61"/>
      <c r="KCJ239" s="61"/>
      <c r="KCK239" s="61"/>
      <c r="KCL239" s="61"/>
      <c r="KCM239" s="61"/>
      <c r="KCN239" s="61"/>
      <c r="KCO239" s="61"/>
      <c r="KCP239" s="61"/>
      <c r="KCQ239" s="61"/>
      <c r="KCR239" s="61"/>
      <c r="KCS239" s="61"/>
      <c r="KCT239" s="61"/>
      <c r="KCU239" s="61"/>
      <c r="KCV239" s="61"/>
      <c r="KCW239" s="61"/>
      <c r="KCX239" s="61"/>
      <c r="KCY239" s="61"/>
      <c r="KCZ239" s="61"/>
      <c r="KDA239" s="61"/>
      <c r="KDB239" s="61"/>
      <c r="KDC239" s="61"/>
      <c r="KDD239" s="61"/>
      <c r="KDE239" s="61"/>
      <c r="KDF239" s="61"/>
      <c r="KDG239" s="61"/>
      <c r="KDH239" s="61"/>
      <c r="KDI239" s="61"/>
      <c r="KDJ239" s="61"/>
      <c r="KDK239" s="61"/>
      <c r="KDL239" s="61"/>
      <c r="KDM239" s="61"/>
      <c r="KDN239" s="61"/>
      <c r="KDO239" s="61"/>
      <c r="KDP239" s="61"/>
      <c r="KDQ239" s="61"/>
      <c r="KDR239" s="61"/>
      <c r="KDS239" s="61"/>
      <c r="KDT239" s="61"/>
      <c r="KDU239" s="61"/>
      <c r="KDV239" s="61"/>
      <c r="KDW239" s="61"/>
      <c r="KDX239" s="61"/>
      <c r="KDY239" s="61"/>
      <c r="KDZ239" s="61"/>
      <c r="KEA239" s="61"/>
      <c r="KEB239" s="61"/>
      <c r="KEC239" s="61"/>
      <c r="KED239" s="61"/>
      <c r="KEE239" s="61"/>
      <c r="KEF239" s="61"/>
      <c r="KEG239" s="61"/>
      <c r="KEH239" s="61"/>
      <c r="KEI239" s="61"/>
      <c r="KEJ239" s="61"/>
      <c r="KEK239" s="61"/>
      <c r="KEL239" s="61"/>
      <c r="KEM239" s="61"/>
      <c r="KEN239" s="61"/>
      <c r="KEO239" s="61"/>
      <c r="KEP239" s="61"/>
      <c r="KEQ239" s="61"/>
      <c r="KER239" s="61"/>
      <c r="KES239" s="61"/>
      <c r="KET239" s="61"/>
      <c r="KEU239" s="61"/>
      <c r="KEV239" s="61"/>
      <c r="KEW239" s="61"/>
      <c r="KEX239" s="61"/>
      <c r="KEY239" s="61"/>
      <c r="KEZ239" s="61"/>
      <c r="KFA239" s="61"/>
      <c r="KFB239" s="61"/>
      <c r="KFC239" s="61"/>
      <c r="KFD239" s="61"/>
      <c r="KFE239" s="61"/>
      <c r="KFF239" s="61"/>
      <c r="KFG239" s="61"/>
      <c r="KFH239" s="61"/>
      <c r="KFI239" s="61"/>
      <c r="KFJ239" s="61"/>
      <c r="KFK239" s="61"/>
      <c r="KFL239" s="61"/>
      <c r="KFM239" s="61"/>
      <c r="KFN239" s="61"/>
      <c r="KFO239" s="61"/>
      <c r="KFP239" s="61"/>
      <c r="KFQ239" s="61"/>
      <c r="KFR239" s="61"/>
      <c r="KFS239" s="61"/>
      <c r="KFT239" s="61"/>
      <c r="KFU239" s="61"/>
      <c r="KFV239" s="61"/>
      <c r="KFW239" s="61"/>
      <c r="KFX239" s="61"/>
      <c r="KFY239" s="61"/>
      <c r="KFZ239" s="61"/>
      <c r="KGA239" s="61"/>
      <c r="KGB239" s="61"/>
      <c r="KGC239" s="61"/>
      <c r="KGD239" s="61"/>
      <c r="KGE239" s="61"/>
      <c r="KGF239" s="61"/>
      <c r="KGG239" s="61"/>
      <c r="KGH239" s="61"/>
      <c r="KGI239" s="61"/>
      <c r="KGJ239" s="61"/>
      <c r="KGK239" s="61"/>
      <c r="KGL239" s="61"/>
      <c r="KGM239" s="61"/>
      <c r="KGN239" s="61"/>
      <c r="KGO239" s="61"/>
      <c r="KGP239" s="61"/>
      <c r="KGQ239" s="61"/>
      <c r="KGR239" s="61"/>
      <c r="KGS239" s="61"/>
      <c r="KGT239" s="61"/>
      <c r="KGU239" s="61"/>
      <c r="KGV239" s="61"/>
      <c r="KGW239" s="61"/>
      <c r="KGX239" s="61"/>
      <c r="KGY239" s="61"/>
      <c r="KGZ239" s="61"/>
      <c r="KHA239" s="61"/>
      <c r="KHB239" s="61"/>
      <c r="KHC239" s="61"/>
      <c r="KHD239" s="61"/>
      <c r="KHE239" s="61"/>
      <c r="KHF239" s="61"/>
      <c r="KHG239" s="61"/>
      <c r="KHH239" s="61"/>
      <c r="KHI239" s="61"/>
      <c r="KHJ239" s="61"/>
      <c r="KHK239" s="61"/>
      <c r="KHL239" s="61"/>
      <c r="KHM239" s="61"/>
      <c r="KHN239" s="61"/>
      <c r="KHO239" s="61"/>
      <c r="KHP239" s="61"/>
      <c r="KHQ239" s="61"/>
      <c r="KHR239" s="61"/>
      <c r="KHS239" s="61"/>
      <c r="KHT239" s="61"/>
      <c r="KHU239" s="61"/>
      <c r="KHV239" s="61"/>
      <c r="KHW239" s="61"/>
      <c r="KHX239" s="61"/>
      <c r="KHY239" s="61"/>
      <c r="KHZ239" s="61"/>
      <c r="KIA239" s="61"/>
      <c r="KIB239" s="61"/>
      <c r="KIC239" s="61"/>
      <c r="KID239" s="61"/>
      <c r="KIE239" s="61"/>
      <c r="KIF239" s="61"/>
      <c r="KIG239" s="61"/>
      <c r="KIH239" s="61"/>
      <c r="KII239" s="61"/>
      <c r="KIJ239" s="61"/>
      <c r="KIK239" s="61"/>
      <c r="KIL239" s="61"/>
      <c r="KIM239" s="61"/>
      <c r="KIN239" s="61"/>
      <c r="KIO239" s="61"/>
      <c r="KIP239" s="61"/>
      <c r="KIQ239" s="61"/>
      <c r="KIR239" s="61"/>
      <c r="KIS239" s="61"/>
      <c r="KIT239" s="61"/>
      <c r="KIU239" s="61"/>
      <c r="KIV239" s="61"/>
      <c r="KIW239" s="61"/>
      <c r="KIX239" s="61"/>
      <c r="KIY239" s="61"/>
      <c r="KIZ239" s="61"/>
      <c r="KJA239" s="61"/>
      <c r="KJB239" s="61"/>
      <c r="KJC239" s="61"/>
      <c r="KJD239" s="61"/>
      <c r="KJE239" s="61"/>
      <c r="KJF239" s="61"/>
      <c r="KJG239" s="61"/>
      <c r="KJH239" s="61"/>
      <c r="KJI239" s="61"/>
      <c r="KJJ239" s="61"/>
      <c r="KJK239" s="61"/>
      <c r="KJL239" s="61"/>
      <c r="KJM239" s="61"/>
      <c r="KJN239" s="61"/>
      <c r="KJO239" s="61"/>
      <c r="KJP239" s="61"/>
      <c r="KJQ239" s="61"/>
      <c r="KJR239" s="61"/>
      <c r="KJS239" s="61"/>
      <c r="KJT239" s="61"/>
      <c r="KJU239" s="61"/>
      <c r="KJV239" s="61"/>
      <c r="KJW239" s="61"/>
      <c r="KJX239" s="61"/>
      <c r="KJY239" s="61"/>
      <c r="KJZ239" s="61"/>
      <c r="KKA239" s="61"/>
      <c r="KKB239" s="61"/>
      <c r="KKC239" s="61"/>
      <c r="KKD239" s="61"/>
      <c r="KKE239" s="61"/>
      <c r="KKF239" s="61"/>
      <c r="KKG239" s="61"/>
      <c r="KKH239" s="61"/>
      <c r="KKI239" s="61"/>
      <c r="KKJ239" s="61"/>
      <c r="KKK239" s="61"/>
      <c r="KKL239" s="61"/>
      <c r="KKM239" s="61"/>
      <c r="KKN239" s="61"/>
      <c r="KKO239" s="61"/>
      <c r="KKP239" s="61"/>
      <c r="KKQ239" s="61"/>
      <c r="KKR239" s="61"/>
      <c r="KKS239" s="61"/>
      <c r="KKT239" s="61"/>
      <c r="KKU239" s="61"/>
      <c r="KKV239" s="61"/>
      <c r="KKW239" s="61"/>
      <c r="KKX239" s="61"/>
      <c r="KKY239" s="61"/>
      <c r="KKZ239" s="61"/>
      <c r="KLA239" s="61"/>
      <c r="KLB239" s="61"/>
      <c r="KLC239" s="61"/>
      <c r="KLD239" s="61"/>
      <c r="KLE239" s="61"/>
      <c r="KLF239" s="61"/>
      <c r="KLG239" s="61"/>
      <c r="KLH239" s="61"/>
      <c r="KLI239" s="61"/>
      <c r="KLJ239" s="61"/>
      <c r="KLK239" s="61"/>
      <c r="KLL239" s="61"/>
      <c r="KLM239" s="61"/>
      <c r="KLN239" s="61"/>
      <c r="KLO239" s="61"/>
      <c r="KLP239" s="61"/>
      <c r="KLQ239" s="61"/>
      <c r="KLR239" s="61"/>
      <c r="KLS239" s="61"/>
      <c r="KLT239" s="61"/>
      <c r="KLU239" s="61"/>
      <c r="KLV239" s="61"/>
      <c r="KLW239" s="61"/>
      <c r="KLX239" s="61"/>
      <c r="KLY239" s="61"/>
      <c r="KLZ239" s="61"/>
      <c r="KMA239" s="61"/>
      <c r="KMB239" s="61"/>
      <c r="KMC239" s="61"/>
      <c r="KMD239" s="61"/>
      <c r="KME239" s="61"/>
      <c r="KMF239" s="61"/>
      <c r="KMG239" s="61"/>
      <c r="KMH239" s="61"/>
      <c r="KMI239" s="61"/>
      <c r="KMJ239" s="61"/>
      <c r="KMK239" s="61"/>
      <c r="KML239" s="61"/>
      <c r="KMM239" s="61"/>
      <c r="KMN239" s="61"/>
      <c r="KMO239" s="61"/>
      <c r="KMP239" s="61"/>
      <c r="KMQ239" s="61"/>
      <c r="KMR239" s="61"/>
      <c r="KMS239" s="61"/>
      <c r="KMT239" s="61"/>
      <c r="KMU239" s="61"/>
      <c r="KMV239" s="61"/>
      <c r="KMW239" s="61"/>
      <c r="KMX239" s="61"/>
      <c r="KMY239" s="61"/>
      <c r="KMZ239" s="61"/>
      <c r="KNA239" s="61"/>
      <c r="KNB239" s="61"/>
      <c r="KNC239" s="61"/>
      <c r="KND239" s="61"/>
      <c r="KNE239" s="61"/>
      <c r="KNF239" s="61"/>
      <c r="KNG239" s="61"/>
      <c r="KNH239" s="61"/>
      <c r="KNI239" s="61"/>
      <c r="KNJ239" s="61"/>
      <c r="KNK239" s="61"/>
      <c r="KNL239" s="61"/>
      <c r="KNM239" s="61"/>
      <c r="KNN239" s="61"/>
      <c r="KNO239" s="61"/>
      <c r="KNP239" s="61"/>
      <c r="KNQ239" s="61"/>
      <c r="KNR239" s="61"/>
      <c r="KNS239" s="61"/>
      <c r="KNT239" s="61"/>
      <c r="KNU239" s="61"/>
      <c r="KNV239" s="61"/>
      <c r="KNW239" s="61"/>
      <c r="KNX239" s="61"/>
      <c r="KNY239" s="61"/>
      <c r="KNZ239" s="61"/>
      <c r="KOA239" s="61"/>
      <c r="KOB239" s="61"/>
      <c r="KOC239" s="61"/>
      <c r="KOD239" s="61"/>
      <c r="KOE239" s="61"/>
      <c r="KOF239" s="61"/>
      <c r="KOG239" s="61"/>
      <c r="KOH239" s="61"/>
      <c r="KOI239" s="61"/>
      <c r="KOJ239" s="61"/>
      <c r="KOK239" s="61"/>
      <c r="KOL239" s="61"/>
      <c r="KOM239" s="61"/>
      <c r="KON239" s="61"/>
      <c r="KOO239" s="61"/>
      <c r="KOP239" s="61"/>
      <c r="KOQ239" s="61"/>
      <c r="KOR239" s="61"/>
      <c r="KOS239" s="61"/>
      <c r="KOT239" s="61"/>
      <c r="KOU239" s="61"/>
      <c r="KOV239" s="61"/>
      <c r="KOW239" s="61"/>
      <c r="KOX239" s="61"/>
      <c r="KOY239" s="61"/>
      <c r="KOZ239" s="61"/>
      <c r="KPA239" s="61"/>
      <c r="KPB239" s="61"/>
      <c r="KPC239" s="61"/>
      <c r="KPD239" s="61"/>
      <c r="KPE239" s="61"/>
      <c r="KPF239" s="61"/>
      <c r="KPG239" s="61"/>
      <c r="KPH239" s="61"/>
      <c r="KPI239" s="61"/>
      <c r="KPJ239" s="61"/>
      <c r="KPK239" s="61"/>
      <c r="KPL239" s="61"/>
      <c r="KPM239" s="61"/>
      <c r="KPN239" s="61"/>
      <c r="KPO239" s="61"/>
      <c r="KPP239" s="61"/>
      <c r="KPQ239" s="61"/>
      <c r="KPR239" s="61"/>
      <c r="KPS239" s="61"/>
      <c r="KPT239" s="61"/>
      <c r="KPU239" s="61"/>
      <c r="KPV239" s="61"/>
      <c r="KPW239" s="61"/>
      <c r="KPX239" s="61"/>
      <c r="KPY239" s="61"/>
      <c r="KPZ239" s="61"/>
      <c r="KQA239" s="61"/>
      <c r="KQB239" s="61"/>
      <c r="KQC239" s="61"/>
      <c r="KQD239" s="61"/>
      <c r="KQE239" s="61"/>
      <c r="KQF239" s="61"/>
      <c r="KQG239" s="61"/>
      <c r="KQH239" s="61"/>
      <c r="KQI239" s="61"/>
      <c r="KQJ239" s="61"/>
      <c r="KQK239" s="61"/>
      <c r="KQL239" s="61"/>
      <c r="KQM239" s="61"/>
      <c r="KQN239" s="61"/>
      <c r="KQO239" s="61"/>
      <c r="KQP239" s="61"/>
      <c r="KQQ239" s="61"/>
      <c r="KQR239" s="61"/>
      <c r="KQS239" s="61"/>
      <c r="KQT239" s="61"/>
      <c r="KQU239" s="61"/>
      <c r="KQV239" s="61"/>
      <c r="KQW239" s="61"/>
      <c r="KQX239" s="61"/>
      <c r="KQY239" s="61"/>
      <c r="KQZ239" s="61"/>
      <c r="KRA239" s="61"/>
      <c r="KRB239" s="61"/>
      <c r="KRC239" s="61"/>
      <c r="KRD239" s="61"/>
      <c r="KRE239" s="61"/>
      <c r="KRF239" s="61"/>
      <c r="KRG239" s="61"/>
      <c r="KRH239" s="61"/>
      <c r="KRI239" s="61"/>
      <c r="KRJ239" s="61"/>
      <c r="KRK239" s="61"/>
      <c r="KRL239" s="61"/>
      <c r="KRM239" s="61"/>
      <c r="KRN239" s="61"/>
      <c r="KRO239" s="61"/>
      <c r="KRP239" s="61"/>
      <c r="KRQ239" s="61"/>
      <c r="KRR239" s="61"/>
      <c r="KRS239" s="61"/>
      <c r="KRT239" s="61"/>
      <c r="KRU239" s="61"/>
      <c r="KRV239" s="61"/>
      <c r="KRW239" s="61"/>
      <c r="KRX239" s="61"/>
      <c r="KRY239" s="61"/>
      <c r="KRZ239" s="61"/>
      <c r="KSA239" s="61"/>
      <c r="KSB239" s="61"/>
      <c r="KSC239" s="61"/>
      <c r="KSD239" s="61"/>
      <c r="KSE239" s="61"/>
      <c r="KSF239" s="61"/>
      <c r="KSG239" s="61"/>
      <c r="KSH239" s="61"/>
      <c r="KSI239" s="61"/>
      <c r="KSJ239" s="61"/>
      <c r="KSK239" s="61"/>
      <c r="KSL239" s="61"/>
      <c r="KSM239" s="61"/>
      <c r="KSN239" s="61"/>
      <c r="KSO239" s="61"/>
      <c r="KSP239" s="61"/>
      <c r="KSQ239" s="61"/>
      <c r="KSR239" s="61"/>
      <c r="KSS239" s="61"/>
      <c r="KST239" s="61"/>
      <c r="KSU239" s="61"/>
      <c r="KSV239" s="61"/>
      <c r="KSW239" s="61"/>
      <c r="KSX239" s="61"/>
      <c r="KSY239" s="61"/>
      <c r="KSZ239" s="61"/>
      <c r="KTA239" s="61"/>
      <c r="KTB239" s="61"/>
      <c r="KTC239" s="61"/>
      <c r="KTD239" s="61"/>
      <c r="KTE239" s="61"/>
      <c r="KTF239" s="61"/>
      <c r="KTG239" s="61"/>
      <c r="KTH239" s="61"/>
      <c r="KTI239" s="61"/>
      <c r="KTJ239" s="61"/>
      <c r="KTK239" s="61"/>
      <c r="KTL239" s="61"/>
      <c r="KTM239" s="61"/>
      <c r="KTN239" s="61"/>
      <c r="KTO239" s="61"/>
      <c r="KTP239" s="61"/>
      <c r="KTQ239" s="61"/>
      <c r="KTR239" s="61"/>
      <c r="KTS239" s="61"/>
      <c r="KTT239" s="61"/>
      <c r="KTU239" s="61"/>
      <c r="KTV239" s="61"/>
      <c r="KTW239" s="61"/>
      <c r="KTX239" s="61"/>
      <c r="KTY239" s="61"/>
      <c r="KTZ239" s="61"/>
      <c r="KUA239" s="61"/>
      <c r="KUB239" s="61"/>
      <c r="KUC239" s="61"/>
      <c r="KUD239" s="61"/>
      <c r="KUE239" s="61"/>
      <c r="KUF239" s="61"/>
      <c r="KUG239" s="61"/>
      <c r="KUH239" s="61"/>
      <c r="KUI239" s="61"/>
      <c r="KUJ239" s="61"/>
      <c r="KUK239" s="61"/>
      <c r="KUL239" s="61"/>
      <c r="KUM239" s="61"/>
      <c r="KUN239" s="61"/>
      <c r="KUO239" s="61"/>
      <c r="KUP239" s="61"/>
      <c r="KUQ239" s="61"/>
      <c r="KUR239" s="61"/>
      <c r="KUS239" s="61"/>
      <c r="KUT239" s="61"/>
      <c r="KUU239" s="61"/>
      <c r="KUV239" s="61"/>
      <c r="KUW239" s="61"/>
      <c r="KUX239" s="61"/>
      <c r="KUY239" s="61"/>
      <c r="KUZ239" s="61"/>
      <c r="KVA239" s="61"/>
      <c r="KVB239" s="61"/>
      <c r="KVC239" s="61"/>
      <c r="KVD239" s="61"/>
      <c r="KVE239" s="61"/>
      <c r="KVF239" s="61"/>
      <c r="KVG239" s="61"/>
      <c r="KVH239" s="61"/>
      <c r="KVI239" s="61"/>
      <c r="KVJ239" s="61"/>
      <c r="KVK239" s="61"/>
      <c r="KVL239" s="61"/>
      <c r="KVM239" s="61"/>
      <c r="KVN239" s="61"/>
      <c r="KVO239" s="61"/>
      <c r="KVP239" s="61"/>
      <c r="KVQ239" s="61"/>
      <c r="KVR239" s="61"/>
      <c r="KVS239" s="61"/>
      <c r="KVT239" s="61"/>
      <c r="KVU239" s="61"/>
      <c r="KVV239" s="61"/>
      <c r="KVW239" s="61"/>
      <c r="KVX239" s="61"/>
      <c r="KVY239" s="61"/>
      <c r="KVZ239" s="61"/>
      <c r="KWA239" s="61"/>
      <c r="KWB239" s="61"/>
      <c r="KWC239" s="61"/>
      <c r="KWD239" s="61"/>
      <c r="KWE239" s="61"/>
      <c r="KWF239" s="61"/>
      <c r="KWG239" s="61"/>
      <c r="KWH239" s="61"/>
      <c r="KWI239" s="61"/>
      <c r="KWJ239" s="61"/>
      <c r="KWK239" s="61"/>
      <c r="KWL239" s="61"/>
      <c r="KWM239" s="61"/>
      <c r="KWN239" s="61"/>
      <c r="KWO239" s="61"/>
      <c r="KWP239" s="61"/>
      <c r="KWQ239" s="61"/>
      <c r="KWR239" s="61"/>
      <c r="KWS239" s="61"/>
      <c r="KWT239" s="61"/>
      <c r="KWU239" s="61"/>
      <c r="KWV239" s="61"/>
      <c r="KWW239" s="61"/>
      <c r="KWX239" s="61"/>
      <c r="KWY239" s="61"/>
      <c r="KWZ239" s="61"/>
      <c r="KXA239" s="61"/>
      <c r="KXB239" s="61"/>
      <c r="KXC239" s="61"/>
      <c r="KXD239" s="61"/>
      <c r="KXE239" s="61"/>
      <c r="KXF239" s="61"/>
      <c r="KXG239" s="61"/>
      <c r="KXH239" s="61"/>
      <c r="KXI239" s="61"/>
      <c r="KXJ239" s="61"/>
      <c r="KXK239" s="61"/>
      <c r="KXL239" s="61"/>
      <c r="KXM239" s="61"/>
      <c r="KXN239" s="61"/>
      <c r="KXO239" s="61"/>
      <c r="KXP239" s="61"/>
      <c r="KXQ239" s="61"/>
      <c r="KXR239" s="61"/>
      <c r="KXS239" s="61"/>
      <c r="KXT239" s="61"/>
      <c r="KXU239" s="61"/>
      <c r="KXV239" s="61"/>
      <c r="KXW239" s="61"/>
      <c r="KXX239" s="61"/>
      <c r="KXY239" s="61"/>
      <c r="KXZ239" s="61"/>
      <c r="KYA239" s="61"/>
      <c r="KYB239" s="61"/>
      <c r="KYC239" s="61"/>
      <c r="KYD239" s="61"/>
      <c r="KYE239" s="61"/>
      <c r="KYF239" s="61"/>
      <c r="KYG239" s="61"/>
      <c r="KYH239" s="61"/>
      <c r="KYI239" s="61"/>
      <c r="KYJ239" s="61"/>
      <c r="KYK239" s="61"/>
      <c r="KYL239" s="61"/>
      <c r="KYM239" s="61"/>
      <c r="KYN239" s="61"/>
      <c r="KYO239" s="61"/>
      <c r="KYP239" s="61"/>
      <c r="KYQ239" s="61"/>
      <c r="KYR239" s="61"/>
      <c r="KYS239" s="61"/>
      <c r="KYT239" s="61"/>
      <c r="KYU239" s="61"/>
      <c r="KYV239" s="61"/>
      <c r="KYW239" s="61"/>
      <c r="KYX239" s="61"/>
      <c r="KYY239" s="61"/>
      <c r="KYZ239" s="61"/>
      <c r="KZA239" s="61"/>
      <c r="KZB239" s="61"/>
      <c r="KZC239" s="61"/>
      <c r="KZD239" s="61"/>
      <c r="KZE239" s="61"/>
      <c r="KZF239" s="61"/>
      <c r="KZG239" s="61"/>
      <c r="KZH239" s="61"/>
      <c r="KZI239" s="61"/>
      <c r="KZJ239" s="61"/>
      <c r="KZK239" s="61"/>
      <c r="KZL239" s="61"/>
      <c r="KZM239" s="61"/>
      <c r="KZN239" s="61"/>
      <c r="KZO239" s="61"/>
      <c r="KZP239" s="61"/>
      <c r="KZQ239" s="61"/>
      <c r="KZR239" s="61"/>
      <c r="KZS239" s="61"/>
      <c r="KZT239" s="61"/>
      <c r="KZU239" s="61"/>
      <c r="KZV239" s="61"/>
      <c r="KZW239" s="61"/>
      <c r="KZX239" s="61"/>
      <c r="KZY239" s="61"/>
      <c r="KZZ239" s="61"/>
      <c r="LAA239" s="61"/>
      <c r="LAB239" s="61"/>
      <c r="LAC239" s="61"/>
      <c r="LAD239" s="61"/>
      <c r="LAE239" s="61"/>
      <c r="LAF239" s="61"/>
      <c r="LAG239" s="61"/>
      <c r="LAH239" s="61"/>
      <c r="LAI239" s="61"/>
      <c r="LAJ239" s="61"/>
      <c r="LAK239" s="61"/>
      <c r="LAL239" s="61"/>
      <c r="LAM239" s="61"/>
      <c r="LAN239" s="61"/>
      <c r="LAO239" s="61"/>
      <c r="LAP239" s="61"/>
      <c r="LAQ239" s="61"/>
      <c r="LAR239" s="61"/>
      <c r="LAS239" s="61"/>
      <c r="LAT239" s="61"/>
      <c r="LAU239" s="61"/>
      <c r="LAV239" s="61"/>
      <c r="LAW239" s="61"/>
      <c r="LAX239" s="61"/>
      <c r="LAY239" s="61"/>
      <c r="LAZ239" s="61"/>
      <c r="LBA239" s="61"/>
      <c r="LBB239" s="61"/>
      <c r="LBC239" s="61"/>
      <c r="LBD239" s="61"/>
      <c r="LBE239" s="61"/>
      <c r="LBF239" s="61"/>
      <c r="LBG239" s="61"/>
      <c r="LBH239" s="61"/>
      <c r="LBI239" s="61"/>
      <c r="LBJ239" s="61"/>
      <c r="LBK239" s="61"/>
      <c r="LBL239" s="61"/>
      <c r="LBM239" s="61"/>
      <c r="LBN239" s="61"/>
      <c r="LBO239" s="61"/>
      <c r="LBP239" s="61"/>
      <c r="LBQ239" s="61"/>
      <c r="LBR239" s="61"/>
      <c r="LBS239" s="61"/>
      <c r="LBT239" s="61"/>
      <c r="LBU239" s="61"/>
      <c r="LBV239" s="61"/>
      <c r="LBW239" s="61"/>
      <c r="LBX239" s="61"/>
      <c r="LBY239" s="61"/>
      <c r="LBZ239" s="61"/>
      <c r="LCA239" s="61"/>
      <c r="LCB239" s="61"/>
      <c r="LCC239" s="61"/>
      <c r="LCD239" s="61"/>
      <c r="LCE239" s="61"/>
      <c r="LCF239" s="61"/>
      <c r="LCG239" s="61"/>
      <c r="LCH239" s="61"/>
      <c r="LCI239" s="61"/>
      <c r="LCJ239" s="61"/>
      <c r="LCK239" s="61"/>
      <c r="LCL239" s="61"/>
      <c r="LCM239" s="61"/>
      <c r="LCN239" s="61"/>
      <c r="LCO239" s="61"/>
      <c r="LCP239" s="61"/>
      <c r="LCQ239" s="61"/>
      <c r="LCR239" s="61"/>
      <c r="LCS239" s="61"/>
      <c r="LCT239" s="61"/>
      <c r="LCU239" s="61"/>
      <c r="LCV239" s="61"/>
      <c r="LCW239" s="61"/>
      <c r="LCX239" s="61"/>
      <c r="LCY239" s="61"/>
      <c r="LCZ239" s="61"/>
      <c r="LDA239" s="61"/>
      <c r="LDB239" s="61"/>
      <c r="LDC239" s="61"/>
      <c r="LDD239" s="61"/>
      <c r="LDE239" s="61"/>
      <c r="LDF239" s="61"/>
      <c r="LDG239" s="61"/>
      <c r="LDH239" s="61"/>
      <c r="LDI239" s="61"/>
      <c r="LDJ239" s="61"/>
      <c r="LDK239" s="61"/>
      <c r="LDL239" s="61"/>
      <c r="LDM239" s="61"/>
      <c r="LDN239" s="61"/>
      <c r="LDO239" s="61"/>
      <c r="LDP239" s="61"/>
      <c r="LDQ239" s="61"/>
      <c r="LDR239" s="61"/>
      <c r="LDS239" s="61"/>
      <c r="LDT239" s="61"/>
      <c r="LDU239" s="61"/>
      <c r="LDV239" s="61"/>
      <c r="LDW239" s="61"/>
      <c r="LDX239" s="61"/>
      <c r="LDY239" s="61"/>
      <c r="LDZ239" s="61"/>
      <c r="LEA239" s="61"/>
      <c r="LEB239" s="61"/>
      <c r="LEC239" s="61"/>
      <c r="LED239" s="61"/>
      <c r="LEE239" s="61"/>
      <c r="LEF239" s="61"/>
      <c r="LEG239" s="61"/>
      <c r="LEH239" s="61"/>
      <c r="LEI239" s="61"/>
      <c r="LEJ239" s="61"/>
      <c r="LEK239" s="61"/>
      <c r="LEL239" s="61"/>
      <c r="LEM239" s="61"/>
      <c r="LEN239" s="61"/>
      <c r="LEO239" s="61"/>
      <c r="LEP239" s="61"/>
      <c r="LEQ239" s="61"/>
      <c r="LER239" s="61"/>
      <c r="LES239" s="61"/>
      <c r="LET239" s="61"/>
      <c r="LEU239" s="61"/>
      <c r="LEV239" s="61"/>
      <c r="LEW239" s="61"/>
      <c r="LEX239" s="61"/>
      <c r="LEY239" s="61"/>
      <c r="LEZ239" s="61"/>
      <c r="LFA239" s="61"/>
      <c r="LFB239" s="61"/>
      <c r="LFC239" s="61"/>
      <c r="LFD239" s="61"/>
      <c r="LFE239" s="61"/>
      <c r="LFF239" s="61"/>
      <c r="LFG239" s="61"/>
      <c r="LFH239" s="61"/>
      <c r="LFI239" s="61"/>
      <c r="LFJ239" s="61"/>
      <c r="LFK239" s="61"/>
      <c r="LFL239" s="61"/>
      <c r="LFM239" s="61"/>
      <c r="LFN239" s="61"/>
      <c r="LFO239" s="61"/>
      <c r="LFP239" s="61"/>
      <c r="LFQ239" s="61"/>
      <c r="LFR239" s="61"/>
      <c r="LFS239" s="61"/>
      <c r="LFT239" s="61"/>
      <c r="LFU239" s="61"/>
      <c r="LFV239" s="61"/>
      <c r="LFW239" s="61"/>
      <c r="LFX239" s="61"/>
      <c r="LFY239" s="61"/>
      <c r="LFZ239" s="61"/>
      <c r="LGA239" s="61"/>
      <c r="LGB239" s="61"/>
      <c r="LGC239" s="61"/>
      <c r="LGD239" s="61"/>
      <c r="LGE239" s="61"/>
      <c r="LGF239" s="61"/>
      <c r="LGG239" s="61"/>
      <c r="LGH239" s="61"/>
      <c r="LGI239" s="61"/>
      <c r="LGJ239" s="61"/>
      <c r="LGK239" s="61"/>
      <c r="LGL239" s="61"/>
      <c r="LGM239" s="61"/>
      <c r="LGN239" s="61"/>
      <c r="LGO239" s="61"/>
      <c r="LGP239" s="61"/>
      <c r="LGQ239" s="61"/>
      <c r="LGR239" s="61"/>
      <c r="LGS239" s="61"/>
      <c r="LGT239" s="61"/>
      <c r="LGU239" s="61"/>
      <c r="LGV239" s="61"/>
      <c r="LGW239" s="61"/>
      <c r="LGX239" s="61"/>
      <c r="LGY239" s="61"/>
      <c r="LGZ239" s="61"/>
      <c r="LHA239" s="61"/>
      <c r="LHB239" s="61"/>
      <c r="LHC239" s="61"/>
      <c r="LHD239" s="61"/>
      <c r="LHE239" s="61"/>
      <c r="LHF239" s="61"/>
      <c r="LHG239" s="61"/>
      <c r="LHH239" s="61"/>
      <c r="LHI239" s="61"/>
      <c r="LHJ239" s="61"/>
      <c r="LHK239" s="61"/>
      <c r="LHL239" s="61"/>
      <c r="LHM239" s="61"/>
      <c r="LHN239" s="61"/>
      <c r="LHO239" s="61"/>
      <c r="LHP239" s="61"/>
      <c r="LHQ239" s="61"/>
      <c r="LHR239" s="61"/>
      <c r="LHS239" s="61"/>
      <c r="LHT239" s="61"/>
      <c r="LHU239" s="61"/>
      <c r="LHV239" s="61"/>
      <c r="LHW239" s="61"/>
      <c r="LHX239" s="61"/>
      <c r="LHY239" s="61"/>
      <c r="LHZ239" s="61"/>
      <c r="LIA239" s="61"/>
      <c r="LIB239" s="61"/>
      <c r="LIC239" s="61"/>
      <c r="LID239" s="61"/>
      <c r="LIE239" s="61"/>
      <c r="LIF239" s="61"/>
      <c r="LIG239" s="61"/>
      <c r="LIH239" s="61"/>
      <c r="LII239" s="61"/>
      <c r="LIJ239" s="61"/>
      <c r="LIK239" s="61"/>
      <c r="LIL239" s="61"/>
      <c r="LIM239" s="61"/>
      <c r="LIN239" s="61"/>
      <c r="LIO239" s="61"/>
      <c r="LIP239" s="61"/>
      <c r="LIQ239" s="61"/>
      <c r="LIR239" s="61"/>
      <c r="LIS239" s="61"/>
      <c r="LIT239" s="61"/>
      <c r="LIU239" s="61"/>
      <c r="LIV239" s="61"/>
      <c r="LIW239" s="61"/>
      <c r="LIX239" s="61"/>
      <c r="LIY239" s="61"/>
      <c r="LIZ239" s="61"/>
      <c r="LJA239" s="61"/>
      <c r="LJB239" s="61"/>
      <c r="LJC239" s="61"/>
      <c r="LJD239" s="61"/>
      <c r="LJE239" s="61"/>
      <c r="LJF239" s="61"/>
      <c r="LJG239" s="61"/>
      <c r="LJH239" s="61"/>
      <c r="LJI239" s="61"/>
      <c r="LJJ239" s="61"/>
      <c r="LJK239" s="61"/>
      <c r="LJL239" s="61"/>
      <c r="LJM239" s="61"/>
      <c r="LJN239" s="61"/>
      <c r="LJO239" s="61"/>
      <c r="LJP239" s="61"/>
      <c r="LJQ239" s="61"/>
      <c r="LJR239" s="61"/>
      <c r="LJS239" s="61"/>
      <c r="LJT239" s="61"/>
      <c r="LJU239" s="61"/>
      <c r="LJV239" s="61"/>
      <c r="LJW239" s="61"/>
      <c r="LJX239" s="61"/>
      <c r="LJY239" s="61"/>
      <c r="LJZ239" s="61"/>
      <c r="LKA239" s="61"/>
      <c r="LKB239" s="61"/>
      <c r="LKC239" s="61"/>
      <c r="LKD239" s="61"/>
      <c r="LKE239" s="61"/>
      <c r="LKF239" s="61"/>
      <c r="LKG239" s="61"/>
      <c r="LKH239" s="61"/>
      <c r="LKI239" s="61"/>
      <c r="LKJ239" s="61"/>
      <c r="LKK239" s="61"/>
      <c r="LKL239" s="61"/>
      <c r="LKM239" s="61"/>
      <c r="LKN239" s="61"/>
      <c r="LKO239" s="61"/>
      <c r="LKP239" s="61"/>
      <c r="LKQ239" s="61"/>
      <c r="LKR239" s="61"/>
      <c r="LKS239" s="61"/>
      <c r="LKT239" s="61"/>
      <c r="LKU239" s="61"/>
      <c r="LKV239" s="61"/>
      <c r="LKW239" s="61"/>
      <c r="LKX239" s="61"/>
      <c r="LKY239" s="61"/>
      <c r="LKZ239" s="61"/>
      <c r="LLA239" s="61"/>
      <c r="LLB239" s="61"/>
      <c r="LLC239" s="61"/>
      <c r="LLD239" s="61"/>
      <c r="LLE239" s="61"/>
      <c r="LLF239" s="61"/>
      <c r="LLG239" s="61"/>
      <c r="LLH239" s="61"/>
      <c r="LLI239" s="61"/>
      <c r="LLJ239" s="61"/>
      <c r="LLK239" s="61"/>
      <c r="LLL239" s="61"/>
      <c r="LLM239" s="61"/>
      <c r="LLN239" s="61"/>
      <c r="LLO239" s="61"/>
      <c r="LLP239" s="61"/>
      <c r="LLQ239" s="61"/>
      <c r="LLR239" s="61"/>
      <c r="LLS239" s="61"/>
      <c r="LLT239" s="61"/>
      <c r="LLU239" s="61"/>
      <c r="LLV239" s="61"/>
      <c r="LLW239" s="61"/>
      <c r="LLX239" s="61"/>
      <c r="LLY239" s="61"/>
      <c r="LLZ239" s="61"/>
      <c r="LMA239" s="61"/>
      <c r="LMB239" s="61"/>
      <c r="LMC239" s="61"/>
      <c r="LMD239" s="61"/>
      <c r="LME239" s="61"/>
      <c r="LMF239" s="61"/>
      <c r="LMG239" s="61"/>
      <c r="LMH239" s="61"/>
      <c r="LMI239" s="61"/>
      <c r="LMJ239" s="61"/>
      <c r="LMK239" s="61"/>
      <c r="LML239" s="61"/>
      <c r="LMM239" s="61"/>
      <c r="LMN239" s="61"/>
      <c r="LMO239" s="61"/>
      <c r="LMP239" s="61"/>
      <c r="LMQ239" s="61"/>
      <c r="LMR239" s="61"/>
      <c r="LMS239" s="61"/>
      <c r="LMT239" s="61"/>
      <c r="LMU239" s="61"/>
      <c r="LMV239" s="61"/>
      <c r="LMW239" s="61"/>
      <c r="LMX239" s="61"/>
      <c r="LMY239" s="61"/>
      <c r="LMZ239" s="61"/>
      <c r="LNA239" s="61"/>
      <c r="LNB239" s="61"/>
      <c r="LNC239" s="61"/>
      <c r="LND239" s="61"/>
      <c r="LNE239" s="61"/>
      <c r="LNF239" s="61"/>
      <c r="LNG239" s="61"/>
      <c r="LNH239" s="61"/>
      <c r="LNI239" s="61"/>
      <c r="LNJ239" s="61"/>
      <c r="LNK239" s="61"/>
      <c r="LNL239" s="61"/>
      <c r="LNM239" s="61"/>
      <c r="LNN239" s="61"/>
      <c r="LNO239" s="61"/>
      <c r="LNP239" s="61"/>
      <c r="LNQ239" s="61"/>
      <c r="LNR239" s="61"/>
      <c r="LNS239" s="61"/>
      <c r="LNT239" s="61"/>
      <c r="LNU239" s="61"/>
      <c r="LNV239" s="61"/>
      <c r="LNW239" s="61"/>
      <c r="LNX239" s="61"/>
      <c r="LNY239" s="61"/>
      <c r="LNZ239" s="61"/>
      <c r="LOA239" s="61"/>
      <c r="LOB239" s="61"/>
      <c r="LOC239" s="61"/>
      <c r="LOD239" s="61"/>
      <c r="LOE239" s="61"/>
      <c r="LOF239" s="61"/>
      <c r="LOG239" s="61"/>
      <c r="LOH239" s="61"/>
      <c r="LOI239" s="61"/>
      <c r="LOJ239" s="61"/>
      <c r="LOK239" s="61"/>
      <c r="LOL239" s="61"/>
      <c r="LOM239" s="61"/>
      <c r="LON239" s="61"/>
      <c r="LOO239" s="61"/>
      <c r="LOP239" s="61"/>
      <c r="LOQ239" s="61"/>
      <c r="LOR239" s="61"/>
      <c r="LOS239" s="61"/>
      <c r="LOT239" s="61"/>
      <c r="LOU239" s="61"/>
      <c r="LOV239" s="61"/>
      <c r="LOW239" s="61"/>
      <c r="LOX239" s="61"/>
      <c r="LOY239" s="61"/>
      <c r="LOZ239" s="61"/>
      <c r="LPA239" s="61"/>
      <c r="LPB239" s="61"/>
      <c r="LPC239" s="61"/>
      <c r="LPD239" s="61"/>
      <c r="LPE239" s="61"/>
      <c r="LPF239" s="61"/>
      <c r="LPG239" s="61"/>
      <c r="LPH239" s="61"/>
      <c r="LPI239" s="61"/>
      <c r="LPJ239" s="61"/>
      <c r="LPK239" s="61"/>
      <c r="LPL239" s="61"/>
      <c r="LPM239" s="61"/>
      <c r="LPN239" s="61"/>
      <c r="LPO239" s="61"/>
      <c r="LPP239" s="61"/>
      <c r="LPQ239" s="61"/>
      <c r="LPR239" s="61"/>
      <c r="LPS239" s="61"/>
      <c r="LPT239" s="61"/>
      <c r="LPU239" s="61"/>
      <c r="LPV239" s="61"/>
      <c r="LPW239" s="61"/>
      <c r="LPX239" s="61"/>
      <c r="LPY239" s="61"/>
      <c r="LPZ239" s="61"/>
      <c r="LQA239" s="61"/>
      <c r="LQB239" s="61"/>
      <c r="LQC239" s="61"/>
      <c r="LQD239" s="61"/>
      <c r="LQE239" s="61"/>
      <c r="LQF239" s="61"/>
      <c r="LQG239" s="61"/>
      <c r="LQH239" s="61"/>
      <c r="LQI239" s="61"/>
      <c r="LQJ239" s="61"/>
      <c r="LQK239" s="61"/>
      <c r="LQL239" s="61"/>
      <c r="LQM239" s="61"/>
      <c r="LQN239" s="61"/>
      <c r="LQO239" s="61"/>
      <c r="LQP239" s="61"/>
      <c r="LQQ239" s="61"/>
      <c r="LQR239" s="61"/>
      <c r="LQS239" s="61"/>
      <c r="LQT239" s="61"/>
      <c r="LQU239" s="61"/>
      <c r="LQV239" s="61"/>
      <c r="LQW239" s="61"/>
      <c r="LQX239" s="61"/>
      <c r="LQY239" s="61"/>
      <c r="LQZ239" s="61"/>
      <c r="LRA239" s="61"/>
      <c r="LRB239" s="61"/>
      <c r="LRC239" s="61"/>
      <c r="LRD239" s="61"/>
      <c r="LRE239" s="61"/>
      <c r="LRF239" s="61"/>
      <c r="LRG239" s="61"/>
      <c r="LRH239" s="61"/>
      <c r="LRI239" s="61"/>
      <c r="LRJ239" s="61"/>
      <c r="LRK239" s="61"/>
      <c r="LRL239" s="61"/>
      <c r="LRM239" s="61"/>
      <c r="LRN239" s="61"/>
      <c r="LRO239" s="61"/>
      <c r="LRP239" s="61"/>
      <c r="LRQ239" s="61"/>
      <c r="LRR239" s="61"/>
      <c r="LRS239" s="61"/>
      <c r="LRT239" s="61"/>
      <c r="LRU239" s="61"/>
      <c r="LRV239" s="61"/>
      <c r="LRW239" s="61"/>
      <c r="LRX239" s="61"/>
      <c r="LRY239" s="61"/>
      <c r="LRZ239" s="61"/>
      <c r="LSA239" s="61"/>
      <c r="LSB239" s="61"/>
      <c r="LSC239" s="61"/>
      <c r="LSD239" s="61"/>
      <c r="LSE239" s="61"/>
      <c r="LSF239" s="61"/>
      <c r="LSG239" s="61"/>
      <c r="LSH239" s="61"/>
      <c r="LSI239" s="61"/>
      <c r="LSJ239" s="61"/>
      <c r="LSK239" s="61"/>
      <c r="LSL239" s="61"/>
      <c r="LSM239" s="61"/>
      <c r="LSN239" s="61"/>
      <c r="LSO239" s="61"/>
      <c r="LSP239" s="61"/>
      <c r="LSQ239" s="61"/>
      <c r="LSR239" s="61"/>
      <c r="LSS239" s="61"/>
      <c r="LST239" s="61"/>
      <c r="LSU239" s="61"/>
      <c r="LSV239" s="61"/>
      <c r="LSW239" s="61"/>
      <c r="LSX239" s="61"/>
      <c r="LSY239" s="61"/>
      <c r="LSZ239" s="61"/>
      <c r="LTA239" s="61"/>
      <c r="LTB239" s="61"/>
      <c r="LTC239" s="61"/>
      <c r="LTD239" s="61"/>
      <c r="LTE239" s="61"/>
      <c r="LTF239" s="61"/>
      <c r="LTG239" s="61"/>
      <c r="LTH239" s="61"/>
      <c r="LTI239" s="61"/>
      <c r="LTJ239" s="61"/>
      <c r="LTK239" s="61"/>
      <c r="LTL239" s="61"/>
      <c r="LTM239" s="61"/>
      <c r="LTN239" s="61"/>
      <c r="LTO239" s="61"/>
      <c r="LTP239" s="61"/>
      <c r="LTQ239" s="61"/>
      <c r="LTR239" s="61"/>
      <c r="LTS239" s="61"/>
      <c r="LTT239" s="61"/>
      <c r="LTU239" s="61"/>
      <c r="LTV239" s="61"/>
      <c r="LTW239" s="61"/>
      <c r="LTX239" s="61"/>
      <c r="LTY239" s="61"/>
      <c r="LTZ239" s="61"/>
      <c r="LUA239" s="61"/>
      <c r="LUB239" s="61"/>
      <c r="LUC239" s="61"/>
      <c r="LUD239" s="61"/>
      <c r="LUE239" s="61"/>
      <c r="LUF239" s="61"/>
      <c r="LUG239" s="61"/>
      <c r="LUH239" s="61"/>
      <c r="LUI239" s="61"/>
      <c r="LUJ239" s="61"/>
      <c r="LUK239" s="61"/>
      <c r="LUL239" s="61"/>
      <c r="LUM239" s="61"/>
      <c r="LUN239" s="61"/>
      <c r="LUO239" s="61"/>
      <c r="LUP239" s="61"/>
      <c r="LUQ239" s="61"/>
      <c r="LUR239" s="61"/>
      <c r="LUS239" s="61"/>
      <c r="LUT239" s="61"/>
      <c r="LUU239" s="61"/>
      <c r="LUV239" s="61"/>
      <c r="LUW239" s="61"/>
      <c r="LUX239" s="61"/>
      <c r="LUY239" s="61"/>
      <c r="LUZ239" s="61"/>
      <c r="LVA239" s="61"/>
      <c r="LVB239" s="61"/>
      <c r="LVC239" s="61"/>
      <c r="LVD239" s="61"/>
      <c r="LVE239" s="61"/>
      <c r="LVF239" s="61"/>
      <c r="LVG239" s="61"/>
      <c r="LVH239" s="61"/>
      <c r="LVI239" s="61"/>
      <c r="LVJ239" s="61"/>
      <c r="LVK239" s="61"/>
      <c r="LVL239" s="61"/>
      <c r="LVM239" s="61"/>
      <c r="LVN239" s="61"/>
      <c r="LVO239" s="61"/>
      <c r="LVP239" s="61"/>
      <c r="LVQ239" s="61"/>
      <c r="LVR239" s="61"/>
      <c r="LVS239" s="61"/>
      <c r="LVT239" s="61"/>
      <c r="LVU239" s="61"/>
      <c r="LVV239" s="61"/>
      <c r="LVW239" s="61"/>
      <c r="LVX239" s="61"/>
      <c r="LVY239" s="61"/>
      <c r="LVZ239" s="61"/>
      <c r="LWA239" s="61"/>
      <c r="LWB239" s="61"/>
      <c r="LWC239" s="61"/>
      <c r="LWD239" s="61"/>
      <c r="LWE239" s="61"/>
      <c r="LWF239" s="61"/>
      <c r="LWG239" s="61"/>
      <c r="LWH239" s="61"/>
      <c r="LWI239" s="61"/>
      <c r="LWJ239" s="61"/>
      <c r="LWK239" s="61"/>
      <c r="LWL239" s="61"/>
      <c r="LWM239" s="61"/>
      <c r="LWN239" s="61"/>
      <c r="LWO239" s="61"/>
      <c r="LWP239" s="61"/>
      <c r="LWQ239" s="61"/>
      <c r="LWR239" s="61"/>
      <c r="LWS239" s="61"/>
      <c r="LWT239" s="61"/>
      <c r="LWU239" s="61"/>
      <c r="LWV239" s="61"/>
      <c r="LWW239" s="61"/>
      <c r="LWX239" s="61"/>
      <c r="LWY239" s="61"/>
      <c r="LWZ239" s="61"/>
      <c r="LXA239" s="61"/>
      <c r="LXB239" s="61"/>
      <c r="LXC239" s="61"/>
      <c r="LXD239" s="61"/>
      <c r="LXE239" s="61"/>
      <c r="LXF239" s="61"/>
      <c r="LXG239" s="61"/>
      <c r="LXH239" s="61"/>
      <c r="LXI239" s="61"/>
      <c r="LXJ239" s="61"/>
      <c r="LXK239" s="61"/>
      <c r="LXL239" s="61"/>
      <c r="LXM239" s="61"/>
      <c r="LXN239" s="61"/>
      <c r="LXO239" s="61"/>
      <c r="LXP239" s="61"/>
      <c r="LXQ239" s="61"/>
      <c r="LXR239" s="61"/>
      <c r="LXS239" s="61"/>
      <c r="LXT239" s="61"/>
      <c r="LXU239" s="61"/>
      <c r="LXV239" s="61"/>
      <c r="LXW239" s="61"/>
      <c r="LXX239" s="61"/>
      <c r="LXY239" s="61"/>
      <c r="LXZ239" s="61"/>
      <c r="LYA239" s="61"/>
      <c r="LYB239" s="61"/>
      <c r="LYC239" s="61"/>
      <c r="LYD239" s="61"/>
      <c r="LYE239" s="61"/>
      <c r="LYF239" s="61"/>
      <c r="LYG239" s="61"/>
      <c r="LYH239" s="61"/>
      <c r="LYI239" s="61"/>
      <c r="LYJ239" s="61"/>
      <c r="LYK239" s="61"/>
      <c r="LYL239" s="61"/>
      <c r="LYM239" s="61"/>
      <c r="LYN239" s="61"/>
      <c r="LYO239" s="61"/>
      <c r="LYP239" s="61"/>
      <c r="LYQ239" s="61"/>
      <c r="LYR239" s="61"/>
      <c r="LYS239" s="61"/>
      <c r="LYT239" s="61"/>
      <c r="LYU239" s="61"/>
      <c r="LYV239" s="61"/>
      <c r="LYW239" s="61"/>
      <c r="LYX239" s="61"/>
      <c r="LYY239" s="61"/>
      <c r="LYZ239" s="61"/>
      <c r="LZA239" s="61"/>
      <c r="LZB239" s="61"/>
      <c r="LZC239" s="61"/>
      <c r="LZD239" s="61"/>
      <c r="LZE239" s="61"/>
      <c r="LZF239" s="61"/>
      <c r="LZG239" s="61"/>
      <c r="LZH239" s="61"/>
      <c r="LZI239" s="61"/>
      <c r="LZJ239" s="61"/>
      <c r="LZK239" s="61"/>
      <c r="LZL239" s="61"/>
      <c r="LZM239" s="61"/>
      <c r="LZN239" s="61"/>
      <c r="LZO239" s="61"/>
      <c r="LZP239" s="61"/>
      <c r="LZQ239" s="61"/>
      <c r="LZR239" s="61"/>
      <c r="LZS239" s="61"/>
      <c r="LZT239" s="61"/>
      <c r="LZU239" s="61"/>
      <c r="LZV239" s="61"/>
      <c r="LZW239" s="61"/>
      <c r="LZX239" s="61"/>
      <c r="LZY239" s="61"/>
      <c r="LZZ239" s="61"/>
      <c r="MAA239" s="61"/>
      <c r="MAB239" s="61"/>
      <c r="MAC239" s="61"/>
      <c r="MAD239" s="61"/>
      <c r="MAE239" s="61"/>
      <c r="MAF239" s="61"/>
      <c r="MAG239" s="61"/>
      <c r="MAH239" s="61"/>
      <c r="MAI239" s="61"/>
      <c r="MAJ239" s="61"/>
      <c r="MAK239" s="61"/>
      <c r="MAL239" s="61"/>
      <c r="MAM239" s="61"/>
      <c r="MAN239" s="61"/>
      <c r="MAO239" s="61"/>
      <c r="MAP239" s="61"/>
      <c r="MAQ239" s="61"/>
      <c r="MAR239" s="61"/>
      <c r="MAS239" s="61"/>
      <c r="MAT239" s="61"/>
      <c r="MAU239" s="61"/>
      <c r="MAV239" s="61"/>
      <c r="MAW239" s="61"/>
      <c r="MAX239" s="61"/>
      <c r="MAY239" s="61"/>
      <c r="MAZ239" s="61"/>
      <c r="MBA239" s="61"/>
      <c r="MBB239" s="61"/>
      <c r="MBC239" s="61"/>
      <c r="MBD239" s="61"/>
      <c r="MBE239" s="61"/>
      <c r="MBF239" s="61"/>
      <c r="MBG239" s="61"/>
      <c r="MBH239" s="61"/>
      <c r="MBI239" s="61"/>
      <c r="MBJ239" s="61"/>
      <c r="MBK239" s="61"/>
      <c r="MBL239" s="61"/>
      <c r="MBM239" s="61"/>
      <c r="MBN239" s="61"/>
      <c r="MBO239" s="61"/>
      <c r="MBP239" s="61"/>
      <c r="MBQ239" s="61"/>
      <c r="MBR239" s="61"/>
      <c r="MBS239" s="61"/>
      <c r="MBT239" s="61"/>
      <c r="MBU239" s="61"/>
      <c r="MBV239" s="61"/>
      <c r="MBW239" s="61"/>
      <c r="MBX239" s="61"/>
      <c r="MBY239" s="61"/>
      <c r="MBZ239" s="61"/>
      <c r="MCA239" s="61"/>
      <c r="MCB239" s="61"/>
      <c r="MCC239" s="61"/>
      <c r="MCD239" s="61"/>
      <c r="MCE239" s="61"/>
      <c r="MCF239" s="61"/>
      <c r="MCG239" s="61"/>
      <c r="MCH239" s="61"/>
      <c r="MCI239" s="61"/>
      <c r="MCJ239" s="61"/>
      <c r="MCK239" s="61"/>
      <c r="MCL239" s="61"/>
      <c r="MCM239" s="61"/>
      <c r="MCN239" s="61"/>
      <c r="MCO239" s="61"/>
      <c r="MCP239" s="61"/>
      <c r="MCQ239" s="61"/>
      <c r="MCR239" s="61"/>
      <c r="MCS239" s="61"/>
      <c r="MCT239" s="61"/>
      <c r="MCU239" s="61"/>
      <c r="MCV239" s="61"/>
      <c r="MCW239" s="61"/>
      <c r="MCX239" s="61"/>
      <c r="MCY239" s="61"/>
      <c r="MCZ239" s="61"/>
      <c r="MDA239" s="61"/>
      <c r="MDB239" s="61"/>
      <c r="MDC239" s="61"/>
      <c r="MDD239" s="61"/>
      <c r="MDE239" s="61"/>
      <c r="MDF239" s="61"/>
      <c r="MDG239" s="61"/>
      <c r="MDH239" s="61"/>
      <c r="MDI239" s="61"/>
      <c r="MDJ239" s="61"/>
      <c r="MDK239" s="61"/>
      <c r="MDL239" s="61"/>
      <c r="MDM239" s="61"/>
      <c r="MDN239" s="61"/>
      <c r="MDO239" s="61"/>
      <c r="MDP239" s="61"/>
      <c r="MDQ239" s="61"/>
      <c r="MDR239" s="61"/>
      <c r="MDS239" s="61"/>
      <c r="MDT239" s="61"/>
      <c r="MDU239" s="61"/>
      <c r="MDV239" s="61"/>
      <c r="MDW239" s="61"/>
      <c r="MDX239" s="61"/>
      <c r="MDY239" s="61"/>
      <c r="MDZ239" s="61"/>
      <c r="MEA239" s="61"/>
      <c r="MEB239" s="61"/>
      <c r="MEC239" s="61"/>
      <c r="MED239" s="61"/>
      <c r="MEE239" s="61"/>
      <c r="MEF239" s="61"/>
      <c r="MEG239" s="61"/>
      <c r="MEH239" s="61"/>
      <c r="MEI239" s="61"/>
      <c r="MEJ239" s="61"/>
      <c r="MEK239" s="61"/>
      <c r="MEL239" s="61"/>
      <c r="MEM239" s="61"/>
      <c r="MEN239" s="61"/>
      <c r="MEO239" s="61"/>
      <c r="MEP239" s="61"/>
      <c r="MEQ239" s="61"/>
      <c r="MER239" s="61"/>
      <c r="MES239" s="61"/>
      <c r="MET239" s="61"/>
      <c r="MEU239" s="61"/>
      <c r="MEV239" s="61"/>
      <c r="MEW239" s="61"/>
      <c r="MEX239" s="61"/>
      <c r="MEY239" s="61"/>
      <c r="MEZ239" s="61"/>
      <c r="MFA239" s="61"/>
      <c r="MFB239" s="61"/>
      <c r="MFC239" s="61"/>
      <c r="MFD239" s="61"/>
      <c r="MFE239" s="61"/>
      <c r="MFF239" s="61"/>
      <c r="MFG239" s="61"/>
      <c r="MFH239" s="61"/>
      <c r="MFI239" s="61"/>
      <c r="MFJ239" s="61"/>
      <c r="MFK239" s="61"/>
      <c r="MFL239" s="61"/>
      <c r="MFM239" s="61"/>
      <c r="MFN239" s="61"/>
      <c r="MFO239" s="61"/>
      <c r="MFP239" s="61"/>
      <c r="MFQ239" s="61"/>
      <c r="MFR239" s="61"/>
      <c r="MFS239" s="61"/>
      <c r="MFT239" s="61"/>
      <c r="MFU239" s="61"/>
      <c r="MFV239" s="61"/>
      <c r="MFW239" s="61"/>
      <c r="MFX239" s="61"/>
      <c r="MFY239" s="61"/>
      <c r="MFZ239" s="61"/>
      <c r="MGA239" s="61"/>
      <c r="MGB239" s="61"/>
      <c r="MGC239" s="61"/>
      <c r="MGD239" s="61"/>
      <c r="MGE239" s="61"/>
      <c r="MGF239" s="61"/>
      <c r="MGG239" s="61"/>
      <c r="MGH239" s="61"/>
      <c r="MGI239" s="61"/>
      <c r="MGJ239" s="61"/>
      <c r="MGK239" s="61"/>
      <c r="MGL239" s="61"/>
      <c r="MGM239" s="61"/>
      <c r="MGN239" s="61"/>
      <c r="MGO239" s="61"/>
      <c r="MGP239" s="61"/>
      <c r="MGQ239" s="61"/>
      <c r="MGR239" s="61"/>
      <c r="MGS239" s="61"/>
      <c r="MGT239" s="61"/>
      <c r="MGU239" s="61"/>
      <c r="MGV239" s="61"/>
      <c r="MGW239" s="61"/>
      <c r="MGX239" s="61"/>
      <c r="MGY239" s="61"/>
      <c r="MGZ239" s="61"/>
      <c r="MHA239" s="61"/>
      <c r="MHB239" s="61"/>
      <c r="MHC239" s="61"/>
      <c r="MHD239" s="61"/>
      <c r="MHE239" s="61"/>
      <c r="MHF239" s="61"/>
      <c r="MHG239" s="61"/>
      <c r="MHH239" s="61"/>
      <c r="MHI239" s="61"/>
      <c r="MHJ239" s="61"/>
      <c r="MHK239" s="61"/>
      <c r="MHL239" s="61"/>
      <c r="MHM239" s="61"/>
      <c r="MHN239" s="61"/>
      <c r="MHO239" s="61"/>
      <c r="MHP239" s="61"/>
      <c r="MHQ239" s="61"/>
      <c r="MHR239" s="61"/>
      <c r="MHS239" s="61"/>
      <c r="MHT239" s="61"/>
      <c r="MHU239" s="61"/>
      <c r="MHV239" s="61"/>
      <c r="MHW239" s="61"/>
      <c r="MHX239" s="61"/>
      <c r="MHY239" s="61"/>
      <c r="MHZ239" s="61"/>
      <c r="MIA239" s="61"/>
      <c r="MIB239" s="61"/>
      <c r="MIC239" s="61"/>
      <c r="MID239" s="61"/>
      <c r="MIE239" s="61"/>
      <c r="MIF239" s="61"/>
      <c r="MIG239" s="61"/>
      <c r="MIH239" s="61"/>
      <c r="MII239" s="61"/>
      <c r="MIJ239" s="61"/>
      <c r="MIK239" s="61"/>
      <c r="MIL239" s="61"/>
      <c r="MIM239" s="61"/>
      <c r="MIN239" s="61"/>
      <c r="MIO239" s="61"/>
      <c r="MIP239" s="61"/>
      <c r="MIQ239" s="61"/>
      <c r="MIR239" s="61"/>
      <c r="MIS239" s="61"/>
      <c r="MIT239" s="61"/>
      <c r="MIU239" s="61"/>
      <c r="MIV239" s="61"/>
      <c r="MIW239" s="61"/>
      <c r="MIX239" s="61"/>
      <c r="MIY239" s="61"/>
      <c r="MIZ239" s="61"/>
      <c r="MJA239" s="61"/>
      <c r="MJB239" s="61"/>
      <c r="MJC239" s="61"/>
      <c r="MJD239" s="61"/>
      <c r="MJE239" s="61"/>
      <c r="MJF239" s="61"/>
      <c r="MJG239" s="61"/>
      <c r="MJH239" s="61"/>
      <c r="MJI239" s="61"/>
      <c r="MJJ239" s="61"/>
      <c r="MJK239" s="61"/>
      <c r="MJL239" s="61"/>
      <c r="MJM239" s="61"/>
      <c r="MJN239" s="61"/>
      <c r="MJO239" s="61"/>
      <c r="MJP239" s="61"/>
      <c r="MJQ239" s="61"/>
      <c r="MJR239" s="61"/>
      <c r="MJS239" s="61"/>
      <c r="MJT239" s="61"/>
      <c r="MJU239" s="61"/>
      <c r="MJV239" s="61"/>
      <c r="MJW239" s="61"/>
      <c r="MJX239" s="61"/>
      <c r="MJY239" s="61"/>
      <c r="MJZ239" s="61"/>
      <c r="MKA239" s="61"/>
      <c r="MKB239" s="61"/>
      <c r="MKC239" s="61"/>
      <c r="MKD239" s="61"/>
      <c r="MKE239" s="61"/>
      <c r="MKF239" s="61"/>
      <c r="MKG239" s="61"/>
      <c r="MKH239" s="61"/>
      <c r="MKI239" s="61"/>
      <c r="MKJ239" s="61"/>
      <c r="MKK239" s="61"/>
      <c r="MKL239" s="61"/>
      <c r="MKM239" s="61"/>
      <c r="MKN239" s="61"/>
      <c r="MKO239" s="61"/>
      <c r="MKP239" s="61"/>
      <c r="MKQ239" s="61"/>
      <c r="MKR239" s="61"/>
      <c r="MKS239" s="61"/>
      <c r="MKT239" s="61"/>
      <c r="MKU239" s="61"/>
      <c r="MKV239" s="61"/>
      <c r="MKW239" s="61"/>
      <c r="MKX239" s="61"/>
      <c r="MKY239" s="61"/>
      <c r="MKZ239" s="61"/>
      <c r="MLA239" s="61"/>
      <c r="MLB239" s="61"/>
      <c r="MLC239" s="61"/>
      <c r="MLD239" s="61"/>
      <c r="MLE239" s="61"/>
      <c r="MLF239" s="61"/>
      <c r="MLG239" s="61"/>
      <c r="MLH239" s="61"/>
      <c r="MLI239" s="61"/>
      <c r="MLJ239" s="61"/>
      <c r="MLK239" s="61"/>
      <c r="MLL239" s="61"/>
      <c r="MLM239" s="61"/>
      <c r="MLN239" s="61"/>
      <c r="MLO239" s="61"/>
      <c r="MLP239" s="61"/>
      <c r="MLQ239" s="61"/>
      <c r="MLR239" s="61"/>
      <c r="MLS239" s="61"/>
      <c r="MLT239" s="61"/>
      <c r="MLU239" s="61"/>
      <c r="MLV239" s="61"/>
      <c r="MLW239" s="61"/>
      <c r="MLX239" s="61"/>
      <c r="MLY239" s="61"/>
      <c r="MLZ239" s="61"/>
      <c r="MMA239" s="61"/>
      <c r="MMB239" s="61"/>
      <c r="MMC239" s="61"/>
      <c r="MMD239" s="61"/>
      <c r="MME239" s="61"/>
      <c r="MMF239" s="61"/>
      <c r="MMG239" s="61"/>
      <c r="MMH239" s="61"/>
      <c r="MMI239" s="61"/>
      <c r="MMJ239" s="61"/>
      <c r="MMK239" s="61"/>
      <c r="MML239" s="61"/>
      <c r="MMM239" s="61"/>
      <c r="MMN239" s="61"/>
      <c r="MMO239" s="61"/>
      <c r="MMP239" s="61"/>
      <c r="MMQ239" s="61"/>
      <c r="MMR239" s="61"/>
      <c r="MMS239" s="61"/>
      <c r="MMT239" s="61"/>
      <c r="MMU239" s="61"/>
      <c r="MMV239" s="61"/>
      <c r="MMW239" s="61"/>
      <c r="MMX239" s="61"/>
      <c r="MMY239" s="61"/>
      <c r="MMZ239" s="61"/>
      <c r="MNA239" s="61"/>
      <c r="MNB239" s="61"/>
      <c r="MNC239" s="61"/>
      <c r="MND239" s="61"/>
      <c r="MNE239" s="61"/>
      <c r="MNF239" s="61"/>
      <c r="MNG239" s="61"/>
      <c r="MNH239" s="61"/>
      <c r="MNI239" s="61"/>
      <c r="MNJ239" s="61"/>
      <c r="MNK239" s="61"/>
      <c r="MNL239" s="61"/>
      <c r="MNM239" s="61"/>
      <c r="MNN239" s="61"/>
      <c r="MNO239" s="61"/>
      <c r="MNP239" s="61"/>
      <c r="MNQ239" s="61"/>
      <c r="MNR239" s="61"/>
      <c r="MNS239" s="61"/>
      <c r="MNT239" s="61"/>
      <c r="MNU239" s="61"/>
      <c r="MNV239" s="61"/>
      <c r="MNW239" s="61"/>
      <c r="MNX239" s="61"/>
      <c r="MNY239" s="61"/>
      <c r="MNZ239" s="61"/>
      <c r="MOA239" s="61"/>
      <c r="MOB239" s="61"/>
      <c r="MOC239" s="61"/>
      <c r="MOD239" s="61"/>
      <c r="MOE239" s="61"/>
      <c r="MOF239" s="61"/>
      <c r="MOG239" s="61"/>
      <c r="MOH239" s="61"/>
      <c r="MOI239" s="61"/>
      <c r="MOJ239" s="61"/>
      <c r="MOK239" s="61"/>
      <c r="MOL239" s="61"/>
      <c r="MOM239" s="61"/>
      <c r="MON239" s="61"/>
      <c r="MOO239" s="61"/>
      <c r="MOP239" s="61"/>
      <c r="MOQ239" s="61"/>
      <c r="MOR239" s="61"/>
      <c r="MOS239" s="61"/>
      <c r="MOT239" s="61"/>
      <c r="MOU239" s="61"/>
      <c r="MOV239" s="61"/>
      <c r="MOW239" s="61"/>
      <c r="MOX239" s="61"/>
      <c r="MOY239" s="61"/>
      <c r="MOZ239" s="61"/>
      <c r="MPA239" s="61"/>
      <c r="MPB239" s="61"/>
      <c r="MPC239" s="61"/>
      <c r="MPD239" s="61"/>
      <c r="MPE239" s="61"/>
      <c r="MPF239" s="61"/>
      <c r="MPG239" s="61"/>
      <c r="MPH239" s="61"/>
      <c r="MPI239" s="61"/>
      <c r="MPJ239" s="61"/>
      <c r="MPK239" s="61"/>
      <c r="MPL239" s="61"/>
      <c r="MPM239" s="61"/>
      <c r="MPN239" s="61"/>
      <c r="MPO239" s="61"/>
      <c r="MPP239" s="61"/>
      <c r="MPQ239" s="61"/>
      <c r="MPR239" s="61"/>
      <c r="MPS239" s="61"/>
      <c r="MPT239" s="61"/>
      <c r="MPU239" s="61"/>
      <c r="MPV239" s="61"/>
      <c r="MPW239" s="61"/>
      <c r="MPX239" s="61"/>
      <c r="MPY239" s="61"/>
      <c r="MPZ239" s="61"/>
      <c r="MQA239" s="61"/>
      <c r="MQB239" s="61"/>
      <c r="MQC239" s="61"/>
      <c r="MQD239" s="61"/>
      <c r="MQE239" s="61"/>
      <c r="MQF239" s="61"/>
      <c r="MQG239" s="61"/>
      <c r="MQH239" s="61"/>
      <c r="MQI239" s="61"/>
      <c r="MQJ239" s="61"/>
      <c r="MQK239" s="61"/>
      <c r="MQL239" s="61"/>
      <c r="MQM239" s="61"/>
      <c r="MQN239" s="61"/>
      <c r="MQO239" s="61"/>
      <c r="MQP239" s="61"/>
      <c r="MQQ239" s="61"/>
      <c r="MQR239" s="61"/>
      <c r="MQS239" s="61"/>
      <c r="MQT239" s="61"/>
      <c r="MQU239" s="61"/>
      <c r="MQV239" s="61"/>
      <c r="MQW239" s="61"/>
      <c r="MQX239" s="61"/>
      <c r="MQY239" s="61"/>
      <c r="MQZ239" s="61"/>
      <c r="MRA239" s="61"/>
      <c r="MRB239" s="61"/>
      <c r="MRC239" s="61"/>
      <c r="MRD239" s="61"/>
      <c r="MRE239" s="61"/>
      <c r="MRF239" s="61"/>
      <c r="MRG239" s="61"/>
      <c r="MRH239" s="61"/>
      <c r="MRI239" s="61"/>
      <c r="MRJ239" s="61"/>
      <c r="MRK239" s="61"/>
      <c r="MRL239" s="61"/>
      <c r="MRM239" s="61"/>
      <c r="MRN239" s="61"/>
      <c r="MRO239" s="61"/>
      <c r="MRP239" s="61"/>
      <c r="MRQ239" s="61"/>
      <c r="MRR239" s="61"/>
      <c r="MRS239" s="61"/>
      <c r="MRT239" s="61"/>
      <c r="MRU239" s="61"/>
      <c r="MRV239" s="61"/>
      <c r="MRW239" s="61"/>
      <c r="MRX239" s="61"/>
      <c r="MRY239" s="61"/>
      <c r="MRZ239" s="61"/>
      <c r="MSA239" s="61"/>
      <c r="MSB239" s="61"/>
      <c r="MSC239" s="61"/>
      <c r="MSD239" s="61"/>
      <c r="MSE239" s="61"/>
      <c r="MSF239" s="61"/>
      <c r="MSG239" s="61"/>
      <c r="MSH239" s="61"/>
      <c r="MSI239" s="61"/>
      <c r="MSJ239" s="61"/>
      <c r="MSK239" s="61"/>
      <c r="MSL239" s="61"/>
      <c r="MSM239" s="61"/>
      <c r="MSN239" s="61"/>
      <c r="MSO239" s="61"/>
      <c r="MSP239" s="61"/>
      <c r="MSQ239" s="61"/>
      <c r="MSR239" s="61"/>
      <c r="MSS239" s="61"/>
      <c r="MST239" s="61"/>
      <c r="MSU239" s="61"/>
      <c r="MSV239" s="61"/>
      <c r="MSW239" s="61"/>
      <c r="MSX239" s="61"/>
      <c r="MSY239" s="61"/>
      <c r="MSZ239" s="61"/>
      <c r="MTA239" s="61"/>
      <c r="MTB239" s="61"/>
      <c r="MTC239" s="61"/>
      <c r="MTD239" s="61"/>
      <c r="MTE239" s="61"/>
      <c r="MTF239" s="61"/>
      <c r="MTG239" s="61"/>
      <c r="MTH239" s="61"/>
      <c r="MTI239" s="61"/>
      <c r="MTJ239" s="61"/>
      <c r="MTK239" s="61"/>
      <c r="MTL239" s="61"/>
      <c r="MTM239" s="61"/>
      <c r="MTN239" s="61"/>
      <c r="MTO239" s="61"/>
      <c r="MTP239" s="61"/>
      <c r="MTQ239" s="61"/>
      <c r="MTR239" s="61"/>
      <c r="MTS239" s="61"/>
      <c r="MTT239" s="61"/>
      <c r="MTU239" s="61"/>
      <c r="MTV239" s="61"/>
      <c r="MTW239" s="61"/>
      <c r="MTX239" s="61"/>
      <c r="MTY239" s="61"/>
      <c r="MTZ239" s="61"/>
      <c r="MUA239" s="61"/>
      <c r="MUB239" s="61"/>
      <c r="MUC239" s="61"/>
      <c r="MUD239" s="61"/>
      <c r="MUE239" s="61"/>
      <c r="MUF239" s="61"/>
      <c r="MUG239" s="61"/>
      <c r="MUH239" s="61"/>
      <c r="MUI239" s="61"/>
      <c r="MUJ239" s="61"/>
      <c r="MUK239" s="61"/>
      <c r="MUL239" s="61"/>
      <c r="MUM239" s="61"/>
      <c r="MUN239" s="61"/>
      <c r="MUO239" s="61"/>
      <c r="MUP239" s="61"/>
      <c r="MUQ239" s="61"/>
      <c r="MUR239" s="61"/>
      <c r="MUS239" s="61"/>
      <c r="MUT239" s="61"/>
      <c r="MUU239" s="61"/>
      <c r="MUV239" s="61"/>
      <c r="MUW239" s="61"/>
      <c r="MUX239" s="61"/>
      <c r="MUY239" s="61"/>
      <c r="MUZ239" s="61"/>
      <c r="MVA239" s="61"/>
      <c r="MVB239" s="61"/>
      <c r="MVC239" s="61"/>
      <c r="MVD239" s="61"/>
      <c r="MVE239" s="61"/>
      <c r="MVF239" s="61"/>
      <c r="MVG239" s="61"/>
      <c r="MVH239" s="61"/>
      <c r="MVI239" s="61"/>
      <c r="MVJ239" s="61"/>
      <c r="MVK239" s="61"/>
      <c r="MVL239" s="61"/>
      <c r="MVM239" s="61"/>
      <c r="MVN239" s="61"/>
      <c r="MVO239" s="61"/>
      <c r="MVP239" s="61"/>
      <c r="MVQ239" s="61"/>
      <c r="MVR239" s="61"/>
      <c r="MVS239" s="61"/>
      <c r="MVT239" s="61"/>
      <c r="MVU239" s="61"/>
      <c r="MVV239" s="61"/>
      <c r="MVW239" s="61"/>
      <c r="MVX239" s="61"/>
      <c r="MVY239" s="61"/>
      <c r="MVZ239" s="61"/>
      <c r="MWA239" s="61"/>
      <c r="MWB239" s="61"/>
      <c r="MWC239" s="61"/>
      <c r="MWD239" s="61"/>
      <c r="MWE239" s="61"/>
      <c r="MWF239" s="61"/>
      <c r="MWG239" s="61"/>
      <c r="MWH239" s="61"/>
      <c r="MWI239" s="61"/>
      <c r="MWJ239" s="61"/>
      <c r="MWK239" s="61"/>
      <c r="MWL239" s="61"/>
      <c r="MWM239" s="61"/>
      <c r="MWN239" s="61"/>
      <c r="MWO239" s="61"/>
      <c r="MWP239" s="61"/>
      <c r="MWQ239" s="61"/>
      <c r="MWR239" s="61"/>
      <c r="MWS239" s="61"/>
      <c r="MWT239" s="61"/>
      <c r="MWU239" s="61"/>
      <c r="MWV239" s="61"/>
      <c r="MWW239" s="61"/>
      <c r="MWX239" s="61"/>
      <c r="MWY239" s="61"/>
      <c r="MWZ239" s="61"/>
      <c r="MXA239" s="61"/>
      <c r="MXB239" s="61"/>
      <c r="MXC239" s="61"/>
      <c r="MXD239" s="61"/>
      <c r="MXE239" s="61"/>
      <c r="MXF239" s="61"/>
      <c r="MXG239" s="61"/>
      <c r="MXH239" s="61"/>
      <c r="MXI239" s="61"/>
      <c r="MXJ239" s="61"/>
      <c r="MXK239" s="61"/>
      <c r="MXL239" s="61"/>
      <c r="MXM239" s="61"/>
      <c r="MXN239" s="61"/>
      <c r="MXO239" s="61"/>
      <c r="MXP239" s="61"/>
      <c r="MXQ239" s="61"/>
      <c r="MXR239" s="61"/>
      <c r="MXS239" s="61"/>
      <c r="MXT239" s="61"/>
      <c r="MXU239" s="61"/>
      <c r="MXV239" s="61"/>
      <c r="MXW239" s="61"/>
      <c r="MXX239" s="61"/>
      <c r="MXY239" s="61"/>
      <c r="MXZ239" s="61"/>
      <c r="MYA239" s="61"/>
      <c r="MYB239" s="61"/>
      <c r="MYC239" s="61"/>
      <c r="MYD239" s="61"/>
      <c r="MYE239" s="61"/>
      <c r="MYF239" s="61"/>
      <c r="MYG239" s="61"/>
      <c r="MYH239" s="61"/>
      <c r="MYI239" s="61"/>
      <c r="MYJ239" s="61"/>
      <c r="MYK239" s="61"/>
      <c r="MYL239" s="61"/>
      <c r="MYM239" s="61"/>
      <c r="MYN239" s="61"/>
      <c r="MYO239" s="61"/>
      <c r="MYP239" s="61"/>
      <c r="MYQ239" s="61"/>
      <c r="MYR239" s="61"/>
      <c r="MYS239" s="61"/>
      <c r="MYT239" s="61"/>
      <c r="MYU239" s="61"/>
      <c r="MYV239" s="61"/>
      <c r="MYW239" s="61"/>
      <c r="MYX239" s="61"/>
      <c r="MYY239" s="61"/>
      <c r="MYZ239" s="61"/>
      <c r="MZA239" s="61"/>
      <c r="MZB239" s="61"/>
      <c r="MZC239" s="61"/>
      <c r="MZD239" s="61"/>
      <c r="MZE239" s="61"/>
      <c r="MZF239" s="61"/>
      <c r="MZG239" s="61"/>
      <c r="MZH239" s="61"/>
      <c r="MZI239" s="61"/>
      <c r="MZJ239" s="61"/>
      <c r="MZK239" s="61"/>
      <c r="MZL239" s="61"/>
      <c r="MZM239" s="61"/>
      <c r="MZN239" s="61"/>
      <c r="MZO239" s="61"/>
      <c r="MZP239" s="61"/>
      <c r="MZQ239" s="61"/>
      <c r="MZR239" s="61"/>
      <c r="MZS239" s="61"/>
      <c r="MZT239" s="61"/>
      <c r="MZU239" s="61"/>
      <c r="MZV239" s="61"/>
      <c r="MZW239" s="61"/>
      <c r="MZX239" s="61"/>
      <c r="MZY239" s="61"/>
      <c r="MZZ239" s="61"/>
      <c r="NAA239" s="61"/>
      <c r="NAB239" s="61"/>
      <c r="NAC239" s="61"/>
      <c r="NAD239" s="61"/>
      <c r="NAE239" s="61"/>
      <c r="NAF239" s="61"/>
      <c r="NAG239" s="61"/>
      <c r="NAH239" s="61"/>
      <c r="NAI239" s="61"/>
      <c r="NAJ239" s="61"/>
      <c r="NAK239" s="61"/>
      <c r="NAL239" s="61"/>
      <c r="NAM239" s="61"/>
      <c r="NAN239" s="61"/>
      <c r="NAO239" s="61"/>
      <c r="NAP239" s="61"/>
      <c r="NAQ239" s="61"/>
      <c r="NAR239" s="61"/>
      <c r="NAS239" s="61"/>
      <c r="NAT239" s="61"/>
      <c r="NAU239" s="61"/>
      <c r="NAV239" s="61"/>
      <c r="NAW239" s="61"/>
      <c r="NAX239" s="61"/>
      <c r="NAY239" s="61"/>
      <c r="NAZ239" s="61"/>
      <c r="NBA239" s="61"/>
      <c r="NBB239" s="61"/>
      <c r="NBC239" s="61"/>
      <c r="NBD239" s="61"/>
      <c r="NBE239" s="61"/>
      <c r="NBF239" s="61"/>
      <c r="NBG239" s="61"/>
      <c r="NBH239" s="61"/>
      <c r="NBI239" s="61"/>
      <c r="NBJ239" s="61"/>
      <c r="NBK239" s="61"/>
      <c r="NBL239" s="61"/>
      <c r="NBM239" s="61"/>
      <c r="NBN239" s="61"/>
      <c r="NBO239" s="61"/>
      <c r="NBP239" s="61"/>
      <c r="NBQ239" s="61"/>
      <c r="NBR239" s="61"/>
      <c r="NBS239" s="61"/>
      <c r="NBT239" s="61"/>
      <c r="NBU239" s="61"/>
      <c r="NBV239" s="61"/>
      <c r="NBW239" s="61"/>
      <c r="NBX239" s="61"/>
      <c r="NBY239" s="61"/>
      <c r="NBZ239" s="61"/>
      <c r="NCA239" s="61"/>
      <c r="NCB239" s="61"/>
      <c r="NCC239" s="61"/>
      <c r="NCD239" s="61"/>
      <c r="NCE239" s="61"/>
      <c r="NCF239" s="61"/>
      <c r="NCG239" s="61"/>
      <c r="NCH239" s="61"/>
      <c r="NCI239" s="61"/>
      <c r="NCJ239" s="61"/>
      <c r="NCK239" s="61"/>
      <c r="NCL239" s="61"/>
      <c r="NCM239" s="61"/>
      <c r="NCN239" s="61"/>
      <c r="NCO239" s="61"/>
      <c r="NCP239" s="61"/>
      <c r="NCQ239" s="61"/>
      <c r="NCR239" s="61"/>
      <c r="NCS239" s="61"/>
      <c r="NCT239" s="61"/>
      <c r="NCU239" s="61"/>
      <c r="NCV239" s="61"/>
      <c r="NCW239" s="61"/>
      <c r="NCX239" s="61"/>
      <c r="NCY239" s="61"/>
      <c r="NCZ239" s="61"/>
      <c r="NDA239" s="61"/>
      <c r="NDB239" s="61"/>
      <c r="NDC239" s="61"/>
      <c r="NDD239" s="61"/>
      <c r="NDE239" s="61"/>
      <c r="NDF239" s="61"/>
      <c r="NDG239" s="61"/>
      <c r="NDH239" s="61"/>
      <c r="NDI239" s="61"/>
      <c r="NDJ239" s="61"/>
      <c r="NDK239" s="61"/>
      <c r="NDL239" s="61"/>
      <c r="NDM239" s="61"/>
      <c r="NDN239" s="61"/>
      <c r="NDO239" s="61"/>
      <c r="NDP239" s="61"/>
      <c r="NDQ239" s="61"/>
      <c r="NDR239" s="61"/>
      <c r="NDS239" s="61"/>
      <c r="NDT239" s="61"/>
      <c r="NDU239" s="61"/>
      <c r="NDV239" s="61"/>
      <c r="NDW239" s="61"/>
      <c r="NDX239" s="61"/>
      <c r="NDY239" s="61"/>
      <c r="NDZ239" s="61"/>
      <c r="NEA239" s="61"/>
      <c r="NEB239" s="61"/>
      <c r="NEC239" s="61"/>
      <c r="NED239" s="61"/>
      <c r="NEE239" s="61"/>
      <c r="NEF239" s="61"/>
      <c r="NEG239" s="61"/>
      <c r="NEH239" s="61"/>
      <c r="NEI239" s="61"/>
      <c r="NEJ239" s="61"/>
      <c r="NEK239" s="61"/>
      <c r="NEL239" s="61"/>
      <c r="NEM239" s="61"/>
      <c r="NEN239" s="61"/>
      <c r="NEO239" s="61"/>
      <c r="NEP239" s="61"/>
      <c r="NEQ239" s="61"/>
      <c r="NER239" s="61"/>
      <c r="NES239" s="61"/>
      <c r="NET239" s="61"/>
      <c r="NEU239" s="61"/>
      <c r="NEV239" s="61"/>
      <c r="NEW239" s="61"/>
      <c r="NEX239" s="61"/>
      <c r="NEY239" s="61"/>
      <c r="NEZ239" s="61"/>
      <c r="NFA239" s="61"/>
      <c r="NFB239" s="61"/>
      <c r="NFC239" s="61"/>
      <c r="NFD239" s="61"/>
      <c r="NFE239" s="61"/>
      <c r="NFF239" s="61"/>
      <c r="NFG239" s="61"/>
      <c r="NFH239" s="61"/>
      <c r="NFI239" s="61"/>
      <c r="NFJ239" s="61"/>
      <c r="NFK239" s="61"/>
      <c r="NFL239" s="61"/>
      <c r="NFM239" s="61"/>
      <c r="NFN239" s="61"/>
      <c r="NFO239" s="61"/>
      <c r="NFP239" s="61"/>
      <c r="NFQ239" s="61"/>
      <c r="NFR239" s="61"/>
      <c r="NFS239" s="61"/>
      <c r="NFT239" s="61"/>
      <c r="NFU239" s="61"/>
      <c r="NFV239" s="61"/>
      <c r="NFW239" s="61"/>
      <c r="NFX239" s="61"/>
      <c r="NFY239" s="61"/>
      <c r="NFZ239" s="61"/>
      <c r="NGA239" s="61"/>
      <c r="NGB239" s="61"/>
      <c r="NGC239" s="61"/>
      <c r="NGD239" s="61"/>
      <c r="NGE239" s="61"/>
      <c r="NGF239" s="61"/>
      <c r="NGG239" s="61"/>
      <c r="NGH239" s="61"/>
      <c r="NGI239" s="61"/>
      <c r="NGJ239" s="61"/>
      <c r="NGK239" s="61"/>
      <c r="NGL239" s="61"/>
      <c r="NGM239" s="61"/>
      <c r="NGN239" s="61"/>
      <c r="NGO239" s="61"/>
      <c r="NGP239" s="61"/>
      <c r="NGQ239" s="61"/>
      <c r="NGR239" s="61"/>
      <c r="NGS239" s="61"/>
      <c r="NGT239" s="61"/>
      <c r="NGU239" s="61"/>
      <c r="NGV239" s="61"/>
      <c r="NGW239" s="61"/>
      <c r="NGX239" s="61"/>
      <c r="NGY239" s="61"/>
      <c r="NGZ239" s="61"/>
      <c r="NHA239" s="61"/>
      <c r="NHB239" s="61"/>
      <c r="NHC239" s="61"/>
      <c r="NHD239" s="61"/>
      <c r="NHE239" s="61"/>
      <c r="NHF239" s="61"/>
      <c r="NHG239" s="61"/>
      <c r="NHH239" s="61"/>
      <c r="NHI239" s="61"/>
      <c r="NHJ239" s="61"/>
      <c r="NHK239" s="61"/>
      <c r="NHL239" s="61"/>
      <c r="NHM239" s="61"/>
      <c r="NHN239" s="61"/>
      <c r="NHO239" s="61"/>
      <c r="NHP239" s="61"/>
      <c r="NHQ239" s="61"/>
      <c r="NHR239" s="61"/>
      <c r="NHS239" s="61"/>
      <c r="NHT239" s="61"/>
      <c r="NHU239" s="61"/>
      <c r="NHV239" s="61"/>
      <c r="NHW239" s="61"/>
      <c r="NHX239" s="61"/>
      <c r="NHY239" s="61"/>
      <c r="NHZ239" s="61"/>
      <c r="NIA239" s="61"/>
      <c r="NIB239" s="61"/>
      <c r="NIC239" s="61"/>
      <c r="NID239" s="61"/>
      <c r="NIE239" s="61"/>
      <c r="NIF239" s="61"/>
      <c r="NIG239" s="61"/>
      <c r="NIH239" s="61"/>
      <c r="NII239" s="61"/>
      <c r="NIJ239" s="61"/>
      <c r="NIK239" s="61"/>
      <c r="NIL239" s="61"/>
      <c r="NIM239" s="61"/>
      <c r="NIN239" s="61"/>
      <c r="NIO239" s="61"/>
      <c r="NIP239" s="61"/>
      <c r="NIQ239" s="61"/>
      <c r="NIR239" s="61"/>
      <c r="NIS239" s="61"/>
      <c r="NIT239" s="61"/>
      <c r="NIU239" s="61"/>
      <c r="NIV239" s="61"/>
      <c r="NIW239" s="61"/>
      <c r="NIX239" s="61"/>
      <c r="NIY239" s="61"/>
      <c r="NIZ239" s="61"/>
      <c r="NJA239" s="61"/>
      <c r="NJB239" s="61"/>
      <c r="NJC239" s="61"/>
      <c r="NJD239" s="61"/>
      <c r="NJE239" s="61"/>
      <c r="NJF239" s="61"/>
      <c r="NJG239" s="61"/>
      <c r="NJH239" s="61"/>
      <c r="NJI239" s="61"/>
      <c r="NJJ239" s="61"/>
      <c r="NJK239" s="61"/>
      <c r="NJL239" s="61"/>
      <c r="NJM239" s="61"/>
      <c r="NJN239" s="61"/>
      <c r="NJO239" s="61"/>
      <c r="NJP239" s="61"/>
      <c r="NJQ239" s="61"/>
      <c r="NJR239" s="61"/>
      <c r="NJS239" s="61"/>
      <c r="NJT239" s="61"/>
      <c r="NJU239" s="61"/>
      <c r="NJV239" s="61"/>
      <c r="NJW239" s="61"/>
      <c r="NJX239" s="61"/>
      <c r="NJY239" s="61"/>
      <c r="NJZ239" s="61"/>
      <c r="NKA239" s="61"/>
      <c r="NKB239" s="61"/>
      <c r="NKC239" s="61"/>
      <c r="NKD239" s="61"/>
      <c r="NKE239" s="61"/>
      <c r="NKF239" s="61"/>
      <c r="NKG239" s="61"/>
      <c r="NKH239" s="61"/>
      <c r="NKI239" s="61"/>
      <c r="NKJ239" s="61"/>
      <c r="NKK239" s="61"/>
      <c r="NKL239" s="61"/>
      <c r="NKM239" s="61"/>
      <c r="NKN239" s="61"/>
      <c r="NKO239" s="61"/>
      <c r="NKP239" s="61"/>
      <c r="NKQ239" s="61"/>
      <c r="NKR239" s="61"/>
      <c r="NKS239" s="61"/>
      <c r="NKT239" s="61"/>
      <c r="NKU239" s="61"/>
      <c r="NKV239" s="61"/>
      <c r="NKW239" s="61"/>
      <c r="NKX239" s="61"/>
      <c r="NKY239" s="61"/>
      <c r="NKZ239" s="61"/>
      <c r="NLA239" s="61"/>
      <c r="NLB239" s="61"/>
      <c r="NLC239" s="61"/>
      <c r="NLD239" s="61"/>
      <c r="NLE239" s="61"/>
      <c r="NLF239" s="61"/>
      <c r="NLG239" s="61"/>
      <c r="NLH239" s="61"/>
      <c r="NLI239" s="61"/>
      <c r="NLJ239" s="61"/>
      <c r="NLK239" s="61"/>
      <c r="NLL239" s="61"/>
      <c r="NLM239" s="61"/>
      <c r="NLN239" s="61"/>
      <c r="NLO239" s="61"/>
      <c r="NLP239" s="61"/>
      <c r="NLQ239" s="61"/>
      <c r="NLR239" s="61"/>
      <c r="NLS239" s="61"/>
      <c r="NLT239" s="61"/>
      <c r="NLU239" s="61"/>
      <c r="NLV239" s="61"/>
      <c r="NLW239" s="61"/>
      <c r="NLX239" s="61"/>
      <c r="NLY239" s="61"/>
      <c r="NLZ239" s="61"/>
      <c r="NMA239" s="61"/>
      <c r="NMB239" s="61"/>
      <c r="NMC239" s="61"/>
      <c r="NMD239" s="61"/>
      <c r="NME239" s="61"/>
      <c r="NMF239" s="61"/>
      <c r="NMG239" s="61"/>
      <c r="NMH239" s="61"/>
      <c r="NMI239" s="61"/>
      <c r="NMJ239" s="61"/>
      <c r="NMK239" s="61"/>
      <c r="NML239" s="61"/>
      <c r="NMM239" s="61"/>
      <c r="NMN239" s="61"/>
      <c r="NMO239" s="61"/>
      <c r="NMP239" s="61"/>
      <c r="NMQ239" s="61"/>
      <c r="NMR239" s="61"/>
      <c r="NMS239" s="61"/>
      <c r="NMT239" s="61"/>
      <c r="NMU239" s="61"/>
      <c r="NMV239" s="61"/>
      <c r="NMW239" s="61"/>
      <c r="NMX239" s="61"/>
      <c r="NMY239" s="61"/>
      <c r="NMZ239" s="61"/>
      <c r="NNA239" s="61"/>
      <c r="NNB239" s="61"/>
      <c r="NNC239" s="61"/>
      <c r="NND239" s="61"/>
      <c r="NNE239" s="61"/>
      <c r="NNF239" s="61"/>
      <c r="NNG239" s="61"/>
      <c r="NNH239" s="61"/>
      <c r="NNI239" s="61"/>
      <c r="NNJ239" s="61"/>
      <c r="NNK239" s="61"/>
      <c r="NNL239" s="61"/>
      <c r="NNM239" s="61"/>
      <c r="NNN239" s="61"/>
      <c r="NNO239" s="61"/>
      <c r="NNP239" s="61"/>
      <c r="NNQ239" s="61"/>
      <c r="NNR239" s="61"/>
      <c r="NNS239" s="61"/>
      <c r="NNT239" s="61"/>
      <c r="NNU239" s="61"/>
      <c r="NNV239" s="61"/>
      <c r="NNW239" s="61"/>
      <c r="NNX239" s="61"/>
      <c r="NNY239" s="61"/>
      <c r="NNZ239" s="61"/>
      <c r="NOA239" s="61"/>
      <c r="NOB239" s="61"/>
      <c r="NOC239" s="61"/>
      <c r="NOD239" s="61"/>
      <c r="NOE239" s="61"/>
      <c r="NOF239" s="61"/>
      <c r="NOG239" s="61"/>
      <c r="NOH239" s="61"/>
      <c r="NOI239" s="61"/>
      <c r="NOJ239" s="61"/>
      <c r="NOK239" s="61"/>
      <c r="NOL239" s="61"/>
      <c r="NOM239" s="61"/>
      <c r="NON239" s="61"/>
      <c r="NOO239" s="61"/>
      <c r="NOP239" s="61"/>
      <c r="NOQ239" s="61"/>
      <c r="NOR239" s="61"/>
      <c r="NOS239" s="61"/>
      <c r="NOT239" s="61"/>
      <c r="NOU239" s="61"/>
      <c r="NOV239" s="61"/>
      <c r="NOW239" s="61"/>
      <c r="NOX239" s="61"/>
      <c r="NOY239" s="61"/>
      <c r="NOZ239" s="61"/>
      <c r="NPA239" s="61"/>
      <c r="NPB239" s="61"/>
      <c r="NPC239" s="61"/>
      <c r="NPD239" s="61"/>
      <c r="NPE239" s="61"/>
      <c r="NPF239" s="61"/>
      <c r="NPG239" s="61"/>
      <c r="NPH239" s="61"/>
      <c r="NPI239" s="61"/>
      <c r="NPJ239" s="61"/>
      <c r="NPK239" s="61"/>
      <c r="NPL239" s="61"/>
      <c r="NPM239" s="61"/>
      <c r="NPN239" s="61"/>
      <c r="NPO239" s="61"/>
      <c r="NPP239" s="61"/>
      <c r="NPQ239" s="61"/>
      <c r="NPR239" s="61"/>
      <c r="NPS239" s="61"/>
      <c r="NPT239" s="61"/>
      <c r="NPU239" s="61"/>
      <c r="NPV239" s="61"/>
      <c r="NPW239" s="61"/>
      <c r="NPX239" s="61"/>
      <c r="NPY239" s="61"/>
      <c r="NPZ239" s="61"/>
      <c r="NQA239" s="61"/>
      <c r="NQB239" s="61"/>
      <c r="NQC239" s="61"/>
      <c r="NQD239" s="61"/>
      <c r="NQE239" s="61"/>
      <c r="NQF239" s="61"/>
      <c r="NQG239" s="61"/>
      <c r="NQH239" s="61"/>
      <c r="NQI239" s="61"/>
      <c r="NQJ239" s="61"/>
      <c r="NQK239" s="61"/>
      <c r="NQL239" s="61"/>
      <c r="NQM239" s="61"/>
      <c r="NQN239" s="61"/>
      <c r="NQO239" s="61"/>
      <c r="NQP239" s="61"/>
      <c r="NQQ239" s="61"/>
      <c r="NQR239" s="61"/>
      <c r="NQS239" s="61"/>
      <c r="NQT239" s="61"/>
      <c r="NQU239" s="61"/>
      <c r="NQV239" s="61"/>
      <c r="NQW239" s="61"/>
      <c r="NQX239" s="61"/>
      <c r="NQY239" s="61"/>
      <c r="NQZ239" s="61"/>
      <c r="NRA239" s="61"/>
      <c r="NRB239" s="61"/>
      <c r="NRC239" s="61"/>
      <c r="NRD239" s="61"/>
      <c r="NRE239" s="61"/>
      <c r="NRF239" s="61"/>
      <c r="NRG239" s="61"/>
      <c r="NRH239" s="61"/>
      <c r="NRI239" s="61"/>
      <c r="NRJ239" s="61"/>
      <c r="NRK239" s="61"/>
      <c r="NRL239" s="61"/>
      <c r="NRM239" s="61"/>
      <c r="NRN239" s="61"/>
      <c r="NRO239" s="61"/>
      <c r="NRP239" s="61"/>
      <c r="NRQ239" s="61"/>
      <c r="NRR239" s="61"/>
      <c r="NRS239" s="61"/>
      <c r="NRT239" s="61"/>
      <c r="NRU239" s="61"/>
      <c r="NRV239" s="61"/>
      <c r="NRW239" s="61"/>
      <c r="NRX239" s="61"/>
      <c r="NRY239" s="61"/>
      <c r="NRZ239" s="61"/>
      <c r="NSA239" s="61"/>
      <c r="NSB239" s="61"/>
      <c r="NSC239" s="61"/>
      <c r="NSD239" s="61"/>
      <c r="NSE239" s="61"/>
      <c r="NSF239" s="61"/>
      <c r="NSG239" s="61"/>
      <c r="NSH239" s="61"/>
      <c r="NSI239" s="61"/>
      <c r="NSJ239" s="61"/>
      <c r="NSK239" s="61"/>
      <c r="NSL239" s="61"/>
      <c r="NSM239" s="61"/>
      <c r="NSN239" s="61"/>
      <c r="NSO239" s="61"/>
      <c r="NSP239" s="61"/>
      <c r="NSQ239" s="61"/>
      <c r="NSR239" s="61"/>
      <c r="NSS239" s="61"/>
      <c r="NST239" s="61"/>
      <c r="NSU239" s="61"/>
      <c r="NSV239" s="61"/>
      <c r="NSW239" s="61"/>
      <c r="NSX239" s="61"/>
      <c r="NSY239" s="61"/>
      <c r="NSZ239" s="61"/>
      <c r="NTA239" s="61"/>
      <c r="NTB239" s="61"/>
      <c r="NTC239" s="61"/>
      <c r="NTD239" s="61"/>
      <c r="NTE239" s="61"/>
      <c r="NTF239" s="61"/>
      <c r="NTG239" s="61"/>
      <c r="NTH239" s="61"/>
      <c r="NTI239" s="61"/>
      <c r="NTJ239" s="61"/>
      <c r="NTK239" s="61"/>
      <c r="NTL239" s="61"/>
      <c r="NTM239" s="61"/>
      <c r="NTN239" s="61"/>
      <c r="NTO239" s="61"/>
      <c r="NTP239" s="61"/>
      <c r="NTQ239" s="61"/>
      <c r="NTR239" s="61"/>
      <c r="NTS239" s="61"/>
      <c r="NTT239" s="61"/>
      <c r="NTU239" s="61"/>
      <c r="NTV239" s="61"/>
      <c r="NTW239" s="61"/>
      <c r="NTX239" s="61"/>
      <c r="NTY239" s="61"/>
      <c r="NTZ239" s="61"/>
      <c r="NUA239" s="61"/>
      <c r="NUB239" s="61"/>
      <c r="NUC239" s="61"/>
      <c r="NUD239" s="61"/>
      <c r="NUE239" s="61"/>
      <c r="NUF239" s="61"/>
      <c r="NUG239" s="61"/>
      <c r="NUH239" s="61"/>
      <c r="NUI239" s="61"/>
      <c r="NUJ239" s="61"/>
      <c r="NUK239" s="61"/>
      <c r="NUL239" s="61"/>
      <c r="NUM239" s="61"/>
      <c r="NUN239" s="61"/>
      <c r="NUO239" s="61"/>
      <c r="NUP239" s="61"/>
      <c r="NUQ239" s="61"/>
      <c r="NUR239" s="61"/>
      <c r="NUS239" s="61"/>
      <c r="NUT239" s="61"/>
      <c r="NUU239" s="61"/>
      <c r="NUV239" s="61"/>
      <c r="NUW239" s="61"/>
      <c r="NUX239" s="61"/>
      <c r="NUY239" s="61"/>
      <c r="NUZ239" s="61"/>
      <c r="NVA239" s="61"/>
      <c r="NVB239" s="61"/>
      <c r="NVC239" s="61"/>
      <c r="NVD239" s="61"/>
      <c r="NVE239" s="61"/>
      <c r="NVF239" s="61"/>
      <c r="NVG239" s="61"/>
      <c r="NVH239" s="61"/>
      <c r="NVI239" s="61"/>
      <c r="NVJ239" s="61"/>
      <c r="NVK239" s="61"/>
      <c r="NVL239" s="61"/>
      <c r="NVM239" s="61"/>
      <c r="NVN239" s="61"/>
      <c r="NVO239" s="61"/>
      <c r="NVP239" s="61"/>
      <c r="NVQ239" s="61"/>
      <c r="NVR239" s="61"/>
      <c r="NVS239" s="61"/>
      <c r="NVT239" s="61"/>
      <c r="NVU239" s="61"/>
      <c r="NVV239" s="61"/>
      <c r="NVW239" s="61"/>
      <c r="NVX239" s="61"/>
      <c r="NVY239" s="61"/>
      <c r="NVZ239" s="61"/>
      <c r="NWA239" s="61"/>
      <c r="NWB239" s="61"/>
      <c r="NWC239" s="61"/>
      <c r="NWD239" s="61"/>
      <c r="NWE239" s="61"/>
      <c r="NWF239" s="61"/>
      <c r="NWG239" s="61"/>
      <c r="NWH239" s="61"/>
      <c r="NWI239" s="61"/>
      <c r="NWJ239" s="61"/>
      <c r="NWK239" s="61"/>
      <c r="NWL239" s="61"/>
      <c r="NWM239" s="61"/>
      <c r="NWN239" s="61"/>
      <c r="NWO239" s="61"/>
      <c r="NWP239" s="61"/>
      <c r="NWQ239" s="61"/>
      <c r="NWR239" s="61"/>
      <c r="NWS239" s="61"/>
      <c r="NWT239" s="61"/>
      <c r="NWU239" s="61"/>
      <c r="NWV239" s="61"/>
      <c r="NWW239" s="61"/>
      <c r="NWX239" s="61"/>
      <c r="NWY239" s="61"/>
      <c r="NWZ239" s="61"/>
      <c r="NXA239" s="61"/>
      <c r="NXB239" s="61"/>
      <c r="NXC239" s="61"/>
      <c r="NXD239" s="61"/>
      <c r="NXE239" s="61"/>
      <c r="NXF239" s="61"/>
      <c r="NXG239" s="61"/>
      <c r="NXH239" s="61"/>
      <c r="NXI239" s="61"/>
      <c r="NXJ239" s="61"/>
      <c r="NXK239" s="61"/>
      <c r="NXL239" s="61"/>
      <c r="NXM239" s="61"/>
      <c r="NXN239" s="61"/>
      <c r="NXO239" s="61"/>
      <c r="NXP239" s="61"/>
      <c r="NXQ239" s="61"/>
      <c r="NXR239" s="61"/>
      <c r="NXS239" s="61"/>
      <c r="NXT239" s="61"/>
      <c r="NXU239" s="61"/>
      <c r="NXV239" s="61"/>
      <c r="NXW239" s="61"/>
      <c r="NXX239" s="61"/>
      <c r="NXY239" s="61"/>
      <c r="NXZ239" s="61"/>
      <c r="NYA239" s="61"/>
      <c r="NYB239" s="61"/>
      <c r="NYC239" s="61"/>
      <c r="NYD239" s="61"/>
      <c r="NYE239" s="61"/>
      <c r="NYF239" s="61"/>
      <c r="NYG239" s="61"/>
      <c r="NYH239" s="61"/>
      <c r="NYI239" s="61"/>
      <c r="NYJ239" s="61"/>
      <c r="NYK239" s="61"/>
      <c r="NYL239" s="61"/>
      <c r="NYM239" s="61"/>
      <c r="NYN239" s="61"/>
      <c r="NYO239" s="61"/>
      <c r="NYP239" s="61"/>
      <c r="NYQ239" s="61"/>
      <c r="NYR239" s="61"/>
      <c r="NYS239" s="61"/>
      <c r="NYT239" s="61"/>
      <c r="NYU239" s="61"/>
      <c r="NYV239" s="61"/>
      <c r="NYW239" s="61"/>
      <c r="NYX239" s="61"/>
      <c r="NYY239" s="61"/>
      <c r="NYZ239" s="61"/>
      <c r="NZA239" s="61"/>
      <c r="NZB239" s="61"/>
      <c r="NZC239" s="61"/>
      <c r="NZD239" s="61"/>
      <c r="NZE239" s="61"/>
      <c r="NZF239" s="61"/>
      <c r="NZG239" s="61"/>
      <c r="NZH239" s="61"/>
      <c r="NZI239" s="61"/>
      <c r="NZJ239" s="61"/>
      <c r="NZK239" s="61"/>
      <c r="NZL239" s="61"/>
      <c r="NZM239" s="61"/>
      <c r="NZN239" s="61"/>
      <c r="NZO239" s="61"/>
      <c r="NZP239" s="61"/>
      <c r="NZQ239" s="61"/>
      <c r="NZR239" s="61"/>
      <c r="NZS239" s="61"/>
      <c r="NZT239" s="61"/>
      <c r="NZU239" s="61"/>
      <c r="NZV239" s="61"/>
      <c r="NZW239" s="61"/>
      <c r="NZX239" s="61"/>
      <c r="NZY239" s="61"/>
      <c r="NZZ239" s="61"/>
      <c r="OAA239" s="61"/>
      <c r="OAB239" s="61"/>
      <c r="OAC239" s="61"/>
      <c r="OAD239" s="61"/>
      <c r="OAE239" s="61"/>
      <c r="OAF239" s="61"/>
      <c r="OAG239" s="61"/>
      <c r="OAH239" s="61"/>
      <c r="OAI239" s="61"/>
      <c r="OAJ239" s="61"/>
      <c r="OAK239" s="61"/>
      <c r="OAL239" s="61"/>
      <c r="OAM239" s="61"/>
      <c r="OAN239" s="61"/>
      <c r="OAO239" s="61"/>
      <c r="OAP239" s="61"/>
      <c r="OAQ239" s="61"/>
      <c r="OAR239" s="61"/>
      <c r="OAS239" s="61"/>
      <c r="OAT239" s="61"/>
      <c r="OAU239" s="61"/>
      <c r="OAV239" s="61"/>
      <c r="OAW239" s="61"/>
      <c r="OAX239" s="61"/>
      <c r="OAY239" s="61"/>
      <c r="OAZ239" s="61"/>
      <c r="OBA239" s="61"/>
      <c r="OBB239" s="61"/>
      <c r="OBC239" s="61"/>
      <c r="OBD239" s="61"/>
      <c r="OBE239" s="61"/>
      <c r="OBF239" s="61"/>
      <c r="OBG239" s="61"/>
      <c r="OBH239" s="61"/>
      <c r="OBI239" s="61"/>
      <c r="OBJ239" s="61"/>
      <c r="OBK239" s="61"/>
      <c r="OBL239" s="61"/>
      <c r="OBM239" s="61"/>
      <c r="OBN239" s="61"/>
      <c r="OBO239" s="61"/>
      <c r="OBP239" s="61"/>
      <c r="OBQ239" s="61"/>
      <c r="OBR239" s="61"/>
      <c r="OBS239" s="61"/>
      <c r="OBT239" s="61"/>
      <c r="OBU239" s="61"/>
      <c r="OBV239" s="61"/>
      <c r="OBW239" s="61"/>
      <c r="OBX239" s="61"/>
      <c r="OBY239" s="61"/>
      <c r="OBZ239" s="61"/>
      <c r="OCA239" s="61"/>
      <c r="OCB239" s="61"/>
      <c r="OCC239" s="61"/>
      <c r="OCD239" s="61"/>
      <c r="OCE239" s="61"/>
      <c r="OCF239" s="61"/>
      <c r="OCG239" s="61"/>
      <c r="OCH239" s="61"/>
      <c r="OCI239" s="61"/>
      <c r="OCJ239" s="61"/>
      <c r="OCK239" s="61"/>
      <c r="OCL239" s="61"/>
      <c r="OCM239" s="61"/>
      <c r="OCN239" s="61"/>
      <c r="OCO239" s="61"/>
      <c r="OCP239" s="61"/>
      <c r="OCQ239" s="61"/>
      <c r="OCR239" s="61"/>
      <c r="OCS239" s="61"/>
      <c r="OCT239" s="61"/>
      <c r="OCU239" s="61"/>
      <c r="OCV239" s="61"/>
      <c r="OCW239" s="61"/>
      <c r="OCX239" s="61"/>
      <c r="OCY239" s="61"/>
      <c r="OCZ239" s="61"/>
      <c r="ODA239" s="61"/>
      <c r="ODB239" s="61"/>
      <c r="ODC239" s="61"/>
      <c r="ODD239" s="61"/>
      <c r="ODE239" s="61"/>
      <c r="ODF239" s="61"/>
      <c r="ODG239" s="61"/>
      <c r="ODH239" s="61"/>
      <c r="ODI239" s="61"/>
      <c r="ODJ239" s="61"/>
      <c r="ODK239" s="61"/>
      <c r="ODL239" s="61"/>
      <c r="ODM239" s="61"/>
      <c r="ODN239" s="61"/>
      <c r="ODO239" s="61"/>
      <c r="ODP239" s="61"/>
      <c r="ODQ239" s="61"/>
      <c r="ODR239" s="61"/>
      <c r="ODS239" s="61"/>
      <c r="ODT239" s="61"/>
      <c r="ODU239" s="61"/>
      <c r="ODV239" s="61"/>
      <c r="ODW239" s="61"/>
      <c r="ODX239" s="61"/>
      <c r="ODY239" s="61"/>
      <c r="ODZ239" s="61"/>
      <c r="OEA239" s="61"/>
      <c r="OEB239" s="61"/>
      <c r="OEC239" s="61"/>
      <c r="OED239" s="61"/>
      <c r="OEE239" s="61"/>
      <c r="OEF239" s="61"/>
      <c r="OEG239" s="61"/>
      <c r="OEH239" s="61"/>
      <c r="OEI239" s="61"/>
      <c r="OEJ239" s="61"/>
      <c r="OEK239" s="61"/>
      <c r="OEL239" s="61"/>
      <c r="OEM239" s="61"/>
      <c r="OEN239" s="61"/>
      <c r="OEO239" s="61"/>
      <c r="OEP239" s="61"/>
      <c r="OEQ239" s="61"/>
      <c r="OER239" s="61"/>
      <c r="OES239" s="61"/>
      <c r="OET239" s="61"/>
      <c r="OEU239" s="61"/>
      <c r="OEV239" s="61"/>
      <c r="OEW239" s="61"/>
      <c r="OEX239" s="61"/>
      <c r="OEY239" s="61"/>
      <c r="OEZ239" s="61"/>
      <c r="OFA239" s="61"/>
      <c r="OFB239" s="61"/>
      <c r="OFC239" s="61"/>
      <c r="OFD239" s="61"/>
      <c r="OFE239" s="61"/>
      <c r="OFF239" s="61"/>
      <c r="OFG239" s="61"/>
      <c r="OFH239" s="61"/>
      <c r="OFI239" s="61"/>
      <c r="OFJ239" s="61"/>
      <c r="OFK239" s="61"/>
      <c r="OFL239" s="61"/>
      <c r="OFM239" s="61"/>
      <c r="OFN239" s="61"/>
      <c r="OFO239" s="61"/>
      <c r="OFP239" s="61"/>
      <c r="OFQ239" s="61"/>
      <c r="OFR239" s="61"/>
      <c r="OFS239" s="61"/>
      <c r="OFT239" s="61"/>
      <c r="OFU239" s="61"/>
      <c r="OFV239" s="61"/>
      <c r="OFW239" s="61"/>
      <c r="OFX239" s="61"/>
      <c r="OFY239" s="61"/>
      <c r="OFZ239" s="61"/>
      <c r="OGA239" s="61"/>
      <c r="OGB239" s="61"/>
      <c r="OGC239" s="61"/>
      <c r="OGD239" s="61"/>
      <c r="OGE239" s="61"/>
      <c r="OGF239" s="61"/>
      <c r="OGG239" s="61"/>
      <c r="OGH239" s="61"/>
      <c r="OGI239" s="61"/>
      <c r="OGJ239" s="61"/>
      <c r="OGK239" s="61"/>
      <c r="OGL239" s="61"/>
      <c r="OGM239" s="61"/>
      <c r="OGN239" s="61"/>
      <c r="OGO239" s="61"/>
      <c r="OGP239" s="61"/>
      <c r="OGQ239" s="61"/>
      <c r="OGR239" s="61"/>
      <c r="OGS239" s="61"/>
      <c r="OGT239" s="61"/>
      <c r="OGU239" s="61"/>
      <c r="OGV239" s="61"/>
      <c r="OGW239" s="61"/>
      <c r="OGX239" s="61"/>
      <c r="OGY239" s="61"/>
      <c r="OGZ239" s="61"/>
      <c r="OHA239" s="61"/>
      <c r="OHB239" s="61"/>
      <c r="OHC239" s="61"/>
      <c r="OHD239" s="61"/>
      <c r="OHE239" s="61"/>
      <c r="OHF239" s="61"/>
      <c r="OHG239" s="61"/>
      <c r="OHH239" s="61"/>
      <c r="OHI239" s="61"/>
      <c r="OHJ239" s="61"/>
      <c r="OHK239" s="61"/>
      <c r="OHL239" s="61"/>
      <c r="OHM239" s="61"/>
      <c r="OHN239" s="61"/>
      <c r="OHO239" s="61"/>
      <c r="OHP239" s="61"/>
      <c r="OHQ239" s="61"/>
      <c r="OHR239" s="61"/>
      <c r="OHS239" s="61"/>
      <c r="OHT239" s="61"/>
      <c r="OHU239" s="61"/>
      <c r="OHV239" s="61"/>
      <c r="OHW239" s="61"/>
      <c r="OHX239" s="61"/>
      <c r="OHY239" s="61"/>
      <c r="OHZ239" s="61"/>
      <c r="OIA239" s="61"/>
      <c r="OIB239" s="61"/>
      <c r="OIC239" s="61"/>
      <c r="OID239" s="61"/>
      <c r="OIE239" s="61"/>
      <c r="OIF239" s="61"/>
      <c r="OIG239" s="61"/>
      <c r="OIH239" s="61"/>
      <c r="OII239" s="61"/>
      <c r="OIJ239" s="61"/>
      <c r="OIK239" s="61"/>
      <c r="OIL239" s="61"/>
      <c r="OIM239" s="61"/>
      <c r="OIN239" s="61"/>
      <c r="OIO239" s="61"/>
      <c r="OIP239" s="61"/>
      <c r="OIQ239" s="61"/>
      <c r="OIR239" s="61"/>
      <c r="OIS239" s="61"/>
      <c r="OIT239" s="61"/>
      <c r="OIU239" s="61"/>
      <c r="OIV239" s="61"/>
      <c r="OIW239" s="61"/>
      <c r="OIX239" s="61"/>
      <c r="OIY239" s="61"/>
      <c r="OIZ239" s="61"/>
      <c r="OJA239" s="61"/>
      <c r="OJB239" s="61"/>
      <c r="OJC239" s="61"/>
      <c r="OJD239" s="61"/>
      <c r="OJE239" s="61"/>
      <c r="OJF239" s="61"/>
      <c r="OJG239" s="61"/>
      <c r="OJH239" s="61"/>
      <c r="OJI239" s="61"/>
      <c r="OJJ239" s="61"/>
      <c r="OJK239" s="61"/>
      <c r="OJL239" s="61"/>
      <c r="OJM239" s="61"/>
      <c r="OJN239" s="61"/>
      <c r="OJO239" s="61"/>
      <c r="OJP239" s="61"/>
      <c r="OJQ239" s="61"/>
      <c r="OJR239" s="61"/>
      <c r="OJS239" s="61"/>
      <c r="OJT239" s="61"/>
      <c r="OJU239" s="61"/>
      <c r="OJV239" s="61"/>
      <c r="OJW239" s="61"/>
      <c r="OJX239" s="61"/>
      <c r="OJY239" s="61"/>
      <c r="OJZ239" s="61"/>
      <c r="OKA239" s="61"/>
      <c r="OKB239" s="61"/>
      <c r="OKC239" s="61"/>
      <c r="OKD239" s="61"/>
      <c r="OKE239" s="61"/>
      <c r="OKF239" s="61"/>
      <c r="OKG239" s="61"/>
      <c r="OKH239" s="61"/>
      <c r="OKI239" s="61"/>
      <c r="OKJ239" s="61"/>
      <c r="OKK239" s="61"/>
      <c r="OKL239" s="61"/>
      <c r="OKM239" s="61"/>
      <c r="OKN239" s="61"/>
      <c r="OKO239" s="61"/>
      <c r="OKP239" s="61"/>
      <c r="OKQ239" s="61"/>
      <c r="OKR239" s="61"/>
      <c r="OKS239" s="61"/>
      <c r="OKT239" s="61"/>
      <c r="OKU239" s="61"/>
      <c r="OKV239" s="61"/>
      <c r="OKW239" s="61"/>
      <c r="OKX239" s="61"/>
      <c r="OKY239" s="61"/>
      <c r="OKZ239" s="61"/>
      <c r="OLA239" s="61"/>
      <c r="OLB239" s="61"/>
      <c r="OLC239" s="61"/>
      <c r="OLD239" s="61"/>
      <c r="OLE239" s="61"/>
      <c r="OLF239" s="61"/>
      <c r="OLG239" s="61"/>
      <c r="OLH239" s="61"/>
      <c r="OLI239" s="61"/>
      <c r="OLJ239" s="61"/>
      <c r="OLK239" s="61"/>
      <c r="OLL239" s="61"/>
      <c r="OLM239" s="61"/>
      <c r="OLN239" s="61"/>
      <c r="OLO239" s="61"/>
      <c r="OLP239" s="61"/>
      <c r="OLQ239" s="61"/>
      <c r="OLR239" s="61"/>
      <c r="OLS239" s="61"/>
      <c r="OLT239" s="61"/>
      <c r="OLU239" s="61"/>
      <c r="OLV239" s="61"/>
      <c r="OLW239" s="61"/>
      <c r="OLX239" s="61"/>
      <c r="OLY239" s="61"/>
      <c r="OLZ239" s="61"/>
      <c r="OMA239" s="61"/>
      <c r="OMB239" s="61"/>
      <c r="OMC239" s="61"/>
      <c r="OMD239" s="61"/>
      <c r="OME239" s="61"/>
      <c r="OMF239" s="61"/>
      <c r="OMG239" s="61"/>
      <c r="OMH239" s="61"/>
      <c r="OMI239" s="61"/>
      <c r="OMJ239" s="61"/>
      <c r="OMK239" s="61"/>
      <c r="OML239" s="61"/>
      <c r="OMM239" s="61"/>
      <c r="OMN239" s="61"/>
      <c r="OMO239" s="61"/>
      <c r="OMP239" s="61"/>
      <c r="OMQ239" s="61"/>
      <c r="OMR239" s="61"/>
      <c r="OMS239" s="61"/>
      <c r="OMT239" s="61"/>
      <c r="OMU239" s="61"/>
      <c r="OMV239" s="61"/>
      <c r="OMW239" s="61"/>
      <c r="OMX239" s="61"/>
      <c r="OMY239" s="61"/>
      <c r="OMZ239" s="61"/>
      <c r="ONA239" s="61"/>
      <c r="ONB239" s="61"/>
      <c r="ONC239" s="61"/>
      <c r="OND239" s="61"/>
      <c r="ONE239" s="61"/>
      <c r="ONF239" s="61"/>
      <c r="ONG239" s="61"/>
      <c r="ONH239" s="61"/>
      <c r="ONI239" s="61"/>
      <c r="ONJ239" s="61"/>
      <c r="ONK239" s="61"/>
      <c r="ONL239" s="61"/>
      <c r="ONM239" s="61"/>
      <c r="ONN239" s="61"/>
      <c r="ONO239" s="61"/>
      <c r="ONP239" s="61"/>
      <c r="ONQ239" s="61"/>
      <c r="ONR239" s="61"/>
      <c r="ONS239" s="61"/>
      <c r="ONT239" s="61"/>
      <c r="ONU239" s="61"/>
      <c r="ONV239" s="61"/>
      <c r="ONW239" s="61"/>
      <c r="ONX239" s="61"/>
      <c r="ONY239" s="61"/>
      <c r="ONZ239" s="61"/>
      <c r="OOA239" s="61"/>
      <c r="OOB239" s="61"/>
      <c r="OOC239" s="61"/>
      <c r="OOD239" s="61"/>
      <c r="OOE239" s="61"/>
      <c r="OOF239" s="61"/>
      <c r="OOG239" s="61"/>
      <c r="OOH239" s="61"/>
      <c r="OOI239" s="61"/>
      <c r="OOJ239" s="61"/>
      <c r="OOK239" s="61"/>
      <c r="OOL239" s="61"/>
      <c r="OOM239" s="61"/>
      <c r="OON239" s="61"/>
      <c r="OOO239" s="61"/>
      <c r="OOP239" s="61"/>
      <c r="OOQ239" s="61"/>
      <c r="OOR239" s="61"/>
      <c r="OOS239" s="61"/>
      <c r="OOT239" s="61"/>
      <c r="OOU239" s="61"/>
      <c r="OOV239" s="61"/>
      <c r="OOW239" s="61"/>
      <c r="OOX239" s="61"/>
      <c r="OOY239" s="61"/>
      <c r="OOZ239" s="61"/>
      <c r="OPA239" s="61"/>
      <c r="OPB239" s="61"/>
      <c r="OPC239" s="61"/>
      <c r="OPD239" s="61"/>
      <c r="OPE239" s="61"/>
      <c r="OPF239" s="61"/>
      <c r="OPG239" s="61"/>
      <c r="OPH239" s="61"/>
      <c r="OPI239" s="61"/>
      <c r="OPJ239" s="61"/>
      <c r="OPK239" s="61"/>
      <c r="OPL239" s="61"/>
      <c r="OPM239" s="61"/>
      <c r="OPN239" s="61"/>
      <c r="OPO239" s="61"/>
      <c r="OPP239" s="61"/>
      <c r="OPQ239" s="61"/>
      <c r="OPR239" s="61"/>
      <c r="OPS239" s="61"/>
      <c r="OPT239" s="61"/>
      <c r="OPU239" s="61"/>
      <c r="OPV239" s="61"/>
      <c r="OPW239" s="61"/>
      <c r="OPX239" s="61"/>
      <c r="OPY239" s="61"/>
      <c r="OPZ239" s="61"/>
      <c r="OQA239" s="61"/>
      <c r="OQB239" s="61"/>
      <c r="OQC239" s="61"/>
      <c r="OQD239" s="61"/>
      <c r="OQE239" s="61"/>
      <c r="OQF239" s="61"/>
      <c r="OQG239" s="61"/>
      <c r="OQH239" s="61"/>
      <c r="OQI239" s="61"/>
      <c r="OQJ239" s="61"/>
      <c r="OQK239" s="61"/>
      <c r="OQL239" s="61"/>
      <c r="OQM239" s="61"/>
      <c r="OQN239" s="61"/>
      <c r="OQO239" s="61"/>
      <c r="OQP239" s="61"/>
      <c r="OQQ239" s="61"/>
      <c r="OQR239" s="61"/>
      <c r="OQS239" s="61"/>
      <c r="OQT239" s="61"/>
      <c r="OQU239" s="61"/>
      <c r="OQV239" s="61"/>
      <c r="OQW239" s="61"/>
      <c r="OQX239" s="61"/>
      <c r="OQY239" s="61"/>
      <c r="OQZ239" s="61"/>
      <c r="ORA239" s="61"/>
      <c r="ORB239" s="61"/>
      <c r="ORC239" s="61"/>
      <c r="ORD239" s="61"/>
      <c r="ORE239" s="61"/>
      <c r="ORF239" s="61"/>
      <c r="ORG239" s="61"/>
      <c r="ORH239" s="61"/>
      <c r="ORI239" s="61"/>
      <c r="ORJ239" s="61"/>
      <c r="ORK239" s="61"/>
      <c r="ORL239" s="61"/>
      <c r="ORM239" s="61"/>
      <c r="ORN239" s="61"/>
      <c r="ORO239" s="61"/>
      <c r="ORP239" s="61"/>
      <c r="ORQ239" s="61"/>
      <c r="ORR239" s="61"/>
      <c r="ORS239" s="61"/>
      <c r="ORT239" s="61"/>
      <c r="ORU239" s="61"/>
      <c r="ORV239" s="61"/>
      <c r="ORW239" s="61"/>
      <c r="ORX239" s="61"/>
      <c r="ORY239" s="61"/>
      <c r="ORZ239" s="61"/>
      <c r="OSA239" s="61"/>
      <c r="OSB239" s="61"/>
      <c r="OSC239" s="61"/>
      <c r="OSD239" s="61"/>
      <c r="OSE239" s="61"/>
      <c r="OSF239" s="61"/>
      <c r="OSG239" s="61"/>
      <c r="OSH239" s="61"/>
      <c r="OSI239" s="61"/>
      <c r="OSJ239" s="61"/>
      <c r="OSK239" s="61"/>
      <c r="OSL239" s="61"/>
      <c r="OSM239" s="61"/>
      <c r="OSN239" s="61"/>
      <c r="OSO239" s="61"/>
      <c r="OSP239" s="61"/>
      <c r="OSQ239" s="61"/>
      <c r="OSR239" s="61"/>
      <c r="OSS239" s="61"/>
      <c r="OST239" s="61"/>
      <c r="OSU239" s="61"/>
      <c r="OSV239" s="61"/>
      <c r="OSW239" s="61"/>
      <c r="OSX239" s="61"/>
      <c r="OSY239" s="61"/>
      <c r="OSZ239" s="61"/>
      <c r="OTA239" s="61"/>
      <c r="OTB239" s="61"/>
      <c r="OTC239" s="61"/>
      <c r="OTD239" s="61"/>
      <c r="OTE239" s="61"/>
      <c r="OTF239" s="61"/>
      <c r="OTG239" s="61"/>
      <c r="OTH239" s="61"/>
      <c r="OTI239" s="61"/>
      <c r="OTJ239" s="61"/>
      <c r="OTK239" s="61"/>
      <c r="OTL239" s="61"/>
      <c r="OTM239" s="61"/>
      <c r="OTN239" s="61"/>
      <c r="OTO239" s="61"/>
      <c r="OTP239" s="61"/>
      <c r="OTQ239" s="61"/>
      <c r="OTR239" s="61"/>
      <c r="OTS239" s="61"/>
      <c r="OTT239" s="61"/>
      <c r="OTU239" s="61"/>
      <c r="OTV239" s="61"/>
      <c r="OTW239" s="61"/>
      <c r="OTX239" s="61"/>
      <c r="OTY239" s="61"/>
      <c r="OTZ239" s="61"/>
      <c r="OUA239" s="61"/>
      <c r="OUB239" s="61"/>
      <c r="OUC239" s="61"/>
      <c r="OUD239" s="61"/>
      <c r="OUE239" s="61"/>
      <c r="OUF239" s="61"/>
      <c r="OUG239" s="61"/>
      <c r="OUH239" s="61"/>
      <c r="OUI239" s="61"/>
      <c r="OUJ239" s="61"/>
      <c r="OUK239" s="61"/>
      <c r="OUL239" s="61"/>
      <c r="OUM239" s="61"/>
      <c r="OUN239" s="61"/>
      <c r="OUO239" s="61"/>
      <c r="OUP239" s="61"/>
      <c r="OUQ239" s="61"/>
      <c r="OUR239" s="61"/>
      <c r="OUS239" s="61"/>
      <c r="OUT239" s="61"/>
      <c r="OUU239" s="61"/>
      <c r="OUV239" s="61"/>
      <c r="OUW239" s="61"/>
      <c r="OUX239" s="61"/>
      <c r="OUY239" s="61"/>
      <c r="OUZ239" s="61"/>
      <c r="OVA239" s="61"/>
      <c r="OVB239" s="61"/>
      <c r="OVC239" s="61"/>
      <c r="OVD239" s="61"/>
      <c r="OVE239" s="61"/>
      <c r="OVF239" s="61"/>
      <c r="OVG239" s="61"/>
      <c r="OVH239" s="61"/>
      <c r="OVI239" s="61"/>
      <c r="OVJ239" s="61"/>
      <c r="OVK239" s="61"/>
      <c r="OVL239" s="61"/>
      <c r="OVM239" s="61"/>
      <c r="OVN239" s="61"/>
      <c r="OVO239" s="61"/>
      <c r="OVP239" s="61"/>
      <c r="OVQ239" s="61"/>
      <c r="OVR239" s="61"/>
      <c r="OVS239" s="61"/>
      <c r="OVT239" s="61"/>
      <c r="OVU239" s="61"/>
      <c r="OVV239" s="61"/>
      <c r="OVW239" s="61"/>
      <c r="OVX239" s="61"/>
      <c r="OVY239" s="61"/>
      <c r="OVZ239" s="61"/>
      <c r="OWA239" s="61"/>
      <c r="OWB239" s="61"/>
      <c r="OWC239" s="61"/>
      <c r="OWD239" s="61"/>
      <c r="OWE239" s="61"/>
      <c r="OWF239" s="61"/>
      <c r="OWG239" s="61"/>
      <c r="OWH239" s="61"/>
      <c r="OWI239" s="61"/>
      <c r="OWJ239" s="61"/>
      <c r="OWK239" s="61"/>
      <c r="OWL239" s="61"/>
      <c r="OWM239" s="61"/>
      <c r="OWN239" s="61"/>
      <c r="OWO239" s="61"/>
      <c r="OWP239" s="61"/>
      <c r="OWQ239" s="61"/>
      <c r="OWR239" s="61"/>
      <c r="OWS239" s="61"/>
      <c r="OWT239" s="61"/>
      <c r="OWU239" s="61"/>
      <c r="OWV239" s="61"/>
      <c r="OWW239" s="61"/>
      <c r="OWX239" s="61"/>
      <c r="OWY239" s="61"/>
      <c r="OWZ239" s="61"/>
      <c r="OXA239" s="61"/>
      <c r="OXB239" s="61"/>
      <c r="OXC239" s="61"/>
      <c r="OXD239" s="61"/>
      <c r="OXE239" s="61"/>
      <c r="OXF239" s="61"/>
      <c r="OXG239" s="61"/>
      <c r="OXH239" s="61"/>
      <c r="OXI239" s="61"/>
      <c r="OXJ239" s="61"/>
      <c r="OXK239" s="61"/>
      <c r="OXL239" s="61"/>
      <c r="OXM239" s="61"/>
      <c r="OXN239" s="61"/>
      <c r="OXO239" s="61"/>
      <c r="OXP239" s="61"/>
      <c r="OXQ239" s="61"/>
      <c r="OXR239" s="61"/>
      <c r="OXS239" s="61"/>
      <c r="OXT239" s="61"/>
      <c r="OXU239" s="61"/>
      <c r="OXV239" s="61"/>
      <c r="OXW239" s="61"/>
      <c r="OXX239" s="61"/>
      <c r="OXY239" s="61"/>
      <c r="OXZ239" s="61"/>
      <c r="OYA239" s="61"/>
      <c r="OYB239" s="61"/>
      <c r="OYC239" s="61"/>
      <c r="OYD239" s="61"/>
      <c r="OYE239" s="61"/>
      <c r="OYF239" s="61"/>
      <c r="OYG239" s="61"/>
      <c r="OYH239" s="61"/>
      <c r="OYI239" s="61"/>
      <c r="OYJ239" s="61"/>
      <c r="OYK239" s="61"/>
      <c r="OYL239" s="61"/>
      <c r="OYM239" s="61"/>
      <c r="OYN239" s="61"/>
      <c r="OYO239" s="61"/>
      <c r="OYP239" s="61"/>
      <c r="OYQ239" s="61"/>
      <c r="OYR239" s="61"/>
      <c r="OYS239" s="61"/>
      <c r="OYT239" s="61"/>
      <c r="OYU239" s="61"/>
      <c r="OYV239" s="61"/>
      <c r="OYW239" s="61"/>
      <c r="OYX239" s="61"/>
      <c r="OYY239" s="61"/>
      <c r="OYZ239" s="61"/>
      <c r="OZA239" s="61"/>
      <c r="OZB239" s="61"/>
      <c r="OZC239" s="61"/>
      <c r="OZD239" s="61"/>
      <c r="OZE239" s="61"/>
      <c r="OZF239" s="61"/>
      <c r="OZG239" s="61"/>
      <c r="OZH239" s="61"/>
      <c r="OZI239" s="61"/>
      <c r="OZJ239" s="61"/>
      <c r="OZK239" s="61"/>
      <c r="OZL239" s="61"/>
      <c r="OZM239" s="61"/>
      <c r="OZN239" s="61"/>
      <c r="OZO239" s="61"/>
      <c r="OZP239" s="61"/>
      <c r="OZQ239" s="61"/>
      <c r="OZR239" s="61"/>
      <c r="OZS239" s="61"/>
      <c r="OZT239" s="61"/>
      <c r="OZU239" s="61"/>
      <c r="OZV239" s="61"/>
      <c r="OZW239" s="61"/>
      <c r="OZX239" s="61"/>
      <c r="OZY239" s="61"/>
      <c r="OZZ239" s="61"/>
      <c r="PAA239" s="61"/>
      <c r="PAB239" s="61"/>
      <c r="PAC239" s="61"/>
      <c r="PAD239" s="61"/>
      <c r="PAE239" s="61"/>
      <c r="PAF239" s="61"/>
      <c r="PAG239" s="61"/>
      <c r="PAH239" s="61"/>
      <c r="PAI239" s="61"/>
      <c r="PAJ239" s="61"/>
      <c r="PAK239" s="61"/>
      <c r="PAL239" s="61"/>
      <c r="PAM239" s="61"/>
      <c r="PAN239" s="61"/>
      <c r="PAO239" s="61"/>
      <c r="PAP239" s="61"/>
      <c r="PAQ239" s="61"/>
      <c r="PAR239" s="61"/>
      <c r="PAS239" s="61"/>
      <c r="PAT239" s="61"/>
      <c r="PAU239" s="61"/>
      <c r="PAV239" s="61"/>
      <c r="PAW239" s="61"/>
      <c r="PAX239" s="61"/>
      <c r="PAY239" s="61"/>
      <c r="PAZ239" s="61"/>
      <c r="PBA239" s="61"/>
      <c r="PBB239" s="61"/>
      <c r="PBC239" s="61"/>
      <c r="PBD239" s="61"/>
      <c r="PBE239" s="61"/>
      <c r="PBF239" s="61"/>
      <c r="PBG239" s="61"/>
      <c r="PBH239" s="61"/>
      <c r="PBI239" s="61"/>
      <c r="PBJ239" s="61"/>
      <c r="PBK239" s="61"/>
      <c r="PBL239" s="61"/>
      <c r="PBM239" s="61"/>
      <c r="PBN239" s="61"/>
      <c r="PBO239" s="61"/>
      <c r="PBP239" s="61"/>
      <c r="PBQ239" s="61"/>
      <c r="PBR239" s="61"/>
      <c r="PBS239" s="61"/>
      <c r="PBT239" s="61"/>
      <c r="PBU239" s="61"/>
      <c r="PBV239" s="61"/>
      <c r="PBW239" s="61"/>
      <c r="PBX239" s="61"/>
      <c r="PBY239" s="61"/>
      <c r="PBZ239" s="61"/>
      <c r="PCA239" s="61"/>
      <c r="PCB239" s="61"/>
      <c r="PCC239" s="61"/>
      <c r="PCD239" s="61"/>
      <c r="PCE239" s="61"/>
      <c r="PCF239" s="61"/>
      <c r="PCG239" s="61"/>
      <c r="PCH239" s="61"/>
      <c r="PCI239" s="61"/>
      <c r="PCJ239" s="61"/>
      <c r="PCK239" s="61"/>
      <c r="PCL239" s="61"/>
      <c r="PCM239" s="61"/>
      <c r="PCN239" s="61"/>
      <c r="PCO239" s="61"/>
      <c r="PCP239" s="61"/>
      <c r="PCQ239" s="61"/>
      <c r="PCR239" s="61"/>
      <c r="PCS239" s="61"/>
      <c r="PCT239" s="61"/>
      <c r="PCU239" s="61"/>
      <c r="PCV239" s="61"/>
      <c r="PCW239" s="61"/>
      <c r="PCX239" s="61"/>
      <c r="PCY239" s="61"/>
      <c r="PCZ239" s="61"/>
      <c r="PDA239" s="61"/>
      <c r="PDB239" s="61"/>
      <c r="PDC239" s="61"/>
      <c r="PDD239" s="61"/>
      <c r="PDE239" s="61"/>
      <c r="PDF239" s="61"/>
      <c r="PDG239" s="61"/>
      <c r="PDH239" s="61"/>
      <c r="PDI239" s="61"/>
      <c r="PDJ239" s="61"/>
      <c r="PDK239" s="61"/>
      <c r="PDL239" s="61"/>
      <c r="PDM239" s="61"/>
      <c r="PDN239" s="61"/>
      <c r="PDO239" s="61"/>
      <c r="PDP239" s="61"/>
      <c r="PDQ239" s="61"/>
      <c r="PDR239" s="61"/>
      <c r="PDS239" s="61"/>
      <c r="PDT239" s="61"/>
      <c r="PDU239" s="61"/>
      <c r="PDV239" s="61"/>
      <c r="PDW239" s="61"/>
      <c r="PDX239" s="61"/>
      <c r="PDY239" s="61"/>
      <c r="PDZ239" s="61"/>
      <c r="PEA239" s="61"/>
      <c r="PEB239" s="61"/>
      <c r="PEC239" s="61"/>
      <c r="PED239" s="61"/>
      <c r="PEE239" s="61"/>
      <c r="PEF239" s="61"/>
      <c r="PEG239" s="61"/>
      <c r="PEH239" s="61"/>
      <c r="PEI239" s="61"/>
      <c r="PEJ239" s="61"/>
      <c r="PEK239" s="61"/>
      <c r="PEL239" s="61"/>
      <c r="PEM239" s="61"/>
      <c r="PEN239" s="61"/>
      <c r="PEO239" s="61"/>
      <c r="PEP239" s="61"/>
      <c r="PEQ239" s="61"/>
      <c r="PER239" s="61"/>
      <c r="PES239" s="61"/>
      <c r="PET239" s="61"/>
      <c r="PEU239" s="61"/>
      <c r="PEV239" s="61"/>
      <c r="PEW239" s="61"/>
      <c r="PEX239" s="61"/>
      <c r="PEY239" s="61"/>
      <c r="PEZ239" s="61"/>
      <c r="PFA239" s="61"/>
      <c r="PFB239" s="61"/>
      <c r="PFC239" s="61"/>
      <c r="PFD239" s="61"/>
      <c r="PFE239" s="61"/>
      <c r="PFF239" s="61"/>
      <c r="PFG239" s="61"/>
      <c r="PFH239" s="61"/>
      <c r="PFI239" s="61"/>
      <c r="PFJ239" s="61"/>
      <c r="PFK239" s="61"/>
      <c r="PFL239" s="61"/>
      <c r="PFM239" s="61"/>
      <c r="PFN239" s="61"/>
      <c r="PFO239" s="61"/>
      <c r="PFP239" s="61"/>
      <c r="PFQ239" s="61"/>
      <c r="PFR239" s="61"/>
      <c r="PFS239" s="61"/>
      <c r="PFT239" s="61"/>
      <c r="PFU239" s="61"/>
      <c r="PFV239" s="61"/>
      <c r="PFW239" s="61"/>
      <c r="PFX239" s="61"/>
      <c r="PFY239" s="61"/>
      <c r="PFZ239" s="61"/>
      <c r="PGA239" s="61"/>
      <c r="PGB239" s="61"/>
      <c r="PGC239" s="61"/>
      <c r="PGD239" s="61"/>
      <c r="PGE239" s="61"/>
      <c r="PGF239" s="61"/>
      <c r="PGG239" s="61"/>
      <c r="PGH239" s="61"/>
      <c r="PGI239" s="61"/>
      <c r="PGJ239" s="61"/>
      <c r="PGK239" s="61"/>
      <c r="PGL239" s="61"/>
      <c r="PGM239" s="61"/>
      <c r="PGN239" s="61"/>
      <c r="PGO239" s="61"/>
      <c r="PGP239" s="61"/>
      <c r="PGQ239" s="61"/>
      <c r="PGR239" s="61"/>
      <c r="PGS239" s="61"/>
      <c r="PGT239" s="61"/>
      <c r="PGU239" s="61"/>
      <c r="PGV239" s="61"/>
      <c r="PGW239" s="61"/>
      <c r="PGX239" s="61"/>
      <c r="PGY239" s="61"/>
      <c r="PGZ239" s="61"/>
      <c r="PHA239" s="61"/>
      <c r="PHB239" s="61"/>
      <c r="PHC239" s="61"/>
      <c r="PHD239" s="61"/>
      <c r="PHE239" s="61"/>
      <c r="PHF239" s="61"/>
      <c r="PHG239" s="61"/>
      <c r="PHH239" s="61"/>
      <c r="PHI239" s="61"/>
      <c r="PHJ239" s="61"/>
      <c r="PHK239" s="61"/>
      <c r="PHL239" s="61"/>
      <c r="PHM239" s="61"/>
      <c r="PHN239" s="61"/>
      <c r="PHO239" s="61"/>
      <c r="PHP239" s="61"/>
      <c r="PHQ239" s="61"/>
      <c r="PHR239" s="61"/>
      <c r="PHS239" s="61"/>
      <c r="PHT239" s="61"/>
      <c r="PHU239" s="61"/>
      <c r="PHV239" s="61"/>
      <c r="PHW239" s="61"/>
      <c r="PHX239" s="61"/>
      <c r="PHY239" s="61"/>
      <c r="PHZ239" s="61"/>
      <c r="PIA239" s="61"/>
      <c r="PIB239" s="61"/>
      <c r="PIC239" s="61"/>
      <c r="PID239" s="61"/>
      <c r="PIE239" s="61"/>
      <c r="PIF239" s="61"/>
      <c r="PIG239" s="61"/>
      <c r="PIH239" s="61"/>
      <c r="PII239" s="61"/>
      <c r="PIJ239" s="61"/>
      <c r="PIK239" s="61"/>
      <c r="PIL239" s="61"/>
      <c r="PIM239" s="61"/>
      <c r="PIN239" s="61"/>
      <c r="PIO239" s="61"/>
      <c r="PIP239" s="61"/>
      <c r="PIQ239" s="61"/>
      <c r="PIR239" s="61"/>
      <c r="PIS239" s="61"/>
      <c r="PIT239" s="61"/>
      <c r="PIU239" s="61"/>
      <c r="PIV239" s="61"/>
      <c r="PIW239" s="61"/>
      <c r="PIX239" s="61"/>
      <c r="PIY239" s="61"/>
      <c r="PIZ239" s="61"/>
      <c r="PJA239" s="61"/>
      <c r="PJB239" s="61"/>
      <c r="PJC239" s="61"/>
      <c r="PJD239" s="61"/>
      <c r="PJE239" s="61"/>
      <c r="PJF239" s="61"/>
      <c r="PJG239" s="61"/>
      <c r="PJH239" s="61"/>
      <c r="PJI239" s="61"/>
      <c r="PJJ239" s="61"/>
      <c r="PJK239" s="61"/>
      <c r="PJL239" s="61"/>
      <c r="PJM239" s="61"/>
      <c r="PJN239" s="61"/>
      <c r="PJO239" s="61"/>
      <c r="PJP239" s="61"/>
      <c r="PJQ239" s="61"/>
      <c r="PJR239" s="61"/>
      <c r="PJS239" s="61"/>
      <c r="PJT239" s="61"/>
      <c r="PJU239" s="61"/>
      <c r="PJV239" s="61"/>
      <c r="PJW239" s="61"/>
      <c r="PJX239" s="61"/>
      <c r="PJY239" s="61"/>
      <c r="PJZ239" s="61"/>
      <c r="PKA239" s="61"/>
      <c r="PKB239" s="61"/>
      <c r="PKC239" s="61"/>
      <c r="PKD239" s="61"/>
      <c r="PKE239" s="61"/>
      <c r="PKF239" s="61"/>
      <c r="PKG239" s="61"/>
      <c r="PKH239" s="61"/>
      <c r="PKI239" s="61"/>
      <c r="PKJ239" s="61"/>
      <c r="PKK239" s="61"/>
      <c r="PKL239" s="61"/>
      <c r="PKM239" s="61"/>
      <c r="PKN239" s="61"/>
      <c r="PKO239" s="61"/>
      <c r="PKP239" s="61"/>
      <c r="PKQ239" s="61"/>
      <c r="PKR239" s="61"/>
      <c r="PKS239" s="61"/>
      <c r="PKT239" s="61"/>
      <c r="PKU239" s="61"/>
      <c r="PKV239" s="61"/>
      <c r="PKW239" s="61"/>
      <c r="PKX239" s="61"/>
      <c r="PKY239" s="61"/>
      <c r="PKZ239" s="61"/>
      <c r="PLA239" s="61"/>
      <c r="PLB239" s="61"/>
      <c r="PLC239" s="61"/>
      <c r="PLD239" s="61"/>
      <c r="PLE239" s="61"/>
      <c r="PLF239" s="61"/>
      <c r="PLG239" s="61"/>
      <c r="PLH239" s="61"/>
      <c r="PLI239" s="61"/>
      <c r="PLJ239" s="61"/>
      <c r="PLK239" s="61"/>
      <c r="PLL239" s="61"/>
      <c r="PLM239" s="61"/>
      <c r="PLN239" s="61"/>
      <c r="PLO239" s="61"/>
      <c r="PLP239" s="61"/>
      <c r="PLQ239" s="61"/>
      <c r="PLR239" s="61"/>
      <c r="PLS239" s="61"/>
      <c r="PLT239" s="61"/>
      <c r="PLU239" s="61"/>
      <c r="PLV239" s="61"/>
      <c r="PLW239" s="61"/>
      <c r="PLX239" s="61"/>
      <c r="PLY239" s="61"/>
      <c r="PLZ239" s="61"/>
      <c r="PMA239" s="61"/>
      <c r="PMB239" s="61"/>
      <c r="PMC239" s="61"/>
      <c r="PMD239" s="61"/>
      <c r="PME239" s="61"/>
      <c r="PMF239" s="61"/>
      <c r="PMG239" s="61"/>
      <c r="PMH239" s="61"/>
      <c r="PMI239" s="61"/>
      <c r="PMJ239" s="61"/>
      <c r="PMK239" s="61"/>
      <c r="PML239" s="61"/>
      <c r="PMM239" s="61"/>
      <c r="PMN239" s="61"/>
      <c r="PMO239" s="61"/>
      <c r="PMP239" s="61"/>
      <c r="PMQ239" s="61"/>
      <c r="PMR239" s="61"/>
      <c r="PMS239" s="61"/>
      <c r="PMT239" s="61"/>
      <c r="PMU239" s="61"/>
      <c r="PMV239" s="61"/>
      <c r="PMW239" s="61"/>
      <c r="PMX239" s="61"/>
      <c r="PMY239" s="61"/>
      <c r="PMZ239" s="61"/>
      <c r="PNA239" s="61"/>
      <c r="PNB239" s="61"/>
      <c r="PNC239" s="61"/>
      <c r="PND239" s="61"/>
      <c r="PNE239" s="61"/>
      <c r="PNF239" s="61"/>
      <c r="PNG239" s="61"/>
      <c r="PNH239" s="61"/>
      <c r="PNI239" s="61"/>
      <c r="PNJ239" s="61"/>
      <c r="PNK239" s="61"/>
      <c r="PNL239" s="61"/>
      <c r="PNM239" s="61"/>
      <c r="PNN239" s="61"/>
      <c r="PNO239" s="61"/>
      <c r="PNP239" s="61"/>
      <c r="PNQ239" s="61"/>
      <c r="PNR239" s="61"/>
      <c r="PNS239" s="61"/>
      <c r="PNT239" s="61"/>
      <c r="PNU239" s="61"/>
      <c r="PNV239" s="61"/>
      <c r="PNW239" s="61"/>
      <c r="PNX239" s="61"/>
      <c r="PNY239" s="61"/>
      <c r="PNZ239" s="61"/>
      <c r="POA239" s="61"/>
      <c r="POB239" s="61"/>
      <c r="POC239" s="61"/>
      <c r="POD239" s="61"/>
      <c r="POE239" s="61"/>
      <c r="POF239" s="61"/>
      <c r="POG239" s="61"/>
      <c r="POH239" s="61"/>
      <c r="POI239" s="61"/>
      <c r="POJ239" s="61"/>
      <c r="POK239" s="61"/>
      <c r="POL239" s="61"/>
      <c r="POM239" s="61"/>
      <c r="PON239" s="61"/>
      <c r="POO239" s="61"/>
      <c r="POP239" s="61"/>
      <c r="POQ239" s="61"/>
      <c r="POR239" s="61"/>
      <c r="POS239" s="61"/>
      <c r="POT239" s="61"/>
      <c r="POU239" s="61"/>
      <c r="POV239" s="61"/>
      <c r="POW239" s="61"/>
      <c r="POX239" s="61"/>
      <c r="POY239" s="61"/>
      <c r="POZ239" s="61"/>
      <c r="PPA239" s="61"/>
      <c r="PPB239" s="61"/>
      <c r="PPC239" s="61"/>
      <c r="PPD239" s="61"/>
      <c r="PPE239" s="61"/>
      <c r="PPF239" s="61"/>
      <c r="PPG239" s="61"/>
      <c r="PPH239" s="61"/>
      <c r="PPI239" s="61"/>
      <c r="PPJ239" s="61"/>
      <c r="PPK239" s="61"/>
      <c r="PPL239" s="61"/>
      <c r="PPM239" s="61"/>
      <c r="PPN239" s="61"/>
      <c r="PPO239" s="61"/>
      <c r="PPP239" s="61"/>
      <c r="PPQ239" s="61"/>
      <c r="PPR239" s="61"/>
      <c r="PPS239" s="61"/>
      <c r="PPT239" s="61"/>
      <c r="PPU239" s="61"/>
      <c r="PPV239" s="61"/>
      <c r="PPW239" s="61"/>
      <c r="PPX239" s="61"/>
      <c r="PPY239" s="61"/>
      <c r="PPZ239" s="61"/>
      <c r="PQA239" s="61"/>
      <c r="PQB239" s="61"/>
      <c r="PQC239" s="61"/>
      <c r="PQD239" s="61"/>
      <c r="PQE239" s="61"/>
      <c r="PQF239" s="61"/>
      <c r="PQG239" s="61"/>
      <c r="PQH239" s="61"/>
      <c r="PQI239" s="61"/>
      <c r="PQJ239" s="61"/>
      <c r="PQK239" s="61"/>
      <c r="PQL239" s="61"/>
      <c r="PQM239" s="61"/>
      <c r="PQN239" s="61"/>
      <c r="PQO239" s="61"/>
      <c r="PQP239" s="61"/>
      <c r="PQQ239" s="61"/>
      <c r="PQR239" s="61"/>
      <c r="PQS239" s="61"/>
      <c r="PQT239" s="61"/>
      <c r="PQU239" s="61"/>
      <c r="PQV239" s="61"/>
      <c r="PQW239" s="61"/>
      <c r="PQX239" s="61"/>
      <c r="PQY239" s="61"/>
      <c r="PQZ239" s="61"/>
      <c r="PRA239" s="61"/>
      <c r="PRB239" s="61"/>
      <c r="PRC239" s="61"/>
      <c r="PRD239" s="61"/>
      <c r="PRE239" s="61"/>
      <c r="PRF239" s="61"/>
      <c r="PRG239" s="61"/>
      <c r="PRH239" s="61"/>
      <c r="PRI239" s="61"/>
      <c r="PRJ239" s="61"/>
      <c r="PRK239" s="61"/>
      <c r="PRL239" s="61"/>
      <c r="PRM239" s="61"/>
      <c r="PRN239" s="61"/>
      <c r="PRO239" s="61"/>
      <c r="PRP239" s="61"/>
      <c r="PRQ239" s="61"/>
      <c r="PRR239" s="61"/>
      <c r="PRS239" s="61"/>
      <c r="PRT239" s="61"/>
      <c r="PRU239" s="61"/>
      <c r="PRV239" s="61"/>
      <c r="PRW239" s="61"/>
      <c r="PRX239" s="61"/>
      <c r="PRY239" s="61"/>
      <c r="PRZ239" s="61"/>
      <c r="PSA239" s="61"/>
      <c r="PSB239" s="61"/>
      <c r="PSC239" s="61"/>
      <c r="PSD239" s="61"/>
      <c r="PSE239" s="61"/>
      <c r="PSF239" s="61"/>
      <c r="PSG239" s="61"/>
      <c r="PSH239" s="61"/>
      <c r="PSI239" s="61"/>
      <c r="PSJ239" s="61"/>
      <c r="PSK239" s="61"/>
      <c r="PSL239" s="61"/>
      <c r="PSM239" s="61"/>
      <c r="PSN239" s="61"/>
      <c r="PSO239" s="61"/>
      <c r="PSP239" s="61"/>
      <c r="PSQ239" s="61"/>
      <c r="PSR239" s="61"/>
      <c r="PSS239" s="61"/>
      <c r="PST239" s="61"/>
      <c r="PSU239" s="61"/>
      <c r="PSV239" s="61"/>
      <c r="PSW239" s="61"/>
      <c r="PSX239" s="61"/>
      <c r="PSY239" s="61"/>
      <c r="PSZ239" s="61"/>
      <c r="PTA239" s="61"/>
      <c r="PTB239" s="61"/>
      <c r="PTC239" s="61"/>
      <c r="PTD239" s="61"/>
      <c r="PTE239" s="61"/>
      <c r="PTF239" s="61"/>
      <c r="PTG239" s="61"/>
      <c r="PTH239" s="61"/>
      <c r="PTI239" s="61"/>
      <c r="PTJ239" s="61"/>
      <c r="PTK239" s="61"/>
      <c r="PTL239" s="61"/>
      <c r="PTM239" s="61"/>
      <c r="PTN239" s="61"/>
      <c r="PTO239" s="61"/>
      <c r="PTP239" s="61"/>
      <c r="PTQ239" s="61"/>
      <c r="PTR239" s="61"/>
      <c r="PTS239" s="61"/>
      <c r="PTT239" s="61"/>
      <c r="PTU239" s="61"/>
      <c r="PTV239" s="61"/>
      <c r="PTW239" s="61"/>
      <c r="PTX239" s="61"/>
      <c r="PTY239" s="61"/>
      <c r="PTZ239" s="61"/>
      <c r="PUA239" s="61"/>
      <c r="PUB239" s="61"/>
      <c r="PUC239" s="61"/>
      <c r="PUD239" s="61"/>
      <c r="PUE239" s="61"/>
      <c r="PUF239" s="61"/>
      <c r="PUG239" s="61"/>
      <c r="PUH239" s="61"/>
      <c r="PUI239" s="61"/>
      <c r="PUJ239" s="61"/>
      <c r="PUK239" s="61"/>
      <c r="PUL239" s="61"/>
      <c r="PUM239" s="61"/>
      <c r="PUN239" s="61"/>
      <c r="PUO239" s="61"/>
      <c r="PUP239" s="61"/>
      <c r="PUQ239" s="61"/>
      <c r="PUR239" s="61"/>
      <c r="PUS239" s="61"/>
      <c r="PUT239" s="61"/>
      <c r="PUU239" s="61"/>
      <c r="PUV239" s="61"/>
      <c r="PUW239" s="61"/>
      <c r="PUX239" s="61"/>
      <c r="PUY239" s="61"/>
      <c r="PUZ239" s="61"/>
      <c r="PVA239" s="61"/>
      <c r="PVB239" s="61"/>
      <c r="PVC239" s="61"/>
      <c r="PVD239" s="61"/>
      <c r="PVE239" s="61"/>
      <c r="PVF239" s="61"/>
      <c r="PVG239" s="61"/>
      <c r="PVH239" s="61"/>
      <c r="PVI239" s="61"/>
      <c r="PVJ239" s="61"/>
      <c r="PVK239" s="61"/>
      <c r="PVL239" s="61"/>
      <c r="PVM239" s="61"/>
      <c r="PVN239" s="61"/>
      <c r="PVO239" s="61"/>
      <c r="PVP239" s="61"/>
      <c r="PVQ239" s="61"/>
      <c r="PVR239" s="61"/>
      <c r="PVS239" s="61"/>
      <c r="PVT239" s="61"/>
      <c r="PVU239" s="61"/>
      <c r="PVV239" s="61"/>
      <c r="PVW239" s="61"/>
      <c r="PVX239" s="61"/>
      <c r="PVY239" s="61"/>
      <c r="PVZ239" s="61"/>
      <c r="PWA239" s="61"/>
      <c r="PWB239" s="61"/>
      <c r="PWC239" s="61"/>
      <c r="PWD239" s="61"/>
      <c r="PWE239" s="61"/>
      <c r="PWF239" s="61"/>
      <c r="PWG239" s="61"/>
      <c r="PWH239" s="61"/>
      <c r="PWI239" s="61"/>
      <c r="PWJ239" s="61"/>
      <c r="PWK239" s="61"/>
      <c r="PWL239" s="61"/>
      <c r="PWM239" s="61"/>
      <c r="PWN239" s="61"/>
      <c r="PWO239" s="61"/>
      <c r="PWP239" s="61"/>
      <c r="PWQ239" s="61"/>
      <c r="PWR239" s="61"/>
      <c r="PWS239" s="61"/>
      <c r="PWT239" s="61"/>
      <c r="PWU239" s="61"/>
      <c r="PWV239" s="61"/>
      <c r="PWW239" s="61"/>
      <c r="PWX239" s="61"/>
      <c r="PWY239" s="61"/>
      <c r="PWZ239" s="61"/>
      <c r="PXA239" s="61"/>
      <c r="PXB239" s="61"/>
      <c r="PXC239" s="61"/>
      <c r="PXD239" s="61"/>
      <c r="PXE239" s="61"/>
      <c r="PXF239" s="61"/>
      <c r="PXG239" s="61"/>
      <c r="PXH239" s="61"/>
      <c r="PXI239" s="61"/>
      <c r="PXJ239" s="61"/>
      <c r="PXK239" s="61"/>
      <c r="PXL239" s="61"/>
      <c r="PXM239" s="61"/>
      <c r="PXN239" s="61"/>
      <c r="PXO239" s="61"/>
      <c r="PXP239" s="61"/>
      <c r="PXQ239" s="61"/>
      <c r="PXR239" s="61"/>
      <c r="PXS239" s="61"/>
      <c r="PXT239" s="61"/>
      <c r="PXU239" s="61"/>
      <c r="PXV239" s="61"/>
      <c r="PXW239" s="61"/>
      <c r="PXX239" s="61"/>
      <c r="PXY239" s="61"/>
      <c r="PXZ239" s="61"/>
      <c r="PYA239" s="61"/>
      <c r="PYB239" s="61"/>
      <c r="PYC239" s="61"/>
      <c r="PYD239" s="61"/>
      <c r="PYE239" s="61"/>
      <c r="PYF239" s="61"/>
      <c r="PYG239" s="61"/>
      <c r="PYH239" s="61"/>
      <c r="PYI239" s="61"/>
      <c r="PYJ239" s="61"/>
      <c r="PYK239" s="61"/>
      <c r="PYL239" s="61"/>
      <c r="PYM239" s="61"/>
      <c r="PYN239" s="61"/>
      <c r="PYO239" s="61"/>
      <c r="PYP239" s="61"/>
      <c r="PYQ239" s="61"/>
      <c r="PYR239" s="61"/>
      <c r="PYS239" s="61"/>
      <c r="PYT239" s="61"/>
      <c r="PYU239" s="61"/>
      <c r="PYV239" s="61"/>
      <c r="PYW239" s="61"/>
      <c r="PYX239" s="61"/>
      <c r="PYY239" s="61"/>
      <c r="PYZ239" s="61"/>
      <c r="PZA239" s="61"/>
      <c r="PZB239" s="61"/>
      <c r="PZC239" s="61"/>
      <c r="PZD239" s="61"/>
      <c r="PZE239" s="61"/>
      <c r="PZF239" s="61"/>
      <c r="PZG239" s="61"/>
      <c r="PZH239" s="61"/>
      <c r="PZI239" s="61"/>
      <c r="PZJ239" s="61"/>
      <c r="PZK239" s="61"/>
      <c r="PZL239" s="61"/>
      <c r="PZM239" s="61"/>
      <c r="PZN239" s="61"/>
      <c r="PZO239" s="61"/>
      <c r="PZP239" s="61"/>
      <c r="PZQ239" s="61"/>
      <c r="PZR239" s="61"/>
      <c r="PZS239" s="61"/>
      <c r="PZT239" s="61"/>
      <c r="PZU239" s="61"/>
      <c r="PZV239" s="61"/>
      <c r="PZW239" s="61"/>
      <c r="PZX239" s="61"/>
      <c r="PZY239" s="61"/>
      <c r="PZZ239" s="61"/>
      <c r="QAA239" s="61"/>
      <c r="QAB239" s="61"/>
      <c r="QAC239" s="61"/>
      <c r="QAD239" s="61"/>
      <c r="QAE239" s="61"/>
      <c r="QAF239" s="61"/>
      <c r="QAG239" s="61"/>
      <c r="QAH239" s="61"/>
      <c r="QAI239" s="61"/>
      <c r="QAJ239" s="61"/>
      <c r="QAK239" s="61"/>
      <c r="QAL239" s="61"/>
      <c r="QAM239" s="61"/>
      <c r="QAN239" s="61"/>
      <c r="QAO239" s="61"/>
      <c r="QAP239" s="61"/>
      <c r="QAQ239" s="61"/>
      <c r="QAR239" s="61"/>
      <c r="QAS239" s="61"/>
      <c r="QAT239" s="61"/>
      <c r="QAU239" s="61"/>
      <c r="QAV239" s="61"/>
      <c r="QAW239" s="61"/>
      <c r="QAX239" s="61"/>
      <c r="QAY239" s="61"/>
      <c r="QAZ239" s="61"/>
      <c r="QBA239" s="61"/>
      <c r="QBB239" s="61"/>
      <c r="QBC239" s="61"/>
      <c r="QBD239" s="61"/>
      <c r="QBE239" s="61"/>
      <c r="QBF239" s="61"/>
      <c r="QBG239" s="61"/>
      <c r="QBH239" s="61"/>
      <c r="QBI239" s="61"/>
      <c r="QBJ239" s="61"/>
      <c r="QBK239" s="61"/>
      <c r="QBL239" s="61"/>
      <c r="QBM239" s="61"/>
      <c r="QBN239" s="61"/>
      <c r="QBO239" s="61"/>
      <c r="QBP239" s="61"/>
      <c r="QBQ239" s="61"/>
      <c r="QBR239" s="61"/>
      <c r="QBS239" s="61"/>
      <c r="QBT239" s="61"/>
      <c r="QBU239" s="61"/>
      <c r="QBV239" s="61"/>
      <c r="QBW239" s="61"/>
      <c r="QBX239" s="61"/>
      <c r="QBY239" s="61"/>
      <c r="QBZ239" s="61"/>
      <c r="QCA239" s="61"/>
      <c r="QCB239" s="61"/>
      <c r="QCC239" s="61"/>
      <c r="QCD239" s="61"/>
      <c r="QCE239" s="61"/>
      <c r="QCF239" s="61"/>
      <c r="QCG239" s="61"/>
      <c r="QCH239" s="61"/>
      <c r="QCI239" s="61"/>
      <c r="QCJ239" s="61"/>
      <c r="QCK239" s="61"/>
      <c r="QCL239" s="61"/>
      <c r="QCM239" s="61"/>
      <c r="QCN239" s="61"/>
      <c r="QCO239" s="61"/>
      <c r="QCP239" s="61"/>
      <c r="QCQ239" s="61"/>
      <c r="QCR239" s="61"/>
      <c r="QCS239" s="61"/>
      <c r="QCT239" s="61"/>
      <c r="QCU239" s="61"/>
      <c r="QCV239" s="61"/>
      <c r="QCW239" s="61"/>
      <c r="QCX239" s="61"/>
      <c r="QCY239" s="61"/>
      <c r="QCZ239" s="61"/>
      <c r="QDA239" s="61"/>
      <c r="QDB239" s="61"/>
      <c r="QDC239" s="61"/>
      <c r="QDD239" s="61"/>
      <c r="QDE239" s="61"/>
      <c r="QDF239" s="61"/>
      <c r="QDG239" s="61"/>
      <c r="QDH239" s="61"/>
      <c r="QDI239" s="61"/>
      <c r="QDJ239" s="61"/>
      <c r="QDK239" s="61"/>
      <c r="QDL239" s="61"/>
      <c r="QDM239" s="61"/>
      <c r="QDN239" s="61"/>
      <c r="QDO239" s="61"/>
      <c r="QDP239" s="61"/>
      <c r="QDQ239" s="61"/>
      <c r="QDR239" s="61"/>
      <c r="QDS239" s="61"/>
      <c r="QDT239" s="61"/>
      <c r="QDU239" s="61"/>
      <c r="QDV239" s="61"/>
      <c r="QDW239" s="61"/>
      <c r="QDX239" s="61"/>
      <c r="QDY239" s="61"/>
      <c r="QDZ239" s="61"/>
      <c r="QEA239" s="61"/>
      <c r="QEB239" s="61"/>
      <c r="QEC239" s="61"/>
      <c r="QED239" s="61"/>
      <c r="QEE239" s="61"/>
      <c r="QEF239" s="61"/>
      <c r="QEG239" s="61"/>
      <c r="QEH239" s="61"/>
      <c r="QEI239" s="61"/>
      <c r="QEJ239" s="61"/>
      <c r="QEK239" s="61"/>
      <c r="QEL239" s="61"/>
      <c r="QEM239" s="61"/>
      <c r="QEN239" s="61"/>
      <c r="QEO239" s="61"/>
      <c r="QEP239" s="61"/>
      <c r="QEQ239" s="61"/>
      <c r="QER239" s="61"/>
      <c r="QES239" s="61"/>
      <c r="QET239" s="61"/>
      <c r="QEU239" s="61"/>
      <c r="QEV239" s="61"/>
      <c r="QEW239" s="61"/>
      <c r="QEX239" s="61"/>
      <c r="QEY239" s="61"/>
      <c r="QEZ239" s="61"/>
      <c r="QFA239" s="61"/>
      <c r="QFB239" s="61"/>
      <c r="QFC239" s="61"/>
      <c r="QFD239" s="61"/>
      <c r="QFE239" s="61"/>
      <c r="QFF239" s="61"/>
      <c r="QFG239" s="61"/>
      <c r="QFH239" s="61"/>
      <c r="QFI239" s="61"/>
      <c r="QFJ239" s="61"/>
      <c r="QFK239" s="61"/>
      <c r="QFL239" s="61"/>
      <c r="QFM239" s="61"/>
      <c r="QFN239" s="61"/>
      <c r="QFO239" s="61"/>
      <c r="QFP239" s="61"/>
      <c r="QFQ239" s="61"/>
      <c r="QFR239" s="61"/>
      <c r="QFS239" s="61"/>
      <c r="QFT239" s="61"/>
      <c r="QFU239" s="61"/>
      <c r="QFV239" s="61"/>
      <c r="QFW239" s="61"/>
      <c r="QFX239" s="61"/>
      <c r="QFY239" s="61"/>
      <c r="QFZ239" s="61"/>
      <c r="QGA239" s="61"/>
      <c r="QGB239" s="61"/>
      <c r="QGC239" s="61"/>
      <c r="QGD239" s="61"/>
      <c r="QGE239" s="61"/>
      <c r="QGF239" s="61"/>
      <c r="QGG239" s="61"/>
      <c r="QGH239" s="61"/>
      <c r="QGI239" s="61"/>
      <c r="QGJ239" s="61"/>
      <c r="QGK239" s="61"/>
      <c r="QGL239" s="61"/>
      <c r="QGM239" s="61"/>
      <c r="QGN239" s="61"/>
      <c r="QGO239" s="61"/>
      <c r="QGP239" s="61"/>
      <c r="QGQ239" s="61"/>
      <c r="QGR239" s="61"/>
      <c r="QGS239" s="61"/>
      <c r="QGT239" s="61"/>
      <c r="QGU239" s="61"/>
      <c r="QGV239" s="61"/>
      <c r="QGW239" s="61"/>
      <c r="QGX239" s="61"/>
      <c r="QGY239" s="61"/>
      <c r="QGZ239" s="61"/>
      <c r="QHA239" s="61"/>
      <c r="QHB239" s="61"/>
      <c r="QHC239" s="61"/>
      <c r="QHD239" s="61"/>
      <c r="QHE239" s="61"/>
      <c r="QHF239" s="61"/>
      <c r="QHG239" s="61"/>
      <c r="QHH239" s="61"/>
      <c r="QHI239" s="61"/>
      <c r="QHJ239" s="61"/>
      <c r="QHK239" s="61"/>
      <c r="QHL239" s="61"/>
      <c r="QHM239" s="61"/>
      <c r="QHN239" s="61"/>
      <c r="QHO239" s="61"/>
      <c r="QHP239" s="61"/>
      <c r="QHQ239" s="61"/>
      <c r="QHR239" s="61"/>
      <c r="QHS239" s="61"/>
      <c r="QHT239" s="61"/>
      <c r="QHU239" s="61"/>
      <c r="QHV239" s="61"/>
      <c r="QHW239" s="61"/>
      <c r="QHX239" s="61"/>
      <c r="QHY239" s="61"/>
      <c r="QHZ239" s="61"/>
      <c r="QIA239" s="61"/>
      <c r="QIB239" s="61"/>
      <c r="QIC239" s="61"/>
      <c r="QID239" s="61"/>
      <c r="QIE239" s="61"/>
      <c r="QIF239" s="61"/>
      <c r="QIG239" s="61"/>
      <c r="QIH239" s="61"/>
      <c r="QII239" s="61"/>
      <c r="QIJ239" s="61"/>
      <c r="QIK239" s="61"/>
      <c r="QIL239" s="61"/>
      <c r="QIM239" s="61"/>
      <c r="QIN239" s="61"/>
      <c r="QIO239" s="61"/>
      <c r="QIP239" s="61"/>
      <c r="QIQ239" s="61"/>
      <c r="QIR239" s="61"/>
      <c r="QIS239" s="61"/>
      <c r="QIT239" s="61"/>
      <c r="QIU239" s="61"/>
      <c r="QIV239" s="61"/>
      <c r="QIW239" s="61"/>
      <c r="QIX239" s="61"/>
      <c r="QIY239" s="61"/>
      <c r="QIZ239" s="61"/>
      <c r="QJA239" s="61"/>
      <c r="QJB239" s="61"/>
      <c r="QJC239" s="61"/>
      <c r="QJD239" s="61"/>
      <c r="QJE239" s="61"/>
      <c r="QJF239" s="61"/>
      <c r="QJG239" s="61"/>
      <c r="QJH239" s="61"/>
      <c r="QJI239" s="61"/>
      <c r="QJJ239" s="61"/>
      <c r="QJK239" s="61"/>
      <c r="QJL239" s="61"/>
      <c r="QJM239" s="61"/>
      <c r="QJN239" s="61"/>
      <c r="QJO239" s="61"/>
      <c r="QJP239" s="61"/>
      <c r="QJQ239" s="61"/>
      <c r="QJR239" s="61"/>
      <c r="QJS239" s="61"/>
      <c r="QJT239" s="61"/>
      <c r="QJU239" s="61"/>
      <c r="QJV239" s="61"/>
      <c r="QJW239" s="61"/>
      <c r="QJX239" s="61"/>
      <c r="QJY239" s="61"/>
      <c r="QJZ239" s="61"/>
      <c r="QKA239" s="61"/>
      <c r="QKB239" s="61"/>
      <c r="QKC239" s="61"/>
      <c r="QKD239" s="61"/>
      <c r="QKE239" s="61"/>
      <c r="QKF239" s="61"/>
      <c r="QKG239" s="61"/>
      <c r="QKH239" s="61"/>
      <c r="QKI239" s="61"/>
      <c r="QKJ239" s="61"/>
      <c r="QKK239" s="61"/>
      <c r="QKL239" s="61"/>
      <c r="QKM239" s="61"/>
      <c r="QKN239" s="61"/>
      <c r="QKO239" s="61"/>
      <c r="QKP239" s="61"/>
      <c r="QKQ239" s="61"/>
      <c r="QKR239" s="61"/>
      <c r="QKS239" s="61"/>
      <c r="QKT239" s="61"/>
      <c r="QKU239" s="61"/>
      <c r="QKV239" s="61"/>
      <c r="QKW239" s="61"/>
      <c r="QKX239" s="61"/>
      <c r="QKY239" s="61"/>
      <c r="QKZ239" s="61"/>
      <c r="QLA239" s="61"/>
      <c r="QLB239" s="61"/>
      <c r="QLC239" s="61"/>
      <c r="QLD239" s="61"/>
      <c r="QLE239" s="61"/>
      <c r="QLF239" s="61"/>
      <c r="QLG239" s="61"/>
      <c r="QLH239" s="61"/>
      <c r="QLI239" s="61"/>
      <c r="QLJ239" s="61"/>
      <c r="QLK239" s="61"/>
      <c r="QLL239" s="61"/>
      <c r="QLM239" s="61"/>
      <c r="QLN239" s="61"/>
      <c r="QLO239" s="61"/>
      <c r="QLP239" s="61"/>
      <c r="QLQ239" s="61"/>
      <c r="QLR239" s="61"/>
      <c r="QLS239" s="61"/>
      <c r="QLT239" s="61"/>
      <c r="QLU239" s="61"/>
      <c r="QLV239" s="61"/>
      <c r="QLW239" s="61"/>
      <c r="QLX239" s="61"/>
      <c r="QLY239" s="61"/>
      <c r="QLZ239" s="61"/>
      <c r="QMA239" s="61"/>
      <c r="QMB239" s="61"/>
      <c r="QMC239" s="61"/>
      <c r="QMD239" s="61"/>
      <c r="QME239" s="61"/>
      <c r="QMF239" s="61"/>
      <c r="QMG239" s="61"/>
      <c r="QMH239" s="61"/>
      <c r="QMI239" s="61"/>
      <c r="QMJ239" s="61"/>
      <c r="QMK239" s="61"/>
      <c r="QML239" s="61"/>
      <c r="QMM239" s="61"/>
      <c r="QMN239" s="61"/>
      <c r="QMO239" s="61"/>
      <c r="QMP239" s="61"/>
      <c r="QMQ239" s="61"/>
      <c r="QMR239" s="61"/>
      <c r="QMS239" s="61"/>
      <c r="QMT239" s="61"/>
      <c r="QMU239" s="61"/>
      <c r="QMV239" s="61"/>
      <c r="QMW239" s="61"/>
      <c r="QMX239" s="61"/>
      <c r="QMY239" s="61"/>
      <c r="QMZ239" s="61"/>
      <c r="QNA239" s="61"/>
      <c r="QNB239" s="61"/>
      <c r="QNC239" s="61"/>
      <c r="QND239" s="61"/>
      <c r="QNE239" s="61"/>
      <c r="QNF239" s="61"/>
      <c r="QNG239" s="61"/>
      <c r="QNH239" s="61"/>
      <c r="QNI239" s="61"/>
      <c r="QNJ239" s="61"/>
      <c r="QNK239" s="61"/>
      <c r="QNL239" s="61"/>
      <c r="QNM239" s="61"/>
      <c r="QNN239" s="61"/>
      <c r="QNO239" s="61"/>
      <c r="QNP239" s="61"/>
      <c r="QNQ239" s="61"/>
      <c r="QNR239" s="61"/>
      <c r="QNS239" s="61"/>
      <c r="QNT239" s="61"/>
      <c r="QNU239" s="61"/>
      <c r="QNV239" s="61"/>
      <c r="QNW239" s="61"/>
      <c r="QNX239" s="61"/>
      <c r="QNY239" s="61"/>
      <c r="QNZ239" s="61"/>
      <c r="QOA239" s="61"/>
      <c r="QOB239" s="61"/>
      <c r="QOC239" s="61"/>
      <c r="QOD239" s="61"/>
      <c r="QOE239" s="61"/>
      <c r="QOF239" s="61"/>
      <c r="QOG239" s="61"/>
      <c r="QOH239" s="61"/>
      <c r="QOI239" s="61"/>
      <c r="QOJ239" s="61"/>
      <c r="QOK239" s="61"/>
      <c r="QOL239" s="61"/>
      <c r="QOM239" s="61"/>
      <c r="QON239" s="61"/>
      <c r="QOO239" s="61"/>
      <c r="QOP239" s="61"/>
      <c r="QOQ239" s="61"/>
      <c r="QOR239" s="61"/>
      <c r="QOS239" s="61"/>
      <c r="QOT239" s="61"/>
      <c r="QOU239" s="61"/>
      <c r="QOV239" s="61"/>
      <c r="QOW239" s="61"/>
      <c r="QOX239" s="61"/>
      <c r="QOY239" s="61"/>
      <c r="QOZ239" s="61"/>
      <c r="QPA239" s="61"/>
      <c r="QPB239" s="61"/>
      <c r="QPC239" s="61"/>
      <c r="QPD239" s="61"/>
      <c r="QPE239" s="61"/>
      <c r="QPF239" s="61"/>
      <c r="QPG239" s="61"/>
      <c r="QPH239" s="61"/>
      <c r="QPI239" s="61"/>
      <c r="QPJ239" s="61"/>
      <c r="QPK239" s="61"/>
      <c r="QPL239" s="61"/>
      <c r="QPM239" s="61"/>
      <c r="QPN239" s="61"/>
      <c r="QPO239" s="61"/>
      <c r="QPP239" s="61"/>
      <c r="QPQ239" s="61"/>
      <c r="QPR239" s="61"/>
      <c r="QPS239" s="61"/>
      <c r="QPT239" s="61"/>
      <c r="QPU239" s="61"/>
      <c r="QPV239" s="61"/>
      <c r="QPW239" s="61"/>
      <c r="QPX239" s="61"/>
      <c r="QPY239" s="61"/>
      <c r="QPZ239" s="61"/>
      <c r="QQA239" s="61"/>
      <c r="QQB239" s="61"/>
      <c r="QQC239" s="61"/>
      <c r="QQD239" s="61"/>
      <c r="QQE239" s="61"/>
      <c r="QQF239" s="61"/>
      <c r="QQG239" s="61"/>
      <c r="QQH239" s="61"/>
      <c r="QQI239" s="61"/>
      <c r="QQJ239" s="61"/>
      <c r="QQK239" s="61"/>
      <c r="QQL239" s="61"/>
      <c r="QQM239" s="61"/>
      <c r="QQN239" s="61"/>
      <c r="QQO239" s="61"/>
      <c r="QQP239" s="61"/>
      <c r="QQQ239" s="61"/>
      <c r="QQR239" s="61"/>
      <c r="QQS239" s="61"/>
      <c r="QQT239" s="61"/>
      <c r="QQU239" s="61"/>
      <c r="QQV239" s="61"/>
      <c r="QQW239" s="61"/>
      <c r="QQX239" s="61"/>
      <c r="QQY239" s="61"/>
      <c r="QQZ239" s="61"/>
      <c r="QRA239" s="61"/>
      <c r="QRB239" s="61"/>
      <c r="QRC239" s="61"/>
      <c r="QRD239" s="61"/>
      <c r="QRE239" s="61"/>
      <c r="QRF239" s="61"/>
      <c r="QRG239" s="61"/>
      <c r="QRH239" s="61"/>
      <c r="QRI239" s="61"/>
      <c r="QRJ239" s="61"/>
      <c r="QRK239" s="61"/>
      <c r="QRL239" s="61"/>
      <c r="QRM239" s="61"/>
      <c r="QRN239" s="61"/>
      <c r="QRO239" s="61"/>
      <c r="QRP239" s="61"/>
      <c r="QRQ239" s="61"/>
      <c r="QRR239" s="61"/>
      <c r="QRS239" s="61"/>
      <c r="QRT239" s="61"/>
      <c r="QRU239" s="61"/>
      <c r="QRV239" s="61"/>
      <c r="QRW239" s="61"/>
      <c r="QRX239" s="61"/>
      <c r="QRY239" s="61"/>
      <c r="QRZ239" s="61"/>
      <c r="QSA239" s="61"/>
      <c r="QSB239" s="61"/>
      <c r="QSC239" s="61"/>
      <c r="QSD239" s="61"/>
      <c r="QSE239" s="61"/>
      <c r="QSF239" s="61"/>
      <c r="QSG239" s="61"/>
      <c r="QSH239" s="61"/>
      <c r="QSI239" s="61"/>
      <c r="QSJ239" s="61"/>
      <c r="QSK239" s="61"/>
      <c r="QSL239" s="61"/>
      <c r="QSM239" s="61"/>
      <c r="QSN239" s="61"/>
      <c r="QSO239" s="61"/>
      <c r="QSP239" s="61"/>
      <c r="QSQ239" s="61"/>
      <c r="QSR239" s="61"/>
      <c r="QSS239" s="61"/>
      <c r="QST239" s="61"/>
      <c r="QSU239" s="61"/>
      <c r="QSV239" s="61"/>
      <c r="QSW239" s="61"/>
      <c r="QSX239" s="61"/>
      <c r="QSY239" s="61"/>
      <c r="QSZ239" s="61"/>
      <c r="QTA239" s="61"/>
      <c r="QTB239" s="61"/>
      <c r="QTC239" s="61"/>
      <c r="QTD239" s="61"/>
      <c r="QTE239" s="61"/>
      <c r="QTF239" s="61"/>
      <c r="QTG239" s="61"/>
      <c r="QTH239" s="61"/>
      <c r="QTI239" s="61"/>
      <c r="QTJ239" s="61"/>
      <c r="QTK239" s="61"/>
      <c r="QTL239" s="61"/>
      <c r="QTM239" s="61"/>
      <c r="QTN239" s="61"/>
      <c r="QTO239" s="61"/>
      <c r="QTP239" s="61"/>
      <c r="QTQ239" s="61"/>
      <c r="QTR239" s="61"/>
      <c r="QTS239" s="61"/>
      <c r="QTT239" s="61"/>
      <c r="QTU239" s="61"/>
      <c r="QTV239" s="61"/>
      <c r="QTW239" s="61"/>
      <c r="QTX239" s="61"/>
      <c r="QTY239" s="61"/>
      <c r="QTZ239" s="61"/>
      <c r="QUA239" s="61"/>
      <c r="QUB239" s="61"/>
      <c r="QUC239" s="61"/>
      <c r="QUD239" s="61"/>
      <c r="QUE239" s="61"/>
      <c r="QUF239" s="61"/>
      <c r="QUG239" s="61"/>
      <c r="QUH239" s="61"/>
      <c r="QUI239" s="61"/>
      <c r="QUJ239" s="61"/>
      <c r="QUK239" s="61"/>
      <c r="QUL239" s="61"/>
      <c r="QUM239" s="61"/>
      <c r="QUN239" s="61"/>
      <c r="QUO239" s="61"/>
      <c r="QUP239" s="61"/>
      <c r="QUQ239" s="61"/>
      <c r="QUR239" s="61"/>
      <c r="QUS239" s="61"/>
      <c r="QUT239" s="61"/>
      <c r="QUU239" s="61"/>
      <c r="QUV239" s="61"/>
      <c r="QUW239" s="61"/>
      <c r="QUX239" s="61"/>
      <c r="QUY239" s="61"/>
      <c r="QUZ239" s="61"/>
      <c r="QVA239" s="61"/>
      <c r="QVB239" s="61"/>
      <c r="QVC239" s="61"/>
      <c r="QVD239" s="61"/>
      <c r="QVE239" s="61"/>
      <c r="QVF239" s="61"/>
      <c r="QVG239" s="61"/>
      <c r="QVH239" s="61"/>
      <c r="QVI239" s="61"/>
      <c r="QVJ239" s="61"/>
      <c r="QVK239" s="61"/>
      <c r="QVL239" s="61"/>
      <c r="QVM239" s="61"/>
      <c r="QVN239" s="61"/>
      <c r="QVO239" s="61"/>
      <c r="QVP239" s="61"/>
      <c r="QVQ239" s="61"/>
      <c r="QVR239" s="61"/>
      <c r="QVS239" s="61"/>
      <c r="QVT239" s="61"/>
      <c r="QVU239" s="61"/>
      <c r="QVV239" s="61"/>
      <c r="QVW239" s="61"/>
      <c r="QVX239" s="61"/>
      <c r="QVY239" s="61"/>
      <c r="QVZ239" s="61"/>
      <c r="QWA239" s="61"/>
      <c r="QWB239" s="61"/>
      <c r="QWC239" s="61"/>
      <c r="QWD239" s="61"/>
      <c r="QWE239" s="61"/>
      <c r="QWF239" s="61"/>
      <c r="QWG239" s="61"/>
      <c r="QWH239" s="61"/>
      <c r="QWI239" s="61"/>
      <c r="QWJ239" s="61"/>
      <c r="QWK239" s="61"/>
      <c r="QWL239" s="61"/>
      <c r="QWM239" s="61"/>
      <c r="QWN239" s="61"/>
      <c r="QWO239" s="61"/>
      <c r="QWP239" s="61"/>
      <c r="QWQ239" s="61"/>
      <c r="QWR239" s="61"/>
      <c r="QWS239" s="61"/>
      <c r="QWT239" s="61"/>
      <c r="QWU239" s="61"/>
      <c r="QWV239" s="61"/>
      <c r="QWW239" s="61"/>
      <c r="QWX239" s="61"/>
      <c r="QWY239" s="61"/>
      <c r="QWZ239" s="61"/>
      <c r="QXA239" s="61"/>
      <c r="QXB239" s="61"/>
      <c r="QXC239" s="61"/>
      <c r="QXD239" s="61"/>
      <c r="QXE239" s="61"/>
      <c r="QXF239" s="61"/>
      <c r="QXG239" s="61"/>
      <c r="QXH239" s="61"/>
      <c r="QXI239" s="61"/>
      <c r="QXJ239" s="61"/>
      <c r="QXK239" s="61"/>
      <c r="QXL239" s="61"/>
      <c r="QXM239" s="61"/>
      <c r="QXN239" s="61"/>
      <c r="QXO239" s="61"/>
      <c r="QXP239" s="61"/>
      <c r="QXQ239" s="61"/>
      <c r="QXR239" s="61"/>
      <c r="QXS239" s="61"/>
      <c r="QXT239" s="61"/>
      <c r="QXU239" s="61"/>
      <c r="QXV239" s="61"/>
      <c r="QXW239" s="61"/>
      <c r="QXX239" s="61"/>
      <c r="QXY239" s="61"/>
      <c r="QXZ239" s="61"/>
      <c r="QYA239" s="61"/>
      <c r="QYB239" s="61"/>
      <c r="QYC239" s="61"/>
      <c r="QYD239" s="61"/>
      <c r="QYE239" s="61"/>
      <c r="QYF239" s="61"/>
      <c r="QYG239" s="61"/>
      <c r="QYH239" s="61"/>
      <c r="QYI239" s="61"/>
      <c r="QYJ239" s="61"/>
      <c r="QYK239" s="61"/>
      <c r="QYL239" s="61"/>
      <c r="QYM239" s="61"/>
      <c r="QYN239" s="61"/>
      <c r="QYO239" s="61"/>
      <c r="QYP239" s="61"/>
      <c r="QYQ239" s="61"/>
      <c r="QYR239" s="61"/>
      <c r="QYS239" s="61"/>
      <c r="QYT239" s="61"/>
      <c r="QYU239" s="61"/>
      <c r="QYV239" s="61"/>
      <c r="QYW239" s="61"/>
      <c r="QYX239" s="61"/>
      <c r="QYY239" s="61"/>
      <c r="QYZ239" s="61"/>
      <c r="QZA239" s="61"/>
      <c r="QZB239" s="61"/>
      <c r="QZC239" s="61"/>
      <c r="QZD239" s="61"/>
      <c r="QZE239" s="61"/>
      <c r="QZF239" s="61"/>
      <c r="QZG239" s="61"/>
      <c r="QZH239" s="61"/>
      <c r="QZI239" s="61"/>
      <c r="QZJ239" s="61"/>
      <c r="QZK239" s="61"/>
      <c r="QZL239" s="61"/>
      <c r="QZM239" s="61"/>
      <c r="QZN239" s="61"/>
      <c r="QZO239" s="61"/>
      <c r="QZP239" s="61"/>
      <c r="QZQ239" s="61"/>
      <c r="QZR239" s="61"/>
      <c r="QZS239" s="61"/>
      <c r="QZT239" s="61"/>
      <c r="QZU239" s="61"/>
      <c r="QZV239" s="61"/>
      <c r="QZW239" s="61"/>
      <c r="QZX239" s="61"/>
      <c r="QZY239" s="61"/>
      <c r="QZZ239" s="61"/>
      <c r="RAA239" s="61"/>
      <c r="RAB239" s="61"/>
      <c r="RAC239" s="61"/>
      <c r="RAD239" s="61"/>
      <c r="RAE239" s="61"/>
      <c r="RAF239" s="61"/>
      <c r="RAG239" s="61"/>
      <c r="RAH239" s="61"/>
      <c r="RAI239" s="61"/>
      <c r="RAJ239" s="61"/>
      <c r="RAK239" s="61"/>
      <c r="RAL239" s="61"/>
      <c r="RAM239" s="61"/>
      <c r="RAN239" s="61"/>
      <c r="RAO239" s="61"/>
      <c r="RAP239" s="61"/>
      <c r="RAQ239" s="61"/>
      <c r="RAR239" s="61"/>
      <c r="RAS239" s="61"/>
      <c r="RAT239" s="61"/>
      <c r="RAU239" s="61"/>
      <c r="RAV239" s="61"/>
      <c r="RAW239" s="61"/>
      <c r="RAX239" s="61"/>
      <c r="RAY239" s="61"/>
      <c r="RAZ239" s="61"/>
      <c r="RBA239" s="61"/>
      <c r="RBB239" s="61"/>
      <c r="RBC239" s="61"/>
      <c r="RBD239" s="61"/>
      <c r="RBE239" s="61"/>
      <c r="RBF239" s="61"/>
      <c r="RBG239" s="61"/>
      <c r="RBH239" s="61"/>
      <c r="RBI239" s="61"/>
      <c r="RBJ239" s="61"/>
      <c r="RBK239" s="61"/>
      <c r="RBL239" s="61"/>
      <c r="RBM239" s="61"/>
      <c r="RBN239" s="61"/>
      <c r="RBO239" s="61"/>
      <c r="RBP239" s="61"/>
      <c r="RBQ239" s="61"/>
      <c r="RBR239" s="61"/>
      <c r="RBS239" s="61"/>
      <c r="RBT239" s="61"/>
      <c r="RBU239" s="61"/>
      <c r="RBV239" s="61"/>
      <c r="RBW239" s="61"/>
      <c r="RBX239" s="61"/>
      <c r="RBY239" s="61"/>
      <c r="RBZ239" s="61"/>
      <c r="RCA239" s="61"/>
      <c r="RCB239" s="61"/>
      <c r="RCC239" s="61"/>
      <c r="RCD239" s="61"/>
      <c r="RCE239" s="61"/>
      <c r="RCF239" s="61"/>
      <c r="RCG239" s="61"/>
      <c r="RCH239" s="61"/>
      <c r="RCI239" s="61"/>
      <c r="RCJ239" s="61"/>
      <c r="RCK239" s="61"/>
      <c r="RCL239" s="61"/>
      <c r="RCM239" s="61"/>
      <c r="RCN239" s="61"/>
      <c r="RCO239" s="61"/>
      <c r="RCP239" s="61"/>
      <c r="RCQ239" s="61"/>
      <c r="RCR239" s="61"/>
      <c r="RCS239" s="61"/>
      <c r="RCT239" s="61"/>
      <c r="RCU239" s="61"/>
      <c r="RCV239" s="61"/>
      <c r="RCW239" s="61"/>
      <c r="RCX239" s="61"/>
      <c r="RCY239" s="61"/>
      <c r="RCZ239" s="61"/>
      <c r="RDA239" s="61"/>
      <c r="RDB239" s="61"/>
      <c r="RDC239" s="61"/>
      <c r="RDD239" s="61"/>
      <c r="RDE239" s="61"/>
      <c r="RDF239" s="61"/>
      <c r="RDG239" s="61"/>
      <c r="RDH239" s="61"/>
      <c r="RDI239" s="61"/>
      <c r="RDJ239" s="61"/>
      <c r="RDK239" s="61"/>
      <c r="RDL239" s="61"/>
      <c r="RDM239" s="61"/>
      <c r="RDN239" s="61"/>
      <c r="RDO239" s="61"/>
      <c r="RDP239" s="61"/>
      <c r="RDQ239" s="61"/>
      <c r="RDR239" s="61"/>
      <c r="RDS239" s="61"/>
      <c r="RDT239" s="61"/>
      <c r="RDU239" s="61"/>
      <c r="RDV239" s="61"/>
      <c r="RDW239" s="61"/>
      <c r="RDX239" s="61"/>
      <c r="RDY239" s="61"/>
      <c r="RDZ239" s="61"/>
      <c r="REA239" s="61"/>
      <c r="REB239" s="61"/>
      <c r="REC239" s="61"/>
      <c r="RED239" s="61"/>
      <c r="REE239" s="61"/>
      <c r="REF239" s="61"/>
      <c r="REG239" s="61"/>
      <c r="REH239" s="61"/>
      <c r="REI239" s="61"/>
      <c r="REJ239" s="61"/>
      <c r="REK239" s="61"/>
      <c r="REL239" s="61"/>
      <c r="REM239" s="61"/>
      <c r="REN239" s="61"/>
      <c r="REO239" s="61"/>
      <c r="REP239" s="61"/>
      <c r="REQ239" s="61"/>
      <c r="RER239" s="61"/>
      <c r="RES239" s="61"/>
      <c r="RET239" s="61"/>
      <c r="REU239" s="61"/>
      <c r="REV239" s="61"/>
      <c r="REW239" s="61"/>
      <c r="REX239" s="61"/>
      <c r="REY239" s="61"/>
      <c r="REZ239" s="61"/>
      <c r="RFA239" s="61"/>
      <c r="RFB239" s="61"/>
      <c r="RFC239" s="61"/>
      <c r="RFD239" s="61"/>
      <c r="RFE239" s="61"/>
      <c r="RFF239" s="61"/>
      <c r="RFG239" s="61"/>
      <c r="RFH239" s="61"/>
      <c r="RFI239" s="61"/>
      <c r="RFJ239" s="61"/>
      <c r="RFK239" s="61"/>
      <c r="RFL239" s="61"/>
      <c r="RFM239" s="61"/>
      <c r="RFN239" s="61"/>
      <c r="RFO239" s="61"/>
      <c r="RFP239" s="61"/>
      <c r="RFQ239" s="61"/>
      <c r="RFR239" s="61"/>
      <c r="RFS239" s="61"/>
      <c r="RFT239" s="61"/>
      <c r="RFU239" s="61"/>
      <c r="RFV239" s="61"/>
      <c r="RFW239" s="61"/>
      <c r="RFX239" s="61"/>
      <c r="RFY239" s="61"/>
      <c r="RFZ239" s="61"/>
      <c r="RGA239" s="61"/>
      <c r="RGB239" s="61"/>
      <c r="RGC239" s="61"/>
      <c r="RGD239" s="61"/>
      <c r="RGE239" s="61"/>
      <c r="RGF239" s="61"/>
      <c r="RGG239" s="61"/>
      <c r="RGH239" s="61"/>
      <c r="RGI239" s="61"/>
      <c r="RGJ239" s="61"/>
      <c r="RGK239" s="61"/>
      <c r="RGL239" s="61"/>
      <c r="RGM239" s="61"/>
      <c r="RGN239" s="61"/>
      <c r="RGO239" s="61"/>
      <c r="RGP239" s="61"/>
      <c r="RGQ239" s="61"/>
      <c r="RGR239" s="61"/>
      <c r="RGS239" s="61"/>
      <c r="RGT239" s="61"/>
      <c r="RGU239" s="61"/>
      <c r="RGV239" s="61"/>
      <c r="RGW239" s="61"/>
      <c r="RGX239" s="61"/>
      <c r="RGY239" s="61"/>
      <c r="RGZ239" s="61"/>
      <c r="RHA239" s="61"/>
      <c r="RHB239" s="61"/>
      <c r="RHC239" s="61"/>
      <c r="RHD239" s="61"/>
      <c r="RHE239" s="61"/>
      <c r="RHF239" s="61"/>
      <c r="RHG239" s="61"/>
      <c r="RHH239" s="61"/>
      <c r="RHI239" s="61"/>
      <c r="RHJ239" s="61"/>
      <c r="RHK239" s="61"/>
      <c r="RHL239" s="61"/>
      <c r="RHM239" s="61"/>
      <c r="RHN239" s="61"/>
      <c r="RHO239" s="61"/>
      <c r="RHP239" s="61"/>
      <c r="RHQ239" s="61"/>
      <c r="RHR239" s="61"/>
      <c r="RHS239" s="61"/>
      <c r="RHT239" s="61"/>
      <c r="RHU239" s="61"/>
      <c r="RHV239" s="61"/>
      <c r="RHW239" s="61"/>
      <c r="RHX239" s="61"/>
      <c r="RHY239" s="61"/>
      <c r="RHZ239" s="61"/>
      <c r="RIA239" s="61"/>
      <c r="RIB239" s="61"/>
      <c r="RIC239" s="61"/>
      <c r="RID239" s="61"/>
      <c r="RIE239" s="61"/>
      <c r="RIF239" s="61"/>
      <c r="RIG239" s="61"/>
      <c r="RIH239" s="61"/>
      <c r="RII239" s="61"/>
      <c r="RIJ239" s="61"/>
      <c r="RIK239" s="61"/>
      <c r="RIL239" s="61"/>
      <c r="RIM239" s="61"/>
      <c r="RIN239" s="61"/>
      <c r="RIO239" s="61"/>
      <c r="RIP239" s="61"/>
      <c r="RIQ239" s="61"/>
      <c r="RIR239" s="61"/>
      <c r="RIS239" s="61"/>
      <c r="RIT239" s="61"/>
      <c r="RIU239" s="61"/>
      <c r="RIV239" s="61"/>
      <c r="RIW239" s="61"/>
      <c r="RIX239" s="61"/>
      <c r="RIY239" s="61"/>
      <c r="RIZ239" s="61"/>
      <c r="RJA239" s="61"/>
      <c r="RJB239" s="61"/>
      <c r="RJC239" s="61"/>
      <c r="RJD239" s="61"/>
      <c r="RJE239" s="61"/>
      <c r="RJF239" s="61"/>
      <c r="RJG239" s="61"/>
      <c r="RJH239" s="61"/>
      <c r="RJI239" s="61"/>
      <c r="RJJ239" s="61"/>
      <c r="RJK239" s="61"/>
      <c r="RJL239" s="61"/>
      <c r="RJM239" s="61"/>
      <c r="RJN239" s="61"/>
      <c r="RJO239" s="61"/>
      <c r="RJP239" s="61"/>
      <c r="RJQ239" s="61"/>
      <c r="RJR239" s="61"/>
      <c r="RJS239" s="61"/>
      <c r="RJT239" s="61"/>
      <c r="RJU239" s="61"/>
      <c r="RJV239" s="61"/>
      <c r="RJW239" s="61"/>
      <c r="RJX239" s="61"/>
      <c r="RJY239" s="61"/>
      <c r="RJZ239" s="61"/>
      <c r="RKA239" s="61"/>
      <c r="RKB239" s="61"/>
      <c r="RKC239" s="61"/>
      <c r="RKD239" s="61"/>
      <c r="RKE239" s="61"/>
      <c r="RKF239" s="61"/>
      <c r="RKG239" s="61"/>
      <c r="RKH239" s="61"/>
      <c r="RKI239" s="61"/>
      <c r="RKJ239" s="61"/>
      <c r="RKK239" s="61"/>
      <c r="RKL239" s="61"/>
      <c r="RKM239" s="61"/>
      <c r="RKN239" s="61"/>
      <c r="RKO239" s="61"/>
      <c r="RKP239" s="61"/>
      <c r="RKQ239" s="61"/>
      <c r="RKR239" s="61"/>
      <c r="RKS239" s="61"/>
      <c r="RKT239" s="61"/>
      <c r="RKU239" s="61"/>
      <c r="RKV239" s="61"/>
      <c r="RKW239" s="61"/>
      <c r="RKX239" s="61"/>
      <c r="RKY239" s="61"/>
      <c r="RKZ239" s="61"/>
      <c r="RLA239" s="61"/>
      <c r="RLB239" s="61"/>
      <c r="RLC239" s="61"/>
      <c r="RLD239" s="61"/>
      <c r="RLE239" s="61"/>
      <c r="RLF239" s="61"/>
      <c r="RLG239" s="61"/>
      <c r="RLH239" s="61"/>
      <c r="RLI239" s="61"/>
      <c r="RLJ239" s="61"/>
      <c r="RLK239" s="61"/>
      <c r="RLL239" s="61"/>
      <c r="RLM239" s="61"/>
      <c r="RLN239" s="61"/>
      <c r="RLO239" s="61"/>
      <c r="RLP239" s="61"/>
      <c r="RLQ239" s="61"/>
      <c r="RLR239" s="61"/>
      <c r="RLS239" s="61"/>
      <c r="RLT239" s="61"/>
      <c r="RLU239" s="61"/>
      <c r="RLV239" s="61"/>
      <c r="RLW239" s="61"/>
      <c r="RLX239" s="61"/>
      <c r="RLY239" s="61"/>
      <c r="RLZ239" s="61"/>
      <c r="RMA239" s="61"/>
      <c r="RMB239" s="61"/>
      <c r="RMC239" s="61"/>
      <c r="RMD239" s="61"/>
      <c r="RME239" s="61"/>
      <c r="RMF239" s="61"/>
      <c r="RMG239" s="61"/>
      <c r="RMH239" s="61"/>
      <c r="RMI239" s="61"/>
      <c r="RMJ239" s="61"/>
      <c r="RMK239" s="61"/>
      <c r="RML239" s="61"/>
      <c r="RMM239" s="61"/>
      <c r="RMN239" s="61"/>
      <c r="RMO239" s="61"/>
      <c r="RMP239" s="61"/>
      <c r="RMQ239" s="61"/>
      <c r="RMR239" s="61"/>
      <c r="RMS239" s="61"/>
      <c r="RMT239" s="61"/>
      <c r="RMU239" s="61"/>
      <c r="RMV239" s="61"/>
      <c r="RMW239" s="61"/>
      <c r="RMX239" s="61"/>
      <c r="RMY239" s="61"/>
      <c r="RMZ239" s="61"/>
      <c r="RNA239" s="61"/>
      <c r="RNB239" s="61"/>
      <c r="RNC239" s="61"/>
      <c r="RND239" s="61"/>
      <c r="RNE239" s="61"/>
      <c r="RNF239" s="61"/>
      <c r="RNG239" s="61"/>
      <c r="RNH239" s="61"/>
      <c r="RNI239" s="61"/>
      <c r="RNJ239" s="61"/>
      <c r="RNK239" s="61"/>
      <c r="RNL239" s="61"/>
      <c r="RNM239" s="61"/>
      <c r="RNN239" s="61"/>
      <c r="RNO239" s="61"/>
      <c r="RNP239" s="61"/>
      <c r="RNQ239" s="61"/>
      <c r="RNR239" s="61"/>
      <c r="RNS239" s="61"/>
      <c r="RNT239" s="61"/>
      <c r="RNU239" s="61"/>
      <c r="RNV239" s="61"/>
      <c r="RNW239" s="61"/>
      <c r="RNX239" s="61"/>
      <c r="RNY239" s="61"/>
      <c r="RNZ239" s="61"/>
      <c r="ROA239" s="61"/>
      <c r="ROB239" s="61"/>
      <c r="ROC239" s="61"/>
      <c r="ROD239" s="61"/>
      <c r="ROE239" s="61"/>
      <c r="ROF239" s="61"/>
      <c r="ROG239" s="61"/>
      <c r="ROH239" s="61"/>
      <c r="ROI239" s="61"/>
      <c r="ROJ239" s="61"/>
      <c r="ROK239" s="61"/>
      <c r="ROL239" s="61"/>
      <c r="ROM239" s="61"/>
      <c r="RON239" s="61"/>
      <c r="ROO239" s="61"/>
      <c r="ROP239" s="61"/>
      <c r="ROQ239" s="61"/>
      <c r="ROR239" s="61"/>
      <c r="ROS239" s="61"/>
      <c r="ROT239" s="61"/>
      <c r="ROU239" s="61"/>
      <c r="ROV239" s="61"/>
      <c r="ROW239" s="61"/>
      <c r="ROX239" s="61"/>
      <c r="ROY239" s="61"/>
      <c r="ROZ239" s="61"/>
      <c r="RPA239" s="61"/>
      <c r="RPB239" s="61"/>
      <c r="RPC239" s="61"/>
      <c r="RPD239" s="61"/>
      <c r="RPE239" s="61"/>
      <c r="RPF239" s="61"/>
      <c r="RPG239" s="61"/>
      <c r="RPH239" s="61"/>
      <c r="RPI239" s="61"/>
      <c r="RPJ239" s="61"/>
      <c r="RPK239" s="61"/>
      <c r="RPL239" s="61"/>
      <c r="RPM239" s="61"/>
      <c r="RPN239" s="61"/>
      <c r="RPO239" s="61"/>
      <c r="RPP239" s="61"/>
      <c r="RPQ239" s="61"/>
      <c r="RPR239" s="61"/>
      <c r="RPS239" s="61"/>
      <c r="RPT239" s="61"/>
      <c r="RPU239" s="61"/>
      <c r="RPV239" s="61"/>
      <c r="RPW239" s="61"/>
      <c r="RPX239" s="61"/>
      <c r="RPY239" s="61"/>
      <c r="RPZ239" s="61"/>
      <c r="RQA239" s="61"/>
      <c r="RQB239" s="61"/>
      <c r="RQC239" s="61"/>
      <c r="RQD239" s="61"/>
      <c r="RQE239" s="61"/>
      <c r="RQF239" s="61"/>
      <c r="RQG239" s="61"/>
      <c r="RQH239" s="61"/>
      <c r="RQI239" s="61"/>
      <c r="RQJ239" s="61"/>
      <c r="RQK239" s="61"/>
      <c r="RQL239" s="61"/>
      <c r="RQM239" s="61"/>
      <c r="RQN239" s="61"/>
      <c r="RQO239" s="61"/>
      <c r="RQP239" s="61"/>
      <c r="RQQ239" s="61"/>
      <c r="RQR239" s="61"/>
      <c r="RQS239" s="61"/>
      <c r="RQT239" s="61"/>
      <c r="RQU239" s="61"/>
      <c r="RQV239" s="61"/>
      <c r="RQW239" s="61"/>
      <c r="RQX239" s="61"/>
      <c r="RQY239" s="61"/>
      <c r="RQZ239" s="61"/>
      <c r="RRA239" s="61"/>
      <c r="RRB239" s="61"/>
      <c r="RRC239" s="61"/>
      <c r="RRD239" s="61"/>
      <c r="RRE239" s="61"/>
      <c r="RRF239" s="61"/>
      <c r="RRG239" s="61"/>
      <c r="RRH239" s="61"/>
      <c r="RRI239" s="61"/>
      <c r="RRJ239" s="61"/>
      <c r="RRK239" s="61"/>
      <c r="RRL239" s="61"/>
      <c r="RRM239" s="61"/>
      <c r="RRN239" s="61"/>
      <c r="RRO239" s="61"/>
      <c r="RRP239" s="61"/>
      <c r="RRQ239" s="61"/>
      <c r="RRR239" s="61"/>
      <c r="RRS239" s="61"/>
      <c r="RRT239" s="61"/>
      <c r="RRU239" s="61"/>
      <c r="RRV239" s="61"/>
      <c r="RRW239" s="61"/>
      <c r="RRX239" s="61"/>
      <c r="RRY239" s="61"/>
      <c r="RRZ239" s="61"/>
      <c r="RSA239" s="61"/>
      <c r="RSB239" s="61"/>
      <c r="RSC239" s="61"/>
      <c r="RSD239" s="61"/>
      <c r="RSE239" s="61"/>
      <c r="RSF239" s="61"/>
      <c r="RSG239" s="61"/>
      <c r="RSH239" s="61"/>
      <c r="RSI239" s="61"/>
      <c r="RSJ239" s="61"/>
      <c r="RSK239" s="61"/>
      <c r="RSL239" s="61"/>
      <c r="RSM239" s="61"/>
      <c r="RSN239" s="61"/>
      <c r="RSO239" s="61"/>
      <c r="RSP239" s="61"/>
      <c r="RSQ239" s="61"/>
      <c r="RSR239" s="61"/>
      <c r="RSS239" s="61"/>
      <c r="RST239" s="61"/>
      <c r="RSU239" s="61"/>
      <c r="RSV239" s="61"/>
      <c r="RSW239" s="61"/>
      <c r="RSX239" s="61"/>
      <c r="RSY239" s="61"/>
      <c r="RSZ239" s="61"/>
      <c r="RTA239" s="61"/>
      <c r="RTB239" s="61"/>
      <c r="RTC239" s="61"/>
      <c r="RTD239" s="61"/>
      <c r="RTE239" s="61"/>
      <c r="RTF239" s="61"/>
      <c r="RTG239" s="61"/>
      <c r="RTH239" s="61"/>
      <c r="RTI239" s="61"/>
      <c r="RTJ239" s="61"/>
      <c r="RTK239" s="61"/>
      <c r="RTL239" s="61"/>
      <c r="RTM239" s="61"/>
      <c r="RTN239" s="61"/>
      <c r="RTO239" s="61"/>
      <c r="RTP239" s="61"/>
      <c r="RTQ239" s="61"/>
      <c r="RTR239" s="61"/>
      <c r="RTS239" s="61"/>
      <c r="RTT239" s="61"/>
      <c r="RTU239" s="61"/>
      <c r="RTV239" s="61"/>
      <c r="RTW239" s="61"/>
      <c r="RTX239" s="61"/>
      <c r="RTY239" s="61"/>
      <c r="RTZ239" s="61"/>
      <c r="RUA239" s="61"/>
      <c r="RUB239" s="61"/>
      <c r="RUC239" s="61"/>
      <c r="RUD239" s="61"/>
      <c r="RUE239" s="61"/>
      <c r="RUF239" s="61"/>
      <c r="RUG239" s="61"/>
      <c r="RUH239" s="61"/>
      <c r="RUI239" s="61"/>
      <c r="RUJ239" s="61"/>
      <c r="RUK239" s="61"/>
      <c r="RUL239" s="61"/>
      <c r="RUM239" s="61"/>
      <c r="RUN239" s="61"/>
      <c r="RUO239" s="61"/>
      <c r="RUP239" s="61"/>
      <c r="RUQ239" s="61"/>
      <c r="RUR239" s="61"/>
      <c r="RUS239" s="61"/>
      <c r="RUT239" s="61"/>
      <c r="RUU239" s="61"/>
      <c r="RUV239" s="61"/>
      <c r="RUW239" s="61"/>
      <c r="RUX239" s="61"/>
      <c r="RUY239" s="61"/>
      <c r="RUZ239" s="61"/>
      <c r="RVA239" s="61"/>
      <c r="RVB239" s="61"/>
      <c r="RVC239" s="61"/>
      <c r="RVD239" s="61"/>
      <c r="RVE239" s="61"/>
      <c r="RVF239" s="61"/>
      <c r="RVG239" s="61"/>
      <c r="RVH239" s="61"/>
      <c r="RVI239" s="61"/>
      <c r="RVJ239" s="61"/>
      <c r="RVK239" s="61"/>
      <c r="RVL239" s="61"/>
      <c r="RVM239" s="61"/>
      <c r="RVN239" s="61"/>
      <c r="RVO239" s="61"/>
      <c r="RVP239" s="61"/>
      <c r="RVQ239" s="61"/>
      <c r="RVR239" s="61"/>
      <c r="RVS239" s="61"/>
      <c r="RVT239" s="61"/>
      <c r="RVU239" s="61"/>
      <c r="RVV239" s="61"/>
      <c r="RVW239" s="61"/>
      <c r="RVX239" s="61"/>
      <c r="RVY239" s="61"/>
      <c r="RVZ239" s="61"/>
      <c r="RWA239" s="61"/>
      <c r="RWB239" s="61"/>
      <c r="RWC239" s="61"/>
      <c r="RWD239" s="61"/>
      <c r="RWE239" s="61"/>
      <c r="RWF239" s="61"/>
      <c r="RWG239" s="61"/>
      <c r="RWH239" s="61"/>
      <c r="RWI239" s="61"/>
      <c r="RWJ239" s="61"/>
      <c r="RWK239" s="61"/>
      <c r="RWL239" s="61"/>
      <c r="RWM239" s="61"/>
      <c r="RWN239" s="61"/>
      <c r="RWO239" s="61"/>
      <c r="RWP239" s="61"/>
      <c r="RWQ239" s="61"/>
      <c r="RWR239" s="61"/>
      <c r="RWS239" s="61"/>
      <c r="RWT239" s="61"/>
      <c r="RWU239" s="61"/>
      <c r="RWV239" s="61"/>
      <c r="RWW239" s="61"/>
      <c r="RWX239" s="61"/>
      <c r="RWY239" s="61"/>
      <c r="RWZ239" s="61"/>
      <c r="RXA239" s="61"/>
      <c r="RXB239" s="61"/>
      <c r="RXC239" s="61"/>
      <c r="RXD239" s="61"/>
      <c r="RXE239" s="61"/>
      <c r="RXF239" s="61"/>
      <c r="RXG239" s="61"/>
      <c r="RXH239" s="61"/>
      <c r="RXI239" s="61"/>
      <c r="RXJ239" s="61"/>
      <c r="RXK239" s="61"/>
      <c r="RXL239" s="61"/>
      <c r="RXM239" s="61"/>
      <c r="RXN239" s="61"/>
      <c r="RXO239" s="61"/>
      <c r="RXP239" s="61"/>
      <c r="RXQ239" s="61"/>
      <c r="RXR239" s="61"/>
      <c r="RXS239" s="61"/>
      <c r="RXT239" s="61"/>
      <c r="RXU239" s="61"/>
      <c r="RXV239" s="61"/>
      <c r="RXW239" s="61"/>
      <c r="RXX239" s="61"/>
      <c r="RXY239" s="61"/>
      <c r="RXZ239" s="61"/>
      <c r="RYA239" s="61"/>
      <c r="RYB239" s="61"/>
      <c r="RYC239" s="61"/>
      <c r="RYD239" s="61"/>
      <c r="RYE239" s="61"/>
      <c r="RYF239" s="61"/>
      <c r="RYG239" s="61"/>
      <c r="RYH239" s="61"/>
      <c r="RYI239" s="61"/>
      <c r="RYJ239" s="61"/>
      <c r="RYK239" s="61"/>
      <c r="RYL239" s="61"/>
      <c r="RYM239" s="61"/>
      <c r="RYN239" s="61"/>
      <c r="RYO239" s="61"/>
      <c r="RYP239" s="61"/>
      <c r="RYQ239" s="61"/>
      <c r="RYR239" s="61"/>
      <c r="RYS239" s="61"/>
      <c r="RYT239" s="61"/>
      <c r="RYU239" s="61"/>
      <c r="RYV239" s="61"/>
      <c r="RYW239" s="61"/>
      <c r="RYX239" s="61"/>
      <c r="RYY239" s="61"/>
      <c r="RYZ239" s="61"/>
      <c r="RZA239" s="61"/>
      <c r="RZB239" s="61"/>
      <c r="RZC239" s="61"/>
      <c r="RZD239" s="61"/>
      <c r="RZE239" s="61"/>
      <c r="RZF239" s="61"/>
      <c r="RZG239" s="61"/>
      <c r="RZH239" s="61"/>
      <c r="RZI239" s="61"/>
      <c r="RZJ239" s="61"/>
      <c r="RZK239" s="61"/>
      <c r="RZL239" s="61"/>
      <c r="RZM239" s="61"/>
      <c r="RZN239" s="61"/>
      <c r="RZO239" s="61"/>
      <c r="RZP239" s="61"/>
      <c r="RZQ239" s="61"/>
      <c r="RZR239" s="61"/>
      <c r="RZS239" s="61"/>
      <c r="RZT239" s="61"/>
      <c r="RZU239" s="61"/>
      <c r="RZV239" s="61"/>
      <c r="RZW239" s="61"/>
      <c r="RZX239" s="61"/>
      <c r="RZY239" s="61"/>
      <c r="RZZ239" s="61"/>
      <c r="SAA239" s="61"/>
      <c r="SAB239" s="61"/>
      <c r="SAC239" s="61"/>
      <c r="SAD239" s="61"/>
      <c r="SAE239" s="61"/>
      <c r="SAF239" s="61"/>
      <c r="SAG239" s="61"/>
      <c r="SAH239" s="61"/>
      <c r="SAI239" s="61"/>
      <c r="SAJ239" s="61"/>
      <c r="SAK239" s="61"/>
      <c r="SAL239" s="61"/>
      <c r="SAM239" s="61"/>
      <c r="SAN239" s="61"/>
      <c r="SAO239" s="61"/>
      <c r="SAP239" s="61"/>
      <c r="SAQ239" s="61"/>
      <c r="SAR239" s="61"/>
      <c r="SAS239" s="61"/>
      <c r="SAT239" s="61"/>
      <c r="SAU239" s="61"/>
      <c r="SAV239" s="61"/>
      <c r="SAW239" s="61"/>
      <c r="SAX239" s="61"/>
      <c r="SAY239" s="61"/>
      <c r="SAZ239" s="61"/>
      <c r="SBA239" s="61"/>
      <c r="SBB239" s="61"/>
      <c r="SBC239" s="61"/>
      <c r="SBD239" s="61"/>
      <c r="SBE239" s="61"/>
      <c r="SBF239" s="61"/>
      <c r="SBG239" s="61"/>
      <c r="SBH239" s="61"/>
      <c r="SBI239" s="61"/>
      <c r="SBJ239" s="61"/>
      <c r="SBK239" s="61"/>
      <c r="SBL239" s="61"/>
      <c r="SBM239" s="61"/>
      <c r="SBN239" s="61"/>
      <c r="SBO239" s="61"/>
      <c r="SBP239" s="61"/>
      <c r="SBQ239" s="61"/>
      <c r="SBR239" s="61"/>
      <c r="SBS239" s="61"/>
      <c r="SBT239" s="61"/>
      <c r="SBU239" s="61"/>
      <c r="SBV239" s="61"/>
      <c r="SBW239" s="61"/>
      <c r="SBX239" s="61"/>
      <c r="SBY239" s="61"/>
      <c r="SBZ239" s="61"/>
      <c r="SCA239" s="61"/>
      <c r="SCB239" s="61"/>
      <c r="SCC239" s="61"/>
      <c r="SCD239" s="61"/>
      <c r="SCE239" s="61"/>
      <c r="SCF239" s="61"/>
      <c r="SCG239" s="61"/>
      <c r="SCH239" s="61"/>
      <c r="SCI239" s="61"/>
      <c r="SCJ239" s="61"/>
      <c r="SCK239" s="61"/>
      <c r="SCL239" s="61"/>
      <c r="SCM239" s="61"/>
      <c r="SCN239" s="61"/>
      <c r="SCO239" s="61"/>
      <c r="SCP239" s="61"/>
      <c r="SCQ239" s="61"/>
      <c r="SCR239" s="61"/>
      <c r="SCS239" s="61"/>
      <c r="SCT239" s="61"/>
      <c r="SCU239" s="61"/>
      <c r="SCV239" s="61"/>
      <c r="SCW239" s="61"/>
      <c r="SCX239" s="61"/>
      <c r="SCY239" s="61"/>
      <c r="SCZ239" s="61"/>
      <c r="SDA239" s="61"/>
      <c r="SDB239" s="61"/>
      <c r="SDC239" s="61"/>
      <c r="SDD239" s="61"/>
      <c r="SDE239" s="61"/>
      <c r="SDF239" s="61"/>
      <c r="SDG239" s="61"/>
      <c r="SDH239" s="61"/>
      <c r="SDI239" s="61"/>
      <c r="SDJ239" s="61"/>
      <c r="SDK239" s="61"/>
      <c r="SDL239" s="61"/>
      <c r="SDM239" s="61"/>
      <c r="SDN239" s="61"/>
      <c r="SDO239" s="61"/>
      <c r="SDP239" s="61"/>
      <c r="SDQ239" s="61"/>
      <c r="SDR239" s="61"/>
      <c r="SDS239" s="61"/>
      <c r="SDT239" s="61"/>
      <c r="SDU239" s="61"/>
      <c r="SDV239" s="61"/>
      <c r="SDW239" s="61"/>
      <c r="SDX239" s="61"/>
      <c r="SDY239" s="61"/>
      <c r="SDZ239" s="61"/>
      <c r="SEA239" s="61"/>
      <c r="SEB239" s="61"/>
      <c r="SEC239" s="61"/>
      <c r="SED239" s="61"/>
      <c r="SEE239" s="61"/>
      <c r="SEF239" s="61"/>
      <c r="SEG239" s="61"/>
      <c r="SEH239" s="61"/>
      <c r="SEI239" s="61"/>
      <c r="SEJ239" s="61"/>
      <c r="SEK239" s="61"/>
      <c r="SEL239" s="61"/>
      <c r="SEM239" s="61"/>
      <c r="SEN239" s="61"/>
      <c r="SEO239" s="61"/>
      <c r="SEP239" s="61"/>
      <c r="SEQ239" s="61"/>
      <c r="SER239" s="61"/>
      <c r="SES239" s="61"/>
      <c r="SET239" s="61"/>
      <c r="SEU239" s="61"/>
      <c r="SEV239" s="61"/>
      <c r="SEW239" s="61"/>
      <c r="SEX239" s="61"/>
      <c r="SEY239" s="61"/>
      <c r="SEZ239" s="61"/>
      <c r="SFA239" s="61"/>
      <c r="SFB239" s="61"/>
      <c r="SFC239" s="61"/>
      <c r="SFD239" s="61"/>
      <c r="SFE239" s="61"/>
      <c r="SFF239" s="61"/>
      <c r="SFG239" s="61"/>
      <c r="SFH239" s="61"/>
      <c r="SFI239" s="61"/>
      <c r="SFJ239" s="61"/>
      <c r="SFK239" s="61"/>
      <c r="SFL239" s="61"/>
      <c r="SFM239" s="61"/>
      <c r="SFN239" s="61"/>
      <c r="SFO239" s="61"/>
      <c r="SFP239" s="61"/>
      <c r="SFQ239" s="61"/>
      <c r="SFR239" s="61"/>
      <c r="SFS239" s="61"/>
      <c r="SFT239" s="61"/>
      <c r="SFU239" s="61"/>
      <c r="SFV239" s="61"/>
      <c r="SFW239" s="61"/>
      <c r="SFX239" s="61"/>
      <c r="SFY239" s="61"/>
      <c r="SFZ239" s="61"/>
      <c r="SGA239" s="61"/>
      <c r="SGB239" s="61"/>
      <c r="SGC239" s="61"/>
      <c r="SGD239" s="61"/>
      <c r="SGE239" s="61"/>
      <c r="SGF239" s="61"/>
      <c r="SGG239" s="61"/>
      <c r="SGH239" s="61"/>
      <c r="SGI239" s="61"/>
      <c r="SGJ239" s="61"/>
      <c r="SGK239" s="61"/>
      <c r="SGL239" s="61"/>
      <c r="SGM239" s="61"/>
      <c r="SGN239" s="61"/>
      <c r="SGO239" s="61"/>
      <c r="SGP239" s="61"/>
      <c r="SGQ239" s="61"/>
      <c r="SGR239" s="61"/>
      <c r="SGS239" s="61"/>
      <c r="SGT239" s="61"/>
      <c r="SGU239" s="61"/>
      <c r="SGV239" s="61"/>
      <c r="SGW239" s="61"/>
      <c r="SGX239" s="61"/>
      <c r="SGY239" s="61"/>
      <c r="SGZ239" s="61"/>
      <c r="SHA239" s="61"/>
      <c r="SHB239" s="61"/>
      <c r="SHC239" s="61"/>
      <c r="SHD239" s="61"/>
      <c r="SHE239" s="61"/>
      <c r="SHF239" s="61"/>
      <c r="SHG239" s="61"/>
      <c r="SHH239" s="61"/>
      <c r="SHI239" s="61"/>
      <c r="SHJ239" s="61"/>
      <c r="SHK239" s="61"/>
      <c r="SHL239" s="61"/>
      <c r="SHM239" s="61"/>
      <c r="SHN239" s="61"/>
      <c r="SHO239" s="61"/>
      <c r="SHP239" s="61"/>
      <c r="SHQ239" s="61"/>
      <c r="SHR239" s="61"/>
      <c r="SHS239" s="61"/>
      <c r="SHT239" s="61"/>
      <c r="SHU239" s="61"/>
      <c r="SHV239" s="61"/>
      <c r="SHW239" s="61"/>
      <c r="SHX239" s="61"/>
      <c r="SHY239" s="61"/>
      <c r="SHZ239" s="61"/>
      <c r="SIA239" s="61"/>
      <c r="SIB239" s="61"/>
      <c r="SIC239" s="61"/>
      <c r="SID239" s="61"/>
      <c r="SIE239" s="61"/>
      <c r="SIF239" s="61"/>
      <c r="SIG239" s="61"/>
      <c r="SIH239" s="61"/>
      <c r="SII239" s="61"/>
      <c r="SIJ239" s="61"/>
      <c r="SIK239" s="61"/>
      <c r="SIL239" s="61"/>
      <c r="SIM239" s="61"/>
      <c r="SIN239" s="61"/>
      <c r="SIO239" s="61"/>
      <c r="SIP239" s="61"/>
      <c r="SIQ239" s="61"/>
      <c r="SIR239" s="61"/>
      <c r="SIS239" s="61"/>
      <c r="SIT239" s="61"/>
      <c r="SIU239" s="61"/>
      <c r="SIV239" s="61"/>
      <c r="SIW239" s="61"/>
      <c r="SIX239" s="61"/>
      <c r="SIY239" s="61"/>
      <c r="SIZ239" s="61"/>
      <c r="SJA239" s="61"/>
      <c r="SJB239" s="61"/>
      <c r="SJC239" s="61"/>
      <c r="SJD239" s="61"/>
      <c r="SJE239" s="61"/>
      <c r="SJF239" s="61"/>
      <c r="SJG239" s="61"/>
      <c r="SJH239" s="61"/>
      <c r="SJI239" s="61"/>
      <c r="SJJ239" s="61"/>
      <c r="SJK239" s="61"/>
      <c r="SJL239" s="61"/>
      <c r="SJM239" s="61"/>
      <c r="SJN239" s="61"/>
      <c r="SJO239" s="61"/>
      <c r="SJP239" s="61"/>
      <c r="SJQ239" s="61"/>
      <c r="SJR239" s="61"/>
      <c r="SJS239" s="61"/>
      <c r="SJT239" s="61"/>
      <c r="SJU239" s="61"/>
      <c r="SJV239" s="61"/>
      <c r="SJW239" s="61"/>
      <c r="SJX239" s="61"/>
      <c r="SJY239" s="61"/>
      <c r="SJZ239" s="61"/>
      <c r="SKA239" s="61"/>
      <c r="SKB239" s="61"/>
      <c r="SKC239" s="61"/>
      <c r="SKD239" s="61"/>
      <c r="SKE239" s="61"/>
      <c r="SKF239" s="61"/>
      <c r="SKG239" s="61"/>
      <c r="SKH239" s="61"/>
      <c r="SKI239" s="61"/>
      <c r="SKJ239" s="61"/>
      <c r="SKK239" s="61"/>
      <c r="SKL239" s="61"/>
      <c r="SKM239" s="61"/>
      <c r="SKN239" s="61"/>
      <c r="SKO239" s="61"/>
      <c r="SKP239" s="61"/>
      <c r="SKQ239" s="61"/>
      <c r="SKR239" s="61"/>
      <c r="SKS239" s="61"/>
      <c r="SKT239" s="61"/>
      <c r="SKU239" s="61"/>
      <c r="SKV239" s="61"/>
      <c r="SKW239" s="61"/>
      <c r="SKX239" s="61"/>
      <c r="SKY239" s="61"/>
      <c r="SKZ239" s="61"/>
      <c r="SLA239" s="61"/>
      <c r="SLB239" s="61"/>
      <c r="SLC239" s="61"/>
      <c r="SLD239" s="61"/>
      <c r="SLE239" s="61"/>
      <c r="SLF239" s="61"/>
      <c r="SLG239" s="61"/>
      <c r="SLH239" s="61"/>
      <c r="SLI239" s="61"/>
      <c r="SLJ239" s="61"/>
      <c r="SLK239" s="61"/>
      <c r="SLL239" s="61"/>
      <c r="SLM239" s="61"/>
      <c r="SLN239" s="61"/>
      <c r="SLO239" s="61"/>
      <c r="SLP239" s="61"/>
      <c r="SLQ239" s="61"/>
      <c r="SLR239" s="61"/>
      <c r="SLS239" s="61"/>
      <c r="SLT239" s="61"/>
      <c r="SLU239" s="61"/>
      <c r="SLV239" s="61"/>
      <c r="SLW239" s="61"/>
      <c r="SLX239" s="61"/>
      <c r="SLY239" s="61"/>
      <c r="SLZ239" s="61"/>
      <c r="SMA239" s="61"/>
      <c r="SMB239" s="61"/>
      <c r="SMC239" s="61"/>
      <c r="SMD239" s="61"/>
      <c r="SME239" s="61"/>
      <c r="SMF239" s="61"/>
      <c r="SMG239" s="61"/>
      <c r="SMH239" s="61"/>
      <c r="SMI239" s="61"/>
      <c r="SMJ239" s="61"/>
      <c r="SMK239" s="61"/>
      <c r="SML239" s="61"/>
      <c r="SMM239" s="61"/>
      <c r="SMN239" s="61"/>
      <c r="SMO239" s="61"/>
      <c r="SMP239" s="61"/>
      <c r="SMQ239" s="61"/>
      <c r="SMR239" s="61"/>
      <c r="SMS239" s="61"/>
      <c r="SMT239" s="61"/>
      <c r="SMU239" s="61"/>
      <c r="SMV239" s="61"/>
      <c r="SMW239" s="61"/>
      <c r="SMX239" s="61"/>
      <c r="SMY239" s="61"/>
      <c r="SMZ239" s="61"/>
      <c r="SNA239" s="61"/>
      <c r="SNB239" s="61"/>
      <c r="SNC239" s="61"/>
      <c r="SND239" s="61"/>
      <c r="SNE239" s="61"/>
      <c r="SNF239" s="61"/>
      <c r="SNG239" s="61"/>
      <c r="SNH239" s="61"/>
      <c r="SNI239" s="61"/>
      <c r="SNJ239" s="61"/>
      <c r="SNK239" s="61"/>
      <c r="SNL239" s="61"/>
      <c r="SNM239" s="61"/>
      <c r="SNN239" s="61"/>
      <c r="SNO239" s="61"/>
      <c r="SNP239" s="61"/>
      <c r="SNQ239" s="61"/>
      <c r="SNR239" s="61"/>
      <c r="SNS239" s="61"/>
      <c r="SNT239" s="61"/>
      <c r="SNU239" s="61"/>
      <c r="SNV239" s="61"/>
      <c r="SNW239" s="61"/>
      <c r="SNX239" s="61"/>
      <c r="SNY239" s="61"/>
      <c r="SNZ239" s="61"/>
      <c r="SOA239" s="61"/>
      <c r="SOB239" s="61"/>
      <c r="SOC239" s="61"/>
      <c r="SOD239" s="61"/>
      <c r="SOE239" s="61"/>
      <c r="SOF239" s="61"/>
      <c r="SOG239" s="61"/>
      <c r="SOH239" s="61"/>
      <c r="SOI239" s="61"/>
      <c r="SOJ239" s="61"/>
      <c r="SOK239" s="61"/>
      <c r="SOL239" s="61"/>
      <c r="SOM239" s="61"/>
      <c r="SON239" s="61"/>
      <c r="SOO239" s="61"/>
      <c r="SOP239" s="61"/>
      <c r="SOQ239" s="61"/>
      <c r="SOR239" s="61"/>
      <c r="SOS239" s="61"/>
      <c r="SOT239" s="61"/>
      <c r="SOU239" s="61"/>
      <c r="SOV239" s="61"/>
      <c r="SOW239" s="61"/>
      <c r="SOX239" s="61"/>
      <c r="SOY239" s="61"/>
      <c r="SOZ239" s="61"/>
      <c r="SPA239" s="61"/>
      <c r="SPB239" s="61"/>
      <c r="SPC239" s="61"/>
      <c r="SPD239" s="61"/>
      <c r="SPE239" s="61"/>
      <c r="SPF239" s="61"/>
      <c r="SPG239" s="61"/>
      <c r="SPH239" s="61"/>
      <c r="SPI239" s="61"/>
      <c r="SPJ239" s="61"/>
      <c r="SPK239" s="61"/>
      <c r="SPL239" s="61"/>
      <c r="SPM239" s="61"/>
      <c r="SPN239" s="61"/>
      <c r="SPO239" s="61"/>
      <c r="SPP239" s="61"/>
      <c r="SPQ239" s="61"/>
      <c r="SPR239" s="61"/>
      <c r="SPS239" s="61"/>
      <c r="SPT239" s="61"/>
      <c r="SPU239" s="61"/>
      <c r="SPV239" s="61"/>
      <c r="SPW239" s="61"/>
      <c r="SPX239" s="61"/>
      <c r="SPY239" s="61"/>
      <c r="SPZ239" s="61"/>
      <c r="SQA239" s="61"/>
      <c r="SQB239" s="61"/>
      <c r="SQC239" s="61"/>
      <c r="SQD239" s="61"/>
      <c r="SQE239" s="61"/>
      <c r="SQF239" s="61"/>
      <c r="SQG239" s="61"/>
      <c r="SQH239" s="61"/>
      <c r="SQI239" s="61"/>
      <c r="SQJ239" s="61"/>
      <c r="SQK239" s="61"/>
      <c r="SQL239" s="61"/>
      <c r="SQM239" s="61"/>
      <c r="SQN239" s="61"/>
      <c r="SQO239" s="61"/>
      <c r="SQP239" s="61"/>
      <c r="SQQ239" s="61"/>
      <c r="SQR239" s="61"/>
      <c r="SQS239" s="61"/>
      <c r="SQT239" s="61"/>
      <c r="SQU239" s="61"/>
      <c r="SQV239" s="61"/>
      <c r="SQW239" s="61"/>
      <c r="SQX239" s="61"/>
      <c r="SQY239" s="61"/>
      <c r="SQZ239" s="61"/>
      <c r="SRA239" s="61"/>
      <c r="SRB239" s="61"/>
      <c r="SRC239" s="61"/>
      <c r="SRD239" s="61"/>
      <c r="SRE239" s="61"/>
      <c r="SRF239" s="61"/>
      <c r="SRG239" s="61"/>
      <c r="SRH239" s="61"/>
      <c r="SRI239" s="61"/>
      <c r="SRJ239" s="61"/>
      <c r="SRK239" s="61"/>
      <c r="SRL239" s="61"/>
      <c r="SRM239" s="61"/>
      <c r="SRN239" s="61"/>
      <c r="SRO239" s="61"/>
      <c r="SRP239" s="61"/>
      <c r="SRQ239" s="61"/>
      <c r="SRR239" s="61"/>
      <c r="SRS239" s="61"/>
      <c r="SRT239" s="61"/>
      <c r="SRU239" s="61"/>
      <c r="SRV239" s="61"/>
      <c r="SRW239" s="61"/>
      <c r="SRX239" s="61"/>
      <c r="SRY239" s="61"/>
      <c r="SRZ239" s="61"/>
      <c r="SSA239" s="61"/>
      <c r="SSB239" s="61"/>
      <c r="SSC239" s="61"/>
      <c r="SSD239" s="61"/>
      <c r="SSE239" s="61"/>
      <c r="SSF239" s="61"/>
      <c r="SSG239" s="61"/>
      <c r="SSH239" s="61"/>
      <c r="SSI239" s="61"/>
      <c r="SSJ239" s="61"/>
      <c r="SSK239" s="61"/>
      <c r="SSL239" s="61"/>
      <c r="SSM239" s="61"/>
      <c r="SSN239" s="61"/>
      <c r="SSO239" s="61"/>
      <c r="SSP239" s="61"/>
      <c r="SSQ239" s="61"/>
      <c r="SSR239" s="61"/>
      <c r="SSS239" s="61"/>
      <c r="SST239" s="61"/>
      <c r="SSU239" s="61"/>
      <c r="SSV239" s="61"/>
      <c r="SSW239" s="61"/>
      <c r="SSX239" s="61"/>
      <c r="SSY239" s="61"/>
      <c r="SSZ239" s="61"/>
      <c r="STA239" s="61"/>
      <c r="STB239" s="61"/>
      <c r="STC239" s="61"/>
      <c r="STD239" s="61"/>
      <c r="STE239" s="61"/>
      <c r="STF239" s="61"/>
      <c r="STG239" s="61"/>
      <c r="STH239" s="61"/>
      <c r="STI239" s="61"/>
      <c r="STJ239" s="61"/>
      <c r="STK239" s="61"/>
      <c r="STL239" s="61"/>
      <c r="STM239" s="61"/>
      <c r="STN239" s="61"/>
      <c r="STO239" s="61"/>
      <c r="STP239" s="61"/>
      <c r="STQ239" s="61"/>
      <c r="STR239" s="61"/>
      <c r="STS239" s="61"/>
      <c r="STT239" s="61"/>
      <c r="STU239" s="61"/>
      <c r="STV239" s="61"/>
      <c r="STW239" s="61"/>
      <c r="STX239" s="61"/>
      <c r="STY239" s="61"/>
      <c r="STZ239" s="61"/>
      <c r="SUA239" s="61"/>
      <c r="SUB239" s="61"/>
      <c r="SUC239" s="61"/>
      <c r="SUD239" s="61"/>
      <c r="SUE239" s="61"/>
      <c r="SUF239" s="61"/>
      <c r="SUG239" s="61"/>
      <c r="SUH239" s="61"/>
      <c r="SUI239" s="61"/>
      <c r="SUJ239" s="61"/>
      <c r="SUK239" s="61"/>
      <c r="SUL239" s="61"/>
      <c r="SUM239" s="61"/>
      <c r="SUN239" s="61"/>
      <c r="SUO239" s="61"/>
      <c r="SUP239" s="61"/>
      <c r="SUQ239" s="61"/>
      <c r="SUR239" s="61"/>
      <c r="SUS239" s="61"/>
      <c r="SUT239" s="61"/>
      <c r="SUU239" s="61"/>
      <c r="SUV239" s="61"/>
      <c r="SUW239" s="61"/>
      <c r="SUX239" s="61"/>
      <c r="SUY239" s="61"/>
      <c r="SUZ239" s="61"/>
      <c r="SVA239" s="61"/>
      <c r="SVB239" s="61"/>
      <c r="SVC239" s="61"/>
      <c r="SVD239" s="61"/>
      <c r="SVE239" s="61"/>
      <c r="SVF239" s="61"/>
      <c r="SVG239" s="61"/>
      <c r="SVH239" s="61"/>
      <c r="SVI239" s="61"/>
      <c r="SVJ239" s="61"/>
      <c r="SVK239" s="61"/>
      <c r="SVL239" s="61"/>
      <c r="SVM239" s="61"/>
      <c r="SVN239" s="61"/>
      <c r="SVO239" s="61"/>
      <c r="SVP239" s="61"/>
      <c r="SVQ239" s="61"/>
      <c r="SVR239" s="61"/>
      <c r="SVS239" s="61"/>
      <c r="SVT239" s="61"/>
      <c r="SVU239" s="61"/>
      <c r="SVV239" s="61"/>
      <c r="SVW239" s="61"/>
      <c r="SVX239" s="61"/>
      <c r="SVY239" s="61"/>
      <c r="SVZ239" s="61"/>
      <c r="SWA239" s="61"/>
      <c r="SWB239" s="61"/>
      <c r="SWC239" s="61"/>
      <c r="SWD239" s="61"/>
      <c r="SWE239" s="61"/>
      <c r="SWF239" s="61"/>
      <c r="SWG239" s="61"/>
      <c r="SWH239" s="61"/>
      <c r="SWI239" s="61"/>
      <c r="SWJ239" s="61"/>
      <c r="SWK239" s="61"/>
      <c r="SWL239" s="61"/>
      <c r="SWM239" s="61"/>
      <c r="SWN239" s="61"/>
      <c r="SWO239" s="61"/>
      <c r="SWP239" s="61"/>
      <c r="SWQ239" s="61"/>
      <c r="SWR239" s="61"/>
      <c r="SWS239" s="61"/>
      <c r="SWT239" s="61"/>
      <c r="SWU239" s="61"/>
      <c r="SWV239" s="61"/>
      <c r="SWW239" s="61"/>
      <c r="SWX239" s="61"/>
      <c r="SWY239" s="61"/>
      <c r="SWZ239" s="61"/>
      <c r="SXA239" s="61"/>
      <c r="SXB239" s="61"/>
      <c r="SXC239" s="61"/>
      <c r="SXD239" s="61"/>
      <c r="SXE239" s="61"/>
      <c r="SXF239" s="61"/>
      <c r="SXG239" s="61"/>
      <c r="SXH239" s="61"/>
      <c r="SXI239" s="61"/>
      <c r="SXJ239" s="61"/>
      <c r="SXK239" s="61"/>
      <c r="SXL239" s="61"/>
      <c r="SXM239" s="61"/>
      <c r="SXN239" s="61"/>
      <c r="SXO239" s="61"/>
      <c r="SXP239" s="61"/>
      <c r="SXQ239" s="61"/>
      <c r="SXR239" s="61"/>
      <c r="SXS239" s="61"/>
      <c r="SXT239" s="61"/>
      <c r="SXU239" s="61"/>
      <c r="SXV239" s="61"/>
      <c r="SXW239" s="61"/>
      <c r="SXX239" s="61"/>
      <c r="SXY239" s="61"/>
      <c r="SXZ239" s="61"/>
      <c r="SYA239" s="61"/>
      <c r="SYB239" s="61"/>
      <c r="SYC239" s="61"/>
      <c r="SYD239" s="61"/>
      <c r="SYE239" s="61"/>
      <c r="SYF239" s="61"/>
      <c r="SYG239" s="61"/>
      <c r="SYH239" s="61"/>
      <c r="SYI239" s="61"/>
      <c r="SYJ239" s="61"/>
      <c r="SYK239" s="61"/>
      <c r="SYL239" s="61"/>
      <c r="SYM239" s="61"/>
      <c r="SYN239" s="61"/>
      <c r="SYO239" s="61"/>
      <c r="SYP239" s="61"/>
      <c r="SYQ239" s="61"/>
      <c r="SYR239" s="61"/>
      <c r="SYS239" s="61"/>
      <c r="SYT239" s="61"/>
      <c r="SYU239" s="61"/>
      <c r="SYV239" s="61"/>
      <c r="SYW239" s="61"/>
      <c r="SYX239" s="61"/>
      <c r="SYY239" s="61"/>
      <c r="SYZ239" s="61"/>
      <c r="SZA239" s="61"/>
      <c r="SZB239" s="61"/>
      <c r="SZC239" s="61"/>
      <c r="SZD239" s="61"/>
      <c r="SZE239" s="61"/>
      <c r="SZF239" s="61"/>
      <c r="SZG239" s="61"/>
      <c r="SZH239" s="61"/>
      <c r="SZI239" s="61"/>
      <c r="SZJ239" s="61"/>
      <c r="SZK239" s="61"/>
      <c r="SZL239" s="61"/>
      <c r="SZM239" s="61"/>
      <c r="SZN239" s="61"/>
      <c r="SZO239" s="61"/>
      <c r="SZP239" s="61"/>
      <c r="SZQ239" s="61"/>
      <c r="SZR239" s="61"/>
      <c r="SZS239" s="61"/>
      <c r="SZT239" s="61"/>
      <c r="SZU239" s="61"/>
      <c r="SZV239" s="61"/>
      <c r="SZW239" s="61"/>
      <c r="SZX239" s="61"/>
      <c r="SZY239" s="61"/>
      <c r="SZZ239" s="61"/>
      <c r="TAA239" s="61"/>
      <c r="TAB239" s="61"/>
      <c r="TAC239" s="61"/>
      <c r="TAD239" s="61"/>
      <c r="TAE239" s="61"/>
      <c r="TAF239" s="61"/>
      <c r="TAG239" s="61"/>
      <c r="TAH239" s="61"/>
      <c r="TAI239" s="61"/>
      <c r="TAJ239" s="61"/>
      <c r="TAK239" s="61"/>
      <c r="TAL239" s="61"/>
      <c r="TAM239" s="61"/>
      <c r="TAN239" s="61"/>
      <c r="TAO239" s="61"/>
      <c r="TAP239" s="61"/>
      <c r="TAQ239" s="61"/>
      <c r="TAR239" s="61"/>
      <c r="TAS239" s="61"/>
      <c r="TAT239" s="61"/>
      <c r="TAU239" s="61"/>
      <c r="TAV239" s="61"/>
      <c r="TAW239" s="61"/>
      <c r="TAX239" s="61"/>
      <c r="TAY239" s="61"/>
      <c r="TAZ239" s="61"/>
      <c r="TBA239" s="61"/>
      <c r="TBB239" s="61"/>
      <c r="TBC239" s="61"/>
      <c r="TBD239" s="61"/>
      <c r="TBE239" s="61"/>
      <c r="TBF239" s="61"/>
      <c r="TBG239" s="61"/>
      <c r="TBH239" s="61"/>
      <c r="TBI239" s="61"/>
      <c r="TBJ239" s="61"/>
      <c r="TBK239" s="61"/>
      <c r="TBL239" s="61"/>
      <c r="TBM239" s="61"/>
      <c r="TBN239" s="61"/>
      <c r="TBO239" s="61"/>
      <c r="TBP239" s="61"/>
      <c r="TBQ239" s="61"/>
      <c r="TBR239" s="61"/>
      <c r="TBS239" s="61"/>
      <c r="TBT239" s="61"/>
      <c r="TBU239" s="61"/>
      <c r="TBV239" s="61"/>
      <c r="TBW239" s="61"/>
      <c r="TBX239" s="61"/>
      <c r="TBY239" s="61"/>
      <c r="TBZ239" s="61"/>
      <c r="TCA239" s="61"/>
      <c r="TCB239" s="61"/>
      <c r="TCC239" s="61"/>
      <c r="TCD239" s="61"/>
      <c r="TCE239" s="61"/>
      <c r="TCF239" s="61"/>
      <c r="TCG239" s="61"/>
      <c r="TCH239" s="61"/>
      <c r="TCI239" s="61"/>
      <c r="TCJ239" s="61"/>
      <c r="TCK239" s="61"/>
      <c r="TCL239" s="61"/>
      <c r="TCM239" s="61"/>
      <c r="TCN239" s="61"/>
      <c r="TCO239" s="61"/>
      <c r="TCP239" s="61"/>
      <c r="TCQ239" s="61"/>
      <c r="TCR239" s="61"/>
      <c r="TCS239" s="61"/>
      <c r="TCT239" s="61"/>
      <c r="TCU239" s="61"/>
      <c r="TCV239" s="61"/>
      <c r="TCW239" s="61"/>
      <c r="TCX239" s="61"/>
      <c r="TCY239" s="61"/>
      <c r="TCZ239" s="61"/>
      <c r="TDA239" s="61"/>
      <c r="TDB239" s="61"/>
      <c r="TDC239" s="61"/>
      <c r="TDD239" s="61"/>
      <c r="TDE239" s="61"/>
      <c r="TDF239" s="61"/>
      <c r="TDG239" s="61"/>
      <c r="TDH239" s="61"/>
      <c r="TDI239" s="61"/>
      <c r="TDJ239" s="61"/>
      <c r="TDK239" s="61"/>
      <c r="TDL239" s="61"/>
      <c r="TDM239" s="61"/>
      <c r="TDN239" s="61"/>
      <c r="TDO239" s="61"/>
      <c r="TDP239" s="61"/>
      <c r="TDQ239" s="61"/>
      <c r="TDR239" s="61"/>
      <c r="TDS239" s="61"/>
      <c r="TDT239" s="61"/>
      <c r="TDU239" s="61"/>
      <c r="TDV239" s="61"/>
      <c r="TDW239" s="61"/>
      <c r="TDX239" s="61"/>
      <c r="TDY239" s="61"/>
      <c r="TDZ239" s="61"/>
      <c r="TEA239" s="61"/>
      <c r="TEB239" s="61"/>
      <c r="TEC239" s="61"/>
      <c r="TED239" s="61"/>
      <c r="TEE239" s="61"/>
      <c r="TEF239" s="61"/>
      <c r="TEG239" s="61"/>
      <c r="TEH239" s="61"/>
      <c r="TEI239" s="61"/>
      <c r="TEJ239" s="61"/>
      <c r="TEK239" s="61"/>
      <c r="TEL239" s="61"/>
      <c r="TEM239" s="61"/>
      <c r="TEN239" s="61"/>
      <c r="TEO239" s="61"/>
      <c r="TEP239" s="61"/>
      <c r="TEQ239" s="61"/>
      <c r="TER239" s="61"/>
      <c r="TES239" s="61"/>
      <c r="TET239" s="61"/>
      <c r="TEU239" s="61"/>
      <c r="TEV239" s="61"/>
      <c r="TEW239" s="61"/>
      <c r="TEX239" s="61"/>
      <c r="TEY239" s="61"/>
      <c r="TEZ239" s="61"/>
      <c r="TFA239" s="61"/>
      <c r="TFB239" s="61"/>
      <c r="TFC239" s="61"/>
      <c r="TFD239" s="61"/>
      <c r="TFE239" s="61"/>
      <c r="TFF239" s="61"/>
      <c r="TFG239" s="61"/>
      <c r="TFH239" s="61"/>
      <c r="TFI239" s="61"/>
      <c r="TFJ239" s="61"/>
      <c r="TFK239" s="61"/>
      <c r="TFL239" s="61"/>
      <c r="TFM239" s="61"/>
      <c r="TFN239" s="61"/>
      <c r="TFO239" s="61"/>
      <c r="TFP239" s="61"/>
      <c r="TFQ239" s="61"/>
      <c r="TFR239" s="61"/>
      <c r="TFS239" s="61"/>
      <c r="TFT239" s="61"/>
      <c r="TFU239" s="61"/>
      <c r="TFV239" s="61"/>
      <c r="TFW239" s="61"/>
      <c r="TFX239" s="61"/>
      <c r="TFY239" s="61"/>
      <c r="TFZ239" s="61"/>
      <c r="TGA239" s="61"/>
      <c r="TGB239" s="61"/>
      <c r="TGC239" s="61"/>
      <c r="TGD239" s="61"/>
      <c r="TGE239" s="61"/>
      <c r="TGF239" s="61"/>
      <c r="TGG239" s="61"/>
      <c r="TGH239" s="61"/>
      <c r="TGI239" s="61"/>
      <c r="TGJ239" s="61"/>
      <c r="TGK239" s="61"/>
      <c r="TGL239" s="61"/>
      <c r="TGM239" s="61"/>
      <c r="TGN239" s="61"/>
      <c r="TGO239" s="61"/>
      <c r="TGP239" s="61"/>
      <c r="TGQ239" s="61"/>
      <c r="TGR239" s="61"/>
      <c r="TGS239" s="61"/>
      <c r="TGT239" s="61"/>
      <c r="TGU239" s="61"/>
      <c r="TGV239" s="61"/>
      <c r="TGW239" s="61"/>
      <c r="TGX239" s="61"/>
      <c r="TGY239" s="61"/>
      <c r="TGZ239" s="61"/>
      <c r="THA239" s="61"/>
      <c r="THB239" s="61"/>
      <c r="THC239" s="61"/>
      <c r="THD239" s="61"/>
      <c r="THE239" s="61"/>
      <c r="THF239" s="61"/>
      <c r="THG239" s="61"/>
      <c r="THH239" s="61"/>
      <c r="THI239" s="61"/>
      <c r="THJ239" s="61"/>
      <c r="THK239" s="61"/>
      <c r="THL239" s="61"/>
      <c r="THM239" s="61"/>
      <c r="THN239" s="61"/>
      <c r="THO239" s="61"/>
      <c r="THP239" s="61"/>
      <c r="THQ239" s="61"/>
      <c r="THR239" s="61"/>
      <c r="THS239" s="61"/>
      <c r="THT239" s="61"/>
      <c r="THU239" s="61"/>
      <c r="THV239" s="61"/>
      <c r="THW239" s="61"/>
      <c r="THX239" s="61"/>
      <c r="THY239" s="61"/>
      <c r="THZ239" s="61"/>
      <c r="TIA239" s="61"/>
      <c r="TIB239" s="61"/>
      <c r="TIC239" s="61"/>
      <c r="TID239" s="61"/>
      <c r="TIE239" s="61"/>
      <c r="TIF239" s="61"/>
      <c r="TIG239" s="61"/>
      <c r="TIH239" s="61"/>
      <c r="TII239" s="61"/>
      <c r="TIJ239" s="61"/>
      <c r="TIK239" s="61"/>
      <c r="TIL239" s="61"/>
      <c r="TIM239" s="61"/>
      <c r="TIN239" s="61"/>
      <c r="TIO239" s="61"/>
      <c r="TIP239" s="61"/>
      <c r="TIQ239" s="61"/>
      <c r="TIR239" s="61"/>
      <c r="TIS239" s="61"/>
      <c r="TIT239" s="61"/>
      <c r="TIU239" s="61"/>
      <c r="TIV239" s="61"/>
      <c r="TIW239" s="61"/>
      <c r="TIX239" s="61"/>
      <c r="TIY239" s="61"/>
      <c r="TIZ239" s="61"/>
      <c r="TJA239" s="61"/>
      <c r="TJB239" s="61"/>
      <c r="TJC239" s="61"/>
      <c r="TJD239" s="61"/>
      <c r="TJE239" s="61"/>
      <c r="TJF239" s="61"/>
      <c r="TJG239" s="61"/>
      <c r="TJH239" s="61"/>
      <c r="TJI239" s="61"/>
      <c r="TJJ239" s="61"/>
      <c r="TJK239" s="61"/>
      <c r="TJL239" s="61"/>
      <c r="TJM239" s="61"/>
      <c r="TJN239" s="61"/>
      <c r="TJO239" s="61"/>
      <c r="TJP239" s="61"/>
      <c r="TJQ239" s="61"/>
      <c r="TJR239" s="61"/>
      <c r="TJS239" s="61"/>
      <c r="TJT239" s="61"/>
      <c r="TJU239" s="61"/>
      <c r="TJV239" s="61"/>
      <c r="TJW239" s="61"/>
      <c r="TJX239" s="61"/>
      <c r="TJY239" s="61"/>
      <c r="TJZ239" s="61"/>
      <c r="TKA239" s="61"/>
      <c r="TKB239" s="61"/>
      <c r="TKC239" s="61"/>
      <c r="TKD239" s="61"/>
      <c r="TKE239" s="61"/>
      <c r="TKF239" s="61"/>
      <c r="TKG239" s="61"/>
      <c r="TKH239" s="61"/>
      <c r="TKI239" s="61"/>
      <c r="TKJ239" s="61"/>
      <c r="TKK239" s="61"/>
      <c r="TKL239" s="61"/>
      <c r="TKM239" s="61"/>
      <c r="TKN239" s="61"/>
      <c r="TKO239" s="61"/>
      <c r="TKP239" s="61"/>
      <c r="TKQ239" s="61"/>
      <c r="TKR239" s="61"/>
      <c r="TKS239" s="61"/>
      <c r="TKT239" s="61"/>
      <c r="TKU239" s="61"/>
      <c r="TKV239" s="61"/>
      <c r="TKW239" s="61"/>
      <c r="TKX239" s="61"/>
      <c r="TKY239" s="61"/>
      <c r="TKZ239" s="61"/>
      <c r="TLA239" s="61"/>
      <c r="TLB239" s="61"/>
      <c r="TLC239" s="61"/>
      <c r="TLD239" s="61"/>
      <c r="TLE239" s="61"/>
      <c r="TLF239" s="61"/>
      <c r="TLG239" s="61"/>
      <c r="TLH239" s="61"/>
      <c r="TLI239" s="61"/>
      <c r="TLJ239" s="61"/>
      <c r="TLK239" s="61"/>
      <c r="TLL239" s="61"/>
      <c r="TLM239" s="61"/>
      <c r="TLN239" s="61"/>
      <c r="TLO239" s="61"/>
      <c r="TLP239" s="61"/>
      <c r="TLQ239" s="61"/>
      <c r="TLR239" s="61"/>
      <c r="TLS239" s="61"/>
      <c r="TLT239" s="61"/>
      <c r="TLU239" s="61"/>
      <c r="TLV239" s="61"/>
      <c r="TLW239" s="61"/>
      <c r="TLX239" s="61"/>
      <c r="TLY239" s="61"/>
      <c r="TLZ239" s="61"/>
      <c r="TMA239" s="61"/>
      <c r="TMB239" s="61"/>
      <c r="TMC239" s="61"/>
      <c r="TMD239" s="61"/>
      <c r="TME239" s="61"/>
      <c r="TMF239" s="61"/>
      <c r="TMG239" s="61"/>
      <c r="TMH239" s="61"/>
      <c r="TMI239" s="61"/>
      <c r="TMJ239" s="61"/>
      <c r="TMK239" s="61"/>
      <c r="TML239" s="61"/>
      <c r="TMM239" s="61"/>
      <c r="TMN239" s="61"/>
      <c r="TMO239" s="61"/>
      <c r="TMP239" s="61"/>
      <c r="TMQ239" s="61"/>
      <c r="TMR239" s="61"/>
      <c r="TMS239" s="61"/>
      <c r="TMT239" s="61"/>
      <c r="TMU239" s="61"/>
      <c r="TMV239" s="61"/>
      <c r="TMW239" s="61"/>
      <c r="TMX239" s="61"/>
      <c r="TMY239" s="61"/>
      <c r="TMZ239" s="61"/>
      <c r="TNA239" s="61"/>
      <c r="TNB239" s="61"/>
      <c r="TNC239" s="61"/>
      <c r="TND239" s="61"/>
      <c r="TNE239" s="61"/>
      <c r="TNF239" s="61"/>
      <c r="TNG239" s="61"/>
      <c r="TNH239" s="61"/>
      <c r="TNI239" s="61"/>
      <c r="TNJ239" s="61"/>
      <c r="TNK239" s="61"/>
      <c r="TNL239" s="61"/>
      <c r="TNM239" s="61"/>
      <c r="TNN239" s="61"/>
      <c r="TNO239" s="61"/>
      <c r="TNP239" s="61"/>
      <c r="TNQ239" s="61"/>
      <c r="TNR239" s="61"/>
      <c r="TNS239" s="61"/>
      <c r="TNT239" s="61"/>
      <c r="TNU239" s="61"/>
      <c r="TNV239" s="61"/>
      <c r="TNW239" s="61"/>
      <c r="TNX239" s="61"/>
      <c r="TNY239" s="61"/>
      <c r="TNZ239" s="61"/>
      <c r="TOA239" s="61"/>
      <c r="TOB239" s="61"/>
      <c r="TOC239" s="61"/>
      <c r="TOD239" s="61"/>
      <c r="TOE239" s="61"/>
      <c r="TOF239" s="61"/>
      <c r="TOG239" s="61"/>
      <c r="TOH239" s="61"/>
      <c r="TOI239" s="61"/>
      <c r="TOJ239" s="61"/>
      <c r="TOK239" s="61"/>
      <c r="TOL239" s="61"/>
      <c r="TOM239" s="61"/>
      <c r="TON239" s="61"/>
      <c r="TOO239" s="61"/>
      <c r="TOP239" s="61"/>
      <c r="TOQ239" s="61"/>
      <c r="TOR239" s="61"/>
      <c r="TOS239" s="61"/>
      <c r="TOT239" s="61"/>
      <c r="TOU239" s="61"/>
      <c r="TOV239" s="61"/>
      <c r="TOW239" s="61"/>
      <c r="TOX239" s="61"/>
      <c r="TOY239" s="61"/>
      <c r="TOZ239" s="61"/>
      <c r="TPA239" s="61"/>
      <c r="TPB239" s="61"/>
      <c r="TPC239" s="61"/>
      <c r="TPD239" s="61"/>
      <c r="TPE239" s="61"/>
      <c r="TPF239" s="61"/>
      <c r="TPG239" s="61"/>
      <c r="TPH239" s="61"/>
      <c r="TPI239" s="61"/>
      <c r="TPJ239" s="61"/>
      <c r="TPK239" s="61"/>
      <c r="TPL239" s="61"/>
      <c r="TPM239" s="61"/>
      <c r="TPN239" s="61"/>
      <c r="TPO239" s="61"/>
      <c r="TPP239" s="61"/>
      <c r="TPQ239" s="61"/>
      <c r="TPR239" s="61"/>
      <c r="TPS239" s="61"/>
      <c r="TPT239" s="61"/>
      <c r="TPU239" s="61"/>
      <c r="TPV239" s="61"/>
      <c r="TPW239" s="61"/>
      <c r="TPX239" s="61"/>
      <c r="TPY239" s="61"/>
      <c r="TPZ239" s="61"/>
      <c r="TQA239" s="61"/>
      <c r="TQB239" s="61"/>
      <c r="TQC239" s="61"/>
      <c r="TQD239" s="61"/>
      <c r="TQE239" s="61"/>
      <c r="TQF239" s="61"/>
      <c r="TQG239" s="61"/>
      <c r="TQH239" s="61"/>
      <c r="TQI239" s="61"/>
      <c r="TQJ239" s="61"/>
      <c r="TQK239" s="61"/>
      <c r="TQL239" s="61"/>
      <c r="TQM239" s="61"/>
      <c r="TQN239" s="61"/>
      <c r="TQO239" s="61"/>
      <c r="TQP239" s="61"/>
      <c r="TQQ239" s="61"/>
      <c r="TQR239" s="61"/>
      <c r="TQS239" s="61"/>
      <c r="TQT239" s="61"/>
      <c r="TQU239" s="61"/>
      <c r="TQV239" s="61"/>
      <c r="TQW239" s="61"/>
      <c r="TQX239" s="61"/>
      <c r="TQY239" s="61"/>
      <c r="TQZ239" s="61"/>
      <c r="TRA239" s="61"/>
      <c r="TRB239" s="61"/>
      <c r="TRC239" s="61"/>
      <c r="TRD239" s="61"/>
      <c r="TRE239" s="61"/>
      <c r="TRF239" s="61"/>
      <c r="TRG239" s="61"/>
      <c r="TRH239" s="61"/>
      <c r="TRI239" s="61"/>
      <c r="TRJ239" s="61"/>
      <c r="TRK239" s="61"/>
      <c r="TRL239" s="61"/>
      <c r="TRM239" s="61"/>
      <c r="TRN239" s="61"/>
      <c r="TRO239" s="61"/>
      <c r="TRP239" s="61"/>
      <c r="TRQ239" s="61"/>
      <c r="TRR239" s="61"/>
      <c r="TRS239" s="61"/>
      <c r="TRT239" s="61"/>
      <c r="TRU239" s="61"/>
      <c r="TRV239" s="61"/>
      <c r="TRW239" s="61"/>
      <c r="TRX239" s="61"/>
      <c r="TRY239" s="61"/>
      <c r="TRZ239" s="61"/>
      <c r="TSA239" s="61"/>
      <c r="TSB239" s="61"/>
      <c r="TSC239" s="61"/>
      <c r="TSD239" s="61"/>
      <c r="TSE239" s="61"/>
      <c r="TSF239" s="61"/>
      <c r="TSG239" s="61"/>
      <c r="TSH239" s="61"/>
      <c r="TSI239" s="61"/>
      <c r="TSJ239" s="61"/>
      <c r="TSK239" s="61"/>
      <c r="TSL239" s="61"/>
      <c r="TSM239" s="61"/>
      <c r="TSN239" s="61"/>
      <c r="TSO239" s="61"/>
      <c r="TSP239" s="61"/>
      <c r="TSQ239" s="61"/>
      <c r="TSR239" s="61"/>
      <c r="TSS239" s="61"/>
      <c r="TST239" s="61"/>
      <c r="TSU239" s="61"/>
      <c r="TSV239" s="61"/>
      <c r="TSW239" s="61"/>
      <c r="TSX239" s="61"/>
      <c r="TSY239" s="61"/>
      <c r="TSZ239" s="61"/>
      <c r="TTA239" s="61"/>
      <c r="TTB239" s="61"/>
      <c r="TTC239" s="61"/>
      <c r="TTD239" s="61"/>
      <c r="TTE239" s="61"/>
      <c r="TTF239" s="61"/>
      <c r="TTG239" s="61"/>
      <c r="TTH239" s="61"/>
      <c r="TTI239" s="61"/>
      <c r="TTJ239" s="61"/>
      <c r="TTK239" s="61"/>
      <c r="TTL239" s="61"/>
      <c r="TTM239" s="61"/>
      <c r="TTN239" s="61"/>
      <c r="TTO239" s="61"/>
      <c r="TTP239" s="61"/>
      <c r="TTQ239" s="61"/>
      <c r="TTR239" s="61"/>
      <c r="TTS239" s="61"/>
      <c r="TTT239" s="61"/>
      <c r="TTU239" s="61"/>
      <c r="TTV239" s="61"/>
      <c r="TTW239" s="61"/>
      <c r="TTX239" s="61"/>
      <c r="TTY239" s="61"/>
      <c r="TTZ239" s="61"/>
      <c r="TUA239" s="61"/>
      <c r="TUB239" s="61"/>
      <c r="TUC239" s="61"/>
      <c r="TUD239" s="61"/>
      <c r="TUE239" s="61"/>
      <c r="TUF239" s="61"/>
      <c r="TUG239" s="61"/>
      <c r="TUH239" s="61"/>
      <c r="TUI239" s="61"/>
      <c r="TUJ239" s="61"/>
      <c r="TUK239" s="61"/>
      <c r="TUL239" s="61"/>
      <c r="TUM239" s="61"/>
      <c r="TUN239" s="61"/>
      <c r="TUO239" s="61"/>
      <c r="TUP239" s="61"/>
      <c r="TUQ239" s="61"/>
      <c r="TUR239" s="61"/>
      <c r="TUS239" s="61"/>
      <c r="TUT239" s="61"/>
      <c r="TUU239" s="61"/>
      <c r="TUV239" s="61"/>
      <c r="TUW239" s="61"/>
      <c r="TUX239" s="61"/>
      <c r="TUY239" s="61"/>
      <c r="TUZ239" s="61"/>
      <c r="TVA239" s="61"/>
      <c r="TVB239" s="61"/>
      <c r="TVC239" s="61"/>
      <c r="TVD239" s="61"/>
      <c r="TVE239" s="61"/>
      <c r="TVF239" s="61"/>
      <c r="TVG239" s="61"/>
      <c r="TVH239" s="61"/>
      <c r="TVI239" s="61"/>
      <c r="TVJ239" s="61"/>
      <c r="TVK239" s="61"/>
      <c r="TVL239" s="61"/>
      <c r="TVM239" s="61"/>
      <c r="TVN239" s="61"/>
      <c r="TVO239" s="61"/>
      <c r="TVP239" s="61"/>
      <c r="TVQ239" s="61"/>
      <c r="TVR239" s="61"/>
      <c r="TVS239" s="61"/>
      <c r="TVT239" s="61"/>
      <c r="TVU239" s="61"/>
      <c r="TVV239" s="61"/>
      <c r="TVW239" s="61"/>
      <c r="TVX239" s="61"/>
      <c r="TVY239" s="61"/>
      <c r="TVZ239" s="61"/>
      <c r="TWA239" s="61"/>
      <c r="TWB239" s="61"/>
      <c r="TWC239" s="61"/>
      <c r="TWD239" s="61"/>
      <c r="TWE239" s="61"/>
      <c r="TWF239" s="61"/>
      <c r="TWG239" s="61"/>
      <c r="TWH239" s="61"/>
      <c r="TWI239" s="61"/>
      <c r="TWJ239" s="61"/>
      <c r="TWK239" s="61"/>
      <c r="TWL239" s="61"/>
      <c r="TWM239" s="61"/>
      <c r="TWN239" s="61"/>
      <c r="TWO239" s="61"/>
      <c r="TWP239" s="61"/>
      <c r="TWQ239" s="61"/>
      <c r="TWR239" s="61"/>
      <c r="TWS239" s="61"/>
      <c r="TWT239" s="61"/>
      <c r="TWU239" s="61"/>
      <c r="TWV239" s="61"/>
      <c r="TWW239" s="61"/>
      <c r="TWX239" s="61"/>
      <c r="TWY239" s="61"/>
      <c r="TWZ239" s="61"/>
      <c r="TXA239" s="61"/>
      <c r="TXB239" s="61"/>
      <c r="TXC239" s="61"/>
      <c r="TXD239" s="61"/>
      <c r="TXE239" s="61"/>
      <c r="TXF239" s="61"/>
      <c r="TXG239" s="61"/>
      <c r="TXH239" s="61"/>
      <c r="TXI239" s="61"/>
      <c r="TXJ239" s="61"/>
      <c r="TXK239" s="61"/>
      <c r="TXL239" s="61"/>
      <c r="TXM239" s="61"/>
      <c r="TXN239" s="61"/>
      <c r="TXO239" s="61"/>
      <c r="TXP239" s="61"/>
      <c r="TXQ239" s="61"/>
      <c r="TXR239" s="61"/>
      <c r="TXS239" s="61"/>
      <c r="TXT239" s="61"/>
      <c r="TXU239" s="61"/>
      <c r="TXV239" s="61"/>
      <c r="TXW239" s="61"/>
      <c r="TXX239" s="61"/>
      <c r="TXY239" s="61"/>
      <c r="TXZ239" s="61"/>
      <c r="TYA239" s="61"/>
      <c r="TYB239" s="61"/>
      <c r="TYC239" s="61"/>
      <c r="TYD239" s="61"/>
      <c r="TYE239" s="61"/>
      <c r="TYF239" s="61"/>
      <c r="TYG239" s="61"/>
      <c r="TYH239" s="61"/>
      <c r="TYI239" s="61"/>
      <c r="TYJ239" s="61"/>
      <c r="TYK239" s="61"/>
      <c r="TYL239" s="61"/>
      <c r="TYM239" s="61"/>
      <c r="TYN239" s="61"/>
      <c r="TYO239" s="61"/>
      <c r="TYP239" s="61"/>
      <c r="TYQ239" s="61"/>
      <c r="TYR239" s="61"/>
      <c r="TYS239" s="61"/>
      <c r="TYT239" s="61"/>
      <c r="TYU239" s="61"/>
      <c r="TYV239" s="61"/>
      <c r="TYW239" s="61"/>
      <c r="TYX239" s="61"/>
      <c r="TYY239" s="61"/>
      <c r="TYZ239" s="61"/>
      <c r="TZA239" s="61"/>
      <c r="TZB239" s="61"/>
      <c r="TZC239" s="61"/>
      <c r="TZD239" s="61"/>
      <c r="TZE239" s="61"/>
      <c r="TZF239" s="61"/>
      <c r="TZG239" s="61"/>
      <c r="TZH239" s="61"/>
      <c r="TZI239" s="61"/>
      <c r="TZJ239" s="61"/>
      <c r="TZK239" s="61"/>
      <c r="TZL239" s="61"/>
      <c r="TZM239" s="61"/>
      <c r="TZN239" s="61"/>
      <c r="TZO239" s="61"/>
      <c r="TZP239" s="61"/>
      <c r="TZQ239" s="61"/>
      <c r="TZR239" s="61"/>
      <c r="TZS239" s="61"/>
      <c r="TZT239" s="61"/>
      <c r="TZU239" s="61"/>
      <c r="TZV239" s="61"/>
      <c r="TZW239" s="61"/>
      <c r="TZX239" s="61"/>
      <c r="TZY239" s="61"/>
      <c r="TZZ239" s="61"/>
      <c r="UAA239" s="61"/>
      <c r="UAB239" s="61"/>
      <c r="UAC239" s="61"/>
      <c r="UAD239" s="61"/>
      <c r="UAE239" s="61"/>
      <c r="UAF239" s="61"/>
      <c r="UAG239" s="61"/>
      <c r="UAH239" s="61"/>
      <c r="UAI239" s="61"/>
      <c r="UAJ239" s="61"/>
      <c r="UAK239" s="61"/>
      <c r="UAL239" s="61"/>
      <c r="UAM239" s="61"/>
      <c r="UAN239" s="61"/>
      <c r="UAO239" s="61"/>
      <c r="UAP239" s="61"/>
      <c r="UAQ239" s="61"/>
      <c r="UAR239" s="61"/>
      <c r="UAS239" s="61"/>
      <c r="UAT239" s="61"/>
      <c r="UAU239" s="61"/>
      <c r="UAV239" s="61"/>
      <c r="UAW239" s="61"/>
      <c r="UAX239" s="61"/>
      <c r="UAY239" s="61"/>
      <c r="UAZ239" s="61"/>
      <c r="UBA239" s="61"/>
      <c r="UBB239" s="61"/>
      <c r="UBC239" s="61"/>
      <c r="UBD239" s="61"/>
      <c r="UBE239" s="61"/>
      <c r="UBF239" s="61"/>
      <c r="UBG239" s="61"/>
      <c r="UBH239" s="61"/>
      <c r="UBI239" s="61"/>
      <c r="UBJ239" s="61"/>
      <c r="UBK239" s="61"/>
      <c r="UBL239" s="61"/>
      <c r="UBM239" s="61"/>
      <c r="UBN239" s="61"/>
      <c r="UBO239" s="61"/>
      <c r="UBP239" s="61"/>
      <c r="UBQ239" s="61"/>
      <c r="UBR239" s="61"/>
      <c r="UBS239" s="61"/>
      <c r="UBT239" s="61"/>
      <c r="UBU239" s="61"/>
      <c r="UBV239" s="61"/>
      <c r="UBW239" s="61"/>
      <c r="UBX239" s="61"/>
      <c r="UBY239" s="61"/>
      <c r="UBZ239" s="61"/>
      <c r="UCA239" s="61"/>
      <c r="UCB239" s="61"/>
      <c r="UCC239" s="61"/>
      <c r="UCD239" s="61"/>
      <c r="UCE239" s="61"/>
      <c r="UCF239" s="61"/>
      <c r="UCG239" s="61"/>
      <c r="UCH239" s="61"/>
      <c r="UCI239" s="61"/>
      <c r="UCJ239" s="61"/>
      <c r="UCK239" s="61"/>
      <c r="UCL239" s="61"/>
      <c r="UCM239" s="61"/>
      <c r="UCN239" s="61"/>
      <c r="UCO239" s="61"/>
      <c r="UCP239" s="61"/>
      <c r="UCQ239" s="61"/>
      <c r="UCR239" s="61"/>
      <c r="UCS239" s="61"/>
      <c r="UCT239" s="61"/>
      <c r="UCU239" s="61"/>
      <c r="UCV239" s="61"/>
      <c r="UCW239" s="61"/>
      <c r="UCX239" s="61"/>
      <c r="UCY239" s="61"/>
      <c r="UCZ239" s="61"/>
      <c r="UDA239" s="61"/>
      <c r="UDB239" s="61"/>
      <c r="UDC239" s="61"/>
      <c r="UDD239" s="61"/>
      <c r="UDE239" s="61"/>
      <c r="UDF239" s="61"/>
      <c r="UDG239" s="61"/>
      <c r="UDH239" s="61"/>
      <c r="UDI239" s="61"/>
      <c r="UDJ239" s="61"/>
      <c r="UDK239" s="61"/>
      <c r="UDL239" s="61"/>
      <c r="UDM239" s="61"/>
      <c r="UDN239" s="61"/>
      <c r="UDO239" s="61"/>
      <c r="UDP239" s="61"/>
      <c r="UDQ239" s="61"/>
      <c r="UDR239" s="61"/>
      <c r="UDS239" s="61"/>
      <c r="UDT239" s="61"/>
      <c r="UDU239" s="61"/>
      <c r="UDV239" s="61"/>
      <c r="UDW239" s="61"/>
      <c r="UDX239" s="61"/>
      <c r="UDY239" s="61"/>
      <c r="UDZ239" s="61"/>
      <c r="UEA239" s="61"/>
      <c r="UEB239" s="61"/>
      <c r="UEC239" s="61"/>
      <c r="UED239" s="61"/>
      <c r="UEE239" s="61"/>
      <c r="UEF239" s="61"/>
      <c r="UEG239" s="61"/>
      <c r="UEH239" s="61"/>
      <c r="UEI239" s="61"/>
      <c r="UEJ239" s="61"/>
      <c r="UEK239" s="61"/>
      <c r="UEL239" s="61"/>
      <c r="UEM239" s="61"/>
      <c r="UEN239" s="61"/>
      <c r="UEO239" s="61"/>
      <c r="UEP239" s="61"/>
      <c r="UEQ239" s="61"/>
      <c r="UER239" s="61"/>
      <c r="UES239" s="61"/>
      <c r="UET239" s="61"/>
      <c r="UEU239" s="61"/>
      <c r="UEV239" s="61"/>
      <c r="UEW239" s="61"/>
      <c r="UEX239" s="61"/>
      <c r="UEY239" s="61"/>
      <c r="UEZ239" s="61"/>
      <c r="UFA239" s="61"/>
      <c r="UFB239" s="61"/>
      <c r="UFC239" s="61"/>
      <c r="UFD239" s="61"/>
      <c r="UFE239" s="61"/>
      <c r="UFF239" s="61"/>
      <c r="UFG239" s="61"/>
      <c r="UFH239" s="61"/>
      <c r="UFI239" s="61"/>
      <c r="UFJ239" s="61"/>
      <c r="UFK239" s="61"/>
      <c r="UFL239" s="61"/>
      <c r="UFM239" s="61"/>
      <c r="UFN239" s="61"/>
      <c r="UFO239" s="61"/>
      <c r="UFP239" s="61"/>
      <c r="UFQ239" s="61"/>
      <c r="UFR239" s="61"/>
      <c r="UFS239" s="61"/>
      <c r="UFT239" s="61"/>
      <c r="UFU239" s="61"/>
      <c r="UFV239" s="61"/>
      <c r="UFW239" s="61"/>
      <c r="UFX239" s="61"/>
      <c r="UFY239" s="61"/>
      <c r="UFZ239" s="61"/>
      <c r="UGA239" s="61"/>
      <c r="UGB239" s="61"/>
      <c r="UGC239" s="61"/>
      <c r="UGD239" s="61"/>
      <c r="UGE239" s="61"/>
      <c r="UGF239" s="61"/>
      <c r="UGG239" s="61"/>
      <c r="UGH239" s="61"/>
      <c r="UGI239" s="61"/>
      <c r="UGJ239" s="61"/>
      <c r="UGK239" s="61"/>
      <c r="UGL239" s="61"/>
      <c r="UGM239" s="61"/>
      <c r="UGN239" s="61"/>
      <c r="UGO239" s="61"/>
      <c r="UGP239" s="61"/>
      <c r="UGQ239" s="61"/>
      <c r="UGR239" s="61"/>
      <c r="UGS239" s="61"/>
      <c r="UGT239" s="61"/>
      <c r="UGU239" s="61"/>
      <c r="UGV239" s="61"/>
      <c r="UGW239" s="61"/>
      <c r="UGX239" s="61"/>
      <c r="UGY239" s="61"/>
      <c r="UGZ239" s="61"/>
      <c r="UHA239" s="61"/>
      <c r="UHB239" s="61"/>
      <c r="UHC239" s="61"/>
      <c r="UHD239" s="61"/>
      <c r="UHE239" s="61"/>
      <c r="UHF239" s="61"/>
      <c r="UHG239" s="61"/>
      <c r="UHH239" s="61"/>
      <c r="UHI239" s="61"/>
      <c r="UHJ239" s="61"/>
      <c r="UHK239" s="61"/>
      <c r="UHL239" s="61"/>
      <c r="UHM239" s="61"/>
      <c r="UHN239" s="61"/>
      <c r="UHO239" s="61"/>
      <c r="UHP239" s="61"/>
      <c r="UHQ239" s="61"/>
      <c r="UHR239" s="61"/>
      <c r="UHS239" s="61"/>
      <c r="UHT239" s="61"/>
      <c r="UHU239" s="61"/>
      <c r="UHV239" s="61"/>
      <c r="UHW239" s="61"/>
      <c r="UHX239" s="61"/>
      <c r="UHY239" s="61"/>
      <c r="UHZ239" s="61"/>
      <c r="UIA239" s="61"/>
      <c r="UIB239" s="61"/>
      <c r="UIC239" s="61"/>
      <c r="UID239" s="61"/>
      <c r="UIE239" s="61"/>
      <c r="UIF239" s="61"/>
      <c r="UIG239" s="61"/>
      <c r="UIH239" s="61"/>
      <c r="UII239" s="61"/>
      <c r="UIJ239" s="61"/>
      <c r="UIK239" s="61"/>
      <c r="UIL239" s="61"/>
      <c r="UIM239" s="61"/>
      <c r="UIN239" s="61"/>
      <c r="UIO239" s="61"/>
      <c r="UIP239" s="61"/>
      <c r="UIQ239" s="61"/>
      <c r="UIR239" s="61"/>
      <c r="UIS239" s="61"/>
      <c r="UIT239" s="61"/>
      <c r="UIU239" s="61"/>
      <c r="UIV239" s="61"/>
      <c r="UIW239" s="61"/>
      <c r="UIX239" s="61"/>
      <c r="UIY239" s="61"/>
      <c r="UIZ239" s="61"/>
      <c r="UJA239" s="61"/>
      <c r="UJB239" s="61"/>
      <c r="UJC239" s="61"/>
      <c r="UJD239" s="61"/>
      <c r="UJE239" s="61"/>
      <c r="UJF239" s="61"/>
      <c r="UJG239" s="61"/>
      <c r="UJH239" s="61"/>
      <c r="UJI239" s="61"/>
      <c r="UJJ239" s="61"/>
      <c r="UJK239" s="61"/>
      <c r="UJL239" s="61"/>
      <c r="UJM239" s="61"/>
      <c r="UJN239" s="61"/>
      <c r="UJO239" s="61"/>
      <c r="UJP239" s="61"/>
      <c r="UJQ239" s="61"/>
      <c r="UJR239" s="61"/>
      <c r="UJS239" s="61"/>
      <c r="UJT239" s="61"/>
      <c r="UJU239" s="61"/>
      <c r="UJV239" s="61"/>
      <c r="UJW239" s="61"/>
      <c r="UJX239" s="61"/>
      <c r="UJY239" s="61"/>
      <c r="UJZ239" s="61"/>
      <c r="UKA239" s="61"/>
      <c r="UKB239" s="61"/>
      <c r="UKC239" s="61"/>
      <c r="UKD239" s="61"/>
      <c r="UKE239" s="61"/>
      <c r="UKF239" s="61"/>
      <c r="UKG239" s="61"/>
      <c r="UKH239" s="61"/>
      <c r="UKI239" s="61"/>
      <c r="UKJ239" s="61"/>
      <c r="UKK239" s="61"/>
      <c r="UKL239" s="61"/>
      <c r="UKM239" s="61"/>
      <c r="UKN239" s="61"/>
      <c r="UKO239" s="61"/>
      <c r="UKP239" s="61"/>
      <c r="UKQ239" s="61"/>
      <c r="UKR239" s="61"/>
      <c r="UKS239" s="61"/>
      <c r="UKT239" s="61"/>
      <c r="UKU239" s="61"/>
      <c r="UKV239" s="61"/>
      <c r="UKW239" s="61"/>
      <c r="UKX239" s="61"/>
      <c r="UKY239" s="61"/>
      <c r="UKZ239" s="61"/>
      <c r="ULA239" s="61"/>
      <c r="ULB239" s="61"/>
      <c r="ULC239" s="61"/>
      <c r="ULD239" s="61"/>
      <c r="ULE239" s="61"/>
      <c r="ULF239" s="61"/>
      <c r="ULG239" s="61"/>
      <c r="ULH239" s="61"/>
      <c r="ULI239" s="61"/>
      <c r="ULJ239" s="61"/>
      <c r="ULK239" s="61"/>
      <c r="ULL239" s="61"/>
      <c r="ULM239" s="61"/>
      <c r="ULN239" s="61"/>
      <c r="ULO239" s="61"/>
      <c r="ULP239" s="61"/>
      <c r="ULQ239" s="61"/>
      <c r="ULR239" s="61"/>
      <c r="ULS239" s="61"/>
      <c r="ULT239" s="61"/>
      <c r="ULU239" s="61"/>
      <c r="ULV239" s="61"/>
      <c r="ULW239" s="61"/>
      <c r="ULX239" s="61"/>
      <c r="ULY239" s="61"/>
      <c r="ULZ239" s="61"/>
      <c r="UMA239" s="61"/>
      <c r="UMB239" s="61"/>
      <c r="UMC239" s="61"/>
      <c r="UMD239" s="61"/>
      <c r="UME239" s="61"/>
      <c r="UMF239" s="61"/>
      <c r="UMG239" s="61"/>
      <c r="UMH239" s="61"/>
      <c r="UMI239" s="61"/>
      <c r="UMJ239" s="61"/>
      <c r="UMK239" s="61"/>
      <c r="UML239" s="61"/>
      <c r="UMM239" s="61"/>
      <c r="UMN239" s="61"/>
      <c r="UMO239" s="61"/>
      <c r="UMP239" s="61"/>
      <c r="UMQ239" s="61"/>
      <c r="UMR239" s="61"/>
      <c r="UMS239" s="61"/>
      <c r="UMT239" s="61"/>
      <c r="UMU239" s="61"/>
      <c r="UMV239" s="61"/>
      <c r="UMW239" s="61"/>
      <c r="UMX239" s="61"/>
      <c r="UMY239" s="61"/>
      <c r="UMZ239" s="61"/>
      <c r="UNA239" s="61"/>
      <c r="UNB239" s="61"/>
      <c r="UNC239" s="61"/>
      <c r="UND239" s="61"/>
      <c r="UNE239" s="61"/>
      <c r="UNF239" s="61"/>
      <c r="UNG239" s="61"/>
      <c r="UNH239" s="61"/>
      <c r="UNI239" s="61"/>
      <c r="UNJ239" s="61"/>
      <c r="UNK239" s="61"/>
      <c r="UNL239" s="61"/>
      <c r="UNM239" s="61"/>
      <c r="UNN239" s="61"/>
      <c r="UNO239" s="61"/>
      <c r="UNP239" s="61"/>
      <c r="UNQ239" s="61"/>
      <c r="UNR239" s="61"/>
      <c r="UNS239" s="61"/>
      <c r="UNT239" s="61"/>
      <c r="UNU239" s="61"/>
      <c r="UNV239" s="61"/>
      <c r="UNW239" s="61"/>
      <c r="UNX239" s="61"/>
      <c r="UNY239" s="61"/>
      <c r="UNZ239" s="61"/>
      <c r="UOA239" s="61"/>
      <c r="UOB239" s="61"/>
      <c r="UOC239" s="61"/>
      <c r="UOD239" s="61"/>
      <c r="UOE239" s="61"/>
      <c r="UOF239" s="61"/>
      <c r="UOG239" s="61"/>
      <c r="UOH239" s="61"/>
      <c r="UOI239" s="61"/>
      <c r="UOJ239" s="61"/>
      <c r="UOK239" s="61"/>
      <c r="UOL239" s="61"/>
      <c r="UOM239" s="61"/>
      <c r="UON239" s="61"/>
      <c r="UOO239" s="61"/>
      <c r="UOP239" s="61"/>
      <c r="UOQ239" s="61"/>
      <c r="UOR239" s="61"/>
      <c r="UOS239" s="61"/>
      <c r="UOT239" s="61"/>
      <c r="UOU239" s="61"/>
      <c r="UOV239" s="61"/>
      <c r="UOW239" s="61"/>
      <c r="UOX239" s="61"/>
      <c r="UOY239" s="61"/>
      <c r="UOZ239" s="61"/>
      <c r="UPA239" s="61"/>
      <c r="UPB239" s="61"/>
      <c r="UPC239" s="61"/>
      <c r="UPD239" s="61"/>
      <c r="UPE239" s="61"/>
      <c r="UPF239" s="61"/>
      <c r="UPG239" s="61"/>
      <c r="UPH239" s="61"/>
      <c r="UPI239" s="61"/>
      <c r="UPJ239" s="61"/>
      <c r="UPK239" s="61"/>
      <c r="UPL239" s="61"/>
      <c r="UPM239" s="61"/>
      <c r="UPN239" s="61"/>
      <c r="UPO239" s="61"/>
      <c r="UPP239" s="61"/>
      <c r="UPQ239" s="61"/>
      <c r="UPR239" s="61"/>
      <c r="UPS239" s="61"/>
      <c r="UPT239" s="61"/>
      <c r="UPU239" s="61"/>
      <c r="UPV239" s="61"/>
      <c r="UPW239" s="61"/>
      <c r="UPX239" s="61"/>
      <c r="UPY239" s="61"/>
      <c r="UPZ239" s="61"/>
      <c r="UQA239" s="61"/>
      <c r="UQB239" s="61"/>
      <c r="UQC239" s="61"/>
      <c r="UQD239" s="61"/>
      <c r="UQE239" s="61"/>
      <c r="UQF239" s="61"/>
      <c r="UQG239" s="61"/>
      <c r="UQH239" s="61"/>
      <c r="UQI239" s="61"/>
      <c r="UQJ239" s="61"/>
      <c r="UQK239" s="61"/>
      <c r="UQL239" s="61"/>
      <c r="UQM239" s="61"/>
      <c r="UQN239" s="61"/>
      <c r="UQO239" s="61"/>
      <c r="UQP239" s="61"/>
      <c r="UQQ239" s="61"/>
      <c r="UQR239" s="61"/>
      <c r="UQS239" s="61"/>
      <c r="UQT239" s="61"/>
      <c r="UQU239" s="61"/>
      <c r="UQV239" s="61"/>
      <c r="UQW239" s="61"/>
      <c r="UQX239" s="61"/>
      <c r="UQY239" s="61"/>
      <c r="UQZ239" s="61"/>
      <c r="URA239" s="61"/>
      <c r="URB239" s="61"/>
      <c r="URC239" s="61"/>
      <c r="URD239" s="61"/>
      <c r="URE239" s="61"/>
      <c r="URF239" s="61"/>
      <c r="URG239" s="61"/>
      <c r="URH239" s="61"/>
      <c r="URI239" s="61"/>
      <c r="URJ239" s="61"/>
      <c r="URK239" s="61"/>
      <c r="URL239" s="61"/>
      <c r="URM239" s="61"/>
      <c r="URN239" s="61"/>
      <c r="URO239" s="61"/>
      <c r="URP239" s="61"/>
      <c r="URQ239" s="61"/>
      <c r="URR239" s="61"/>
      <c r="URS239" s="61"/>
      <c r="URT239" s="61"/>
      <c r="URU239" s="61"/>
      <c r="URV239" s="61"/>
      <c r="URW239" s="61"/>
      <c r="URX239" s="61"/>
      <c r="URY239" s="61"/>
      <c r="URZ239" s="61"/>
      <c r="USA239" s="61"/>
      <c r="USB239" s="61"/>
      <c r="USC239" s="61"/>
      <c r="USD239" s="61"/>
      <c r="USE239" s="61"/>
      <c r="USF239" s="61"/>
      <c r="USG239" s="61"/>
      <c r="USH239" s="61"/>
      <c r="USI239" s="61"/>
      <c r="USJ239" s="61"/>
      <c r="USK239" s="61"/>
      <c r="USL239" s="61"/>
      <c r="USM239" s="61"/>
      <c r="USN239" s="61"/>
      <c r="USO239" s="61"/>
      <c r="USP239" s="61"/>
      <c r="USQ239" s="61"/>
      <c r="USR239" s="61"/>
      <c r="USS239" s="61"/>
      <c r="UST239" s="61"/>
      <c r="USU239" s="61"/>
      <c r="USV239" s="61"/>
      <c r="USW239" s="61"/>
      <c r="USX239" s="61"/>
      <c r="USY239" s="61"/>
      <c r="USZ239" s="61"/>
      <c r="UTA239" s="61"/>
      <c r="UTB239" s="61"/>
      <c r="UTC239" s="61"/>
      <c r="UTD239" s="61"/>
      <c r="UTE239" s="61"/>
      <c r="UTF239" s="61"/>
      <c r="UTG239" s="61"/>
      <c r="UTH239" s="61"/>
      <c r="UTI239" s="61"/>
      <c r="UTJ239" s="61"/>
      <c r="UTK239" s="61"/>
      <c r="UTL239" s="61"/>
      <c r="UTM239" s="61"/>
      <c r="UTN239" s="61"/>
      <c r="UTO239" s="61"/>
      <c r="UTP239" s="61"/>
      <c r="UTQ239" s="61"/>
      <c r="UTR239" s="61"/>
      <c r="UTS239" s="61"/>
      <c r="UTT239" s="61"/>
      <c r="UTU239" s="61"/>
      <c r="UTV239" s="61"/>
      <c r="UTW239" s="61"/>
      <c r="UTX239" s="61"/>
      <c r="UTY239" s="61"/>
      <c r="UTZ239" s="61"/>
      <c r="UUA239" s="61"/>
      <c r="UUB239" s="61"/>
      <c r="UUC239" s="61"/>
      <c r="UUD239" s="61"/>
      <c r="UUE239" s="61"/>
      <c r="UUF239" s="61"/>
      <c r="UUG239" s="61"/>
      <c r="UUH239" s="61"/>
      <c r="UUI239" s="61"/>
      <c r="UUJ239" s="61"/>
      <c r="UUK239" s="61"/>
      <c r="UUL239" s="61"/>
      <c r="UUM239" s="61"/>
      <c r="UUN239" s="61"/>
      <c r="UUO239" s="61"/>
      <c r="UUP239" s="61"/>
      <c r="UUQ239" s="61"/>
      <c r="UUR239" s="61"/>
      <c r="UUS239" s="61"/>
      <c r="UUT239" s="61"/>
      <c r="UUU239" s="61"/>
      <c r="UUV239" s="61"/>
      <c r="UUW239" s="61"/>
      <c r="UUX239" s="61"/>
      <c r="UUY239" s="61"/>
      <c r="UUZ239" s="61"/>
      <c r="UVA239" s="61"/>
      <c r="UVB239" s="61"/>
      <c r="UVC239" s="61"/>
      <c r="UVD239" s="61"/>
      <c r="UVE239" s="61"/>
      <c r="UVF239" s="61"/>
      <c r="UVG239" s="61"/>
      <c r="UVH239" s="61"/>
      <c r="UVI239" s="61"/>
      <c r="UVJ239" s="61"/>
      <c r="UVK239" s="61"/>
      <c r="UVL239" s="61"/>
      <c r="UVM239" s="61"/>
      <c r="UVN239" s="61"/>
      <c r="UVO239" s="61"/>
      <c r="UVP239" s="61"/>
      <c r="UVQ239" s="61"/>
      <c r="UVR239" s="61"/>
      <c r="UVS239" s="61"/>
      <c r="UVT239" s="61"/>
      <c r="UVU239" s="61"/>
      <c r="UVV239" s="61"/>
      <c r="UVW239" s="61"/>
      <c r="UVX239" s="61"/>
      <c r="UVY239" s="61"/>
      <c r="UVZ239" s="61"/>
      <c r="UWA239" s="61"/>
      <c r="UWB239" s="61"/>
      <c r="UWC239" s="61"/>
      <c r="UWD239" s="61"/>
      <c r="UWE239" s="61"/>
      <c r="UWF239" s="61"/>
      <c r="UWG239" s="61"/>
      <c r="UWH239" s="61"/>
      <c r="UWI239" s="61"/>
      <c r="UWJ239" s="61"/>
      <c r="UWK239" s="61"/>
      <c r="UWL239" s="61"/>
      <c r="UWM239" s="61"/>
      <c r="UWN239" s="61"/>
      <c r="UWO239" s="61"/>
      <c r="UWP239" s="61"/>
      <c r="UWQ239" s="61"/>
      <c r="UWR239" s="61"/>
      <c r="UWS239" s="61"/>
      <c r="UWT239" s="61"/>
      <c r="UWU239" s="61"/>
      <c r="UWV239" s="61"/>
      <c r="UWW239" s="61"/>
      <c r="UWX239" s="61"/>
      <c r="UWY239" s="61"/>
      <c r="UWZ239" s="61"/>
      <c r="UXA239" s="61"/>
      <c r="UXB239" s="61"/>
      <c r="UXC239" s="61"/>
      <c r="UXD239" s="61"/>
      <c r="UXE239" s="61"/>
      <c r="UXF239" s="61"/>
      <c r="UXG239" s="61"/>
      <c r="UXH239" s="61"/>
      <c r="UXI239" s="61"/>
      <c r="UXJ239" s="61"/>
      <c r="UXK239" s="61"/>
      <c r="UXL239" s="61"/>
      <c r="UXM239" s="61"/>
      <c r="UXN239" s="61"/>
      <c r="UXO239" s="61"/>
      <c r="UXP239" s="61"/>
      <c r="UXQ239" s="61"/>
      <c r="UXR239" s="61"/>
      <c r="UXS239" s="61"/>
      <c r="UXT239" s="61"/>
      <c r="UXU239" s="61"/>
      <c r="UXV239" s="61"/>
      <c r="UXW239" s="61"/>
      <c r="UXX239" s="61"/>
      <c r="UXY239" s="61"/>
      <c r="UXZ239" s="61"/>
      <c r="UYA239" s="61"/>
      <c r="UYB239" s="61"/>
      <c r="UYC239" s="61"/>
      <c r="UYD239" s="61"/>
      <c r="UYE239" s="61"/>
      <c r="UYF239" s="61"/>
      <c r="UYG239" s="61"/>
      <c r="UYH239" s="61"/>
      <c r="UYI239" s="61"/>
      <c r="UYJ239" s="61"/>
      <c r="UYK239" s="61"/>
      <c r="UYL239" s="61"/>
      <c r="UYM239" s="61"/>
      <c r="UYN239" s="61"/>
      <c r="UYO239" s="61"/>
      <c r="UYP239" s="61"/>
      <c r="UYQ239" s="61"/>
      <c r="UYR239" s="61"/>
      <c r="UYS239" s="61"/>
      <c r="UYT239" s="61"/>
      <c r="UYU239" s="61"/>
      <c r="UYV239" s="61"/>
      <c r="UYW239" s="61"/>
      <c r="UYX239" s="61"/>
      <c r="UYY239" s="61"/>
      <c r="UYZ239" s="61"/>
      <c r="UZA239" s="61"/>
      <c r="UZB239" s="61"/>
      <c r="UZC239" s="61"/>
      <c r="UZD239" s="61"/>
      <c r="UZE239" s="61"/>
      <c r="UZF239" s="61"/>
      <c r="UZG239" s="61"/>
      <c r="UZH239" s="61"/>
      <c r="UZI239" s="61"/>
      <c r="UZJ239" s="61"/>
      <c r="UZK239" s="61"/>
      <c r="UZL239" s="61"/>
      <c r="UZM239" s="61"/>
      <c r="UZN239" s="61"/>
      <c r="UZO239" s="61"/>
      <c r="UZP239" s="61"/>
      <c r="UZQ239" s="61"/>
      <c r="UZR239" s="61"/>
      <c r="UZS239" s="61"/>
      <c r="UZT239" s="61"/>
      <c r="UZU239" s="61"/>
      <c r="UZV239" s="61"/>
      <c r="UZW239" s="61"/>
      <c r="UZX239" s="61"/>
      <c r="UZY239" s="61"/>
      <c r="UZZ239" s="61"/>
      <c r="VAA239" s="61"/>
      <c r="VAB239" s="61"/>
      <c r="VAC239" s="61"/>
      <c r="VAD239" s="61"/>
      <c r="VAE239" s="61"/>
      <c r="VAF239" s="61"/>
      <c r="VAG239" s="61"/>
      <c r="VAH239" s="61"/>
      <c r="VAI239" s="61"/>
      <c r="VAJ239" s="61"/>
      <c r="VAK239" s="61"/>
      <c r="VAL239" s="61"/>
      <c r="VAM239" s="61"/>
      <c r="VAN239" s="61"/>
      <c r="VAO239" s="61"/>
      <c r="VAP239" s="61"/>
      <c r="VAQ239" s="61"/>
      <c r="VAR239" s="61"/>
      <c r="VAS239" s="61"/>
      <c r="VAT239" s="61"/>
      <c r="VAU239" s="61"/>
      <c r="VAV239" s="61"/>
      <c r="VAW239" s="61"/>
      <c r="VAX239" s="61"/>
      <c r="VAY239" s="61"/>
      <c r="VAZ239" s="61"/>
      <c r="VBA239" s="61"/>
      <c r="VBB239" s="61"/>
      <c r="VBC239" s="61"/>
      <c r="VBD239" s="61"/>
      <c r="VBE239" s="61"/>
      <c r="VBF239" s="61"/>
      <c r="VBG239" s="61"/>
      <c r="VBH239" s="61"/>
      <c r="VBI239" s="61"/>
      <c r="VBJ239" s="61"/>
      <c r="VBK239" s="61"/>
      <c r="VBL239" s="61"/>
      <c r="VBM239" s="61"/>
      <c r="VBN239" s="61"/>
      <c r="VBO239" s="61"/>
      <c r="VBP239" s="61"/>
      <c r="VBQ239" s="61"/>
      <c r="VBR239" s="61"/>
      <c r="VBS239" s="61"/>
      <c r="VBT239" s="61"/>
      <c r="VBU239" s="61"/>
      <c r="VBV239" s="61"/>
      <c r="VBW239" s="61"/>
      <c r="VBX239" s="61"/>
      <c r="VBY239" s="61"/>
      <c r="VBZ239" s="61"/>
      <c r="VCA239" s="61"/>
      <c r="VCB239" s="61"/>
      <c r="VCC239" s="61"/>
      <c r="VCD239" s="61"/>
      <c r="VCE239" s="61"/>
      <c r="VCF239" s="61"/>
      <c r="VCG239" s="61"/>
      <c r="VCH239" s="61"/>
      <c r="VCI239" s="61"/>
      <c r="VCJ239" s="61"/>
      <c r="VCK239" s="61"/>
      <c r="VCL239" s="61"/>
      <c r="VCM239" s="61"/>
      <c r="VCN239" s="61"/>
      <c r="VCO239" s="61"/>
      <c r="VCP239" s="61"/>
      <c r="VCQ239" s="61"/>
      <c r="VCR239" s="61"/>
      <c r="VCS239" s="61"/>
      <c r="VCT239" s="61"/>
      <c r="VCU239" s="61"/>
      <c r="VCV239" s="61"/>
      <c r="VCW239" s="61"/>
      <c r="VCX239" s="61"/>
      <c r="VCY239" s="61"/>
      <c r="VCZ239" s="61"/>
      <c r="VDA239" s="61"/>
      <c r="VDB239" s="61"/>
      <c r="VDC239" s="61"/>
      <c r="VDD239" s="61"/>
      <c r="VDE239" s="61"/>
      <c r="VDF239" s="61"/>
      <c r="VDG239" s="61"/>
      <c r="VDH239" s="61"/>
      <c r="VDI239" s="61"/>
      <c r="VDJ239" s="61"/>
      <c r="VDK239" s="61"/>
      <c r="VDL239" s="61"/>
      <c r="VDM239" s="61"/>
      <c r="VDN239" s="61"/>
      <c r="VDO239" s="61"/>
      <c r="VDP239" s="61"/>
      <c r="VDQ239" s="61"/>
      <c r="VDR239" s="61"/>
      <c r="VDS239" s="61"/>
      <c r="VDT239" s="61"/>
      <c r="VDU239" s="61"/>
      <c r="VDV239" s="61"/>
      <c r="VDW239" s="61"/>
      <c r="VDX239" s="61"/>
      <c r="VDY239" s="61"/>
      <c r="VDZ239" s="61"/>
      <c r="VEA239" s="61"/>
      <c r="VEB239" s="61"/>
      <c r="VEC239" s="61"/>
      <c r="VED239" s="61"/>
      <c r="VEE239" s="61"/>
      <c r="VEF239" s="61"/>
      <c r="VEG239" s="61"/>
      <c r="VEH239" s="61"/>
      <c r="VEI239" s="61"/>
      <c r="VEJ239" s="61"/>
      <c r="VEK239" s="61"/>
      <c r="VEL239" s="61"/>
      <c r="VEM239" s="61"/>
      <c r="VEN239" s="61"/>
      <c r="VEO239" s="61"/>
      <c r="VEP239" s="61"/>
      <c r="VEQ239" s="61"/>
      <c r="VER239" s="61"/>
      <c r="VES239" s="61"/>
      <c r="VET239" s="61"/>
      <c r="VEU239" s="61"/>
      <c r="VEV239" s="61"/>
      <c r="VEW239" s="61"/>
      <c r="VEX239" s="61"/>
      <c r="VEY239" s="61"/>
      <c r="VEZ239" s="61"/>
      <c r="VFA239" s="61"/>
      <c r="VFB239" s="61"/>
      <c r="VFC239" s="61"/>
      <c r="VFD239" s="61"/>
      <c r="VFE239" s="61"/>
      <c r="VFF239" s="61"/>
      <c r="VFG239" s="61"/>
      <c r="VFH239" s="61"/>
      <c r="VFI239" s="61"/>
      <c r="VFJ239" s="61"/>
      <c r="VFK239" s="61"/>
      <c r="VFL239" s="61"/>
      <c r="VFM239" s="61"/>
      <c r="VFN239" s="61"/>
      <c r="VFO239" s="61"/>
      <c r="VFP239" s="61"/>
      <c r="VFQ239" s="61"/>
      <c r="VFR239" s="61"/>
      <c r="VFS239" s="61"/>
      <c r="VFT239" s="61"/>
      <c r="VFU239" s="61"/>
      <c r="VFV239" s="61"/>
      <c r="VFW239" s="61"/>
      <c r="VFX239" s="61"/>
      <c r="VFY239" s="61"/>
      <c r="VFZ239" s="61"/>
      <c r="VGA239" s="61"/>
      <c r="VGB239" s="61"/>
      <c r="VGC239" s="61"/>
      <c r="VGD239" s="61"/>
      <c r="VGE239" s="61"/>
      <c r="VGF239" s="61"/>
      <c r="VGG239" s="61"/>
      <c r="VGH239" s="61"/>
      <c r="VGI239" s="61"/>
      <c r="VGJ239" s="61"/>
      <c r="VGK239" s="61"/>
      <c r="VGL239" s="61"/>
      <c r="VGM239" s="61"/>
      <c r="VGN239" s="61"/>
      <c r="VGO239" s="61"/>
      <c r="VGP239" s="61"/>
      <c r="VGQ239" s="61"/>
      <c r="VGR239" s="61"/>
      <c r="VGS239" s="61"/>
      <c r="VGT239" s="61"/>
      <c r="VGU239" s="61"/>
      <c r="VGV239" s="61"/>
      <c r="VGW239" s="61"/>
      <c r="VGX239" s="61"/>
      <c r="VGY239" s="61"/>
      <c r="VGZ239" s="61"/>
      <c r="VHA239" s="61"/>
      <c r="VHB239" s="61"/>
      <c r="VHC239" s="61"/>
      <c r="VHD239" s="61"/>
      <c r="VHE239" s="61"/>
      <c r="VHF239" s="61"/>
      <c r="VHG239" s="61"/>
      <c r="VHH239" s="61"/>
      <c r="VHI239" s="61"/>
      <c r="VHJ239" s="61"/>
      <c r="VHK239" s="61"/>
      <c r="VHL239" s="61"/>
      <c r="VHM239" s="61"/>
      <c r="VHN239" s="61"/>
      <c r="VHO239" s="61"/>
      <c r="VHP239" s="61"/>
      <c r="VHQ239" s="61"/>
      <c r="VHR239" s="61"/>
      <c r="VHS239" s="61"/>
      <c r="VHT239" s="61"/>
      <c r="VHU239" s="61"/>
      <c r="VHV239" s="61"/>
      <c r="VHW239" s="61"/>
      <c r="VHX239" s="61"/>
      <c r="VHY239" s="61"/>
      <c r="VHZ239" s="61"/>
      <c r="VIA239" s="61"/>
      <c r="VIB239" s="61"/>
      <c r="VIC239" s="61"/>
      <c r="VID239" s="61"/>
      <c r="VIE239" s="61"/>
      <c r="VIF239" s="61"/>
      <c r="VIG239" s="61"/>
      <c r="VIH239" s="61"/>
      <c r="VII239" s="61"/>
      <c r="VIJ239" s="61"/>
      <c r="VIK239" s="61"/>
      <c r="VIL239" s="61"/>
      <c r="VIM239" s="61"/>
      <c r="VIN239" s="61"/>
      <c r="VIO239" s="61"/>
      <c r="VIP239" s="61"/>
      <c r="VIQ239" s="61"/>
      <c r="VIR239" s="61"/>
      <c r="VIS239" s="61"/>
      <c r="VIT239" s="61"/>
      <c r="VIU239" s="61"/>
      <c r="VIV239" s="61"/>
      <c r="VIW239" s="61"/>
      <c r="VIX239" s="61"/>
      <c r="VIY239" s="61"/>
      <c r="VIZ239" s="61"/>
      <c r="VJA239" s="61"/>
      <c r="VJB239" s="61"/>
      <c r="VJC239" s="61"/>
      <c r="VJD239" s="61"/>
      <c r="VJE239" s="61"/>
      <c r="VJF239" s="61"/>
      <c r="VJG239" s="61"/>
      <c r="VJH239" s="61"/>
      <c r="VJI239" s="61"/>
      <c r="VJJ239" s="61"/>
      <c r="VJK239" s="61"/>
      <c r="VJL239" s="61"/>
      <c r="VJM239" s="61"/>
      <c r="VJN239" s="61"/>
      <c r="VJO239" s="61"/>
      <c r="VJP239" s="61"/>
      <c r="VJQ239" s="61"/>
      <c r="VJR239" s="61"/>
      <c r="VJS239" s="61"/>
      <c r="VJT239" s="61"/>
      <c r="VJU239" s="61"/>
      <c r="VJV239" s="61"/>
      <c r="VJW239" s="61"/>
      <c r="VJX239" s="61"/>
      <c r="VJY239" s="61"/>
      <c r="VJZ239" s="61"/>
      <c r="VKA239" s="61"/>
      <c r="VKB239" s="61"/>
      <c r="VKC239" s="61"/>
      <c r="VKD239" s="61"/>
      <c r="VKE239" s="61"/>
      <c r="VKF239" s="61"/>
      <c r="VKG239" s="61"/>
      <c r="VKH239" s="61"/>
      <c r="VKI239" s="61"/>
      <c r="VKJ239" s="61"/>
      <c r="VKK239" s="61"/>
      <c r="VKL239" s="61"/>
      <c r="VKM239" s="61"/>
      <c r="VKN239" s="61"/>
      <c r="VKO239" s="61"/>
      <c r="VKP239" s="61"/>
      <c r="VKQ239" s="61"/>
      <c r="VKR239" s="61"/>
      <c r="VKS239" s="61"/>
      <c r="VKT239" s="61"/>
      <c r="VKU239" s="61"/>
      <c r="VKV239" s="61"/>
      <c r="VKW239" s="61"/>
      <c r="VKX239" s="61"/>
      <c r="VKY239" s="61"/>
      <c r="VKZ239" s="61"/>
      <c r="VLA239" s="61"/>
      <c r="VLB239" s="61"/>
      <c r="VLC239" s="61"/>
      <c r="VLD239" s="61"/>
      <c r="VLE239" s="61"/>
      <c r="VLF239" s="61"/>
      <c r="VLG239" s="61"/>
      <c r="VLH239" s="61"/>
      <c r="VLI239" s="61"/>
      <c r="VLJ239" s="61"/>
      <c r="VLK239" s="61"/>
      <c r="VLL239" s="61"/>
      <c r="VLM239" s="61"/>
      <c r="VLN239" s="61"/>
      <c r="VLO239" s="61"/>
      <c r="VLP239" s="61"/>
      <c r="VLQ239" s="61"/>
      <c r="VLR239" s="61"/>
      <c r="VLS239" s="61"/>
      <c r="VLT239" s="61"/>
      <c r="VLU239" s="61"/>
      <c r="VLV239" s="61"/>
      <c r="VLW239" s="61"/>
      <c r="VLX239" s="61"/>
      <c r="VLY239" s="61"/>
      <c r="VLZ239" s="61"/>
      <c r="VMA239" s="61"/>
      <c r="VMB239" s="61"/>
      <c r="VMC239" s="61"/>
      <c r="VMD239" s="61"/>
      <c r="VME239" s="61"/>
      <c r="VMF239" s="61"/>
      <c r="VMG239" s="61"/>
      <c r="VMH239" s="61"/>
      <c r="VMI239" s="61"/>
      <c r="VMJ239" s="61"/>
      <c r="VMK239" s="61"/>
      <c r="VML239" s="61"/>
      <c r="VMM239" s="61"/>
      <c r="VMN239" s="61"/>
      <c r="VMO239" s="61"/>
      <c r="VMP239" s="61"/>
      <c r="VMQ239" s="61"/>
      <c r="VMR239" s="61"/>
      <c r="VMS239" s="61"/>
      <c r="VMT239" s="61"/>
      <c r="VMU239" s="61"/>
      <c r="VMV239" s="61"/>
      <c r="VMW239" s="61"/>
      <c r="VMX239" s="61"/>
      <c r="VMY239" s="61"/>
      <c r="VMZ239" s="61"/>
      <c r="VNA239" s="61"/>
      <c r="VNB239" s="61"/>
      <c r="VNC239" s="61"/>
      <c r="VND239" s="61"/>
      <c r="VNE239" s="61"/>
      <c r="VNF239" s="61"/>
      <c r="VNG239" s="61"/>
      <c r="VNH239" s="61"/>
      <c r="VNI239" s="61"/>
      <c r="VNJ239" s="61"/>
      <c r="VNK239" s="61"/>
      <c r="VNL239" s="61"/>
      <c r="VNM239" s="61"/>
      <c r="VNN239" s="61"/>
      <c r="VNO239" s="61"/>
      <c r="VNP239" s="61"/>
      <c r="VNQ239" s="61"/>
      <c r="VNR239" s="61"/>
      <c r="VNS239" s="61"/>
      <c r="VNT239" s="61"/>
      <c r="VNU239" s="61"/>
      <c r="VNV239" s="61"/>
      <c r="VNW239" s="61"/>
      <c r="VNX239" s="61"/>
      <c r="VNY239" s="61"/>
      <c r="VNZ239" s="61"/>
      <c r="VOA239" s="61"/>
      <c r="VOB239" s="61"/>
      <c r="VOC239" s="61"/>
      <c r="VOD239" s="61"/>
      <c r="VOE239" s="61"/>
      <c r="VOF239" s="61"/>
      <c r="VOG239" s="61"/>
      <c r="VOH239" s="61"/>
      <c r="VOI239" s="61"/>
      <c r="VOJ239" s="61"/>
      <c r="VOK239" s="61"/>
      <c r="VOL239" s="61"/>
      <c r="VOM239" s="61"/>
      <c r="VON239" s="61"/>
      <c r="VOO239" s="61"/>
      <c r="VOP239" s="61"/>
      <c r="VOQ239" s="61"/>
      <c r="VOR239" s="61"/>
      <c r="VOS239" s="61"/>
      <c r="VOT239" s="61"/>
      <c r="VOU239" s="61"/>
      <c r="VOV239" s="61"/>
      <c r="VOW239" s="61"/>
      <c r="VOX239" s="61"/>
      <c r="VOY239" s="61"/>
      <c r="VOZ239" s="61"/>
      <c r="VPA239" s="61"/>
      <c r="VPB239" s="61"/>
      <c r="VPC239" s="61"/>
      <c r="VPD239" s="61"/>
      <c r="VPE239" s="61"/>
      <c r="VPF239" s="61"/>
      <c r="VPG239" s="61"/>
      <c r="VPH239" s="61"/>
      <c r="VPI239" s="61"/>
      <c r="VPJ239" s="61"/>
      <c r="VPK239" s="61"/>
      <c r="VPL239" s="61"/>
      <c r="VPM239" s="61"/>
      <c r="VPN239" s="61"/>
      <c r="VPO239" s="61"/>
      <c r="VPP239" s="61"/>
      <c r="VPQ239" s="61"/>
      <c r="VPR239" s="61"/>
      <c r="VPS239" s="61"/>
      <c r="VPT239" s="61"/>
      <c r="VPU239" s="61"/>
      <c r="VPV239" s="61"/>
      <c r="VPW239" s="61"/>
      <c r="VPX239" s="61"/>
      <c r="VPY239" s="61"/>
      <c r="VPZ239" s="61"/>
      <c r="VQA239" s="61"/>
      <c r="VQB239" s="61"/>
      <c r="VQC239" s="61"/>
      <c r="VQD239" s="61"/>
      <c r="VQE239" s="61"/>
      <c r="VQF239" s="61"/>
      <c r="VQG239" s="61"/>
      <c r="VQH239" s="61"/>
      <c r="VQI239" s="61"/>
      <c r="VQJ239" s="61"/>
      <c r="VQK239" s="61"/>
      <c r="VQL239" s="61"/>
      <c r="VQM239" s="61"/>
      <c r="VQN239" s="61"/>
      <c r="VQO239" s="61"/>
      <c r="VQP239" s="61"/>
      <c r="VQQ239" s="61"/>
      <c r="VQR239" s="61"/>
      <c r="VQS239" s="61"/>
      <c r="VQT239" s="61"/>
      <c r="VQU239" s="61"/>
      <c r="VQV239" s="61"/>
      <c r="VQW239" s="61"/>
      <c r="VQX239" s="61"/>
      <c r="VQY239" s="61"/>
      <c r="VQZ239" s="61"/>
      <c r="VRA239" s="61"/>
      <c r="VRB239" s="61"/>
      <c r="VRC239" s="61"/>
      <c r="VRD239" s="61"/>
      <c r="VRE239" s="61"/>
      <c r="VRF239" s="61"/>
      <c r="VRG239" s="61"/>
      <c r="VRH239" s="61"/>
      <c r="VRI239" s="61"/>
      <c r="VRJ239" s="61"/>
      <c r="VRK239" s="61"/>
      <c r="VRL239" s="61"/>
      <c r="VRM239" s="61"/>
      <c r="VRN239" s="61"/>
      <c r="VRO239" s="61"/>
      <c r="VRP239" s="61"/>
      <c r="VRQ239" s="61"/>
      <c r="VRR239" s="61"/>
      <c r="VRS239" s="61"/>
      <c r="VRT239" s="61"/>
      <c r="VRU239" s="61"/>
      <c r="VRV239" s="61"/>
      <c r="VRW239" s="61"/>
      <c r="VRX239" s="61"/>
      <c r="VRY239" s="61"/>
      <c r="VRZ239" s="61"/>
      <c r="VSA239" s="61"/>
      <c r="VSB239" s="61"/>
      <c r="VSC239" s="61"/>
      <c r="VSD239" s="61"/>
      <c r="VSE239" s="61"/>
      <c r="VSF239" s="61"/>
      <c r="VSG239" s="61"/>
      <c r="VSH239" s="61"/>
      <c r="VSI239" s="61"/>
      <c r="VSJ239" s="61"/>
      <c r="VSK239" s="61"/>
      <c r="VSL239" s="61"/>
      <c r="VSM239" s="61"/>
      <c r="VSN239" s="61"/>
      <c r="VSO239" s="61"/>
      <c r="VSP239" s="61"/>
      <c r="VSQ239" s="61"/>
      <c r="VSR239" s="61"/>
      <c r="VSS239" s="61"/>
      <c r="VST239" s="61"/>
      <c r="VSU239" s="61"/>
      <c r="VSV239" s="61"/>
      <c r="VSW239" s="61"/>
      <c r="VSX239" s="61"/>
      <c r="VSY239" s="61"/>
      <c r="VSZ239" s="61"/>
      <c r="VTA239" s="61"/>
      <c r="VTB239" s="61"/>
      <c r="VTC239" s="61"/>
      <c r="VTD239" s="61"/>
      <c r="VTE239" s="61"/>
      <c r="VTF239" s="61"/>
      <c r="VTG239" s="61"/>
      <c r="VTH239" s="61"/>
      <c r="VTI239" s="61"/>
      <c r="VTJ239" s="61"/>
      <c r="VTK239" s="61"/>
      <c r="VTL239" s="61"/>
      <c r="VTM239" s="61"/>
      <c r="VTN239" s="61"/>
      <c r="VTO239" s="61"/>
      <c r="VTP239" s="61"/>
      <c r="VTQ239" s="61"/>
      <c r="VTR239" s="61"/>
      <c r="VTS239" s="61"/>
      <c r="VTT239" s="61"/>
      <c r="VTU239" s="61"/>
      <c r="VTV239" s="61"/>
      <c r="VTW239" s="61"/>
      <c r="VTX239" s="61"/>
      <c r="VTY239" s="61"/>
      <c r="VTZ239" s="61"/>
      <c r="VUA239" s="61"/>
      <c r="VUB239" s="61"/>
      <c r="VUC239" s="61"/>
      <c r="VUD239" s="61"/>
      <c r="VUE239" s="61"/>
      <c r="VUF239" s="61"/>
      <c r="VUG239" s="61"/>
      <c r="VUH239" s="61"/>
      <c r="VUI239" s="61"/>
      <c r="VUJ239" s="61"/>
      <c r="VUK239" s="61"/>
      <c r="VUL239" s="61"/>
      <c r="VUM239" s="61"/>
      <c r="VUN239" s="61"/>
      <c r="VUO239" s="61"/>
      <c r="VUP239" s="61"/>
      <c r="VUQ239" s="61"/>
      <c r="VUR239" s="61"/>
      <c r="VUS239" s="61"/>
      <c r="VUT239" s="61"/>
      <c r="VUU239" s="61"/>
      <c r="VUV239" s="61"/>
      <c r="VUW239" s="61"/>
      <c r="VUX239" s="61"/>
      <c r="VUY239" s="61"/>
      <c r="VUZ239" s="61"/>
      <c r="VVA239" s="61"/>
      <c r="VVB239" s="61"/>
      <c r="VVC239" s="61"/>
      <c r="VVD239" s="61"/>
      <c r="VVE239" s="61"/>
      <c r="VVF239" s="61"/>
      <c r="VVG239" s="61"/>
      <c r="VVH239" s="61"/>
      <c r="VVI239" s="61"/>
      <c r="VVJ239" s="61"/>
      <c r="VVK239" s="61"/>
      <c r="VVL239" s="61"/>
      <c r="VVM239" s="61"/>
      <c r="VVN239" s="61"/>
      <c r="VVO239" s="61"/>
      <c r="VVP239" s="61"/>
      <c r="VVQ239" s="61"/>
      <c r="VVR239" s="61"/>
      <c r="VVS239" s="61"/>
      <c r="VVT239" s="61"/>
      <c r="VVU239" s="61"/>
      <c r="VVV239" s="61"/>
      <c r="VVW239" s="61"/>
      <c r="VVX239" s="61"/>
      <c r="VVY239" s="61"/>
      <c r="VVZ239" s="61"/>
      <c r="VWA239" s="61"/>
      <c r="VWB239" s="61"/>
      <c r="VWC239" s="61"/>
      <c r="VWD239" s="61"/>
      <c r="VWE239" s="61"/>
      <c r="VWF239" s="61"/>
      <c r="VWG239" s="61"/>
      <c r="VWH239" s="61"/>
      <c r="VWI239" s="61"/>
      <c r="VWJ239" s="61"/>
      <c r="VWK239" s="61"/>
      <c r="VWL239" s="61"/>
      <c r="VWM239" s="61"/>
      <c r="VWN239" s="61"/>
      <c r="VWO239" s="61"/>
      <c r="VWP239" s="61"/>
      <c r="VWQ239" s="61"/>
      <c r="VWR239" s="61"/>
      <c r="VWS239" s="61"/>
      <c r="VWT239" s="61"/>
      <c r="VWU239" s="61"/>
      <c r="VWV239" s="61"/>
      <c r="VWW239" s="61"/>
      <c r="VWX239" s="61"/>
      <c r="VWY239" s="61"/>
      <c r="VWZ239" s="61"/>
      <c r="VXA239" s="61"/>
      <c r="VXB239" s="61"/>
      <c r="VXC239" s="61"/>
      <c r="VXD239" s="61"/>
      <c r="VXE239" s="61"/>
      <c r="VXF239" s="61"/>
      <c r="VXG239" s="61"/>
      <c r="VXH239" s="61"/>
      <c r="VXI239" s="61"/>
      <c r="VXJ239" s="61"/>
      <c r="VXK239" s="61"/>
      <c r="VXL239" s="61"/>
      <c r="VXM239" s="61"/>
      <c r="VXN239" s="61"/>
      <c r="VXO239" s="61"/>
      <c r="VXP239" s="61"/>
      <c r="VXQ239" s="61"/>
      <c r="VXR239" s="61"/>
      <c r="VXS239" s="61"/>
      <c r="VXT239" s="61"/>
      <c r="VXU239" s="61"/>
      <c r="VXV239" s="61"/>
      <c r="VXW239" s="61"/>
      <c r="VXX239" s="61"/>
      <c r="VXY239" s="61"/>
      <c r="VXZ239" s="61"/>
      <c r="VYA239" s="61"/>
      <c r="VYB239" s="61"/>
      <c r="VYC239" s="61"/>
      <c r="VYD239" s="61"/>
      <c r="VYE239" s="61"/>
      <c r="VYF239" s="61"/>
      <c r="VYG239" s="61"/>
      <c r="VYH239" s="61"/>
      <c r="VYI239" s="61"/>
      <c r="VYJ239" s="61"/>
      <c r="VYK239" s="61"/>
      <c r="VYL239" s="61"/>
      <c r="VYM239" s="61"/>
      <c r="VYN239" s="61"/>
      <c r="VYO239" s="61"/>
      <c r="VYP239" s="61"/>
      <c r="VYQ239" s="61"/>
      <c r="VYR239" s="61"/>
      <c r="VYS239" s="61"/>
      <c r="VYT239" s="61"/>
      <c r="VYU239" s="61"/>
      <c r="VYV239" s="61"/>
      <c r="VYW239" s="61"/>
      <c r="VYX239" s="61"/>
      <c r="VYY239" s="61"/>
      <c r="VYZ239" s="61"/>
      <c r="VZA239" s="61"/>
      <c r="VZB239" s="61"/>
      <c r="VZC239" s="61"/>
      <c r="VZD239" s="61"/>
      <c r="VZE239" s="61"/>
      <c r="VZF239" s="61"/>
      <c r="VZG239" s="61"/>
      <c r="VZH239" s="61"/>
      <c r="VZI239" s="61"/>
      <c r="VZJ239" s="61"/>
      <c r="VZK239" s="61"/>
      <c r="VZL239" s="61"/>
      <c r="VZM239" s="61"/>
      <c r="VZN239" s="61"/>
      <c r="VZO239" s="61"/>
      <c r="VZP239" s="61"/>
      <c r="VZQ239" s="61"/>
      <c r="VZR239" s="61"/>
      <c r="VZS239" s="61"/>
      <c r="VZT239" s="61"/>
      <c r="VZU239" s="61"/>
      <c r="VZV239" s="61"/>
      <c r="VZW239" s="61"/>
      <c r="VZX239" s="61"/>
      <c r="VZY239" s="61"/>
      <c r="VZZ239" s="61"/>
      <c r="WAA239" s="61"/>
      <c r="WAB239" s="61"/>
      <c r="WAC239" s="61"/>
      <c r="WAD239" s="61"/>
      <c r="WAE239" s="61"/>
      <c r="WAF239" s="61"/>
      <c r="WAG239" s="61"/>
      <c r="WAH239" s="61"/>
      <c r="WAI239" s="61"/>
      <c r="WAJ239" s="61"/>
      <c r="WAK239" s="61"/>
      <c r="WAL239" s="61"/>
      <c r="WAM239" s="61"/>
      <c r="WAN239" s="61"/>
      <c r="WAO239" s="61"/>
      <c r="WAP239" s="61"/>
      <c r="WAQ239" s="61"/>
      <c r="WAR239" s="61"/>
      <c r="WAS239" s="61"/>
      <c r="WAT239" s="61"/>
      <c r="WAU239" s="61"/>
      <c r="WAV239" s="61"/>
      <c r="WAW239" s="61"/>
      <c r="WAX239" s="61"/>
      <c r="WAY239" s="61"/>
      <c r="WAZ239" s="61"/>
      <c r="WBA239" s="61"/>
      <c r="WBB239" s="61"/>
      <c r="WBC239" s="61"/>
      <c r="WBD239" s="61"/>
      <c r="WBE239" s="61"/>
      <c r="WBF239" s="61"/>
      <c r="WBG239" s="61"/>
      <c r="WBH239" s="61"/>
      <c r="WBI239" s="61"/>
      <c r="WBJ239" s="61"/>
      <c r="WBK239" s="61"/>
      <c r="WBL239" s="61"/>
      <c r="WBM239" s="61"/>
      <c r="WBN239" s="61"/>
      <c r="WBO239" s="61"/>
      <c r="WBP239" s="61"/>
      <c r="WBQ239" s="61"/>
      <c r="WBR239" s="61"/>
      <c r="WBS239" s="61"/>
      <c r="WBT239" s="61"/>
      <c r="WBU239" s="61"/>
      <c r="WBV239" s="61"/>
      <c r="WBW239" s="61"/>
      <c r="WBX239" s="61"/>
      <c r="WBY239" s="61"/>
      <c r="WBZ239" s="61"/>
      <c r="WCA239" s="61"/>
      <c r="WCB239" s="61"/>
      <c r="WCC239" s="61"/>
      <c r="WCD239" s="61"/>
      <c r="WCE239" s="61"/>
      <c r="WCF239" s="61"/>
      <c r="WCG239" s="61"/>
      <c r="WCH239" s="61"/>
      <c r="WCI239" s="61"/>
      <c r="WCJ239" s="61"/>
      <c r="WCK239" s="61"/>
      <c r="WCL239" s="61"/>
      <c r="WCM239" s="61"/>
      <c r="WCN239" s="61"/>
      <c r="WCO239" s="61"/>
      <c r="WCP239" s="61"/>
      <c r="WCQ239" s="61"/>
      <c r="WCR239" s="61"/>
      <c r="WCS239" s="61"/>
      <c r="WCT239" s="61"/>
      <c r="WCU239" s="61"/>
      <c r="WCV239" s="61"/>
      <c r="WCW239" s="61"/>
      <c r="WCX239" s="61"/>
      <c r="WCY239" s="61"/>
      <c r="WCZ239" s="61"/>
      <c r="WDA239" s="61"/>
      <c r="WDB239" s="61"/>
      <c r="WDC239" s="61"/>
      <c r="WDD239" s="61"/>
      <c r="WDE239" s="61"/>
      <c r="WDF239" s="61"/>
      <c r="WDG239" s="61"/>
      <c r="WDH239" s="61"/>
      <c r="WDI239" s="61"/>
      <c r="WDJ239" s="61"/>
      <c r="WDK239" s="61"/>
      <c r="WDL239" s="61"/>
      <c r="WDM239" s="61"/>
      <c r="WDN239" s="61"/>
      <c r="WDO239" s="61"/>
      <c r="WDP239" s="61"/>
      <c r="WDQ239" s="61"/>
      <c r="WDR239" s="61"/>
      <c r="WDS239" s="61"/>
      <c r="WDT239" s="61"/>
      <c r="WDU239" s="61"/>
      <c r="WDV239" s="61"/>
      <c r="WDW239" s="61"/>
      <c r="WDX239" s="61"/>
      <c r="WDY239" s="61"/>
      <c r="WDZ239" s="61"/>
      <c r="WEA239" s="61"/>
      <c r="WEB239" s="61"/>
      <c r="WEC239" s="61"/>
      <c r="WED239" s="61"/>
      <c r="WEE239" s="61"/>
      <c r="WEF239" s="61"/>
      <c r="WEG239" s="61"/>
      <c r="WEH239" s="61"/>
      <c r="WEI239" s="61"/>
      <c r="WEJ239" s="61"/>
      <c r="WEK239" s="61"/>
      <c r="WEL239" s="61"/>
      <c r="WEM239" s="61"/>
      <c r="WEN239" s="61"/>
      <c r="WEO239" s="61"/>
      <c r="WEP239" s="61"/>
      <c r="WEQ239" s="61"/>
      <c r="WER239" s="61"/>
      <c r="WES239" s="61"/>
      <c r="WET239" s="61"/>
      <c r="WEU239" s="61"/>
      <c r="WEV239" s="61"/>
      <c r="WEW239" s="61"/>
      <c r="WEX239" s="61"/>
      <c r="WEY239" s="61"/>
      <c r="WEZ239" s="61"/>
      <c r="WFA239" s="61"/>
      <c r="WFB239" s="61"/>
      <c r="WFC239" s="61"/>
      <c r="WFD239" s="61"/>
      <c r="WFE239" s="61"/>
      <c r="WFF239" s="61"/>
      <c r="WFG239" s="61"/>
      <c r="WFH239" s="61"/>
      <c r="WFI239" s="61"/>
      <c r="WFJ239" s="61"/>
      <c r="WFK239" s="61"/>
      <c r="WFL239" s="61"/>
      <c r="WFM239" s="61"/>
      <c r="WFN239" s="61"/>
      <c r="WFO239" s="61"/>
      <c r="WFP239" s="61"/>
      <c r="WFQ239" s="61"/>
      <c r="WFR239" s="61"/>
      <c r="WFS239" s="61"/>
      <c r="WFT239" s="61"/>
      <c r="WFU239" s="61"/>
      <c r="WFV239" s="61"/>
      <c r="WFW239" s="61"/>
      <c r="WFX239" s="61"/>
      <c r="WFY239" s="61"/>
      <c r="WFZ239" s="61"/>
      <c r="WGA239" s="61"/>
      <c r="WGB239" s="61"/>
      <c r="WGC239" s="61"/>
      <c r="WGD239" s="61"/>
      <c r="WGE239" s="61"/>
      <c r="WGF239" s="61"/>
      <c r="WGG239" s="61"/>
      <c r="WGH239" s="61"/>
      <c r="WGI239" s="61"/>
      <c r="WGJ239" s="61"/>
      <c r="WGK239" s="61"/>
      <c r="WGL239" s="61"/>
      <c r="WGM239" s="61"/>
      <c r="WGN239" s="61"/>
      <c r="WGO239" s="61"/>
      <c r="WGP239" s="61"/>
      <c r="WGQ239" s="61"/>
      <c r="WGR239" s="61"/>
      <c r="WGS239" s="61"/>
      <c r="WGT239" s="61"/>
      <c r="WGU239" s="61"/>
      <c r="WGV239" s="61"/>
      <c r="WGW239" s="61"/>
      <c r="WGX239" s="61"/>
      <c r="WGY239" s="61"/>
      <c r="WGZ239" s="61"/>
      <c r="WHA239" s="61"/>
      <c r="WHB239" s="61"/>
      <c r="WHC239" s="61"/>
      <c r="WHD239" s="61"/>
      <c r="WHE239" s="61"/>
      <c r="WHF239" s="61"/>
      <c r="WHG239" s="61"/>
      <c r="WHH239" s="61"/>
      <c r="WHI239" s="61"/>
      <c r="WHJ239" s="61"/>
      <c r="WHK239" s="61"/>
      <c r="WHL239" s="61"/>
      <c r="WHM239" s="61"/>
      <c r="WHN239" s="61"/>
      <c r="WHO239" s="61"/>
      <c r="WHP239" s="61"/>
      <c r="WHQ239" s="61"/>
      <c r="WHR239" s="61"/>
      <c r="WHS239" s="61"/>
      <c r="WHT239" s="61"/>
      <c r="WHU239" s="61"/>
      <c r="WHV239" s="61"/>
      <c r="WHW239" s="61"/>
      <c r="WHX239" s="61"/>
      <c r="WHY239" s="61"/>
      <c r="WHZ239" s="61"/>
      <c r="WIA239" s="61"/>
      <c r="WIB239" s="61"/>
      <c r="WIC239" s="61"/>
      <c r="WID239" s="61"/>
      <c r="WIE239" s="61"/>
      <c r="WIF239" s="61"/>
      <c r="WIG239" s="61"/>
      <c r="WIH239" s="61"/>
      <c r="WII239" s="61"/>
      <c r="WIJ239" s="61"/>
      <c r="WIK239" s="61"/>
      <c r="WIL239" s="61"/>
      <c r="WIM239" s="61"/>
      <c r="WIN239" s="61"/>
      <c r="WIO239" s="61"/>
      <c r="WIP239" s="61"/>
      <c r="WIQ239" s="61"/>
      <c r="WIR239" s="61"/>
      <c r="WIS239" s="61"/>
      <c r="WIT239" s="61"/>
      <c r="WIU239" s="61"/>
      <c r="WIV239" s="61"/>
      <c r="WIW239" s="61"/>
      <c r="WIX239" s="61"/>
      <c r="WIY239" s="61"/>
      <c r="WIZ239" s="61"/>
      <c r="WJA239" s="61"/>
      <c r="WJB239" s="61"/>
      <c r="WJC239" s="61"/>
      <c r="WJD239" s="61"/>
      <c r="WJE239" s="61"/>
      <c r="WJF239" s="61"/>
      <c r="WJG239" s="61"/>
      <c r="WJH239" s="61"/>
      <c r="WJI239" s="61"/>
      <c r="WJJ239" s="61"/>
      <c r="WJK239" s="61"/>
      <c r="WJL239" s="61"/>
      <c r="WJM239" s="61"/>
      <c r="WJN239" s="61"/>
      <c r="WJO239" s="61"/>
      <c r="WJP239" s="61"/>
      <c r="WJQ239" s="61"/>
      <c r="WJR239" s="61"/>
      <c r="WJS239" s="61"/>
      <c r="WJT239" s="61"/>
      <c r="WJU239" s="61"/>
      <c r="WJV239" s="61"/>
      <c r="WJW239" s="61"/>
      <c r="WJX239" s="61"/>
      <c r="WJY239" s="61"/>
      <c r="WJZ239" s="61"/>
      <c r="WKA239" s="61"/>
      <c r="WKB239" s="61"/>
      <c r="WKC239" s="61"/>
      <c r="WKD239" s="61"/>
      <c r="WKE239" s="61"/>
      <c r="WKF239" s="61"/>
      <c r="WKG239" s="61"/>
      <c r="WKH239" s="61"/>
      <c r="WKI239" s="61"/>
      <c r="WKJ239" s="61"/>
      <c r="WKK239" s="61"/>
      <c r="WKL239" s="61"/>
      <c r="WKM239" s="61"/>
      <c r="WKN239" s="61"/>
      <c r="WKO239" s="61"/>
      <c r="WKP239" s="61"/>
      <c r="WKQ239" s="61"/>
      <c r="WKR239" s="61"/>
      <c r="WKS239" s="61"/>
      <c r="WKT239" s="61"/>
      <c r="WKU239" s="61"/>
      <c r="WKV239" s="61"/>
      <c r="WKW239" s="61"/>
      <c r="WKX239" s="61"/>
      <c r="WKY239" s="61"/>
      <c r="WKZ239" s="61"/>
      <c r="WLA239" s="61"/>
      <c r="WLB239" s="61"/>
      <c r="WLC239" s="61"/>
      <c r="WLD239" s="61"/>
      <c r="WLE239" s="61"/>
      <c r="WLF239" s="61"/>
      <c r="WLG239" s="61"/>
      <c r="WLH239" s="61"/>
      <c r="WLI239" s="61"/>
      <c r="WLJ239" s="61"/>
      <c r="WLK239" s="61"/>
      <c r="WLL239" s="61"/>
      <c r="WLM239" s="61"/>
      <c r="WLN239" s="61"/>
      <c r="WLO239" s="61"/>
      <c r="WLP239" s="61"/>
      <c r="WLQ239" s="61"/>
      <c r="WLR239" s="61"/>
      <c r="WLS239" s="61"/>
      <c r="WLT239" s="61"/>
      <c r="WLU239" s="61"/>
      <c r="WLV239" s="61"/>
      <c r="WLW239" s="61"/>
      <c r="WLX239" s="61"/>
      <c r="WLY239" s="61"/>
      <c r="WLZ239" s="61"/>
      <c r="WMA239" s="61"/>
      <c r="WMB239" s="61"/>
      <c r="WMC239" s="61"/>
      <c r="WMD239" s="61"/>
      <c r="WME239" s="61"/>
      <c r="WMF239" s="61"/>
      <c r="WMG239" s="61"/>
      <c r="WMH239" s="61"/>
      <c r="WMI239" s="61"/>
      <c r="WMJ239" s="61"/>
      <c r="WMK239" s="61"/>
      <c r="WML239" s="61"/>
      <c r="WMM239" s="61"/>
      <c r="WMN239" s="61"/>
      <c r="WMO239" s="61"/>
      <c r="WMP239" s="61"/>
      <c r="WMQ239" s="61"/>
      <c r="WMR239" s="61"/>
      <c r="WMS239" s="61"/>
      <c r="WMT239" s="61"/>
      <c r="WMU239" s="61"/>
      <c r="WMV239" s="61"/>
      <c r="WMW239" s="61"/>
      <c r="WMX239" s="61"/>
      <c r="WMY239" s="61"/>
      <c r="WMZ239" s="61"/>
      <c r="WNA239" s="61"/>
      <c r="WNB239" s="61"/>
      <c r="WNC239" s="61"/>
      <c r="WND239" s="61"/>
      <c r="WNE239" s="61"/>
      <c r="WNF239" s="61"/>
      <c r="WNG239" s="61"/>
      <c r="WNH239" s="61"/>
      <c r="WNI239" s="61"/>
      <c r="WNJ239" s="61"/>
      <c r="WNK239" s="61"/>
      <c r="WNL239" s="61"/>
      <c r="WNM239" s="61"/>
      <c r="WNN239" s="61"/>
      <c r="WNO239" s="61"/>
      <c r="WNP239" s="61"/>
      <c r="WNQ239" s="61"/>
      <c r="WNR239" s="61"/>
      <c r="WNS239" s="61"/>
      <c r="WNT239" s="61"/>
      <c r="WNU239" s="61"/>
      <c r="WNV239" s="61"/>
      <c r="WNW239" s="61"/>
      <c r="WNX239" s="61"/>
      <c r="WNY239" s="61"/>
      <c r="WNZ239" s="61"/>
      <c r="WOA239" s="61"/>
      <c r="WOB239" s="61"/>
      <c r="WOC239" s="61"/>
      <c r="WOD239" s="61"/>
      <c r="WOE239" s="61"/>
      <c r="WOF239" s="61"/>
      <c r="WOG239" s="61"/>
      <c r="WOH239" s="61"/>
      <c r="WOI239" s="61"/>
      <c r="WOJ239" s="61"/>
      <c r="WOK239" s="61"/>
      <c r="WOL239" s="61"/>
      <c r="WOM239" s="61"/>
      <c r="WON239" s="61"/>
      <c r="WOO239" s="61"/>
      <c r="WOP239" s="61"/>
      <c r="WOQ239" s="61"/>
      <c r="WOR239" s="61"/>
      <c r="WOS239" s="61"/>
      <c r="WOT239" s="61"/>
      <c r="WOU239" s="61"/>
      <c r="WOV239" s="61"/>
      <c r="WOW239" s="61"/>
      <c r="WOX239" s="61"/>
      <c r="WOY239" s="61"/>
      <c r="WOZ239" s="61"/>
      <c r="WPA239" s="61"/>
      <c r="WPB239" s="61"/>
      <c r="WPC239" s="61"/>
      <c r="WPD239" s="61"/>
      <c r="WPE239" s="61"/>
      <c r="WPF239" s="61"/>
      <c r="WPG239" s="61"/>
      <c r="WPH239" s="61"/>
      <c r="WPI239" s="61"/>
      <c r="WPJ239" s="61"/>
      <c r="WPK239" s="61"/>
      <c r="WPL239" s="61"/>
      <c r="WPM239" s="61"/>
      <c r="WPN239" s="61"/>
      <c r="WPO239" s="61"/>
      <c r="WPP239" s="61"/>
      <c r="WPQ239" s="61"/>
      <c r="WPR239" s="61"/>
      <c r="WPS239" s="61"/>
      <c r="WPT239" s="61"/>
      <c r="WPU239" s="61"/>
      <c r="WPV239" s="61"/>
      <c r="WPW239" s="61"/>
      <c r="WPX239" s="61"/>
      <c r="WPY239" s="61"/>
      <c r="WPZ239" s="61"/>
      <c r="WQA239" s="61"/>
      <c r="WQB239" s="61"/>
      <c r="WQC239" s="61"/>
      <c r="WQD239" s="61"/>
      <c r="WQE239" s="61"/>
      <c r="WQF239" s="61"/>
      <c r="WQG239" s="61"/>
      <c r="WQH239" s="61"/>
      <c r="WQI239" s="61"/>
      <c r="WQJ239" s="61"/>
      <c r="WQK239" s="61"/>
      <c r="WQL239" s="61"/>
      <c r="WQM239" s="61"/>
      <c r="WQN239" s="61"/>
      <c r="WQO239" s="61"/>
      <c r="WQP239" s="61"/>
      <c r="WQQ239" s="61"/>
      <c r="WQR239" s="61"/>
      <c r="WQS239" s="61"/>
      <c r="WQT239" s="61"/>
      <c r="WQU239" s="61"/>
      <c r="WQV239" s="61"/>
      <c r="WQW239" s="61"/>
      <c r="WQX239" s="61"/>
      <c r="WQY239" s="61"/>
      <c r="WQZ239" s="61"/>
      <c r="WRA239" s="61"/>
      <c r="WRB239" s="61"/>
      <c r="WRC239" s="61"/>
      <c r="WRD239" s="61"/>
      <c r="WRE239" s="61"/>
      <c r="WRF239" s="61"/>
      <c r="WRG239" s="61"/>
      <c r="WRH239" s="61"/>
      <c r="WRI239" s="61"/>
      <c r="WRJ239" s="61"/>
      <c r="WRK239" s="61"/>
      <c r="WRL239" s="61"/>
      <c r="WRM239" s="61"/>
      <c r="WRN239" s="61"/>
      <c r="WRO239" s="61"/>
      <c r="WRP239" s="61"/>
      <c r="WRQ239" s="61"/>
      <c r="WRR239" s="61"/>
      <c r="WRS239" s="61"/>
      <c r="WRT239" s="61"/>
      <c r="WRU239" s="61"/>
      <c r="WRV239" s="61"/>
      <c r="WRW239" s="61"/>
      <c r="WRX239" s="61"/>
      <c r="WRY239" s="61"/>
      <c r="WRZ239" s="61"/>
      <c r="WSA239" s="61"/>
      <c r="WSB239" s="61"/>
      <c r="WSC239" s="61"/>
      <c r="WSD239" s="61"/>
      <c r="WSE239" s="61"/>
      <c r="WSF239" s="61"/>
      <c r="WSG239" s="61"/>
      <c r="WSH239" s="61"/>
      <c r="WSI239" s="61"/>
      <c r="WSJ239" s="61"/>
      <c r="WSK239" s="61"/>
      <c r="WSL239" s="61"/>
      <c r="WSM239" s="61"/>
      <c r="WSN239" s="61"/>
      <c r="WSO239" s="61"/>
      <c r="WSP239" s="61"/>
      <c r="WSQ239" s="61"/>
      <c r="WSR239" s="61"/>
      <c r="WSS239" s="61"/>
      <c r="WST239" s="61"/>
      <c r="WSU239" s="61"/>
      <c r="WSV239" s="61"/>
      <c r="WSW239" s="61"/>
      <c r="WSX239" s="61"/>
      <c r="WSY239" s="61"/>
      <c r="WSZ239" s="61"/>
      <c r="WTA239" s="61"/>
      <c r="WTB239" s="61"/>
      <c r="WTC239" s="61"/>
      <c r="WTD239" s="61"/>
      <c r="WTE239" s="61"/>
      <c r="WTF239" s="61"/>
      <c r="WTG239" s="61"/>
      <c r="WTH239" s="61"/>
      <c r="WTI239" s="61"/>
      <c r="WTJ239" s="61"/>
      <c r="WTK239" s="61"/>
      <c r="WTL239" s="61"/>
      <c r="WTM239" s="61"/>
      <c r="WTN239" s="61"/>
      <c r="WTO239" s="61"/>
      <c r="WTP239" s="61"/>
      <c r="WTQ239" s="61"/>
      <c r="WTR239" s="61"/>
      <c r="WTS239" s="61"/>
      <c r="WTT239" s="61"/>
      <c r="WTU239" s="61"/>
      <c r="WTV239" s="61"/>
      <c r="WTW239" s="61"/>
      <c r="WTX239" s="61"/>
      <c r="WTY239" s="61"/>
      <c r="WTZ239" s="61"/>
      <c r="WUA239" s="61"/>
      <c r="WUB239" s="61"/>
      <c r="WUC239" s="61"/>
      <c r="WUD239" s="61"/>
      <c r="WUE239" s="61"/>
      <c r="WUF239" s="61"/>
      <c r="WUG239" s="61"/>
      <c r="WUH239" s="61"/>
      <c r="WUI239" s="61"/>
      <c r="WUJ239" s="61"/>
      <c r="WUK239" s="61"/>
      <c r="WUL239" s="61"/>
      <c r="WUM239" s="61"/>
      <c r="WUN239" s="61"/>
      <c r="WUO239" s="61"/>
      <c r="WUP239" s="61"/>
      <c r="WUQ239" s="61"/>
      <c r="WUR239" s="61"/>
      <c r="WUS239" s="61"/>
      <c r="WUT239" s="61"/>
      <c r="WUU239" s="61"/>
      <c r="WUV239" s="61"/>
      <c r="WUW239" s="61"/>
      <c r="WUX239" s="61"/>
      <c r="WUY239" s="61"/>
      <c r="WUZ239" s="61"/>
      <c r="WVA239" s="61"/>
      <c r="WVB239" s="61"/>
      <c r="WVC239" s="61"/>
      <c r="WVD239" s="61"/>
      <c r="WVE239" s="61"/>
      <c r="WVF239" s="61"/>
      <c r="WVG239" s="61"/>
      <c r="WVH239" s="61"/>
      <c r="WVI239" s="61"/>
      <c r="WVJ239" s="61"/>
      <c r="WVK239" s="61"/>
      <c r="WVL239" s="61"/>
      <c r="WVM239" s="61"/>
      <c r="WVN239" s="61"/>
      <c r="WVO239" s="61"/>
      <c r="WVP239" s="61"/>
      <c r="WVQ239" s="61"/>
      <c r="WVR239" s="61"/>
      <c r="WVS239" s="61"/>
      <c r="WVT239" s="61"/>
      <c r="WVU239" s="61"/>
      <c r="WVV239" s="61"/>
      <c r="WVW239" s="61"/>
      <c r="WVX239" s="61"/>
      <c r="WVY239" s="61"/>
      <c r="WVZ239" s="61"/>
      <c r="WWA239" s="61"/>
      <c r="WWB239" s="61"/>
      <c r="WWC239" s="61"/>
      <c r="WWD239" s="61"/>
      <c r="WWE239" s="61"/>
      <c r="WWF239" s="61"/>
      <c r="WWG239" s="61"/>
      <c r="WWH239" s="61"/>
      <c r="WWI239" s="61"/>
      <c r="WWJ239" s="61"/>
      <c r="WWK239" s="61"/>
      <c r="WWL239" s="61"/>
      <c r="WWM239" s="61"/>
      <c r="WWN239" s="61"/>
      <c r="WWO239" s="61"/>
      <c r="WWP239" s="61"/>
      <c r="WWQ239" s="61"/>
      <c r="WWR239" s="61"/>
      <c r="WWS239" s="61"/>
      <c r="WWT239" s="61"/>
      <c r="WWU239" s="61"/>
      <c r="WWV239" s="61"/>
      <c r="WWW239" s="61"/>
      <c r="WWX239" s="61"/>
      <c r="WWY239" s="61"/>
      <c r="WWZ239" s="61"/>
      <c r="WXA239" s="61"/>
      <c r="WXB239" s="61"/>
      <c r="WXC239" s="61"/>
      <c r="WXD239" s="61"/>
      <c r="WXE239" s="61"/>
      <c r="WXF239" s="61"/>
      <c r="WXG239" s="61"/>
      <c r="WXH239" s="61"/>
      <c r="WXI239" s="61"/>
      <c r="WXJ239" s="61"/>
      <c r="WXK239" s="61"/>
      <c r="WXL239" s="61"/>
      <c r="WXM239" s="61"/>
      <c r="WXN239" s="61"/>
      <c r="WXO239" s="61"/>
      <c r="WXP239" s="61"/>
      <c r="WXQ239" s="61"/>
      <c r="WXR239" s="61"/>
      <c r="WXS239" s="61"/>
      <c r="WXT239" s="61"/>
      <c r="WXU239" s="61"/>
      <c r="WXV239" s="61"/>
      <c r="WXW239" s="61"/>
      <c r="WXX239" s="61"/>
      <c r="WXY239" s="61"/>
      <c r="WXZ239" s="61"/>
      <c r="WYA239" s="61"/>
      <c r="WYB239" s="61"/>
      <c r="WYC239" s="61"/>
      <c r="WYD239" s="61"/>
      <c r="WYE239" s="61"/>
      <c r="WYF239" s="61"/>
      <c r="WYG239" s="61"/>
      <c r="WYH239" s="61"/>
      <c r="WYI239" s="61"/>
      <c r="WYJ239" s="61"/>
      <c r="WYK239" s="61"/>
      <c r="WYL239" s="61"/>
      <c r="WYM239" s="61"/>
      <c r="WYN239" s="61"/>
      <c r="WYO239" s="61"/>
      <c r="WYP239" s="61"/>
      <c r="WYQ239" s="61"/>
      <c r="WYR239" s="61"/>
      <c r="WYS239" s="61"/>
      <c r="WYT239" s="61"/>
      <c r="WYU239" s="61"/>
      <c r="WYV239" s="61"/>
      <c r="WYW239" s="61"/>
      <c r="WYX239" s="61"/>
      <c r="WYY239" s="61"/>
      <c r="WYZ239" s="61"/>
      <c r="WZA239" s="61"/>
      <c r="WZB239" s="61"/>
      <c r="WZC239" s="61"/>
      <c r="WZD239" s="61"/>
      <c r="WZE239" s="61"/>
      <c r="WZF239" s="61"/>
      <c r="WZG239" s="61"/>
      <c r="WZH239" s="61"/>
      <c r="WZI239" s="61"/>
      <c r="WZJ239" s="61"/>
      <c r="WZK239" s="61"/>
      <c r="WZL239" s="61"/>
      <c r="WZM239" s="61"/>
      <c r="WZN239" s="61"/>
      <c r="WZO239" s="61"/>
      <c r="WZP239" s="61"/>
      <c r="WZQ239" s="61"/>
      <c r="WZR239" s="61"/>
      <c r="WZS239" s="61"/>
      <c r="WZT239" s="61"/>
      <c r="WZU239" s="61"/>
      <c r="WZV239" s="61"/>
      <c r="WZW239" s="61"/>
      <c r="WZX239" s="61"/>
      <c r="WZY239" s="61"/>
      <c r="WZZ239" s="61"/>
      <c r="XAA239" s="61"/>
      <c r="XAB239" s="61"/>
      <c r="XAC239" s="61"/>
      <c r="XAD239" s="61"/>
      <c r="XAE239" s="61"/>
      <c r="XAF239" s="61"/>
      <c r="XAG239" s="61"/>
      <c r="XAH239" s="61"/>
      <c r="XAI239" s="61"/>
      <c r="XAJ239" s="61"/>
      <c r="XAK239" s="61"/>
      <c r="XAL239" s="61"/>
      <c r="XAM239" s="61"/>
      <c r="XAN239" s="61"/>
      <c r="XAO239" s="61"/>
      <c r="XAP239" s="61"/>
      <c r="XAQ239" s="61"/>
      <c r="XAR239" s="61"/>
      <c r="XAS239" s="61"/>
      <c r="XAT239" s="61"/>
      <c r="XAU239" s="61"/>
      <c r="XAV239" s="61"/>
      <c r="XAW239" s="61"/>
      <c r="XAX239" s="61"/>
      <c r="XAY239" s="61"/>
      <c r="XAZ239" s="61"/>
      <c r="XBA239" s="61"/>
      <c r="XBB239" s="61"/>
      <c r="XBC239" s="61"/>
      <c r="XBD239" s="61"/>
      <c r="XBE239" s="61"/>
      <c r="XBF239" s="61"/>
      <c r="XBG239" s="61"/>
      <c r="XBH239" s="61"/>
      <c r="XBI239" s="61"/>
      <c r="XBJ239" s="61"/>
      <c r="XBK239" s="61"/>
      <c r="XBL239" s="61"/>
      <c r="XBM239" s="61"/>
      <c r="XBN239" s="61"/>
      <c r="XBO239" s="61"/>
      <c r="XBP239" s="61"/>
      <c r="XBQ239" s="61"/>
      <c r="XBR239" s="61"/>
      <c r="XBS239" s="61"/>
      <c r="XBT239" s="61"/>
      <c r="XBU239" s="61"/>
      <c r="XBV239" s="61"/>
      <c r="XBW239" s="61"/>
      <c r="XBX239" s="61"/>
      <c r="XBY239" s="61"/>
      <c r="XBZ239" s="61"/>
      <c r="XCA239" s="61"/>
      <c r="XCB239" s="61"/>
      <c r="XCC239" s="61"/>
      <c r="XCD239" s="61"/>
      <c r="XCE239" s="61"/>
      <c r="XCF239" s="61"/>
      <c r="XCG239" s="61"/>
      <c r="XCH239" s="61"/>
      <c r="XCI239" s="61"/>
      <c r="XCJ239" s="61"/>
      <c r="XCK239" s="61"/>
      <c r="XCL239" s="61"/>
      <c r="XCM239" s="61"/>
      <c r="XCN239" s="61"/>
      <c r="XCO239" s="61"/>
      <c r="XCP239" s="61"/>
      <c r="XCQ239" s="61"/>
      <c r="XCR239" s="61"/>
      <c r="XCS239" s="61"/>
      <c r="XCT239" s="61"/>
      <c r="XCU239" s="61"/>
      <c r="XCV239" s="61"/>
      <c r="XCW239" s="61"/>
      <c r="XCX239" s="61"/>
      <c r="XCY239" s="61"/>
      <c r="XCZ239" s="61"/>
      <c r="XDA239" s="61"/>
      <c r="XDB239" s="61"/>
      <c r="XDC239" s="61"/>
      <c r="XDD239" s="61"/>
      <c r="XDE239" s="61"/>
      <c r="XDF239" s="61"/>
      <c r="XDG239" s="61"/>
      <c r="XDH239" s="61"/>
      <c r="XDI239" s="61"/>
      <c r="XDJ239" s="61"/>
      <c r="XDK239" s="61"/>
      <c r="XDL239" s="61"/>
      <c r="XDM239" s="61"/>
      <c r="XDN239" s="61"/>
      <c r="XDO239" s="61"/>
      <c r="XDP239" s="61"/>
      <c r="XDQ239" s="61"/>
      <c r="XDR239" s="61"/>
      <c r="XDS239" s="61"/>
      <c r="XDT239" s="61"/>
      <c r="XDU239" s="61"/>
      <c r="XDV239" s="61"/>
      <c r="XDW239" s="61"/>
      <c r="XDX239" s="61"/>
      <c r="XDY239" s="61"/>
      <c r="XDZ239" s="61"/>
      <c r="XEA239" s="61"/>
      <c r="XEB239" s="61"/>
      <c r="XEC239" s="61"/>
      <c r="XED239" s="61"/>
      <c r="XEE239" s="61"/>
      <c r="XEF239" s="61"/>
      <c r="XEG239" s="61"/>
      <c r="XEH239" s="61"/>
      <c r="XEI239" s="61"/>
      <c r="XEJ239" s="61"/>
      <c r="XEK239" s="61"/>
      <c r="XEL239" s="61"/>
      <c r="XEM239" s="61"/>
      <c r="XEN239" s="61"/>
      <c r="XEO239" s="61"/>
      <c r="XEP239" s="61"/>
      <c r="XEQ239" s="61"/>
      <c r="XER239" s="61"/>
      <c r="XES239" s="61"/>
      <c r="XET239" s="61"/>
      <c r="XEU239" s="61"/>
      <c r="XEV239" s="61"/>
      <c r="XEW239" s="61"/>
      <c r="XEX239" s="61"/>
    </row>
    <row r="240" spans="1:16378" ht="15" customHeight="1" x14ac:dyDescent="0.25">
      <c r="A240" s="66" t="s">
        <v>13990</v>
      </c>
      <c r="B240" s="61" t="s">
        <v>720</v>
      </c>
      <c r="C240" s="69" t="s">
        <v>13987</v>
      </c>
      <c r="D240" s="61"/>
      <c r="E240" s="66" t="s">
        <v>13990</v>
      </c>
      <c r="F240" s="61"/>
      <c r="G240" s="61"/>
      <c r="H240" s="61"/>
      <c r="I240" s="61"/>
      <c r="J240" s="67"/>
      <c r="K240" s="61"/>
      <c r="L240" s="61" t="s">
        <v>13991</v>
      </c>
      <c r="M240" s="61" t="s">
        <v>2244</v>
      </c>
      <c r="N240" s="61" t="s">
        <v>13994</v>
      </c>
      <c r="O240" s="61" t="s">
        <v>2246</v>
      </c>
      <c r="P240" s="68" t="s">
        <v>13995</v>
      </c>
      <c r="Q240" s="61" t="s">
        <v>2248</v>
      </c>
      <c r="R240" s="61" t="s">
        <v>13996</v>
      </c>
      <c r="S240" s="61" t="s">
        <v>2250</v>
      </c>
      <c r="T240" s="61" t="s">
        <v>14001</v>
      </c>
      <c r="U240" s="61" t="s">
        <v>2252</v>
      </c>
      <c r="V240" s="61" t="s">
        <v>14002</v>
      </c>
      <c r="W240" s="61" t="s">
        <v>2254</v>
      </c>
      <c r="X240" s="61"/>
      <c r="Y240" s="61"/>
      <c r="Z240" s="61"/>
      <c r="AA240" s="61"/>
      <c r="AB240" s="61"/>
      <c r="AC240" s="61"/>
      <c r="AD240" s="61"/>
      <c r="AE240" s="61"/>
      <c r="AF240" s="61"/>
      <c r="AG240" s="61"/>
      <c r="AH240" s="61"/>
      <c r="AI240" s="61"/>
      <c r="AJ240" s="61"/>
      <c r="AK240" s="61"/>
      <c r="AL240" s="61"/>
      <c r="AM240" s="61"/>
      <c r="AN240" s="61"/>
      <c r="AO240" s="61"/>
      <c r="AP240" s="61"/>
      <c r="AQ240" s="61"/>
      <c r="AR240" s="61"/>
      <c r="AS240" s="61"/>
      <c r="AT240" s="61"/>
      <c r="AU240" s="61"/>
      <c r="AV240" s="61"/>
      <c r="AW240" s="61"/>
      <c r="AX240" s="61"/>
      <c r="AY240" s="61"/>
      <c r="AZ240" s="61"/>
      <c r="BA240" s="61"/>
      <c r="BB240" s="61"/>
      <c r="BC240" s="61"/>
      <c r="BD240" s="61"/>
      <c r="BE240" s="61"/>
      <c r="BF240" s="61"/>
      <c r="BG240" s="61"/>
      <c r="BH240" s="61"/>
      <c r="BI240" s="61"/>
      <c r="BJ240" s="61"/>
      <c r="BK240" s="61"/>
      <c r="BL240" s="61"/>
      <c r="BM240" s="61"/>
      <c r="BN240" s="61"/>
      <c r="BO240" s="61"/>
      <c r="BP240" s="61"/>
      <c r="BQ240" s="61"/>
      <c r="BR240" s="61"/>
      <c r="BS240" s="61"/>
      <c r="BT240" s="61"/>
      <c r="BU240" s="61"/>
      <c r="BV240" s="61"/>
      <c r="BW240" s="61"/>
      <c r="BX240" s="61"/>
      <c r="BY240" s="61"/>
      <c r="BZ240" s="61"/>
      <c r="CA240" s="61"/>
      <c r="CB240" s="61"/>
      <c r="CC240" s="61"/>
      <c r="CD240" s="61"/>
      <c r="CE240" s="61"/>
      <c r="CF240" s="61"/>
      <c r="CG240" s="61"/>
      <c r="CH240" s="61"/>
      <c r="CI240" s="61"/>
      <c r="CJ240" s="61"/>
      <c r="CK240" s="61"/>
      <c r="CL240" s="61"/>
      <c r="CM240" s="61"/>
      <c r="CN240" s="61"/>
      <c r="CO240" s="61"/>
      <c r="CP240" s="61"/>
      <c r="CQ240" s="61"/>
      <c r="CR240" s="61"/>
      <c r="CS240" s="61"/>
      <c r="CT240" s="61"/>
      <c r="CU240" s="61"/>
      <c r="CV240" s="61"/>
      <c r="CW240" s="61"/>
      <c r="CX240" s="61"/>
      <c r="CY240" s="61"/>
      <c r="CZ240" s="61"/>
      <c r="DA240" s="61"/>
      <c r="DB240" s="61"/>
      <c r="DC240" s="61"/>
      <c r="DD240" s="61"/>
      <c r="DE240" s="61"/>
      <c r="DF240" s="61"/>
      <c r="DG240" s="61"/>
      <c r="DH240" s="61"/>
      <c r="DI240" s="61"/>
      <c r="DJ240" s="61"/>
      <c r="DK240" s="61"/>
      <c r="DL240" s="61"/>
      <c r="DM240" s="61"/>
      <c r="DN240" s="61"/>
      <c r="DO240" s="61"/>
      <c r="DP240" s="61"/>
      <c r="DQ240" s="61"/>
      <c r="DR240" s="61"/>
      <c r="DS240" s="61"/>
      <c r="DT240" s="61"/>
      <c r="DU240" s="61"/>
      <c r="DV240" s="61"/>
      <c r="DW240" s="61"/>
      <c r="DX240" s="61"/>
      <c r="DY240" s="61"/>
      <c r="DZ240" s="61"/>
      <c r="EA240" s="61"/>
      <c r="EB240" s="61"/>
      <c r="EC240" s="61"/>
      <c r="ED240" s="61"/>
      <c r="EE240" s="61"/>
      <c r="EF240" s="61"/>
      <c r="EG240" s="61"/>
      <c r="EH240" s="61"/>
      <c r="EI240" s="61"/>
      <c r="EJ240" s="61"/>
      <c r="EK240" s="61"/>
      <c r="EL240" s="61"/>
      <c r="EM240" s="61"/>
      <c r="EN240" s="61"/>
      <c r="EO240" s="61"/>
      <c r="EP240" s="61"/>
      <c r="EQ240" s="61"/>
      <c r="ER240" s="61"/>
      <c r="ES240" s="61"/>
      <c r="ET240" s="61"/>
      <c r="EU240" s="61"/>
      <c r="EV240" s="61"/>
      <c r="EW240" s="61"/>
      <c r="EX240" s="61"/>
      <c r="EY240" s="61"/>
      <c r="EZ240" s="61"/>
      <c r="FA240" s="61"/>
      <c r="FB240" s="61"/>
      <c r="FC240" s="61"/>
      <c r="FD240" s="61"/>
      <c r="FE240" s="61"/>
      <c r="FF240" s="61"/>
      <c r="FG240" s="61"/>
      <c r="FH240" s="61"/>
      <c r="FI240" s="61"/>
      <c r="FJ240" s="61"/>
      <c r="FK240" s="61"/>
      <c r="FL240" s="61"/>
      <c r="FM240" s="61"/>
      <c r="FN240" s="61"/>
      <c r="FO240" s="61"/>
      <c r="FP240" s="61"/>
      <c r="FQ240" s="61"/>
      <c r="FR240" s="61"/>
      <c r="FS240" s="61"/>
      <c r="FT240" s="61"/>
      <c r="FU240" s="61"/>
      <c r="FV240" s="61"/>
      <c r="FW240" s="61"/>
      <c r="FX240" s="61"/>
      <c r="FY240" s="61"/>
      <c r="FZ240" s="61"/>
      <c r="GA240" s="61"/>
      <c r="GB240" s="61"/>
      <c r="GC240" s="61"/>
      <c r="GD240" s="61"/>
      <c r="GE240" s="61"/>
      <c r="GF240" s="61"/>
      <c r="GG240" s="61"/>
      <c r="GH240" s="61"/>
      <c r="GI240" s="61"/>
      <c r="GJ240" s="61"/>
      <c r="GK240" s="61"/>
      <c r="GL240" s="61"/>
      <c r="GM240" s="61"/>
      <c r="GN240" s="61"/>
      <c r="GO240" s="61"/>
      <c r="GP240" s="61"/>
      <c r="GQ240" s="61"/>
      <c r="GR240" s="61"/>
      <c r="GS240" s="61"/>
      <c r="GT240" s="61"/>
      <c r="GU240" s="61"/>
      <c r="GV240" s="61"/>
      <c r="GW240" s="61"/>
      <c r="GX240" s="61"/>
      <c r="GY240" s="61"/>
      <c r="GZ240" s="61"/>
      <c r="HA240" s="61"/>
      <c r="HB240" s="61"/>
      <c r="HC240" s="61"/>
      <c r="HD240" s="61"/>
      <c r="HE240" s="61"/>
      <c r="HF240" s="61"/>
      <c r="HG240" s="61"/>
      <c r="HH240" s="61"/>
      <c r="HI240" s="61"/>
      <c r="HJ240" s="61"/>
      <c r="HK240" s="61"/>
      <c r="HL240" s="61"/>
      <c r="HM240" s="61"/>
      <c r="HN240" s="61"/>
      <c r="HO240" s="61"/>
      <c r="HP240" s="61"/>
      <c r="HQ240" s="61"/>
      <c r="HR240" s="61"/>
      <c r="HS240" s="61"/>
      <c r="HT240" s="61"/>
      <c r="HU240" s="61"/>
      <c r="HV240" s="61"/>
      <c r="HW240" s="61"/>
      <c r="HX240" s="61"/>
      <c r="HY240" s="61"/>
      <c r="HZ240" s="61"/>
      <c r="IA240" s="61"/>
      <c r="IB240" s="61"/>
      <c r="IC240" s="61"/>
      <c r="ID240" s="61"/>
      <c r="IE240" s="61"/>
      <c r="IF240" s="61"/>
      <c r="IG240" s="61"/>
      <c r="IH240" s="61"/>
      <c r="II240" s="61"/>
      <c r="IJ240" s="61"/>
      <c r="IK240" s="61"/>
      <c r="IL240" s="61"/>
      <c r="IM240" s="61"/>
      <c r="IN240" s="61"/>
      <c r="IO240" s="61"/>
      <c r="IP240" s="61"/>
      <c r="IQ240" s="61"/>
      <c r="IR240" s="61"/>
      <c r="IS240" s="61"/>
      <c r="IT240" s="61"/>
      <c r="IU240" s="61"/>
      <c r="IV240" s="61"/>
      <c r="IW240" s="61"/>
      <c r="IX240" s="61"/>
      <c r="IY240" s="61"/>
      <c r="IZ240" s="61"/>
      <c r="JA240" s="61"/>
      <c r="JB240" s="61"/>
      <c r="JC240" s="61"/>
      <c r="JD240" s="61"/>
      <c r="JE240" s="61"/>
      <c r="JF240" s="61"/>
      <c r="JG240" s="61"/>
      <c r="JH240" s="61"/>
      <c r="JI240" s="61"/>
      <c r="JJ240" s="61"/>
      <c r="JK240" s="61"/>
      <c r="JL240" s="61"/>
      <c r="JM240" s="61"/>
      <c r="JN240" s="61"/>
      <c r="JO240" s="61"/>
      <c r="JP240" s="61"/>
      <c r="JQ240" s="61"/>
      <c r="JR240" s="61"/>
      <c r="JS240" s="61"/>
      <c r="JT240" s="61"/>
      <c r="JU240" s="61"/>
      <c r="JV240" s="61"/>
      <c r="JW240" s="61"/>
      <c r="JX240" s="61"/>
      <c r="JY240" s="61"/>
      <c r="JZ240" s="61"/>
      <c r="KA240" s="61"/>
      <c r="KB240" s="61"/>
      <c r="KC240" s="61"/>
      <c r="KD240" s="61"/>
      <c r="KE240" s="61"/>
      <c r="KF240" s="61"/>
      <c r="KG240" s="61"/>
      <c r="KH240" s="61"/>
      <c r="KI240" s="61"/>
      <c r="KJ240" s="61"/>
      <c r="KK240" s="61"/>
      <c r="KL240" s="61"/>
      <c r="KM240" s="61"/>
      <c r="KN240" s="61"/>
      <c r="KO240" s="61"/>
      <c r="KP240" s="61"/>
      <c r="KQ240" s="61"/>
      <c r="KR240" s="61"/>
      <c r="KS240" s="61"/>
      <c r="KT240" s="61"/>
      <c r="KU240" s="61"/>
      <c r="KV240" s="61"/>
      <c r="KW240" s="61"/>
      <c r="KX240" s="61"/>
      <c r="KY240" s="61"/>
      <c r="KZ240" s="61"/>
      <c r="LA240" s="61"/>
      <c r="LB240" s="61"/>
      <c r="LC240" s="61"/>
      <c r="LD240" s="61"/>
      <c r="LE240" s="61"/>
      <c r="LF240" s="61"/>
      <c r="LG240" s="61"/>
      <c r="LH240" s="61"/>
      <c r="LI240" s="61"/>
      <c r="LJ240" s="61"/>
      <c r="LK240" s="61"/>
      <c r="LL240" s="61"/>
      <c r="LM240" s="61"/>
      <c r="LN240" s="61"/>
      <c r="LO240" s="61"/>
      <c r="LP240" s="61"/>
      <c r="LQ240" s="61"/>
      <c r="LR240" s="61"/>
      <c r="LS240" s="61"/>
      <c r="LT240" s="61"/>
      <c r="LU240" s="61"/>
      <c r="LV240" s="61"/>
      <c r="LW240" s="61"/>
      <c r="LX240" s="61"/>
      <c r="LY240" s="61"/>
      <c r="LZ240" s="61"/>
      <c r="MA240" s="61"/>
      <c r="MB240" s="61"/>
      <c r="MC240" s="61"/>
      <c r="MD240" s="61"/>
      <c r="ME240" s="61"/>
      <c r="MF240" s="61"/>
      <c r="MG240" s="61"/>
      <c r="MH240" s="61"/>
      <c r="MI240" s="61"/>
      <c r="MJ240" s="61"/>
      <c r="MK240" s="61"/>
      <c r="ML240" s="61"/>
      <c r="MM240" s="61"/>
      <c r="MN240" s="61"/>
      <c r="MO240" s="61"/>
      <c r="MP240" s="61"/>
      <c r="MQ240" s="61"/>
      <c r="MR240" s="61"/>
      <c r="MS240" s="61"/>
      <c r="MT240" s="61"/>
      <c r="MU240" s="61"/>
      <c r="MV240" s="61"/>
      <c r="MW240" s="61"/>
      <c r="MX240" s="61"/>
      <c r="MY240" s="61"/>
      <c r="MZ240" s="61"/>
      <c r="NA240" s="61"/>
      <c r="NB240" s="61"/>
      <c r="NC240" s="61"/>
      <c r="ND240" s="61"/>
      <c r="NE240" s="61"/>
      <c r="NF240" s="61"/>
      <c r="NG240" s="61"/>
      <c r="NH240" s="61"/>
      <c r="NI240" s="61"/>
      <c r="NJ240" s="61"/>
      <c r="NK240" s="61"/>
      <c r="NL240" s="61"/>
      <c r="NM240" s="61"/>
      <c r="NN240" s="61"/>
      <c r="NO240" s="61"/>
      <c r="NP240" s="61"/>
      <c r="NQ240" s="61"/>
      <c r="NR240" s="61"/>
      <c r="NS240" s="61"/>
      <c r="NT240" s="61"/>
      <c r="NU240" s="61"/>
      <c r="NV240" s="61"/>
      <c r="NW240" s="61"/>
      <c r="NX240" s="61"/>
      <c r="NY240" s="61"/>
      <c r="NZ240" s="61"/>
      <c r="OA240" s="61"/>
      <c r="OB240" s="61"/>
      <c r="OC240" s="61"/>
      <c r="OD240" s="61"/>
      <c r="OE240" s="61"/>
      <c r="OF240" s="61"/>
      <c r="OG240" s="61"/>
      <c r="OH240" s="61"/>
      <c r="OI240" s="61"/>
      <c r="OJ240" s="61"/>
      <c r="OK240" s="61"/>
      <c r="OL240" s="61"/>
      <c r="OM240" s="61"/>
      <c r="ON240" s="61"/>
      <c r="OO240" s="61"/>
      <c r="OP240" s="61"/>
      <c r="OQ240" s="61"/>
      <c r="OR240" s="61"/>
      <c r="OS240" s="61"/>
      <c r="OT240" s="61"/>
      <c r="OU240" s="61"/>
      <c r="OV240" s="61"/>
      <c r="OW240" s="61"/>
      <c r="OX240" s="61"/>
      <c r="OY240" s="61"/>
      <c r="OZ240" s="61"/>
      <c r="PA240" s="61"/>
      <c r="PB240" s="61"/>
      <c r="PC240" s="61"/>
      <c r="PD240" s="61"/>
      <c r="PE240" s="61"/>
      <c r="PF240" s="61"/>
      <c r="PG240" s="61"/>
      <c r="PH240" s="61"/>
      <c r="PI240" s="61"/>
      <c r="PJ240" s="61"/>
      <c r="PK240" s="61"/>
      <c r="PL240" s="61"/>
      <c r="PM240" s="61"/>
      <c r="PN240" s="61"/>
      <c r="PO240" s="61"/>
      <c r="PP240" s="61"/>
      <c r="PQ240" s="61"/>
      <c r="PR240" s="61"/>
      <c r="PS240" s="61"/>
      <c r="PT240" s="61"/>
      <c r="PU240" s="61"/>
      <c r="PV240" s="61"/>
      <c r="PW240" s="61"/>
      <c r="PX240" s="61"/>
      <c r="PY240" s="61"/>
      <c r="PZ240" s="61"/>
      <c r="QA240" s="61"/>
      <c r="QB240" s="61"/>
      <c r="QC240" s="61"/>
      <c r="QD240" s="61"/>
      <c r="QE240" s="61"/>
      <c r="QF240" s="61"/>
      <c r="QG240" s="61"/>
      <c r="QH240" s="61"/>
      <c r="QI240" s="61"/>
      <c r="QJ240" s="61"/>
      <c r="QK240" s="61"/>
      <c r="QL240" s="61"/>
      <c r="QM240" s="61"/>
      <c r="QN240" s="61"/>
      <c r="QO240" s="61"/>
      <c r="QP240" s="61"/>
      <c r="QQ240" s="61"/>
      <c r="QR240" s="61"/>
      <c r="QS240" s="61"/>
      <c r="QT240" s="61"/>
      <c r="QU240" s="61"/>
      <c r="QV240" s="61"/>
      <c r="QW240" s="61"/>
      <c r="QX240" s="61"/>
      <c r="QY240" s="61"/>
      <c r="QZ240" s="61"/>
      <c r="RA240" s="61"/>
      <c r="RB240" s="61"/>
      <c r="RC240" s="61"/>
      <c r="RD240" s="61"/>
      <c r="RE240" s="61"/>
      <c r="RF240" s="61"/>
      <c r="RG240" s="61"/>
      <c r="RH240" s="61"/>
      <c r="RI240" s="61"/>
      <c r="RJ240" s="61"/>
      <c r="RK240" s="61"/>
      <c r="RL240" s="61"/>
      <c r="RM240" s="61"/>
      <c r="RN240" s="61"/>
      <c r="RO240" s="61"/>
      <c r="RP240" s="61"/>
      <c r="RQ240" s="61"/>
      <c r="RR240" s="61"/>
      <c r="RS240" s="61"/>
      <c r="RT240" s="61"/>
      <c r="RU240" s="61"/>
      <c r="RV240" s="61"/>
      <c r="RW240" s="61"/>
      <c r="RX240" s="61"/>
      <c r="RY240" s="61"/>
      <c r="RZ240" s="61"/>
      <c r="SA240" s="61"/>
      <c r="SB240" s="61"/>
      <c r="SC240" s="61"/>
      <c r="SD240" s="61"/>
      <c r="SE240" s="61"/>
      <c r="SF240" s="61"/>
      <c r="SG240" s="61"/>
      <c r="SH240" s="61"/>
      <c r="SI240" s="61"/>
      <c r="SJ240" s="61"/>
      <c r="SK240" s="61"/>
      <c r="SL240" s="61"/>
      <c r="SM240" s="61"/>
      <c r="SN240" s="61"/>
      <c r="SO240" s="61"/>
      <c r="SP240" s="61"/>
      <c r="SQ240" s="61"/>
      <c r="SR240" s="61"/>
      <c r="SS240" s="61"/>
      <c r="ST240" s="61"/>
      <c r="SU240" s="61"/>
      <c r="SV240" s="61"/>
      <c r="SW240" s="61"/>
      <c r="SX240" s="61"/>
      <c r="SY240" s="61"/>
      <c r="SZ240" s="61"/>
      <c r="TA240" s="61"/>
      <c r="TB240" s="61"/>
      <c r="TC240" s="61"/>
      <c r="TD240" s="61"/>
      <c r="TE240" s="61"/>
      <c r="TF240" s="61"/>
      <c r="TG240" s="61"/>
      <c r="TH240" s="61"/>
      <c r="TI240" s="61"/>
      <c r="TJ240" s="61"/>
      <c r="TK240" s="61"/>
      <c r="TL240" s="61"/>
      <c r="TM240" s="61"/>
      <c r="TN240" s="61"/>
      <c r="TO240" s="61"/>
      <c r="TP240" s="61"/>
      <c r="TQ240" s="61"/>
      <c r="TR240" s="61"/>
      <c r="TS240" s="61"/>
      <c r="TT240" s="61"/>
      <c r="TU240" s="61"/>
      <c r="TV240" s="61"/>
      <c r="TW240" s="61"/>
      <c r="TX240" s="61"/>
      <c r="TY240" s="61"/>
      <c r="TZ240" s="61"/>
      <c r="UA240" s="61"/>
      <c r="UB240" s="61"/>
      <c r="UC240" s="61"/>
      <c r="UD240" s="61"/>
      <c r="UE240" s="61"/>
      <c r="UF240" s="61"/>
      <c r="UG240" s="61"/>
      <c r="UH240" s="61"/>
      <c r="UI240" s="61"/>
      <c r="UJ240" s="61"/>
      <c r="UK240" s="61"/>
      <c r="UL240" s="61"/>
      <c r="UM240" s="61"/>
      <c r="UN240" s="61"/>
      <c r="UO240" s="61"/>
      <c r="UP240" s="61"/>
      <c r="UQ240" s="61"/>
      <c r="UR240" s="61"/>
      <c r="US240" s="61"/>
      <c r="UT240" s="61"/>
      <c r="UU240" s="61"/>
      <c r="UV240" s="61"/>
      <c r="UW240" s="61"/>
      <c r="UX240" s="61"/>
      <c r="UY240" s="61"/>
      <c r="UZ240" s="61"/>
      <c r="VA240" s="61"/>
      <c r="VB240" s="61"/>
      <c r="VC240" s="61"/>
      <c r="VD240" s="61"/>
      <c r="VE240" s="61"/>
      <c r="VF240" s="61"/>
      <c r="VG240" s="61"/>
      <c r="VH240" s="61"/>
      <c r="VI240" s="61"/>
      <c r="VJ240" s="61"/>
      <c r="VK240" s="61"/>
      <c r="VL240" s="61"/>
      <c r="VM240" s="61"/>
      <c r="VN240" s="61"/>
      <c r="VO240" s="61"/>
      <c r="VP240" s="61"/>
      <c r="VQ240" s="61"/>
      <c r="VR240" s="61"/>
      <c r="VS240" s="61"/>
      <c r="VT240" s="61"/>
      <c r="VU240" s="61"/>
      <c r="VV240" s="61"/>
      <c r="VW240" s="61"/>
      <c r="VX240" s="61"/>
      <c r="VY240" s="61"/>
      <c r="VZ240" s="61"/>
      <c r="WA240" s="61"/>
      <c r="WB240" s="61"/>
      <c r="WC240" s="61"/>
      <c r="WD240" s="61"/>
      <c r="WE240" s="61"/>
      <c r="WF240" s="61"/>
      <c r="WG240" s="61"/>
      <c r="WH240" s="61"/>
      <c r="WI240" s="61"/>
      <c r="WJ240" s="61"/>
      <c r="WK240" s="61"/>
      <c r="WL240" s="61"/>
      <c r="WM240" s="61"/>
      <c r="WN240" s="61"/>
      <c r="WO240" s="61"/>
      <c r="WP240" s="61"/>
      <c r="WQ240" s="61"/>
      <c r="WR240" s="61"/>
      <c r="WS240" s="61"/>
      <c r="WT240" s="61"/>
      <c r="WU240" s="61"/>
      <c r="WV240" s="61"/>
      <c r="WW240" s="61"/>
      <c r="WX240" s="61"/>
      <c r="WY240" s="61"/>
      <c r="WZ240" s="61"/>
      <c r="XA240" s="61"/>
      <c r="XB240" s="61"/>
      <c r="XC240" s="61"/>
      <c r="XD240" s="61"/>
      <c r="XE240" s="61"/>
      <c r="XF240" s="61"/>
      <c r="XG240" s="61"/>
      <c r="XH240" s="61"/>
      <c r="XI240" s="61"/>
      <c r="XJ240" s="61"/>
      <c r="XK240" s="61"/>
      <c r="XL240" s="61"/>
      <c r="XM240" s="61"/>
      <c r="XN240" s="61"/>
      <c r="XO240" s="61"/>
      <c r="XP240" s="61"/>
      <c r="XQ240" s="61"/>
      <c r="XR240" s="61"/>
      <c r="XS240" s="61"/>
      <c r="XT240" s="61"/>
      <c r="XU240" s="61"/>
      <c r="XV240" s="61"/>
      <c r="XW240" s="61"/>
      <c r="XX240" s="61"/>
      <c r="XY240" s="61"/>
      <c r="XZ240" s="61"/>
      <c r="YA240" s="61"/>
      <c r="YB240" s="61"/>
      <c r="YC240" s="61"/>
      <c r="YD240" s="61"/>
      <c r="YE240" s="61"/>
      <c r="YF240" s="61"/>
      <c r="YG240" s="61"/>
      <c r="YH240" s="61"/>
      <c r="YI240" s="61"/>
      <c r="YJ240" s="61"/>
      <c r="YK240" s="61"/>
      <c r="YL240" s="61"/>
      <c r="YM240" s="61"/>
      <c r="YN240" s="61"/>
      <c r="YO240" s="61"/>
      <c r="YP240" s="61"/>
      <c r="YQ240" s="61"/>
      <c r="YR240" s="61"/>
      <c r="YS240" s="61"/>
      <c r="YT240" s="61"/>
      <c r="YU240" s="61"/>
      <c r="YV240" s="61"/>
      <c r="YW240" s="61"/>
      <c r="YX240" s="61"/>
      <c r="YY240" s="61"/>
      <c r="YZ240" s="61"/>
      <c r="ZA240" s="61"/>
      <c r="ZB240" s="61"/>
      <c r="ZC240" s="61"/>
      <c r="ZD240" s="61"/>
      <c r="ZE240" s="61"/>
      <c r="ZF240" s="61"/>
      <c r="ZG240" s="61"/>
      <c r="ZH240" s="61"/>
      <c r="ZI240" s="61"/>
      <c r="ZJ240" s="61"/>
      <c r="ZK240" s="61"/>
      <c r="ZL240" s="61"/>
      <c r="ZM240" s="61"/>
      <c r="ZN240" s="61"/>
      <c r="ZO240" s="61"/>
      <c r="ZP240" s="61"/>
      <c r="ZQ240" s="61"/>
      <c r="ZR240" s="61"/>
      <c r="ZS240" s="61"/>
      <c r="ZT240" s="61"/>
      <c r="ZU240" s="61"/>
      <c r="ZV240" s="61"/>
      <c r="ZW240" s="61"/>
      <c r="ZX240" s="61"/>
      <c r="ZY240" s="61"/>
      <c r="ZZ240" s="61"/>
      <c r="AAA240" s="61"/>
      <c r="AAB240" s="61"/>
      <c r="AAC240" s="61"/>
      <c r="AAD240" s="61"/>
      <c r="AAE240" s="61"/>
      <c r="AAF240" s="61"/>
      <c r="AAG240" s="61"/>
      <c r="AAH240" s="61"/>
      <c r="AAI240" s="61"/>
      <c r="AAJ240" s="61"/>
      <c r="AAK240" s="61"/>
      <c r="AAL240" s="61"/>
      <c r="AAM240" s="61"/>
      <c r="AAN240" s="61"/>
      <c r="AAO240" s="61"/>
      <c r="AAP240" s="61"/>
      <c r="AAQ240" s="61"/>
      <c r="AAR240" s="61"/>
      <c r="AAS240" s="61"/>
      <c r="AAT240" s="61"/>
      <c r="AAU240" s="61"/>
      <c r="AAV240" s="61"/>
      <c r="AAW240" s="61"/>
      <c r="AAX240" s="61"/>
      <c r="AAY240" s="61"/>
      <c r="AAZ240" s="61"/>
      <c r="ABA240" s="61"/>
      <c r="ABB240" s="61"/>
      <c r="ABC240" s="61"/>
      <c r="ABD240" s="61"/>
      <c r="ABE240" s="61"/>
      <c r="ABF240" s="61"/>
      <c r="ABG240" s="61"/>
      <c r="ABH240" s="61"/>
      <c r="ABI240" s="61"/>
      <c r="ABJ240" s="61"/>
      <c r="ABK240" s="61"/>
      <c r="ABL240" s="61"/>
      <c r="ABM240" s="61"/>
      <c r="ABN240" s="61"/>
      <c r="ABO240" s="61"/>
      <c r="ABP240" s="61"/>
      <c r="ABQ240" s="61"/>
      <c r="ABR240" s="61"/>
      <c r="ABS240" s="61"/>
      <c r="ABT240" s="61"/>
      <c r="ABU240" s="61"/>
      <c r="ABV240" s="61"/>
      <c r="ABW240" s="61"/>
      <c r="ABX240" s="61"/>
      <c r="ABY240" s="61"/>
      <c r="ABZ240" s="61"/>
      <c r="ACA240" s="61"/>
      <c r="ACB240" s="61"/>
      <c r="ACC240" s="61"/>
      <c r="ACD240" s="61"/>
      <c r="ACE240" s="61"/>
      <c r="ACF240" s="61"/>
      <c r="ACG240" s="61"/>
      <c r="ACH240" s="61"/>
      <c r="ACI240" s="61"/>
      <c r="ACJ240" s="61"/>
      <c r="ACK240" s="61"/>
      <c r="ACL240" s="61"/>
      <c r="ACM240" s="61"/>
      <c r="ACN240" s="61"/>
      <c r="ACO240" s="61"/>
      <c r="ACP240" s="61"/>
      <c r="ACQ240" s="61"/>
      <c r="ACR240" s="61"/>
      <c r="ACS240" s="61"/>
      <c r="ACT240" s="61"/>
      <c r="ACU240" s="61"/>
      <c r="ACV240" s="61"/>
      <c r="ACW240" s="61"/>
      <c r="ACX240" s="61"/>
      <c r="ACY240" s="61"/>
      <c r="ACZ240" s="61"/>
      <c r="ADA240" s="61"/>
      <c r="ADB240" s="61"/>
      <c r="ADC240" s="61"/>
      <c r="ADD240" s="61"/>
      <c r="ADE240" s="61"/>
      <c r="ADF240" s="61"/>
      <c r="ADG240" s="61"/>
      <c r="ADH240" s="61"/>
      <c r="ADI240" s="61"/>
      <c r="ADJ240" s="61"/>
      <c r="ADK240" s="61"/>
      <c r="ADL240" s="61"/>
      <c r="ADM240" s="61"/>
      <c r="ADN240" s="61"/>
      <c r="ADO240" s="61"/>
      <c r="ADP240" s="61"/>
      <c r="ADQ240" s="61"/>
      <c r="ADR240" s="61"/>
      <c r="ADS240" s="61"/>
      <c r="ADT240" s="61"/>
      <c r="ADU240" s="61"/>
      <c r="ADV240" s="61"/>
      <c r="ADW240" s="61"/>
      <c r="ADX240" s="61"/>
      <c r="ADY240" s="61"/>
      <c r="ADZ240" s="61"/>
      <c r="AEA240" s="61"/>
      <c r="AEB240" s="61"/>
      <c r="AEC240" s="61"/>
      <c r="AED240" s="61"/>
      <c r="AEE240" s="61"/>
      <c r="AEF240" s="61"/>
      <c r="AEG240" s="61"/>
      <c r="AEH240" s="61"/>
      <c r="AEI240" s="61"/>
      <c r="AEJ240" s="61"/>
      <c r="AEK240" s="61"/>
      <c r="AEL240" s="61"/>
      <c r="AEM240" s="61"/>
      <c r="AEN240" s="61"/>
      <c r="AEO240" s="61"/>
      <c r="AEP240" s="61"/>
      <c r="AEQ240" s="61"/>
      <c r="AER240" s="61"/>
      <c r="AES240" s="61"/>
      <c r="AET240" s="61"/>
      <c r="AEU240" s="61"/>
      <c r="AEV240" s="61"/>
      <c r="AEW240" s="61"/>
      <c r="AEX240" s="61"/>
      <c r="AEY240" s="61"/>
      <c r="AEZ240" s="61"/>
      <c r="AFA240" s="61"/>
      <c r="AFB240" s="61"/>
      <c r="AFC240" s="61"/>
      <c r="AFD240" s="61"/>
      <c r="AFE240" s="61"/>
      <c r="AFF240" s="61"/>
      <c r="AFG240" s="61"/>
      <c r="AFH240" s="61"/>
      <c r="AFI240" s="61"/>
      <c r="AFJ240" s="61"/>
      <c r="AFK240" s="61"/>
      <c r="AFL240" s="61"/>
      <c r="AFM240" s="61"/>
      <c r="AFN240" s="61"/>
      <c r="AFO240" s="61"/>
      <c r="AFP240" s="61"/>
      <c r="AFQ240" s="61"/>
      <c r="AFR240" s="61"/>
      <c r="AFS240" s="61"/>
      <c r="AFT240" s="61"/>
      <c r="AFU240" s="61"/>
      <c r="AFV240" s="61"/>
      <c r="AFW240" s="61"/>
      <c r="AFX240" s="61"/>
      <c r="AFY240" s="61"/>
      <c r="AFZ240" s="61"/>
      <c r="AGA240" s="61"/>
      <c r="AGB240" s="61"/>
      <c r="AGC240" s="61"/>
      <c r="AGD240" s="61"/>
      <c r="AGE240" s="61"/>
      <c r="AGF240" s="61"/>
      <c r="AGG240" s="61"/>
      <c r="AGH240" s="61"/>
      <c r="AGI240" s="61"/>
      <c r="AGJ240" s="61"/>
      <c r="AGK240" s="61"/>
      <c r="AGL240" s="61"/>
      <c r="AGM240" s="61"/>
      <c r="AGN240" s="61"/>
      <c r="AGO240" s="61"/>
      <c r="AGP240" s="61"/>
      <c r="AGQ240" s="61"/>
      <c r="AGR240" s="61"/>
      <c r="AGS240" s="61"/>
      <c r="AGT240" s="61"/>
      <c r="AGU240" s="61"/>
      <c r="AGV240" s="61"/>
      <c r="AGW240" s="61"/>
      <c r="AGX240" s="61"/>
      <c r="AGY240" s="61"/>
      <c r="AGZ240" s="61"/>
      <c r="AHA240" s="61"/>
      <c r="AHB240" s="61"/>
      <c r="AHC240" s="61"/>
      <c r="AHD240" s="61"/>
      <c r="AHE240" s="61"/>
      <c r="AHF240" s="61"/>
      <c r="AHG240" s="61"/>
      <c r="AHH240" s="61"/>
      <c r="AHI240" s="61"/>
      <c r="AHJ240" s="61"/>
      <c r="AHK240" s="61"/>
      <c r="AHL240" s="61"/>
      <c r="AHM240" s="61"/>
      <c r="AHN240" s="61"/>
      <c r="AHO240" s="61"/>
      <c r="AHP240" s="61"/>
      <c r="AHQ240" s="61"/>
      <c r="AHR240" s="61"/>
      <c r="AHS240" s="61"/>
      <c r="AHT240" s="61"/>
      <c r="AHU240" s="61"/>
      <c r="AHV240" s="61"/>
      <c r="AHW240" s="61"/>
      <c r="AHX240" s="61"/>
      <c r="AHY240" s="61"/>
      <c r="AHZ240" s="61"/>
      <c r="AIA240" s="61"/>
      <c r="AIB240" s="61"/>
      <c r="AIC240" s="61"/>
      <c r="AID240" s="61"/>
      <c r="AIE240" s="61"/>
      <c r="AIF240" s="61"/>
      <c r="AIG240" s="61"/>
      <c r="AIH240" s="61"/>
      <c r="AII240" s="61"/>
      <c r="AIJ240" s="61"/>
      <c r="AIK240" s="61"/>
      <c r="AIL240" s="61"/>
      <c r="AIM240" s="61"/>
      <c r="AIN240" s="61"/>
      <c r="AIO240" s="61"/>
      <c r="AIP240" s="61"/>
      <c r="AIQ240" s="61"/>
      <c r="AIR240" s="61"/>
      <c r="AIS240" s="61"/>
      <c r="AIT240" s="61"/>
      <c r="AIU240" s="61"/>
      <c r="AIV240" s="61"/>
      <c r="AIW240" s="61"/>
      <c r="AIX240" s="61"/>
      <c r="AIY240" s="61"/>
      <c r="AIZ240" s="61"/>
      <c r="AJA240" s="61"/>
      <c r="AJB240" s="61"/>
      <c r="AJC240" s="61"/>
      <c r="AJD240" s="61"/>
      <c r="AJE240" s="61"/>
      <c r="AJF240" s="61"/>
      <c r="AJG240" s="61"/>
      <c r="AJH240" s="61"/>
      <c r="AJI240" s="61"/>
      <c r="AJJ240" s="61"/>
      <c r="AJK240" s="61"/>
      <c r="AJL240" s="61"/>
      <c r="AJM240" s="61"/>
      <c r="AJN240" s="61"/>
      <c r="AJO240" s="61"/>
      <c r="AJP240" s="61"/>
      <c r="AJQ240" s="61"/>
      <c r="AJR240" s="61"/>
      <c r="AJS240" s="61"/>
      <c r="AJT240" s="61"/>
      <c r="AJU240" s="61"/>
      <c r="AJV240" s="61"/>
      <c r="AJW240" s="61"/>
      <c r="AJX240" s="61"/>
      <c r="AJY240" s="61"/>
      <c r="AJZ240" s="61"/>
      <c r="AKA240" s="61"/>
      <c r="AKB240" s="61"/>
      <c r="AKC240" s="61"/>
      <c r="AKD240" s="61"/>
      <c r="AKE240" s="61"/>
      <c r="AKF240" s="61"/>
      <c r="AKG240" s="61"/>
      <c r="AKH240" s="61"/>
      <c r="AKI240" s="61"/>
      <c r="AKJ240" s="61"/>
      <c r="AKK240" s="61"/>
      <c r="AKL240" s="61"/>
      <c r="AKM240" s="61"/>
      <c r="AKN240" s="61"/>
      <c r="AKO240" s="61"/>
      <c r="AKP240" s="61"/>
      <c r="AKQ240" s="61"/>
      <c r="AKR240" s="61"/>
      <c r="AKS240" s="61"/>
      <c r="AKT240" s="61"/>
      <c r="AKU240" s="61"/>
      <c r="AKV240" s="61"/>
      <c r="AKW240" s="61"/>
      <c r="AKX240" s="61"/>
      <c r="AKY240" s="61"/>
      <c r="AKZ240" s="61"/>
      <c r="ALA240" s="61"/>
      <c r="ALB240" s="61"/>
      <c r="ALC240" s="61"/>
      <c r="ALD240" s="61"/>
      <c r="ALE240" s="61"/>
      <c r="ALF240" s="61"/>
      <c r="ALG240" s="61"/>
      <c r="ALH240" s="61"/>
      <c r="ALI240" s="61"/>
      <c r="ALJ240" s="61"/>
      <c r="ALK240" s="61"/>
      <c r="ALL240" s="61"/>
      <c r="ALM240" s="61"/>
      <c r="ALN240" s="61"/>
      <c r="ALO240" s="61"/>
      <c r="ALP240" s="61"/>
      <c r="ALQ240" s="61"/>
      <c r="ALR240" s="61"/>
      <c r="ALS240" s="61"/>
      <c r="ALT240" s="61"/>
      <c r="ALU240" s="61"/>
      <c r="ALV240" s="61"/>
      <c r="ALW240" s="61"/>
      <c r="ALX240" s="61"/>
      <c r="ALY240" s="61"/>
      <c r="ALZ240" s="61"/>
      <c r="AMA240" s="61"/>
      <c r="AMB240" s="61"/>
      <c r="AMC240" s="61"/>
      <c r="AMD240" s="61"/>
      <c r="AME240" s="61"/>
      <c r="AMF240" s="61"/>
      <c r="AMG240" s="61"/>
      <c r="AMH240" s="61"/>
      <c r="AMI240" s="61"/>
      <c r="AMJ240" s="61"/>
      <c r="AMK240" s="61"/>
      <c r="AML240" s="61"/>
      <c r="AMM240" s="61"/>
      <c r="AMN240" s="61"/>
      <c r="AMO240" s="61"/>
      <c r="AMP240" s="61"/>
      <c r="AMQ240" s="61"/>
      <c r="AMR240" s="61"/>
      <c r="AMS240" s="61"/>
      <c r="AMT240" s="61"/>
      <c r="AMU240" s="61"/>
      <c r="AMV240" s="61"/>
      <c r="AMW240" s="61"/>
      <c r="AMX240" s="61"/>
      <c r="AMY240" s="61"/>
      <c r="AMZ240" s="61"/>
      <c r="ANA240" s="61"/>
      <c r="ANB240" s="61"/>
      <c r="ANC240" s="61"/>
      <c r="AND240" s="61"/>
      <c r="ANE240" s="61"/>
      <c r="ANF240" s="61"/>
      <c r="ANG240" s="61"/>
      <c r="ANH240" s="61"/>
      <c r="ANI240" s="61"/>
      <c r="ANJ240" s="61"/>
      <c r="ANK240" s="61"/>
      <c r="ANL240" s="61"/>
      <c r="ANM240" s="61"/>
      <c r="ANN240" s="61"/>
      <c r="ANO240" s="61"/>
      <c r="ANP240" s="61"/>
      <c r="ANQ240" s="61"/>
      <c r="ANR240" s="61"/>
      <c r="ANS240" s="61"/>
      <c r="ANT240" s="61"/>
      <c r="ANU240" s="61"/>
      <c r="ANV240" s="61"/>
      <c r="ANW240" s="61"/>
      <c r="ANX240" s="61"/>
      <c r="ANY240" s="61"/>
      <c r="ANZ240" s="61"/>
      <c r="AOA240" s="61"/>
      <c r="AOB240" s="61"/>
      <c r="AOC240" s="61"/>
      <c r="AOD240" s="61"/>
      <c r="AOE240" s="61"/>
      <c r="AOF240" s="61"/>
      <c r="AOG240" s="61"/>
      <c r="AOH240" s="61"/>
      <c r="AOI240" s="61"/>
      <c r="AOJ240" s="61"/>
      <c r="AOK240" s="61"/>
      <c r="AOL240" s="61"/>
      <c r="AOM240" s="61"/>
      <c r="AON240" s="61"/>
      <c r="AOO240" s="61"/>
      <c r="AOP240" s="61"/>
      <c r="AOQ240" s="61"/>
      <c r="AOR240" s="61"/>
      <c r="AOS240" s="61"/>
      <c r="AOT240" s="61"/>
      <c r="AOU240" s="61"/>
      <c r="AOV240" s="61"/>
      <c r="AOW240" s="61"/>
      <c r="AOX240" s="61"/>
      <c r="AOY240" s="61"/>
      <c r="AOZ240" s="61"/>
      <c r="APA240" s="61"/>
      <c r="APB240" s="61"/>
      <c r="APC240" s="61"/>
      <c r="APD240" s="61"/>
      <c r="APE240" s="61"/>
      <c r="APF240" s="61"/>
      <c r="APG240" s="61"/>
      <c r="APH240" s="61"/>
      <c r="API240" s="61"/>
      <c r="APJ240" s="61"/>
      <c r="APK240" s="61"/>
      <c r="APL240" s="61"/>
      <c r="APM240" s="61"/>
      <c r="APN240" s="61"/>
      <c r="APO240" s="61"/>
      <c r="APP240" s="61"/>
      <c r="APQ240" s="61"/>
      <c r="APR240" s="61"/>
      <c r="APS240" s="61"/>
      <c r="APT240" s="61"/>
      <c r="APU240" s="61"/>
      <c r="APV240" s="61"/>
      <c r="APW240" s="61"/>
      <c r="APX240" s="61"/>
      <c r="APY240" s="61"/>
      <c r="APZ240" s="61"/>
      <c r="AQA240" s="61"/>
      <c r="AQB240" s="61"/>
      <c r="AQC240" s="61"/>
      <c r="AQD240" s="61"/>
      <c r="AQE240" s="61"/>
      <c r="AQF240" s="61"/>
      <c r="AQG240" s="61"/>
      <c r="AQH240" s="61"/>
      <c r="AQI240" s="61"/>
      <c r="AQJ240" s="61"/>
      <c r="AQK240" s="61"/>
      <c r="AQL240" s="61"/>
      <c r="AQM240" s="61"/>
      <c r="AQN240" s="61"/>
      <c r="AQO240" s="61"/>
      <c r="AQP240" s="61"/>
      <c r="AQQ240" s="61"/>
      <c r="AQR240" s="61"/>
      <c r="AQS240" s="61"/>
      <c r="AQT240" s="61"/>
      <c r="AQU240" s="61"/>
      <c r="AQV240" s="61"/>
      <c r="AQW240" s="61"/>
      <c r="AQX240" s="61"/>
      <c r="AQY240" s="61"/>
      <c r="AQZ240" s="61"/>
      <c r="ARA240" s="61"/>
      <c r="ARB240" s="61"/>
      <c r="ARC240" s="61"/>
      <c r="ARD240" s="61"/>
      <c r="ARE240" s="61"/>
      <c r="ARF240" s="61"/>
      <c r="ARG240" s="61"/>
      <c r="ARH240" s="61"/>
      <c r="ARI240" s="61"/>
      <c r="ARJ240" s="61"/>
      <c r="ARK240" s="61"/>
      <c r="ARL240" s="61"/>
      <c r="ARM240" s="61"/>
      <c r="ARN240" s="61"/>
      <c r="ARO240" s="61"/>
      <c r="ARP240" s="61"/>
      <c r="ARQ240" s="61"/>
      <c r="ARR240" s="61"/>
      <c r="ARS240" s="61"/>
      <c r="ART240" s="61"/>
      <c r="ARU240" s="61"/>
      <c r="ARV240" s="61"/>
      <c r="ARW240" s="61"/>
      <c r="ARX240" s="61"/>
      <c r="ARY240" s="61"/>
      <c r="ARZ240" s="61"/>
      <c r="ASA240" s="61"/>
      <c r="ASB240" s="61"/>
      <c r="ASC240" s="61"/>
      <c r="ASD240" s="61"/>
      <c r="ASE240" s="61"/>
      <c r="ASF240" s="61"/>
      <c r="ASG240" s="61"/>
      <c r="ASH240" s="61"/>
      <c r="ASI240" s="61"/>
      <c r="ASJ240" s="61"/>
      <c r="ASK240" s="61"/>
      <c r="ASL240" s="61"/>
      <c r="ASM240" s="61"/>
      <c r="ASN240" s="61"/>
      <c r="ASO240" s="61"/>
      <c r="ASP240" s="61"/>
      <c r="ASQ240" s="61"/>
      <c r="ASR240" s="61"/>
      <c r="ASS240" s="61"/>
      <c r="AST240" s="61"/>
      <c r="ASU240" s="61"/>
      <c r="ASV240" s="61"/>
      <c r="ASW240" s="61"/>
      <c r="ASX240" s="61"/>
      <c r="ASY240" s="61"/>
      <c r="ASZ240" s="61"/>
      <c r="ATA240" s="61"/>
      <c r="ATB240" s="61"/>
      <c r="ATC240" s="61"/>
      <c r="ATD240" s="61"/>
      <c r="ATE240" s="61"/>
      <c r="ATF240" s="61"/>
      <c r="ATG240" s="61"/>
      <c r="ATH240" s="61"/>
      <c r="ATI240" s="61"/>
      <c r="ATJ240" s="61"/>
      <c r="ATK240" s="61"/>
      <c r="ATL240" s="61"/>
      <c r="ATM240" s="61"/>
      <c r="ATN240" s="61"/>
      <c r="ATO240" s="61"/>
      <c r="ATP240" s="61"/>
      <c r="ATQ240" s="61"/>
      <c r="ATR240" s="61"/>
      <c r="ATS240" s="61"/>
      <c r="ATT240" s="61"/>
      <c r="ATU240" s="61"/>
      <c r="ATV240" s="61"/>
      <c r="ATW240" s="61"/>
      <c r="ATX240" s="61"/>
      <c r="ATY240" s="61"/>
      <c r="ATZ240" s="61"/>
      <c r="AUA240" s="61"/>
      <c r="AUB240" s="61"/>
      <c r="AUC240" s="61"/>
      <c r="AUD240" s="61"/>
      <c r="AUE240" s="61"/>
      <c r="AUF240" s="61"/>
      <c r="AUG240" s="61"/>
      <c r="AUH240" s="61"/>
      <c r="AUI240" s="61"/>
      <c r="AUJ240" s="61"/>
      <c r="AUK240" s="61"/>
      <c r="AUL240" s="61"/>
      <c r="AUM240" s="61"/>
      <c r="AUN240" s="61"/>
      <c r="AUO240" s="61"/>
      <c r="AUP240" s="61"/>
      <c r="AUQ240" s="61"/>
      <c r="AUR240" s="61"/>
      <c r="AUS240" s="61"/>
      <c r="AUT240" s="61"/>
      <c r="AUU240" s="61"/>
      <c r="AUV240" s="61"/>
      <c r="AUW240" s="61"/>
      <c r="AUX240" s="61"/>
      <c r="AUY240" s="61"/>
      <c r="AUZ240" s="61"/>
      <c r="AVA240" s="61"/>
      <c r="AVB240" s="61"/>
      <c r="AVC240" s="61"/>
      <c r="AVD240" s="61"/>
      <c r="AVE240" s="61"/>
      <c r="AVF240" s="61"/>
      <c r="AVG240" s="61"/>
      <c r="AVH240" s="61"/>
      <c r="AVI240" s="61"/>
      <c r="AVJ240" s="61"/>
      <c r="AVK240" s="61"/>
      <c r="AVL240" s="61"/>
      <c r="AVM240" s="61"/>
      <c r="AVN240" s="61"/>
      <c r="AVO240" s="61"/>
      <c r="AVP240" s="61"/>
      <c r="AVQ240" s="61"/>
      <c r="AVR240" s="61"/>
      <c r="AVS240" s="61"/>
      <c r="AVT240" s="61"/>
      <c r="AVU240" s="61"/>
      <c r="AVV240" s="61"/>
      <c r="AVW240" s="61"/>
      <c r="AVX240" s="61"/>
      <c r="AVY240" s="61"/>
      <c r="AVZ240" s="61"/>
      <c r="AWA240" s="61"/>
      <c r="AWB240" s="61"/>
      <c r="AWC240" s="61"/>
      <c r="AWD240" s="61"/>
      <c r="AWE240" s="61"/>
      <c r="AWF240" s="61"/>
      <c r="AWG240" s="61"/>
      <c r="AWH240" s="61"/>
      <c r="AWI240" s="61"/>
      <c r="AWJ240" s="61"/>
      <c r="AWK240" s="61"/>
      <c r="AWL240" s="61"/>
      <c r="AWM240" s="61"/>
      <c r="AWN240" s="61"/>
      <c r="AWO240" s="61"/>
      <c r="AWP240" s="61"/>
      <c r="AWQ240" s="61"/>
      <c r="AWR240" s="61"/>
      <c r="AWS240" s="61"/>
      <c r="AWT240" s="61"/>
      <c r="AWU240" s="61"/>
      <c r="AWV240" s="61"/>
      <c r="AWW240" s="61"/>
      <c r="AWX240" s="61"/>
      <c r="AWY240" s="61"/>
      <c r="AWZ240" s="61"/>
      <c r="AXA240" s="61"/>
      <c r="AXB240" s="61"/>
      <c r="AXC240" s="61"/>
      <c r="AXD240" s="61"/>
      <c r="AXE240" s="61"/>
      <c r="AXF240" s="61"/>
      <c r="AXG240" s="61"/>
      <c r="AXH240" s="61"/>
      <c r="AXI240" s="61"/>
      <c r="AXJ240" s="61"/>
      <c r="AXK240" s="61"/>
      <c r="AXL240" s="61"/>
      <c r="AXM240" s="61"/>
      <c r="AXN240" s="61"/>
      <c r="AXO240" s="61"/>
      <c r="AXP240" s="61"/>
      <c r="AXQ240" s="61"/>
      <c r="AXR240" s="61"/>
      <c r="AXS240" s="61"/>
      <c r="AXT240" s="61"/>
      <c r="AXU240" s="61"/>
      <c r="AXV240" s="61"/>
      <c r="AXW240" s="61"/>
      <c r="AXX240" s="61"/>
      <c r="AXY240" s="61"/>
      <c r="AXZ240" s="61"/>
      <c r="AYA240" s="61"/>
      <c r="AYB240" s="61"/>
      <c r="AYC240" s="61"/>
      <c r="AYD240" s="61"/>
      <c r="AYE240" s="61"/>
      <c r="AYF240" s="61"/>
      <c r="AYG240" s="61"/>
      <c r="AYH240" s="61"/>
      <c r="AYI240" s="61"/>
      <c r="AYJ240" s="61"/>
      <c r="AYK240" s="61"/>
      <c r="AYL240" s="61"/>
      <c r="AYM240" s="61"/>
      <c r="AYN240" s="61"/>
      <c r="AYO240" s="61"/>
      <c r="AYP240" s="61"/>
      <c r="AYQ240" s="61"/>
      <c r="AYR240" s="61"/>
      <c r="AYS240" s="61"/>
      <c r="AYT240" s="61"/>
      <c r="AYU240" s="61"/>
      <c r="AYV240" s="61"/>
      <c r="AYW240" s="61"/>
      <c r="AYX240" s="61"/>
      <c r="AYY240" s="61"/>
      <c r="AYZ240" s="61"/>
      <c r="AZA240" s="61"/>
      <c r="AZB240" s="61"/>
      <c r="AZC240" s="61"/>
      <c r="AZD240" s="61"/>
      <c r="AZE240" s="61"/>
      <c r="AZF240" s="61"/>
      <c r="AZG240" s="61"/>
      <c r="AZH240" s="61"/>
      <c r="AZI240" s="61"/>
      <c r="AZJ240" s="61"/>
      <c r="AZK240" s="61"/>
      <c r="AZL240" s="61"/>
      <c r="AZM240" s="61"/>
      <c r="AZN240" s="61"/>
      <c r="AZO240" s="61"/>
      <c r="AZP240" s="61"/>
      <c r="AZQ240" s="61"/>
      <c r="AZR240" s="61"/>
      <c r="AZS240" s="61"/>
      <c r="AZT240" s="61"/>
      <c r="AZU240" s="61"/>
      <c r="AZV240" s="61"/>
      <c r="AZW240" s="61"/>
      <c r="AZX240" s="61"/>
      <c r="AZY240" s="61"/>
      <c r="AZZ240" s="61"/>
      <c r="BAA240" s="61"/>
      <c r="BAB240" s="61"/>
      <c r="BAC240" s="61"/>
      <c r="BAD240" s="61"/>
      <c r="BAE240" s="61"/>
      <c r="BAF240" s="61"/>
      <c r="BAG240" s="61"/>
      <c r="BAH240" s="61"/>
      <c r="BAI240" s="61"/>
      <c r="BAJ240" s="61"/>
      <c r="BAK240" s="61"/>
      <c r="BAL240" s="61"/>
      <c r="BAM240" s="61"/>
      <c r="BAN240" s="61"/>
      <c r="BAO240" s="61"/>
      <c r="BAP240" s="61"/>
      <c r="BAQ240" s="61"/>
      <c r="BAR240" s="61"/>
      <c r="BAS240" s="61"/>
      <c r="BAT240" s="61"/>
      <c r="BAU240" s="61"/>
      <c r="BAV240" s="61"/>
      <c r="BAW240" s="61"/>
      <c r="BAX240" s="61"/>
      <c r="BAY240" s="61"/>
      <c r="BAZ240" s="61"/>
      <c r="BBA240" s="61"/>
      <c r="BBB240" s="61"/>
      <c r="BBC240" s="61"/>
      <c r="BBD240" s="61"/>
      <c r="BBE240" s="61"/>
      <c r="BBF240" s="61"/>
      <c r="BBG240" s="61"/>
      <c r="BBH240" s="61"/>
      <c r="BBI240" s="61"/>
      <c r="BBJ240" s="61"/>
      <c r="BBK240" s="61"/>
      <c r="BBL240" s="61"/>
      <c r="BBM240" s="61"/>
      <c r="BBN240" s="61"/>
      <c r="BBO240" s="61"/>
      <c r="BBP240" s="61"/>
      <c r="BBQ240" s="61"/>
      <c r="BBR240" s="61"/>
      <c r="BBS240" s="61"/>
      <c r="BBT240" s="61"/>
      <c r="BBU240" s="61"/>
      <c r="BBV240" s="61"/>
      <c r="BBW240" s="61"/>
      <c r="BBX240" s="61"/>
      <c r="BBY240" s="61"/>
      <c r="BBZ240" s="61"/>
      <c r="BCA240" s="61"/>
      <c r="BCB240" s="61"/>
      <c r="BCC240" s="61"/>
      <c r="BCD240" s="61"/>
      <c r="BCE240" s="61"/>
      <c r="BCF240" s="61"/>
      <c r="BCG240" s="61"/>
      <c r="BCH240" s="61"/>
      <c r="BCI240" s="61"/>
      <c r="BCJ240" s="61"/>
      <c r="BCK240" s="61"/>
      <c r="BCL240" s="61"/>
      <c r="BCM240" s="61"/>
      <c r="BCN240" s="61"/>
      <c r="BCO240" s="61"/>
      <c r="BCP240" s="61"/>
      <c r="BCQ240" s="61"/>
      <c r="BCR240" s="61"/>
      <c r="BCS240" s="61"/>
      <c r="BCT240" s="61"/>
      <c r="BCU240" s="61"/>
      <c r="BCV240" s="61"/>
      <c r="BCW240" s="61"/>
      <c r="BCX240" s="61"/>
      <c r="BCY240" s="61"/>
      <c r="BCZ240" s="61"/>
      <c r="BDA240" s="61"/>
      <c r="BDB240" s="61"/>
      <c r="BDC240" s="61"/>
      <c r="BDD240" s="61"/>
      <c r="BDE240" s="61"/>
      <c r="BDF240" s="61"/>
      <c r="BDG240" s="61"/>
      <c r="BDH240" s="61"/>
      <c r="BDI240" s="61"/>
      <c r="BDJ240" s="61"/>
      <c r="BDK240" s="61"/>
      <c r="BDL240" s="61"/>
      <c r="BDM240" s="61"/>
      <c r="BDN240" s="61"/>
      <c r="BDO240" s="61"/>
      <c r="BDP240" s="61"/>
      <c r="BDQ240" s="61"/>
      <c r="BDR240" s="61"/>
      <c r="BDS240" s="61"/>
      <c r="BDT240" s="61"/>
      <c r="BDU240" s="61"/>
      <c r="BDV240" s="61"/>
      <c r="BDW240" s="61"/>
      <c r="BDX240" s="61"/>
      <c r="BDY240" s="61"/>
      <c r="BDZ240" s="61"/>
      <c r="BEA240" s="61"/>
      <c r="BEB240" s="61"/>
      <c r="BEC240" s="61"/>
      <c r="BED240" s="61"/>
      <c r="BEE240" s="61"/>
      <c r="BEF240" s="61"/>
      <c r="BEG240" s="61"/>
      <c r="BEH240" s="61"/>
      <c r="BEI240" s="61"/>
      <c r="BEJ240" s="61"/>
      <c r="BEK240" s="61"/>
      <c r="BEL240" s="61"/>
      <c r="BEM240" s="61"/>
      <c r="BEN240" s="61"/>
      <c r="BEO240" s="61"/>
      <c r="BEP240" s="61"/>
      <c r="BEQ240" s="61"/>
      <c r="BER240" s="61"/>
      <c r="BES240" s="61"/>
      <c r="BET240" s="61"/>
      <c r="BEU240" s="61"/>
      <c r="BEV240" s="61"/>
      <c r="BEW240" s="61"/>
      <c r="BEX240" s="61"/>
      <c r="BEY240" s="61"/>
      <c r="BEZ240" s="61"/>
      <c r="BFA240" s="61"/>
      <c r="BFB240" s="61"/>
      <c r="BFC240" s="61"/>
      <c r="BFD240" s="61"/>
      <c r="BFE240" s="61"/>
      <c r="BFF240" s="61"/>
      <c r="BFG240" s="61"/>
      <c r="BFH240" s="61"/>
      <c r="BFI240" s="61"/>
      <c r="BFJ240" s="61"/>
      <c r="BFK240" s="61"/>
      <c r="BFL240" s="61"/>
      <c r="BFM240" s="61"/>
      <c r="BFN240" s="61"/>
      <c r="BFO240" s="61"/>
      <c r="BFP240" s="61"/>
      <c r="BFQ240" s="61"/>
      <c r="BFR240" s="61"/>
      <c r="BFS240" s="61"/>
      <c r="BFT240" s="61"/>
      <c r="BFU240" s="61"/>
      <c r="BFV240" s="61"/>
      <c r="BFW240" s="61"/>
      <c r="BFX240" s="61"/>
      <c r="BFY240" s="61"/>
      <c r="BFZ240" s="61"/>
      <c r="BGA240" s="61"/>
      <c r="BGB240" s="61"/>
      <c r="BGC240" s="61"/>
      <c r="BGD240" s="61"/>
      <c r="BGE240" s="61"/>
      <c r="BGF240" s="61"/>
      <c r="BGG240" s="61"/>
      <c r="BGH240" s="61"/>
      <c r="BGI240" s="61"/>
      <c r="BGJ240" s="61"/>
      <c r="BGK240" s="61"/>
      <c r="BGL240" s="61"/>
      <c r="BGM240" s="61"/>
      <c r="BGN240" s="61"/>
      <c r="BGO240" s="61"/>
      <c r="BGP240" s="61"/>
      <c r="BGQ240" s="61"/>
      <c r="BGR240" s="61"/>
      <c r="BGS240" s="61"/>
      <c r="BGT240" s="61"/>
      <c r="BGU240" s="61"/>
      <c r="BGV240" s="61"/>
      <c r="BGW240" s="61"/>
      <c r="BGX240" s="61"/>
      <c r="BGY240" s="61"/>
      <c r="BGZ240" s="61"/>
      <c r="BHA240" s="61"/>
      <c r="BHB240" s="61"/>
      <c r="BHC240" s="61"/>
      <c r="BHD240" s="61"/>
      <c r="BHE240" s="61"/>
      <c r="BHF240" s="61"/>
      <c r="BHG240" s="61"/>
      <c r="BHH240" s="61"/>
      <c r="BHI240" s="61"/>
      <c r="BHJ240" s="61"/>
      <c r="BHK240" s="61"/>
      <c r="BHL240" s="61"/>
      <c r="BHM240" s="61"/>
      <c r="BHN240" s="61"/>
      <c r="BHO240" s="61"/>
      <c r="BHP240" s="61"/>
      <c r="BHQ240" s="61"/>
      <c r="BHR240" s="61"/>
      <c r="BHS240" s="61"/>
      <c r="BHT240" s="61"/>
      <c r="BHU240" s="61"/>
      <c r="BHV240" s="61"/>
      <c r="BHW240" s="61"/>
      <c r="BHX240" s="61"/>
      <c r="BHY240" s="61"/>
      <c r="BHZ240" s="61"/>
      <c r="BIA240" s="61"/>
      <c r="BIB240" s="61"/>
      <c r="BIC240" s="61"/>
      <c r="BID240" s="61"/>
      <c r="BIE240" s="61"/>
      <c r="BIF240" s="61"/>
      <c r="BIG240" s="61"/>
      <c r="BIH240" s="61"/>
      <c r="BII240" s="61"/>
      <c r="BIJ240" s="61"/>
      <c r="BIK240" s="61"/>
      <c r="BIL240" s="61"/>
      <c r="BIM240" s="61"/>
      <c r="BIN240" s="61"/>
      <c r="BIO240" s="61"/>
      <c r="BIP240" s="61"/>
      <c r="BIQ240" s="61"/>
      <c r="BIR240" s="61"/>
      <c r="BIS240" s="61"/>
      <c r="BIT240" s="61"/>
      <c r="BIU240" s="61"/>
      <c r="BIV240" s="61"/>
      <c r="BIW240" s="61"/>
      <c r="BIX240" s="61"/>
      <c r="BIY240" s="61"/>
      <c r="BIZ240" s="61"/>
      <c r="BJA240" s="61"/>
      <c r="BJB240" s="61"/>
      <c r="BJC240" s="61"/>
      <c r="BJD240" s="61"/>
      <c r="BJE240" s="61"/>
      <c r="BJF240" s="61"/>
      <c r="BJG240" s="61"/>
      <c r="BJH240" s="61"/>
      <c r="BJI240" s="61"/>
      <c r="BJJ240" s="61"/>
      <c r="BJK240" s="61"/>
      <c r="BJL240" s="61"/>
      <c r="BJM240" s="61"/>
      <c r="BJN240" s="61"/>
      <c r="BJO240" s="61"/>
      <c r="BJP240" s="61"/>
      <c r="BJQ240" s="61"/>
      <c r="BJR240" s="61"/>
      <c r="BJS240" s="61"/>
      <c r="BJT240" s="61"/>
      <c r="BJU240" s="61"/>
      <c r="BJV240" s="61"/>
      <c r="BJW240" s="61"/>
      <c r="BJX240" s="61"/>
      <c r="BJY240" s="61"/>
      <c r="BJZ240" s="61"/>
      <c r="BKA240" s="61"/>
      <c r="BKB240" s="61"/>
      <c r="BKC240" s="61"/>
      <c r="BKD240" s="61"/>
      <c r="BKE240" s="61"/>
      <c r="BKF240" s="61"/>
      <c r="BKG240" s="61"/>
      <c r="BKH240" s="61"/>
      <c r="BKI240" s="61"/>
      <c r="BKJ240" s="61"/>
      <c r="BKK240" s="61"/>
      <c r="BKL240" s="61"/>
      <c r="BKM240" s="61"/>
      <c r="BKN240" s="61"/>
      <c r="BKO240" s="61"/>
      <c r="BKP240" s="61"/>
      <c r="BKQ240" s="61"/>
      <c r="BKR240" s="61"/>
      <c r="BKS240" s="61"/>
      <c r="BKT240" s="61"/>
      <c r="BKU240" s="61"/>
      <c r="BKV240" s="61"/>
      <c r="BKW240" s="61"/>
      <c r="BKX240" s="61"/>
      <c r="BKY240" s="61"/>
      <c r="BKZ240" s="61"/>
      <c r="BLA240" s="61"/>
      <c r="BLB240" s="61"/>
      <c r="BLC240" s="61"/>
      <c r="BLD240" s="61"/>
      <c r="BLE240" s="61"/>
      <c r="BLF240" s="61"/>
      <c r="BLG240" s="61"/>
      <c r="BLH240" s="61"/>
      <c r="BLI240" s="61"/>
      <c r="BLJ240" s="61"/>
      <c r="BLK240" s="61"/>
      <c r="BLL240" s="61"/>
      <c r="BLM240" s="61"/>
      <c r="BLN240" s="61"/>
      <c r="BLO240" s="61"/>
      <c r="BLP240" s="61"/>
      <c r="BLQ240" s="61"/>
      <c r="BLR240" s="61"/>
      <c r="BLS240" s="61"/>
      <c r="BLT240" s="61"/>
      <c r="BLU240" s="61"/>
      <c r="BLV240" s="61"/>
      <c r="BLW240" s="61"/>
      <c r="BLX240" s="61"/>
      <c r="BLY240" s="61"/>
      <c r="BLZ240" s="61"/>
      <c r="BMA240" s="61"/>
      <c r="BMB240" s="61"/>
      <c r="BMC240" s="61"/>
      <c r="BMD240" s="61"/>
      <c r="BME240" s="61"/>
      <c r="BMF240" s="61"/>
      <c r="BMG240" s="61"/>
      <c r="BMH240" s="61"/>
      <c r="BMI240" s="61"/>
      <c r="BMJ240" s="61"/>
      <c r="BMK240" s="61"/>
      <c r="BML240" s="61"/>
      <c r="BMM240" s="61"/>
      <c r="BMN240" s="61"/>
      <c r="BMO240" s="61"/>
      <c r="BMP240" s="61"/>
      <c r="BMQ240" s="61"/>
      <c r="BMR240" s="61"/>
      <c r="BMS240" s="61"/>
      <c r="BMT240" s="61"/>
      <c r="BMU240" s="61"/>
      <c r="BMV240" s="61"/>
      <c r="BMW240" s="61"/>
      <c r="BMX240" s="61"/>
      <c r="BMY240" s="61"/>
      <c r="BMZ240" s="61"/>
      <c r="BNA240" s="61"/>
      <c r="BNB240" s="61"/>
      <c r="BNC240" s="61"/>
      <c r="BND240" s="61"/>
      <c r="BNE240" s="61"/>
      <c r="BNF240" s="61"/>
      <c r="BNG240" s="61"/>
      <c r="BNH240" s="61"/>
      <c r="BNI240" s="61"/>
      <c r="BNJ240" s="61"/>
      <c r="BNK240" s="61"/>
      <c r="BNL240" s="61"/>
      <c r="BNM240" s="61"/>
      <c r="BNN240" s="61"/>
      <c r="BNO240" s="61"/>
      <c r="BNP240" s="61"/>
      <c r="BNQ240" s="61"/>
      <c r="BNR240" s="61"/>
      <c r="BNS240" s="61"/>
      <c r="BNT240" s="61"/>
      <c r="BNU240" s="61"/>
      <c r="BNV240" s="61"/>
      <c r="BNW240" s="61"/>
      <c r="BNX240" s="61"/>
      <c r="BNY240" s="61"/>
      <c r="BNZ240" s="61"/>
      <c r="BOA240" s="61"/>
      <c r="BOB240" s="61"/>
      <c r="BOC240" s="61"/>
      <c r="BOD240" s="61"/>
      <c r="BOE240" s="61"/>
      <c r="BOF240" s="61"/>
      <c r="BOG240" s="61"/>
      <c r="BOH240" s="61"/>
      <c r="BOI240" s="61"/>
      <c r="BOJ240" s="61"/>
      <c r="BOK240" s="61"/>
      <c r="BOL240" s="61"/>
      <c r="BOM240" s="61"/>
      <c r="BON240" s="61"/>
      <c r="BOO240" s="61"/>
      <c r="BOP240" s="61"/>
      <c r="BOQ240" s="61"/>
      <c r="BOR240" s="61"/>
      <c r="BOS240" s="61"/>
      <c r="BOT240" s="61"/>
      <c r="BOU240" s="61"/>
      <c r="BOV240" s="61"/>
      <c r="BOW240" s="61"/>
      <c r="BOX240" s="61"/>
      <c r="BOY240" s="61"/>
      <c r="BOZ240" s="61"/>
      <c r="BPA240" s="61"/>
      <c r="BPB240" s="61"/>
      <c r="BPC240" s="61"/>
      <c r="BPD240" s="61"/>
      <c r="BPE240" s="61"/>
      <c r="BPF240" s="61"/>
      <c r="BPG240" s="61"/>
      <c r="BPH240" s="61"/>
      <c r="BPI240" s="61"/>
      <c r="BPJ240" s="61"/>
      <c r="BPK240" s="61"/>
      <c r="BPL240" s="61"/>
      <c r="BPM240" s="61"/>
      <c r="BPN240" s="61"/>
      <c r="BPO240" s="61"/>
      <c r="BPP240" s="61"/>
      <c r="BPQ240" s="61"/>
      <c r="BPR240" s="61"/>
      <c r="BPS240" s="61"/>
      <c r="BPT240" s="61"/>
      <c r="BPU240" s="61"/>
      <c r="BPV240" s="61"/>
      <c r="BPW240" s="61"/>
      <c r="BPX240" s="61"/>
      <c r="BPY240" s="61"/>
      <c r="BPZ240" s="61"/>
      <c r="BQA240" s="61"/>
      <c r="BQB240" s="61"/>
      <c r="BQC240" s="61"/>
      <c r="BQD240" s="61"/>
      <c r="BQE240" s="61"/>
      <c r="BQF240" s="61"/>
      <c r="BQG240" s="61"/>
      <c r="BQH240" s="61"/>
      <c r="BQI240" s="61"/>
      <c r="BQJ240" s="61"/>
      <c r="BQK240" s="61"/>
      <c r="BQL240" s="61"/>
      <c r="BQM240" s="61"/>
      <c r="BQN240" s="61"/>
      <c r="BQO240" s="61"/>
      <c r="BQP240" s="61"/>
      <c r="BQQ240" s="61"/>
      <c r="BQR240" s="61"/>
      <c r="BQS240" s="61"/>
      <c r="BQT240" s="61"/>
      <c r="BQU240" s="61"/>
      <c r="BQV240" s="61"/>
      <c r="BQW240" s="61"/>
      <c r="BQX240" s="61"/>
      <c r="BQY240" s="61"/>
      <c r="BQZ240" s="61"/>
      <c r="BRA240" s="61"/>
      <c r="BRB240" s="61"/>
      <c r="BRC240" s="61"/>
      <c r="BRD240" s="61"/>
      <c r="BRE240" s="61"/>
      <c r="BRF240" s="61"/>
      <c r="BRG240" s="61"/>
      <c r="BRH240" s="61"/>
      <c r="BRI240" s="61"/>
      <c r="BRJ240" s="61"/>
      <c r="BRK240" s="61"/>
      <c r="BRL240" s="61"/>
      <c r="BRM240" s="61"/>
      <c r="BRN240" s="61"/>
      <c r="BRO240" s="61"/>
      <c r="BRP240" s="61"/>
      <c r="BRQ240" s="61"/>
      <c r="BRR240" s="61"/>
      <c r="BRS240" s="61"/>
      <c r="BRT240" s="61"/>
      <c r="BRU240" s="61"/>
      <c r="BRV240" s="61"/>
      <c r="BRW240" s="61"/>
      <c r="BRX240" s="61"/>
      <c r="BRY240" s="61"/>
      <c r="BRZ240" s="61"/>
      <c r="BSA240" s="61"/>
      <c r="BSB240" s="61"/>
      <c r="BSC240" s="61"/>
      <c r="BSD240" s="61"/>
      <c r="BSE240" s="61"/>
      <c r="BSF240" s="61"/>
      <c r="BSG240" s="61"/>
      <c r="BSH240" s="61"/>
      <c r="BSI240" s="61"/>
      <c r="BSJ240" s="61"/>
      <c r="BSK240" s="61"/>
      <c r="BSL240" s="61"/>
      <c r="BSM240" s="61"/>
      <c r="BSN240" s="61"/>
      <c r="BSO240" s="61"/>
      <c r="BSP240" s="61"/>
      <c r="BSQ240" s="61"/>
      <c r="BSR240" s="61"/>
      <c r="BSS240" s="61"/>
      <c r="BST240" s="61"/>
      <c r="BSU240" s="61"/>
      <c r="BSV240" s="61"/>
      <c r="BSW240" s="61"/>
      <c r="BSX240" s="61"/>
      <c r="BSY240" s="61"/>
      <c r="BSZ240" s="61"/>
      <c r="BTA240" s="61"/>
      <c r="BTB240" s="61"/>
      <c r="BTC240" s="61"/>
      <c r="BTD240" s="61"/>
      <c r="BTE240" s="61"/>
      <c r="BTF240" s="61"/>
      <c r="BTG240" s="61"/>
      <c r="BTH240" s="61"/>
      <c r="BTI240" s="61"/>
      <c r="BTJ240" s="61"/>
      <c r="BTK240" s="61"/>
      <c r="BTL240" s="61"/>
      <c r="BTM240" s="61"/>
      <c r="BTN240" s="61"/>
      <c r="BTO240" s="61"/>
      <c r="BTP240" s="61"/>
      <c r="BTQ240" s="61"/>
      <c r="BTR240" s="61"/>
      <c r="BTS240" s="61"/>
      <c r="BTT240" s="61"/>
      <c r="BTU240" s="61"/>
      <c r="BTV240" s="61"/>
      <c r="BTW240" s="61"/>
      <c r="BTX240" s="61"/>
      <c r="BTY240" s="61"/>
      <c r="BTZ240" s="61"/>
      <c r="BUA240" s="61"/>
      <c r="BUB240" s="61"/>
      <c r="BUC240" s="61"/>
      <c r="BUD240" s="61"/>
      <c r="BUE240" s="61"/>
      <c r="BUF240" s="61"/>
      <c r="BUG240" s="61"/>
      <c r="BUH240" s="61"/>
      <c r="BUI240" s="61"/>
      <c r="BUJ240" s="61"/>
      <c r="BUK240" s="61"/>
      <c r="BUL240" s="61"/>
      <c r="BUM240" s="61"/>
      <c r="BUN240" s="61"/>
      <c r="BUO240" s="61"/>
      <c r="BUP240" s="61"/>
      <c r="BUQ240" s="61"/>
      <c r="BUR240" s="61"/>
      <c r="BUS240" s="61"/>
      <c r="BUT240" s="61"/>
      <c r="BUU240" s="61"/>
      <c r="BUV240" s="61"/>
      <c r="BUW240" s="61"/>
      <c r="BUX240" s="61"/>
      <c r="BUY240" s="61"/>
      <c r="BUZ240" s="61"/>
      <c r="BVA240" s="61"/>
      <c r="BVB240" s="61"/>
      <c r="BVC240" s="61"/>
      <c r="BVD240" s="61"/>
      <c r="BVE240" s="61"/>
      <c r="BVF240" s="61"/>
      <c r="BVG240" s="61"/>
      <c r="BVH240" s="61"/>
      <c r="BVI240" s="61"/>
      <c r="BVJ240" s="61"/>
      <c r="BVK240" s="61"/>
      <c r="BVL240" s="61"/>
      <c r="BVM240" s="61"/>
      <c r="BVN240" s="61"/>
      <c r="BVO240" s="61"/>
      <c r="BVP240" s="61"/>
      <c r="BVQ240" s="61"/>
      <c r="BVR240" s="61"/>
      <c r="BVS240" s="61"/>
      <c r="BVT240" s="61"/>
      <c r="BVU240" s="61"/>
      <c r="BVV240" s="61"/>
      <c r="BVW240" s="61"/>
      <c r="BVX240" s="61"/>
      <c r="BVY240" s="61"/>
      <c r="BVZ240" s="61"/>
      <c r="BWA240" s="61"/>
      <c r="BWB240" s="61"/>
      <c r="BWC240" s="61"/>
      <c r="BWD240" s="61"/>
      <c r="BWE240" s="61"/>
      <c r="BWF240" s="61"/>
      <c r="BWG240" s="61"/>
      <c r="BWH240" s="61"/>
      <c r="BWI240" s="61"/>
      <c r="BWJ240" s="61"/>
      <c r="BWK240" s="61"/>
      <c r="BWL240" s="61"/>
      <c r="BWM240" s="61"/>
      <c r="BWN240" s="61"/>
      <c r="BWO240" s="61"/>
      <c r="BWP240" s="61"/>
      <c r="BWQ240" s="61"/>
      <c r="BWR240" s="61"/>
      <c r="BWS240" s="61"/>
      <c r="BWT240" s="61"/>
      <c r="BWU240" s="61"/>
      <c r="BWV240" s="61"/>
      <c r="BWW240" s="61"/>
      <c r="BWX240" s="61"/>
      <c r="BWY240" s="61"/>
      <c r="BWZ240" s="61"/>
      <c r="BXA240" s="61"/>
      <c r="BXB240" s="61"/>
      <c r="BXC240" s="61"/>
      <c r="BXD240" s="61"/>
      <c r="BXE240" s="61"/>
      <c r="BXF240" s="61"/>
      <c r="BXG240" s="61"/>
      <c r="BXH240" s="61"/>
      <c r="BXI240" s="61"/>
      <c r="BXJ240" s="61"/>
      <c r="BXK240" s="61"/>
      <c r="BXL240" s="61"/>
      <c r="BXM240" s="61"/>
      <c r="BXN240" s="61"/>
      <c r="BXO240" s="61"/>
      <c r="BXP240" s="61"/>
      <c r="BXQ240" s="61"/>
      <c r="BXR240" s="61"/>
      <c r="BXS240" s="61"/>
      <c r="BXT240" s="61"/>
      <c r="BXU240" s="61"/>
      <c r="BXV240" s="61"/>
      <c r="BXW240" s="61"/>
      <c r="BXX240" s="61"/>
      <c r="BXY240" s="61"/>
      <c r="BXZ240" s="61"/>
      <c r="BYA240" s="61"/>
      <c r="BYB240" s="61"/>
      <c r="BYC240" s="61"/>
      <c r="BYD240" s="61"/>
      <c r="BYE240" s="61"/>
      <c r="BYF240" s="61"/>
      <c r="BYG240" s="61"/>
      <c r="BYH240" s="61"/>
      <c r="BYI240" s="61"/>
      <c r="BYJ240" s="61"/>
      <c r="BYK240" s="61"/>
      <c r="BYL240" s="61"/>
      <c r="BYM240" s="61"/>
      <c r="BYN240" s="61"/>
      <c r="BYO240" s="61"/>
      <c r="BYP240" s="61"/>
      <c r="BYQ240" s="61"/>
      <c r="BYR240" s="61"/>
      <c r="BYS240" s="61"/>
      <c r="BYT240" s="61"/>
      <c r="BYU240" s="61"/>
      <c r="BYV240" s="61"/>
      <c r="BYW240" s="61"/>
      <c r="BYX240" s="61"/>
      <c r="BYY240" s="61"/>
      <c r="BYZ240" s="61"/>
      <c r="BZA240" s="61"/>
      <c r="BZB240" s="61"/>
      <c r="BZC240" s="61"/>
      <c r="BZD240" s="61"/>
      <c r="BZE240" s="61"/>
      <c r="BZF240" s="61"/>
      <c r="BZG240" s="61"/>
      <c r="BZH240" s="61"/>
      <c r="BZI240" s="61"/>
      <c r="BZJ240" s="61"/>
      <c r="BZK240" s="61"/>
      <c r="BZL240" s="61"/>
      <c r="BZM240" s="61"/>
      <c r="BZN240" s="61"/>
      <c r="BZO240" s="61"/>
      <c r="BZP240" s="61"/>
      <c r="BZQ240" s="61"/>
      <c r="BZR240" s="61"/>
      <c r="BZS240" s="61"/>
      <c r="BZT240" s="61"/>
      <c r="BZU240" s="61"/>
      <c r="BZV240" s="61"/>
      <c r="BZW240" s="61"/>
      <c r="BZX240" s="61"/>
      <c r="BZY240" s="61"/>
      <c r="BZZ240" s="61"/>
      <c r="CAA240" s="61"/>
      <c r="CAB240" s="61"/>
      <c r="CAC240" s="61"/>
      <c r="CAD240" s="61"/>
      <c r="CAE240" s="61"/>
      <c r="CAF240" s="61"/>
      <c r="CAG240" s="61"/>
      <c r="CAH240" s="61"/>
      <c r="CAI240" s="61"/>
      <c r="CAJ240" s="61"/>
      <c r="CAK240" s="61"/>
      <c r="CAL240" s="61"/>
      <c r="CAM240" s="61"/>
      <c r="CAN240" s="61"/>
      <c r="CAO240" s="61"/>
      <c r="CAP240" s="61"/>
      <c r="CAQ240" s="61"/>
      <c r="CAR240" s="61"/>
      <c r="CAS240" s="61"/>
      <c r="CAT240" s="61"/>
      <c r="CAU240" s="61"/>
      <c r="CAV240" s="61"/>
      <c r="CAW240" s="61"/>
      <c r="CAX240" s="61"/>
      <c r="CAY240" s="61"/>
      <c r="CAZ240" s="61"/>
      <c r="CBA240" s="61"/>
      <c r="CBB240" s="61"/>
      <c r="CBC240" s="61"/>
      <c r="CBD240" s="61"/>
      <c r="CBE240" s="61"/>
      <c r="CBF240" s="61"/>
      <c r="CBG240" s="61"/>
      <c r="CBH240" s="61"/>
      <c r="CBI240" s="61"/>
      <c r="CBJ240" s="61"/>
      <c r="CBK240" s="61"/>
      <c r="CBL240" s="61"/>
      <c r="CBM240" s="61"/>
      <c r="CBN240" s="61"/>
      <c r="CBO240" s="61"/>
      <c r="CBP240" s="61"/>
      <c r="CBQ240" s="61"/>
      <c r="CBR240" s="61"/>
      <c r="CBS240" s="61"/>
      <c r="CBT240" s="61"/>
      <c r="CBU240" s="61"/>
      <c r="CBV240" s="61"/>
      <c r="CBW240" s="61"/>
      <c r="CBX240" s="61"/>
      <c r="CBY240" s="61"/>
      <c r="CBZ240" s="61"/>
      <c r="CCA240" s="61"/>
      <c r="CCB240" s="61"/>
      <c r="CCC240" s="61"/>
      <c r="CCD240" s="61"/>
      <c r="CCE240" s="61"/>
      <c r="CCF240" s="61"/>
      <c r="CCG240" s="61"/>
      <c r="CCH240" s="61"/>
      <c r="CCI240" s="61"/>
      <c r="CCJ240" s="61"/>
      <c r="CCK240" s="61"/>
      <c r="CCL240" s="61"/>
      <c r="CCM240" s="61"/>
      <c r="CCN240" s="61"/>
      <c r="CCO240" s="61"/>
      <c r="CCP240" s="61"/>
      <c r="CCQ240" s="61"/>
      <c r="CCR240" s="61"/>
      <c r="CCS240" s="61"/>
      <c r="CCT240" s="61"/>
      <c r="CCU240" s="61"/>
      <c r="CCV240" s="61"/>
      <c r="CCW240" s="61"/>
      <c r="CCX240" s="61"/>
      <c r="CCY240" s="61"/>
      <c r="CCZ240" s="61"/>
      <c r="CDA240" s="61"/>
      <c r="CDB240" s="61"/>
      <c r="CDC240" s="61"/>
      <c r="CDD240" s="61"/>
      <c r="CDE240" s="61"/>
      <c r="CDF240" s="61"/>
      <c r="CDG240" s="61"/>
      <c r="CDH240" s="61"/>
      <c r="CDI240" s="61"/>
      <c r="CDJ240" s="61"/>
      <c r="CDK240" s="61"/>
      <c r="CDL240" s="61"/>
      <c r="CDM240" s="61"/>
      <c r="CDN240" s="61"/>
      <c r="CDO240" s="61"/>
      <c r="CDP240" s="61"/>
      <c r="CDQ240" s="61"/>
      <c r="CDR240" s="61"/>
      <c r="CDS240" s="61"/>
      <c r="CDT240" s="61"/>
      <c r="CDU240" s="61"/>
      <c r="CDV240" s="61"/>
      <c r="CDW240" s="61"/>
      <c r="CDX240" s="61"/>
      <c r="CDY240" s="61"/>
      <c r="CDZ240" s="61"/>
      <c r="CEA240" s="61"/>
      <c r="CEB240" s="61"/>
      <c r="CEC240" s="61"/>
      <c r="CED240" s="61"/>
      <c r="CEE240" s="61"/>
      <c r="CEF240" s="61"/>
      <c r="CEG240" s="61"/>
      <c r="CEH240" s="61"/>
      <c r="CEI240" s="61"/>
      <c r="CEJ240" s="61"/>
      <c r="CEK240" s="61"/>
      <c r="CEL240" s="61"/>
      <c r="CEM240" s="61"/>
      <c r="CEN240" s="61"/>
      <c r="CEO240" s="61"/>
      <c r="CEP240" s="61"/>
      <c r="CEQ240" s="61"/>
      <c r="CER240" s="61"/>
      <c r="CES240" s="61"/>
      <c r="CET240" s="61"/>
      <c r="CEU240" s="61"/>
      <c r="CEV240" s="61"/>
      <c r="CEW240" s="61"/>
      <c r="CEX240" s="61"/>
      <c r="CEY240" s="61"/>
      <c r="CEZ240" s="61"/>
      <c r="CFA240" s="61"/>
      <c r="CFB240" s="61"/>
      <c r="CFC240" s="61"/>
      <c r="CFD240" s="61"/>
      <c r="CFE240" s="61"/>
      <c r="CFF240" s="61"/>
      <c r="CFG240" s="61"/>
      <c r="CFH240" s="61"/>
      <c r="CFI240" s="61"/>
      <c r="CFJ240" s="61"/>
      <c r="CFK240" s="61"/>
      <c r="CFL240" s="61"/>
      <c r="CFM240" s="61"/>
      <c r="CFN240" s="61"/>
      <c r="CFO240" s="61"/>
      <c r="CFP240" s="61"/>
      <c r="CFQ240" s="61"/>
      <c r="CFR240" s="61"/>
      <c r="CFS240" s="61"/>
      <c r="CFT240" s="61"/>
      <c r="CFU240" s="61"/>
      <c r="CFV240" s="61"/>
      <c r="CFW240" s="61"/>
      <c r="CFX240" s="61"/>
      <c r="CFY240" s="61"/>
      <c r="CFZ240" s="61"/>
      <c r="CGA240" s="61"/>
      <c r="CGB240" s="61"/>
      <c r="CGC240" s="61"/>
      <c r="CGD240" s="61"/>
      <c r="CGE240" s="61"/>
      <c r="CGF240" s="61"/>
      <c r="CGG240" s="61"/>
      <c r="CGH240" s="61"/>
      <c r="CGI240" s="61"/>
      <c r="CGJ240" s="61"/>
      <c r="CGK240" s="61"/>
      <c r="CGL240" s="61"/>
      <c r="CGM240" s="61"/>
      <c r="CGN240" s="61"/>
      <c r="CGO240" s="61"/>
      <c r="CGP240" s="61"/>
      <c r="CGQ240" s="61"/>
      <c r="CGR240" s="61"/>
      <c r="CGS240" s="61"/>
      <c r="CGT240" s="61"/>
      <c r="CGU240" s="61"/>
      <c r="CGV240" s="61"/>
      <c r="CGW240" s="61"/>
      <c r="CGX240" s="61"/>
      <c r="CGY240" s="61"/>
      <c r="CGZ240" s="61"/>
      <c r="CHA240" s="61"/>
      <c r="CHB240" s="61"/>
      <c r="CHC240" s="61"/>
      <c r="CHD240" s="61"/>
      <c r="CHE240" s="61"/>
      <c r="CHF240" s="61"/>
      <c r="CHG240" s="61"/>
      <c r="CHH240" s="61"/>
      <c r="CHI240" s="61"/>
      <c r="CHJ240" s="61"/>
      <c r="CHK240" s="61"/>
      <c r="CHL240" s="61"/>
      <c r="CHM240" s="61"/>
      <c r="CHN240" s="61"/>
      <c r="CHO240" s="61"/>
      <c r="CHP240" s="61"/>
      <c r="CHQ240" s="61"/>
      <c r="CHR240" s="61"/>
      <c r="CHS240" s="61"/>
      <c r="CHT240" s="61"/>
      <c r="CHU240" s="61"/>
      <c r="CHV240" s="61"/>
      <c r="CHW240" s="61"/>
      <c r="CHX240" s="61"/>
      <c r="CHY240" s="61"/>
      <c r="CHZ240" s="61"/>
      <c r="CIA240" s="61"/>
      <c r="CIB240" s="61"/>
      <c r="CIC240" s="61"/>
      <c r="CID240" s="61"/>
      <c r="CIE240" s="61"/>
      <c r="CIF240" s="61"/>
      <c r="CIG240" s="61"/>
      <c r="CIH240" s="61"/>
      <c r="CII240" s="61"/>
      <c r="CIJ240" s="61"/>
      <c r="CIK240" s="61"/>
      <c r="CIL240" s="61"/>
      <c r="CIM240" s="61"/>
      <c r="CIN240" s="61"/>
      <c r="CIO240" s="61"/>
      <c r="CIP240" s="61"/>
      <c r="CIQ240" s="61"/>
      <c r="CIR240" s="61"/>
      <c r="CIS240" s="61"/>
      <c r="CIT240" s="61"/>
      <c r="CIU240" s="61"/>
      <c r="CIV240" s="61"/>
      <c r="CIW240" s="61"/>
      <c r="CIX240" s="61"/>
      <c r="CIY240" s="61"/>
      <c r="CIZ240" s="61"/>
      <c r="CJA240" s="61"/>
      <c r="CJB240" s="61"/>
      <c r="CJC240" s="61"/>
      <c r="CJD240" s="61"/>
      <c r="CJE240" s="61"/>
      <c r="CJF240" s="61"/>
      <c r="CJG240" s="61"/>
      <c r="CJH240" s="61"/>
      <c r="CJI240" s="61"/>
      <c r="CJJ240" s="61"/>
      <c r="CJK240" s="61"/>
      <c r="CJL240" s="61"/>
      <c r="CJM240" s="61"/>
      <c r="CJN240" s="61"/>
      <c r="CJO240" s="61"/>
      <c r="CJP240" s="61"/>
      <c r="CJQ240" s="61"/>
      <c r="CJR240" s="61"/>
      <c r="CJS240" s="61"/>
      <c r="CJT240" s="61"/>
      <c r="CJU240" s="61"/>
      <c r="CJV240" s="61"/>
      <c r="CJW240" s="61"/>
      <c r="CJX240" s="61"/>
      <c r="CJY240" s="61"/>
      <c r="CJZ240" s="61"/>
      <c r="CKA240" s="61"/>
      <c r="CKB240" s="61"/>
      <c r="CKC240" s="61"/>
      <c r="CKD240" s="61"/>
      <c r="CKE240" s="61"/>
      <c r="CKF240" s="61"/>
      <c r="CKG240" s="61"/>
      <c r="CKH240" s="61"/>
      <c r="CKI240" s="61"/>
      <c r="CKJ240" s="61"/>
      <c r="CKK240" s="61"/>
      <c r="CKL240" s="61"/>
      <c r="CKM240" s="61"/>
      <c r="CKN240" s="61"/>
      <c r="CKO240" s="61"/>
      <c r="CKP240" s="61"/>
      <c r="CKQ240" s="61"/>
      <c r="CKR240" s="61"/>
      <c r="CKS240" s="61"/>
      <c r="CKT240" s="61"/>
      <c r="CKU240" s="61"/>
      <c r="CKV240" s="61"/>
      <c r="CKW240" s="61"/>
      <c r="CKX240" s="61"/>
      <c r="CKY240" s="61"/>
      <c r="CKZ240" s="61"/>
      <c r="CLA240" s="61"/>
      <c r="CLB240" s="61"/>
      <c r="CLC240" s="61"/>
      <c r="CLD240" s="61"/>
      <c r="CLE240" s="61"/>
      <c r="CLF240" s="61"/>
      <c r="CLG240" s="61"/>
      <c r="CLH240" s="61"/>
      <c r="CLI240" s="61"/>
      <c r="CLJ240" s="61"/>
      <c r="CLK240" s="61"/>
      <c r="CLL240" s="61"/>
      <c r="CLM240" s="61"/>
      <c r="CLN240" s="61"/>
      <c r="CLO240" s="61"/>
      <c r="CLP240" s="61"/>
      <c r="CLQ240" s="61"/>
      <c r="CLR240" s="61"/>
      <c r="CLS240" s="61"/>
      <c r="CLT240" s="61"/>
      <c r="CLU240" s="61"/>
      <c r="CLV240" s="61"/>
      <c r="CLW240" s="61"/>
      <c r="CLX240" s="61"/>
      <c r="CLY240" s="61"/>
      <c r="CLZ240" s="61"/>
      <c r="CMA240" s="61"/>
      <c r="CMB240" s="61"/>
      <c r="CMC240" s="61"/>
      <c r="CMD240" s="61"/>
      <c r="CME240" s="61"/>
      <c r="CMF240" s="61"/>
      <c r="CMG240" s="61"/>
      <c r="CMH240" s="61"/>
      <c r="CMI240" s="61"/>
      <c r="CMJ240" s="61"/>
      <c r="CMK240" s="61"/>
      <c r="CML240" s="61"/>
      <c r="CMM240" s="61"/>
      <c r="CMN240" s="61"/>
      <c r="CMO240" s="61"/>
      <c r="CMP240" s="61"/>
      <c r="CMQ240" s="61"/>
      <c r="CMR240" s="61"/>
      <c r="CMS240" s="61"/>
      <c r="CMT240" s="61"/>
      <c r="CMU240" s="61"/>
      <c r="CMV240" s="61"/>
      <c r="CMW240" s="61"/>
      <c r="CMX240" s="61"/>
      <c r="CMY240" s="61"/>
      <c r="CMZ240" s="61"/>
      <c r="CNA240" s="61"/>
      <c r="CNB240" s="61"/>
      <c r="CNC240" s="61"/>
      <c r="CND240" s="61"/>
      <c r="CNE240" s="61"/>
      <c r="CNF240" s="61"/>
      <c r="CNG240" s="61"/>
      <c r="CNH240" s="61"/>
      <c r="CNI240" s="61"/>
      <c r="CNJ240" s="61"/>
      <c r="CNK240" s="61"/>
      <c r="CNL240" s="61"/>
      <c r="CNM240" s="61"/>
      <c r="CNN240" s="61"/>
      <c r="CNO240" s="61"/>
      <c r="CNP240" s="61"/>
      <c r="CNQ240" s="61"/>
      <c r="CNR240" s="61"/>
      <c r="CNS240" s="61"/>
      <c r="CNT240" s="61"/>
      <c r="CNU240" s="61"/>
      <c r="CNV240" s="61"/>
      <c r="CNW240" s="61"/>
      <c r="CNX240" s="61"/>
      <c r="CNY240" s="61"/>
      <c r="CNZ240" s="61"/>
      <c r="COA240" s="61"/>
      <c r="COB240" s="61"/>
      <c r="COC240" s="61"/>
      <c r="COD240" s="61"/>
      <c r="COE240" s="61"/>
      <c r="COF240" s="61"/>
      <c r="COG240" s="61"/>
      <c r="COH240" s="61"/>
      <c r="COI240" s="61"/>
      <c r="COJ240" s="61"/>
      <c r="COK240" s="61"/>
      <c r="COL240" s="61"/>
      <c r="COM240" s="61"/>
      <c r="CON240" s="61"/>
      <c r="COO240" s="61"/>
      <c r="COP240" s="61"/>
      <c r="COQ240" s="61"/>
      <c r="COR240" s="61"/>
      <c r="COS240" s="61"/>
      <c r="COT240" s="61"/>
      <c r="COU240" s="61"/>
      <c r="COV240" s="61"/>
      <c r="COW240" s="61"/>
      <c r="COX240" s="61"/>
      <c r="COY240" s="61"/>
      <c r="COZ240" s="61"/>
      <c r="CPA240" s="61"/>
      <c r="CPB240" s="61"/>
      <c r="CPC240" s="61"/>
      <c r="CPD240" s="61"/>
      <c r="CPE240" s="61"/>
      <c r="CPF240" s="61"/>
      <c r="CPG240" s="61"/>
      <c r="CPH240" s="61"/>
      <c r="CPI240" s="61"/>
      <c r="CPJ240" s="61"/>
      <c r="CPK240" s="61"/>
      <c r="CPL240" s="61"/>
      <c r="CPM240" s="61"/>
      <c r="CPN240" s="61"/>
      <c r="CPO240" s="61"/>
      <c r="CPP240" s="61"/>
      <c r="CPQ240" s="61"/>
      <c r="CPR240" s="61"/>
      <c r="CPS240" s="61"/>
      <c r="CPT240" s="61"/>
      <c r="CPU240" s="61"/>
      <c r="CPV240" s="61"/>
      <c r="CPW240" s="61"/>
      <c r="CPX240" s="61"/>
      <c r="CPY240" s="61"/>
      <c r="CPZ240" s="61"/>
      <c r="CQA240" s="61"/>
      <c r="CQB240" s="61"/>
      <c r="CQC240" s="61"/>
      <c r="CQD240" s="61"/>
      <c r="CQE240" s="61"/>
      <c r="CQF240" s="61"/>
      <c r="CQG240" s="61"/>
      <c r="CQH240" s="61"/>
      <c r="CQI240" s="61"/>
      <c r="CQJ240" s="61"/>
      <c r="CQK240" s="61"/>
      <c r="CQL240" s="61"/>
      <c r="CQM240" s="61"/>
      <c r="CQN240" s="61"/>
      <c r="CQO240" s="61"/>
      <c r="CQP240" s="61"/>
      <c r="CQQ240" s="61"/>
      <c r="CQR240" s="61"/>
      <c r="CQS240" s="61"/>
      <c r="CQT240" s="61"/>
      <c r="CQU240" s="61"/>
      <c r="CQV240" s="61"/>
      <c r="CQW240" s="61"/>
      <c r="CQX240" s="61"/>
      <c r="CQY240" s="61"/>
      <c r="CQZ240" s="61"/>
      <c r="CRA240" s="61"/>
      <c r="CRB240" s="61"/>
      <c r="CRC240" s="61"/>
      <c r="CRD240" s="61"/>
      <c r="CRE240" s="61"/>
      <c r="CRF240" s="61"/>
      <c r="CRG240" s="61"/>
      <c r="CRH240" s="61"/>
      <c r="CRI240" s="61"/>
      <c r="CRJ240" s="61"/>
      <c r="CRK240" s="61"/>
      <c r="CRL240" s="61"/>
      <c r="CRM240" s="61"/>
      <c r="CRN240" s="61"/>
      <c r="CRO240" s="61"/>
      <c r="CRP240" s="61"/>
      <c r="CRQ240" s="61"/>
      <c r="CRR240" s="61"/>
      <c r="CRS240" s="61"/>
      <c r="CRT240" s="61"/>
      <c r="CRU240" s="61"/>
      <c r="CRV240" s="61"/>
      <c r="CRW240" s="61"/>
      <c r="CRX240" s="61"/>
      <c r="CRY240" s="61"/>
      <c r="CRZ240" s="61"/>
      <c r="CSA240" s="61"/>
      <c r="CSB240" s="61"/>
      <c r="CSC240" s="61"/>
      <c r="CSD240" s="61"/>
      <c r="CSE240" s="61"/>
      <c r="CSF240" s="61"/>
      <c r="CSG240" s="61"/>
      <c r="CSH240" s="61"/>
      <c r="CSI240" s="61"/>
      <c r="CSJ240" s="61"/>
      <c r="CSK240" s="61"/>
      <c r="CSL240" s="61"/>
      <c r="CSM240" s="61"/>
      <c r="CSN240" s="61"/>
      <c r="CSO240" s="61"/>
      <c r="CSP240" s="61"/>
      <c r="CSQ240" s="61"/>
      <c r="CSR240" s="61"/>
      <c r="CSS240" s="61"/>
      <c r="CST240" s="61"/>
      <c r="CSU240" s="61"/>
      <c r="CSV240" s="61"/>
      <c r="CSW240" s="61"/>
      <c r="CSX240" s="61"/>
      <c r="CSY240" s="61"/>
      <c r="CSZ240" s="61"/>
      <c r="CTA240" s="61"/>
      <c r="CTB240" s="61"/>
      <c r="CTC240" s="61"/>
      <c r="CTD240" s="61"/>
      <c r="CTE240" s="61"/>
      <c r="CTF240" s="61"/>
      <c r="CTG240" s="61"/>
      <c r="CTH240" s="61"/>
      <c r="CTI240" s="61"/>
      <c r="CTJ240" s="61"/>
      <c r="CTK240" s="61"/>
      <c r="CTL240" s="61"/>
      <c r="CTM240" s="61"/>
      <c r="CTN240" s="61"/>
      <c r="CTO240" s="61"/>
      <c r="CTP240" s="61"/>
      <c r="CTQ240" s="61"/>
      <c r="CTR240" s="61"/>
      <c r="CTS240" s="61"/>
      <c r="CTT240" s="61"/>
      <c r="CTU240" s="61"/>
      <c r="CTV240" s="61"/>
      <c r="CTW240" s="61"/>
      <c r="CTX240" s="61"/>
      <c r="CTY240" s="61"/>
      <c r="CTZ240" s="61"/>
      <c r="CUA240" s="61"/>
      <c r="CUB240" s="61"/>
      <c r="CUC240" s="61"/>
      <c r="CUD240" s="61"/>
      <c r="CUE240" s="61"/>
      <c r="CUF240" s="61"/>
      <c r="CUG240" s="61"/>
      <c r="CUH240" s="61"/>
      <c r="CUI240" s="61"/>
      <c r="CUJ240" s="61"/>
      <c r="CUK240" s="61"/>
      <c r="CUL240" s="61"/>
      <c r="CUM240" s="61"/>
      <c r="CUN240" s="61"/>
      <c r="CUO240" s="61"/>
      <c r="CUP240" s="61"/>
      <c r="CUQ240" s="61"/>
      <c r="CUR240" s="61"/>
      <c r="CUS240" s="61"/>
      <c r="CUT240" s="61"/>
      <c r="CUU240" s="61"/>
      <c r="CUV240" s="61"/>
      <c r="CUW240" s="61"/>
      <c r="CUX240" s="61"/>
      <c r="CUY240" s="61"/>
      <c r="CUZ240" s="61"/>
      <c r="CVA240" s="61"/>
      <c r="CVB240" s="61"/>
      <c r="CVC240" s="61"/>
      <c r="CVD240" s="61"/>
      <c r="CVE240" s="61"/>
      <c r="CVF240" s="61"/>
      <c r="CVG240" s="61"/>
      <c r="CVH240" s="61"/>
      <c r="CVI240" s="61"/>
      <c r="CVJ240" s="61"/>
      <c r="CVK240" s="61"/>
      <c r="CVL240" s="61"/>
      <c r="CVM240" s="61"/>
      <c r="CVN240" s="61"/>
      <c r="CVO240" s="61"/>
      <c r="CVP240" s="61"/>
      <c r="CVQ240" s="61"/>
      <c r="CVR240" s="61"/>
      <c r="CVS240" s="61"/>
      <c r="CVT240" s="61"/>
      <c r="CVU240" s="61"/>
      <c r="CVV240" s="61"/>
      <c r="CVW240" s="61"/>
      <c r="CVX240" s="61"/>
      <c r="CVY240" s="61"/>
      <c r="CVZ240" s="61"/>
      <c r="CWA240" s="61"/>
      <c r="CWB240" s="61"/>
      <c r="CWC240" s="61"/>
      <c r="CWD240" s="61"/>
      <c r="CWE240" s="61"/>
      <c r="CWF240" s="61"/>
      <c r="CWG240" s="61"/>
      <c r="CWH240" s="61"/>
      <c r="CWI240" s="61"/>
      <c r="CWJ240" s="61"/>
      <c r="CWK240" s="61"/>
      <c r="CWL240" s="61"/>
      <c r="CWM240" s="61"/>
      <c r="CWN240" s="61"/>
      <c r="CWO240" s="61"/>
      <c r="CWP240" s="61"/>
      <c r="CWQ240" s="61"/>
      <c r="CWR240" s="61"/>
      <c r="CWS240" s="61"/>
      <c r="CWT240" s="61"/>
      <c r="CWU240" s="61"/>
      <c r="CWV240" s="61"/>
      <c r="CWW240" s="61"/>
      <c r="CWX240" s="61"/>
      <c r="CWY240" s="61"/>
      <c r="CWZ240" s="61"/>
      <c r="CXA240" s="61"/>
      <c r="CXB240" s="61"/>
      <c r="CXC240" s="61"/>
      <c r="CXD240" s="61"/>
      <c r="CXE240" s="61"/>
      <c r="CXF240" s="61"/>
      <c r="CXG240" s="61"/>
      <c r="CXH240" s="61"/>
      <c r="CXI240" s="61"/>
      <c r="CXJ240" s="61"/>
      <c r="CXK240" s="61"/>
      <c r="CXL240" s="61"/>
      <c r="CXM240" s="61"/>
      <c r="CXN240" s="61"/>
      <c r="CXO240" s="61"/>
      <c r="CXP240" s="61"/>
      <c r="CXQ240" s="61"/>
      <c r="CXR240" s="61"/>
      <c r="CXS240" s="61"/>
      <c r="CXT240" s="61"/>
      <c r="CXU240" s="61"/>
      <c r="CXV240" s="61"/>
      <c r="CXW240" s="61"/>
      <c r="CXX240" s="61"/>
      <c r="CXY240" s="61"/>
      <c r="CXZ240" s="61"/>
      <c r="CYA240" s="61"/>
      <c r="CYB240" s="61"/>
      <c r="CYC240" s="61"/>
      <c r="CYD240" s="61"/>
      <c r="CYE240" s="61"/>
      <c r="CYF240" s="61"/>
      <c r="CYG240" s="61"/>
      <c r="CYH240" s="61"/>
      <c r="CYI240" s="61"/>
      <c r="CYJ240" s="61"/>
      <c r="CYK240" s="61"/>
      <c r="CYL240" s="61"/>
      <c r="CYM240" s="61"/>
      <c r="CYN240" s="61"/>
      <c r="CYO240" s="61"/>
      <c r="CYP240" s="61"/>
      <c r="CYQ240" s="61"/>
      <c r="CYR240" s="61"/>
      <c r="CYS240" s="61"/>
      <c r="CYT240" s="61"/>
      <c r="CYU240" s="61"/>
      <c r="CYV240" s="61"/>
      <c r="CYW240" s="61"/>
      <c r="CYX240" s="61"/>
      <c r="CYY240" s="61"/>
      <c r="CYZ240" s="61"/>
      <c r="CZA240" s="61"/>
      <c r="CZB240" s="61"/>
      <c r="CZC240" s="61"/>
      <c r="CZD240" s="61"/>
      <c r="CZE240" s="61"/>
      <c r="CZF240" s="61"/>
      <c r="CZG240" s="61"/>
      <c r="CZH240" s="61"/>
      <c r="CZI240" s="61"/>
      <c r="CZJ240" s="61"/>
      <c r="CZK240" s="61"/>
      <c r="CZL240" s="61"/>
      <c r="CZM240" s="61"/>
      <c r="CZN240" s="61"/>
      <c r="CZO240" s="61"/>
      <c r="CZP240" s="61"/>
      <c r="CZQ240" s="61"/>
      <c r="CZR240" s="61"/>
      <c r="CZS240" s="61"/>
      <c r="CZT240" s="61"/>
      <c r="CZU240" s="61"/>
      <c r="CZV240" s="61"/>
      <c r="CZW240" s="61"/>
      <c r="CZX240" s="61"/>
      <c r="CZY240" s="61"/>
      <c r="CZZ240" s="61"/>
      <c r="DAA240" s="61"/>
      <c r="DAB240" s="61"/>
      <c r="DAC240" s="61"/>
      <c r="DAD240" s="61"/>
      <c r="DAE240" s="61"/>
      <c r="DAF240" s="61"/>
      <c r="DAG240" s="61"/>
      <c r="DAH240" s="61"/>
      <c r="DAI240" s="61"/>
      <c r="DAJ240" s="61"/>
      <c r="DAK240" s="61"/>
      <c r="DAL240" s="61"/>
      <c r="DAM240" s="61"/>
      <c r="DAN240" s="61"/>
      <c r="DAO240" s="61"/>
      <c r="DAP240" s="61"/>
      <c r="DAQ240" s="61"/>
      <c r="DAR240" s="61"/>
      <c r="DAS240" s="61"/>
      <c r="DAT240" s="61"/>
      <c r="DAU240" s="61"/>
      <c r="DAV240" s="61"/>
      <c r="DAW240" s="61"/>
      <c r="DAX240" s="61"/>
      <c r="DAY240" s="61"/>
      <c r="DAZ240" s="61"/>
      <c r="DBA240" s="61"/>
      <c r="DBB240" s="61"/>
      <c r="DBC240" s="61"/>
      <c r="DBD240" s="61"/>
      <c r="DBE240" s="61"/>
      <c r="DBF240" s="61"/>
      <c r="DBG240" s="61"/>
      <c r="DBH240" s="61"/>
      <c r="DBI240" s="61"/>
      <c r="DBJ240" s="61"/>
      <c r="DBK240" s="61"/>
      <c r="DBL240" s="61"/>
      <c r="DBM240" s="61"/>
      <c r="DBN240" s="61"/>
      <c r="DBO240" s="61"/>
      <c r="DBP240" s="61"/>
      <c r="DBQ240" s="61"/>
      <c r="DBR240" s="61"/>
      <c r="DBS240" s="61"/>
      <c r="DBT240" s="61"/>
      <c r="DBU240" s="61"/>
      <c r="DBV240" s="61"/>
      <c r="DBW240" s="61"/>
      <c r="DBX240" s="61"/>
      <c r="DBY240" s="61"/>
      <c r="DBZ240" s="61"/>
      <c r="DCA240" s="61"/>
      <c r="DCB240" s="61"/>
      <c r="DCC240" s="61"/>
      <c r="DCD240" s="61"/>
      <c r="DCE240" s="61"/>
      <c r="DCF240" s="61"/>
      <c r="DCG240" s="61"/>
      <c r="DCH240" s="61"/>
      <c r="DCI240" s="61"/>
      <c r="DCJ240" s="61"/>
      <c r="DCK240" s="61"/>
      <c r="DCL240" s="61"/>
      <c r="DCM240" s="61"/>
      <c r="DCN240" s="61"/>
      <c r="DCO240" s="61"/>
      <c r="DCP240" s="61"/>
      <c r="DCQ240" s="61"/>
      <c r="DCR240" s="61"/>
      <c r="DCS240" s="61"/>
      <c r="DCT240" s="61"/>
      <c r="DCU240" s="61"/>
      <c r="DCV240" s="61"/>
      <c r="DCW240" s="61"/>
      <c r="DCX240" s="61"/>
      <c r="DCY240" s="61"/>
      <c r="DCZ240" s="61"/>
      <c r="DDA240" s="61"/>
      <c r="DDB240" s="61"/>
      <c r="DDC240" s="61"/>
      <c r="DDD240" s="61"/>
      <c r="DDE240" s="61"/>
      <c r="DDF240" s="61"/>
      <c r="DDG240" s="61"/>
      <c r="DDH240" s="61"/>
      <c r="DDI240" s="61"/>
      <c r="DDJ240" s="61"/>
      <c r="DDK240" s="61"/>
      <c r="DDL240" s="61"/>
      <c r="DDM240" s="61"/>
      <c r="DDN240" s="61"/>
      <c r="DDO240" s="61"/>
      <c r="DDP240" s="61"/>
      <c r="DDQ240" s="61"/>
      <c r="DDR240" s="61"/>
      <c r="DDS240" s="61"/>
      <c r="DDT240" s="61"/>
      <c r="DDU240" s="61"/>
      <c r="DDV240" s="61"/>
      <c r="DDW240" s="61"/>
      <c r="DDX240" s="61"/>
      <c r="DDY240" s="61"/>
      <c r="DDZ240" s="61"/>
      <c r="DEA240" s="61"/>
      <c r="DEB240" s="61"/>
      <c r="DEC240" s="61"/>
      <c r="DED240" s="61"/>
      <c r="DEE240" s="61"/>
      <c r="DEF240" s="61"/>
      <c r="DEG240" s="61"/>
      <c r="DEH240" s="61"/>
      <c r="DEI240" s="61"/>
      <c r="DEJ240" s="61"/>
      <c r="DEK240" s="61"/>
      <c r="DEL240" s="61"/>
      <c r="DEM240" s="61"/>
      <c r="DEN240" s="61"/>
      <c r="DEO240" s="61"/>
      <c r="DEP240" s="61"/>
      <c r="DEQ240" s="61"/>
      <c r="DER240" s="61"/>
      <c r="DES240" s="61"/>
      <c r="DET240" s="61"/>
      <c r="DEU240" s="61"/>
      <c r="DEV240" s="61"/>
      <c r="DEW240" s="61"/>
      <c r="DEX240" s="61"/>
      <c r="DEY240" s="61"/>
      <c r="DEZ240" s="61"/>
      <c r="DFA240" s="61"/>
      <c r="DFB240" s="61"/>
      <c r="DFC240" s="61"/>
      <c r="DFD240" s="61"/>
      <c r="DFE240" s="61"/>
      <c r="DFF240" s="61"/>
      <c r="DFG240" s="61"/>
      <c r="DFH240" s="61"/>
      <c r="DFI240" s="61"/>
      <c r="DFJ240" s="61"/>
      <c r="DFK240" s="61"/>
      <c r="DFL240" s="61"/>
      <c r="DFM240" s="61"/>
      <c r="DFN240" s="61"/>
      <c r="DFO240" s="61"/>
      <c r="DFP240" s="61"/>
      <c r="DFQ240" s="61"/>
      <c r="DFR240" s="61"/>
      <c r="DFS240" s="61"/>
      <c r="DFT240" s="61"/>
      <c r="DFU240" s="61"/>
      <c r="DFV240" s="61"/>
      <c r="DFW240" s="61"/>
      <c r="DFX240" s="61"/>
      <c r="DFY240" s="61"/>
      <c r="DFZ240" s="61"/>
      <c r="DGA240" s="61"/>
      <c r="DGB240" s="61"/>
      <c r="DGC240" s="61"/>
      <c r="DGD240" s="61"/>
      <c r="DGE240" s="61"/>
      <c r="DGF240" s="61"/>
      <c r="DGG240" s="61"/>
      <c r="DGH240" s="61"/>
      <c r="DGI240" s="61"/>
      <c r="DGJ240" s="61"/>
      <c r="DGK240" s="61"/>
      <c r="DGL240" s="61"/>
      <c r="DGM240" s="61"/>
      <c r="DGN240" s="61"/>
      <c r="DGO240" s="61"/>
      <c r="DGP240" s="61"/>
      <c r="DGQ240" s="61"/>
      <c r="DGR240" s="61"/>
      <c r="DGS240" s="61"/>
      <c r="DGT240" s="61"/>
      <c r="DGU240" s="61"/>
      <c r="DGV240" s="61"/>
      <c r="DGW240" s="61"/>
      <c r="DGX240" s="61"/>
      <c r="DGY240" s="61"/>
      <c r="DGZ240" s="61"/>
      <c r="DHA240" s="61"/>
      <c r="DHB240" s="61"/>
      <c r="DHC240" s="61"/>
      <c r="DHD240" s="61"/>
      <c r="DHE240" s="61"/>
      <c r="DHF240" s="61"/>
      <c r="DHG240" s="61"/>
      <c r="DHH240" s="61"/>
      <c r="DHI240" s="61"/>
      <c r="DHJ240" s="61"/>
      <c r="DHK240" s="61"/>
      <c r="DHL240" s="61"/>
      <c r="DHM240" s="61"/>
      <c r="DHN240" s="61"/>
      <c r="DHO240" s="61"/>
      <c r="DHP240" s="61"/>
      <c r="DHQ240" s="61"/>
      <c r="DHR240" s="61"/>
      <c r="DHS240" s="61"/>
      <c r="DHT240" s="61"/>
      <c r="DHU240" s="61"/>
      <c r="DHV240" s="61"/>
      <c r="DHW240" s="61"/>
      <c r="DHX240" s="61"/>
      <c r="DHY240" s="61"/>
      <c r="DHZ240" s="61"/>
      <c r="DIA240" s="61"/>
      <c r="DIB240" s="61"/>
      <c r="DIC240" s="61"/>
      <c r="DID240" s="61"/>
      <c r="DIE240" s="61"/>
      <c r="DIF240" s="61"/>
      <c r="DIG240" s="61"/>
      <c r="DIH240" s="61"/>
      <c r="DII240" s="61"/>
      <c r="DIJ240" s="61"/>
      <c r="DIK240" s="61"/>
      <c r="DIL240" s="61"/>
      <c r="DIM240" s="61"/>
      <c r="DIN240" s="61"/>
      <c r="DIO240" s="61"/>
      <c r="DIP240" s="61"/>
      <c r="DIQ240" s="61"/>
      <c r="DIR240" s="61"/>
      <c r="DIS240" s="61"/>
      <c r="DIT240" s="61"/>
      <c r="DIU240" s="61"/>
      <c r="DIV240" s="61"/>
      <c r="DIW240" s="61"/>
      <c r="DIX240" s="61"/>
      <c r="DIY240" s="61"/>
      <c r="DIZ240" s="61"/>
      <c r="DJA240" s="61"/>
      <c r="DJB240" s="61"/>
      <c r="DJC240" s="61"/>
      <c r="DJD240" s="61"/>
      <c r="DJE240" s="61"/>
      <c r="DJF240" s="61"/>
      <c r="DJG240" s="61"/>
      <c r="DJH240" s="61"/>
      <c r="DJI240" s="61"/>
      <c r="DJJ240" s="61"/>
      <c r="DJK240" s="61"/>
      <c r="DJL240" s="61"/>
      <c r="DJM240" s="61"/>
      <c r="DJN240" s="61"/>
      <c r="DJO240" s="61"/>
      <c r="DJP240" s="61"/>
      <c r="DJQ240" s="61"/>
      <c r="DJR240" s="61"/>
      <c r="DJS240" s="61"/>
      <c r="DJT240" s="61"/>
      <c r="DJU240" s="61"/>
      <c r="DJV240" s="61"/>
      <c r="DJW240" s="61"/>
      <c r="DJX240" s="61"/>
      <c r="DJY240" s="61"/>
      <c r="DJZ240" s="61"/>
      <c r="DKA240" s="61"/>
      <c r="DKB240" s="61"/>
      <c r="DKC240" s="61"/>
      <c r="DKD240" s="61"/>
      <c r="DKE240" s="61"/>
      <c r="DKF240" s="61"/>
      <c r="DKG240" s="61"/>
      <c r="DKH240" s="61"/>
      <c r="DKI240" s="61"/>
      <c r="DKJ240" s="61"/>
      <c r="DKK240" s="61"/>
      <c r="DKL240" s="61"/>
      <c r="DKM240" s="61"/>
      <c r="DKN240" s="61"/>
      <c r="DKO240" s="61"/>
      <c r="DKP240" s="61"/>
      <c r="DKQ240" s="61"/>
      <c r="DKR240" s="61"/>
      <c r="DKS240" s="61"/>
      <c r="DKT240" s="61"/>
      <c r="DKU240" s="61"/>
      <c r="DKV240" s="61"/>
      <c r="DKW240" s="61"/>
      <c r="DKX240" s="61"/>
      <c r="DKY240" s="61"/>
      <c r="DKZ240" s="61"/>
      <c r="DLA240" s="61"/>
      <c r="DLB240" s="61"/>
      <c r="DLC240" s="61"/>
      <c r="DLD240" s="61"/>
      <c r="DLE240" s="61"/>
      <c r="DLF240" s="61"/>
      <c r="DLG240" s="61"/>
      <c r="DLH240" s="61"/>
      <c r="DLI240" s="61"/>
      <c r="DLJ240" s="61"/>
      <c r="DLK240" s="61"/>
      <c r="DLL240" s="61"/>
      <c r="DLM240" s="61"/>
      <c r="DLN240" s="61"/>
      <c r="DLO240" s="61"/>
      <c r="DLP240" s="61"/>
      <c r="DLQ240" s="61"/>
      <c r="DLR240" s="61"/>
      <c r="DLS240" s="61"/>
      <c r="DLT240" s="61"/>
      <c r="DLU240" s="61"/>
      <c r="DLV240" s="61"/>
      <c r="DLW240" s="61"/>
      <c r="DLX240" s="61"/>
      <c r="DLY240" s="61"/>
      <c r="DLZ240" s="61"/>
      <c r="DMA240" s="61"/>
      <c r="DMB240" s="61"/>
      <c r="DMC240" s="61"/>
      <c r="DMD240" s="61"/>
      <c r="DME240" s="61"/>
      <c r="DMF240" s="61"/>
      <c r="DMG240" s="61"/>
      <c r="DMH240" s="61"/>
      <c r="DMI240" s="61"/>
      <c r="DMJ240" s="61"/>
      <c r="DMK240" s="61"/>
      <c r="DML240" s="61"/>
      <c r="DMM240" s="61"/>
      <c r="DMN240" s="61"/>
      <c r="DMO240" s="61"/>
      <c r="DMP240" s="61"/>
      <c r="DMQ240" s="61"/>
      <c r="DMR240" s="61"/>
      <c r="DMS240" s="61"/>
      <c r="DMT240" s="61"/>
      <c r="DMU240" s="61"/>
      <c r="DMV240" s="61"/>
      <c r="DMW240" s="61"/>
      <c r="DMX240" s="61"/>
      <c r="DMY240" s="61"/>
      <c r="DMZ240" s="61"/>
      <c r="DNA240" s="61"/>
      <c r="DNB240" s="61"/>
      <c r="DNC240" s="61"/>
      <c r="DND240" s="61"/>
      <c r="DNE240" s="61"/>
      <c r="DNF240" s="61"/>
      <c r="DNG240" s="61"/>
      <c r="DNH240" s="61"/>
      <c r="DNI240" s="61"/>
      <c r="DNJ240" s="61"/>
      <c r="DNK240" s="61"/>
      <c r="DNL240" s="61"/>
      <c r="DNM240" s="61"/>
      <c r="DNN240" s="61"/>
      <c r="DNO240" s="61"/>
      <c r="DNP240" s="61"/>
      <c r="DNQ240" s="61"/>
      <c r="DNR240" s="61"/>
      <c r="DNS240" s="61"/>
      <c r="DNT240" s="61"/>
      <c r="DNU240" s="61"/>
      <c r="DNV240" s="61"/>
      <c r="DNW240" s="61"/>
      <c r="DNX240" s="61"/>
      <c r="DNY240" s="61"/>
      <c r="DNZ240" s="61"/>
      <c r="DOA240" s="61"/>
      <c r="DOB240" s="61"/>
      <c r="DOC240" s="61"/>
      <c r="DOD240" s="61"/>
      <c r="DOE240" s="61"/>
      <c r="DOF240" s="61"/>
      <c r="DOG240" s="61"/>
      <c r="DOH240" s="61"/>
      <c r="DOI240" s="61"/>
      <c r="DOJ240" s="61"/>
      <c r="DOK240" s="61"/>
      <c r="DOL240" s="61"/>
      <c r="DOM240" s="61"/>
      <c r="DON240" s="61"/>
      <c r="DOO240" s="61"/>
      <c r="DOP240" s="61"/>
      <c r="DOQ240" s="61"/>
      <c r="DOR240" s="61"/>
      <c r="DOS240" s="61"/>
      <c r="DOT240" s="61"/>
      <c r="DOU240" s="61"/>
      <c r="DOV240" s="61"/>
      <c r="DOW240" s="61"/>
      <c r="DOX240" s="61"/>
      <c r="DOY240" s="61"/>
      <c r="DOZ240" s="61"/>
      <c r="DPA240" s="61"/>
      <c r="DPB240" s="61"/>
      <c r="DPC240" s="61"/>
      <c r="DPD240" s="61"/>
      <c r="DPE240" s="61"/>
      <c r="DPF240" s="61"/>
      <c r="DPG240" s="61"/>
      <c r="DPH240" s="61"/>
      <c r="DPI240" s="61"/>
      <c r="DPJ240" s="61"/>
      <c r="DPK240" s="61"/>
      <c r="DPL240" s="61"/>
      <c r="DPM240" s="61"/>
      <c r="DPN240" s="61"/>
      <c r="DPO240" s="61"/>
      <c r="DPP240" s="61"/>
      <c r="DPQ240" s="61"/>
      <c r="DPR240" s="61"/>
      <c r="DPS240" s="61"/>
      <c r="DPT240" s="61"/>
      <c r="DPU240" s="61"/>
      <c r="DPV240" s="61"/>
      <c r="DPW240" s="61"/>
      <c r="DPX240" s="61"/>
      <c r="DPY240" s="61"/>
      <c r="DPZ240" s="61"/>
      <c r="DQA240" s="61"/>
      <c r="DQB240" s="61"/>
      <c r="DQC240" s="61"/>
      <c r="DQD240" s="61"/>
      <c r="DQE240" s="61"/>
      <c r="DQF240" s="61"/>
      <c r="DQG240" s="61"/>
      <c r="DQH240" s="61"/>
      <c r="DQI240" s="61"/>
      <c r="DQJ240" s="61"/>
      <c r="DQK240" s="61"/>
      <c r="DQL240" s="61"/>
      <c r="DQM240" s="61"/>
      <c r="DQN240" s="61"/>
      <c r="DQO240" s="61"/>
      <c r="DQP240" s="61"/>
      <c r="DQQ240" s="61"/>
      <c r="DQR240" s="61"/>
      <c r="DQS240" s="61"/>
      <c r="DQT240" s="61"/>
      <c r="DQU240" s="61"/>
      <c r="DQV240" s="61"/>
      <c r="DQW240" s="61"/>
      <c r="DQX240" s="61"/>
      <c r="DQY240" s="61"/>
      <c r="DQZ240" s="61"/>
      <c r="DRA240" s="61"/>
      <c r="DRB240" s="61"/>
      <c r="DRC240" s="61"/>
      <c r="DRD240" s="61"/>
      <c r="DRE240" s="61"/>
      <c r="DRF240" s="61"/>
      <c r="DRG240" s="61"/>
      <c r="DRH240" s="61"/>
      <c r="DRI240" s="61"/>
      <c r="DRJ240" s="61"/>
      <c r="DRK240" s="61"/>
      <c r="DRL240" s="61"/>
      <c r="DRM240" s="61"/>
      <c r="DRN240" s="61"/>
      <c r="DRO240" s="61"/>
      <c r="DRP240" s="61"/>
      <c r="DRQ240" s="61"/>
      <c r="DRR240" s="61"/>
      <c r="DRS240" s="61"/>
      <c r="DRT240" s="61"/>
      <c r="DRU240" s="61"/>
      <c r="DRV240" s="61"/>
      <c r="DRW240" s="61"/>
      <c r="DRX240" s="61"/>
      <c r="DRY240" s="61"/>
      <c r="DRZ240" s="61"/>
      <c r="DSA240" s="61"/>
      <c r="DSB240" s="61"/>
      <c r="DSC240" s="61"/>
      <c r="DSD240" s="61"/>
      <c r="DSE240" s="61"/>
      <c r="DSF240" s="61"/>
      <c r="DSG240" s="61"/>
      <c r="DSH240" s="61"/>
      <c r="DSI240" s="61"/>
      <c r="DSJ240" s="61"/>
      <c r="DSK240" s="61"/>
      <c r="DSL240" s="61"/>
      <c r="DSM240" s="61"/>
      <c r="DSN240" s="61"/>
      <c r="DSO240" s="61"/>
      <c r="DSP240" s="61"/>
      <c r="DSQ240" s="61"/>
      <c r="DSR240" s="61"/>
      <c r="DSS240" s="61"/>
      <c r="DST240" s="61"/>
      <c r="DSU240" s="61"/>
      <c r="DSV240" s="61"/>
      <c r="DSW240" s="61"/>
      <c r="DSX240" s="61"/>
      <c r="DSY240" s="61"/>
      <c r="DSZ240" s="61"/>
      <c r="DTA240" s="61"/>
      <c r="DTB240" s="61"/>
      <c r="DTC240" s="61"/>
      <c r="DTD240" s="61"/>
      <c r="DTE240" s="61"/>
      <c r="DTF240" s="61"/>
      <c r="DTG240" s="61"/>
      <c r="DTH240" s="61"/>
      <c r="DTI240" s="61"/>
      <c r="DTJ240" s="61"/>
      <c r="DTK240" s="61"/>
      <c r="DTL240" s="61"/>
      <c r="DTM240" s="61"/>
      <c r="DTN240" s="61"/>
      <c r="DTO240" s="61"/>
      <c r="DTP240" s="61"/>
      <c r="DTQ240" s="61"/>
      <c r="DTR240" s="61"/>
      <c r="DTS240" s="61"/>
      <c r="DTT240" s="61"/>
      <c r="DTU240" s="61"/>
      <c r="DTV240" s="61"/>
      <c r="DTW240" s="61"/>
      <c r="DTX240" s="61"/>
      <c r="DTY240" s="61"/>
      <c r="DTZ240" s="61"/>
      <c r="DUA240" s="61"/>
      <c r="DUB240" s="61"/>
      <c r="DUC240" s="61"/>
      <c r="DUD240" s="61"/>
      <c r="DUE240" s="61"/>
      <c r="DUF240" s="61"/>
      <c r="DUG240" s="61"/>
      <c r="DUH240" s="61"/>
      <c r="DUI240" s="61"/>
      <c r="DUJ240" s="61"/>
      <c r="DUK240" s="61"/>
      <c r="DUL240" s="61"/>
      <c r="DUM240" s="61"/>
      <c r="DUN240" s="61"/>
      <c r="DUO240" s="61"/>
      <c r="DUP240" s="61"/>
      <c r="DUQ240" s="61"/>
      <c r="DUR240" s="61"/>
      <c r="DUS240" s="61"/>
      <c r="DUT240" s="61"/>
      <c r="DUU240" s="61"/>
      <c r="DUV240" s="61"/>
      <c r="DUW240" s="61"/>
      <c r="DUX240" s="61"/>
      <c r="DUY240" s="61"/>
      <c r="DUZ240" s="61"/>
      <c r="DVA240" s="61"/>
      <c r="DVB240" s="61"/>
      <c r="DVC240" s="61"/>
      <c r="DVD240" s="61"/>
      <c r="DVE240" s="61"/>
      <c r="DVF240" s="61"/>
      <c r="DVG240" s="61"/>
      <c r="DVH240" s="61"/>
      <c r="DVI240" s="61"/>
      <c r="DVJ240" s="61"/>
      <c r="DVK240" s="61"/>
      <c r="DVL240" s="61"/>
      <c r="DVM240" s="61"/>
      <c r="DVN240" s="61"/>
      <c r="DVO240" s="61"/>
      <c r="DVP240" s="61"/>
      <c r="DVQ240" s="61"/>
      <c r="DVR240" s="61"/>
      <c r="DVS240" s="61"/>
      <c r="DVT240" s="61"/>
      <c r="DVU240" s="61"/>
      <c r="DVV240" s="61"/>
      <c r="DVW240" s="61"/>
      <c r="DVX240" s="61"/>
      <c r="DVY240" s="61"/>
      <c r="DVZ240" s="61"/>
      <c r="DWA240" s="61"/>
      <c r="DWB240" s="61"/>
      <c r="DWC240" s="61"/>
      <c r="DWD240" s="61"/>
      <c r="DWE240" s="61"/>
      <c r="DWF240" s="61"/>
      <c r="DWG240" s="61"/>
      <c r="DWH240" s="61"/>
      <c r="DWI240" s="61"/>
      <c r="DWJ240" s="61"/>
      <c r="DWK240" s="61"/>
      <c r="DWL240" s="61"/>
      <c r="DWM240" s="61"/>
      <c r="DWN240" s="61"/>
      <c r="DWO240" s="61"/>
      <c r="DWP240" s="61"/>
      <c r="DWQ240" s="61"/>
      <c r="DWR240" s="61"/>
      <c r="DWS240" s="61"/>
      <c r="DWT240" s="61"/>
      <c r="DWU240" s="61"/>
      <c r="DWV240" s="61"/>
      <c r="DWW240" s="61"/>
      <c r="DWX240" s="61"/>
      <c r="DWY240" s="61"/>
      <c r="DWZ240" s="61"/>
      <c r="DXA240" s="61"/>
      <c r="DXB240" s="61"/>
      <c r="DXC240" s="61"/>
      <c r="DXD240" s="61"/>
      <c r="DXE240" s="61"/>
      <c r="DXF240" s="61"/>
      <c r="DXG240" s="61"/>
      <c r="DXH240" s="61"/>
      <c r="DXI240" s="61"/>
      <c r="DXJ240" s="61"/>
      <c r="DXK240" s="61"/>
      <c r="DXL240" s="61"/>
      <c r="DXM240" s="61"/>
      <c r="DXN240" s="61"/>
      <c r="DXO240" s="61"/>
      <c r="DXP240" s="61"/>
      <c r="DXQ240" s="61"/>
      <c r="DXR240" s="61"/>
      <c r="DXS240" s="61"/>
      <c r="DXT240" s="61"/>
      <c r="DXU240" s="61"/>
      <c r="DXV240" s="61"/>
      <c r="DXW240" s="61"/>
      <c r="DXX240" s="61"/>
      <c r="DXY240" s="61"/>
      <c r="DXZ240" s="61"/>
      <c r="DYA240" s="61"/>
      <c r="DYB240" s="61"/>
      <c r="DYC240" s="61"/>
      <c r="DYD240" s="61"/>
      <c r="DYE240" s="61"/>
      <c r="DYF240" s="61"/>
      <c r="DYG240" s="61"/>
      <c r="DYH240" s="61"/>
      <c r="DYI240" s="61"/>
      <c r="DYJ240" s="61"/>
      <c r="DYK240" s="61"/>
      <c r="DYL240" s="61"/>
      <c r="DYM240" s="61"/>
      <c r="DYN240" s="61"/>
      <c r="DYO240" s="61"/>
      <c r="DYP240" s="61"/>
      <c r="DYQ240" s="61"/>
      <c r="DYR240" s="61"/>
      <c r="DYS240" s="61"/>
      <c r="DYT240" s="61"/>
      <c r="DYU240" s="61"/>
      <c r="DYV240" s="61"/>
      <c r="DYW240" s="61"/>
      <c r="DYX240" s="61"/>
      <c r="DYY240" s="61"/>
      <c r="DYZ240" s="61"/>
      <c r="DZA240" s="61"/>
      <c r="DZB240" s="61"/>
      <c r="DZC240" s="61"/>
      <c r="DZD240" s="61"/>
      <c r="DZE240" s="61"/>
      <c r="DZF240" s="61"/>
      <c r="DZG240" s="61"/>
      <c r="DZH240" s="61"/>
      <c r="DZI240" s="61"/>
      <c r="DZJ240" s="61"/>
      <c r="DZK240" s="61"/>
      <c r="DZL240" s="61"/>
      <c r="DZM240" s="61"/>
      <c r="DZN240" s="61"/>
      <c r="DZO240" s="61"/>
      <c r="DZP240" s="61"/>
      <c r="DZQ240" s="61"/>
      <c r="DZR240" s="61"/>
      <c r="DZS240" s="61"/>
      <c r="DZT240" s="61"/>
      <c r="DZU240" s="61"/>
      <c r="DZV240" s="61"/>
      <c r="DZW240" s="61"/>
      <c r="DZX240" s="61"/>
      <c r="DZY240" s="61"/>
      <c r="DZZ240" s="61"/>
      <c r="EAA240" s="61"/>
      <c r="EAB240" s="61"/>
      <c r="EAC240" s="61"/>
      <c r="EAD240" s="61"/>
      <c r="EAE240" s="61"/>
      <c r="EAF240" s="61"/>
      <c r="EAG240" s="61"/>
      <c r="EAH240" s="61"/>
      <c r="EAI240" s="61"/>
      <c r="EAJ240" s="61"/>
      <c r="EAK240" s="61"/>
      <c r="EAL240" s="61"/>
      <c r="EAM240" s="61"/>
      <c r="EAN240" s="61"/>
      <c r="EAO240" s="61"/>
      <c r="EAP240" s="61"/>
      <c r="EAQ240" s="61"/>
      <c r="EAR240" s="61"/>
      <c r="EAS240" s="61"/>
      <c r="EAT240" s="61"/>
      <c r="EAU240" s="61"/>
      <c r="EAV240" s="61"/>
      <c r="EAW240" s="61"/>
      <c r="EAX240" s="61"/>
      <c r="EAY240" s="61"/>
      <c r="EAZ240" s="61"/>
      <c r="EBA240" s="61"/>
      <c r="EBB240" s="61"/>
      <c r="EBC240" s="61"/>
      <c r="EBD240" s="61"/>
      <c r="EBE240" s="61"/>
      <c r="EBF240" s="61"/>
      <c r="EBG240" s="61"/>
      <c r="EBH240" s="61"/>
      <c r="EBI240" s="61"/>
      <c r="EBJ240" s="61"/>
      <c r="EBK240" s="61"/>
      <c r="EBL240" s="61"/>
      <c r="EBM240" s="61"/>
      <c r="EBN240" s="61"/>
      <c r="EBO240" s="61"/>
      <c r="EBP240" s="61"/>
      <c r="EBQ240" s="61"/>
      <c r="EBR240" s="61"/>
      <c r="EBS240" s="61"/>
      <c r="EBT240" s="61"/>
      <c r="EBU240" s="61"/>
      <c r="EBV240" s="61"/>
      <c r="EBW240" s="61"/>
      <c r="EBX240" s="61"/>
      <c r="EBY240" s="61"/>
      <c r="EBZ240" s="61"/>
      <c r="ECA240" s="61"/>
      <c r="ECB240" s="61"/>
      <c r="ECC240" s="61"/>
      <c r="ECD240" s="61"/>
      <c r="ECE240" s="61"/>
      <c r="ECF240" s="61"/>
      <c r="ECG240" s="61"/>
      <c r="ECH240" s="61"/>
      <c r="ECI240" s="61"/>
      <c r="ECJ240" s="61"/>
      <c r="ECK240" s="61"/>
      <c r="ECL240" s="61"/>
      <c r="ECM240" s="61"/>
      <c r="ECN240" s="61"/>
      <c r="ECO240" s="61"/>
      <c r="ECP240" s="61"/>
      <c r="ECQ240" s="61"/>
      <c r="ECR240" s="61"/>
      <c r="ECS240" s="61"/>
      <c r="ECT240" s="61"/>
      <c r="ECU240" s="61"/>
      <c r="ECV240" s="61"/>
      <c r="ECW240" s="61"/>
      <c r="ECX240" s="61"/>
      <c r="ECY240" s="61"/>
      <c r="ECZ240" s="61"/>
      <c r="EDA240" s="61"/>
      <c r="EDB240" s="61"/>
      <c r="EDC240" s="61"/>
      <c r="EDD240" s="61"/>
      <c r="EDE240" s="61"/>
      <c r="EDF240" s="61"/>
      <c r="EDG240" s="61"/>
      <c r="EDH240" s="61"/>
      <c r="EDI240" s="61"/>
      <c r="EDJ240" s="61"/>
      <c r="EDK240" s="61"/>
      <c r="EDL240" s="61"/>
      <c r="EDM240" s="61"/>
      <c r="EDN240" s="61"/>
      <c r="EDO240" s="61"/>
      <c r="EDP240" s="61"/>
      <c r="EDQ240" s="61"/>
      <c r="EDR240" s="61"/>
      <c r="EDS240" s="61"/>
      <c r="EDT240" s="61"/>
      <c r="EDU240" s="61"/>
      <c r="EDV240" s="61"/>
      <c r="EDW240" s="61"/>
      <c r="EDX240" s="61"/>
      <c r="EDY240" s="61"/>
      <c r="EDZ240" s="61"/>
      <c r="EEA240" s="61"/>
      <c r="EEB240" s="61"/>
      <c r="EEC240" s="61"/>
      <c r="EED240" s="61"/>
      <c r="EEE240" s="61"/>
      <c r="EEF240" s="61"/>
      <c r="EEG240" s="61"/>
      <c r="EEH240" s="61"/>
      <c r="EEI240" s="61"/>
      <c r="EEJ240" s="61"/>
      <c r="EEK240" s="61"/>
      <c r="EEL240" s="61"/>
      <c r="EEM240" s="61"/>
      <c r="EEN240" s="61"/>
      <c r="EEO240" s="61"/>
      <c r="EEP240" s="61"/>
      <c r="EEQ240" s="61"/>
      <c r="EER240" s="61"/>
      <c r="EES240" s="61"/>
      <c r="EET240" s="61"/>
      <c r="EEU240" s="61"/>
      <c r="EEV240" s="61"/>
      <c r="EEW240" s="61"/>
      <c r="EEX240" s="61"/>
      <c r="EEY240" s="61"/>
      <c r="EEZ240" s="61"/>
      <c r="EFA240" s="61"/>
      <c r="EFB240" s="61"/>
      <c r="EFC240" s="61"/>
      <c r="EFD240" s="61"/>
      <c r="EFE240" s="61"/>
      <c r="EFF240" s="61"/>
      <c r="EFG240" s="61"/>
      <c r="EFH240" s="61"/>
      <c r="EFI240" s="61"/>
      <c r="EFJ240" s="61"/>
      <c r="EFK240" s="61"/>
      <c r="EFL240" s="61"/>
      <c r="EFM240" s="61"/>
      <c r="EFN240" s="61"/>
      <c r="EFO240" s="61"/>
      <c r="EFP240" s="61"/>
      <c r="EFQ240" s="61"/>
      <c r="EFR240" s="61"/>
      <c r="EFS240" s="61"/>
      <c r="EFT240" s="61"/>
      <c r="EFU240" s="61"/>
      <c r="EFV240" s="61"/>
      <c r="EFW240" s="61"/>
      <c r="EFX240" s="61"/>
      <c r="EFY240" s="61"/>
      <c r="EFZ240" s="61"/>
      <c r="EGA240" s="61"/>
      <c r="EGB240" s="61"/>
      <c r="EGC240" s="61"/>
      <c r="EGD240" s="61"/>
      <c r="EGE240" s="61"/>
      <c r="EGF240" s="61"/>
      <c r="EGG240" s="61"/>
      <c r="EGH240" s="61"/>
      <c r="EGI240" s="61"/>
      <c r="EGJ240" s="61"/>
      <c r="EGK240" s="61"/>
      <c r="EGL240" s="61"/>
      <c r="EGM240" s="61"/>
      <c r="EGN240" s="61"/>
      <c r="EGO240" s="61"/>
      <c r="EGP240" s="61"/>
      <c r="EGQ240" s="61"/>
      <c r="EGR240" s="61"/>
      <c r="EGS240" s="61"/>
      <c r="EGT240" s="61"/>
      <c r="EGU240" s="61"/>
      <c r="EGV240" s="61"/>
      <c r="EGW240" s="61"/>
      <c r="EGX240" s="61"/>
      <c r="EGY240" s="61"/>
      <c r="EGZ240" s="61"/>
      <c r="EHA240" s="61"/>
      <c r="EHB240" s="61"/>
      <c r="EHC240" s="61"/>
      <c r="EHD240" s="61"/>
      <c r="EHE240" s="61"/>
      <c r="EHF240" s="61"/>
      <c r="EHG240" s="61"/>
      <c r="EHH240" s="61"/>
      <c r="EHI240" s="61"/>
      <c r="EHJ240" s="61"/>
      <c r="EHK240" s="61"/>
      <c r="EHL240" s="61"/>
      <c r="EHM240" s="61"/>
      <c r="EHN240" s="61"/>
      <c r="EHO240" s="61"/>
      <c r="EHP240" s="61"/>
      <c r="EHQ240" s="61"/>
      <c r="EHR240" s="61"/>
      <c r="EHS240" s="61"/>
      <c r="EHT240" s="61"/>
      <c r="EHU240" s="61"/>
      <c r="EHV240" s="61"/>
      <c r="EHW240" s="61"/>
      <c r="EHX240" s="61"/>
      <c r="EHY240" s="61"/>
      <c r="EHZ240" s="61"/>
      <c r="EIA240" s="61"/>
      <c r="EIB240" s="61"/>
      <c r="EIC240" s="61"/>
      <c r="EID240" s="61"/>
      <c r="EIE240" s="61"/>
      <c r="EIF240" s="61"/>
      <c r="EIG240" s="61"/>
      <c r="EIH240" s="61"/>
      <c r="EII240" s="61"/>
      <c r="EIJ240" s="61"/>
      <c r="EIK240" s="61"/>
      <c r="EIL240" s="61"/>
      <c r="EIM240" s="61"/>
      <c r="EIN240" s="61"/>
      <c r="EIO240" s="61"/>
      <c r="EIP240" s="61"/>
      <c r="EIQ240" s="61"/>
      <c r="EIR240" s="61"/>
      <c r="EIS240" s="61"/>
      <c r="EIT240" s="61"/>
      <c r="EIU240" s="61"/>
      <c r="EIV240" s="61"/>
      <c r="EIW240" s="61"/>
      <c r="EIX240" s="61"/>
      <c r="EIY240" s="61"/>
      <c r="EIZ240" s="61"/>
      <c r="EJA240" s="61"/>
      <c r="EJB240" s="61"/>
      <c r="EJC240" s="61"/>
      <c r="EJD240" s="61"/>
      <c r="EJE240" s="61"/>
      <c r="EJF240" s="61"/>
      <c r="EJG240" s="61"/>
      <c r="EJH240" s="61"/>
      <c r="EJI240" s="61"/>
      <c r="EJJ240" s="61"/>
      <c r="EJK240" s="61"/>
      <c r="EJL240" s="61"/>
      <c r="EJM240" s="61"/>
      <c r="EJN240" s="61"/>
      <c r="EJO240" s="61"/>
      <c r="EJP240" s="61"/>
      <c r="EJQ240" s="61"/>
      <c r="EJR240" s="61"/>
      <c r="EJS240" s="61"/>
      <c r="EJT240" s="61"/>
      <c r="EJU240" s="61"/>
      <c r="EJV240" s="61"/>
      <c r="EJW240" s="61"/>
      <c r="EJX240" s="61"/>
      <c r="EJY240" s="61"/>
      <c r="EJZ240" s="61"/>
      <c r="EKA240" s="61"/>
      <c r="EKB240" s="61"/>
      <c r="EKC240" s="61"/>
      <c r="EKD240" s="61"/>
      <c r="EKE240" s="61"/>
      <c r="EKF240" s="61"/>
      <c r="EKG240" s="61"/>
      <c r="EKH240" s="61"/>
      <c r="EKI240" s="61"/>
      <c r="EKJ240" s="61"/>
      <c r="EKK240" s="61"/>
      <c r="EKL240" s="61"/>
      <c r="EKM240" s="61"/>
      <c r="EKN240" s="61"/>
      <c r="EKO240" s="61"/>
      <c r="EKP240" s="61"/>
      <c r="EKQ240" s="61"/>
      <c r="EKR240" s="61"/>
      <c r="EKS240" s="61"/>
      <c r="EKT240" s="61"/>
      <c r="EKU240" s="61"/>
      <c r="EKV240" s="61"/>
      <c r="EKW240" s="61"/>
      <c r="EKX240" s="61"/>
      <c r="EKY240" s="61"/>
      <c r="EKZ240" s="61"/>
      <c r="ELA240" s="61"/>
      <c r="ELB240" s="61"/>
      <c r="ELC240" s="61"/>
      <c r="ELD240" s="61"/>
      <c r="ELE240" s="61"/>
      <c r="ELF240" s="61"/>
      <c r="ELG240" s="61"/>
      <c r="ELH240" s="61"/>
      <c r="ELI240" s="61"/>
      <c r="ELJ240" s="61"/>
      <c r="ELK240" s="61"/>
      <c r="ELL240" s="61"/>
      <c r="ELM240" s="61"/>
      <c r="ELN240" s="61"/>
      <c r="ELO240" s="61"/>
      <c r="ELP240" s="61"/>
      <c r="ELQ240" s="61"/>
      <c r="ELR240" s="61"/>
      <c r="ELS240" s="61"/>
      <c r="ELT240" s="61"/>
      <c r="ELU240" s="61"/>
      <c r="ELV240" s="61"/>
      <c r="ELW240" s="61"/>
      <c r="ELX240" s="61"/>
      <c r="ELY240" s="61"/>
      <c r="ELZ240" s="61"/>
      <c r="EMA240" s="61"/>
      <c r="EMB240" s="61"/>
      <c r="EMC240" s="61"/>
      <c r="EMD240" s="61"/>
      <c r="EME240" s="61"/>
      <c r="EMF240" s="61"/>
      <c r="EMG240" s="61"/>
      <c r="EMH240" s="61"/>
      <c r="EMI240" s="61"/>
      <c r="EMJ240" s="61"/>
      <c r="EMK240" s="61"/>
      <c r="EML240" s="61"/>
      <c r="EMM240" s="61"/>
      <c r="EMN240" s="61"/>
      <c r="EMO240" s="61"/>
      <c r="EMP240" s="61"/>
      <c r="EMQ240" s="61"/>
      <c r="EMR240" s="61"/>
      <c r="EMS240" s="61"/>
      <c r="EMT240" s="61"/>
      <c r="EMU240" s="61"/>
      <c r="EMV240" s="61"/>
      <c r="EMW240" s="61"/>
      <c r="EMX240" s="61"/>
      <c r="EMY240" s="61"/>
      <c r="EMZ240" s="61"/>
      <c r="ENA240" s="61"/>
      <c r="ENB240" s="61"/>
      <c r="ENC240" s="61"/>
      <c r="END240" s="61"/>
      <c r="ENE240" s="61"/>
      <c r="ENF240" s="61"/>
      <c r="ENG240" s="61"/>
      <c r="ENH240" s="61"/>
      <c r="ENI240" s="61"/>
      <c r="ENJ240" s="61"/>
      <c r="ENK240" s="61"/>
      <c r="ENL240" s="61"/>
      <c r="ENM240" s="61"/>
      <c r="ENN240" s="61"/>
      <c r="ENO240" s="61"/>
      <c r="ENP240" s="61"/>
      <c r="ENQ240" s="61"/>
      <c r="ENR240" s="61"/>
      <c r="ENS240" s="61"/>
      <c r="ENT240" s="61"/>
      <c r="ENU240" s="61"/>
      <c r="ENV240" s="61"/>
      <c r="ENW240" s="61"/>
      <c r="ENX240" s="61"/>
      <c r="ENY240" s="61"/>
      <c r="ENZ240" s="61"/>
      <c r="EOA240" s="61"/>
      <c r="EOB240" s="61"/>
      <c r="EOC240" s="61"/>
      <c r="EOD240" s="61"/>
      <c r="EOE240" s="61"/>
      <c r="EOF240" s="61"/>
      <c r="EOG240" s="61"/>
      <c r="EOH240" s="61"/>
      <c r="EOI240" s="61"/>
      <c r="EOJ240" s="61"/>
      <c r="EOK240" s="61"/>
      <c r="EOL240" s="61"/>
      <c r="EOM240" s="61"/>
      <c r="EON240" s="61"/>
      <c r="EOO240" s="61"/>
      <c r="EOP240" s="61"/>
      <c r="EOQ240" s="61"/>
      <c r="EOR240" s="61"/>
      <c r="EOS240" s="61"/>
      <c r="EOT240" s="61"/>
      <c r="EOU240" s="61"/>
      <c r="EOV240" s="61"/>
      <c r="EOW240" s="61"/>
      <c r="EOX240" s="61"/>
      <c r="EOY240" s="61"/>
      <c r="EOZ240" s="61"/>
      <c r="EPA240" s="61"/>
      <c r="EPB240" s="61"/>
      <c r="EPC240" s="61"/>
      <c r="EPD240" s="61"/>
      <c r="EPE240" s="61"/>
      <c r="EPF240" s="61"/>
      <c r="EPG240" s="61"/>
      <c r="EPH240" s="61"/>
      <c r="EPI240" s="61"/>
      <c r="EPJ240" s="61"/>
      <c r="EPK240" s="61"/>
      <c r="EPL240" s="61"/>
      <c r="EPM240" s="61"/>
      <c r="EPN240" s="61"/>
      <c r="EPO240" s="61"/>
      <c r="EPP240" s="61"/>
      <c r="EPQ240" s="61"/>
      <c r="EPR240" s="61"/>
      <c r="EPS240" s="61"/>
      <c r="EPT240" s="61"/>
      <c r="EPU240" s="61"/>
      <c r="EPV240" s="61"/>
      <c r="EPW240" s="61"/>
      <c r="EPX240" s="61"/>
      <c r="EPY240" s="61"/>
      <c r="EPZ240" s="61"/>
      <c r="EQA240" s="61"/>
      <c r="EQB240" s="61"/>
      <c r="EQC240" s="61"/>
      <c r="EQD240" s="61"/>
      <c r="EQE240" s="61"/>
      <c r="EQF240" s="61"/>
      <c r="EQG240" s="61"/>
      <c r="EQH240" s="61"/>
      <c r="EQI240" s="61"/>
      <c r="EQJ240" s="61"/>
      <c r="EQK240" s="61"/>
      <c r="EQL240" s="61"/>
      <c r="EQM240" s="61"/>
      <c r="EQN240" s="61"/>
      <c r="EQO240" s="61"/>
      <c r="EQP240" s="61"/>
      <c r="EQQ240" s="61"/>
      <c r="EQR240" s="61"/>
      <c r="EQS240" s="61"/>
      <c r="EQT240" s="61"/>
      <c r="EQU240" s="61"/>
      <c r="EQV240" s="61"/>
      <c r="EQW240" s="61"/>
      <c r="EQX240" s="61"/>
      <c r="EQY240" s="61"/>
      <c r="EQZ240" s="61"/>
      <c r="ERA240" s="61"/>
      <c r="ERB240" s="61"/>
      <c r="ERC240" s="61"/>
      <c r="ERD240" s="61"/>
      <c r="ERE240" s="61"/>
      <c r="ERF240" s="61"/>
      <c r="ERG240" s="61"/>
      <c r="ERH240" s="61"/>
      <c r="ERI240" s="61"/>
      <c r="ERJ240" s="61"/>
      <c r="ERK240" s="61"/>
      <c r="ERL240" s="61"/>
      <c r="ERM240" s="61"/>
      <c r="ERN240" s="61"/>
      <c r="ERO240" s="61"/>
      <c r="ERP240" s="61"/>
      <c r="ERQ240" s="61"/>
      <c r="ERR240" s="61"/>
      <c r="ERS240" s="61"/>
      <c r="ERT240" s="61"/>
      <c r="ERU240" s="61"/>
      <c r="ERV240" s="61"/>
      <c r="ERW240" s="61"/>
      <c r="ERX240" s="61"/>
      <c r="ERY240" s="61"/>
      <c r="ERZ240" s="61"/>
      <c r="ESA240" s="61"/>
      <c r="ESB240" s="61"/>
      <c r="ESC240" s="61"/>
      <c r="ESD240" s="61"/>
      <c r="ESE240" s="61"/>
      <c r="ESF240" s="61"/>
      <c r="ESG240" s="61"/>
      <c r="ESH240" s="61"/>
      <c r="ESI240" s="61"/>
      <c r="ESJ240" s="61"/>
      <c r="ESK240" s="61"/>
      <c r="ESL240" s="61"/>
      <c r="ESM240" s="61"/>
      <c r="ESN240" s="61"/>
      <c r="ESO240" s="61"/>
      <c r="ESP240" s="61"/>
      <c r="ESQ240" s="61"/>
      <c r="ESR240" s="61"/>
      <c r="ESS240" s="61"/>
      <c r="EST240" s="61"/>
      <c r="ESU240" s="61"/>
      <c r="ESV240" s="61"/>
      <c r="ESW240" s="61"/>
      <c r="ESX240" s="61"/>
      <c r="ESY240" s="61"/>
      <c r="ESZ240" s="61"/>
      <c r="ETA240" s="61"/>
      <c r="ETB240" s="61"/>
      <c r="ETC240" s="61"/>
      <c r="ETD240" s="61"/>
      <c r="ETE240" s="61"/>
      <c r="ETF240" s="61"/>
      <c r="ETG240" s="61"/>
      <c r="ETH240" s="61"/>
      <c r="ETI240" s="61"/>
      <c r="ETJ240" s="61"/>
      <c r="ETK240" s="61"/>
      <c r="ETL240" s="61"/>
      <c r="ETM240" s="61"/>
      <c r="ETN240" s="61"/>
      <c r="ETO240" s="61"/>
      <c r="ETP240" s="61"/>
      <c r="ETQ240" s="61"/>
      <c r="ETR240" s="61"/>
      <c r="ETS240" s="61"/>
      <c r="ETT240" s="61"/>
      <c r="ETU240" s="61"/>
      <c r="ETV240" s="61"/>
      <c r="ETW240" s="61"/>
      <c r="ETX240" s="61"/>
      <c r="ETY240" s="61"/>
      <c r="ETZ240" s="61"/>
      <c r="EUA240" s="61"/>
      <c r="EUB240" s="61"/>
      <c r="EUC240" s="61"/>
      <c r="EUD240" s="61"/>
      <c r="EUE240" s="61"/>
      <c r="EUF240" s="61"/>
      <c r="EUG240" s="61"/>
      <c r="EUH240" s="61"/>
      <c r="EUI240" s="61"/>
      <c r="EUJ240" s="61"/>
      <c r="EUK240" s="61"/>
      <c r="EUL240" s="61"/>
      <c r="EUM240" s="61"/>
      <c r="EUN240" s="61"/>
      <c r="EUO240" s="61"/>
      <c r="EUP240" s="61"/>
      <c r="EUQ240" s="61"/>
      <c r="EUR240" s="61"/>
      <c r="EUS240" s="61"/>
      <c r="EUT240" s="61"/>
      <c r="EUU240" s="61"/>
      <c r="EUV240" s="61"/>
      <c r="EUW240" s="61"/>
      <c r="EUX240" s="61"/>
      <c r="EUY240" s="61"/>
      <c r="EUZ240" s="61"/>
      <c r="EVA240" s="61"/>
      <c r="EVB240" s="61"/>
      <c r="EVC240" s="61"/>
      <c r="EVD240" s="61"/>
      <c r="EVE240" s="61"/>
      <c r="EVF240" s="61"/>
      <c r="EVG240" s="61"/>
      <c r="EVH240" s="61"/>
      <c r="EVI240" s="61"/>
      <c r="EVJ240" s="61"/>
      <c r="EVK240" s="61"/>
      <c r="EVL240" s="61"/>
      <c r="EVM240" s="61"/>
      <c r="EVN240" s="61"/>
      <c r="EVO240" s="61"/>
      <c r="EVP240" s="61"/>
      <c r="EVQ240" s="61"/>
      <c r="EVR240" s="61"/>
      <c r="EVS240" s="61"/>
      <c r="EVT240" s="61"/>
      <c r="EVU240" s="61"/>
      <c r="EVV240" s="61"/>
      <c r="EVW240" s="61"/>
      <c r="EVX240" s="61"/>
      <c r="EVY240" s="61"/>
      <c r="EVZ240" s="61"/>
      <c r="EWA240" s="61"/>
      <c r="EWB240" s="61"/>
      <c r="EWC240" s="61"/>
      <c r="EWD240" s="61"/>
      <c r="EWE240" s="61"/>
      <c r="EWF240" s="61"/>
      <c r="EWG240" s="61"/>
      <c r="EWH240" s="61"/>
      <c r="EWI240" s="61"/>
      <c r="EWJ240" s="61"/>
      <c r="EWK240" s="61"/>
      <c r="EWL240" s="61"/>
      <c r="EWM240" s="61"/>
      <c r="EWN240" s="61"/>
      <c r="EWO240" s="61"/>
      <c r="EWP240" s="61"/>
      <c r="EWQ240" s="61"/>
      <c r="EWR240" s="61"/>
      <c r="EWS240" s="61"/>
      <c r="EWT240" s="61"/>
      <c r="EWU240" s="61"/>
      <c r="EWV240" s="61"/>
      <c r="EWW240" s="61"/>
      <c r="EWX240" s="61"/>
      <c r="EWY240" s="61"/>
      <c r="EWZ240" s="61"/>
      <c r="EXA240" s="61"/>
      <c r="EXB240" s="61"/>
      <c r="EXC240" s="61"/>
      <c r="EXD240" s="61"/>
      <c r="EXE240" s="61"/>
      <c r="EXF240" s="61"/>
      <c r="EXG240" s="61"/>
      <c r="EXH240" s="61"/>
      <c r="EXI240" s="61"/>
      <c r="EXJ240" s="61"/>
      <c r="EXK240" s="61"/>
      <c r="EXL240" s="61"/>
      <c r="EXM240" s="61"/>
      <c r="EXN240" s="61"/>
      <c r="EXO240" s="61"/>
      <c r="EXP240" s="61"/>
      <c r="EXQ240" s="61"/>
      <c r="EXR240" s="61"/>
      <c r="EXS240" s="61"/>
      <c r="EXT240" s="61"/>
      <c r="EXU240" s="61"/>
      <c r="EXV240" s="61"/>
      <c r="EXW240" s="61"/>
      <c r="EXX240" s="61"/>
      <c r="EXY240" s="61"/>
      <c r="EXZ240" s="61"/>
      <c r="EYA240" s="61"/>
      <c r="EYB240" s="61"/>
      <c r="EYC240" s="61"/>
      <c r="EYD240" s="61"/>
      <c r="EYE240" s="61"/>
      <c r="EYF240" s="61"/>
      <c r="EYG240" s="61"/>
      <c r="EYH240" s="61"/>
      <c r="EYI240" s="61"/>
      <c r="EYJ240" s="61"/>
      <c r="EYK240" s="61"/>
      <c r="EYL240" s="61"/>
      <c r="EYM240" s="61"/>
      <c r="EYN240" s="61"/>
      <c r="EYO240" s="61"/>
      <c r="EYP240" s="61"/>
      <c r="EYQ240" s="61"/>
      <c r="EYR240" s="61"/>
      <c r="EYS240" s="61"/>
      <c r="EYT240" s="61"/>
      <c r="EYU240" s="61"/>
      <c r="EYV240" s="61"/>
      <c r="EYW240" s="61"/>
      <c r="EYX240" s="61"/>
      <c r="EYY240" s="61"/>
      <c r="EYZ240" s="61"/>
      <c r="EZA240" s="61"/>
      <c r="EZB240" s="61"/>
      <c r="EZC240" s="61"/>
      <c r="EZD240" s="61"/>
      <c r="EZE240" s="61"/>
      <c r="EZF240" s="61"/>
      <c r="EZG240" s="61"/>
      <c r="EZH240" s="61"/>
      <c r="EZI240" s="61"/>
      <c r="EZJ240" s="61"/>
      <c r="EZK240" s="61"/>
      <c r="EZL240" s="61"/>
      <c r="EZM240" s="61"/>
      <c r="EZN240" s="61"/>
      <c r="EZO240" s="61"/>
      <c r="EZP240" s="61"/>
      <c r="EZQ240" s="61"/>
      <c r="EZR240" s="61"/>
      <c r="EZS240" s="61"/>
      <c r="EZT240" s="61"/>
      <c r="EZU240" s="61"/>
      <c r="EZV240" s="61"/>
      <c r="EZW240" s="61"/>
      <c r="EZX240" s="61"/>
      <c r="EZY240" s="61"/>
      <c r="EZZ240" s="61"/>
      <c r="FAA240" s="61"/>
      <c r="FAB240" s="61"/>
      <c r="FAC240" s="61"/>
      <c r="FAD240" s="61"/>
      <c r="FAE240" s="61"/>
      <c r="FAF240" s="61"/>
      <c r="FAG240" s="61"/>
      <c r="FAH240" s="61"/>
      <c r="FAI240" s="61"/>
      <c r="FAJ240" s="61"/>
      <c r="FAK240" s="61"/>
      <c r="FAL240" s="61"/>
      <c r="FAM240" s="61"/>
      <c r="FAN240" s="61"/>
      <c r="FAO240" s="61"/>
      <c r="FAP240" s="61"/>
      <c r="FAQ240" s="61"/>
      <c r="FAR240" s="61"/>
      <c r="FAS240" s="61"/>
      <c r="FAT240" s="61"/>
      <c r="FAU240" s="61"/>
      <c r="FAV240" s="61"/>
      <c r="FAW240" s="61"/>
      <c r="FAX240" s="61"/>
      <c r="FAY240" s="61"/>
      <c r="FAZ240" s="61"/>
      <c r="FBA240" s="61"/>
      <c r="FBB240" s="61"/>
      <c r="FBC240" s="61"/>
      <c r="FBD240" s="61"/>
      <c r="FBE240" s="61"/>
      <c r="FBF240" s="61"/>
      <c r="FBG240" s="61"/>
      <c r="FBH240" s="61"/>
      <c r="FBI240" s="61"/>
      <c r="FBJ240" s="61"/>
      <c r="FBK240" s="61"/>
      <c r="FBL240" s="61"/>
      <c r="FBM240" s="61"/>
      <c r="FBN240" s="61"/>
      <c r="FBO240" s="61"/>
      <c r="FBP240" s="61"/>
      <c r="FBQ240" s="61"/>
      <c r="FBR240" s="61"/>
      <c r="FBS240" s="61"/>
      <c r="FBT240" s="61"/>
      <c r="FBU240" s="61"/>
      <c r="FBV240" s="61"/>
      <c r="FBW240" s="61"/>
      <c r="FBX240" s="61"/>
      <c r="FBY240" s="61"/>
      <c r="FBZ240" s="61"/>
      <c r="FCA240" s="61"/>
      <c r="FCB240" s="61"/>
      <c r="FCC240" s="61"/>
      <c r="FCD240" s="61"/>
      <c r="FCE240" s="61"/>
      <c r="FCF240" s="61"/>
      <c r="FCG240" s="61"/>
      <c r="FCH240" s="61"/>
      <c r="FCI240" s="61"/>
      <c r="FCJ240" s="61"/>
      <c r="FCK240" s="61"/>
      <c r="FCL240" s="61"/>
      <c r="FCM240" s="61"/>
      <c r="FCN240" s="61"/>
      <c r="FCO240" s="61"/>
      <c r="FCP240" s="61"/>
      <c r="FCQ240" s="61"/>
      <c r="FCR240" s="61"/>
      <c r="FCS240" s="61"/>
      <c r="FCT240" s="61"/>
      <c r="FCU240" s="61"/>
      <c r="FCV240" s="61"/>
      <c r="FCW240" s="61"/>
      <c r="FCX240" s="61"/>
      <c r="FCY240" s="61"/>
      <c r="FCZ240" s="61"/>
      <c r="FDA240" s="61"/>
      <c r="FDB240" s="61"/>
      <c r="FDC240" s="61"/>
      <c r="FDD240" s="61"/>
      <c r="FDE240" s="61"/>
      <c r="FDF240" s="61"/>
      <c r="FDG240" s="61"/>
      <c r="FDH240" s="61"/>
      <c r="FDI240" s="61"/>
      <c r="FDJ240" s="61"/>
      <c r="FDK240" s="61"/>
      <c r="FDL240" s="61"/>
      <c r="FDM240" s="61"/>
      <c r="FDN240" s="61"/>
      <c r="FDO240" s="61"/>
      <c r="FDP240" s="61"/>
      <c r="FDQ240" s="61"/>
      <c r="FDR240" s="61"/>
      <c r="FDS240" s="61"/>
      <c r="FDT240" s="61"/>
      <c r="FDU240" s="61"/>
      <c r="FDV240" s="61"/>
      <c r="FDW240" s="61"/>
      <c r="FDX240" s="61"/>
      <c r="FDY240" s="61"/>
      <c r="FDZ240" s="61"/>
      <c r="FEA240" s="61"/>
      <c r="FEB240" s="61"/>
      <c r="FEC240" s="61"/>
      <c r="FED240" s="61"/>
      <c r="FEE240" s="61"/>
      <c r="FEF240" s="61"/>
      <c r="FEG240" s="61"/>
      <c r="FEH240" s="61"/>
      <c r="FEI240" s="61"/>
      <c r="FEJ240" s="61"/>
      <c r="FEK240" s="61"/>
      <c r="FEL240" s="61"/>
      <c r="FEM240" s="61"/>
      <c r="FEN240" s="61"/>
      <c r="FEO240" s="61"/>
      <c r="FEP240" s="61"/>
      <c r="FEQ240" s="61"/>
      <c r="FER240" s="61"/>
      <c r="FES240" s="61"/>
      <c r="FET240" s="61"/>
      <c r="FEU240" s="61"/>
      <c r="FEV240" s="61"/>
      <c r="FEW240" s="61"/>
      <c r="FEX240" s="61"/>
      <c r="FEY240" s="61"/>
      <c r="FEZ240" s="61"/>
      <c r="FFA240" s="61"/>
      <c r="FFB240" s="61"/>
      <c r="FFC240" s="61"/>
      <c r="FFD240" s="61"/>
      <c r="FFE240" s="61"/>
      <c r="FFF240" s="61"/>
      <c r="FFG240" s="61"/>
      <c r="FFH240" s="61"/>
      <c r="FFI240" s="61"/>
      <c r="FFJ240" s="61"/>
      <c r="FFK240" s="61"/>
      <c r="FFL240" s="61"/>
      <c r="FFM240" s="61"/>
      <c r="FFN240" s="61"/>
      <c r="FFO240" s="61"/>
      <c r="FFP240" s="61"/>
      <c r="FFQ240" s="61"/>
      <c r="FFR240" s="61"/>
      <c r="FFS240" s="61"/>
      <c r="FFT240" s="61"/>
      <c r="FFU240" s="61"/>
      <c r="FFV240" s="61"/>
      <c r="FFW240" s="61"/>
      <c r="FFX240" s="61"/>
      <c r="FFY240" s="61"/>
      <c r="FFZ240" s="61"/>
      <c r="FGA240" s="61"/>
      <c r="FGB240" s="61"/>
      <c r="FGC240" s="61"/>
      <c r="FGD240" s="61"/>
      <c r="FGE240" s="61"/>
      <c r="FGF240" s="61"/>
      <c r="FGG240" s="61"/>
      <c r="FGH240" s="61"/>
      <c r="FGI240" s="61"/>
      <c r="FGJ240" s="61"/>
      <c r="FGK240" s="61"/>
      <c r="FGL240" s="61"/>
      <c r="FGM240" s="61"/>
      <c r="FGN240" s="61"/>
      <c r="FGO240" s="61"/>
      <c r="FGP240" s="61"/>
      <c r="FGQ240" s="61"/>
      <c r="FGR240" s="61"/>
      <c r="FGS240" s="61"/>
      <c r="FGT240" s="61"/>
      <c r="FGU240" s="61"/>
      <c r="FGV240" s="61"/>
      <c r="FGW240" s="61"/>
      <c r="FGX240" s="61"/>
      <c r="FGY240" s="61"/>
      <c r="FGZ240" s="61"/>
      <c r="FHA240" s="61"/>
      <c r="FHB240" s="61"/>
      <c r="FHC240" s="61"/>
      <c r="FHD240" s="61"/>
      <c r="FHE240" s="61"/>
      <c r="FHF240" s="61"/>
      <c r="FHG240" s="61"/>
      <c r="FHH240" s="61"/>
      <c r="FHI240" s="61"/>
      <c r="FHJ240" s="61"/>
      <c r="FHK240" s="61"/>
      <c r="FHL240" s="61"/>
      <c r="FHM240" s="61"/>
      <c r="FHN240" s="61"/>
      <c r="FHO240" s="61"/>
      <c r="FHP240" s="61"/>
      <c r="FHQ240" s="61"/>
      <c r="FHR240" s="61"/>
      <c r="FHS240" s="61"/>
      <c r="FHT240" s="61"/>
      <c r="FHU240" s="61"/>
      <c r="FHV240" s="61"/>
      <c r="FHW240" s="61"/>
      <c r="FHX240" s="61"/>
      <c r="FHY240" s="61"/>
      <c r="FHZ240" s="61"/>
      <c r="FIA240" s="61"/>
      <c r="FIB240" s="61"/>
      <c r="FIC240" s="61"/>
      <c r="FID240" s="61"/>
      <c r="FIE240" s="61"/>
      <c r="FIF240" s="61"/>
      <c r="FIG240" s="61"/>
      <c r="FIH240" s="61"/>
      <c r="FII240" s="61"/>
      <c r="FIJ240" s="61"/>
      <c r="FIK240" s="61"/>
      <c r="FIL240" s="61"/>
      <c r="FIM240" s="61"/>
      <c r="FIN240" s="61"/>
      <c r="FIO240" s="61"/>
      <c r="FIP240" s="61"/>
      <c r="FIQ240" s="61"/>
      <c r="FIR240" s="61"/>
      <c r="FIS240" s="61"/>
      <c r="FIT240" s="61"/>
      <c r="FIU240" s="61"/>
      <c r="FIV240" s="61"/>
      <c r="FIW240" s="61"/>
      <c r="FIX240" s="61"/>
      <c r="FIY240" s="61"/>
      <c r="FIZ240" s="61"/>
      <c r="FJA240" s="61"/>
      <c r="FJB240" s="61"/>
      <c r="FJC240" s="61"/>
      <c r="FJD240" s="61"/>
      <c r="FJE240" s="61"/>
      <c r="FJF240" s="61"/>
      <c r="FJG240" s="61"/>
      <c r="FJH240" s="61"/>
      <c r="FJI240" s="61"/>
      <c r="FJJ240" s="61"/>
      <c r="FJK240" s="61"/>
      <c r="FJL240" s="61"/>
      <c r="FJM240" s="61"/>
      <c r="FJN240" s="61"/>
      <c r="FJO240" s="61"/>
      <c r="FJP240" s="61"/>
      <c r="FJQ240" s="61"/>
      <c r="FJR240" s="61"/>
      <c r="FJS240" s="61"/>
      <c r="FJT240" s="61"/>
      <c r="FJU240" s="61"/>
      <c r="FJV240" s="61"/>
      <c r="FJW240" s="61"/>
      <c r="FJX240" s="61"/>
      <c r="FJY240" s="61"/>
      <c r="FJZ240" s="61"/>
      <c r="FKA240" s="61"/>
      <c r="FKB240" s="61"/>
      <c r="FKC240" s="61"/>
      <c r="FKD240" s="61"/>
      <c r="FKE240" s="61"/>
      <c r="FKF240" s="61"/>
      <c r="FKG240" s="61"/>
      <c r="FKH240" s="61"/>
      <c r="FKI240" s="61"/>
      <c r="FKJ240" s="61"/>
      <c r="FKK240" s="61"/>
      <c r="FKL240" s="61"/>
      <c r="FKM240" s="61"/>
      <c r="FKN240" s="61"/>
      <c r="FKO240" s="61"/>
      <c r="FKP240" s="61"/>
      <c r="FKQ240" s="61"/>
      <c r="FKR240" s="61"/>
      <c r="FKS240" s="61"/>
      <c r="FKT240" s="61"/>
      <c r="FKU240" s="61"/>
      <c r="FKV240" s="61"/>
      <c r="FKW240" s="61"/>
      <c r="FKX240" s="61"/>
      <c r="FKY240" s="61"/>
      <c r="FKZ240" s="61"/>
      <c r="FLA240" s="61"/>
      <c r="FLB240" s="61"/>
      <c r="FLC240" s="61"/>
      <c r="FLD240" s="61"/>
      <c r="FLE240" s="61"/>
      <c r="FLF240" s="61"/>
      <c r="FLG240" s="61"/>
      <c r="FLH240" s="61"/>
      <c r="FLI240" s="61"/>
      <c r="FLJ240" s="61"/>
      <c r="FLK240" s="61"/>
      <c r="FLL240" s="61"/>
      <c r="FLM240" s="61"/>
      <c r="FLN240" s="61"/>
      <c r="FLO240" s="61"/>
      <c r="FLP240" s="61"/>
      <c r="FLQ240" s="61"/>
      <c r="FLR240" s="61"/>
      <c r="FLS240" s="61"/>
      <c r="FLT240" s="61"/>
      <c r="FLU240" s="61"/>
      <c r="FLV240" s="61"/>
      <c r="FLW240" s="61"/>
      <c r="FLX240" s="61"/>
      <c r="FLY240" s="61"/>
      <c r="FLZ240" s="61"/>
      <c r="FMA240" s="61"/>
      <c r="FMB240" s="61"/>
      <c r="FMC240" s="61"/>
      <c r="FMD240" s="61"/>
      <c r="FME240" s="61"/>
      <c r="FMF240" s="61"/>
      <c r="FMG240" s="61"/>
      <c r="FMH240" s="61"/>
      <c r="FMI240" s="61"/>
      <c r="FMJ240" s="61"/>
      <c r="FMK240" s="61"/>
      <c r="FML240" s="61"/>
      <c r="FMM240" s="61"/>
      <c r="FMN240" s="61"/>
      <c r="FMO240" s="61"/>
      <c r="FMP240" s="61"/>
      <c r="FMQ240" s="61"/>
      <c r="FMR240" s="61"/>
      <c r="FMS240" s="61"/>
      <c r="FMT240" s="61"/>
      <c r="FMU240" s="61"/>
      <c r="FMV240" s="61"/>
      <c r="FMW240" s="61"/>
      <c r="FMX240" s="61"/>
      <c r="FMY240" s="61"/>
      <c r="FMZ240" s="61"/>
      <c r="FNA240" s="61"/>
      <c r="FNB240" s="61"/>
      <c r="FNC240" s="61"/>
      <c r="FND240" s="61"/>
      <c r="FNE240" s="61"/>
      <c r="FNF240" s="61"/>
      <c r="FNG240" s="61"/>
      <c r="FNH240" s="61"/>
      <c r="FNI240" s="61"/>
      <c r="FNJ240" s="61"/>
      <c r="FNK240" s="61"/>
      <c r="FNL240" s="61"/>
      <c r="FNM240" s="61"/>
      <c r="FNN240" s="61"/>
      <c r="FNO240" s="61"/>
      <c r="FNP240" s="61"/>
      <c r="FNQ240" s="61"/>
      <c r="FNR240" s="61"/>
      <c r="FNS240" s="61"/>
      <c r="FNT240" s="61"/>
      <c r="FNU240" s="61"/>
      <c r="FNV240" s="61"/>
      <c r="FNW240" s="61"/>
      <c r="FNX240" s="61"/>
      <c r="FNY240" s="61"/>
      <c r="FNZ240" s="61"/>
      <c r="FOA240" s="61"/>
      <c r="FOB240" s="61"/>
      <c r="FOC240" s="61"/>
      <c r="FOD240" s="61"/>
      <c r="FOE240" s="61"/>
      <c r="FOF240" s="61"/>
      <c r="FOG240" s="61"/>
      <c r="FOH240" s="61"/>
      <c r="FOI240" s="61"/>
      <c r="FOJ240" s="61"/>
      <c r="FOK240" s="61"/>
      <c r="FOL240" s="61"/>
      <c r="FOM240" s="61"/>
      <c r="FON240" s="61"/>
      <c r="FOO240" s="61"/>
      <c r="FOP240" s="61"/>
      <c r="FOQ240" s="61"/>
      <c r="FOR240" s="61"/>
      <c r="FOS240" s="61"/>
      <c r="FOT240" s="61"/>
      <c r="FOU240" s="61"/>
      <c r="FOV240" s="61"/>
      <c r="FOW240" s="61"/>
      <c r="FOX240" s="61"/>
      <c r="FOY240" s="61"/>
      <c r="FOZ240" s="61"/>
      <c r="FPA240" s="61"/>
      <c r="FPB240" s="61"/>
      <c r="FPC240" s="61"/>
      <c r="FPD240" s="61"/>
      <c r="FPE240" s="61"/>
      <c r="FPF240" s="61"/>
      <c r="FPG240" s="61"/>
      <c r="FPH240" s="61"/>
      <c r="FPI240" s="61"/>
      <c r="FPJ240" s="61"/>
      <c r="FPK240" s="61"/>
      <c r="FPL240" s="61"/>
      <c r="FPM240" s="61"/>
      <c r="FPN240" s="61"/>
      <c r="FPO240" s="61"/>
      <c r="FPP240" s="61"/>
      <c r="FPQ240" s="61"/>
      <c r="FPR240" s="61"/>
      <c r="FPS240" s="61"/>
      <c r="FPT240" s="61"/>
      <c r="FPU240" s="61"/>
      <c r="FPV240" s="61"/>
      <c r="FPW240" s="61"/>
      <c r="FPX240" s="61"/>
      <c r="FPY240" s="61"/>
      <c r="FPZ240" s="61"/>
      <c r="FQA240" s="61"/>
      <c r="FQB240" s="61"/>
      <c r="FQC240" s="61"/>
      <c r="FQD240" s="61"/>
      <c r="FQE240" s="61"/>
      <c r="FQF240" s="61"/>
      <c r="FQG240" s="61"/>
      <c r="FQH240" s="61"/>
      <c r="FQI240" s="61"/>
      <c r="FQJ240" s="61"/>
      <c r="FQK240" s="61"/>
      <c r="FQL240" s="61"/>
      <c r="FQM240" s="61"/>
      <c r="FQN240" s="61"/>
      <c r="FQO240" s="61"/>
      <c r="FQP240" s="61"/>
      <c r="FQQ240" s="61"/>
      <c r="FQR240" s="61"/>
      <c r="FQS240" s="61"/>
      <c r="FQT240" s="61"/>
      <c r="FQU240" s="61"/>
      <c r="FQV240" s="61"/>
      <c r="FQW240" s="61"/>
      <c r="FQX240" s="61"/>
      <c r="FQY240" s="61"/>
      <c r="FQZ240" s="61"/>
      <c r="FRA240" s="61"/>
      <c r="FRB240" s="61"/>
      <c r="FRC240" s="61"/>
      <c r="FRD240" s="61"/>
      <c r="FRE240" s="61"/>
      <c r="FRF240" s="61"/>
      <c r="FRG240" s="61"/>
      <c r="FRH240" s="61"/>
      <c r="FRI240" s="61"/>
      <c r="FRJ240" s="61"/>
      <c r="FRK240" s="61"/>
      <c r="FRL240" s="61"/>
      <c r="FRM240" s="61"/>
      <c r="FRN240" s="61"/>
      <c r="FRO240" s="61"/>
      <c r="FRP240" s="61"/>
      <c r="FRQ240" s="61"/>
      <c r="FRR240" s="61"/>
      <c r="FRS240" s="61"/>
      <c r="FRT240" s="61"/>
      <c r="FRU240" s="61"/>
      <c r="FRV240" s="61"/>
      <c r="FRW240" s="61"/>
      <c r="FRX240" s="61"/>
      <c r="FRY240" s="61"/>
      <c r="FRZ240" s="61"/>
      <c r="FSA240" s="61"/>
      <c r="FSB240" s="61"/>
      <c r="FSC240" s="61"/>
      <c r="FSD240" s="61"/>
      <c r="FSE240" s="61"/>
      <c r="FSF240" s="61"/>
      <c r="FSG240" s="61"/>
      <c r="FSH240" s="61"/>
      <c r="FSI240" s="61"/>
      <c r="FSJ240" s="61"/>
      <c r="FSK240" s="61"/>
      <c r="FSL240" s="61"/>
      <c r="FSM240" s="61"/>
      <c r="FSN240" s="61"/>
      <c r="FSO240" s="61"/>
      <c r="FSP240" s="61"/>
      <c r="FSQ240" s="61"/>
      <c r="FSR240" s="61"/>
      <c r="FSS240" s="61"/>
      <c r="FST240" s="61"/>
      <c r="FSU240" s="61"/>
      <c r="FSV240" s="61"/>
      <c r="FSW240" s="61"/>
      <c r="FSX240" s="61"/>
      <c r="FSY240" s="61"/>
      <c r="FSZ240" s="61"/>
      <c r="FTA240" s="61"/>
      <c r="FTB240" s="61"/>
      <c r="FTC240" s="61"/>
      <c r="FTD240" s="61"/>
      <c r="FTE240" s="61"/>
      <c r="FTF240" s="61"/>
      <c r="FTG240" s="61"/>
      <c r="FTH240" s="61"/>
      <c r="FTI240" s="61"/>
      <c r="FTJ240" s="61"/>
      <c r="FTK240" s="61"/>
      <c r="FTL240" s="61"/>
      <c r="FTM240" s="61"/>
      <c r="FTN240" s="61"/>
      <c r="FTO240" s="61"/>
      <c r="FTP240" s="61"/>
      <c r="FTQ240" s="61"/>
      <c r="FTR240" s="61"/>
      <c r="FTS240" s="61"/>
      <c r="FTT240" s="61"/>
      <c r="FTU240" s="61"/>
      <c r="FTV240" s="61"/>
      <c r="FTW240" s="61"/>
      <c r="FTX240" s="61"/>
      <c r="FTY240" s="61"/>
      <c r="FTZ240" s="61"/>
      <c r="FUA240" s="61"/>
      <c r="FUB240" s="61"/>
      <c r="FUC240" s="61"/>
      <c r="FUD240" s="61"/>
      <c r="FUE240" s="61"/>
      <c r="FUF240" s="61"/>
      <c r="FUG240" s="61"/>
      <c r="FUH240" s="61"/>
      <c r="FUI240" s="61"/>
      <c r="FUJ240" s="61"/>
      <c r="FUK240" s="61"/>
      <c r="FUL240" s="61"/>
      <c r="FUM240" s="61"/>
      <c r="FUN240" s="61"/>
      <c r="FUO240" s="61"/>
      <c r="FUP240" s="61"/>
      <c r="FUQ240" s="61"/>
      <c r="FUR240" s="61"/>
      <c r="FUS240" s="61"/>
      <c r="FUT240" s="61"/>
      <c r="FUU240" s="61"/>
      <c r="FUV240" s="61"/>
      <c r="FUW240" s="61"/>
      <c r="FUX240" s="61"/>
      <c r="FUY240" s="61"/>
      <c r="FUZ240" s="61"/>
      <c r="FVA240" s="61"/>
      <c r="FVB240" s="61"/>
      <c r="FVC240" s="61"/>
      <c r="FVD240" s="61"/>
      <c r="FVE240" s="61"/>
      <c r="FVF240" s="61"/>
      <c r="FVG240" s="61"/>
      <c r="FVH240" s="61"/>
      <c r="FVI240" s="61"/>
      <c r="FVJ240" s="61"/>
      <c r="FVK240" s="61"/>
      <c r="FVL240" s="61"/>
      <c r="FVM240" s="61"/>
      <c r="FVN240" s="61"/>
      <c r="FVO240" s="61"/>
      <c r="FVP240" s="61"/>
      <c r="FVQ240" s="61"/>
      <c r="FVR240" s="61"/>
      <c r="FVS240" s="61"/>
      <c r="FVT240" s="61"/>
      <c r="FVU240" s="61"/>
      <c r="FVV240" s="61"/>
      <c r="FVW240" s="61"/>
      <c r="FVX240" s="61"/>
      <c r="FVY240" s="61"/>
      <c r="FVZ240" s="61"/>
      <c r="FWA240" s="61"/>
      <c r="FWB240" s="61"/>
      <c r="FWC240" s="61"/>
      <c r="FWD240" s="61"/>
      <c r="FWE240" s="61"/>
      <c r="FWF240" s="61"/>
      <c r="FWG240" s="61"/>
      <c r="FWH240" s="61"/>
      <c r="FWI240" s="61"/>
      <c r="FWJ240" s="61"/>
      <c r="FWK240" s="61"/>
      <c r="FWL240" s="61"/>
      <c r="FWM240" s="61"/>
      <c r="FWN240" s="61"/>
      <c r="FWO240" s="61"/>
      <c r="FWP240" s="61"/>
      <c r="FWQ240" s="61"/>
      <c r="FWR240" s="61"/>
      <c r="FWS240" s="61"/>
      <c r="FWT240" s="61"/>
      <c r="FWU240" s="61"/>
      <c r="FWV240" s="61"/>
      <c r="FWW240" s="61"/>
      <c r="FWX240" s="61"/>
      <c r="FWY240" s="61"/>
      <c r="FWZ240" s="61"/>
      <c r="FXA240" s="61"/>
      <c r="FXB240" s="61"/>
      <c r="FXC240" s="61"/>
      <c r="FXD240" s="61"/>
      <c r="FXE240" s="61"/>
      <c r="FXF240" s="61"/>
      <c r="FXG240" s="61"/>
      <c r="FXH240" s="61"/>
      <c r="FXI240" s="61"/>
      <c r="FXJ240" s="61"/>
      <c r="FXK240" s="61"/>
      <c r="FXL240" s="61"/>
      <c r="FXM240" s="61"/>
      <c r="FXN240" s="61"/>
      <c r="FXO240" s="61"/>
      <c r="FXP240" s="61"/>
      <c r="FXQ240" s="61"/>
      <c r="FXR240" s="61"/>
      <c r="FXS240" s="61"/>
      <c r="FXT240" s="61"/>
      <c r="FXU240" s="61"/>
      <c r="FXV240" s="61"/>
      <c r="FXW240" s="61"/>
      <c r="FXX240" s="61"/>
      <c r="FXY240" s="61"/>
      <c r="FXZ240" s="61"/>
      <c r="FYA240" s="61"/>
      <c r="FYB240" s="61"/>
      <c r="FYC240" s="61"/>
      <c r="FYD240" s="61"/>
      <c r="FYE240" s="61"/>
      <c r="FYF240" s="61"/>
      <c r="FYG240" s="61"/>
      <c r="FYH240" s="61"/>
      <c r="FYI240" s="61"/>
      <c r="FYJ240" s="61"/>
      <c r="FYK240" s="61"/>
      <c r="FYL240" s="61"/>
      <c r="FYM240" s="61"/>
      <c r="FYN240" s="61"/>
      <c r="FYO240" s="61"/>
      <c r="FYP240" s="61"/>
      <c r="FYQ240" s="61"/>
      <c r="FYR240" s="61"/>
      <c r="FYS240" s="61"/>
      <c r="FYT240" s="61"/>
      <c r="FYU240" s="61"/>
      <c r="FYV240" s="61"/>
      <c r="FYW240" s="61"/>
      <c r="FYX240" s="61"/>
      <c r="FYY240" s="61"/>
      <c r="FYZ240" s="61"/>
      <c r="FZA240" s="61"/>
      <c r="FZB240" s="61"/>
      <c r="FZC240" s="61"/>
      <c r="FZD240" s="61"/>
      <c r="FZE240" s="61"/>
      <c r="FZF240" s="61"/>
      <c r="FZG240" s="61"/>
      <c r="FZH240" s="61"/>
      <c r="FZI240" s="61"/>
      <c r="FZJ240" s="61"/>
      <c r="FZK240" s="61"/>
      <c r="FZL240" s="61"/>
      <c r="FZM240" s="61"/>
      <c r="FZN240" s="61"/>
      <c r="FZO240" s="61"/>
      <c r="FZP240" s="61"/>
      <c r="FZQ240" s="61"/>
      <c r="FZR240" s="61"/>
      <c r="FZS240" s="61"/>
      <c r="FZT240" s="61"/>
      <c r="FZU240" s="61"/>
      <c r="FZV240" s="61"/>
      <c r="FZW240" s="61"/>
      <c r="FZX240" s="61"/>
      <c r="FZY240" s="61"/>
      <c r="FZZ240" s="61"/>
      <c r="GAA240" s="61"/>
      <c r="GAB240" s="61"/>
      <c r="GAC240" s="61"/>
      <c r="GAD240" s="61"/>
      <c r="GAE240" s="61"/>
      <c r="GAF240" s="61"/>
      <c r="GAG240" s="61"/>
      <c r="GAH240" s="61"/>
      <c r="GAI240" s="61"/>
      <c r="GAJ240" s="61"/>
      <c r="GAK240" s="61"/>
      <c r="GAL240" s="61"/>
      <c r="GAM240" s="61"/>
      <c r="GAN240" s="61"/>
      <c r="GAO240" s="61"/>
      <c r="GAP240" s="61"/>
      <c r="GAQ240" s="61"/>
      <c r="GAR240" s="61"/>
      <c r="GAS240" s="61"/>
      <c r="GAT240" s="61"/>
      <c r="GAU240" s="61"/>
      <c r="GAV240" s="61"/>
      <c r="GAW240" s="61"/>
      <c r="GAX240" s="61"/>
      <c r="GAY240" s="61"/>
      <c r="GAZ240" s="61"/>
      <c r="GBA240" s="61"/>
      <c r="GBB240" s="61"/>
      <c r="GBC240" s="61"/>
      <c r="GBD240" s="61"/>
      <c r="GBE240" s="61"/>
      <c r="GBF240" s="61"/>
      <c r="GBG240" s="61"/>
      <c r="GBH240" s="61"/>
      <c r="GBI240" s="61"/>
      <c r="GBJ240" s="61"/>
      <c r="GBK240" s="61"/>
      <c r="GBL240" s="61"/>
      <c r="GBM240" s="61"/>
      <c r="GBN240" s="61"/>
      <c r="GBO240" s="61"/>
      <c r="GBP240" s="61"/>
      <c r="GBQ240" s="61"/>
      <c r="GBR240" s="61"/>
      <c r="GBS240" s="61"/>
      <c r="GBT240" s="61"/>
      <c r="GBU240" s="61"/>
      <c r="GBV240" s="61"/>
      <c r="GBW240" s="61"/>
      <c r="GBX240" s="61"/>
      <c r="GBY240" s="61"/>
      <c r="GBZ240" s="61"/>
      <c r="GCA240" s="61"/>
      <c r="GCB240" s="61"/>
      <c r="GCC240" s="61"/>
      <c r="GCD240" s="61"/>
      <c r="GCE240" s="61"/>
      <c r="GCF240" s="61"/>
      <c r="GCG240" s="61"/>
      <c r="GCH240" s="61"/>
      <c r="GCI240" s="61"/>
      <c r="GCJ240" s="61"/>
      <c r="GCK240" s="61"/>
      <c r="GCL240" s="61"/>
      <c r="GCM240" s="61"/>
      <c r="GCN240" s="61"/>
      <c r="GCO240" s="61"/>
      <c r="GCP240" s="61"/>
      <c r="GCQ240" s="61"/>
      <c r="GCR240" s="61"/>
      <c r="GCS240" s="61"/>
      <c r="GCT240" s="61"/>
      <c r="GCU240" s="61"/>
      <c r="GCV240" s="61"/>
      <c r="GCW240" s="61"/>
      <c r="GCX240" s="61"/>
      <c r="GCY240" s="61"/>
      <c r="GCZ240" s="61"/>
      <c r="GDA240" s="61"/>
      <c r="GDB240" s="61"/>
      <c r="GDC240" s="61"/>
      <c r="GDD240" s="61"/>
      <c r="GDE240" s="61"/>
      <c r="GDF240" s="61"/>
      <c r="GDG240" s="61"/>
      <c r="GDH240" s="61"/>
      <c r="GDI240" s="61"/>
      <c r="GDJ240" s="61"/>
      <c r="GDK240" s="61"/>
      <c r="GDL240" s="61"/>
      <c r="GDM240" s="61"/>
      <c r="GDN240" s="61"/>
      <c r="GDO240" s="61"/>
      <c r="GDP240" s="61"/>
      <c r="GDQ240" s="61"/>
      <c r="GDR240" s="61"/>
      <c r="GDS240" s="61"/>
      <c r="GDT240" s="61"/>
      <c r="GDU240" s="61"/>
      <c r="GDV240" s="61"/>
      <c r="GDW240" s="61"/>
      <c r="GDX240" s="61"/>
      <c r="GDY240" s="61"/>
      <c r="GDZ240" s="61"/>
      <c r="GEA240" s="61"/>
      <c r="GEB240" s="61"/>
      <c r="GEC240" s="61"/>
      <c r="GED240" s="61"/>
      <c r="GEE240" s="61"/>
      <c r="GEF240" s="61"/>
      <c r="GEG240" s="61"/>
      <c r="GEH240" s="61"/>
      <c r="GEI240" s="61"/>
      <c r="GEJ240" s="61"/>
      <c r="GEK240" s="61"/>
      <c r="GEL240" s="61"/>
      <c r="GEM240" s="61"/>
      <c r="GEN240" s="61"/>
      <c r="GEO240" s="61"/>
      <c r="GEP240" s="61"/>
      <c r="GEQ240" s="61"/>
      <c r="GER240" s="61"/>
      <c r="GES240" s="61"/>
      <c r="GET240" s="61"/>
      <c r="GEU240" s="61"/>
      <c r="GEV240" s="61"/>
      <c r="GEW240" s="61"/>
      <c r="GEX240" s="61"/>
      <c r="GEY240" s="61"/>
      <c r="GEZ240" s="61"/>
      <c r="GFA240" s="61"/>
      <c r="GFB240" s="61"/>
      <c r="GFC240" s="61"/>
      <c r="GFD240" s="61"/>
      <c r="GFE240" s="61"/>
      <c r="GFF240" s="61"/>
      <c r="GFG240" s="61"/>
      <c r="GFH240" s="61"/>
      <c r="GFI240" s="61"/>
      <c r="GFJ240" s="61"/>
      <c r="GFK240" s="61"/>
      <c r="GFL240" s="61"/>
      <c r="GFM240" s="61"/>
      <c r="GFN240" s="61"/>
      <c r="GFO240" s="61"/>
      <c r="GFP240" s="61"/>
      <c r="GFQ240" s="61"/>
      <c r="GFR240" s="61"/>
      <c r="GFS240" s="61"/>
      <c r="GFT240" s="61"/>
      <c r="GFU240" s="61"/>
      <c r="GFV240" s="61"/>
      <c r="GFW240" s="61"/>
      <c r="GFX240" s="61"/>
      <c r="GFY240" s="61"/>
      <c r="GFZ240" s="61"/>
      <c r="GGA240" s="61"/>
      <c r="GGB240" s="61"/>
      <c r="GGC240" s="61"/>
      <c r="GGD240" s="61"/>
      <c r="GGE240" s="61"/>
      <c r="GGF240" s="61"/>
      <c r="GGG240" s="61"/>
      <c r="GGH240" s="61"/>
      <c r="GGI240" s="61"/>
      <c r="GGJ240" s="61"/>
      <c r="GGK240" s="61"/>
      <c r="GGL240" s="61"/>
      <c r="GGM240" s="61"/>
      <c r="GGN240" s="61"/>
      <c r="GGO240" s="61"/>
      <c r="GGP240" s="61"/>
      <c r="GGQ240" s="61"/>
      <c r="GGR240" s="61"/>
      <c r="GGS240" s="61"/>
      <c r="GGT240" s="61"/>
      <c r="GGU240" s="61"/>
      <c r="GGV240" s="61"/>
      <c r="GGW240" s="61"/>
      <c r="GGX240" s="61"/>
      <c r="GGY240" s="61"/>
      <c r="GGZ240" s="61"/>
      <c r="GHA240" s="61"/>
      <c r="GHB240" s="61"/>
      <c r="GHC240" s="61"/>
      <c r="GHD240" s="61"/>
      <c r="GHE240" s="61"/>
      <c r="GHF240" s="61"/>
      <c r="GHG240" s="61"/>
      <c r="GHH240" s="61"/>
      <c r="GHI240" s="61"/>
      <c r="GHJ240" s="61"/>
      <c r="GHK240" s="61"/>
      <c r="GHL240" s="61"/>
      <c r="GHM240" s="61"/>
      <c r="GHN240" s="61"/>
      <c r="GHO240" s="61"/>
      <c r="GHP240" s="61"/>
      <c r="GHQ240" s="61"/>
      <c r="GHR240" s="61"/>
      <c r="GHS240" s="61"/>
      <c r="GHT240" s="61"/>
      <c r="GHU240" s="61"/>
      <c r="GHV240" s="61"/>
      <c r="GHW240" s="61"/>
      <c r="GHX240" s="61"/>
      <c r="GHY240" s="61"/>
      <c r="GHZ240" s="61"/>
      <c r="GIA240" s="61"/>
      <c r="GIB240" s="61"/>
      <c r="GIC240" s="61"/>
      <c r="GID240" s="61"/>
      <c r="GIE240" s="61"/>
      <c r="GIF240" s="61"/>
      <c r="GIG240" s="61"/>
      <c r="GIH240" s="61"/>
      <c r="GII240" s="61"/>
      <c r="GIJ240" s="61"/>
      <c r="GIK240" s="61"/>
      <c r="GIL240" s="61"/>
      <c r="GIM240" s="61"/>
      <c r="GIN240" s="61"/>
      <c r="GIO240" s="61"/>
      <c r="GIP240" s="61"/>
      <c r="GIQ240" s="61"/>
      <c r="GIR240" s="61"/>
      <c r="GIS240" s="61"/>
      <c r="GIT240" s="61"/>
      <c r="GIU240" s="61"/>
      <c r="GIV240" s="61"/>
      <c r="GIW240" s="61"/>
      <c r="GIX240" s="61"/>
      <c r="GIY240" s="61"/>
      <c r="GIZ240" s="61"/>
      <c r="GJA240" s="61"/>
      <c r="GJB240" s="61"/>
      <c r="GJC240" s="61"/>
      <c r="GJD240" s="61"/>
      <c r="GJE240" s="61"/>
      <c r="GJF240" s="61"/>
      <c r="GJG240" s="61"/>
      <c r="GJH240" s="61"/>
      <c r="GJI240" s="61"/>
      <c r="GJJ240" s="61"/>
      <c r="GJK240" s="61"/>
      <c r="GJL240" s="61"/>
      <c r="GJM240" s="61"/>
      <c r="GJN240" s="61"/>
      <c r="GJO240" s="61"/>
      <c r="GJP240" s="61"/>
      <c r="GJQ240" s="61"/>
      <c r="GJR240" s="61"/>
      <c r="GJS240" s="61"/>
      <c r="GJT240" s="61"/>
      <c r="GJU240" s="61"/>
      <c r="GJV240" s="61"/>
      <c r="GJW240" s="61"/>
      <c r="GJX240" s="61"/>
      <c r="GJY240" s="61"/>
      <c r="GJZ240" s="61"/>
      <c r="GKA240" s="61"/>
      <c r="GKB240" s="61"/>
      <c r="GKC240" s="61"/>
      <c r="GKD240" s="61"/>
      <c r="GKE240" s="61"/>
      <c r="GKF240" s="61"/>
      <c r="GKG240" s="61"/>
      <c r="GKH240" s="61"/>
      <c r="GKI240" s="61"/>
      <c r="GKJ240" s="61"/>
      <c r="GKK240" s="61"/>
      <c r="GKL240" s="61"/>
      <c r="GKM240" s="61"/>
      <c r="GKN240" s="61"/>
      <c r="GKO240" s="61"/>
      <c r="GKP240" s="61"/>
      <c r="GKQ240" s="61"/>
      <c r="GKR240" s="61"/>
      <c r="GKS240" s="61"/>
      <c r="GKT240" s="61"/>
      <c r="GKU240" s="61"/>
      <c r="GKV240" s="61"/>
      <c r="GKW240" s="61"/>
      <c r="GKX240" s="61"/>
      <c r="GKY240" s="61"/>
      <c r="GKZ240" s="61"/>
      <c r="GLA240" s="61"/>
      <c r="GLB240" s="61"/>
      <c r="GLC240" s="61"/>
      <c r="GLD240" s="61"/>
      <c r="GLE240" s="61"/>
      <c r="GLF240" s="61"/>
      <c r="GLG240" s="61"/>
      <c r="GLH240" s="61"/>
      <c r="GLI240" s="61"/>
      <c r="GLJ240" s="61"/>
      <c r="GLK240" s="61"/>
      <c r="GLL240" s="61"/>
      <c r="GLM240" s="61"/>
      <c r="GLN240" s="61"/>
      <c r="GLO240" s="61"/>
      <c r="GLP240" s="61"/>
      <c r="GLQ240" s="61"/>
      <c r="GLR240" s="61"/>
      <c r="GLS240" s="61"/>
      <c r="GLT240" s="61"/>
      <c r="GLU240" s="61"/>
      <c r="GLV240" s="61"/>
      <c r="GLW240" s="61"/>
      <c r="GLX240" s="61"/>
      <c r="GLY240" s="61"/>
      <c r="GLZ240" s="61"/>
      <c r="GMA240" s="61"/>
      <c r="GMB240" s="61"/>
      <c r="GMC240" s="61"/>
      <c r="GMD240" s="61"/>
      <c r="GME240" s="61"/>
      <c r="GMF240" s="61"/>
      <c r="GMG240" s="61"/>
      <c r="GMH240" s="61"/>
      <c r="GMI240" s="61"/>
      <c r="GMJ240" s="61"/>
      <c r="GMK240" s="61"/>
      <c r="GML240" s="61"/>
      <c r="GMM240" s="61"/>
      <c r="GMN240" s="61"/>
      <c r="GMO240" s="61"/>
      <c r="GMP240" s="61"/>
      <c r="GMQ240" s="61"/>
      <c r="GMR240" s="61"/>
      <c r="GMS240" s="61"/>
      <c r="GMT240" s="61"/>
      <c r="GMU240" s="61"/>
      <c r="GMV240" s="61"/>
      <c r="GMW240" s="61"/>
      <c r="GMX240" s="61"/>
      <c r="GMY240" s="61"/>
      <c r="GMZ240" s="61"/>
      <c r="GNA240" s="61"/>
      <c r="GNB240" s="61"/>
      <c r="GNC240" s="61"/>
      <c r="GND240" s="61"/>
      <c r="GNE240" s="61"/>
      <c r="GNF240" s="61"/>
      <c r="GNG240" s="61"/>
      <c r="GNH240" s="61"/>
      <c r="GNI240" s="61"/>
      <c r="GNJ240" s="61"/>
      <c r="GNK240" s="61"/>
      <c r="GNL240" s="61"/>
      <c r="GNM240" s="61"/>
      <c r="GNN240" s="61"/>
      <c r="GNO240" s="61"/>
      <c r="GNP240" s="61"/>
      <c r="GNQ240" s="61"/>
      <c r="GNR240" s="61"/>
      <c r="GNS240" s="61"/>
      <c r="GNT240" s="61"/>
      <c r="GNU240" s="61"/>
      <c r="GNV240" s="61"/>
      <c r="GNW240" s="61"/>
      <c r="GNX240" s="61"/>
      <c r="GNY240" s="61"/>
      <c r="GNZ240" s="61"/>
      <c r="GOA240" s="61"/>
      <c r="GOB240" s="61"/>
      <c r="GOC240" s="61"/>
      <c r="GOD240" s="61"/>
      <c r="GOE240" s="61"/>
      <c r="GOF240" s="61"/>
      <c r="GOG240" s="61"/>
      <c r="GOH240" s="61"/>
      <c r="GOI240" s="61"/>
      <c r="GOJ240" s="61"/>
      <c r="GOK240" s="61"/>
      <c r="GOL240" s="61"/>
      <c r="GOM240" s="61"/>
      <c r="GON240" s="61"/>
      <c r="GOO240" s="61"/>
      <c r="GOP240" s="61"/>
      <c r="GOQ240" s="61"/>
      <c r="GOR240" s="61"/>
      <c r="GOS240" s="61"/>
      <c r="GOT240" s="61"/>
      <c r="GOU240" s="61"/>
      <c r="GOV240" s="61"/>
      <c r="GOW240" s="61"/>
      <c r="GOX240" s="61"/>
      <c r="GOY240" s="61"/>
      <c r="GOZ240" s="61"/>
      <c r="GPA240" s="61"/>
      <c r="GPB240" s="61"/>
      <c r="GPC240" s="61"/>
      <c r="GPD240" s="61"/>
      <c r="GPE240" s="61"/>
      <c r="GPF240" s="61"/>
      <c r="GPG240" s="61"/>
      <c r="GPH240" s="61"/>
      <c r="GPI240" s="61"/>
      <c r="GPJ240" s="61"/>
      <c r="GPK240" s="61"/>
      <c r="GPL240" s="61"/>
      <c r="GPM240" s="61"/>
      <c r="GPN240" s="61"/>
      <c r="GPO240" s="61"/>
      <c r="GPP240" s="61"/>
      <c r="GPQ240" s="61"/>
      <c r="GPR240" s="61"/>
      <c r="GPS240" s="61"/>
      <c r="GPT240" s="61"/>
      <c r="GPU240" s="61"/>
      <c r="GPV240" s="61"/>
      <c r="GPW240" s="61"/>
      <c r="GPX240" s="61"/>
      <c r="GPY240" s="61"/>
      <c r="GPZ240" s="61"/>
      <c r="GQA240" s="61"/>
      <c r="GQB240" s="61"/>
      <c r="GQC240" s="61"/>
      <c r="GQD240" s="61"/>
      <c r="GQE240" s="61"/>
      <c r="GQF240" s="61"/>
      <c r="GQG240" s="61"/>
      <c r="GQH240" s="61"/>
      <c r="GQI240" s="61"/>
      <c r="GQJ240" s="61"/>
      <c r="GQK240" s="61"/>
      <c r="GQL240" s="61"/>
      <c r="GQM240" s="61"/>
      <c r="GQN240" s="61"/>
      <c r="GQO240" s="61"/>
      <c r="GQP240" s="61"/>
      <c r="GQQ240" s="61"/>
      <c r="GQR240" s="61"/>
      <c r="GQS240" s="61"/>
      <c r="GQT240" s="61"/>
      <c r="GQU240" s="61"/>
      <c r="GQV240" s="61"/>
      <c r="GQW240" s="61"/>
      <c r="GQX240" s="61"/>
      <c r="GQY240" s="61"/>
      <c r="GQZ240" s="61"/>
      <c r="GRA240" s="61"/>
      <c r="GRB240" s="61"/>
      <c r="GRC240" s="61"/>
      <c r="GRD240" s="61"/>
      <c r="GRE240" s="61"/>
      <c r="GRF240" s="61"/>
      <c r="GRG240" s="61"/>
      <c r="GRH240" s="61"/>
      <c r="GRI240" s="61"/>
      <c r="GRJ240" s="61"/>
      <c r="GRK240" s="61"/>
      <c r="GRL240" s="61"/>
      <c r="GRM240" s="61"/>
      <c r="GRN240" s="61"/>
      <c r="GRO240" s="61"/>
      <c r="GRP240" s="61"/>
      <c r="GRQ240" s="61"/>
      <c r="GRR240" s="61"/>
      <c r="GRS240" s="61"/>
      <c r="GRT240" s="61"/>
      <c r="GRU240" s="61"/>
      <c r="GRV240" s="61"/>
      <c r="GRW240" s="61"/>
      <c r="GRX240" s="61"/>
      <c r="GRY240" s="61"/>
      <c r="GRZ240" s="61"/>
      <c r="GSA240" s="61"/>
      <c r="GSB240" s="61"/>
      <c r="GSC240" s="61"/>
      <c r="GSD240" s="61"/>
      <c r="GSE240" s="61"/>
      <c r="GSF240" s="61"/>
      <c r="GSG240" s="61"/>
      <c r="GSH240" s="61"/>
      <c r="GSI240" s="61"/>
      <c r="GSJ240" s="61"/>
      <c r="GSK240" s="61"/>
      <c r="GSL240" s="61"/>
      <c r="GSM240" s="61"/>
      <c r="GSN240" s="61"/>
      <c r="GSO240" s="61"/>
      <c r="GSP240" s="61"/>
      <c r="GSQ240" s="61"/>
      <c r="GSR240" s="61"/>
      <c r="GSS240" s="61"/>
      <c r="GST240" s="61"/>
      <c r="GSU240" s="61"/>
      <c r="GSV240" s="61"/>
      <c r="GSW240" s="61"/>
      <c r="GSX240" s="61"/>
      <c r="GSY240" s="61"/>
      <c r="GSZ240" s="61"/>
      <c r="GTA240" s="61"/>
      <c r="GTB240" s="61"/>
      <c r="GTC240" s="61"/>
      <c r="GTD240" s="61"/>
      <c r="GTE240" s="61"/>
      <c r="GTF240" s="61"/>
      <c r="GTG240" s="61"/>
      <c r="GTH240" s="61"/>
      <c r="GTI240" s="61"/>
      <c r="GTJ240" s="61"/>
      <c r="GTK240" s="61"/>
      <c r="GTL240" s="61"/>
      <c r="GTM240" s="61"/>
      <c r="GTN240" s="61"/>
      <c r="GTO240" s="61"/>
      <c r="GTP240" s="61"/>
      <c r="GTQ240" s="61"/>
      <c r="GTR240" s="61"/>
      <c r="GTS240" s="61"/>
      <c r="GTT240" s="61"/>
      <c r="GTU240" s="61"/>
      <c r="GTV240" s="61"/>
      <c r="GTW240" s="61"/>
      <c r="GTX240" s="61"/>
      <c r="GTY240" s="61"/>
      <c r="GTZ240" s="61"/>
      <c r="GUA240" s="61"/>
      <c r="GUB240" s="61"/>
      <c r="GUC240" s="61"/>
      <c r="GUD240" s="61"/>
      <c r="GUE240" s="61"/>
      <c r="GUF240" s="61"/>
      <c r="GUG240" s="61"/>
      <c r="GUH240" s="61"/>
      <c r="GUI240" s="61"/>
      <c r="GUJ240" s="61"/>
      <c r="GUK240" s="61"/>
      <c r="GUL240" s="61"/>
      <c r="GUM240" s="61"/>
      <c r="GUN240" s="61"/>
      <c r="GUO240" s="61"/>
      <c r="GUP240" s="61"/>
      <c r="GUQ240" s="61"/>
      <c r="GUR240" s="61"/>
      <c r="GUS240" s="61"/>
      <c r="GUT240" s="61"/>
      <c r="GUU240" s="61"/>
      <c r="GUV240" s="61"/>
      <c r="GUW240" s="61"/>
      <c r="GUX240" s="61"/>
      <c r="GUY240" s="61"/>
      <c r="GUZ240" s="61"/>
      <c r="GVA240" s="61"/>
      <c r="GVB240" s="61"/>
      <c r="GVC240" s="61"/>
      <c r="GVD240" s="61"/>
      <c r="GVE240" s="61"/>
      <c r="GVF240" s="61"/>
      <c r="GVG240" s="61"/>
      <c r="GVH240" s="61"/>
      <c r="GVI240" s="61"/>
      <c r="GVJ240" s="61"/>
      <c r="GVK240" s="61"/>
      <c r="GVL240" s="61"/>
      <c r="GVM240" s="61"/>
      <c r="GVN240" s="61"/>
      <c r="GVO240" s="61"/>
      <c r="GVP240" s="61"/>
      <c r="GVQ240" s="61"/>
      <c r="GVR240" s="61"/>
      <c r="GVS240" s="61"/>
      <c r="GVT240" s="61"/>
      <c r="GVU240" s="61"/>
      <c r="GVV240" s="61"/>
      <c r="GVW240" s="61"/>
      <c r="GVX240" s="61"/>
      <c r="GVY240" s="61"/>
      <c r="GVZ240" s="61"/>
      <c r="GWA240" s="61"/>
      <c r="GWB240" s="61"/>
      <c r="GWC240" s="61"/>
      <c r="GWD240" s="61"/>
      <c r="GWE240" s="61"/>
      <c r="GWF240" s="61"/>
      <c r="GWG240" s="61"/>
      <c r="GWH240" s="61"/>
      <c r="GWI240" s="61"/>
      <c r="GWJ240" s="61"/>
      <c r="GWK240" s="61"/>
      <c r="GWL240" s="61"/>
      <c r="GWM240" s="61"/>
      <c r="GWN240" s="61"/>
      <c r="GWO240" s="61"/>
      <c r="GWP240" s="61"/>
      <c r="GWQ240" s="61"/>
      <c r="GWR240" s="61"/>
      <c r="GWS240" s="61"/>
      <c r="GWT240" s="61"/>
      <c r="GWU240" s="61"/>
      <c r="GWV240" s="61"/>
      <c r="GWW240" s="61"/>
      <c r="GWX240" s="61"/>
      <c r="GWY240" s="61"/>
      <c r="GWZ240" s="61"/>
      <c r="GXA240" s="61"/>
      <c r="GXB240" s="61"/>
      <c r="GXC240" s="61"/>
      <c r="GXD240" s="61"/>
      <c r="GXE240" s="61"/>
      <c r="GXF240" s="61"/>
      <c r="GXG240" s="61"/>
      <c r="GXH240" s="61"/>
      <c r="GXI240" s="61"/>
      <c r="GXJ240" s="61"/>
      <c r="GXK240" s="61"/>
      <c r="GXL240" s="61"/>
      <c r="GXM240" s="61"/>
      <c r="GXN240" s="61"/>
      <c r="GXO240" s="61"/>
      <c r="GXP240" s="61"/>
      <c r="GXQ240" s="61"/>
      <c r="GXR240" s="61"/>
      <c r="GXS240" s="61"/>
      <c r="GXT240" s="61"/>
      <c r="GXU240" s="61"/>
      <c r="GXV240" s="61"/>
      <c r="GXW240" s="61"/>
      <c r="GXX240" s="61"/>
      <c r="GXY240" s="61"/>
      <c r="GXZ240" s="61"/>
      <c r="GYA240" s="61"/>
      <c r="GYB240" s="61"/>
      <c r="GYC240" s="61"/>
      <c r="GYD240" s="61"/>
      <c r="GYE240" s="61"/>
      <c r="GYF240" s="61"/>
      <c r="GYG240" s="61"/>
      <c r="GYH240" s="61"/>
      <c r="GYI240" s="61"/>
      <c r="GYJ240" s="61"/>
      <c r="GYK240" s="61"/>
      <c r="GYL240" s="61"/>
      <c r="GYM240" s="61"/>
      <c r="GYN240" s="61"/>
      <c r="GYO240" s="61"/>
      <c r="GYP240" s="61"/>
      <c r="GYQ240" s="61"/>
      <c r="GYR240" s="61"/>
      <c r="GYS240" s="61"/>
      <c r="GYT240" s="61"/>
      <c r="GYU240" s="61"/>
      <c r="GYV240" s="61"/>
      <c r="GYW240" s="61"/>
      <c r="GYX240" s="61"/>
      <c r="GYY240" s="61"/>
      <c r="GYZ240" s="61"/>
      <c r="GZA240" s="61"/>
      <c r="GZB240" s="61"/>
      <c r="GZC240" s="61"/>
      <c r="GZD240" s="61"/>
      <c r="GZE240" s="61"/>
      <c r="GZF240" s="61"/>
      <c r="GZG240" s="61"/>
      <c r="GZH240" s="61"/>
      <c r="GZI240" s="61"/>
      <c r="GZJ240" s="61"/>
      <c r="GZK240" s="61"/>
      <c r="GZL240" s="61"/>
      <c r="GZM240" s="61"/>
      <c r="GZN240" s="61"/>
      <c r="GZO240" s="61"/>
      <c r="GZP240" s="61"/>
      <c r="GZQ240" s="61"/>
      <c r="GZR240" s="61"/>
      <c r="GZS240" s="61"/>
      <c r="GZT240" s="61"/>
      <c r="GZU240" s="61"/>
      <c r="GZV240" s="61"/>
      <c r="GZW240" s="61"/>
      <c r="GZX240" s="61"/>
      <c r="GZY240" s="61"/>
      <c r="GZZ240" s="61"/>
      <c r="HAA240" s="61"/>
      <c r="HAB240" s="61"/>
      <c r="HAC240" s="61"/>
      <c r="HAD240" s="61"/>
      <c r="HAE240" s="61"/>
      <c r="HAF240" s="61"/>
      <c r="HAG240" s="61"/>
      <c r="HAH240" s="61"/>
      <c r="HAI240" s="61"/>
      <c r="HAJ240" s="61"/>
      <c r="HAK240" s="61"/>
      <c r="HAL240" s="61"/>
      <c r="HAM240" s="61"/>
      <c r="HAN240" s="61"/>
      <c r="HAO240" s="61"/>
      <c r="HAP240" s="61"/>
      <c r="HAQ240" s="61"/>
      <c r="HAR240" s="61"/>
      <c r="HAS240" s="61"/>
      <c r="HAT240" s="61"/>
      <c r="HAU240" s="61"/>
      <c r="HAV240" s="61"/>
      <c r="HAW240" s="61"/>
      <c r="HAX240" s="61"/>
      <c r="HAY240" s="61"/>
      <c r="HAZ240" s="61"/>
      <c r="HBA240" s="61"/>
      <c r="HBB240" s="61"/>
      <c r="HBC240" s="61"/>
      <c r="HBD240" s="61"/>
      <c r="HBE240" s="61"/>
      <c r="HBF240" s="61"/>
      <c r="HBG240" s="61"/>
      <c r="HBH240" s="61"/>
      <c r="HBI240" s="61"/>
      <c r="HBJ240" s="61"/>
      <c r="HBK240" s="61"/>
      <c r="HBL240" s="61"/>
      <c r="HBM240" s="61"/>
      <c r="HBN240" s="61"/>
      <c r="HBO240" s="61"/>
      <c r="HBP240" s="61"/>
      <c r="HBQ240" s="61"/>
      <c r="HBR240" s="61"/>
      <c r="HBS240" s="61"/>
      <c r="HBT240" s="61"/>
      <c r="HBU240" s="61"/>
      <c r="HBV240" s="61"/>
      <c r="HBW240" s="61"/>
      <c r="HBX240" s="61"/>
      <c r="HBY240" s="61"/>
      <c r="HBZ240" s="61"/>
      <c r="HCA240" s="61"/>
      <c r="HCB240" s="61"/>
      <c r="HCC240" s="61"/>
      <c r="HCD240" s="61"/>
      <c r="HCE240" s="61"/>
      <c r="HCF240" s="61"/>
      <c r="HCG240" s="61"/>
      <c r="HCH240" s="61"/>
      <c r="HCI240" s="61"/>
      <c r="HCJ240" s="61"/>
      <c r="HCK240" s="61"/>
      <c r="HCL240" s="61"/>
      <c r="HCM240" s="61"/>
      <c r="HCN240" s="61"/>
      <c r="HCO240" s="61"/>
      <c r="HCP240" s="61"/>
      <c r="HCQ240" s="61"/>
      <c r="HCR240" s="61"/>
      <c r="HCS240" s="61"/>
      <c r="HCT240" s="61"/>
      <c r="HCU240" s="61"/>
      <c r="HCV240" s="61"/>
      <c r="HCW240" s="61"/>
      <c r="HCX240" s="61"/>
      <c r="HCY240" s="61"/>
      <c r="HCZ240" s="61"/>
      <c r="HDA240" s="61"/>
      <c r="HDB240" s="61"/>
      <c r="HDC240" s="61"/>
      <c r="HDD240" s="61"/>
      <c r="HDE240" s="61"/>
      <c r="HDF240" s="61"/>
      <c r="HDG240" s="61"/>
      <c r="HDH240" s="61"/>
      <c r="HDI240" s="61"/>
      <c r="HDJ240" s="61"/>
      <c r="HDK240" s="61"/>
      <c r="HDL240" s="61"/>
      <c r="HDM240" s="61"/>
      <c r="HDN240" s="61"/>
      <c r="HDO240" s="61"/>
      <c r="HDP240" s="61"/>
      <c r="HDQ240" s="61"/>
      <c r="HDR240" s="61"/>
      <c r="HDS240" s="61"/>
      <c r="HDT240" s="61"/>
      <c r="HDU240" s="61"/>
      <c r="HDV240" s="61"/>
      <c r="HDW240" s="61"/>
      <c r="HDX240" s="61"/>
      <c r="HDY240" s="61"/>
      <c r="HDZ240" s="61"/>
      <c r="HEA240" s="61"/>
      <c r="HEB240" s="61"/>
      <c r="HEC240" s="61"/>
      <c r="HED240" s="61"/>
      <c r="HEE240" s="61"/>
      <c r="HEF240" s="61"/>
      <c r="HEG240" s="61"/>
      <c r="HEH240" s="61"/>
      <c r="HEI240" s="61"/>
      <c r="HEJ240" s="61"/>
      <c r="HEK240" s="61"/>
      <c r="HEL240" s="61"/>
      <c r="HEM240" s="61"/>
      <c r="HEN240" s="61"/>
      <c r="HEO240" s="61"/>
      <c r="HEP240" s="61"/>
      <c r="HEQ240" s="61"/>
      <c r="HER240" s="61"/>
      <c r="HES240" s="61"/>
      <c r="HET240" s="61"/>
      <c r="HEU240" s="61"/>
      <c r="HEV240" s="61"/>
      <c r="HEW240" s="61"/>
      <c r="HEX240" s="61"/>
      <c r="HEY240" s="61"/>
      <c r="HEZ240" s="61"/>
      <c r="HFA240" s="61"/>
      <c r="HFB240" s="61"/>
      <c r="HFC240" s="61"/>
      <c r="HFD240" s="61"/>
      <c r="HFE240" s="61"/>
      <c r="HFF240" s="61"/>
      <c r="HFG240" s="61"/>
      <c r="HFH240" s="61"/>
      <c r="HFI240" s="61"/>
      <c r="HFJ240" s="61"/>
      <c r="HFK240" s="61"/>
      <c r="HFL240" s="61"/>
      <c r="HFM240" s="61"/>
      <c r="HFN240" s="61"/>
      <c r="HFO240" s="61"/>
      <c r="HFP240" s="61"/>
      <c r="HFQ240" s="61"/>
      <c r="HFR240" s="61"/>
      <c r="HFS240" s="61"/>
      <c r="HFT240" s="61"/>
      <c r="HFU240" s="61"/>
      <c r="HFV240" s="61"/>
      <c r="HFW240" s="61"/>
      <c r="HFX240" s="61"/>
      <c r="HFY240" s="61"/>
      <c r="HFZ240" s="61"/>
      <c r="HGA240" s="61"/>
      <c r="HGB240" s="61"/>
      <c r="HGC240" s="61"/>
      <c r="HGD240" s="61"/>
      <c r="HGE240" s="61"/>
      <c r="HGF240" s="61"/>
      <c r="HGG240" s="61"/>
      <c r="HGH240" s="61"/>
      <c r="HGI240" s="61"/>
      <c r="HGJ240" s="61"/>
      <c r="HGK240" s="61"/>
      <c r="HGL240" s="61"/>
      <c r="HGM240" s="61"/>
      <c r="HGN240" s="61"/>
      <c r="HGO240" s="61"/>
      <c r="HGP240" s="61"/>
      <c r="HGQ240" s="61"/>
      <c r="HGR240" s="61"/>
      <c r="HGS240" s="61"/>
      <c r="HGT240" s="61"/>
      <c r="HGU240" s="61"/>
      <c r="HGV240" s="61"/>
      <c r="HGW240" s="61"/>
      <c r="HGX240" s="61"/>
      <c r="HGY240" s="61"/>
      <c r="HGZ240" s="61"/>
      <c r="HHA240" s="61"/>
      <c r="HHB240" s="61"/>
      <c r="HHC240" s="61"/>
      <c r="HHD240" s="61"/>
      <c r="HHE240" s="61"/>
      <c r="HHF240" s="61"/>
      <c r="HHG240" s="61"/>
      <c r="HHH240" s="61"/>
      <c r="HHI240" s="61"/>
      <c r="HHJ240" s="61"/>
      <c r="HHK240" s="61"/>
      <c r="HHL240" s="61"/>
      <c r="HHM240" s="61"/>
      <c r="HHN240" s="61"/>
      <c r="HHO240" s="61"/>
      <c r="HHP240" s="61"/>
      <c r="HHQ240" s="61"/>
      <c r="HHR240" s="61"/>
      <c r="HHS240" s="61"/>
      <c r="HHT240" s="61"/>
      <c r="HHU240" s="61"/>
      <c r="HHV240" s="61"/>
      <c r="HHW240" s="61"/>
      <c r="HHX240" s="61"/>
      <c r="HHY240" s="61"/>
      <c r="HHZ240" s="61"/>
      <c r="HIA240" s="61"/>
      <c r="HIB240" s="61"/>
      <c r="HIC240" s="61"/>
      <c r="HID240" s="61"/>
      <c r="HIE240" s="61"/>
      <c r="HIF240" s="61"/>
      <c r="HIG240" s="61"/>
      <c r="HIH240" s="61"/>
      <c r="HII240" s="61"/>
      <c r="HIJ240" s="61"/>
      <c r="HIK240" s="61"/>
      <c r="HIL240" s="61"/>
      <c r="HIM240" s="61"/>
      <c r="HIN240" s="61"/>
      <c r="HIO240" s="61"/>
      <c r="HIP240" s="61"/>
      <c r="HIQ240" s="61"/>
      <c r="HIR240" s="61"/>
      <c r="HIS240" s="61"/>
      <c r="HIT240" s="61"/>
      <c r="HIU240" s="61"/>
      <c r="HIV240" s="61"/>
      <c r="HIW240" s="61"/>
      <c r="HIX240" s="61"/>
      <c r="HIY240" s="61"/>
      <c r="HIZ240" s="61"/>
      <c r="HJA240" s="61"/>
      <c r="HJB240" s="61"/>
      <c r="HJC240" s="61"/>
      <c r="HJD240" s="61"/>
      <c r="HJE240" s="61"/>
      <c r="HJF240" s="61"/>
      <c r="HJG240" s="61"/>
      <c r="HJH240" s="61"/>
      <c r="HJI240" s="61"/>
      <c r="HJJ240" s="61"/>
      <c r="HJK240" s="61"/>
      <c r="HJL240" s="61"/>
      <c r="HJM240" s="61"/>
      <c r="HJN240" s="61"/>
      <c r="HJO240" s="61"/>
      <c r="HJP240" s="61"/>
      <c r="HJQ240" s="61"/>
      <c r="HJR240" s="61"/>
      <c r="HJS240" s="61"/>
      <c r="HJT240" s="61"/>
      <c r="HJU240" s="61"/>
      <c r="HJV240" s="61"/>
      <c r="HJW240" s="61"/>
      <c r="HJX240" s="61"/>
      <c r="HJY240" s="61"/>
      <c r="HJZ240" s="61"/>
      <c r="HKA240" s="61"/>
      <c r="HKB240" s="61"/>
      <c r="HKC240" s="61"/>
      <c r="HKD240" s="61"/>
      <c r="HKE240" s="61"/>
      <c r="HKF240" s="61"/>
      <c r="HKG240" s="61"/>
      <c r="HKH240" s="61"/>
      <c r="HKI240" s="61"/>
      <c r="HKJ240" s="61"/>
      <c r="HKK240" s="61"/>
      <c r="HKL240" s="61"/>
      <c r="HKM240" s="61"/>
      <c r="HKN240" s="61"/>
      <c r="HKO240" s="61"/>
      <c r="HKP240" s="61"/>
      <c r="HKQ240" s="61"/>
      <c r="HKR240" s="61"/>
      <c r="HKS240" s="61"/>
      <c r="HKT240" s="61"/>
      <c r="HKU240" s="61"/>
      <c r="HKV240" s="61"/>
      <c r="HKW240" s="61"/>
      <c r="HKX240" s="61"/>
      <c r="HKY240" s="61"/>
      <c r="HKZ240" s="61"/>
      <c r="HLA240" s="61"/>
      <c r="HLB240" s="61"/>
      <c r="HLC240" s="61"/>
      <c r="HLD240" s="61"/>
      <c r="HLE240" s="61"/>
      <c r="HLF240" s="61"/>
      <c r="HLG240" s="61"/>
      <c r="HLH240" s="61"/>
      <c r="HLI240" s="61"/>
      <c r="HLJ240" s="61"/>
      <c r="HLK240" s="61"/>
      <c r="HLL240" s="61"/>
      <c r="HLM240" s="61"/>
      <c r="HLN240" s="61"/>
      <c r="HLO240" s="61"/>
      <c r="HLP240" s="61"/>
      <c r="HLQ240" s="61"/>
      <c r="HLR240" s="61"/>
      <c r="HLS240" s="61"/>
      <c r="HLT240" s="61"/>
      <c r="HLU240" s="61"/>
      <c r="HLV240" s="61"/>
      <c r="HLW240" s="61"/>
      <c r="HLX240" s="61"/>
      <c r="HLY240" s="61"/>
      <c r="HLZ240" s="61"/>
      <c r="HMA240" s="61"/>
      <c r="HMB240" s="61"/>
      <c r="HMC240" s="61"/>
      <c r="HMD240" s="61"/>
      <c r="HME240" s="61"/>
      <c r="HMF240" s="61"/>
      <c r="HMG240" s="61"/>
      <c r="HMH240" s="61"/>
      <c r="HMI240" s="61"/>
      <c r="HMJ240" s="61"/>
      <c r="HMK240" s="61"/>
      <c r="HML240" s="61"/>
      <c r="HMM240" s="61"/>
      <c r="HMN240" s="61"/>
      <c r="HMO240" s="61"/>
      <c r="HMP240" s="61"/>
      <c r="HMQ240" s="61"/>
      <c r="HMR240" s="61"/>
      <c r="HMS240" s="61"/>
      <c r="HMT240" s="61"/>
      <c r="HMU240" s="61"/>
      <c r="HMV240" s="61"/>
      <c r="HMW240" s="61"/>
      <c r="HMX240" s="61"/>
      <c r="HMY240" s="61"/>
      <c r="HMZ240" s="61"/>
      <c r="HNA240" s="61"/>
      <c r="HNB240" s="61"/>
      <c r="HNC240" s="61"/>
      <c r="HND240" s="61"/>
      <c r="HNE240" s="61"/>
      <c r="HNF240" s="61"/>
      <c r="HNG240" s="61"/>
      <c r="HNH240" s="61"/>
      <c r="HNI240" s="61"/>
      <c r="HNJ240" s="61"/>
      <c r="HNK240" s="61"/>
      <c r="HNL240" s="61"/>
      <c r="HNM240" s="61"/>
      <c r="HNN240" s="61"/>
      <c r="HNO240" s="61"/>
      <c r="HNP240" s="61"/>
      <c r="HNQ240" s="61"/>
      <c r="HNR240" s="61"/>
      <c r="HNS240" s="61"/>
      <c r="HNT240" s="61"/>
      <c r="HNU240" s="61"/>
      <c r="HNV240" s="61"/>
      <c r="HNW240" s="61"/>
      <c r="HNX240" s="61"/>
      <c r="HNY240" s="61"/>
      <c r="HNZ240" s="61"/>
      <c r="HOA240" s="61"/>
      <c r="HOB240" s="61"/>
      <c r="HOC240" s="61"/>
      <c r="HOD240" s="61"/>
      <c r="HOE240" s="61"/>
      <c r="HOF240" s="61"/>
      <c r="HOG240" s="61"/>
      <c r="HOH240" s="61"/>
      <c r="HOI240" s="61"/>
      <c r="HOJ240" s="61"/>
      <c r="HOK240" s="61"/>
      <c r="HOL240" s="61"/>
      <c r="HOM240" s="61"/>
      <c r="HON240" s="61"/>
      <c r="HOO240" s="61"/>
      <c r="HOP240" s="61"/>
      <c r="HOQ240" s="61"/>
      <c r="HOR240" s="61"/>
      <c r="HOS240" s="61"/>
      <c r="HOT240" s="61"/>
      <c r="HOU240" s="61"/>
      <c r="HOV240" s="61"/>
      <c r="HOW240" s="61"/>
      <c r="HOX240" s="61"/>
      <c r="HOY240" s="61"/>
      <c r="HOZ240" s="61"/>
      <c r="HPA240" s="61"/>
      <c r="HPB240" s="61"/>
      <c r="HPC240" s="61"/>
      <c r="HPD240" s="61"/>
      <c r="HPE240" s="61"/>
      <c r="HPF240" s="61"/>
      <c r="HPG240" s="61"/>
      <c r="HPH240" s="61"/>
      <c r="HPI240" s="61"/>
      <c r="HPJ240" s="61"/>
      <c r="HPK240" s="61"/>
      <c r="HPL240" s="61"/>
      <c r="HPM240" s="61"/>
      <c r="HPN240" s="61"/>
      <c r="HPO240" s="61"/>
      <c r="HPP240" s="61"/>
      <c r="HPQ240" s="61"/>
      <c r="HPR240" s="61"/>
      <c r="HPS240" s="61"/>
      <c r="HPT240" s="61"/>
      <c r="HPU240" s="61"/>
      <c r="HPV240" s="61"/>
      <c r="HPW240" s="61"/>
      <c r="HPX240" s="61"/>
      <c r="HPY240" s="61"/>
      <c r="HPZ240" s="61"/>
      <c r="HQA240" s="61"/>
      <c r="HQB240" s="61"/>
      <c r="HQC240" s="61"/>
      <c r="HQD240" s="61"/>
      <c r="HQE240" s="61"/>
      <c r="HQF240" s="61"/>
      <c r="HQG240" s="61"/>
      <c r="HQH240" s="61"/>
      <c r="HQI240" s="61"/>
      <c r="HQJ240" s="61"/>
      <c r="HQK240" s="61"/>
      <c r="HQL240" s="61"/>
      <c r="HQM240" s="61"/>
      <c r="HQN240" s="61"/>
      <c r="HQO240" s="61"/>
      <c r="HQP240" s="61"/>
      <c r="HQQ240" s="61"/>
      <c r="HQR240" s="61"/>
      <c r="HQS240" s="61"/>
      <c r="HQT240" s="61"/>
      <c r="HQU240" s="61"/>
      <c r="HQV240" s="61"/>
      <c r="HQW240" s="61"/>
      <c r="HQX240" s="61"/>
      <c r="HQY240" s="61"/>
      <c r="HQZ240" s="61"/>
      <c r="HRA240" s="61"/>
      <c r="HRB240" s="61"/>
      <c r="HRC240" s="61"/>
      <c r="HRD240" s="61"/>
      <c r="HRE240" s="61"/>
      <c r="HRF240" s="61"/>
      <c r="HRG240" s="61"/>
      <c r="HRH240" s="61"/>
      <c r="HRI240" s="61"/>
      <c r="HRJ240" s="61"/>
      <c r="HRK240" s="61"/>
      <c r="HRL240" s="61"/>
      <c r="HRM240" s="61"/>
      <c r="HRN240" s="61"/>
      <c r="HRO240" s="61"/>
      <c r="HRP240" s="61"/>
      <c r="HRQ240" s="61"/>
      <c r="HRR240" s="61"/>
      <c r="HRS240" s="61"/>
      <c r="HRT240" s="61"/>
      <c r="HRU240" s="61"/>
      <c r="HRV240" s="61"/>
      <c r="HRW240" s="61"/>
      <c r="HRX240" s="61"/>
      <c r="HRY240" s="61"/>
      <c r="HRZ240" s="61"/>
      <c r="HSA240" s="61"/>
      <c r="HSB240" s="61"/>
      <c r="HSC240" s="61"/>
      <c r="HSD240" s="61"/>
      <c r="HSE240" s="61"/>
      <c r="HSF240" s="61"/>
      <c r="HSG240" s="61"/>
      <c r="HSH240" s="61"/>
      <c r="HSI240" s="61"/>
      <c r="HSJ240" s="61"/>
      <c r="HSK240" s="61"/>
      <c r="HSL240" s="61"/>
      <c r="HSM240" s="61"/>
      <c r="HSN240" s="61"/>
      <c r="HSO240" s="61"/>
      <c r="HSP240" s="61"/>
      <c r="HSQ240" s="61"/>
      <c r="HSR240" s="61"/>
      <c r="HSS240" s="61"/>
      <c r="HST240" s="61"/>
      <c r="HSU240" s="61"/>
      <c r="HSV240" s="61"/>
      <c r="HSW240" s="61"/>
      <c r="HSX240" s="61"/>
      <c r="HSY240" s="61"/>
      <c r="HSZ240" s="61"/>
      <c r="HTA240" s="61"/>
      <c r="HTB240" s="61"/>
      <c r="HTC240" s="61"/>
      <c r="HTD240" s="61"/>
      <c r="HTE240" s="61"/>
      <c r="HTF240" s="61"/>
      <c r="HTG240" s="61"/>
      <c r="HTH240" s="61"/>
      <c r="HTI240" s="61"/>
      <c r="HTJ240" s="61"/>
      <c r="HTK240" s="61"/>
      <c r="HTL240" s="61"/>
      <c r="HTM240" s="61"/>
      <c r="HTN240" s="61"/>
      <c r="HTO240" s="61"/>
      <c r="HTP240" s="61"/>
      <c r="HTQ240" s="61"/>
      <c r="HTR240" s="61"/>
      <c r="HTS240" s="61"/>
      <c r="HTT240" s="61"/>
      <c r="HTU240" s="61"/>
      <c r="HTV240" s="61"/>
      <c r="HTW240" s="61"/>
      <c r="HTX240" s="61"/>
      <c r="HTY240" s="61"/>
      <c r="HTZ240" s="61"/>
      <c r="HUA240" s="61"/>
      <c r="HUB240" s="61"/>
      <c r="HUC240" s="61"/>
      <c r="HUD240" s="61"/>
      <c r="HUE240" s="61"/>
      <c r="HUF240" s="61"/>
      <c r="HUG240" s="61"/>
      <c r="HUH240" s="61"/>
      <c r="HUI240" s="61"/>
      <c r="HUJ240" s="61"/>
      <c r="HUK240" s="61"/>
      <c r="HUL240" s="61"/>
      <c r="HUM240" s="61"/>
      <c r="HUN240" s="61"/>
      <c r="HUO240" s="61"/>
      <c r="HUP240" s="61"/>
      <c r="HUQ240" s="61"/>
      <c r="HUR240" s="61"/>
      <c r="HUS240" s="61"/>
      <c r="HUT240" s="61"/>
      <c r="HUU240" s="61"/>
      <c r="HUV240" s="61"/>
      <c r="HUW240" s="61"/>
      <c r="HUX240" s="61"/>
      <c r="HUY240" s="61"/>
      <c r="HUZ240" s="61"/>
      <c r="HVA240" s="61"/>
      <c r="HVB240" s="61"/>
      <c r="HVC240" s="61"/>
      <c r="HVD240" s="61"/>
      <c r="HVE240" s="61"/>
      <c r="HVF240" s="61"/>
      <c r="HVG240" s="61"/>
      <c r="HVH240" s="61"/>
      <c r="HVI240" s="61"/>
      <c r="HVJ240" s="61"/>
      <c r="HVK240" s="61"/>
      <c r="HVL240" s="61"/>
      <c r="HVM240" s="61"/>
      <c r="HVN240" s="61"/>
      <c r="HVO240" s="61"/>
      <c r="HVP240" s="61"/>
      <c r="HVQ240" s="61"/>
      <c r="HVR240" s="61"/>
      <c r="HVS240" s="61"/>
      <c r="HVT240" s="61"/>
      <c r="HVU240" s="61"/>
      <c r="HVV240" s="61"/>
      <c r="HVW240" s="61"/>
      <c r="HVX240" s="61"/>
      <c r="HVY240" s="61"/>
      <c r="HVZ240" s="61"/>
      <c r="HWA240" s="61"/>
      <c r="HWB240" s="61"/>
      <c r="HWC240" s="61"/>
      <c r="HWD240" s="61"/>
      <c r="HWE240" s="61"/>
      <c r="HWF240" s="61"/>
      <c r="HWG240" s="61"/>
      <c r="HWH240" s="61"/>
      <c r="HWI240" s="61"/>
      <c r="HWJ240" s="61"/>
      <c r="HWK240" s="61"/>
      <c r="HWL240" s="61"/>
      <c r="HWM240" s="61"/>
      <c r="HWN240" s="61"/>
      <c r="HWO240" s="61"/>
      <c r="HWP240" s="61"/>
      <c r="HWQ240" s="61"/>
      <c r="HWR240" s="61"/>
      <c r="HWS240" s="61"/>
      <c r="HWT240" s="61"/>
      <c r="HWU240" s="61"/>
      <c r="HWV240" s="61"/>
      <c r="HWW240" s="61"/>
      <c r="HWX240" s="61"/>
      <c r="HWY240" s="61"/>
      <c r="HWZ240" s="61"/>
      <c r="HXA240" s="61"/>
      <c r="HXB240" s="61"/>
      <c r="HXC240" s="61"/>
      <c r="HXD240" s="61"/>
      <c r="HXE240" s="61"/>
      <c r="HXF240" s="61"/>
      <c r="HXG240" s="61"/>
      <c r="HXH240" s="61"/>
      <c r="HXI240" s="61"/>
      <c r="HXJ240" s="61"/>
      <c r="HXK240" s="61"/>
      <c r="HXL240" s="61"/>
      <c r="HXM240" s="61"/>
      <c r="HXN240" s="61"/>
      <c r="HXO240" s="61"/>
      <c r="HXP240" s="61"/>
      <c r="HXQ240" s="61"/>
      <c r="HXR240" s="61"/>
      <c r="HXS240" s="61"/>
      <c r="HXT240" s="61"/>
      <c r="HXU240" s="61"/>
      <c r="HXV240" s="61"/>
      <c r="HXW240" s="61"/>
      <c r="HXX240" s="61"/>
      <c r="HXY240" s="61"/>
      <c r="HXZ240" s="61"/>
      <c r="HYA240" s="61"/>
      <c r="HYB240" s="61"/>
      <c r="HYC240" s="61"/>
      <c r="HYD240" s="61"/>
      <c r="HYE240" s="61"/>
      <c r="HYF240" s="61"/>
      <c r="HYG240" s="61"/>
      <c r="HYH240" s="61"/>
      <c r="HYI240" s="61"/>
      <c r="HYJ240" s="61"/>
      <c r="HYK240" s="61"/>
      <c r="HYL240" s="61"/>
      <c r="HYM240" s="61"/>
      <c r="HYN240" s="61"/>
      <c r="HYO240" s="61"/>
      <c r="HYP240" s="61"/>
      <c r="HYQ240" s="61"/>
      <c r="HYR240" s="61"/>
      <c r="HYS240" s="61"/>
      <c r="HYT240" s="61"/>
      <c r="HYU240" s="61"/>
      <c r="HYV240" s="61"/>
      <c r="HYW240" s="61"/>
      <c r="HYX240" s="61"/>
      <c r="HYY240" s="61"/>
      <c r="HYZ240" s="61"/>
      <c r="HZA240" s="61"/>
      <c r="HZB240" s="61"/>
      <c r="HZC240" s="61"/>
      <c r="HZD240" s="61"/>
      <c r="HZE240" s="61"/>
      <c r="HZF240" s="61"/>
      <c r="HZG240" s="61"/>
      <c r="HZH240" s="61"/>
      <c r="HZI240" s="61"/>
      <c r="HZJ240" s="61"/>
      <c r="HZK240" s="61"/>
      <c r="HZL240" s="61"/>
      <c r="HZM240" s="61"/>
      <c r="HZN240" s="61"/>
      <c r="HZO240" s="61"/>
      <c r="HZP240" s="61"/>
      <c r="HZQ240" s="61"/>
      <c r="HZR240" s="61"/>
      <c r="HZS240" s="61"/>
      <c r="HZT240" s="61"/>
      <c r="HZU240" s="61"/>
      <c r="HZV240" s="61"/>
      <c r="HZW240" s="61"/>
      <c r="HZX240" s="61"/>
      <c r="HZY240" s="61"/>
      <c r="HZZ240" s="61"/>
      <c r="IAA240" s="61"/>
      <c r="IAB240" s="61"/>
      <c r="IAC240" s="61"/>
      <c r="IAD240" s="61"/>
      <c r="IAE240" s="61"/>
      <c r="IAF240" s="61"/>
      <c r="IAG240" s="61"/>
      <c r="IAH240" s="61"/>
      <c r="IAI240" s="61"/>
      <c r="IAJ240" s="61"/>
      <c r="IAK240" s="61"/>
      <c r="IAL240" s="61"/>
      <c r="IAM240" s="61"/>
      <c r="IAN240" s="61"/>
      <c r="IAO240" s="61"/>
      <c r="IAP240" s="61"/>
      <c r="IAQ240" s="61"/>
      <c r="IAR240" s="61"/>
      <c r="IAS240" s="61"/>
      <c r="IAT240" s="61"/>
      <c r="IAU240" s="61"/>
      <c r="IAV240" s="61"/>
      <c r="IAW240" s="61"/>
      <c r="IAX240" s="61"/>
      <c r="IAY240" s="61"/>
      <c r="IAZ240" s="61"/>
      <c r="IBA240" s="61"/>
      <c r="IBB240" s="61"/>
      <c r="IBC240" s="61"/>
      <c r="IBD240" s="61"/>
      <c r="IBE240" s="61"/>
      <c r="IBF240" s="61"/>
      <c r="IBG240" s="61"/>
      <c r="IBH240" s="61"/>
      <c r="IBI240" s="61"/>
      <c r="IBJ240" s="61"/>
      <c r="IBK240" s="61"/>
      <c r="IBL240" s="61"/>
      <c r="IBM240" s="61"/>
      <c r="IBN240" s="61"/>
      <c r="IBO240" s="61"/>
      <c r="IBP240" s="61"/>
      <c r="IBQ240" s="61"/>
      <c r="IBR240" s="61"/>
      <c r="IBS240" s="61"/>
      <c r="IBT240" s="61"/>
      <c r="IBU240" s="61"/>
      <c r="IBV240" s="61"/>
      <c r="IBW240" s="61"/>
      <c r="IBX240" s="61"/>
      <c r="IBY240" s="61"/>
      <c r="IBZ240" s="61"/>
      <c r="ICA240" s="61"/>
      <c r="ICB240" s="61"/>
      <c r="ICC240" s="61"/>
      <c r="ICD240" s="61"/>
      <c r="ICE240" s="61"/>
      <c r="ICF240" s="61"/>
      <c r="ICG240" s="61"/>
      <c r="ICH240" s="61"/>
      <c r="ICI240" s="61"/>
      <c r="ICJ240" s="61"/>
      <c r="ICK240" s="61"/>
      <c r="ICL240" s="61"/>
      <c r="ICM240" s="61"/>
      <c r="ICN240" s="61"/>
      <c r="ICO240" s="61"/>
      <c r="ICP240" s="61"/>
      <c r="ICQ240" s="61"/>
      <c r="ICR240" s="61"/>
      <c r="ICS240" s="61"/>
      <c r="ICT240" s="61"/>
      <c r="ICU240" s="61"/>
      <c r="ICV240" s="61"/>
      <c r="ICW240" s="61"/>
      <c r="ICX240" s="61"/>
      <c r="ICY240" s="61"/>
      <c r="ICZ240" s="61"/>
      <c r="IDA240" s="61"/>
      <c r="IDB240" s="61"/>
      <c r="IDC240" s="61"/>
      <c r="IDD240" s="61"/>
      <c r="IDE240" s="61"/>
      <c r="IDF240" s="61"/>
      <c r="IDG240" s="61"/>
      <c r="IDH240" s="61"/>
      <c r="IDI240" s="61"/>
      <c r="IDJ240" s="61"/>
      <c r="IDK240" s="61"/>
      <c r="IDL240" s="61"/>
      <c r="IDM240" s="61"/>
      <c r="IDN240" s="61"/>
      <c r="IDO240" s="61"/>
      <c r="IDP240" s="61"/>
      <c r="IDQ240" s="61"/>
      <c r="IDR240" s="61"/>
      <c r="IDS240" s="61"/>
      <c r="IDT240" s="61"/>
      <c r="IDU240" s="61"/>
      <c r="IDV240" s="61"/>
      <c r="IDW240" s="61"/>
      <c r="IDX240" s="61"/>
      <c r="IDY240" s="61"/>
      <c r="IDZ240" s="61"/>
      <c r="IEA240" s="61"/>
      <c r="IEB240" s="61"/>
      <c r="IEC240" s="61"/>
      <c r="IED240" s="61"/>
      <c r="IEE240" s="61"/>
      <c r="IEF240" s="61"/>
      <c r="IEG240" s="61"/>
      <c r="IEH240" s="61"/>
      <c r="IEI240" s="61"/>
      <c r="IEJ240" s="61"/>
      <c r="IEK240" s="61"/>
      <c r="IEL240" s="61"/>
      <c r="IEM240" s="61"/>
      <c r="IEN240" s="61"/>
      <c r="IEO240" s="61"/>
      <c r="IEP240" s="61"/>
      <c r="IEQ240" s="61"/>
      <c r="IER240" s="61"/>
      <c r="IES240" s="61"/>
      <c r="IET240" s="61"/>
      <c r="IEU240" s="61"/>
      <c r="IEV240" s="61"/>
      <c r="IEW240" s="61"/>
      <c r="IEX240" s="61"/>
      <c r="IEY240" s="61"/>
      <c r="IEZ240" s="61"/>
      <c r="IFA240" s="61"/>
      <c r="IFB240" s="61"/>
      <c r="IFC240" s="61"/>
      <c r="IFD240" s="61"/>
      <c r="IFE240" s="61"/>
      <c r="IFF240" s="61"/>
      <c r="IFG240" s="61"/>
      <c r="IFH240" s="61"/>
      <c r="IFI240" s="61"/>
      <c r="IFJ240" s="61"/>
      <c r="IFK240" s="61"/>
      <c r="IFL240" s="61"/>
      <c r="IFM240" s="61"/>
      <c r="IFN240" s="61"/>
      <c r="IFO240" s="61"/>
      <c r="IFP240" s="61"/>
      <c r="IFQ240" s="61"/>
      <c r="IFR240" s="61"/>
      <c r="IFS240" s="61"/>
      <c r="IFT240" s="61"/>
      <c r="IFU240" s="61"/>
      <c r="IFV240" s="61"/>
      <c r="IFW240" s="61"/>
      <c r="IFX240" s="61"/>
      <c r="IFY240" s="61"/>
      <c r="IFZ240" s="61"/>
      <c r="IGA240" s="61"/>
      <c r="IGB240" s="61"/>
      <c r="IGC240" s="61"/>
      <c r="IGD240" s="61"/>
      <c r="IGE240" s="61"/>
      <c r="IGF240" s="61"/>
      <c r="IGG240" s="61"/>
      <c r="IGH240" s="61"/>
      <c r="IGI240" s="61"/>
      <c r="IGJ240" s="61"/>
      <c r="IGK240" s="61"/>
      <c r="IGL240" s="61"/>
      <c r="IGM240" s="61"/>
      <c r="IGN240" s="61"/>
      <c r="IGO240" s="61"/>
      <c r="IGP240" s="61"/>
      <c r="IGQ240" s="61"/>
      <c r="IGR240" s="61"/>
      <c r="IGS240" s="61"/>
      <c r="IGT240" s="61"/>
      <c r="IGU240" s="61"/>
      <c r="IGV240" s="61"/>
      <c r="IGW240" s="61"/>
      <c r="IGX240" s="61"/>
      <c r="IGY240" s="61"/>
      <c r="IGZ240" s="61"/>
      <c r="IHA240" s="61"/>
      <c r="IHB240" s="61"/>
      <c r="IHC240" s="61"/>
      <c r="IHD240" s="61"/>
      <c r="IHE240" s="61"/>
      <c r="IHF240" s="61"/>
      <c r="IHG240" s="61"/>
      <c r="IHH240" s="61"/>
      <c r="IHI240" s="61"/>
      <c r="IHJ240" s="61"/>
      <c r="IHK240" s="61"/>
      <c r="IHL240" s="61"/>
      <c r="IHM240" s="61"/>
      <c r="IHN240" s="61"/>
      <c r="IHO240" s="61"/>
      <c r="IHP240" s="61"/>
      <c r="IHQ240" s="61"/>
      <c r="IHR240" s="61"/>
      <c r="IHS240" s="61"/>
      <c r="IHT240" s="61"/>
      <c r="IHU240" s="61"/>
      <c r="IHV240" s="61"/>
      <c r="IHW240" s="61"/>
      <c r="IHX240" s="61"/>
      <c r="IHY240" s="61"/>
      <c r="IHZ240" s="61"/>
      <c r="IIA240" s="61"/>
      <c r="IIB240" s="61"/>
      <c r="IIC240" s="61"/>
      <c r="IID240" s="61"/>
      <c r="IIE240" s="61"/>
      <c r="IIF240" s="61"/>
      <c r="IIG240" s="61"/>
      <c r="IIH240" s="61"/>
      <c r="III240" s="61"/>
      <c r="IIJ240" s="61"/>
      <c r="IIK240" s="61"/>
      <c r="IIL240" s="61"/>
      <c r="IIM240" s="61"/>
      <c r="IIN240" s="61"/>
      <c r="IIO240" s="61"/>
      <c r="IIP240" s="61"/>
      <c r="IIQ240" s="61"/>
      <c r="IIR240" s="61"/>
      <c r="IIS240" s="61"/>
      <c r="IIT240" s="61"/>
      <c r="IIU240" s="61"/>
      <c r="IIV240" s="61"/>
      <c r="IIW240" s="61"/>
      <c r="IIX240" s="61"/>
      <c r="IIY240" s="61"/>
      <c r="IIZ240" s="61"/>
      <c r="IJA240" s="61"/>
      <c r="IJB240" s="61"/>
      <c r="IJC240" s="61"/>
      <c r="IJD240" s="61"/>
      <c r="IJE240" s="61"/>
      <c r="IJF240" s="61"/>
      <c r="IJG240" s="61"/>
      <c r="IJH240" s="61"/>
      <c r="IJI240" s="61"/>
      <c r="IJJ240" s="61"/>
      <c r="IJK240" s="61"/>
      <c r="IJL240" s="61"/>
      <c r="IJM240" s="61"/>
      <c r="IJN240" s="61"/>
      <c r="IJO240" s="61"/>
      <c r="IJP240" s="61"/>
      <c r="IJQ240" s="61"/>
      <c r="IJR240" s="61"/>
      <c r="IJS240" s="61"/>
      <c r="IJT240" s="61"/>
      <c r="IJU240" s="61"/>
      <c r="IJV240" s="61"/>
      <c r="IJW240" s="61"/>
      <c r="IJX240" s="61"/>
      <c r="IJY240" s="61"/>
      <c r="IJZ240" s="61"/>
      <c r="IKA240" s="61"/>
      <c r="IKB240" s="61"/>
      <c r="IKC240" s="61"/>
      <c r="IKD240" s="61"/>
      <c r="IKE240" s="61"/>
      <c r="IKF240" s="61"/>
      <c r="IKG240" s="61"/>
      <c r="IKH240" s="61"/>
      <c r="IKI240" s="61"/>
      <c r="IKJ240" s="61"/>
      <c r="IKK240" s="61"/>
      <c r="IKL240" s="61"/>
      <c r="IKM240" s="61"/>
      <c r="IKN240" s="61"/>
      <c r="IKO240" s="61"/>
      <c r="IKP240" s="61"/>
      <c r="IKQ240" s="61"/>
      <c r="IKR240" s="61"/>
      <c r="IKS240" s="61"/>
      <c r="IKT240" s="61"/>
      <c r="IKU240" s="61"/>
      <c r="IKV240" s="61"/>
      <c r="IKW240" s="61"/>
      <c r="IKX240" s="61"/>
      <c r="IKY240" s="61"/>
      <c r="IKZ240" s="61"/>
      <c r="ILA240" s="61"/>
      <c r="ILB240" s="61"/>
      <c r="ILC240" s="61"/>
      <c r="ILD240" s="61"/>
      <c r="ILE240" s="61"/>
      <c r="ILF240" s="61"/>
      <c r="ILG240" s="61"/>
      <c r="ILH240" s="61"/>
      <c r="ILI240" s="61"/>
      <c r="ILJ240" s="61"/>
      <c r="ILK240" s="61"/>
      <c r="ILL240" s="61"/>
      <c r="ILM240" s="61"/>
      <c r="ILN240" s="61"/>
      <c r="ILO240" s="61"/>
      <c r="ILP240" s="61"/>
      <c r="ILQ240" s="61"/>
      <c r="ILR240" s="61"/>
      <c r="ILS240" s="61"/>
      <c r="ILT240" s="61"/>
      <c r="ILU240" s="61"/>
      <c r="ILV240" s="61"/>
      <c r="ILW240" s="61"/>
      <c r="ILX240" s="61"/>
      <c r="ILY240" s="61"/>
      <c r="ILZ240" s="61"/>
      <c r="IMA240" s="61"/>
      <c r="IMB240" s="61"/>
      <c r="IMC240" s="61"/>
      <c r="IMD240" s="61"/>
      <c r="IME240" s="61"/>
      <c r="IMF240" s="61"/>
      <c r="IMG240" s="61"/>
      <c r="IMH240" s="61"/>
      <c r="IMI240" s="61"/>
      <c r="IMJ240" s="61"/>
      <c r="IMK240" s="61"/>
      <c r="IML240" s="61"/>
      <c r="IMM240" s="61"/>
      <c r="IMN240" s="61"/>
      <c r="IMO240" s="61"/>
      <c r="IMP240" s="61"/>
      <c r="IMQ240" s="61"/>
      <c r="IMR240" s="61"/>
      <c r="IMS240" s="61"/>
      <c r="IMT240" s="61"/>
      <c r="IMU240" s="61"/>
      <c r="IMV240" s="61"/>
      <c r="IMW240" s="61"/>
      <c r="IMX240" s="61"/>
      <c r="IMY240" s="61"/>
      <c r="IMZ240" s="61"/>
      <c r="INA240" s="61"/>
      <c r="INB240" s="61"/>
      <c r="INC240" s="61"/>
      <c r="IND240" s="61"/>
      <c r="INE240" s="61"/>
      <c r="INF240" s="61"/>
      <c r="ING240" s="61"/>
      <c r="INH240" s="61"/>
      <c r="INI240" s="61"/>
      <c r="INJ240" s="61"/>
      <c r="INK240" s="61"/>
      <c r="INL240" s="61"/>
      <c r="INM240" s="61"/>
      <c r="INN240" s="61"/>
      <c r="INO240" s="61"/>
      <c r="INP240" s="61"/>
      <c r="INQ240" s="61"/>
      <c r="INR240" s="61"/>
      <c r="INS240" s="61"/>
      <c r="INT240" s="61"/>
      <c r="INU240" s="61"/>
      <c r="INV240" s="61"/>
      <c r="INW240" s="61"/>
      <c r="INX240" s="61"/>
      <c r="INY240" s="61"/>
      <c r="INZ240" s="61"/>
      <c r="IOA240" s="61"/>
      <c r="IOB240" s="61"/>
      <c r="IOC240" s="61"/>
      <c r="IOD240" s="61"/>
      <c r="IOE240" s="61"/>
      <c r="IOF240" s="61"/>
      <c r="IOG240" s="61"/>
      <c r="IOH240" s="61"/>
      <c r="IOI240" s="61"/>
      <c r="IOJ240" s="61"/>
      <c r="IOK240" s="61"/>
      <c r="IOL240" s="61"/>
      <c r="IOM240" s="61"/>
      <c r="ION240" s="61"/>
      <c r="IOO240" s="61"/>
      <c r="IOP240" s="61"/>
      <c r="IOQ240" s="61"/>
      <c r="IOR240" s="61"/>
      <c r="IOS240" s="61"/>
      <c r="IOT240" s="61"/>
      <c r="IOU240" s="61"/>
      <c r="IOV240" s="61"/>
      <c r="IOW240" s="61"/>
      <c r="IOX240" s="61"/>
      <c r="IOY240" s="61"/>
      <c r="IOZ240" s="61"/>
      <c r="IPA240" s="61"/>
      <c r="IPB240" s="61"/>
      <c r="IPC240" s="61"/>
      <c r="IPD240" s="61"/>
      <c r="IPE240" s="61"/>
      <c r="IPF240" s="61"/>
      <c r="IPG240" s="61"/>
      <c r="IPH240" s="61"/>
      <c r="IPI240" s="61"/>
      <c r="IPJ240" s="61"/>
      <c r="IPK240" s="61"/>
      <c r="IPL240" s="61"/>
      <c r="IPM240" s="61"/>
      <c r="IPN240" s="61"/>
      <c r="IPO240" s="61"/>
      <c r="IPP240" s="61"/>
      <c r="IPQ240" s="61"/>
      <c r="IPR240" s="61"/>
      <c r="IPS240" s="61"/>
      <c r="IPT240" s="61"/>
      <c r="IPU240" s="61"/>
      <c r="IPV240" s="61"/>
      <c r="IPW240" s="61"/>
      <c r="IPX240" s="61"/>
      <c r="IPY240" s="61"/>
      <c r="IPZ240" s="61"/>
      <c r="IQA240" s="61"/>
      <c r="IQB240" s="61"/>
      <c r="IQC240" s="61"/>
      <c r="IQD240" s="61"/>
      <c r="IQE240" s="61"/>
      <c r="IQF240" s="61"/>
      <c r="IQG240" s="61"/>
      <c r="IQH240" s="61"/>
      <c r="IQI240" s="61"/>
      <c r="IQJ240" s="61"/>
      <c r="IQK240" s="61"/>
      <c r="IQL240" s="61"/>
      <c r="IQM240" s="61"/>
      <c r="IQN240" s="61"/>
      <c r="IQO240" s="61"/>
      <c r="IQP240" s="61"/>
      <c r="IQQ240" s="61"/>
      <c r="IQR240" s="61"/>
      <c r="IQS240" s="61"/>
      <c r="IQT240" s="61"/>
      <c r="IQU240" s="61"/>
      <c r="IQV240" s="61"/>
      <c r="IQW240" s="61"/>
      <c r="IQX240" s="61"/>
      <c r="IQY240" s="61"/>
      <c r="IQZ240" s="61"/>
      <c r="IRA240" s="61"/>
      <c r="IRB240" s="61"/>
      <c r="IRC240" s="61"/>
      <c r="IRD240" s="61"/>
      <c r="IRE240" s="61"/>
      <c r="IRF240" s="61"/>
      <c r="IRG240" s="61"/>
      <c r="IRH240" s="61"/>
      <c r="IRI240" s="61"/>
      <c r="IRJ240" s="61"/>
      <c r="IRK240" s="61"/>
      <c r="IRL240" s="61"/>
      <c r="IRM240" s="61"/>
      <c r="IRN240" s="61"/>
      <c r="IRO240" s="61"/>
      <c r="IRP240" s="61"/>
      <c r="IRQ240" s="61"/>
      <c r="IRR240" s="61"/>
      <c r="IRS240" s="61"/>
      <c r="IRT240" s="61"/>
      <c r="IRU240" s="61"/>
      <c r="IRV240" s="61"/>
      <c r="IRW240" s="61"/>
      <c r="IRX240" s="61"/>
      <c r="IRY240" s="61"/>
      <c r="IRZ240" s="61"/>
      <c r="ISA240" s="61"/>
      <c r="ISB240" s="61"/>
      <c r="ISC240" s="61"/>
      <c r="ISD240" s="61"/>
      <c r="ISE240" s="61"/>
      <c r="ISF240" s="61"/>
      <c r="ISG240" s="61"/>
      <c r="ISH240" s="61"/>
      <c r="ISI240" s="61"/>
      <c r="ISJ240" s="61"/>
      <c r="ISK240" s="61"/>
      <c r="ISL240" s="61"/>
      <c r="ISM240" s="61"/>
      <c r="ISN240" s="61"/>
      <c r="ISO240" s="61"/>
      <c r="ISP240" s="61"/>
      <c r="ISQ240" s="61"/>
      <c r="ISR240" s="61"/>
      <c r="ISS240" s="61"/>
      <c r="IST240" s="61"/>
      <c r="ISU240" s="61"/>
      <c r="ISV240" s="61"/>
      <c r="ISW240" s="61"/>
      <c r="ISX240" s="61"/>
      <c r="ISY240" s="61"/>
      <c r="ISZ240" s="61"/>
      <c r="ITA240" s="61"/>
      <c r="ITB240" s="61"/>
      <c r="ITC240" s="61"/>
      <c r="ITD240" s="61"/>
      <c r="ITE240" s="61"/>
      <c r="ITF240" s="61"/>
      <c r="ITG240" s="61"/>
      <c r="ITH240" s="61"/>
      <c r="ITI240" s="61"/>
      <c r="ITJ240" s="61"/>
      <c r="ITK240" s="61"/>
      <c r="ITL240" s="61"/>
      <c r="ITM240" s="61"/>
      <c r="ITN240" s="61"/>
      <c r="ITO240" s="61"/>
      <c r="ITP240" s="61"/>
      <c r="ITQ240" s="61"/>
      <c r="ITR240" s="61"/>
      <c r="ITS240" s="61"/>
      <c r="ITT240" s="61"/>
      <c r="ITU240" s="61"/>
      <c r="ITV240" s="61"/>
      <c r="ITW240" s="61"/>
      <c r="ITX240" s="61"/>
      <c r="ITY240" s="61"/>
      <c r="ITZ240" s="61"/>
      <c r="IUA240" s="61"/>
      <c r="IUB240" s="61"/>
      <c r="IUC240" s="61"/>
      <c r="IUD240" s="61"/>
      <c r="IUE240" s="61"/>
      <c r="IUF240" s="61"/>
      <c r="IUG240" s="61"/>
      <c r="IUH240" s="61"/>
      <c r="IUI240" s="61"/>
      <c r="IUJ240" s="61"/>
      <c r="IUK240" s="61"/>
      <c r="IUL240" s="61"/>
      <c r="IUM240" s="61"/>
      <c r="IUN240" s="61"/>
      <c r="IUO240" s="61"/>
      <c r="IUP240" s="61"/>
      <c r="IUQ240" s="61"/>
      <c r="IUR240" s="61"/>
      <c r="IUS240" s="61"/>
      <c r="IUT240" s="61"/>
      <c r="IUU240" s="61"/>
      <c r="IUV240" s="61"/>
      <c r="IUW240" s="61"/>
      <c r="IUX240" s="61"/>
      <c r="IUY240" s="61"/>
      <c r="IUZ240" s="61"/>
      <c r="IVA240" s="61"/>
      <c r="IVB240" s="61"/>
      <c r="IVC240" s="61"/>
      <c r="IVD240" s="61"/>
      <c r="IVE240" s="61"/>
      <c r="IVF240" s="61"/>
      <c r="IVG240" s="61"/>
      <c r="IVH240" s="61"/>
      <c r="IVI240" s="61"/>
      <c r="IVJ240" s="61"/>
      <c r="IVK240" s="61"/>
      <c r="IVL240" s="61"/>
      <c r="IVM240" s="61"/>
      <c r="IVN240" s="61"/>
      <c r="IVO240" s="61"/>
      <c r="IVP240" s="61"/>
      <c r="IVQ240" s="61"/>
      <c r="IVR240" s="61"/>
      <c r="IVS240" s="61"/>
      <c r="IVT240" s="61"/>
      <c r="IVU240" s="61"/>
      <c r="IVV240" s="61"/>
      <c r="IVW240" s="61"/>
      <c r="IVX240" s="61"/>
      <c r="IVY240" s="61"/>
      <c r="IVZ240" s="61"/>
      <c r="IWA240" s="61"/>
      <c r="IWB240" s="61"/>
      <c r="IWC240" s="61"/>
      <c r="IWD240" s="61"/>
      <c r="IWE240" s="61"/>
      <c r="IWF240" s="61"/>
      <c r="IWG240" s="61"/>
      <c r="IWH240" s="61"/>
      <c r="IWI240" s="61"/>
      <c r="IWJ240" s="61"/>
      <c r="IWK240" s="61"/>
      <c r="IWL240" s="61"/>
      <c r="IWM240" s="61"/>
      <c r="IWN240" s="61"/>
      <c r="IWO240" s="61"/>
      <c r="IWP240" s="61"/>
      <c r="IWQ240" s="61"/>
      <c r="IWR240" s="61"/>
      <c r="IWS240" s="61"/>
      <c r="IWT240" s="61"/>
      <c r="IWU240" s="61"/>
      <c r="IWV240" s="61"/>
      <c r="IWW240" s="61"/>
      <c r="IWX240" s="61"/>
      <c r="IWY240" s="61"/>
      <c r="IWZ240" s="61"/>
      <c r="IXA240" s="61"/>
      <c r="IXB240" s="61"/>
      <c r="IXC240" s="61"/>
      <c r="IXD240" s="61"/>
      <c r="IXE240" s="61"/>
      <c r="IXF240" s="61"/>
      <c r="IXG240" s="61"/>
      <c r="IXH240" s="61"/>
      <c r="IXI240" s="61"/>
      <c r="IXJ240" s="61"/>
      <c r="IXK240" s="61"/>
      <c r="IXL240" s="61"/>
      <c r="IXM240" s="61"/>
      <c r="IXN240" s="61"/>
      <c r="IXO240" s="61"/>
      <c r="IXP240" s="61"/>
      <c r="IXQ240" s="61"/>
      <c r="IXR240" s="61"/>
      <c r="IXS240" s="61"/>
      <c r="IXT240" s="61"/>
      <c r="IXU240" s="61"/>
      <c r="IXV240" s="61"/>
      <c r="IXW240" s="61"/>
      <c r="IXX240" s="61"/>
      <c r="IXY240" s="61"/>
      <c r="IXZ240" s="61"/>
      <c r="IYA240" s="61"/>
      <c r="IYB240" s="61"/>
      <c r="IYC240" s="61"/>
      <c r="IYD240" s="61"/>
      <c r="IYE240" s="61"/>
      <c r="IYF240" s="61"/>
      <c r="IYG240" s="61"/>
      <c r="IYH240" s="61"/>
      <c r="IYI240" s="61"/>
      <c r="IYJ240" s="61"/>
      <c r="IYK240" s="61"/>
      <c r="IYL240" s="61"/>
      <c r="IYM240" s="61"/>
      <c r="IYN240" s="61"/>
      <c r="IYO240" s="61"/>
      <c r="IYP240" s="61"/>
      <c r="IYQ240" s="61"/>
      <c r="IYR240" s="61"/>
      <c r="IYS240" s="61"/>
      <c r="IYT240" s="61"/>
      <c r="IYU240" s="61"/>
      <c r="IYV240" s="61"/>
      <c r="IYW240" s="61"/>
      <c r="IYX240" s="61"/>
      <c r="IYY240" s="61"/>
      <c r="IYZ240" s="61"/>
      <c r="IZA240" s="61"/>
      <c r="IZB240" s="61"/>
      <c r="IZC240" s="61"/>
      <c r="IZD240" s="61"/>
      <c r="IZE240" s="61"/>
      <c r="IZF240" s="61"/>
      <c r="IZG240" s="61"/>
      <c r="IZH240" s="61"/>
      <c r="IZI240" s="61"/>
      <c r="IZJ240" s="61"/>
      <c r="IZK240" s="61"/>
      <c r="IZL240" s="61"/>
      <c r="IZM240" s="61"/>
      <c r="IZN240" s="61"/>
      <c r="IZO240" s="61"/>
      <c r="IZP240" s="61"/>
      <c r="IZQ240" s="61"/>
      <c r="IZR240" s="61"/>
      <c r="IZS240" s="61"/>
      <c r="IZT240" s="61"/>
      <c r="IZU240" s="61"/>
      <c r="IZV240" s="61"/>
      <c r="IZW240" s="61"/>
      <c r="IZX240" s="61"/>
      <c r="IZY240" s="61"/>
      <c r="IZZ240" s="61"/>
      <c r="JAA240" s="61"/>
      <c r="JAB240" s="61"/>
      <c r="JAC240" s="61"/>
      <c r="JAD240" s="61"/>
      <c r="JAE240" s="61"/>
      <c r="JAF240" s="61"/>
      <c r="JAG240" s="61"/>
      <c r="JAH240" s="61"/>
      <c r="JAI240" s="61"/>
      <c r="JAJ240" s="61"/>
      <c r="JAK240" s="61"/>
      <c r="JAL240" s="61"/>
      <c r="JAM240" s="61"/>
      <c r="JAN240" s="61"/>
      <c r="JAO240" s="61"/>
      <c r="JAP240" s="61"/>
      <c r="JAQ240" s="61"/>
      <c r="JAR240" s="61"/>
      <c r="JAS240" s="61"/>
      <c r="JAT240" s="61"/>
      <c r="JAU240" s="61"/>
      <c r="JAV240" s="61"/>
      <c r="JAW240" s="61"/>
      <c r="JAX240" s="61"/>
      <c r="JAY240" s="61"/>
      <c r="JAZ240" s="61"/>
      <c r="JBA240" s="61"/>
      <c r="JBB240" s="61"/>
      <c r="JBC240" s="61"/>
      <c r="JBD240" s="61"/>
      <c r="JBE240" s="61"/>
      <c r="JBF240" s="61"/>
      <c r="JBG240" s="61"/>
      <c r="JBH240" s="61"/>
      <c r="JBI240" s="61"/>
      <c r="JBJ240" s="61"/>
      <c r="JBK240" s="61"/>
      <c r="JBL240" s="61"/>
      <c r="JBM240" s="61"/>
      <c r="JBN240" s="61"/>
      <c r="JBO240" s="61"/>
      <c r="JBP240" s="61"/>
      <c r="JBQ240" s="61"/>
      <c r="JBR240" s="61"/>
      <c r="JBS240" s="61"/>
      <c r="JBT240" s="61"/>
      <c r="JBU240" s="61"/>
      <c r="JBV240" s="61"/>
      <c r="JBW240" s="61"/>
      <c r="JBX240" s="61"/>
      <c r="JBY240" s="61"/>
      <c r="JBZ240" s="61"/>
      <c r="JCA240" s="61"/>
      <c r="JCB240" s="61"/>
      <c r="JCC240" s="61"/>
      <c r="JCD240" s="61"/>
      <c r="JCE240" s="61"/>
      <c r="JCF240" s="61"/>
      <c r="JCG240" s="61"/>
      <c r="JCH240" s="61"/>
      <c r="JCI240" s="61"/>
      <c r="JCJ240" s="61"/>
      <c r="JCK240" s="61"/>
      <c r="JCL240" s="61"/>
      <c r="JCM240" s="61"/>
      <c r="JCN240" s="61"/>
      <c r="JCO240" s="61"/>
      <c r="JCP240" s="61"/>
      <c r="JCQ240" s="61"/>
      <c r="JCR240" s="61"/>
      <c r="JCS240" s="61"/>
      <c r="JCT240" s="61"/>
      <c r="JCU240" s="61"/>
      <c r="JCV240" s="61"/>
      <c r="JCW240" s="61"/>
      <c r="JCX240" s="61"/>
      <c r="JCY240" s="61"/>
      <c r="JCZ240" s="61"/>
      <c r="JDA240" s="61"/>
      <c r="JDB240" s="61"/>
      <c r="JDC240" s="61"/>
      <c r="JDD240" s="61"/>
      <c r="JDE240" s="61"/>
      <c r="JDF240" s="61"/>
      <c r="JDG240" s="61"/>
      <c r="JDH240" s="61"/>
      <c r="JDI240" s="61"/>
      <c r="JDJ240" s="61"/>
      <c r="JDK240" s="61"/>
      <c r="JDL240" s="61"/>
      <c r="JDM240" s="61"/>
      <c r="JDN240" s="61"/>
      <c r="JDO240" s="61"/>
      <c r="JDP240" s="61"/>
      <c r="JDQ240" s="61"/>
      <c r="JDR240" s="61"/>
      <c r="JDS240" s="61"/>
      <c r="JDT240" s="61"/>
      <c r="JDU240" s="61"/>
      <c r="JDV240" s="61"/>
      <c r="JDW240" s="61"/>
      <c r="JDX240" s="61"/>
      <c r="JDY240" s="61"/>
      <c r="JDZ240" s="61"/>
      <c r="JEA240" s="61"/>
      <c r="JEB240" s="61"/>
      <c r="JEC240" s="61"/>
      <c r="JED240" s="61"/>
      <c r="JEE240" s="61"/>
      <c r="JEF240" s="61"/>
      <c r="JEG240" s="61"/>
      <c r="JEH240" s="61"/>
      <c r="JEI240" s="61"/>
      <c r="JEJ240" s="61"/>
      <c r="JEK240" s="61"/>
      <c r="JEL240" s="61"/>
      <c r="JEM240" s="61"/>
      <c r="JEN240" s="61"/>
      <c r="JEO240" s="61"/>
      <c r="JEP240" s="61"/>
      <c r="JEQ240" s="61"/>
      <c r="JER240" s="61"/>
      <c r="JES240" s="61"/>
      <c r="JET240" s="61"/>
      <c r="JEU240" s="61"/>
      <c r="JEV240" s="61"/>
      <c r="JEW240" s="61"/>
      <c r="JEX240" s="61"/>
      <c r="JEY240" s="61"/>
      <c r="JEZ240" s="61"/>
      <c r="JFA240" s="61"/>
      <c r="JFB240" s="61"/>
      <c r="JFC240" s="61"/>
      <c r="JFD240" s="61"/>
      <c r="JFE240" s="61"/>
      <c r="JFF240" s="61"/>
      <c r="JFG240" s="61"/>
      <c r="JFH240" s="61"/>
      <c r="JFI240" s="61"/>
      <c r="JFJ240" s="61"/>
      <c r="JFK240" s="61"/>
      <c r="JFL240" s="61"/>
      <c r="JFM240" s="61"/>
      <c r="JFN240" s="61"/>
      <c r="JFO240" s="61"/>
      <c r="JFP240" s="61"/>
      <c r="JFQ240" s="61"/>
      <c r="JFR240" s="61"/>
      <c r="JFS240" s="61"/>
      <c r="JFT240" s="61"/>
      <c r="JFU240" s="61"/>
      <c r="JFV240" s="61"/>
      <c r="JFW240" s="61"/>
      <c r="JFX240" s="61"/>
      <c r="JFY240" s="61"/>
      <c r="JFZ240" s="61"/>
      <c r="JGA240" s="61"/>
      <c r="JGB240" s="61"/>
      <c r="JGC240" s="61"/>
      <c r="JGD240" s="61"/>
      <c r="JGE240" s="61"/>
      <c r="JGF240" s="61"/>
      <c r="JGG240" s="61"/>
      <c r="JGH240" s="61"/>
      <c r="JGI240" s="61"/>
      <c r="JGJ240" s="61"/>
      <c r="JGK240" s="61"/>
      <c r="JGL240" s="61"/>
      <c r="JGM240" s="61"/>
      <c r="JGN240" s="61"/>
      <c r="JGO240" s="61"/>
      <c r="JGP240" s="61"/>
      <c r="JGQ240" s="61"/>
      <c r="JGR240" s="61"/>
      <c r="JGS240" s="61"/>
      <c r="JGT240" s="61"/>
      <c r="JGU240" s="61"/>
      <c r="JGV240" s="61"/>
      <c r="JGW240" s="61"/>
      <c r="JGX240" s="61"/>
      <c r="JGY240" s="61"/>
      <c r="JGZ240" s="61"/>
      <c r="JHA240" s="61"/>
      <c r="JHB240" s="61"/>
      <c r="JHC240" s="61"/>
      <c r="JHD240" s="61"/>
      <c r="JHE240" s="61"/>
      <c r="JHF240" s="61"/>
      <c r="JHG240" s="61"/>
      <c r="JHH240" s="61"/>
      <c r="JHI240" s="61"/>
      <c r="JHJ240" s="61"/>
      <c r="JHK240" s="61"/>
      <c r="JHL240" s="61"/>
      <c r="JHM240" s="61"/>
      <c r="JHN240" s="61"/>
      <c r="JHO240" s="61"/>
      <c r="JHP240" s="61"/>
      <c r="JHQ240" s="61"/>
      <c r="JHR240" s="61"/>
      <c r="JHS240" s="61"/>
      <c r="JHT240" s="61"/>
      <c r="JHU240" s="61"/>
      <c r="JHV240" s="61"/>
      <c r="JHW240" s="61"/>
      <c r="JHX240" s="61"/>
      <c r="JHY240" s="61"/>
      <c r="JHZ240" s="61"/>
      <c r="JIA240" s="61"/>
      <c r="JIB240" s="61"/>
      <c r="JIC240" s="61"/>
      <c r="JID240" s="61"/>
      <c r="JIE240" s="61"/>
      <c r="JIF240" s="61"/>
      <c r="JIG240" s="61"/>
      <c r="JIH240" s="61"/>
      <c r="JII240" s="61"/>
      <c r="JIJ240" s="61"/>
      <c r="JIK240" s="61"/>
      <c r="JIL240" s="61"/>
      <c r="JIM240" s="61"/>
      <c r="JIN240" s="61"/>
      <c r="JIO240" s="61"/>
      <c r="JIP240" s="61"/>
      <c r="JIQ240" s="61"/>
      <c r="JIR240" s="61"/>
      <c r="JIS240" s="61"/>
      <c r="JIT240" s="61"/>
      <c r="JIU240" s="61"/>
      <c r="JIV240" s="61"/>
      <c r="JIW240" s="61"/>
      <c r="JIX240" s="61"/>
      <c r="JIY240" s="61"/>
      <c r="JIZ240" s="61"/>
      <c r="JJA240" s="61"/>
      <c r="JJB240" s="61"/>
      <c r="JJC240" s="61"/>
      <c r="JJD240" s="61"/>
      <c r="JJE240" s="61"/>
      <c r="JJF240" s="61"/>
      <c r="JJG240" s="61"/>
      <c r="JJH240" s="61"/>
      <c r="JJI240" s="61"/>
      <c r="JJJ240" s="61"/>
      <c r="JJK240" s="61"/>
      <c r="JJL240" s="61"/>
      <c r="JJM240" s="61"/>
      <c r="JJN240" s="61"/>
      <c r="JJO240" s="61"/>
      <c r="JJP240" s="61"/>
      <c r="JJQ240" s="61"/>
      <c r="JJR240" s="61"/>
      <c r="JJS240" s="61"/>
      <c r="JJT240" s="61"/>
      <c r="JJU240" s="61"/>
      <c r="JJV240" s="61"/>
      <c r="JJW240" s="61"/>
      <c r="JJX240" s="61"/>
      <c r="JJY240" s="61"/>
      <c r="JJZ240" s="61"/>
      <c r="JKA240" s="61"/>
      <c r="JKB240" s="61"/>
      <c r="JKC240" s="61"/>
      <c r="JKD240" s="61"/>
      <c r="JKE240" s="61"/>
      <c r="JKF240" s="61"/>
      <c r="JKG240" s="61"/>
      <c r="JKH240" s="61"/>
      <c r="JKI240" s="61"/>
      <c r="JKJ240" s="61"/>
      <c r="JKK240" s="61"/>
      <c r="JKL240" s="61"/>
      <c r="JKM240" s="61"/>
      <c r="JKN240" s="61"/>
      <c r="JKO240" s="61"/>
      <c r="JKP240" s="61"/>
      <c r="JKQ240" s="61"/>
      <c r="JKR240" s="61"/>
      <c r="JKS240" s="61"/>
      <c r="JKT240" s="61"/>
      <c r="JKU240" s="61"/>
      <c r="JKV240" s="61"/>
      <c r="JKW240" s="61"/>
      <c r="JKX240" s="61"/>
      <c r="JKY240" s="61"/>
      <c r="JKZ240" s="61"/>
      <c r="JLA240" s="61"/>
      <c r="JLB240" s="61"/>
      <c r="JLC240" s="61"/>
      <c r="JLD240" s="61"/>
      <c r="JLE240" s="61"/>
      <c r="JLF240" s="61"/>
      <c r="JLG240" s="61"/>
      <c r="JLH240" s="61"/>
      <c r="JLI240" s="61"/>
      <c r="JLJ240" s="61"/>
      <c r="JLK240" s="61"/>
      <c r="JLL240" s="61"/>
      <c r="JLM240" s="61"/>
      <c r="JLN240" s="61"/>
      <c r="JLO240" s="61"/>
      <c r="JLP240" s="61"/>
      <c r="JLQ240" s="61"/>
      <c r="JLR240" s="61"/>
      <c r="JLS240" s="61"/>
      <c r="JLT240" s="61"/>
      <c r="JLU240" s="61"/>
      <c r="JLV240" s="61"/>
      <c r="JLW240" s="61"/>
      <c r="JLX240" s="61"/>
      <c r="JLY240" s="61"/>
      <c r="JLZ240" s="61"/>
      <c r="JMA240" s="61"/>
      <c r="JMB240" s="61"/>
      <c r="JMC240" s="61"/>
      <c r="JMD240" s="61"/>
      <c r="JME240" s="61"/>
      <c r="JMF240" s="61"/>
      <c r="JMG240" s="61"/>
      <c r="JMH240" s="61"/>
      <c r="JMI240" s="61"/>
      <c r="JMJ240" s="61"/>
      <c r="JMK240" s="61"/>
      <c r="JML240" s="61"/>
      <c r="JMM240" s="61"/>
      <c r="JMN240" s="61"/>
      <c r="JMO240" s="61"/>
      <c r="JMP240" s="61"/>
      <c r="JMQ240" s="61"/>
      <c r="JMR240" s="61"/>
      <c r="JMS240" s="61"/>
      <c r="JMT240" s="61"/>
      <c r="JMU240" s="61"/>
      <c r="JMV240" s="61"/>
      <c r="JMW240" s="61"/>
      <c r="JMX240" s="61"/>
      <c r="JMY240" s="61"/>
      <c r="JMZ240" s="61"/>
      <c r="JNA240" s="61"/>
      <c r="JNB240" s="61"/>
      <c r="JNC240" s="61"/>
      <c r="JND240" s="61"/>
      <c r="JNE240" s="61"/>
      <c r="JNF240" s="61"/>
      <c r="JNG240" s="61"/>
      <c r="JNH240" s="61"/>
      <c r="JNI240" s="61"/>
      <c r="JNJ240" s="61"/>
      <c r="JNK240" s="61"/>
      <c r="JNL240" s="61"/>
      <c r="JNM240" s="61"/>
      <c r="JNN240" s="61"/>
      <c r="JNO240" s="61"/>
      <c r="JNP240" s="61"/>
      <c r="JNQ240" s="61"/>
      <c r="JNR240" s="61"/>
      <c r="JNS240" s="61"/>
      <c r="JNT240" s="61"/>
      <c r="JNU240" s="61"/>
      <c r="JNV240" s="61"/>
      <c r="JNW240" s="61"/>
      <c r="JNX240" s="61"/>
      <c r="JNY240" s="61"/>
      <c r="JNZ240" s="61"/>
      <c r="JOA240" s="61"/>
      <c r="JOB240" s="61"/>
      <c r="JOC240" s="61"/>
      <c r="JOD240" s="61"/>
      <c r="JOE240" s="61"/>
      <c r="JOF240" s="61"/>
      <c r="JOG240" s="61"/>
      <c r="JOH240" s="61"/>
      <c r="JOI240" s="61"/>
      <c r="JOJ240" s="61"/>
      <c r="JOK240" s="61"/>
      <c r="JOL240" s="61"/>
      <c r="JOM240" s="61"/>
      <c r="JON240" s="61"/>
      <c r="JOO240" s="61"/>
      <c r="JOP240" s="61"/>
      <c r="JOQ240" s="61"/>
      <c r="JOR240" s="61"/>
      <c r="JOS240" s="61"/>
      <c r="JOT240" s="61"/>
      <c r="JOU240" s="61"/>
      <c r="JOV240" s="61"/>
      <c r="JOW240" s="61"/>
      <c r="JOX240" s="61"/>
      <c r="JOY240" s="61"/>
      <c r="JOZ240" s="61"/>
      <c r="JPA240" s="61"/>
      <c r="JPB240" s="61"/>
      <c r="JPC240" s="61"/>
      <c r="JPD240" s="61"/>
      <c r="JPE240" s="61"/>
      <c r="JPF240" s="61"/>
      <c r="JPG240" s="61"/>
      <c r="JPH240" s="61"/>
      <c r="JPI240" s="61"/>
      <c r="JPJ240" s="61"/>
      <c r="JPK240" s="61"/>
      <c r="JPL240" s="61"/>
      <c r="JPM240" s="61"/>
      <c r="JPN240" s="61"/>
      <c r="JPO240" s="61"/>
      <c r="JPP240" s="61"/>
      <c r="JPQ240" s="61"/>
      <c r="JPR240" s="61"/>
      <c r="JPS240" s="61"/>
      <c r="JPT240" s="61"/>
      <c r="JPU240" s="61"/>
      <c r="JPV240" s="61"/>
      <c r="JPW240" s="61"/>
      <c r="JPX240" s="61"/>
      <c r="JPY240" s="61"/>
      <c r="JPZ240" s="61"/>
      <c r="JQA240" s="61"/>
      <c r="JQB240" s="61"/>
      <c r="JQC240" s="61"/>
      <c r="JQD240" s="61"/>
      <c r="JQE240" s="61"/>
      <c r="JQF240" s="61"/>
      <c r="JQG240" s="61"/>
      <c r="JQH240" s="61"/>
      <c r="JQI240" s="61"/>
      <c r="JQJ240" s="61"/>
      <c r="JQK240" s="61"/>
      <c r="JQL240" s="61"/>
      <c r="JQM240" s="61"/>
      <c r="JQN240" s="61"/>
      <c r="JQO240" s="61"/>
      <c r="JQP240" s="61"/>
      <c r="JQQ240" s="61"/>
      <c r="JQR240" s="61"/>
      <c r="JQS240" s="61"/>
      <c r="JQT240" s="61"/>
      <c r="JQU240" s="61"/>
      <c r="JQV240" s="61"/>
      <c r="JQW240" s="61"/>
      <c r="JQX240" s="61"/>
      <c r="JQY240" s="61"/>
      <c r="JQZ240" s="61"/>
      <c r="JRA240" s="61"/>
      <c r="JRB240" s="61"/>
      <c r="JRC240" s="61"/>
      <c r="JRD240" s="61"/>
      <c r="JRE240" s="61"/>
      <c r="JRF240" s="61"/>
      <c r="JRG240" s="61"/>
      <c r="JRH240" s="61"/>
      <c r="JRI240" s="61"/>
      <c r="JRJ240" s="61"/>
      <c r="JRK240" s="61"/>
      <c r="JRL240" s="61"/>
      <c r="JRM240" s="61"/>
      <c r="JRN240" s="61"/>
      <c r="JRO240" s="61"/>
      <c r="JRP240" s="61"/>
      <c r="JRQ240" s="61"/>
      <c r="JRR240" s="61"/>
      <c r="JRS240" s="61"/>
      <c r="JRT240" s="61"/>
      <c r="JRU240" s="61"/>
      <c r="JRV240" s="61"/>
      <c r="JRW240" s="61"/>
      <c r="JRX240" s="61"/>
      <c r="JRY240" s="61"/>
      <c r="JRZ240" s="61"/>
      <c r="JSA240" s="61"/>
      <c r="JSB240" s="61"/>
      <c r="JSC240" s="61"/>
      <c r="JSD240" s="61"/>
      <c r="JSE240" s="61"/>
      <c r="JSF240" s="61"/>
      <c r="JSG240" s="61"/>
      <c r="JSH240" s="61"/>
      <c r="JSI240" s="61"/>
      <c r="JSJ240" s="61"/>
      <c r="JSK240" s="61"/>
      <c r="JSL240" s="61"/>
      <c r="JSM240" s="61"/>
      <c r="JSN240" s="61"/>
      <c r="JSO240" s="61"/>
      <c r="JSP240" s="61"/>
      <c r="JSQ240" s="61"/>
      <c r="JSR240" s="61"/>
      <c r="JSS240" s="61"/>
      <c r="JST240" s="61"/>
      <c r="JSU240" s="61"/>
      <c r="JSV240" s="61"/>
      <c r="JSW240" s="61"/>
      <c r="JSX240" s="61"/>
      <c r="JSY240" s="61"/>
      <c r="JSZ240" s="61"/>
      <c r="JTA240" s="61"/>
      <c r="JTB240" s="61"/>
      <c r="JTC240" s="61"/>
      <c r="JTD240" s="61"/>
      <c r="JTE240" s="61"/>
      <c r="JTF240" s="61"/>
      <c r="JTG240" s="61"/>
      <c r="JTH240" s="61"/>
      <c r="JTI240" s="61"/>
      <c r="JTJ240" s="61"/>
      <c r="JTK240" s="61"/>
      <c r="JTL240" s="61"/>
      <c r="JTM240" s="61"/>
      <c r="JTN240" s="61"/>
      <c r="JTO240" s="61"/>
      <c r="JTP240" s="61"/>
      <c r="JTQ240" s="61"/>
      <c r="JTR240" s="61"/>
      <c r="JTS240" s="61"/>
      <c r="JTT240" s="61"/>
      <c r="JTU240" s="61"/>
      <c r="JTV240" s="61"/>
      <c r="JTW240" s="61"/>
      <c r="JTX240" s="61"/>
      <c r="JTY240" s="61"/>
      <c r="JTZ240" s="61"/>
      <c r="JUA240" s="61"/>
      <c r="JUB240" s="61"/>
      <c r="JUC240" s="61"/>
      <c r="JUD240" s="61"/>
      <c r="JUE240" s="61"/>
      <c r="JUF240" s="61"/>
      <c r="JUG240" s="61"/>
      <c r="JUH240" s="61"/>
      <c r="JUI240" s="61"/>
      <c r="JUJ240" s="61"/>
      <c r="JUK240" s="61"/>
      <c r="JUL240" s="61"/>
      <c r="JUM240" s="61"/>
      <c r="JUN240" s="61"/>
      <c r="JUO240" s="61"/>
      <c r="JUP240" s="61"/>
      <c r="JUQ240" s="61"/>
      <c r="JUR240" s="61"/>
      <c r="JUS240" s="61"/>
      <c r="JUT240" s="61"/>
      <c r="JUU240" s="61"/>
      <c r="JUV240" s="61"/>
      <c r="JUW240" s="61"/>
      <c r="JUX240" s="61"/>
      <c r="JUY240" s="61"/>
      <c r="JUZ240" s="61"/>
      <c r="JVA240" s="61"/>
      <c r="JVB240" s="61"/>
      <c r="JVC240" s="61"/>
      <c r="JVD240" s="61"/>
      <c r="JVE240" s="61"/>
      <c r="JVF240" s="61"/>
      <c r="JVG240" s="61"/>
      <c r="JVH240" s="61"/>
      <c r="JVI240" s="61"/>
      <c r="JVJ240" s="61"/>
      <c r="JVK240" s="61"/>
      <c r="JVL240" s="61"/>
      <c r="JVM240" s="61"/>
      <c r="JVN240" s="61"/>
      <c r="JVO240" s="61"/>
      <c r="JVP240" s="61"/>
      <c r="JVQ240" s="61"/>
      <c r="JVR240" s="61"/>
      <c r="JVS240" s="61"/>
      <c r="JVT240" s="61"/>
      <c r="JVU240" s="61"/>
      <c r="JVV240" s="61"/>
      <c r="JVW240" s="61"/>
      <c r="JVX240" s="61"/>
      <c r="JVY240" s="61"/>
      <c r="JVZ240" s="61"/>
      <c r="JWA240" s="61"/>
      <c r="JWB240" s="61"/>
      <c r="JWC240" s="61"/>
      <c r="JWD240" s="61"/>
      <c r="JWE240" s="61"/>
      <c r="JWF240" s="61"/>
      <c r="JWG240" s="61"/>
      <c r="JWH240" s="61"/>
      <c r="JWI240" s="61"/>
      <c r="JWJ240" s="61"/>
      <c r="JWK240" s="61"/>
      <c r="JWL240" s="61"/>
      <c r="JWM240" s="61"/>
      <c r="JWN240" s="61"/>
      <c r="JWO240" s="61"/>
      <c r="JWP240" s="61"/>
      <c r="JWQ240" s="61"/>
      <c r="JWR240" s="61"/>
      <c r="JWS240" s="61"/>
      <c r="JWT240" s="61"/>
      <c r="JWU240" s="61"/>
      <c r="JWV240" s="61"/>
      <c r="JWW240" s="61"/>
      <c r="JWX240" s="61"/>
      <c r="JWY240" s="61"/>
      <c r="JWZ240" s="61"/>
      <c r="JXA240" s="61"/>
      <c r="JXB240" s="61"/>
      <c r="JXC240" s="61"/>
      <c r="JXD240" s="61"/>
      <c r="JXE240" s="61"/>
      <c r="JXF240" s="61"/>
      <c r="JXG240" s="61"/>
      <c r="JXH240" s="61"/>
      <c r="JXI240" s="61"/>
      <c r="JXJ240" s="61"/>
      <c r="JXK240" s="61"/>
      <c r="JXL240" s="61"/>
      <c r="JXM240" s="61"/>
      <c r="JXN240" s="61"/>
      <c r="JXO240" s="61"/>
      <c r="JXP240" s="61"/>
      <c r="JXQ240" s="61"/>
      <c r="JXR240" s="61"/>
      <c r="JXS240" s="61"/>
      <c r="JXT240" s="61"/>
      <c r="JXU240" s="61"/>
      <c r="JXV240" s="61"/>
      <c r="JXW240" s="61"/>
      <c r="JXX240" s="61"/>
      <c r="JXY240" s="61"/>
      <c r="JXZ240" s="61"/>
      <c r="JYA240" s="61"/>
      <c r="JYB240" s="61"/>
      <c r="JYC240" s="61"/>
      <c r="JYD240" s="61"/>
      <c r="JYE240" s="61"/>
      <c r="JYF240" s="61"/>
      <c r="JYG240" s="61"/>
      <c r="JYH240" s="61"/>
      <c r="JYI240" s="61"/>
      <c r="JYJ240" s="61"/>
      <c r="JYK240" s="61"/>
      <c r="JYL240" s="61"/>
      <c r="JYM240" s="61"/>
      <c r="JYN240" s="61"/>
      <c r="JYO240" s="61"/>
      <c r="JYP240" s="61"/>
      <c r="JYQ240" s="61"/>
      <c r="JYR240" s="61"/>
      <c r="JYS240" s="61"/>
      <c r="JYT240" s="61"/>
      <c r="JYU240" s="61"/>
      <c r="JYV240" s="61"/>
      <c r="JYW240" s="61"/>
      <c r="JYX240" s="61"/>
      <c r="JYY240" s="61"/>
      <c r="JYZ240" s="61"/>
      <c r="JZA240" s="61"/>
      <c r="JZB240" s="61"/>
      <c r="JZC240" s="61"/>
      <c r="JZD240" s="61"/>
      <c r="JZE240" s="61"/>
      <c r="JZF240" s="61"/>
      <c r="JZG240" s="61"/>
      <c r="JZH240" s="61"/>
      <c r="JZI240" s="61"/>
      <c r="JZJ240" s="61"/>
      <c r="JZK240" s="61"/>
      <c r="JZL240" s="61"/>
      <c r="JZM240" s="61"/>
      <c r="JZN240" s="61"/>
      <c r="JZO240" s="61"/>
      <c r="JZP240" s="61"/>
      <c r="JZQ240" s="61"/>
      <c r="JZR240" s="61"/>
      <c r="JZS240" s="61"/>
      <c r="JZT240" s="61"/>
      <c r="JZU240" s="61"/>
      <c r="JZV240" s="61"/>
      <c r="JZW240" s="61"/>
      <c r="JZX240" s="61"/>
      <c r="JZY240" s="61"/>
      <c r="JZZ240" s="61"/>
      <c r="KAA240" s="61"/>
      <c r="KAB240" s="61"/>
      <c r="KAC240" s="61"/>
      <c r="KAD240" s="61"/>
      <c r="KAE240" s="61"/>
      <c r="KAF240" s="61"/>
      <c r="KAG240" s="61"/>
      <c r="KAH240" s="61"/>
      <c r="KAI240" s="61"/>
      <c r="KAJ240" s="61"/>
      <c r="KAK240" s="61"/>
      <c r="KAL240" s="61"/>
      <c r="KAM240" s="61"/>
      <c r="KAN240" s="61"/>
      <c r="KAO240" s="61"/>
      <c r="KAP240" s="61"/>
      <c r="KAQ240" s="61"/>
      <c r="KAR240" s="61"/>
      <c r="KAS240" s="61"/>
      <c r="KAT240" s="61"/>
      <c r="KAU240" s="61"/>
      <c r="KAV240" s="61"/>
      <c r="KAW240" s="61"/>
      <c r="KAX240" s="61"/>
      <c r="KAY240" s="61"/>
      <c r="KAZ240" s="61"/>
      <c r="KBA240" s="61"/>
      <c r="KBB240" s="61"/>
      <c r="KBC240" s="61"/>
      <c r="KBD240" s="61"/>
      <c r="KBE240" s="61"/>
      <c r="KBF240" s="61"/>
      <c r="KBG240" s="61"/>
      <c r="KBH240" s="61"/>
      <c r="KBI240" s="61"/>
      <c r="KBJ240" s="61"/>
      <c r="KBK240" s="61"/>
      <c r="KBL240" s="61"/>
      <c r="KBM240" s="61"/>
      <c r="KBN240" s="61"/>
      <c r="KBO240" s="61"/>
      <c r="KBP240" s="61"/>
      <c r="KBQ240" s="61"/>
      <c r="KBR240" s="61"/>
      <c r="KBS240" s="61"/>
      <c r="KBT240" s="61"/>
      <c r="KBU240" s="61"/>
      <c r="KBV240" s="61"/>
      <c r="KBW240" s="61"/>
      <c r="KBX240" s="61"/>
      <c r="KBY240" s="61"/>
      <c r="KBZ240" s="61"/>
      <c r="KCA240" s="61"/>
      <c r="KCB240" s="61"/>
      <c r="KCC240" s="61"/>
      <c r="KCD240" s="61"/>
      <c r="KCE240" s="61"/>
      <c r="KCF240" s="61"/>
      <c r="KCG240" s="61"/>
      <c r="KCH240" s="61"/>
      <c r="KCI240" s="61"/>
      <c r="KCJ240" s="61"/>
      <c r="KCK240" s="61"/>
      <c r="KCL240" s="61"/>
      <c r="KCM240" s="61"/>
      <c r="KCN240" s="61"/>
      <c r="KCO240" s="61"/>
      <c r="KCP240" s="61"/>
      <c r="KCQ240" s="61"/>
      <c r="KCR240" s="61"/>
      <c r="KCS240" s="61"/>
      <c r="KCT240" s="61"/>
      <c r="KCU240" s="61"/>
      <c r="KCV240" s="61"/>
      <c r="KCW240" s="61"/>
      <c r="KCX240" s="61"/>
      <c r="KCY240" s="61"/>
      <c r="KCZ240" s="61"/>
      <c r="KDA240" s="61"/>
      <c r="KDB240" s="61"/>
      <c r="KDC240" s="61"/>
      <c r="KDD240" s="61"/>
      <c r="KDE240" s="61"/>
      <c r="KDF240" s="61"/>
      <c r="KDG240" s="61"/>
      <c r="KDH240" s="61"/>
      <c r="KDI240" s="61"/>
      <c r="KDJ240" s="61"/>
      <c r="KDK240" s="61"/>
      <c r="KDL240" s="61"/>
      <c r="KDM240" s="61"/>
      <c r="KDN240" s="61"/>
      <c r="KDO240" s="61"/>
      <c r="KDP240" s="61"/>
      <c r="KDQ240" s="61"/>
      <c r="KDR240" s="61"/>
      <c r="KDS240" s="61"/>
      <c r="KDT240" s="61"/>
      <c r="KDU240" s="61"/>
      <c r="KDV240" s="61"/>
      <c r="KDW240" s="61"/>
      <c r="KDX240" s="61"/>
      <c r="KDY240" s="61"/>
      <c r="KDZ240" s="61"/>
      <c r="KEA240" s="61"/>
      <c r="KEB240" s="61"/>
      <c r="KEC240" s="61"/>
      <c r="KED240" s="61"/>
      <c r="KEE240" s="61"/>
      <c r="KEF240" s="61"/>
      <c r="KEG240" s="61"/>
      <c r="KEH240" s="61"/>
      <c r="KEI240" s="61"/>
      <c r="KEJ240" s="61"/>
      <c r="KEK240" s="61"/>
      <c r="KEL240" s="61"/>
      <c r="KEM240" s="61"/>
      <c r="KEN240" s="61"/>
      <c r="KEO240" s="61"/>
      <c r="KEP240" s="61"/>
      <c r="KEQ240" s="61"/>
      <c r="KER240" s="61"/>
      <c r="KES240" s="61"/>
      <c r="KET240" s="61"/>
      <c r="KEU240" s="61"/>
      <c r="KEV240" s="61"/>
      <c r="KEW240" s="61"/>
      <c r="KEX240" s="61"/>
      <c r="KEY240" s="61"/>
      <c r="KEZ240" s="61"/>
      <c r="KFA240" s="61"/>
      <c r="KFB240" s="61"/>
      <c r="KFC240" s="61"/>
      <c r="KFD240" s="61"/>
      <c r="KFE240" s="61"/>
      <c r="KFF240" s="61"/>
      <c r="KFG240" s="61"/>
      <c r="KFH240" s="61"/>
      <c r="KFI240" s="61"/>
      <c r="KFJ240" s="61"/>
      <c r="KFK240" s="61"/>
      <c r="KFL240" s="61"/>
      <c r="KFM240" s="61"/>
      <c r="KFN240" s="61"/>
      <c r="KFO240" s="61"/>
      <c r="KFP240" s="61"/>
      <c r="KFQ240" s="61"/>
      <c r="KFR240" s="61"/>
      <c r="KFS240" s="61"/>
      <c r="KFT240" s="61"/>
      <c r="KFU240" s="61"/>
      <c r="KFV240" s="61"/>
      <c r="KFW240" s="61"/>
      <c r="KFX240" s="61"/>
      <c r="KFY240" s="61"/>
      <c r="KFZ240" s="61"/>
      <c r="KGA240" s="61"/>
      <c r="KGB240" s="61"/>
      <c r="KGC240" s="61"/>
      <c r="KGD240" s="61"/>
      <c r="KGE240" s="61"/>
      <c r="KGF240" s="61"/>
      <c r="KGG240" s="61"/>
      <c r="KGH240" s="61"/>
      <c r="KGI240" s="61"/>
      <c r="KGJ240" s="61"/>
      <c r="KGK240" s="61"/>
      <c r="KGL240" s="61"/>
      <c r="KGM240" s="61"/>
      <c r="KGN240" s="61"/>
      <c r="KGO240" s="61"/>
      <c r="KGP240" s="61"/>
      <c r="KGQ240" s="61"/>
      <c r="KGR240" s="61"/>
      <c r="KGS240" s="61"/>
      <c r="KGT240" s="61"/>
      <c r="KGU240" s="61"/>
      <c r="KGV240" s="61"/>
      <c r="KGW240" s="61"/>
      <c r="KGX240" s="61"/>
      <c r="KGY240" s="61"/>
      <c r="KGZ240" s="61"/>
      <c r="KHA240" s="61"/>
      <c r="KHB240" s="61"/>
      <c r="KHC240" s="61"/>
      <c r="KHD240" s="61"/>
      <c r="KHE240" s="61"/>
      <c r="KHF240" s="61"/>
      <c r="KHG240" s="61"/>
      <c r="KHH240" s="61"/>
      <c r="KHI240" s="61"/>
      <c r="KHJ240" s="61"/>
      <c r="KHK240" s="61"/>
      <c r="KHL240" s="61"/>
      <c r="KHM240" s="61"/>
      <c r="KHN240" s="61"/>
      <c r="KHO240" s="61"/>
      <c r="KHP240" s="61"/>
      <c r="KHQ240" s="61"/>
      <c r="KHR240" s="61"/>
      <c r="KHS240" s="61"/>
      <c r="KHT240" s="61"/>
      <c r="KHU240" s="61"/>
      <c r="KHV240" s="61"/>
      <c r="KHW240" s="61"/>
      <c r="KHX240" s="61"/>
      <c r="KHY240" s="61"/>
      <c r="KHZ240" s="61"/>
      <c r="KIA240" s="61"/>
      <c r="KIB240" s="61"/>
      <c r="KIC240" s="61"/>
      <c r="KID240" s="61"/>
      <c r="KIE240" s="61"/>
      <c r="KIF240" s="61"/>
      <c r="KIG240" s="61"/>
      <c r="KIH240" s="61"/>
      <c r="KII240" s="61"/>
      <c r="KIJ240" s="61"/>
      <c r="KIK240" s="61"/>
      <c r="KIL240" s="61"/>
      <c r="KIM240" s="61"/>
      <c r="KIN240" s="61"/>
      <c r="KIO240" s="61"/>
      <c r="KIP240" s="61"/>
      <c r="KIQ240" s="61"/>
      <c r="KIR240" s="61"/>
      <c r="KIS240" s="61"/>
      <c r="KIT240" s="61"/>
      <c r="KIU240" s="61"/>
      <c r="KIV240" s="61"/>
      <c r="KIW240" s="61"/>
      <c r="KIX240" s="61"/>
      <c r="KIY240" s="61"/>
      <c r="KIZ240" s="61"/>
      <c r="KJA240" s="61"/>
      <c r="KJB240" s="61"/>
      <c r="KJC240" s="61"/>
      <c r="KJD240" s="61"/>
      <c r="KJE240" s="61"/>
      <c r="KJF240" s="61"/>
      <c r="KJG240" s="61"/>
      <c r="KJH240" s="61"/>
      <c r="KJI240" s="61"/>
      <c r="KJJ240" s="61"/>
      <c r="KJK240" s="61"/>
      <c r="KJL240" s="61"/>
      <c r="KJM240" s="61"/>
      <c r="KJN240" s="61"/>
      <c r="KJO240" s="61"/>
      <c r="KJP240" s="61"/>
      <c r="KJQ240" s="61"/>
      <c r="KJR240" s="61"/>
      <c r="KJS240" s="61"/>
      <c r="KJT240" s="61"/>
      <c r="KJU240" s="61"/>
      <c r="KJV240" s="61"/>
      <c r="KJW240" s="61"/>
      <c r="KJX240" s="61"/>
      <c r="KJY240" s="61"/>
      <c r="KJZ240" s="61"/>
      <c r="KKA240" s="61"/>
      <c r="KKB240" s="61"/>
      <c r="KKC240" s="61"/>
      <c r="KKD240" s="61"/>
      <c r="KKE240" s="61"/>
      <c r="KKF240" s="61"/>
      <c r="KKG240" s="61"/>
      <c r="KKH240" s="61"/>
      <c r="KKI240" s="61"/>
      <c r="KKJ240" s="61"/>
      <c r="KKK240" s="61"/>
      <c r="KKL240" s="61"/>
      <c r="KKM240" s="61"/>
      <c r="KKN240" s="61"/>
      <c r="KKO240" s="61"/>
      <c r="KKP240" s="61"/>
      <c r="KKQ240" s="61"/>
      <c r="KKR240" s="61"/>
      <c r="KKS240" s="61"/>
      <c r="KKT240" s="61"/>
      <c r="KKU240" s="61"/>
      <c r="KKV240" s="61"/>
      <c r="KKW240" s="61"/>
      <c r="KKX240" s="61"/>
      <c r="KKY240" s="61"/>
      <c r="KKZ240" s="61"/>
      <c r="KLA240" s="61"/>
      <c r="KLB240" s="61"/>
      <c r="KLC240" s="61"/>
      <c r="KLD240" s="61"/>
      <c r="KLE240" s="61"/>
      <c r="KLF240" s="61"/>
      <c r="KLG240" s="61"/>
      <c r="KLH240" s="61"/>
      <c r="KLI240" s="61"/>
      <c r="KLJ240" s="61"/>
      <c r="KLK240" s="61"/>
      <c r="KLL240" s="61"/>
      <c r="KLM240" s="61"/>
      <c r="KLN240" s="61"/>
      <c r="KLO240" s="61"/>
      <c r="KLP240" s="61"/>
      <c r="KLQ240" s="61"/>
      <c r="KLR240" s="61"/>
      <c r="KLS240" s="61"/>
      <c r="KLT240" s="61"/>
      <c r="KLU240" s="61"/>
      <c r="KLV240" s="61"/>
      <c r="KLW240" s="61"/>
      <c r="KLX240" s="61"/>
      <c r="KLY240" s="61"/>
      <c r="KLZ240" s="61"/>
      <c r="KMA240" s="61"/>
      <c r="KMB240" s="61"/>
      <c r="KMC240" s="61"/>
      <c r="KMD240" s="61"/>
      <c r="KME240" s="61"/>
      <c r="KMF240" s="61"/>
      <c r="KMG240" s="61"/>
      <c r="KMH240" s="61"/>
      <c r="KMI240" s="61"/>
      <c r="KMJ240" s="61"/>
      <c r="KMK240" s="61"/>
      <c r="KML240" s="61"/>
      <c r="KMM240" s="61"/>
      <c r="KMN240" s="61"/>
      <c r="KMO240" s="61"/>
      <c r="KMP240" s="61"/>
      <c r="KMQ240" s="61"/>
      <c r="KMR240" s="61"/>
      <c r="KMS240" s="61"/>
      <c r="KMT240" s="61"/>
      <c r="KMU240" s="61"/>
      <c r="KMV240" s="61"/>
      <c r="KMW240" s="61"/>
      <c r="KMX240" s="61"/>
      <c r="KMY240" s="61"/>
      <c r="KMZ240" s="61"/>
      <c r="KNA240" s="61"/>
      <c r="KNB240" s="61"/>
      <c r="KNC240" s="61"/>
      <c r="KND240" s="61"/>
      <c r="KNE240" s="61"/>
      <c r="KNF240" s="61"/>
      <c r="KNG240" s="61"/>
      <c r="KNH240" s="61"/>
      <c r="KNI240" s="61"/>
      <c r="KNJ240" s="61"/>
      <c r="KNK240" s="61"/>
      <c r="KNL240" s="61"/>
      <c r="KNM240" s="61"/>
      <c r="KNN240" s="61"/>
      <c r="KNO240" s="61"/>
      <c r="KNP240" s="61"/>
      <c r="KNQ240" s="61"/>
      <c r="KNR240" s="61"/>
      <c r="KNS240" s="61"/>
      <c r="KNT240" s="61"/>
      <c r="KNU240" s="61"/>
      <c r="KNV240" s="61"/>
      <c r="KNW240" s="61"/>
      <c r="KNX240" s="61"/>
      <c r="KNY240" s="61"/>
      <c r="KNZ240" s="61"/>
      <c r="KOA240" s="61"/>
      <c r="KOB240" s="61"/>
      <c r="KOC240" s="61"/>
      <c r="KOD240" s="61"/>
      <c r="KOE240" s="61"/>
      <c r="KOF240" s="61"/>
      <c r="KOG240" s="61"/>
      <c r="KOH240" s="61"/>
      <c r="KOI240" s="61"/>
      <c r="KOJ240" s="61"/>
      <c r="KOK240" s="61"/>
      <c r="KOL240" s="61"/>
      <c r="KOM240" s="61"/>
      <c r="KON240" s="61"/>
      <c r="KOO240" s="61"/>
      <c r="KOP240" s="61"/>
      <c r="KOQ240" s="61"/>
      <c r="KOR240" s="61"/>
      <c r="KOS240" s="61"/>
      <c r="KOT240" s="61"/>
      <c r="KOU240" s="61"/>
      <c r="KOV240" s="61"/>
      <c r="KOW240" s="61"/>
      <c r="KOX240" s="61"/>
      <c r="KOY240" s="61"/>
      <c r="KOZ240" s="61"/>
      <c r="KPA240" s="61"/>
      <c r="KPB240" s="61"/>
      <c r="KPC240" s="61"/>
      <c r="KPD240" s="61"/>
      <c r="KPE240" s="61"/>
      <c r="KPF240" s="61"/>
      <c r="KPG240" s="61"/>
      <c r="KPH240" s="61"/>
      <c r="KPI240" s="61"/>
      <c r="KPJ240" s="61"/>
      <c r="KPK240" s="61"/>
      <c r="KPL240" s="61"/>
      <c r="KPM240" s="61"/>
      <c r="KPN240" s="61"/>
      <c r="KPO240" s="61"/>
      <c r="KPP240" s="61"/>
      <c r="KPQ240" s="61"/>
      <c r="KPR240" s="61"/>
      <c r="KPS240" s="61"/>
      <c r="KPT240" s="61"/>
      <c r="KPU240" s="61"/>
      <c r="KPV240" s="61"/>
      <c r="KPW240" s="61"/>
      <c r="KPX240" s="61"/>
      <c r="KPY240" s="61"/>
      <c r="KPZ240" s="61"/>
      <c r="KQA240" s="61"/>
      <c r="KQB240" s="61"/>
      <c r="KQC240" s="61"/>
      <c r="KQD240" s="61"/>
      <c r="KQE240" s="61"/>
      <c r="KQF240" s="61"/>
      <c r="KQG240" s="61"/>
      <c r="KQH240" s="61"/>
      <c r="KQI240" s="61"/>
      <c r="KQJ240" s="61"/>
      <c r="KQK240" s="61"/>
      <c r="KQL240" s="61"/>
      <c r="KQM240" s="61"/>
      <c r="KQN240" s="61"/>
      <c r="KQO240" s="61"/>
      <c r="KQP240" s="61"/>
      <c r="KQQ240" s="61"/>
      <c r="KQR240" s="61"/>
      <c r="KQS240" s="61"/>
      <c r="KQT240" s="61"/>
      <c r="KQU240" s="61"/>
      <c r="KQV240" s="61"/>
      <c r="KQW240" s="61"/>
      <c r="KQX240" s="61"/>
      <c r="KQY240" s="61"/>
      <c r="KQZ240" s="61"/>
      <c r="KRA240" s="61"/>
      <c r="KRB240" s="61"/>
      <c r="KRC240" s="61"/>
      <c r="KRD240" s="61"/>
      <c r="KRE240" s="61"/>
      <c r="KRF240" s="61"/>
      <c r="KRG240" s="61"/>
      <c r="KRH240" s="61"/>
      <c r="KRI240" s="61"/>
      <c r="KRJ240" s="61"/>
      <c r="KRK240" s="61"/>
      <c r="KRL240" s="61"/>
      <c r="KRM240" s="61"/>
      <c r="KRN240" s="61"/>
      <c r="KRO240" s="61"/>
      <c r="KRP240" s="61"/>
      <c r="KRQ240" s="61"/>
      <c r="KRR240" s="61"/>
      <c r="KRS240" s="61"/>
      <c r="KRT240" s="61"/>
      <c r="KRU240" s="61"/>
      <c r="KRV240" s="61"/>
      <c r="KRW240" s="61"/>
      <c r="KRX240" s="61"/>
      <c r="KRY240" s="61"/>
      <c r="KRZ240" s="61"/>
      <c r="KSA240" s="61"/>
      <c r="KSB240" s="61"/>
      <c r="KSC240" s="61"/>
      <c r="KSD240" s="61"/>
      <c r="KSE240" s="61"/>
      <c r="KSF240" s="61"/>
      <c r="KSG240" s="61"/>
      <c r="KSH240" s="61"/>
      <c r="KSI240" s="61"/>
      <c r="KSJ240" s="61"/>
      <c r="KSK240" s="61"/>
      <c r="KSL240" s="61"/>
      <c r="KSM240" s="61"/>
      <c r="KSN240" s="61"/>
      <c r="KSO240" s="61"/>
      <c r="KSP240" s="61"/>
      <c r="KSQ240" s="61"/>
      <c r="KSR240" s="61"/>
      <c r="KSS240" s="61"/>
      <c r="KST240" s="61"/>
      <c r="KSU240" s="61"/>
      <c r="KSV240" s="61"/>
      <c r="KSW240" s="61"/>
      <c r="KSX240" s="61"/>
      <c r="KSY240" s="61"/>
      <c r="KSZ240" s="61"/>
      <c r="KTA240" s="61"/>
      <c r="KTB240" s="61"/>
      <c r="KTC240" s="61"/>
      <c r="KTD240" s="61"/>
      <c r="KTE240" s="61"/>
      <c r="KTF240" s="61"/>
      <c r="KTG240" s="61"/>
      <c r="KTH240" s="61"/>
      <c r="KTI240" s="61"/>
      <c r="KTJ240" s="61"/>
      <c r="KTK240" s="61"/>
      <c r="KTL240" s="61"/>
      <c r="KTM240" s="61"/>
      <c r="KTN240" s="61"/>
      <c r="KTO240" s="61"/>
      <c r="KTP240" s="61"/>
      <c r="KTQ240" s="61"/>
      <c r="KTR240" s="61"/>
      <c r="KTS240" s="61"/>
      <c r="KTT240" s="61"/>
      <c r="KTU240" s="61"/>
      <c r="KTV240" s="61"/>
      <c r="KTW240" s="61"/>
      <c r="KTX240" s="61"/>
      <c r="KTY240" s="61"/>
      <c r="KTZ240" s="61"/>
      <c r="KUA240" s="61"/>
      <c r="KUB240" s="61"/>
      <c r="KUC240" s="61"/>
      <c r="KUD240" s="61"/>
      <c r="KUE240" s="61"/>
      <c r="KUF240" s="61"/>
      <c r="KUG240" s="61"/>
      <c r="KUH240" s="61"/>
      <c r="KUI240" s="61"/>
      <c r="KUJ240" s="61"/>
      <c r="KUK240" s="61"/>
      <c r="KUL240" s="61"/>
      <c r="KUM240" s="61"/>
      <c r="KUN240" s="61"/>
      <c r="KUO240" s="61"/>
      <c r="KUP240" s="61"/>
      <c r="KUQ240" s="61"/>
      <c r="KUR240" s="61"/>
      <c r="KUS240" s="61"/>
      <c r="KUT240" s="61"/>
      <c r="KUU240" s="61"/>
      <c r="KUV240" s="61"/>
      <c r="KUW240" s="61"/>
      <c r="KUX240" s="61"/>
      <c r="KUY240" s="61"/>
      <c r="KUZ240" s="61"/>
      <c r="KVA240" s="61"/>
      <c r="KVB240" s="61"/>
      <c r="KVC240" s="61"/>
      <c r="KVD240" s="61"/>
      <c r="KVE240" s="61"/>
      <c r="KVF240" s="61"/>
      <c r="KVG240" s="61"/>
      <c r="KVH240" s="61"/>
      <c r="KVI240" s="61"/>
      <c r="KVJ240" s="61"/>
      <c r="KVK240" s="61"/>
      <c r="KVL240" s="61"/>
      <c r="KVM240" s="61"/>
      <c r="KVN240" s="61"/>
      <c r="KVO240" s="61"/>
      <c r="KVP240" s="61"/>
      <c r="KVQ240" s="61"/>
      <c r="KVR240" s="61"/>
      <c r="KVS240" s="61"/>
      <c r="KVT240" s="61"/>
      <c r="KVU240" s="61"/>
      <c r="KVV240" s="61"/>
      <c r="KVW240" s="61"/>
      <c r="KVX240" s="61"/>
      <c r="KVY240" s="61"/>
      <c r="KVZ240" s="61"/>
      <c r="KWA240" s="61"/>
      <c r="KWB240" s="61"/>
      <c r="KWC240" s="61"/>
      <c r="KWD240" s="61"/>
      <c r="KWE240" s="61"/>
      <c r="KWF240" s="61"/>
      <c r="KWG240" s="61"/>
      <c r="KWH240" s="61"/>
      <c r="KWI240" s="61"/>
      <c r="KWJ240" s="61"/>
      <c r="KWK240" s="61"/>
      <c r="KWL240" s="61"/>
      <c r="KWM240" s="61"/>
      <c r="KWN240" s="61"/>
      <c r="KWO240" s="61"/>
      <c r="KWP240" s="61"/>
      <c r="KWQ240" s="61"/>
      <c r="KWR240" s="61"/>
      <c r="KWS240" s="61"/>
      <c r="KWT240" s="61"/>
      <c r="KWU240" s="61"/>
      <c r="KWV240" s="61"/>
      <c r="KWW240" s="61"/>
      <c r="KWX240" s="61"/>
      <c r="KWY240" s="61"/>
      <c r="KWZ240" s="61"/>
      <c r="KXA240" s="61"/>
      <c r="KXB240" s="61"/>
      <c r="KXC240" s="61"/>
      <c r="KXD240" s="61"/>
      <c r="KXE240" s="61"/>
      <c r="KXF240" s="61"/>
      <c r="KXG240" s="61"/>
      <c r="KXH240" s="61"/>
      <c r="KXI240" s="61"/>
      <c r="KXJ240" s="61"/>
      <c r="KXK240" s="61"/>
      <c r="KXL240" s="61"/>
      <c r="KXM240" s="61"/>
      <c r="KXN240" s="61"/>
      <c r="KXO240" s="61"/>
      <c r="KXP240" s="61"/>
      <c r="KXQ240" s="61"/>
      <c r="KXR240" s="61"/>
      <c r="KXS240" s="61"/>
      <c r="KXT240" s="61"/>
      <c r="KXU240" s="61"/>
      <c r="KXV240" s="61"/>
      <c r="KXW240" s="61"/>
      <c r="KXX240" s="61"/>
      <c r="KXY240" s="61"/>
      <c r="KXZ240" s="61"/>
      <c r="KYA240" s="61"/>
      <c r="KYB240" s="61"/>
      <c r="KYC240" s="61"/>
      <c r="KYD240" s="61"/>
      <c r="KYE240" s="61"/>
      <c r="KYF240" s="61"/>
      <c r="KYG240" s="61"/>
      <c r="KYH240" s="61"/>
      <c r="KYI240" s="61"/>
      <c r="KYJ240" s="61"/>
      <c r="KYK240" s="61"/>
      <c r="KYL240" s="61"/>
      <c r="KYM240" s="61"/>
      <c r="KYN240" s="61"/>
      <c r="KYO240" s="61"/>
      <c r="KYP240" s="61"/>
      <c r="KYQ240" s="61"/>
      <c r="KYR240" s="61"/>
      <c r="KYS240" s="61"/>
      <c r="KYT240" s="61"/>
      <c r="KYU240" s="61"/>
      <c r="KYV240" s="61"/>
      <c r="KYW240" s="61"/>
      <c r="KYX240" s="61"/>
      <c r="KYY240" s="61"/>
      <c r="KYZ240" s="61"/>
      <c r="KZA240" s="61"/>
      <c r="KZB240" s="61"/>
      <c r="KZC240" s="61"/>
      <c r="KZD240" s="61"/>
      <c r="KZE240" s="61"/>
      <c r="KZF240" s="61"/>
      <c r="KZG240" s="61"/>
      <c r="KZH240" s="61"/>
      <c r="KZI240" s="61"/>
      <c r="KZJ240" s="61"/>
      <c r="KZK240" s="61"/>
      <c r="KZL240" s="61"/>
      <c r="KZM240" s="61"/>
      <c r="KZN240" s="61"/>
      <c r="KZO240" s="61"/>
      <c r="KZP240" s="61"/>
      <c r="KZQ240" s="61"/>
      <c r="KZR240" s="61"/>
      <c r="KZS240" s="61"/>
      <c r="KZT240" s="61"/>
      <c r="KZU240" s="61"/>
      <c r="KZV240" s="61"/>
      <c r="KZW240" s="61"/>
      <c r="KZX240" s="61"/>
      <c r="KZY240" s="61"/>
      <c r="KZZ240" s="61"/>
      <c r="LAA240" s="61"/>
      <c r="LAB240" s="61"/>
      <c r="LAC240" s="61"/>
      <c r="LAD240" s="61"/>
      <c r="LAE240" s="61"/>
      <c r="LAF240" s="61"/>
      <c r="LAG240" s="61"/>
      <c r="LAH240" s="61"/>
      <c r="LAI240" s="61"/>
      <c r="LAJ240" s="61"/>
      <c r="LAK240" s="61"/>
      <c r="LAL240" s="61"/>
      <c r="LAM240" s="61"/>
      <c r="LAN240" s="61"/>
      <c r="LAO240" s="61"/>
      <c r="LAP240" s="61"/>
      <c r="LAQ240" s="61"/>
      <c r="LAR240" s="61"/>
      <c r="LAS240" s="61"/>
      <c r="LAT240" s="61"/>
      <c r="LAU240" s="61"/>
      <c r="LAV240" s="61"/>
      <c r="LAW240" s="61"/>
      <c r="LAX240" s="61"/>
      <c r="LAY240" s="61"/>
      <c r="LAZ240" s="61"/>
      <c r="LBA240" s="61"/>
      <c r="LBB240" s="61"/>
      <c r="LBC240" s="61"/>
      <c r="LBD240" s="61"/>
      <c r="LBE240" s="61"/>
      <c r="LBF240" s="61"/>
      <c r="LBG240" s="61"/>
      <c r="LBH240" s="61"/>
      <c r="LBI240" s="61"/>
      <c r="LBJ240" s="61"/>
      <c r="LBK240" s="61"/>
      <c r="LBL240" s="61"/>
      <c r="LBM240" s="61"/>
      <c r="LBN240" s="61"/>
      <c r="LBO240" s="61"/>
      <c r="LBP240" s="61"/>
      <c r="LBQ240" s="61"/>
      <c r="LBR240" s="61"/>
      <c r="LBS240" s="61"/>
      <c r="LBT240" s="61"/>
      <c r="LBU240" s="61"/>
      <c r="LBV240" s="61"/>
      <c r="LBW240" s="61"/>
      <c r="LBX240" s="61"/>
      <c r="LBY240" s="61"/>
      <c r="LBZ240" s="61"/>
      <c r="LCA240" s="61"/>
      <c r="LCB240" s="61"/>
      <c r="LCC240" s="61"/>
      <c r="LCD240" s="61"/>
      <c r="LCE240" s="61"/>
      <c r="LCF240" s="61"/>
      <c r="LCG240" s="61"/>
      <c r="LCH240" s="61"/>
      <c r="LCI240" s="61"/>
      <c r="LCJ240" s="61"/>
      <c r="LCK240" s="61"/>
      <c r="LCL240" s="61"/>
      <c r="LCM240" s="61"/>
      <c r="LCN240" s="61"/>
      <c r="LCO240" s="61"/>
      <c r="LCP240" s="61"/>
      <c r="LCQ240" s="61"/>
      <c r="LCR240" s="61"/>
      <c r="LCS240" s="61"/>
      <c r="LCT240" s="61"/>
      <c r="LCU240" s="61"/>
      <c r="LCV240" s="61"/>
      <c r="LCW240" s="61"/>
      <c r="LCX240" s="61"/>
      <c r="LCY240" s="61"/>
      <c r="LCZ240" s="61"/>
      <c r="LDA240" s="61"/>
      <c r="LDB240" s="61"/>
      <c r="LDC240" s="61"/>
      <c r="LDD240" s="61"/>
      <c r="LDE240" s="61"/>
      <c r="LDF240" s="61"/>
      <c r="LDG240" s="61"/>
      <c r="LDH240" s="61"/>
      <c r="LDI240" s="61"/>
      <c r="LDJ240" s="61"/>
      <c r="LDK240" s="61"/>
      <c r="LDL240" s="61"/>
      <c r="LDM240" s="61"/>
      <c r="LDN240" s="61"/>
      <c r="LDO240" s="61"/>
      <c r="LDP240" s="61"/>
      <c r="LDQ240" s="61"/>
      <c r="LDR240" s="61"/>
      <c r="LDS240" s="61"/>
      <c r="LDT240" s="61"/>
      <c r="LDU240" s="61"/>
      <c r="LDV240" s="61"/>
      <c r="LDW240" s="61"/>
      <c r="LDX240" s="61"/>
      <c r="LDY240" s="61"/>
      <c r="LDZ240" s="61"/>
      <c r="LEA240" s="61"/>
      <c r="LEB240" s="61"/>
      <c r="LEC240" s="61"/>
      <c r="LED240" s="61"/>
      <c r="LEE240" s="61"/>
      <c r="LEF240" s="61"/>
      <c r="LEG240" s="61"/>
      <c r="LEH240" s="61"/>
      <c r="LEI240" s="61"/>
      <c r="LEJ240" s="61"/>
      <c r="LEK240" s="61"/>
      <c r="LEL240" s="61"/>
      <c r="LEM240" s="61"/>
      <c r="LEN240" s="61"/>
      <c r="LEO240" s="61"/>
      <c r="LEP240" s="61"/>
      <c r="LEQ240" s="61"/>
      <c r="LER240" s="61"/>
      <c r="LES240" s="61"/>
      <c r="LET240" s="61"/>
      <c r="LEU240" s="61"/>
      <c r="LEV240" s="61"/>
      <c r="LEW240" s="61"/>
      <c r="LEX240" s="61"/>
      <c r="LEY240" s="61"/>
      <c r="LEZ240" s="61"/>
      <c r="LFA240" s="61"/>
      <c r="LFB240" s="61"/>
      <c r="LFC240" s="61"/>
      <c r="LFD240" s="61"/>
      <c r="LFE240" s="61"/>
      <c r="LFF240" s="61"/>
      <c r="LFG240" s="61"/>
      <c r="LFH240" s="61"/>
      <c r="LFI240" s="61"/>
      <c r="LFJ240" s="61"/>
      <c r="LFK240" s="61"/>
      <c r="LFL240" s="61"/>
      <c r="LFM240" s="61"/>
      <c r="LFN240" s="61"/>
      <c r="LFO240" s="61"/>
      <c r="LFP240" s="61"/>
      <c r="LFQ240" s="61"/>
      <c r="LFR240" s="61"/>
      <c r="LFS240" s="61"/>
      <c r="LFT240" s="61"/>
      <c r="LFU240" s="61"/>
      <c r="LFV240" s="61"/>
      <c r="LFW240" s="61"/>
      <c r="LFX240" s="61"/>
      <c r="LFY240" s="61"/>
      <c r="LFZ240" s="61"/>
      <c r="LGA240" s="61"/>
      <c r="LGB240" s="61"/>
      <c r="LGC240" s="61"/>
      <c r="LGD240" s="61"/>
      <c r="LGE240" s="61"/>
      <c r="LGF240" s="61"/>
      <c r="LGG240" s="61"/>
      <c r="LGH240" s="61"/>
      <c r="LGI240" s="61"/>
      <c r="LGJ240" s="61"/>
      <c r="LGK240" s="61"/>
      <c r="LGL240" s="61"/>
      <c r="LGM240" s="61"/>
      <c r="LGN240" s="61"/>
      <c r="LGO240" s="61"/>
      <c r="LGP240" s="61"/>
      <c r="LGQ240" s="61"/>
      <c r="LGR240" s="61"/>
      <c r="LGS240" s="61"/>
      <c r="LGT240" s="61"/>
      <c r="LGU240" s="61"/>
      <c r="LGV240" s="61"/>
      <c r="LGW240" s="61"/>
      <c r="LGX240" s="61"/>
      <c r="LGY240" s="61"/>
      <c r="LGZ240" s="61"/>
      <c r="LHA240" s="61"/>
      <c r="LHB240" s="61"/>
      <c r="LHC240" s="61"/>
      <c r="LHD240" s="61"/>
      <c r="LHE240" s="61"/>
      <c r="LHF240" s="61"/>
      <c r="LHG240" s="61"/>
      <c r="LHH240" s="61"/>
      <c r="LHI240" s="61"/>
      <c r="LHJ240" s="61"/>
      <c r="LHK240" s="61"/>
      <c r="LHL240" s="61"/>
      <c r="LHM240" s="61"/>
      <c r="LHN240" s="61"/>
      <c r="LHO240" s="61"/>
      <c r="LHP240" s="61"/>
      <c r="LHQ240" s="61"/>
      <c r="LHR240" s="61"/>
      <c r="LHS240" s="61"/>
      <c r="LHT240" s="61"/>
      <c r="LHU240" s="61"/>
      <c r="LHV240" s="61"/>
      <c r="LHW240" s="61"/>
      <c r="LHX240" s="61"/>
      <c r="LHY240" s="61"/>
      <c r="LHZ240" s="61"/>
      <c r="LIA240" s="61"/>
      <c r="LIB240" s="61"/>
      <c r="LIC240" s="61"/>
      <c r="LID240" s="61"/>
      <c r="LIE240" s="61"/>
      <c r="LIF240" s="61"/>
      <c r="LIG240" s="61"/>
      <c r="LIH240" s="61"/>
      <c r="LII240" s="61"/>
      <c r="LIJ240" s="61"/>
      <c r="LIK240" s="61"/>
      <c r="LIL240" s="61"/>
      <c r="LIM240" s="61"/>
      <c r="LIN240" s="61"/>
      <c r="LIO240" s="61"/>
      <c r="LIP240" s="61"/>
      <c r="LIQ240" s="61"/>
      <c r="LIR240" s="61"/>
      <c r="LIS240" s="61"/>
      <c r="LIT240" s="61"/>
      <c r="LIU240" s="61"/>
      <c r="LIV240" s="61"/>
      <c r="LIW240" s="61"/>
      <c r="LIX240" s="61"/>
      <c r="LIY240" s="61"/>
      <c r="LIZ240" s="61"/>
      <c r="LJA240" s="61"/>
      <c r="LJB240" s="61"/>
      <c r="LJC240" s="61"/>
      <c r="LJD240" s="61"/>
      <c r="LJE240" s="61"/>
      <c r="LJF240" s="61"/>
      <c r="LJG240" s="61"/>
      <c r="LJH240" s="61"/>
      <c r="LJI240" s="61"/>
      <c r="LJJ240" s="61"/>
      <c r="LJK240" s="61"/>
      <c r="LJL240" s="61"/>
      <c r="LJM240" s="61"/>
      <c r="LJN240" s="61"/>
      <c r="LJO240" s="61"/>
      <c r="LJP240" s="61"/>
      <c r="LJQ240" s="61"/>
      <c r="LJR240" s="61"/>
      <c r="LJS240" s="61"/>
      <c r="LJT240" s="61"/>
      <c r="LJU240" s="61"/>
      <c r="LJV240" s="61"/>
      <c r="LJW240" s="61"/>
      <c r="LJX240" s="61"/>
      <c r="LJY240" s="61"/>
      <c r="LJZ240" s="61"/>
      <c r="LKA240" s="61"/>
      <c r="LKB240" s="61"/>
      <c r="LKC240" s="61"/>
      <c r="LKD240" s="61"/>
      <c r="LKE240" s="61"/>
      <c r="LKF240" s="61"/>
      <c r="LKG240" s="61"/>
      <c r="LKH240" s="61"/>
      <c r="LKI240" s="61"/>
      <c r="LKJ240" s="61"/>
      <c r="LKK240" s="61"/>
      <c r="LKL240" s="61"/>
      <c r="LKM240" s="61"/>
      <c r="LKN240" s="61"/>
      <c r="LKO240" s="61"/>
      <c r="LKP240" s="61"/>
      <c r="LKQ240" s="61"/>
      <c r="LKR240" s="61"/>
      <c r="LKS240" s="61"/>
      <c r="LKT240" s="61"/>
      <c r="LKU240" s="61"/>
      <c r="LKV240" s="61"/>
      <c r="LKW240" s="61"/>
      <c r="LKX240" s="61"/>
      <c r="LKY240" s="61"/>
      <c r="LKZ240" s="61"/>
      <c r="LLA240" s="61"/>
      <c r="LLB240" s="61"/>
      <c r="LLC240" s="61"/>
      <c r="LLD240" s="61"/>
      <c r="LLE240" s="61"/>
      <c r="LLF240" s="61"/>
      <c r="LLG240" s="61"/>
      <c r="LLH240" s="61"/>
      <c r="LLI240" s="61"/>
      <c r="LLJ240" s="61"/>
      <c r="LLK240" s="61"/>
      <c r="LLL240" s="61"/>
      <c r="LLM240" s="61"/>
      <c r="LLN240" s="61"/>
      <c r="LLO240" s="61"/>
      <c r="LLP240" s="61"/>
      <c r="LLQ240" s="61"/>
      <c r="LLR240" s="61"/>
      <c r="LLS240" s="61"/>
      <c r="LLT240" s="61"/>
      <c r="LLU240" s="61"/>
      <c r="LLV240" s="61"/>
      <c r="LLW240" s="61"/>
      <c r="LLX240" s="61"/>
      <c r="LLY240" s="61"/>
      <c r="LLZ240" s="61"/>
      <c r="LMA240" s="61"/>
      <c r="LMB240" s="61"/>
      <c r="LMC240" s="61"/>
      <c r="LMD240" s="61"/>
      <c r="LME240" s="61"/>
      <c r="LMF240" s="61"/>
      <c r="LMG240" s="61"/>
      <c r="LMH240" s="61"/>
      <c r="LMI240" s="61"/>
      <c r="LMJ240" s="61"/>
      <c r="LMK240" s="61"/>
      <c r="LML240" s="61"/>
      <c r="LMM240" s="61"/>
      <c r="LMN240" s="61"/>
      <c r="LMO240" s="61"/>
      <c r="LMP240" s="61"/>
      <c r="LMQ240" s="61"/>
      <c r="LMR240" s="61"/>
      <c r="LMS240" s="61"/>
      <c r="LMT240" s="61"/>
      <c r="LMU240" s="61"/>
      <c r="LMV240" s="61"/>
      <c r="LMW240" s="61"/>
      <c r="LMX240" s="61"/>
      <c r="LMY240" s="61"/>
      <c r="LMZ240" s="61"/>
      <c r="LNA240" s="61"/>
      <c r="LNB240" s="61"/>
      <c r="LNC240" s="61"/>
      <c r="LND240" s="61"/>
      <c r="LNE240" s="61"/>
      <c r="LNF240" s="61"/>
      <c r="LNG240" s="61"/>
      <c r="LNH240" s="61"/>
      <c r="LNI240" s="61"/>
      <c r="LNJ240" s="61"/>
      <c r="LNK240" s="61"/>
      <c r="LNL240" s="61"/>
      <c r="LNM240" s="61"/>
      <c r="LNN240" s="61"/>
      <c r="LNO240" s="61"/>
      <c r="LNP240" s="61"/>
      <c r="LNQ240" s="61"/>
      <c r="LNR240" s="61"/>
      <c r="LNS240" s="61"/>
      <c r="LNT240" s="61"/>
      <c r="LNU240" s="61"/>
      <c r="LNV240" s="61"/>
      <c r="LNW240" s="61"/>
      <c r="LNX240" s="61"/>
      <c r="LNY240" s="61"/>
      <c r="LNZ240" s="61"/>
      <c r="LOA240" s="61"/>
      <c r="LOB240" s="61"/>
      <c r="LOC240" s="61"/>
      <c r="LOD240" s="61"/>
      <c r="LOE240" s="61"/>
      <c r="LOF240" s="61"/>
      <c r="LOG240" s="61"/>
      <c r="LOH240" s="61"/>
      <c r="LOI240" s="61"/>
      <c r="LOJ240" s="61"/>
      <c r="LOK240" s="61"/>
      <c r="LOL240" s="61"/>
      <c r="LOM240" s="61"/>
      <c r="LON240" s="61"/>
      <c r="LOO240" s="61"/>
      <c r="LOP240" s="61"/>
      <c r="LOQ240" s="61"/>
      <c r="LOR240" s="61"/>
      <c r="LOS240" s="61"/>
      <c r="LOT240" s="61"/>
      <c r="LOU240" s="61"/>
      <c r="LOV240" s="61"/>
      <c r="LOW240" s="61"/>
      <c r="LOX240" s="61"/>
      <c r="LOY240" s="61"/>
      <c r="LOZ240" s="61"/>
      <c r="LPA240" s="61"/>
      <c r="LPB240" s="61"/>
      <c r="LPC240" s="61"/>
      <c r="LPD240" s="61"/>
      <c r="LPE240" s="61"/>
      <c r="LPF240" s="61"/>
      <c r="LPG240" s="61"/>
      <c r="LPH240" s="61"/>
      <c r="LPI240" s="61"/>
      <c r="LPJ240" s="61"/>
      <c r="LPK240" s="61"/>
      <c r="LPL240" s="61"/>
      <c r="LPM240" s="61"/>
      <c r="LPN240" s="61"/>
      <c r="LPO240" s="61"/>
      <c r="LPP240" s="61"/>
      <c r="LPQ240" s="61"/>
      <c r="LPR240" s="61"/>
      <c r="LPS240" s="61"/>
      <c r="LPT240" s="61"/>
      <c r="LPU240" s="61"/>
      <c r="LPV240" s="61"/>
      <c r="LPW240" s="61"/>
      <c r="LPX240" s="61"/>
      <c r="LPY240" s="61"/>
      <c r="LPZ240" s="61"/>
      <c r="LQA240" s="61"/>
      <c r="LQB240" s="61"/>
      <c r="LQC240" s="61"/>
      <c r="LQD240" s="61"/>
      <c r="LQE240" s="61"/>
      <c r="LQF240" s="61"/>
      <c r="LQG240" s="61"/>
      <c r="LQH240" s="61"/>
      <c r="LQI240" s="61"/>
      <c r="LQJ240" s="61"/>
      <c r="LQK240" s="61"/>
      <c r="LQL240" s="61"/>
      <c r="LQM240" s="61"/>
      <c r="LQN240" s="61"/>
      <c r="LQO240" s="61"/>
      <c r="LQP240" s="61"/>
      <c r="LQQ240" s="61"/>
      <c r="LQR240" s="61"/>
      <c r="LQS240" s="61"/>
      <c r="LQT240" s="61"/>
      <c r="LQU240" s="61"/>
      <c r="LQV240" s="61"/>
      <c r="LQW240" s="61"/>
      <c r="LQX240" s="61"/>
      <c r="LQY240" s="61"/>
      <c r="LQZ240" s="61"/>
      <c r="LRA240" s="61"/>
      <c r="LRB240" s="61"/>
      <c r="LRC240" s="61"/>
      <c r="LRD240" s="61"/>
      <c r="LRE240" s="61"/>
      <c r="LRF240" s="61"/>
      <c r="LRG240" s="61"/>
      <c r="LRH240" s="61"/>
      <c r="LRI240" s="61"/>
      <c r="LRJ240" s="61"/>
      <c r="LRK240" s="61"/>
      <c r="LRL240" s="61"/>
      <c r="LRM240" s="61"/>
      <c r="LRN240" s="61"/>
      <c r="LRO240" s="61"/>
      <c r="LRP240" s="61"/>
      <c r="LRQ240" s="61"/>
      <c r="LRR240" s="61"/>
      <c r="LRS240" s="61"/>
      <c r="LRT240" s="61"/>
      <c r="LRU240" s="61"/>
      <c r="LRV240" s="61"/>
      <c r="LRW240" s="61"/>
      <c r="LRX240" s="61"/>
      <c r="LRY240" s="61"/>
      <c r="LRZ240" s="61"/>
      <c r="LSA240" s="61"/>
      <c r="LSB240" s="61"/>
      <c r="LSC240" s="61"/>
      <c r="LSD240" s="61"/>
      <c r="LSE240" s="61"/>
      <c r="LSF240" s="61"/>
      <c r="LSG240" s="61"/>
      <c r="LSH240" s="61"/>
      <c r="LSI240" s="61"/>
      <c r="LSJ240" s="61"/>
      <c r="LSK240" s="61"/>
      <c r="LSL240" s="61"/>
      <c r="LSM240" s="61"/>
      <c r="LSN240" s="61"/>
      <c r="LSO240" s="61"/>
      <c r="LSP240" s="61"/>
      <c r="LSQ240" s="61"/>
      <c r="LSR240" s="61"/>
      <c r="LSS240" s="61"/>
      <c r="LST240" s="61"/>
      <c r="LSU240" s="61"/>
      <c r="LSV240" s="61"/>
      <c r="LSW240" s="61"/>
      <c r="LSX240" s="61"/>
      <c r="LSY240" s="61"/>
      <c r="LSZ240" s="61"/>
      <c r="LTA240" s="61"/>
      <c r="LTB240" s="61"/>
      <c r="LTC240" s="61"/>
      <c r="LTD240" s="61"/>
      <c r="LTE240" s="61"/>
      <c r="LTF240" s="61"/>
      <c r="LTG240" s="61"/>
      <c r="LTH240" s="61"/>
      <c r="LTI240" s="61"/>
      <c r="LTJ240" s="61"/>
      <c r="LTK240" s="61"/>
      <c r="LTL240" s="61"/>
      <c r="LTM240" s="61"/>
      <c r="LTN240" s="61"/>
      <c r="LTO240" s="61"/>
      <c r="LTP240" s="61"/>
      <c r="LTQ240" s="61"/>
      <c r="LTR240" s="61"/>
      <c r="LTS240" s="61"/>
      <c r="LTT240" s="61"/>
      <c r="LTU240" s="61"/>
      <c r="LTV240" s="61"/>
      <c r="LTW240" s="61"/>
      <c r="LTX240" s="61"/>
      <c r="LTY240" s="61"/>
      <c r="LTZ240" s="61"/>
      <c r="LUA240" s="61"/>
      <c r="LUB240" s="61"/>
      <c r="LUC240" s="61"/>
      <c r="LUD240" s="61"/>
      <c r="LUE240" s="61"/>
      <c r="LUF240" s="61"/>
      <c r="LUG240" s="61"/>
      <c r="LUH240" s="61"/>
      <c r="LUI240" s="61"/>
      <c r="LUJ240" s="61"/>
      <c r="LUK240" s="61"/>
      <c r="LUL240" s="61"/>
      <c r="LUM240" s="61"/>
      <c r="LUN240" s="61"/>
      <c r="LUO240" s="61"/>
      <c r="LUP240" s="61"/>
      <c r="LUQ240" s="61"/>
      <c r="LUR240" s="61"/>
      <c r="LUS240" s="61"/>
      <c r="LUT240" s="61"/>
      <c r="LUU240" s="61"/>
      <c r="LUV240" s="61"/>
      <c r="LUW240" s="61"/>
      <c r="LUX240" s="61"/>
      <c r="LUY240" s="61"/>
      <c r="LUZ240" s="61"/>
      <c r="LVA240" s="61"/>
      <c r="LVB240" s="61"/>
      <c r="LVC240" s="61"/>
      <c r="LVD240" s="61"/>
      <c r="LVE240" s="61"/>
      <c r="LVF240" s="61"/>
      <c r="LVG240" s="61"/>
      <c r="LVH240" s="61"/>
      <c r="LVI240" s="61"/>
      <c r="LVJ240" s="61"/>
      <c r="LVK240" s="61"/>
      <c r="LVL240" s="61"/>
      <c r="LVM240" s="61"/>
      <c r="LVN240" s="61"/>
      <c r="LVO240" s="61"/>
      <c r="LVP240" s="61"/>
      <c r="LVQ240" s="61"/>
      <c r="LVR240" s="61"/>
      <c r="LVS240" s="61"/>
      <c r="LVT240" s="61"/>
      <c r="LVU240" s="61"/>
      <c r="LVV240" s="61"/>
      <c r="LVW240" s="61"/>
      <c r="LVX240" s="61"/>
      <c r="LVY240" s="61"/>
      <c r="LVZ240" s="61"/>
      <c r="LWA240" s="61"/>
      <c r="LWB240" s="61"/>
      <c r="LWC240" s="61"/>
      <c r="LWD240" s="61"/>
      <c r="LWE240" s="61"/>
      <c r="LWF240" s="61"/>
      <c r="LWG240" s="61"/>
      <c r="LWH240" s="61"/>
      <c r="LWI240" s="61"/>
      <c r="LWJ240" s="61"/>
      <c r="LWK240" s="61"/>
      <c r="LWL240" s="61"/>
      <c r="LWM240" s="61"/>
      <c r="LWN240" s="61"/>
      <c r="LWO240" s="61"/>
      <c r="LWP240" s="61"/>
      <c r="LWQ240" s="61"/>
      <c r="LWR240" s="61"/>
      <c r="LWS240" s="61"/>
      <c r="LWT240" s="61"/>
      <c r="LWU240" s="61"/>
      <c r="LWV240" s="61"/>
      <c r="LWW240" s="61"/>
      <c r="LWX240" s="61"/>
      <c r="LWY240" s="61"/>
      <c r="LWZ240" s="61"/>
      <c r="LXA240" s="61"/>
      <c r="LXB240" s="61"/>
      <c r="LXC240" s="61"/>
      <c r="LXD240" s="61"/>
      <c r="LXE240" s="61"/>
      <c r="LXF240" s="61"/>
      <c r="LXG240" s="61"/>
      <c r="LXH240" s="61"/>
      <c r="LXI240" s="61"/>
      <c r="LXJ240" s="61"/>
      <c r="LXK240" s="61"/>
      <c r="LXL240" s="61"/>
      <c r="LXM240" s="61"/>
      <c r="LXN240" s="61"/>
      <c r="LXO240" s="61"/>
      <c r="LXP240" s="61"/>
      <c r="LXQ240" s="61"/>
      <c r="LXR240" s="61"/>
      <c r="LXS240" s="61"/>
      <c r="LXT240" s="61"/>
      <c r="LXU240" s="61"/>
      <c r="LXV240" s="61"/>
      <c r="LXW240" s="61"/>
      <c r="LXX240" s="61"/>
      <c r="LXY240" s="61"/>
      <c r="LXZ240" s="61"/>
      <c r="LYA240" s="61"/>
      <c r="LYB240" s="61"/>
      <c r="LYC240" s="61"/>
      <c r="LYD240" s="61"/>
      <c r="LYE240" s="61"/>
      <c r="LYF240" s="61"/>
      <c r="LYG240" s="61"/>
      <c r="LYH240" s="61"/>
      <c r="LYI240" s="61"/>
      <c r="LYJ240" s="61"/>
      <c r="LYK240" s="61"/>
      <c r="LYL240" s="61"/>
      <c r="LYM240" s="61"/>
      <c r="LYN240" s="61"/>
      <c r="LYO240" s="61"/>
      <c r="LYP240" s="61"/>
      <c r="LYQ240" s="61"/>
      <c r="LYR240" s="61"/>
      <c r="LYS240" s="61"/>
      <c r="LYT240" s="61"/>
      <c r="LYU240" s="61"/>
      <c r="LYV240" s="61"/>
      <c r="LYW240" s="61"/>
      <c r="LYX240" s="61"/>
      <c r="LYY240" s="61"/>
      <c r="LYZ240" s="61"/>
      <c r="LZA240" s="61"/>
      <c r="LZB240" s="61"/>
      <c r="LZC240" s="61"/>
      <c r="LZD240" s="61"/>
      <c r="LZE240" s="61"/>
      <c r="LZF240" s="61"/>
      <c r="LZG240" s="61"/>
      <c r="LZH240" s="61"/>
      <c r="LZI240" s="61"/>
      <c r="LZJ240" s="61"/>
      <c r="LZK240" s="61"/>
      <c r="LZL240" s="61"/>
      <c r="LZM240" s="61"/>
      <c r="LZN240" s="61"/>
      <c r="LZO240" s="61"/>
      <c r="LZP240" s="61"/>
      <c r="LZQ240" s="61"/>
      <c r="LZR240" s="61"/>
      <c r="LZS240" s="61"/>
      <c r="LZT240" s="61"/>
      <c r="LZU240" s="61"/>
      <c r="LZV240" s="61"/>
      <c r="LZW240" s="61"/>
      <c r="LZX240" s="61"/>
      <c r="LZY240" s="61"/>
      <c r="LZZ240" s="61"/>
      <c r="MAA240" s="61"/>
      <c r="MAB240" s="61"/>
      <c r="MAC240" s="61"/>
      <c r="MAD240" s="61"/>
      <c r="MAE240" s="61"/>
      <c r="MAF240" s="61"/>
      <c r="MAG240" s="61"/>
      <c r="MAH240" s="61"/>
      <c r="MAI240" s="61"/>
      <c r="MAJ240" s="61"/>
      <c r="MAK240" s="61"/>
      <c r="MAL240" s="61"/>
      <c r="MAM240" s="61"/>
      <c r="MAN240" s="61"/>
      <c r="MAO240" s="61"/>
      <c r="MAP240" s="61"/>
      <c r="MAQ240" s="61"/>
      <c r="MAR240" s="61"/>
      <c r="MAS240" s="61"/>
      <c r="MAT240" s="61"/>
      <c r="MAU240" s="61"/>
      <c r="MAV240" s="61"/>
      <c r="MAW240" s="61"/>
      <c r="MAX240" s="61"/>
      <c r="MAY240" s="61"/>
      <c r="MAZ240" s="61"/>
      <c r="MBA240" s="61"/>
      <c r="MBB240" s="61"/>
      <c r="MBC240" s="61"/>
      <c r="MBD240" s="61"/>
      <c r="MBE240" s="61"/>
      <c r="MBF240" s="61"/>
      <c r="MBG240" s="61"/>
      <c r="MBH240" s="61"/>
      <c r="MBI240" s="61"/>
      <c r="MBJ240" s="61"/>
      <c r="MBK240" s="61"/>
      <c r="MBL240" s="61"/>
      <c r="MBM240" s="61"/>
      <c r="MBN240" s="61"/>
      <c r="MBO240" s="61"/>
      <c r="MBP240" s="61"/>
      <c r="MBQ240" s="61"/>
      <c r="MBR240" s="61"/>
      <c r="MBS240" s="61"/>
      <c r="MBT240" s="61"/>
      <c r="MBU240" s="61"/>
      <c r="MBV240" s="61"/>
      <c r="MBW240" s="61"/>
      <c r="MBX240" s="61"/>
      <c r="MBY240" s="61"/>
      <c r="MBZ240" s="61"/>
      <c r="MCA240" s="61"/>
      <c r="MCB240" s="61"/>
      <c r="MCC240" s="61"/>
      <c r="MCD240" s="61"/>
      <c r="MCE240" s="61"/>
      <c r="MCF240" s="61"/>
      <c r="MCG240" s="61"/>
      <c r="MCH240" s="61"/>
      <c r="MCI240" s="61"/>
      <c r="MCJ240" s="61"/>
      <c r="MCK240" s="61"/>
      <c r="MCL240" s="61"/>
      <c r="MCM240" s="61"/>
      <c r="MCN240" s="61"/>
      <c r="MCO240" s="61"/>
      <c r="MCP240" s="61"/>
      <c r="MCQ240" s="61"/>
      <c r="MCR240" s="61"/>
      <c r="MCS240" s="61"/>
      <c r="MCT240" s="61"/>
      <c r="MCU240" s="61"/>
      <c r="MCV240" s="61"/>
      <c r="MCW240" s="61"/>
      <c r="MCX240" s="61"/>
      <c r="MCY240" s="61"/>
      <c r="MCZ240" s="61"/>
      <c r="MDA240" s="61"/>
      <c r="MDB240" s="61"/>
      <c r="MDC240" s="61"/>
      <c r="MDD240" s="61"/>
      <c r="MDE240" s="61"/>
      <c r="MDF240" s="61"/>
      <c r="MDG240" s="61"/>
      <c r="MDH240" s="61"/>
      <c r="MDI240" s="61"/>
      <c r="MDJ240" s="61"/>
      <c r="MDK240" s="61"/>
      <c r="MDL240" s="61"/>
      <c r="MDM240" s="61"/>
      <c r="MDN240" s="61"/>
      <c r="MDO240" s="61"/>
      <c r="MDP240" s="61"/>
      <c r="MDQ240" s="61"/>
      <c r="MDR240" s="61"/>
      <c r="MDS240" s="61"/>
      <c r="MDT240" s="61"/>
      <c r="MDU240" s="61"/>
      <c r="MDV240" s="61"/>
      <c r="MDW240" s="61"/>
      <c r="MDX240" s="61"/>
      <c r="MDY240" s="61"/>
      <c r="MDZ240" s="61"/>
      <c r="MEA240" s="61"/>
      <c r="MEB240" s="61"/>
      <c r="MEC240" s="61"/>
      <c r="MED240" s="61"/>
      <c r="MEE240" s="61"/>
      <c r="MEF240" s="61"/>
      <c r="MEG240" s="61"/>
      <c r="MEH240" s="61"/>
      <c r="MEI240" s="61"/>
      <c r="MEJ240" s="61"/>
      <c r="MEK240" s="61"/>
      <c r="MEL240" s="61"/>
      <c r="MEM240" s="61"/>
      <c r="MEN240" s="61"/>
      <c r="MEO240" s="61"/>
      <c r="MEP240" s="61"/>
      <c r="MEQ240" s="61"/>
      <c r="MER240" s="61"/>
      <c r="MES240" s="61"/>
      <c r="MET240" s="61"/>
      <c r="MEU240" s="61"/>
      <c r="MEV240" s="61"/>
      <c r="MEW240" s="61"/>
      <c r="MEX240" s="61"/>
      <c r="MEY240" s="61"/>
      <c r="MEZ240" s="61"/>
      <c r="MFA240" s="61"/>
      <c r="MFB240" s="61"/>
      <c r="MFC240" s="61"/>
      <c r="MFD240" s="61"/>
      <c r="MFE240" s="61"/>
      <c r="MFF240" s="61"/>
      <c r="MFG240" s="61"/>
      <c r="MFH240" s="61"/>
      <c r="MFI240" s="61"/>
      <c r="MFJ240" s="61"/>
      <c r="MFK240" s="61"/>
      <c r="MFL240" s="61"/>
      <c r="MFM240" s="61"/>
      <c r="MFN240" s="61"/>
      <c r="MFO240" s="61"/>
      <c r="MFP240" s="61"/>
      <c r="MFQ240" s="61"/>
      <c r="MFR240" s="61"/>
      <c r="MFS240" s="61"/>
      <c r="MFT240" s="61"/>
      <c r="MFU240" s="61"/>
      <c r="MFV240" s="61"/>
      <c r="MFW240" s="61"/>
      <c r="MFX240" s="61"/>
      <c r="MFY240" s="61"/>
      <c r="MFZ240" s="61"/>
      <c r="MGA240" s="61"/>
      <c r="MGB240" s="61"/>
      <c r="MGC240" s="61"/>
      <c r="MGD240" s="61"/>
      <c r="MGE240" s="61"/>
      <c r="MGF240" s="61"/>
      <c r="MGG240" s="61"/>
      <c r="MGH240" s="61"/>
      <c r="MGI240" s="61"/>
      <c r="MGJ240" s="61"/>
      <c r="MGK240" s="61"/>
      <c r="MGL240" s="61"/>
      <c r="MGM240" s="61"/>
      <c r="MGN240" s="61"/>
      <c r="MGO240" s="61"/>
      <c r="MGP240" s="61"/>
      <c r="MGQ240" s="61"/>
      <c r="MGR240" s="61"/>
      <c r="MGS240" s="61"/>
      <c r="MGT240" s="61"/>
      <c r="MGU240" s="61"/>
      <c r="MGV240" s="61"/>
      <c r="MGW240" s="61"/>
      <c r="MGX240" s="61"/>
      <c r="MGY240" s="61"/>
      <c r="MGZ240" s="61"/>
      <c r="MHA240" s="61"/>
      <c r="MHB240" s="61"/>
      <c r="MHC240" s="61"/>
      <c r="MHD240" s="61"/>
      <c r="MHE240" s="61"/>
      <c r="MHF240" s="61"/>
      <c r="MHG240" s="61"/>
      <c r="MHH240" s="61"/>
      <c r="MHI240" s="61"/>
      <c r="MHJ240" s="61"/>
      <c r="MHK240" s="61"/>
      <c r="MHL240" s="61"/>
      <c r="MHM240" s="61"/>
      <c r="MHN240" s="61"/>
      <c r="MHO240" s="61"/>
      <c r="MHP240" s="61"/>
      <c r="MHQ240" s="61"/>
      <c r="MHR240" s="61"/>
      <c r="MHS240" s="61"/>
      <c r="MHT240" s="61"/>
      <c r="MHU240" s="61"/>
      <c r="MHV240" s="61"/>
      <c r="MHW240" s="61"/>
      <c r="MHX240" s="61"/>
      <c r="MHY240" s="61"/>
      <c r="MHZ240" s="61"/>
      <c r="MIA240" s="61"/>
      <c r="MIB240" s="61"/>
      <c r="MIC240" s="61"/>
      <c r="MID240" s="61"/>
      <c r="MIE240" s="61"/>
      <c r="MIF240" s="61"/>
      <c r="MIG240" s="61"/>
      <c r="MIH240" s="61"/>
      <c r="MII240" s="61"/>
      <c r="MIJ240" s="61"/>
      <c r="MIK240" s="61"/>
      <c r="MIL240" s="61"/>
      <c r="MIM240" s="61"/>
      <c r="MIN240" s="61"/>
      <c r="MIO240" s="61"/>
      <c r="MIP240" s="61"/>
      <c r="MIQ240" s="61"/>
      <c r="MIR240" s="61"/>
      <c r="MIS240" s="61"/>
      <c r="MIT240" s="61"/>
      <c r="MIU240" s="61"/>
      <c r="MIV240" s="61"/>
      <c r="MIW240" s="61"/>
      <c r="MIX240" s="61"/>
      <c r="MIY240" s="61"/>
      <c r="MIZ240" s="61"/>
      <c r="MJA240" s="61"/>
      <c r="MJB240" s="61"/>
      <c r="MJC240" s="61"/>
      <c r="MJD240" s="61"/>
      <c r="MJE240" s="61"/>
      <c r="MJF240" s="61"/>
      <c r="MJG240" s="61"/>
      <c r="MJH240" s="61"/>
      <c r="MJI240" s="61"/>
      <c r="MJJ240" s="61"/>
      <c r="MJK240" s="61"/>
      <c r="MJL240" s="61"/>
      <c r="MJM240" s="61"/>
      <c r="MJN240" s="61"/>
      <c r="MJO240" s="61"/>
      <c r="MJP240" s="61"/>
      <c r="MJQ240" s="61"/>
      <c r="MJR240" s="61"/>
      <c r="MJS240" s="61"/>
      <c r="MJT240" s="61"/>
      <c r="MJU240" s="61"/>
      <c r="MJV240" s="61"/>
      <c r="MJW240" s="61"/>
      <c r="MJX240" s="61"/>
      <c r="MJY240" s="61"/>
      <c r="MJZ240" s="61"/>
      <c r="MKA240" s="61"/>
      <c r="MKB240" s="61"/>
      <c r="MKC240" s="61"/>
      <c r="MKD240" s="61"/>
      <c r="MKE240" s="61"/>
      <c r="MKF240" s="61"/>
      <c r="MKG240" s="61"/>
      <c r="MKH240" s="61"/>
      <c r="MKI240" s="61"/>
      <c r="MKJ240" s="61"/>
      <c r="MKK240" s="61"/>
      <c r="MKL240" s="61"/>
      <c r="MKM240" s="61"/>
      <c r="MKN240" s="61"/>
      <c r="MKO240" s="61"/>
      <c r="MKP240" s="61"/>
      <c r="MKQ240" s="61"/>
      <c r="MKR240" s="61"/>
      <c r="MKS240" s="61"/>
      <c r="MKT240" s="61"/>
      <c r="MKU240" s="61"/>
      <c r="MKV240" s="61"/>
      <c r="MKW240" s="61"/>
      <c r="MKX240" s="61"/>
      <c r="MKY240" s="61"/>
      <c r="MKZ240" s="61"/>
      <c r="MLA240" s="61"/>
      <c r="MLB240" s="61"/>
      <c r="MLC240" s="61"/>
      <c r="MLD240" s="61"/>
      <c r="MLE240" s="61"/>
      <c r="MLF240" s="61"/>
      <c r="MLG240" s="61"/>
      <c r="MLH240" s="61"/>
      <c r="MLI240" s="61"/>
      <c r="MLJ240" s="61"/>
      <c r="MLK240" s="61"/>
      <c r="MLL240" s="61"/>
      <c r="MLM240" s="61"/>
      <c r="MLN240" s="61"/>
      <c r="MLO240" s="61"/>
      <c r="MLP240" s="61"/>
      <c r="MLQ240" s="61"/>
      <c r="MLR240" s="61"/>
      <c r="MLS240" s="61"/>
      <c r="MLT240" s="61"/>
      <c r="MLU240" s="61"/>
      <c r="MLV240" s="61"/>
      <c r="MLW240" s="61"/>
      <c r="MLX240" s="61"/>
      <c r="MLY240" s="61"/>
      <c r="MLZ240" s="61"/>
      <c r="MMA240" s="61"/>
      <c r="MMB240" s="61"/>
      <c r="MMC240" s="61"/>
      <c r="MMD240" s="61"/>
      <c r="MME240" s="61"/>
      <c r="MMF240" s="61"/>
      <c r="MMG240" s="61"/>
      <c r="MMH240" s="61"/>
      <c r="MMI240" s="61"/>
      <c r="MMJ240" s="61"/>
      <c r="MMK240" s="61"/>
      <c r="MML240" s="61"/>
      <c r="MMM240" s="61"/>
      <c r="MMN240" s="61"/>
      <c r="MMO240" s="61"/>
      <c r="MMP240" s="61"/>
      <c r="MMQ240" s="61"/>
      <c r="MMR240" s="61"/>
      <c r="MMS240" s="61"/>
      <c r="MMT240" s="61"/>
      <c r="MMU240" s="61"/>
      <c r="MMV240" s="61"/>
      <c r="MMW240" s="61"/>
      <c r="MMX240" s="61"/>
      <c r="MMY240" s="61"/>
      <c r="MMZ240" s="61"/>
      <c r="MNA240" s="61"/>
      <c r="MNB240" s="61"/>
      <c r="MNC240" s="61"/>
      <c r="MND240" s="61"/>
      <c r="MNE240" s="61"/>
      <c r="MNF240" s="61"/>
      <c r="MNG240" s="61"/>
      <c r="MNH240" s="61"/>
      <c r="MNI240" s="61"/>
      <c r="MNJ240" s="61"/>
      <c r="MNK240" s="61"/>
      <c r="MNL240" s="61"/>
      <c r="MNM240" s="61"/>
      <c r="MNN240" s="61"/>
      <c r="MNO240" s="61"/>
      <c r="MNP240" s="61"/>
      <c r="MNQ240" s="61"/>
      <c r="MNR240" s="61"/>
      <c r="MNS240" s="61"/>
      <c r="MNT240" s="61"/>
      <c r="MNU240" s="61"/>
      <c r="MNV240" s="61"/>
      <c r="MNW240" s="61"/>
      <c r="MNX240" s="61"/>
      <c r="MNY240" s="61"/>
      <c r="MNZ240" s="61"/>
      <c r="MOA240" s="61"/>
      <c r="MOB240" s="61"/>
      <c r="MOC240" s="61"/>
      <c r="MOD240" s="61"/>
      <c r="MOE240" s="61"/>
      <c r="MOF240" s="61"/>
      <c r="MOG240" s="61"/>
      <c r="MOH240" s="61"/>
      <c r="MOI240" s="61"/>
      <c r="MOJ240" s="61"/>
      <c r="MOK240" s="61"/>
      <c r="MOL240" s="61"/>
      <c r="MOM240" s="61"/>
      <c r="MON240" s="61"/>
      <c r="MOO240" s="61"/>
      <c r="MOP240" s="61"/>
      <c r="MOQ240" s="61"/>
      <c r="MOR240" s="61"/>
      <c r="MOS240" s="61"/>
      <c r="MOT240" s="61"/>
      <c r="MOU240" s="61"/>
      <c r="MOV240" s="61"/>
      <c r="MOW240" s="61"/>
      <c r="MOX240" s="61"/>
      <c r="MOY240" s="61"/>
      <c r="MOZ240" s="61"/>
      <c r="MPA240" s="61"/>
      <c r="MPB240" s="61"/>
      <c r="MPC240" s="61"/>
      <c r="MPD240" s="61"/>
      <c r="MPE240" s="61"/>
      <c r="MPF240" s="61"/>
      <c r="MPG240" s="61"/>
      <c r="MPH240" s="61"/>
      <c r="MPI240" s="61"/>
      <c r="MPJ240" s="61"/>
      <c r="MPK240" s="61"/>
      <c r="MPL240" s="61"/>
      <c r="MPM240" s="61"/>
      <c r="MPN240" s="61"/>
      <c r="MPO240" s="61"/>
      <c r="MPP240" s="61"/>
      <c r="MPQ240" s="61"/>
      <c r="MPR240" s="61"/>
      <c r="MPS240" s="61"/>
      <c r="MPT240" s="61"/>
      <c r="MPU240" s="61"/>
      <c r="MPV240" s="61"/>
      <c r="MPW240" s="61"/>
      <c r="MPX240" s="61"/>
      <c r="MPY240" s="61"/>
      <c r="MPZ240" s="61"/>
      <c r="MQA240" s="61"/>
      <c r="MQB240" s="61"/>
      <c r="MQC240" s="61"/>
      <c r="MQD240" s="61"/>
      <c r="MQE240" s="61"/>
      <c r="MQF240" s="61"/>
      <c r="MQG240" s="61"/>
      <c r="MQH240" s="61"/>
      <c r="MQI240" s="61"/>
      <c r="MQJ240" s="61"/>
      <c r="MQK240" s="61"/>
      <c r="MQL240" s="61"/>
      <c r="MQM240" s="61"/>
      <c r="MQN240" s="61"/>
      <c r="MQO240" s="61"/>
      <c r="MQP240" s="61"/>
      <c r="MQQ240" s="61"/>
      <c r="MQR240" s="61"/>
      <c r="MQS240" s="61"/>
      <c r="MQT240" s="61"/>
      <c r="MQU240" s="61"/>
      <c r="MQV240" s="61"/>
      <c r="MQW240" s="61"/>
      <c r="MQX240" s="61"/>
      <c r="MQY240" s="61"/>
      <c r="MQZ240" s="61"/>
      <c r="MRA240" s="61"/>
      <c r="MRB240" s="61"/>
      <c r="MRC240" s="61"/>
      <c r="MRD240" s="61"/>
      <c r="MRE240" s="61"/>
      <c r="MRF240" s="61"/>
      <c r="MRG240" s="61"/>
      <c r="MRH240" s="61"/>
      <c r="MRI240" s="61"/>
      <c r="MRJ240" s="61"/>
      <c r="MRK240" s="61"/>
      <c r="MRL240" s="61"/>
      <c r="MRM240" s="61"/>
      <c r="MRN240" s="61"/>
      <c r="MRO240" s="61"/>
      <c r="MRP240" s="61"/>
      <c r="MRQ240" s="61"/>
      <c r="MRR240" s="61"/>
      <c r="MRS240" s="61"/>
      <c r="MRT240" s="61"/>
      <c r="MRU240" s="61"/>
      <c r="MRV240" s="61"/>
      <c r="MRW240" s="61"/>
      <c r="MRX240" s="61"/>
      <c r="MRY240" s="61"/>
      <c r="MRZ240" s="61"/>
      <c r="MSA240" s="61"/>
      <c r="MSB240" s="61"/>
      <c r="MSC240" s="61"/>
      <c r="MSD240" s="61"/>
      <c r="MSE240" s="61"/>
      <c r="MSF240" s="61"/>
      <c r="MSG240" s="61"/>
      <c r="MSH240" s="61"/>
      <c r="MSI240" s="61"/>
      <c r="MSJ240" s="61"/>
      <c r="MSK240" s="61"/>
      <c r="MSL240" s="61"/>
      <c r="MSM240" s="61"/>
      <c r="MSN240" s="61"/>
      <c r="MSO240" s="61"/>
      <c r="MSP240" s="61"/>
      <c r="MSQ240" s="61"/>
      <c r="MSR240" s="61"/>
      <c r="MSS240" s="61"/>
      <c r="MST240" s="61"/>
      <c r="MSU240" s="61"/>
      <c r="MSV240" s="61"/>
      <c r="MSW240" s="61"/>
      <c r="MSX240" s="61"/>
      <c r="MSY240" s="61"/>
      <c r="MSZ240" s="61"/>
      <c r="MTA240" s="61"/>
      <c r="MTB240" s="61"/>
      <c r="MTC240" s="61"/>
      <c r="MTD240" s="61"/>
      <c r="MTE240" s="61"/>
      <c r="MTF240" s="61"/>
      <c r="MTG240" s="61"/>
      <c r="MTH240" s="61"/>
      <c r="MTI240" s="61"/>
      <c r="MTJ240" s="61"/>
      <c r="MTK240" s="61"/>
      <c r="MTL240" s="61"/>
      <c r="MTM240" s="61"/>
      <c r="MTN240" s="61"/>
      <c r="MTO240" s="61"/>
      <c r="MTP240" s="61"/>
      <c r="MTQ240" s="61"/>
      <c r="MTR240" s="61"/>
      <c r="MTS240" s="61"/>
      <c r="MTT240" s="61"/>
      <c r="MTU240" s="61"/>
      <c r="MTV240" s="61"/>
      <c r="MTW240" s="61"/>
      <c r="MTX240" s="61"/>
      <c r="MTY240" s="61"/>
      <c r="MTZ240" s="61"/>
      <c r="MUA240" s="61"/>
      <c r="MUB240" s="61"/>
      <c r="MUC240" s="61"/>
      <c r="MUD240" s="61"/>
      <c r="MUE240" s="61"/>
      <c r="MUF240" s="61"/>
      <c r="MUG240" s="61"/>
      <c r="MUH240" s="61"/>
      <c r="MUI240" s="61"/>
      <c r="MUJ240" s="61"/>
      <c r="MUK240" s="61"/>
      <c r="MUL240" s="61"/>
      <c r="MUM240" s="61"/>
      <c r="MUN240" s="61"/>
      <c r="MUO240" s="61"/>
      <c r="MUP240" s="61"/>
      <c r="MUQ240" s="61"/>
      <c r="MUR240" s="61"/>
      <c r="MUS240" s="61"/>
      <c r="MUT240" s="61"/>
      <c r="MUU240" s="61"/>
      <c r="MUV240" s="61"/>
      <c r="MUW240" s="61"/>
      <c r="MUX240" s="61"/>
      <c r="MUY240" s="61"/>
      <c r="MUZ240" s="61"/>
      <c r="MVA240" s="61"/>
      <c r="MVB240" s="61"/>
      <c r="MVC240" s="61"/>
      <c r="MVD240" s="61"/>
      <c r="MVE240" s="61"/>
      <c r="MVF240" s="61"/>
      <c r="MVG240" s="61"/>
      <c r="MVH240" s="61"/>
      <c r="MVI240" s="61"/>
      <c r="MVJ240" s="61"/>
      <c r="MVK240" s="61"/>
      <c r="MVL240" s="61"/>
      <c r="MVM240" s="61"/>
      <c r="MVN240" s="61"/>
      <c r="MVO240" s="61"/>
      <c r="MVP240" s="61"/>
      <c r="MVQ240" s="61"/>
      <c r="MVR240" s="61"/>
      <c r="MVS240" s="61"/>
      <c r="MVT240" s="61"/>
      <c r="MVU240" s="61"/>
      <c r="MVV240" s="61"/>
      <c r="MVW240" s="61"/>
      <c r="MVX240" s="61"/>
      <c r="MVY240" s="61"/>
      <c r="MVZ240" s="61"/>
      <c r="MWA240" s="61"/>
      <c r="MWB240" s="61"/>
      <c r="MWC240" s="61"/>
      <c r="MWD240" s="61"/>
      <c r="MWE240" s="61"/>
      <c r="MWF240" s="61"/>
      <c r="MWG240" s="61"/>
      <c r="MWH240" s="61"/>
      <c r="MWI240" s="61"/>
      <c r="MWJ240" s="61"/>
      <c r="MWK240" s="61"/>
      <c r="MWL240" s="61"/>
      <c r="MWM240" s="61"/>
      <c r="MWN240" s="61"/>
      <c r="MWO240" s="61"/>
      <c r="MWP240" s="61"/>
      <c r="MWQ240" s="61"/>
      <c r="MWR240" s="61"/>
      <c r="MWS240" s="61"/>
      <c r="MWT240" s="61"/>
      <c r="MWU240" s="61"/>
      <c r="MWV240" s="61"/>
      <c r="MWW240" s="61"/>
      <c r="MWX240" s="61"/>
      <c r="MWY240" s="61"/>
      <c r="MWZ240" s="61"/>
      <c r="MXA240" s="61"/>
      <c r="MXB240" s="61"/>
      <c r="MXC240" s="61"/>
      <c r="MXD240" s="61"/>
      <c r="MXE240" s="61"/>
      <c r="MXF240" s="61"/>
      <c r="MXG240" s="61"/>
      <c r="MXH240" s="61"/>
      <c r="MXI240" s="61"/>
      <c r="MXJ240" s="61"/>
      <c r="MXK240" s="61"/>
      <c r="MXL240" s="61"/>
      <c r="MXM240" s="61"/>
      <c r="MXN240" s="61"/>
      <c r="MXO240" s="61"/>
      <c r="MXP240" s="61"/>
      <c r="MXQ240" s="61"/>
      <c r="MXR240" s="61"/>
      <c r="MXS240" s="61"/>
      <c r="MXT240" s="61"/>
      <c r="MXU240" s="61"/>
      <c r="MXV240" s="61"/>
      <c r="MXW240" s="61"/>
      <c r="MXX240" s="61"/>
      <c r="MXY240" s="61"/>
      <c r="MXZ240" s="61"/>
      <c r="MYA240" s="61"/>
      <c r="MYB240" s="61"/>
      <c r="MYC240" s="61"/>
      <c r="MYD240" s="61"/>
      <c r="MYE240" s="61"/>
      <c r="MYF240" s="61"/>
      <c r="MYG240" s="61"/>
      <c r="MYH240" s="61"/>
      <c r="MYI240" s="61"/>
      <c r="MYJ240" s="61"/>
      <c r="MYK240" s="61"/>
      <c r="MYL240" s="61"/>
      <c r="MYM240" s="61"/>
      <c r="MYN240" s="61"/>
      <c r="MYO240" s="61"/>
      <c r="MYP240" s="61"/>
      <c r="MYQ240" s="61"/>
      <c r="MYR240" s="61"/>
      <c r="MYS240" s="61"/>
      <c r="MYT240" s="61"/>
      <c r="MYU240" s="61"/>
      <c r="MYV240" s="61"/>
      <c r="MYW240" s="61"/>
      <c r="MYX240" s="61"/>
      <c r="MYY240" s="61"/>
      <c r="MYZ240" s="61"/>
      <c r="MZA240" s="61"/>
      <c r="MZB240" s="61"/>
      <c r="MZC240" s="61"/>
      <c r="MZD240" s="61"/>
      <c r="MZE240" s="61"/>
      <c r="MZF240" s="61"/>
      <c r="MZG240" s="61"/>
      <c r="MZH240" s="61"/>
      <c r="MZI240" s="61"/>
      <c r="MZJ240" s="61"/>
      <c r="MZK240" s="61"/>
      <c r="MZL240" s="61"/>
      <c r="MZM240" s="61"/>
      <c r="MZN240" s="61"/>
      <c r="MZO240" s="61"/>
      <c r="MZP240" s="61"/>
      <c r="MZQ240" s="61"/>
      <c r="MZR240" s="61"/>
      <c r="MZS240" s="61"/>
      <c r="MZT240" s="61"/>
      <c r="MZU240" s="61"/>
      <c r="MZV240" s="61"/>
      <c r="MZW240" s="61"/>
      <c r="MZX240" s="61"/>
      <c r="MZY240" s="61"/>
      <c r="MZZ240" s="61"/>
      <c r="NAA240" s="61"/>
      <c r="NAB240" s="61"/>
      <c r="NAC240" s="61"/>
      <c r="NAD240" s="61"/>
      <c r="NAE240" s="61"/>
      <c r="NAF240" s="61"/>
      <c r="NAG240" s="61"/>
      <c r="NAH240" s="61"/>
      <c r="NAI240" s="61"/>
      <c r="NAJ240" s="61"/>
      <c r="NAK240" s="61"/>
      <c r="NAL240" s="61"/>
      <c r="NAM240" s="61"/>
      <c r="NAN240" s="61"/>
      <c r="NAO240" s="61"/>
      <c r="NAP240" s="61"/>
      <c r="NAQ240" s="61"/>
      <c r="NAR240" s="61"/>
      <c r="NAS240" s="61"/>
      <c r="NAT240" s="61"/>
      <c r="NAU240" s="61"/>
      <c r="NAV240" s="61"/>
      <c r="NAW240" s="61"/>
      <c r="NAX240" s="61"/>
      <c r="NAY240" s="61"/>
      <c r="NAZ240" s="61"/>
      <c r="NBA240" s="61"/>
      <c r="NBB240" s="61"/>
      <c r="NBC240" s="61"/>
      <c r="NBD240" s="61"/>
      <c r="NBE240" s="61"/>
      <c r="NBF240" s="61"/>
      <c r="NBG240" s="61"/>
      <c r="NBH240" s="61"/>
      <c r="NBI240" s="61"/>
      <c r="NBJ240" s="61"/>
      <c r="NBK240" s="61"/>
      <c r="NBL240" s="61"/>
      <c r="NBM240" s="61"/>
      <c r="NBN240" s="61"/>
      <c r="NBO240" s="61"/>
      <c r="NBP240" s="61"/>
      <c r="NBQ240" s="61"/>
      <c r="NBR240" s="61"/>
      <c r="NBS240" s="61"/>
      <c r="NBT240" s="61"/>
      <c r="NBU240" s="61"/>
      <c r="NBV240" s="61"/>
      <c r="NBW240" s="61"/>
      <c r="NBX240" s="61"/>
      <c r="NBY240" s="61"/>
      <c r="NBZ240" s="61"/>
      <c r="NCA240" s="61"/>
      <c r="NCB240" s="61"/>
      <c r="NCC240" s="61"/>
      <c r="NCD240" s="61"/>
      <c r="NCE240" s="61"/>
      <c r="NCF240" s="61"/>
      <c r="NCG240" s="61"/>
      <c r="NCH240" s="61"/>
      <c r="NCI240" s="61"/>
      <c r="NCJ240" s="61"/>
      <c r="NCK240" s="61"/>
      <c r="NCL240" s="61"/>
      <c r="NCM240" s="61"/>
      <c r="NCN240" s="61"/>
      <c r="NCO240" s="61"/>
      <c r="NCP240" s="61"/>
      <c r="NCQ240" s="61"/>
      <c r="NCR240" s="61"/>
      <c r="NCS240" s="61"/>
      <c r="NCT240" s="61"/>
      <c r="NCU240" s="61"/>
      <c r="NCV240" s="61"/>
      <c r="NCW240" s="61"/>
      <c r="NCX240" s="61"/>
      <c r="NCY240" s="61"/>
      <c r="NCZ240" s="61"/>
      <c r="NDA240" s="61"/>
      <c r="NDB240" s="61"/>
      <c r="NDC240" s="61"/>
      <c r="NDD240" s="61"/>
      <c r="NDE240" s="61"/>
      <c r="NDF240" s="61"/>
      <c r="NDG240" s="61"/>
      <c r="NDH240" s="61"/>
      <c r="NDI240" s="61"/>
      <c r="NDJ240" s="61"/>
      <c r="NDK240" s="61"/>
      <c r="NDL240" s="61"/>
      <c r="NDM240" s="61"/>
      <c r="NDN240" s="61"/>
      <c r="NDO240" s="61"/>
      <c r="NDP240" s="61"/>
      <c r="NDQ240" s="61"/>
      <c r="NDR240" s="61"/>
      <c r="NDS240" s="61"/>
      <c r="NDT240" s="61"/>
      <c r="NDU240" s="61"/>
      <c r="NDV240" s="61"/>
      <c r="NDW240" s="61"/>
      <c r="NDX240" s="61"/>
      <c r="NDY240" s="61"/>
      <c r="NDZ240" s="61"/>
      <c r="NEA240" s="61"/>
      <c r="NEB240" s="61"/>
      <c r="NEC240" s="61"/>
      <c r="NED240" s="61"/>
      <c r="NEE240" s="61"/>
      <c r="NEF240" s="61"/>
      <c r="NEG240" s="61"/>
      <c r="NEH240" s="61"/>
      <c r="NEI240" s="61"/>
      <c r="NEJ240" s="61"/>
      <c r="NEK240" s="61"/>
      <c r="NEL240" s="61"/>
      <c r="NEM240" s="61"/>
      <c r="NEN240" s="61"/>
      <c r="NEO240" s="61"/>
      <c r="NEP240" s="61"/>
      <c r="NEQ240" s="61"/>
      <c r="NER240" s="61"/>
      <c r="NES240" s="61"/>
      <c r="NET240" s="61"/>
      <c r="NEU240" s="61"/>
      <c r="NEV240" s="61"/>
      <c r="NEW240" s="61"/>
      <c r="NEX240" s="61"/>
      <c r="NEY240" s="61"/>
      <c r="NEZ240" s="61"/>
      <c r="NFA240" s="61"/>
      <c r="NFB240" s="61"/>
      <c r="NFC240" s="61"/>
      <c r="NFD240" s="61"/>
      <c r="NFE240" s="61"/>
      <c r="NFF240" s="61"/>
      <c r="NFG240" s="61"/>
      <c r="NFH240" s="61"/>
      <c r="NFI240" s="61"/>
      <c r="NFJ240" s="61"/>
      <c r="NFK240" s="61"/>
      <c r="NFL240" s="61"/>
      <c r="NFM240" s="61"/>
      <c r="NFN240" s="61"/>
      <c r="NFO240" s="61"/>
      <c r="NFP240" s="61"/>
      <c r="NFQ240" s="61"/>
      <c r="NFR240" s="61"/>
      <c r="NFS240" s="61"/>
      <c r="NFT240" s="61"/>
      <c r="NFU240" s="61"/>
      <c r="NFV240" s="61"/>
      <c r="NFW240" s="61"/>
      <c r="NFX240" s="61"/>
      <c r="NFY240" s="61"/>
      <c r="NFZ240" s="61"/>
      <c r="NGA240" s="61"/>
      <c r="NGB240" s="61"/>
      <c r="NGC240" s="61"/>
      <c r="NGD240" s="61"/>
      <c r="NGE240" s="61"/>
      <c r="NGF240" s="61"/>
      <c r="NGG240" s="61"/>
      <c r="NGH240" s="61"/>
      <c r="NGI240" s="61"/>
      <c r="NGJ240" s="61"/>
      <c r="NGK240" s="61"/>
      <c r="NGL240" s="61"/>
      <c r="NGM240" s="61"/>
      <c r="NGN240" s="61"/>
      <c r="NGO240" s="61"/>
      <c r="NGP240" s="61"/>
      <c r="NGQ240" s="61"/>
      <c r="NGR240" s="61"/>
      <c r="NGS240" s="61"/>
      <c r="NGT240" s="61"/>
      <c r="NGU240" s="61"/>
      <c r="NGV240" s="61"/>
      <c r="NGW240" s="61"/>
      <c r="NGX240" s="61"/>
      <c r="NGY240" s="61"/>
      <c r="NGZ240" s="61"/>
      <c r="NHA240" s="61"/>
      <c r="NHB240" s="61"/>
      <c r="NHC240" s="61"/>
      <c r="NHD240" s="61"/>
      <c r="NHE240" s="61"/>
      <c r="NHF240" s="61"/>
      <c r="NHG240" s="61"/>
      <c r="NHH240" s="61"/>
      <c r="NHI240" s="61"/>
      <c r="NHJ240" s="61"/>
      <c r="NHK240" s="61"/>
      <c r="NHL240" s="61"/>
      <c r="NHM240" s="61"/>
      <c r="NHN240" s="61"/>
      <c r="NHO240" s="61"/>
      <c r="NHP240" s="61"/>
      <c r="NHQ240" s="61"/>
      <c r="NHR240" s="61"/>
      <c r="NHS240" s="61"/>
      <c r="NHT240" s="61"/>
      <c r="NHU240" s="61"/>
      <c r="NHV240" s="61"/>
      <c r="NHW240" s="61"/>
      <c r="NHX240" s="61"/>
      <c r="NHY240" s="61"/>
      <c r="NHZ240" s="61"/>
      <c r="NIA240" s="61"/>
      <c r="NIB240" s="61"/>
      <c r="NIC240" s="61"/>
      <c r="NID240" s="61"/>
      <c r="NIE240" s="61"/>
      <c r="NIF240" s="61"/>
      <c r="NIG240" s="61"/>
      <c r="NIH240" s="61"/>
      <c r="NII240" s="61"/>
      <c r="NIJ240" s="61"/>
      <c r="NIK240" s="61"/>
      <c r="NIL240" s="61"/>
      <c r="NIM240" s="61"/>
      <c r="NIN240" s="61"/>
      <c r="NIO240" s="61"/>
      <c r="NIP240" s="61"/>
      <c r="NIQ240" s="61"/>
      <c r="NIR240" s="61"/>
      <c r="NIS240" s="61"/>
      <c r="NIT240" s="61"/>
      <c r="NIU240" s="61"/>
      <c r="NIV240" s="61"/>
      <c r="NIW240" s="61"/>
      <c r="NIX240" s="61"/>
      <c r="NIY240" s="61"/>
      <c r="NIZ240" s="61"/>
      <c r="NJA240" s="61"/>
      <c r="NJB240" s="61"/>
      <c r="NJC240" s="61"/>
      <c r="NJD240" s="61"/>
      <c r="NJE240" s="61"/>
      <c r="NJF240" s="61"/>
      <c r="NJG240" s="61"/>
      <c r="NJH240" s="61"/>
      <c r="NJI240" s="61"/>
      <c r="NJJ240" s="61"/>
      <c r="NJK240" s="61"/>
      <c r="NJL240" s="61"/>
      <c r="NJM240" s="61"/>
      <c r="NJN240" s="61"/>
      <c r="NJO240" s="61"/>
      <c r="NJP240" s="61"/>
      <c r="NJQ240" s="61"/>
      <c r="NJR240" s="61"/>
      <c r="NJS240" s="61"/>
      <c r="NJT240" s="61"/>
      <c r="NJU240" s="61"/>
      <c r="NJV240" s="61"/>
      <c r="NJW240" s="61"/>
      <c r="NJX240" s="61"/>
      <c r="NJY240" s="61"/>
      <c r="NJZ240" s="61"/>
      <c r="NKA240" s="61"/>
      <c r="NKB240" s="61"/>
      <c r="NKC240" s="61"/>
      <c r="NKD240" s="61"/>
      <c r="NKE240" s="61"/>
      <c r="NKF240" s="61"/>
      <c r="NKG240" s="61"/>
      <c r="NKH240" s="61"/>
      <c r="NKI240" s="61"/>
      <c r="NKJ240" s="61"/>
      <c r="NKK240" s="61"/>
      <c r="NKL240" s="61"/>
      <c r="NKM240" s="61"/>
      <c r="NKN240" s="61"/>
      <c r="NKO240" s="61"/>
      <c r="NKP240" s="61"/>
      <c r="NKQ240" s="61"/>
      <c r="NKR240" s="61"/>
      <c r="NKS240" s="61"/>
      <c r="NKT240" s="61"/>
      <c r="NKU240" s="61"/>
      <c r="NKV240" s="61"/>
      <c r="NKW240" s="61"/>
      <c r="NKX240" s="61"/>
      <c r="NKY240" s="61"/>
      <c r="NKZ240" s="61"/>
      <c r="NLA240" s="61"/>
      <c r="NLB240" s="61"/>
      <c r="NLC240" s="61"/>
      <c r="NLD240" s="61"/>
      <c r="NLE240" s="61"/>
      <c r="NLF240" s="61"/>
      <c r="NLG240" s="61"/>
      <c r="NLH240" s="61"/>
      <c r="NLI240" s="61"/>
      <c r="NLJ240" s="61"/>
      <c r="NLK240" s="61"/>
      <c r="NLL240" s="61"/>
      <c r="NLM240" s="61"/>
      <c r="NLN240" s="61"/>
      <c r="NLO240" s="61"/>
      <c r="NLP240" s="61"/>
      <c r="NLQ240" s="61"/>
      <c r="NLR240" s="61"/>
      <c r="NLS240" s="61"/>
      <c r="NLT240" s="61"/>
      <c r="NLU240" s="61"/>
      <c r="NLV240" s="61"/>
      <c r="NLW240" s="61"/>
      <c r="NLX240" s="61"/>
      <c r="NLY240" s="61"/>
      <c r="NLZ240" s="61"/>
      <c r="NMA240" s="61"/>
      <c r="NMB240" s="61"/>
      <c r="NMC240" s="61"/>
      <c r="NMD240" s="61"/>
      <c r="NME240" s="61"/>
      <c r="NMF240" s="61"/>
      <c r="NMG240" s="61"/>
      <c r="NMH240" s="61"/>
      <c r="NMI240" s="61"/>
      <c r="NMJ240" s="61"/>
      <c r="NMK240" s="61"/>
      <c r="NML240" s="61"/>
      <c r="NMM240" s="61"/>
      <c r="NMN240" s="61"/>
      <c r="NMO240" s="61"/>
      <c r="NMP240" s="61"/>
      <c r="NMQ240" s="61"/>
      <c r="NMR240" s="61"/>
      <c r="NMS240" s="61"/>
      <c r="NMT240" s="61"/>
      <c r="NMU240" s="61"/>
      <c r="NMV240" s="61"/>
      <c r="NMW240" s="61"/>
      <c r="NMX240" s="61"/>
      <c r="NMY240" s="61"/>
      <c r="NMZ240" s="61"/>
      <c r="NNA240" s="61"/>
      <c r="NNB240" s="61"/>
      <c r="NNC240" s="61"/>
      <c r="NND240" s="61"/>
      <c r="NNE240" s="61"/>
      <c r="NNF240" s="61"/>
      <c r="NNG240" s="61"/>
      <c r="NNH240" s="61"/>
      <c r="NNI240" s="61"/>
      <c r="NNJ240" s="61"/>
      <c r="NNK240" s="61"/>
      <c r="NNL240" s="61"/>
      <c r="NNM240" s="61"/>
      <c r="NNN240" s="61"/>
      <c r="NNO240" s="61"/>
      <c r="NNP240" s="61"/>
      <c r="NNQ240" s="61"/>
      <c r="NNR240" s="61"/>
      <c r="NNS240" s="61"/>
      <c r="NNT240" s="61"/>
      <c r="NNU240" s="61"/>
      <c r="NNV240" s="61"/>
      <c r="NNW240" s="61"/>
      <c r="NNX240" s="61"/>
      <c r="NNY240" s="61"/>
      <c r="NNZ240" s="61"/>
      <c r="NOA240" s="61"/>
      <c r="NOB240" s="61"/>
      <c r="NOC240" s="61"/>
      <c r="NOD240" s="61"/>
      <c r="NOE240" s="61"/>
      <c r="NOF240" s="61"/>
      <c r="NOG240" s="61"/>
      <c r="NOH240" s="61"/>
      <c r="NOI240" s="61"/>
      <c r="NOJ240" s="61"/>
      <c r="NOK240" s="61"/>
      <c r="NOL240" s="61"/>
      <c r="NOM240" s="61"/>
      <c r="NON240" s="61"/>
      <c r="NOO240" s="61"/>
      <c r="NOP240" s="61"/>
      <c r="NOQ240" s="61"/>
      <c r="NOR240" s="61"/>
      <c r="NOS240" s="61"/>
      <c r="NOT240" s="61"/>
      <c r="NOU240" s="61"/>
      <c r="NOV240" s="61"/>
      <c r="NOW240" s="61"/>
      <c r="NOX240" s="61"/>
      <c r="NOY240" s="61"/>
      <c r="NOZ240" s="61"/>
      <c r="NPA240" s="61"/>
      <c r="NPB240" s="61"/>
      <c r="NPC240" s="61"/>
      <c r="NPD240" s="61"/>
      <c r="NPE240" s="61"/>
      <c r="NPF240" s="61"/>
      <c r="NPG240" s="61"/>
      <c r="NPH240" s="61"/>
      <c r="NPI240" s="61"/>
      <c r="NPJ240" s="61"/>
      <c r="NPK240" s="61"/>
      <c r="NPL240" s="61"/>
      <c r="NPM240" s="61"/>
      <c r="NPN240" s="61"/>
      <c r="NPO240" s="61"/>
      <c r="NPP240" s="61"/>
      <c r="NPQ240" s="61"/>
      <c r="NPR240" s="61"/>
      <c r="NPS240" s="61"/>
      <c r="NPT240" s="61"/>
      <c r="NPU240" s="61"/>
      <c r="NPV240" s="61"/>
      <c r="NPW240" s="61"/>
      <c r="NPX240" s="61"/>
      <c r="NPY240" s="61"/>
      <c r="NPZ240" s="61"/>
      <c r="NQA240" s="61"/>
      <c r="NQB240" s="61"/>
      <c r="NQC240" s="61"/>
      <c r="NQD240" s="61"/>
      <c r="NQE240" s="61"/>
      <c r="NQF240" s="61"/>
      <c r="NQG240" s="61"/>
      <c r="NQH240" s="61"/>
      <c r="NQI240" s="61"/>
      <c r="NQJ240" s="61"/>
      <c r="NQK240" s="61"/>
      <c r="NQL240" s="61"/>
      <c r="NQM240" s="61"/>
      <c r="NQN240" s="61"/>
      <c r="NQO240" s="61"/>
      <c r="NQP240" s="61"/>
      <c r="NQQ240" s="61"/>
      <c r="NQR240" s="61"/>
      <c r="NQS240" s="61"/>
      <c r="NQT240" s="61"/>
      <c r="NQU240" s="61"/>
      <c r="NQV240" s="61"/>
      <c r="NQW240" s="61"/>
      <c r="NQX240" s="61"/>
      <c r="NQY240" s="61"/>
      <c r="NQZ240" s="61"/>
      <c r="NRA240" s="61"/>
      <c r="NRB240" s="61"/>
      <c r="NRC240" s="61"/>
      <c r="NRD240" s="61"/>
      <c r="NRE240" s="61"/>
      <c r="NRF240" s="61"/>
      <c r="NRG240" s="61"/>
      <c r="NRH240" s="61"/>
      <c r="NRI240" s="61"/>
      <c r="NRJ240" s="61"/>
      <c r="NRK240" s="61"/>
      <c r="NRL240" s="61"/>
      <c r="NRM240" s="61"/>
      <c r="NRN240" s="61"/>
      <c r="NRO240" s="61"/>
      <c r="NRP240" s="61"/>
      <c r="NRQ240" s="61"/>
      <c r="NRR240" s="61"/>
      <c r="NRS240" s="61"/>
      <c r="NRT240" s="61"/>
      <c r="NRU240" s="61"/>
      <c r="NRV240" s="61"/>
      <c r="NRW240" s="61"/>
      <c r="NRX240" s="61"/>
      <c r="NRY240" s="61"/>
      <c r="NRZ240" s="61"/>
      <c r="NSA240" s="61"/>
      <c r="NSB240" s="61"/>
      <c r="NSC240" s="61"/>
      <c r="NSD240" s="61"/>
      <c r="NSE240" s="61"/>
      <c r="NSF240" s="61"/>
      <c r="NSG240" s="61"/>
      <c r="NSH240" s="61"/>
      <c r="NSI240" s="61"/>
      <c r="NSJ240" s="61"/>
      <c r="NSK240" s="61"/>
      <c r="NSL240" s="61"/>
      <c r="NSM240" s="61"/>
      <c r="NSN240" s="61"/>
      <c r="NSO240" s="61"/>
      <c r="NSP240" s="61"/>
      <c r="NSQ240" s="61"/>
      <c r="NSR240" s="61"/>
      <c r="NSS240" s="61"/>
      <c r="NST240" s="61"/>
      <c r="NSU240" s="61"/>
      <c r="NSV240" s="61"/>
      <c r="NSW240" s="61"/>
      <c r="NSX240" s="61"/>
      <c r="NSY240" s="61"/>
      <c r="NSZ240" s="61"/>
      <c r="NTA240" s="61"/>
      <c r="NTB240" s="61"/>
      <c r="NTC240" s="61"/>
      <c r="NTD240" s="61"/>
      <c r="NTE240" s="61"/>
      <c r="NTF240" s="61"/>
      <c r="NTG240" s="61"/>
      <c r="NTH240" s="61"/>
      <c r="NTI240" s="61"/>
      <c r="NTJ240" s="61"/>
      <c r="NTK240" s="61"/>
      <c r="NTL240" s="61"/>
      <c r="NTM240" s="61"/>
      <c r="NTN240" s="61"/>
      <c r="NTO240" s="61"/>
      <c r="NTP240" s="61"/>
      <c r="NTQ240" s="61"/>
      <c r="NTR240" s="61"/>
      <c r="NTS240" s="61"/>
      <c r="NTT240" s="61"/>
      <c r="NTU240" s="61"/>
      <c r="NTV240" s="61"/>
      <c r="NTW240" s="61"/>
      <c r="NTX240" s="61"/>
      <c r="NTY240" s="61"/>
      <c r="NTZ240" s="61"/>
      <c r="NUA240" s="61"/>
      <c r="NUB240" s="61"/>
      <c r="NUC240" s="61"/>
      <c r="NUD240" s="61"/>
      <c r="NUE240" s="61"/>
      <c r="NUF240" s="61"/>
      <c r="NUG240" s="61"/>
      <c r="NUH240" s="61"/>
      <c r="NUI240" s="61"/>
      <c r="NUJ240" s="61"/>
      <c r="NUK240" s="61"/>
      <c r="NUL240" s="61"/>
      <c r="NUM240" s="61"/>
      <c r="NUN240" s="61"/>
      <c r="NUO240" s="61"/>
      <c r="NUP240" s="61"/>
      <c r="NUQ240" s="61"/>
      <c r="NUR240" s="61"/>
      <c r="NUS240" s="61"/>
      <c r="NUT240" s="61"/>
      <c r="NUU240" s="61"/>
      <c r="NUV240" s="61"/>
      <c r="NUW240" s="61"/>
      <c r="NUX240" s="61"/>
      <c r="NUY240" s="61"/>
      <c r="NUZ240" s="61"/>
      <c r="NVA240" s="61"/>
      <c r="NVB240" s="61"/>
      <c r="NVC240" s="61"/>
      <c r="NVD240" s="61"/>
      <c r="NVE240" s="61"/>
      <c r="NVF240" s="61"/>
      <c r="NVG240" s="61"/>
      <c r="NVH240" s="61"/>
      <c r="NVI240" s="61"/>
      <c r="NVJ240" s="61"/>
      <c r="NVK240" s="61"/>
      <c r="NVL240" s="61"/>
      <c r="NVM240" s="61"/>
      <c r="NVN240" s="61"/>
      <c r="NVO240" s="61"/>
      <c r="NVP240" s="61"/>
      <c r="NVQ240" s="61"/>
      <c r="NVR240" s="61"/>
      <c r="NVS240" s="61"/>
      <c r="NVT240" s="61"/>
      <c r="NVU240" s="61"/>
      <c r="NVV240" s="61"/>
      <c r="NVW240" s="61"/>
      <c r="NVX240" s="61"/>
      <c r="NVY240" s="61"/>
      <c r="NVZ240" s="61"/>
      <c r="NWA240" s="61"/>
      <c r="NWB240" s="61"/>
      <c r="NWC240" s="61"/>
      <c r="NWD240" s="61"/>
      <c r="NWE240" s="61"/>
      <c r="NWF240" s="61"/>
      <c r="NWG240" s="61"/>
      <c r="NWH240" s="61"/>
      <c r="NWI240" s="61"/>
      <c r="NWJ240" s="61"/>
      <c r="NWK240" s="61"/>
      <c r="NWL240" s="61"/>
      <c r="NWM240" s="61"/>
      <c r="NWN240" s="61"/>
      <c r="NWO240" s="61"/>
      <c r="NWP240" s="61"/>
      <c r="NWQ240" s="61"/>
      <c r="NWR240" s="61"/>
      <c r="NWS240" s="61"/>
      <c r="NWT240" s="61"/>
      <c r="NWU240" s="61"/>
      <c r="NWV240" s="61"/>
      <c r="NWW240" s="61"/>
      <c r="NWX240" s="61"/>
      <c r="NWY240" s="61"/>
      <c r="NWZ240" s="61"/>
      <c r="NXA240" s="61"/>
      <c r="NXB240" s="61"/>
      <c r="NXC240" s="61"/>
      <c r="NXD240" s="61"/>
      <c r="NXE240" s="61"/>
      <c r="NXF240" s="61"/>
      <c r="NXG240" s="61"/>
      <c r="NXH240" s="61"/>
      <c r="NXI240" s="61"/>
      <c r="NXJ240" s="61"/>
      <c r="NXK240" s="61"/>
      <c r="NXL240" s="61"/>
      <c r="NXM240" s="61"/>
      <c r="NXN240" s="61"/>
      <c r="NXO240" s="61"/>
      <c r="NXP240" s="61"/>
      <c r="NXQ240" s="61"/>
      <c r="NXR240" s="61"/>
      <c r="NXS240" s="61"/>
      <c r="NXT240" s="61"/>
      <c r="NXU240" s="61"/>
      <c r="NXV240" s="61"/>
      <c r="NXW240" s="61"/>
      <c r="NXX240" s="61"/>
      <c r="NXY240" s="61"/>
      <c r="NXZ240" s="61"/>
      <c r="NYA240" s="61"/>
      <c r="NYB240" s="61"/>
      <c r="NYC240" s="61"/>
      <c r="NYD240" s="61"/>
      <c r="NYE240" s="61"/>
      <c r="NYF240" s="61"/>
      <c r="NYG240" s="61"/>
      <c r="NYH240" s="61"/>
      <c r="NYI240" s="61"/>
      <c r="NYJ240" s="61"/>
      <c r="NYK240" s="61"/>
      <c r="NYL240" s="61"/>
      <c r="NYM240" s="61"/>
      <c r="NYN240" s="61"/>
      <c r="NYO240" s="61"/>
      <c r="NYP240" s="61"/>
      <c r="NYQ240" s="61"/>
      <c r="NYR240" s="61"/>
      <c r="NYS240" s="61"/>
      <c r="NYT240" s="61"/>
      <c r="NYU240" s="61"/>
      <c r="NYV240" s="61"/>
      <c r="NYW240" s="61"/>
      <c r="NYX240" s="61"/>
      <c r="NYY240" s="61"/>
      <c r="NYZ240" s="61"/>
      <c r="NZA240" s="61"/>
      <c r="NZB240" s="61"/>
      <c r="NZC240" s="61"/>
      <c r="NZD240" s="61"/>
      <c r="NZE240" s="61"/>
      <c r="NZF240" s="61"/>
      <c r="NZG240" s="61"/>
      <c r="NZH240" s="61"/>
      <c r="NZI240" s="61"/>
      <c r="NZJ240" s="61"/>
      <c r="NZK240" s="61"/>
      <c r="NZL240" s="61"/>
      <c r="NZM240" s="61"/>
      <c r="NZN240" s="61"/>
      <c r="NZO240" s="61"/>
      <c r="NZP240" s="61"/>
      <c r="NZQ240" s="61"/>
      <c r="NZR240" s="61"/>
      <c r="NZS240" s="61"/>
      <c r="NZT240" s="61"/>
      <c r="NZU240" s="61"/>
      <c r="NZV240" s="61"/>
      <c r="NZW240" s="61"/>
      <c r="NZX240" s="61"/>
      <c r="NZY240" s="61"/>
      <c r="NZZ240" s="61"/>
      <c r="OAA240" s="61"/>
      <c r="OAB240" s="61"/>
      <c r="OAC240" s="61"/>
      <c r="OAD240" s="61"/>
      <c r="OAE240" s="61"/>
      <c r="OAF240" s="61"/>
      <c r="OAG240" s="61"/>
      <c r="OAH240" s="61"/>
      <c r="OAI240" s="61"/>
      <c r="OAJ240" s="61"/>
      <c r="OAK240" s="61"/>
      <c r="OAL240" s="61"/>
      <c r="OAM240" s="61"/>
      <c r="OAN240" s="61"/>
      <c r="OAO240" s="61"/>
      <c r="OAP240" s="61"/>
      <c r="OAQ240" s="61"/>
      <c r="OAR240" s="61"/>
      <c r="OAS240" s="61"/>
      <c r="OAT240" s="61"/>
      <c r="OAU240" s="61"/>
      <c r="OAV240" s="61"/>
      <c r="OAW240" s="61"/>
      <c r="OAX240" s="61"/>
      <c r="OAY240" s="61"/>
      <c r="OAZ240" s="61"/>
      <c r="OBA240" s="61"/>
      <c r="OBB240" s="61"/>
      <c r="OBC240" s="61"/>
      <c r="OBD240" s="61"/>
      <c r="OBE240" s="61"/>
      <c r="OBF240" s="61"/>
      <c r="OBG240" s="61"/>
      <c r="OBH240" s="61"/>
      <c r="OBI240" s="61"/>
      <c r="OBJ240" s="61"/>
      <c r="OBK240" s="61"/>
      <c r="OBL240" s="61"/>
      <c r="OBM240" s="61"/>
      <c r="OBN240" s="61"/>
      <c r="OBO240" s="61"/>
      <c r="OBP240" s="61"/>
      <c r="OBQ240" s="61"/>
      <c r="OBR240" s="61"/>
      <c r="OBS240" s="61"/>
      <c r="OBT240" s="61"/>
      <c r="OBU240" s="61"/>
      <c r="OBV240" s="61"/>
      <c r="OBW240" s="61"/>
      <c r="OBX240" s="61"/>
      <c r="OBY240" s="61"/>
      <c r="OBZ240" s="61"/>
      <c r="OCA240" s="61"/>
      <c r="OCB240" s="61"/>
      <c r="OCC240" s="61"/>
      <c r="OCD240" s="61"/>
      <c r="OCE240" s="61"/>
      <c r="OCF240" s="61"/>
      <c r="OCG240" s="61"/>
      <c r="OCH240" s="61"/>
      <c r="OCI240" s="61"/>
      <c r="OCJ240" s="61"/>
      <c r="OCK240" s="61"/>
      <c r="OCL240" s="61"/>
      <c r="OCM240" s="61"/>
      <c r="OCN240" s="61"/>
      <c r="OCO240" s="61"/>
      <c r="OCP240" s="61"/>
      <c r="OCQ240" s="61"/>
      <c r="OCR240" s="61"/>
      <c r="OCS240" s="61"/>
      <c r="OCT240" s="61"/>
      <c r="OCU240" s="61"/>
      <c r="OCV240" s="61"/>
      <c r="OCW240" s="61"/>
      <c r="OCX240" s="61"/>
      <c r="OCY240" s="61"/>
      <c r="OCZ240" s="61"/>
      <c r="ODA240" s="61"/>
      <c r="ODB240" s="61"/>
      <c r="ODC240" s="61"/>
      <c r="ODD240" s="61"/>
      <c r="ODE240" s="61"/>
      <c r="ODF240" s="61"/>
      <c r="ODG240" s="61"/>
      <c r="ODH240" s="61"/>
      <c r="ODI240" s="61"/>
      <c r="ODJ240" s="61"/>
      <c r="ODK240" s="61"/>
      <c r="ODL240" s="61"/>
      <c r="ODM240" s="61"/>
      <c r="ODN240" s="61"/>
      <c r="ODO240" s="61"/>
      <c r="ODP240" s="61"/>
      <c r="ODQ240" s="61"/>
      <c r="ODR240" s="61"/>
      <c r="ODS240" s="61"/>
      <c r="ODT240" s="61"/>
      <c r="ODU240" s="61"/>
      <c r="ODV240" s="61"/>
      <c r="ODW240" s="61"/>
      <c r="ODX240" s="61"/>
      <c r="ODY240" s="61"/>
      <c r="ODZ240" s="61"/>
      <c r="OEA240" s="61"/>
      <c r="OEB240" s="61"/>
      <c r="OEC240" s="61"/>
      <c r="OED240" s="61"/>
      <c r="OEE240" s="61"/>
      <c r="OEF240" s="61"/>
      <c r="OEG240" s="61"/>
      <c r="OEH240" s="61"/>
      <c r="OEI240" s="61"/>
      <c r="OEJ240" s="61"/>
      <c r="OEK240" s="61"/>
      <c r="OEL240" s="61"/>
      <c r="OEM240" s="61"/>
      <c r="OEN240" s="61"/>
      <c r="OEO240" s="61"/>
      <c r="OEP240" s="61"/>
      <c r="OEQ240" s="61"/>
      <c r="OER240" s="61"/>
      <c r="OES240" s="61"/>
      <c r="OET240" s="61"/>
      <c r="OEU240" s="61"/>
      <c r="OEV240" s="61"/>
      <c r="OEW240" s="61"/>
      <c r="OEX240" s="61"/>
      <c r="OEY240" s="61"/>
      <c r="OEZ240" s="61"/>
      <c r="OFA240" s="61"/>
      <c r="OFB240" s="61"/>
      <c r="OFC240" s="61"/>
      <c r="OFD240" s="61"/>
      <c r="OFE240" s="61"/>
      <c r="OFF240" s="61"/>
      <c r="OFG240" s="61"/>
      <c r="OFH240" s="61"/>
      <c r="OFI240" s="61"/>
      <c r="OFJ240" s="61"/>
      <c r="OFK240" s="61"/>
      <c r="OFL240" s="61"/>
      <c r="OFM240" s="61"/>
      <c r="OFN240" s="61"/>
      <c r="OFO240" s="61"/>
      <c r="OFP240" s="61"/>
      <c r="OFQ240" s="61"/>
      <c r="OFR240" s="61"/>
      <c r="OFS240" s="61"/>
      <c r="OFT240" s="61"/>
      <c r="OFU240" s="61"/>
      <c r="OFV240" s="61"/>
      <c r="OFW240" s="61"/>
      <c r="OFX240" s="61"/>
      <c r="OFY240" s="61"/>
      <c r="OFZ240" s="61"/>
      <c r="OGA240" s="61"/>
      <c r="OGB240" s="61"/>
      <c r="OGC240" s="61"/>
      <c r="OGD240" s="61"/>
      <c r="OGE240" s="61"/>
      <c r="OGF240" s="61"/>
      <c r="OGG240" s="61"/>
      <c r="OGH240" s="61"/>
      <c r="OGI240" s="61"/>
      <c r="OGJ240" s="61"/>
      <c r="OGK240" s="61"/>
      <c r="OGL240" s="61"/>
      <c r="OGM240" s="61"/>
      <c r="OGN240" s="61"/>
      <c r="OGO240" s="61"/>
      <c r="OGP240" s="61"/>
      <c r="OGQ240" s="61"/>
      <c r="OGR240" s="61"/>
      <c r="OGS240" s="61"/>
      <c r="OGT240" s="61"/>
      <c r="OGU240" s="61"/>
      <c r="OGV240" s="61"/>
      <c r="OGW240" s="61"/>
      <c r="OGX240" s="61"/>
      <c r="OGY240" s="61"/>
      <c r="OGZ240" s="61"/>
      <c r="OHA240" s="61"/>
      <c r="OHB240" s="61"/>
      <c r="OHC240" s="61"/>
      <c r="OHD240" s="61"/>
      <c r="OHE240" s="61"/>
      <c r="OHF240" s="61"/>
      <c r="OHG240" s="61"/>
      <c r="OHH240" s="61"/>
      <c r="OHI240" s="61"/>
      <c r="OHJ240" s="61"/>
      <c r="OHK240" s="61"/>
      <c r="OHL240" s="61"/>
      <c r="OHM240" s="61"/>
      <c r="OHN240" s="61"/>
      <c r="OHO240" s="61"/>
      <c r="OHP240" s="61"/>
      <c r="OHQ240" s="61"/>
      <c r="OHR240" s="61"/>
      <c r="OHS240" s="61"/>
      <c r="OHT240" s="61"/>
      <c r="OHU240" s="61"/>
      <c r="OHV240" s="61"/>
      <c r="OHW240" s="61"/>
      <c r="OHX240" s="61"/>
      <c r="OHY240" s="61"/>
      <c r="OHZ240" s="61"/>
      <c r="OIA240" s="61"/>
      <c r="OIB240" s="61"/>
      <c r="OIC240" s="61"/>
      <c r="OID240" s="61"/>
      <c r="OIE240" s="61"/>
      <c r="OIF240" s="61"/>
      <c r="OIG240" s="61"/>
      <c r="OIH240" s="61"/>
      <c r="OII240" s="61"/>
      <c r="OIJ240" s="61"/>
      <c r="OIK240" s="61"/>
      <c r="OIL240" s="61"/>
      <c r="OIM240" s="61"/>
      <c r="OIN240" s="61"/>
      <c r="OIO240" s="61"/>
      <c r="OIP240" s="61"/>
      <c r="OIQ240" s="61"/>
      <c r="OIR240" s="61"/>
      <c r="OIS240" s="61"/>
      <c r="OIT240" s="61"/>
      <c r="OIU240" s="61"/>
      <c r="OIV240" s="61"/>
      <c r="OIW240" s="61"/>
      <c r="OIX240" s="61"/>
      <c r="OIY240" s="61"/>
      <c r="OIZ240" s="61"/>
      <c r="OJA240" s="61"/>
      <c r="OJB240" s="61"/>
      <c r="OJC240" s="61"/>
      <c r="OJD240" s="61"/>
      <c r="OJE240" s="61"/>
      <c r="OJF240" s="61"/>
      <c r="OJG240" s="61"/>
      <c r="OJH240" s="61"/>
      <c r="OJI240" s="61"/>
      <c r="OJJ240" s="61"/>
      <c r="OJK240" s="61"/>
      <c r="OJL240" s="61"/>
      <c r="OJM240" s="61"/>
      <c r="OJN240" s="61"/>
      <c r="OJO240" s="61"/>
      <c r="OJP240" s="61"/>
      <c r="OJQ240" s="61"/>
      <c r="OJR240" s="61"/>
      <c r="OJS240" s="61"/>
      <c r="OJT240" s="61"/>
      <c r="OJU240" s="61"/>
      <c r="OJV240" s="61"/>
      <c r="OJW240" s="61"/>
      <c r="OJX240" s="61"/>
      <c r="OJY240" s="61"/>
      <c r="OJZ240" s="61"/>
      <c r="OKA240" s="61"/>
      <c r="OKB240" s="61"/>
      <c r="OKC240" s="61"/>
      <c r="OKD240" s="61"/>
      <c r="OKE240" s="61"/>
      <c r="OKF240" s="61"/>
      <c r="OKG240" s="61"/>
      <c r="OKH240" s="61"/>
      <c r="OKI240" s="61"/>
      <c r="OKJ240" s="61"/>
      <c r="OKK240" s="61"/>
      <c r="OKL240" s="61"/>
      <c r="OKM240" s="61"/>
      <c r="OKN240" s="61"/>
      <c r="OKO240" s="61"/>
      <c r="OKP240" s="61"/>
      <c r="OKQ240" s="61"/>
      <c r="OKR240" s="61"/>
      <c r="OKS240" s="61"/>
      <c r="OKT240" s="61"/>
      <c r="OKU240" s="61"/>
      <c r="OKV240" s="61"/>
      <c r="OKW240" s="61"/>
      <c r="OKX240" s="61"/>
      <c r="OKY240" s="61"/>
      <c r="OKZ240" s="61"/>
      <c r="OLA240" s="61"/>
      <c r="OLB240" s="61"/>
      <c r="OLC240" s="61"/>
      <c r="OLD240" s="61"/>
      <c r="OLE240" s="61"/>
      <c r="OLF240" s="61"/>
      <c r="OLG240" s="61"/>
      <c r="OLH240" s="61"/>
      <c r="OLI240" s="61"/>
      <c r="OLJ240" s="61"/>
      <c r="OLK240" s="61"/>
      <c r="OLL240" s="61"/>
      <c r="OLM240" s="61"/>
      <c r="OLN240" s="61"/>
      <c r="OLO240" s="61"/>
      <c r="OLP240" s="61"/>
      <c r="OLQ240" s="61"/>
      <c r="OLR240" s="61"/>
      <c r="OLS240" s="61"/>
      <c r="OLT240" s="61"/>
      <c r="OLU240" s="61"/>
      <c r="OLV240" s="61"/>
      <c r="OLW240" s="61"/>
      <c r="OLX240" s="61"/>
      <c r="OLY240" s="61"/>
      <c r="OLZ240" s="61"/>
      <c r="OMA240" s="61"/>
      <c r="OMB240" s="61"/>
      <c r="OMC240" s="61"/>
      <c r="OMD240" s="61"/>
      <c r="OME240" s="61"/>
      <c r="OMF240" s="61"/>
      <c r="OMG240" s="61"/>
      <c r="OMH240" s="61"/>
      <c r="OMI240" s="61"/>
      <c r="OMJ240" s="61"/>
      <c r="OMK240" s="61"/>
      <c r="OML240" s="61"/>
      <c r="OMM240" s="61"/>
      <c r="OMN240" s="61"/>
      <c r="OMO240" s="61"/>
      <c r="OMP240" s="61"/>
      <c r="OMQ240" s="61"/>
      <c r="OMR240" s="61"/>
      <c r="OMS240" s="61"/>
      <c r="OMT240" s="61"/>
      <c r="OMU240" s="61"/>
      <c r="OMV240" s="61"/>
      <c r="OMW240" s="61"/>
      <c r="OMX240" s="61"/>
      <c r="OMY240" s="61"/>
      <c r="OMZ240" s="61"/>
      <c r="ONA240" s="61"/>
      <c r="ONB240" s="61"/>
      <c r="ONC240" s="61"/>
      <c r="OND240" s="61"/>
      <c r="ONE240" s="61"/>
      <c r="ONF240" s="61"/>
      <c r="ONG240" s="61"/>
      <c r="ONH240" s="61"/>
      <c r="ONI240" s="61"/>
      <c r="ONJ240" s="61"/>
      <c r="ONK240" s="61"/>
      <c r="ONL240" s="61"/>
      <c r="ONM240" s="61"/>
      <c r="ONN240" s="61"/>
      <c r="ONO240" s="61"/>
      <c r="ONP240" s="61"/>
      <c r="ONQ240" s="61"/>
      <c r="ONR240" s="61"/>
      <c r="ONS240" s="61"/>
      <c r="ONT240" s="61"/>
      <c r="ONU240" s="61"/>
      <c r="ONV240" s="61"/>
      <c r="ONW240" s="61"/>
      <c r="ONX240" s="61"/>
      <c r="ONY240" s="61"/>
      <c r="ONZ240" s="61"/>
      <c r="OOA240" s="61"/>
      <c r="OOB240" s="61"/>
      <c r="OOC240" s="61"/>
      <c r="OOD240" s="61"/>
      <c r="OOE240" s="61"/>
      <c r="OOF240" s="61"/>
      <c r="OOG240" s="61"/>
      <c r="OOH240" s="61"/>
      <c r="OOI240" s="61"/>
      <c r="OOJ240" s="61"/>
      <c r="OOK240" s="61"/>
      <c r="OOL240" s="61"/>
      <c r="OOM240" s="61"/>
      <c r="OON240" s="61"/>
      <c r="OOO240" s="61"/>
      <c r="OOP240" s="61"/>
      <c r="OOQ240" s="61"/>
      <c r="OOR240" s="61"/>
      <c r="OOS240" s="61"/>
      <c r="OOT240" s="61"/>
      <c r="OOU240" s="61"/>
      <c r="OOV240" s="61"/>
      <c r="OOW240" s="61"/>
      <c r="OOX240" s="61"/>
      <c r="OOY240" s="61"/>
      <c r="OOZ240" s="61"/>
      <c r="OPA240" s="61"/>
      <c r="OPB240" s="61"/>
      <c r="OPC240" s="61"/>
      <c r="OPD240" s="61"/>
      <c r="OPE240" s="61"/>
      <c r="OPF240" s="61"/>
      <c r="OPG240" s="61"/>
      <c r="OPH240" s="61"/>
      <c r="OPI240" s="61"/>
      <c r="OPJ240" s="61"/>
      <c r="OPK240" s="61"/>
      <c r="OPL240" s="61"/>
      <c r="OPM240" s="61"/>
      <c r="OPN240" s="61"/>
      <c r="OPO240" s="61"/>
      <c r="OPP240" s="61"/>
      <c r="OPQ240" s="61"/>
      <c r="OPR240" s="61"/>
      <c r="OPS240" s="61"/>
      <c r="OPT240" s="61"/>
      <c r="OPU240" s="61"/>
      <c r="OPV240" s="61"/>
      <c r="OPW240" s="61"/>
      <c r="OPX240" s="61"/>
      <c r="OPY240" s="61"/>
      <c r="OPZ240" s="61"/>
      <c r="OQA240" s="61"/>
      <c r="OQB240" s="61"/>
      <c r="OQC240" s="61"/>
      <c r="OQD240" s="61"/>
      <c r="OQE240" s="61"/>
      <c r="OQF240" s="61"/>
      <c r="OQG240" s="61"/>
      <c r="OQH240" s="61"/>
      <c r="OQI240" s="61"/>
      <c r="OQJ240" s="61"/>
      <c r="OQK240" s="61"/>
      <c r="OQL240" s="61"/>
      <c r="OQM240" s="61"/>
      <c r="OQN240" s="61"/>
      <c r="OQO240" s="61"/>
      <c r="OQP240" s="61"/>
      <c r="OQQ240" s="61"/>
      <c r="OQR240" s="61"/>
      <c r="OQS240" s="61"/>
      <c r="OQT240" s="61"/>
      <c r="OQU240" s="61"/>
      <c r="OQV240" s="61"/>
      <c r="OQW240" s="61"/>
      <c r="OQX240" s="61"/>
      <c r="OQY240" s="61"/>
      <c r="OQZ240" s="61"/>
      <c r="ORA240" s="61"/>
      <c r="ORB240" s="61"/>
      <c r="ORC240" s="61"/>
      <c r="ORD240" s="61"/>
      <c r="ORE240" s="61"/>
      <c r="ORF240" s="61"/>
      <c r="ORG240" s="61"/>
      <c r="ORH240" s="61"/>
      <c r="ORI240" s="61"/>
      <c r="ORJ240" s="61"/>
      <c r="ORK240" s="61"/>
      <c r="ORL240" s="61"/>
      <c r="ORM240" s="61"/>
      <c r="ORN240" s="61"/>
      <c r="ORO240" s="61"/>
      <c r="ORP240" s="61"/>
      <c r="ORQ240" s="61"/>
      <c r="ORR240" s="61"/>
      <c r="ORS240" s="61"/>
      <c r="ORT240" s="61"/>
      <c r="ORU240" s="61"/>
      <c r="ORV240" s="61"/>
      <c r="ORW240" s="61"/>
      <c r="ORX240" s="61"/>
      <c r="ORY240" s="61"/>
      <c r="ORZ240" s="61"/>
      <c r="OSA240" s="61"/>
      <c r="OSB240" s="61"/>
      <c r="OSC240" s="61"/>
      <c r="OSD240" s="61"/>
      <c r="OSE240" s="61"/>
      <c r="OSF240" s="61"/>
      <c r="OSG240" s="61"/>
      <c r="OSH240" s="61"/>
      <c r="OSI240" s="61"/>
      <c r="OSJ240" s="61"/>
      <c r="OSK240" s="61"/>
      <c r="OSL240" s="61"/>
      <c r="OSM240" s="61"/>
      <c r="OSN240" s="61"/>
      <c r="OSO240" s="61"/>
      <c r="OSP240" s="61"/>
      <c r="OSQ240" s="61"/>
      <c r="OSR240" s="61"/>
      <c r="OSS240" s="61"/>
      <c r="OST240" s="61"/>
      <c r="OSU240" s="61"/>
      <c r="OSV240" s="61"/>
      <c r="OSW240" s="61"/>
      <c r="OSX240" s="61"/>
      <c r="OSY240" s="61"/>
      <c r="OSZ240" s="61"/>
      <c r="OTA240" s="61"/>
      <c r="OTB240" s="61"/>
      <c r="OTC240" s="61"/>
      <c r="OTD240" s="61"/>
      <c r="OTE240" s="61"/>
      <c r="OTF240" s="61"/>
      <c r="OTG240" s="61"/>
      <c r="OTH240" s="61"/>
      <c r="OTI240" s="61"/>
      <c r="OTJ240" s="61"/>
      <c r="OTK240" s="61"/>
      <c r="OTL240" s="61"/>
      <c r="OTM240" s="61"/>
      <c r="OTN240" s="61"/>
      <c r="OTO240" s="61"/>
      <c r="OTP240" s="61"/>
      <c r="OTQ240" s="61"/>
      <c r="OTR240" s="61"/>
      <c r="OTS240" s="61"/>
      <c r="OTT240" s="61"/>
      <c r="OTU240" s="61"/>
      <c r="OTV240" s="61"/>
      <c r="OTW240" s="61"/>
      <c r="OTX240" s="61"/>
      <c r="OTY240" s="61"/>
      <c r="OTZ240" s="61"/>
      <c r="OUA240" s="61"/>
      <c r="OUB240" s="61"/>
      <c r="OUC240" s="61"/>
      <c r="OUD240" s="61"/>
      <c r="OUE240" s="61"/>
      <c r="OUF240" s="61"/>
      <c r="OUG240" s="61"/>
      <c r="OUH240" s="61"/>
      <c r="OUI240" s="61"/>
      <c r="OUJ240" s="61"/>
      <c r="OUK240" s="61"/>
      <c r="OUL240" s="61"/>
      <c r="OUM240" s="61"/>
      <c r="OUN240" s="61"/>
      <c r="OUO240" s="61"/>
      <c r="OUP240" s="61"/>
      <c r="OUQ240" s="61"/>
      <c r="OUR240" s="61"/>
      <c r="OUS240" s="61"/>
      <c r="OUT240" s="61"/>
      <c r="OUU240" s="61"/>
      <c r="OUV240" s="61"/>
      <c r="OUW240" s="61"/>
      <c r="OUX240" s="61"/>
      <c r="OUY240" s="61"/>
      <c r="OUZ240" s="61"/>
      <c r="OVA240" s="61"/>
      <c r="OVB240" s="61"/>
      <c r="OVC240" s="61"/>
      <c r="OVD240" s="61"/>
      <c r="OVE240" s="61"/>
      <c r="OVF240" s="61"/>
      <c r="OVG240" s="61"/>
      <c r="OVH240" s="61"/>
      <c r="OVI240" s="61"/>
      <c r="OVJ240" s="61"/>
      <c r="OVK240" s="61"/>
      <c r="OVL240" s="61"/>
      <c r="OVM240" s="61"/>
      <c r="OVN240" s="61"/>
      <c r="OVO240" s="61"/>
      <c r="OVP240" s="61"/>
      <c r="OVQ240" s="61"/>
      <c r="OVR240" s="61"/>
      <c r="OVS240" s="61"/>
      <c r="OVT240" s="61"/>
      <c r="OVU240" s="61"/>
      <c r="OVV240" s="61"/>
      <c r="OVW240" s="61"/>
      <c r="OVX240" s="61"/>
      <c r="OVY240" s="61"/>
      <c r="OVZ240" s="61"/>
      <c r="OWA240" s="61"/>
      <c r="OWB240" s="61"/>
      <c r="OWC240" s="61"/>
      <c r="OWD240" s="61"/>
      <c r="OWE240" s="61"/>
      <c r="OWF240" s="61"/>
      <c r="OWG240" s="61"/>
      <c r="OWH240" s="61"/>
      <c r="OWI240" s="61"/>
      <c r="OWJ240" s="61"/>
      <c r="OWK240" s="61"/>
      <c r="OWL240" s="61"/>
      <c r="OWM240" s="61"/>
      <c r="OWN240" s="61"/>
      <c r="OWO240" s="61"/>
      <c r="OWP240" s="61"/>
      <c r="OWQ240" s="61"/>
      <c r="OWR240" s="61"/>
      <c r="OWS240" s="61"/>
      <c r="OWT240" s="61"/>
      <c r="OWU240" s="61"/>
      <c r="OWV240" s="61"/>
      <c r="OWW240" s="61"/>
      <c r="OWX240" s="61"/>
      <c r="OWY240" s="61"/>
      <c r="OWZ240" s="61"/>
      <c r="OXA240" s="61"/>
      <c r="OXB240" s="61"/>
      <c r="OXC240" s="61"/>
      <c r="OXD240" s="61"/>
      <c r="OXE240" s="61"/>
      <c r="OXF240" s="61"/>
      <c r="OXG240" s="61"/>
      <c r="OXH240" s="61"/>
      <c r="OXI240" s="61"/>
      <c r="OXJ240" s="61"/>
      <c r="OXK240" s="61"/>
      <c r="OXL240" s="61"/>
      <c r="OXM240" s="61"/>
      <c r="OXN240" s="61"/>
      <c r="OXO240" s="61"/>
      <c r="OXP240" s="61"/>
      <c r="OXQ240" s="61"/>
      <c r="OXR240" s="61"/>
      <c r="OXS240" s="61"/>
      <c r="OXT240" s="61"/>
      <c r="OXU240" s="61"/>
      <c r="OXV240" s="61"/>
      <c r="OXW240" s="61"/>
      <c r="OXX240" s="61"/>
      <c r="OXY240" s="61"/>
      <c r="OXZ240" s="61"/>
      <c r="OYA240" s="61"/>
      <c r="OYB240" s="61"/>
      <c r="OYC240" s="61"/>
      <c r="OYD240" s="61"/>
      <c r="OYE240" s="61"/>
      <c r="OYF240" s="61"/>
      <c r="OYG240" s="61"/>
      <c r="OYH240" s="61"/>
      <c r="OYI240" s="61"/>
      <c r="OYJ240" s="61"/>
      <c r="OYK240" s="61"/>
      <c r="OYL240" s="61"/>
      <c r="OYM240" s="61"/>
      <c r="OYN240" s="61"/>
      <c r="OYO240" s="61"/>
      <c r="OYP240" s="61"/>
      <c r="OYQ240" s="61"/>
      <c r="OYR240" s="61"/>
      <c r="OYS240" s="61"/>
      <c r="OYT240" s="61"/>
      <c r="OYU240" s="61"/>
      <c r="OYV240" s="61"/>
      <c r="OYW240" s="61"/>
      <c r="OYX240" s="61"/>
      <c r="OYY240" s="61"/>
      <c r="OYZ240" s="61"/>
      <c r="OZA240" s="61"/>
      <c r="OZB240" s="61"/>
      <c r="OZC240" s="61"/>
      <c r="OZD240" s="61"/>
      <c r="OZE240" s="61"/>
      <c r="OZF240" s="61"/>
      <c r="OZG240" s="61"/>
      <c r="OZH240" s="61"/>
      <c r="OZI240" s="61"/>
      <c r="OZJ240" s="61"/>
      <c r="OZK240" s="61"/>
      <c r="OZL240" s="61"/>
      <c r="OZM240" s="61"/>
      <c r="OZN240" s="61"/>
      <c r="OZO240" s="61"/>
      <c r="OZP240" s="61"/>
      <c r="OZQ240" s="61"/>
      <c r="OZR240" s="61"/>
      <c r="OZS240" s="61"/>
      <c r="OZT240" s="61"/>
      <c r="OZU240" s="61"/>
      <c r="OZV240" s="61"/>
      <c r="OZW240" s="61"/>
      <c r="OZX240" s="61"/>
      <c r="OZY240" s="61"/>
      <c r="OZZ240" s="61"/>
      <c r="PAA240" s="61"/>
      <c r="PAB240" s="61"/>
      <c r="PAC240" s="61"/>
      <c r="PAD240" s="61"/>
      <c r="PAE240" s="61"/>
      <c r="PAF240" s="61"/>
      <c r="PAG240" s="61"/>
      <c r="PAH240" s="61"/>
      <c r="PAI240" s="61"/>
      <c r="PAJ240" s="61"/>
      <c r="PAK240" s="61"/>
      <c r="PAL240" s="61"/>
      <c r="PAM240" s="61"/>
      <c r="PAN240" s="61"/>
      <c r="PAO240" s="61"/>
      <c r="PAP240" s="61"/>
      <c r="PAQ240" s="61"/>
      <c r="PAR240" s="61"/>
      <c r="PAS240" s="61"/>
      <c r="PAT240" s="61"/>
      <c r="PAU240" s="61"/>
      <c r="PAV240" s="61"/>
      <c r="PAW240" s="61"/>
      <c r="PAX240" s="61"/>
      <c r="PAY240" s="61"/>
      <c r="PAZ240" s="61"/>
      <c r="PBA240" s="61"/>
      <c r="PBB240" s="61"/>
      <c r="PBC240" s="61"/>
      <c r="PBD240" s="61"/>
      <c r="PBE240" s="61"/>
      <c r="PBF240" s="61"/>
      <c r="PBG240" s="61"/>
      <c r="PBH240" s="61"/>
      <c r="PBI240" s="61"/>
      <c r="PBJ240" s="61"/>
      <c r="PBK240" s="61"/>
      <c r="PBL240" s="61"/>
      <c r="PBM240" s="61"/>
      <c r="PBN240" s="61"/>
      <c r="PBO240" s="61"/>
      <c r="PBP240" s="61"/>
      <c r="PBQ240" s="61"/>
      <c r="PBR240" s="61"/>
      <c r="PBS240" s="61"/>
      <c r="PBT240" s="61"/>
      <c r="PBU240" s="61"/>
      <c r="PBV240" s="61"/>
      <c r="PBW240" s="61"/>
      <c r="PBX240" s="61"/>
      <c r="PBY240" s="61"/>
      <c r="PBZ240" s="61"/>
      <c r="PCA240" s="61"/>
      <c r="PCB240" s="61"/>
      <c r="PCC240" s="61"/>
      <c r="PCD240" s="61"/>
      <c r="PCE240" s="61"/>
      <c r="PCF240" s="61"/>
      <c r="PCG240" s="61"/>
      <c r="PCH240" s="61"/>
      <c r="PCI240" s="61"/>
      <c r="PCJ240" s="61"/>
      <c r="PCK240" s="61"/>
      <c r="PCL240" s="61"/>
      <c r="PCM240" s="61"/>
      <c r="PCN240" s="61"/>
      <c r="PCO240" s="61"/>
      <c r="PCP240" s="61"/>
      <c r="PCQ240" s="61"/>
      <c r="PCR240" s="61"/>
      <c r="PCS240" s="61"/>
      <c r="PCT240" s="61"/>
      <c r="PCU240" s="61"/>
      <c r="PCV240" s="61"/>
      <c r="PCW240" s="61"/>
      <c r="PCX240" s="61"/>
      <c r="PCY240" s="61"/>
      <c r="PCZ240" s="61"/>
      <c r="PDA240" s="61"/>
      <c r="PDB240" s="61"/>
      <c r="PDC240" s="61"/>
      <c r="PDD240" s="61"/>
      <c r="PDE240" s="61"/>
      <c r="PDF240" s="61"/>
      <c r="PDG240" s="61"/>
      <c r="PDH240" s="61"/>
      <c r="PDI240" s="61"/>
      <c r="PDJ240" s="61"/>
      <c r="PDK240" s="61"/>
      <c r="PDL240" s="61"/>
      <c r="PDM240" s="61"/>
      <c r="PDN240" s="61"/>
      <c r="PDO240" s="61"/>
      <c r="PDP240" s="61"/>
      <c r="PDQ240" s="61"/>
      <c r="PDR240" s="61"/>
      <c r="PDS240" s="61"/>
      <c r="PDT240" s="61"/>
      <c r="PDU240" s="61"/>
      <c r="PDV240" s="61"/>
      <c r="PDW240" s="61"/>
      <c r="PDX240" s="61"/>
      <c r="PDY240" s="61"/>
      <c r="PDZ240" s="61"/>
      <c r="PEA240" s="61"/>
      <c r="PEB240" s="61"/>
      <c r="PEC240" s="61"/>
      <c r="PED240" s="61"/>
      <c r="PEE240" s="61"/>
      <c r="PEF240" s="61"/>
      <c r="PEG240" s="61"/>
      <c r="PEH240" s="61"/>
      <c r="PEI240" s="61"/>
      <c r="PEJ240" s="61"/>
      <c r="PEK240" s="61"/>
      <c r="PEL240" s="61"/>
      <c r="PEM240" s="61"/>
      <c r="PEN240" s="61"/>
      <c r="PEO240" s="61"/>
      <c r="PEP240" s="61"/>
      <c r="PEQ240" s="61"/>
      <c r="PER240" s="61"/>
      <c r="PES240" s="61"/>
      <c r="PET240" s="61"/>
      <c r="PEU240" s="61"/>
      <c r="PEV240" s="61"/>
      <c r="PEW240" s="61"/>
      <c r="PEX240" s="61"/>
      <c r="PEY240" s="61"/>
      <c r="PEZ240" s="61"/>
      <c r="PFA240" s="61"/>
      <c r="PFB240" s="61"/>
      <c r="PFC240" s="61"/>
      <c r="PFD240" s="61"/>
      <c r="PFE240" s="61"/>
      <c r="PFF240" s="61"/>
      <c r="PFG240" s="61"/>
      <c r="PFH240" s="61"/>
      <c r="PFI240" s="61"/>
      <c r="PFJ240" s="61"/>
      <c r="PFK240" s="61"/>
      <c r="PFL240" s="61"/>
      <c r="PFM240" s="61"/>
      <c r="PFN240" s="61"/>
      <c r="PFO240" s="61"/>
      <c r="PFP240" s="61"/>
      <c r="PFQ240" s="61"/>
      <c r="PFR240" s="61"/>
      <c r="PFS240" s="61"/>
      <c r="PFT240" s="61"/>
      <c r="PFU240" s="61"/>
      <c r="PFV240" s="61"/>
      <c r="PFW240" s="61"/>
      <c r="PFX240" s="61"/>
      <c r="PFY240" s="61"/>
      <c r="PFZ240" s="61"/>
      <c r="PGA240" s="61"/>
      <c r="PGB240" s="61"/>
      <c r="PGC240" s="61"/>
      <c r="PGD240" s="61"/>
      <c r="PGE240" s="61"/>
      <c r="PGF240" s="61"/>
      <c r="PGG240" s="61"/>
      <c r="PGH240" s="61"/>
      <c r="PGI240" s="61"/>
      <c r="PGJ240" s="61"/>
      <c r="PGK240" s="61"/>
      <c r="PGL240" s="61"/>
      <c r="PGM240" s="61"/>
      <c r="PGN240" s="61"/>
      <c r="PGO240" s="61"/>
      <c r="PGP240" s="61"/>
      <c r="PGQ240" s="61"/>
      <c r="PGR240" s="61"/>
      <c r="PGS240" s="61"/>
      <c r="PGT240" s="61"/>
      <c r="PGU240" s="61"/>
      <c r="PGV240" s="61"/>
      <c r="PGW240" s="61"/>
      <c r="PGX240" s="61"/>
      <c r="PGY240" s="61"/>
      <c r="PGZ240" s="61"/>
      <c r="PHA240" s="61"/>
      <c r="PHB240" s="61"/>
      <c r="PHC240" s="61"/>
      <c r="PHD240" s="61"/>
      <c r="PHE240" s="61"/>
      <c r="PHF240" s="61"/>
      <c r="PHG240" s="61"/>
      <c r="PHH240" s="61"/>
      <c r="PHI240" s="61"/>
      <c r="PHJ240" s="61"/>
      <c r="PHK240" s="61"/>
      <c r="PHL240" s="61"/>
      <c r="PHM240" s="61"/>
      <c r="PHN240" s="61"/>
      <c r="PHO240" s="61"/>
      <c r="PHP240" s="61"/>
      <c r="PHQ240" s="61"/>
      <c r="PHR240" s="61"/>
      <c r="PHS240" s="61"/>
      <c r="PHT240" s="61"/>
      <c r="PHU240" s="61"/>
      <c r="PHV240" s="61"/>
      <c r="PHW240" s="61"/>
      <c r="PHX240" s="61"/>
      <c r="PHY240" s="61"/>
      <c r="PHZ240" s="61"/>
      <c r="PIA240" s="61"/>
      <c r="PIB240" s="61"/>
      <c r="PIC240" s="61"/>
      <c r="PID240" s="61"/>
      <c r="PIE240" s="61"/>
      <c r="PIF240" s="61"/>
      <c r="PIG240" s="61"/>
      <c r="PIH240" s="61"/>
      <c r="PII240" s="61"/>
      <c r="PIJ240" s="61"/>
      <c r="PIK240" s="61"/>
      <c r="PIL240" s="61"/>
      <c r="PIM240" s="61"/>
      <c r="PIN240" s="61"/>
      <c r="PIO240" s="61"/>
      <c r="PIP240" s="61"/>
      <c r="PIQ240" s="61"/>
      <c r="PIR240" s="61"/>
      <c r="PIS240" s="61"/>
      <c r="PIT240" s="61"/>
      <c r="PIU240" s="61"/>
      <c r="PIV240" s="61"/>
      <c r="PIW240" s="61"/>
      <c r="PIX240" s="61"/>
      <c r="PIY240" s="61"/>
      <c r="PIZ240" s="61"/>
      <c r="PJA240" s="61"/>
      <c r="PJB240" s="61"/>
      <c r="PJC240" s="61"/>
      <c r="PJD240" s="61"/>
      <c r="PJE240" s="61"/>
      <c r="PJF240" s="61"/>
      <c r="PJG240" s="61"/>
      <c r="PJH240" s="61"/>
      <c r="PJI240" s="61"/>
      <c r="PJJ240" s="61"/>
      <c r="PJK240" s="61"/>
      <c r="PJL240" s="61"/>
      <c r="PJM240" s="61"/>
      <c r="PJN240" s="61"/>
      <c r="PJO240" s="61"/>
      <c r="PJP240" s="61"/>
      <c r="PJQ240" s="61"/>
      <c r="PJR240" s="61"/>
      <c r="PJS240" s="61"/>
      <c r="PJT240" s="61"/>
      <c r="PJU240" s="61"/>
      <c r="PJV240" s="61"/>
      <c r="PJW240" s="61"/>
      <c r="PJX240" s="61"/>
      <c r="PJY240" s="61"/>
      <c r="PJZ240" s="61"/>
      <c r="PKA240" s="61"/>
      <c r="PKB240" s="61"/>
      <c r="PKC240" s="61"/>
      <c r="PKD240" s="61"/>
      <c r="PKE240" s="61"/>
      <c r="PKF240" s="61"/>
      <c r="PKG240" s="61"/>
      <c r="PKH240" s="61"/>
      <c r="PKI240" s="61"/>
      <c r="PKJ240" s="61"/>
      <c r="PKK240" s="61"/>
      <c r="PKL240" s="61"/>
      <c r="PKM240" s="61"/>
      <c r="PKN240" s="61"/>
      <c r="PKO240" s="61"/>
      <c r="PKP240" s="61"/>
      <c r="PKQ240" s="61"/>
      <c r="PKR240" s="61"/>
      <c r="PKS240" s="61"/>
      <c r="PKT240" s="61"/>
      <c r="PKU240" s="61"/>
      <c r="PKV240" s="61"/>
      <c r="PKW240" s="61"/>
      <c r="PKX240" s="61"/>
      <c r="PKY240" s="61"/>
      <c r="PKZ240" s="61"/>
      <c r="PLA240" s="61"/>
      <c r="PLB240" s="61"/>
      <c r="PLC240" s="61"/>
      <c r="PLD240" s="61"/>
      <c r="PLE240" s="61"/>
      <c r="PLF240" s="61"/>
      <c r="PLG240" s="61"/>
      <c r="PLH240" s="61"/>
      <c r="PLI240" s="61"/>
      <c r="PLJ240" s="61"/>
      <c r="PLK240" s="61"/>
      <c r="PLL240" s="61"/>
      <c r="PLM240" s="61"/>
      <c r="PLN240" s="61"/>
      <c r="PLO240" s="61"/>
      <c r="PLP240" s="61"/>
      <c r="PLQ240" s="61"/>
      <c r="PLR240" s="61"/>
      <c r="PLS240" s="61"/>
      <c r="PLT240" s="61"/>
      <c r="PLU240" s="61"/>
      <c r="PLV240" s="61"/>
      <c r="PLW240" s="61"/>
      <c r="PLX240" s="61"/>
      <c r="PLY240" s="61"/>
      <c r="PLZ240" s="61"/>
      <c r="PMA240" s="61"/>
      <c r="PMB240" s="61"/>
      <c r="PMC240" s="61"/>
      <c r="PMD240" s="61"/>
      <c r="PME240" s="61"/>
      <c r="PMF240" s="61"/>
      <c r="PMG240" s="61"/>
      <c r="PMH240" s="61"/>
      <c r="PMI240" s="61"/>
      <c r="PMJ240" s="61"/>
      <c r="PMK240" s="61"/>
      <c r="PML240" s="61"/>
      <c r="PMM240" s="61"/>
      <c r="PMN240" s="61"/>
      <c r="PMO240" s="61"/>
      <c r="PMP240" s="61"/>
      <c r="PMQ240" s="61"/>
      <c r="PMR240" s="61"/>
      <c r="PMS240" s="61"/>
      <c r="PMT240" s="61"/>
      <c r="PMU240" s="61"/>
      <c r="PMV240" s="61"/>
      <c r="PMW240" s="61"/>
      <c r="PMX240" s="61"/>
      <c r="PMY240" s="61"/>
      <c r="PMZ240" s="61"/>
      <c r="PNA240" s="61"/>
      <c r="PNB240" s="61"/>
      <c r="PNC240" s="61"/>
      <c r="PND240" s="61"/>
      <c r="PNE240" s="61"/>
      <c r="PNF240" s="61"/>
      <c r="PNG240" s="61"/>
      <c r="PNH240" s="61"/>
      <c r="PNI240" s="61"/>
      <c r="PNJ240" s="61"/>
      <c r="PNK240" s="61"/>
      <c r="PNL240" s="61"/>
      <c r="PNM240" s="61"/>
      <c r="PNN240" s="61"/>
      <c r="PNO240" s="61"/>
      <c r="PNP240" s="61"/>
      <c r="PNQ240" s="61"/>
      <c r="PNR240" s="61"/>
      <c r="PNS240" s="61"/>
      <c r="PNT240" s="61"/>
      <c r="PNU240" s="61"/>
      <c r="PNV240" s="61"/>
      <c r="PNW240" s="61"/>
      <c r="PNX240" s="61"/>
      <c r="PNY240" s="61"/>
      <c r="PNZ240" s="61"/>
      <c r="POA240" s="61"/>
      <c r="POB240" s="61"/>
      <c r="POC240" s="61"/>
      <c r="POD240" s="61"/>
      <c r="POE240" s="61"/>
      <c r="POF240" s="61"/>
      <c r="POG240" s="61"/>
      <c r="POH240" s="61"/>
      <c r="POI240" s="61"/>
      <c r="POJ240" s="61"/>
      <c r="POK240" s="61"/>
      <c r="POL240" s="61"/>
      <c r="POM240" s="61"/>
      <c r="PON240" s="61"/>
      <c r="POO240" s="61"/>
      <c r="POP240" s="61"/>
      <c r="POQ240" s="61"/>
      <c r="POR240" s="61"/>
      <c r="POS240" s="61"/>
      <c r="POT240" s="61"/>
      <c r="POU240" s="61"/>
      <c r="POV240" s="61"/>
      <c r="POW240" s="61"/>
      <c r="POX240" s="61"/>
      <c r="POY240" s="61"/>
      <c r="POZ240" s="61"/>
      <c r="PPA240" s="61"/>
      <c r="PPB240" s="61"/>
      <c r="PPC240" s="61"/>
      <c r="PPD240" s="61"/>
      <c r="PPE240" s="61"/>
      <c r="PPF240" s="61"/>
      <c r="PPG240" s="61"/>
      <c r="PPH240" s="61"/>
      <c r="PPI240" s="61"/>
      <c r="PPJ240" s="61"/>
      <c r="PPK240" s="61"/>
      <c r="PPL240" s="61"/>
      <c r="PPM240" s="61"/>
      <c r="PPN240" s="61"/>
      <c r="PPO240" s="61"/>
      <c r="PPP240" s="61"/>
      <c r="PPQ240" s="61"/>
      <c r="PPR240" s="61"/>
      <c r="PPS240" s="61"/>
      <c r="PPT240" s="61"/>
      <c r="PPU240" s="61"/>
      <c r="PPV240" s="61"/>
      <c r="PPW240" s="61"/>
      <c r="PPX240" s="61"/>
      <c r="PPY240" s="61"/>
      <c r="PPZ240" s="61"/>
      <c r="PQA240" s="61"/>
      <c r="PQB240" s="61"/>
      <c r="PQC240" s="61"/>
      <c r="PQD240" s="61"/>
      <c r="PQE240" s="61"/>
      <c r="PQF240" s="61"/>
      <c r="PQG240" s="61"/>
      <c r="PQH240" s="61"/>
      <c r="PQI240" s="61"/>
      <c r="PQJ240" s="61"/>
      <c r="PQK240" s="61"/>
      <c r="PQL240" s="61"/>
      <c r="PQM240" s="61"/>
      <c r="PQN240" s="61"/>
      <c r="PQO240" s="61"/>
      <c r="PQP240" s="61"/>
      <c r="PQQ240" s="61"/>
      <c r="PQR240" s="61"/>
      <c r="PQS240" s="61"/>
      <c r="PQT240" s="61"/>
      <c r="PQU240" s="61"/>
      <c r="PQV240" s="61"/>
      <c r="PQW240" s="61"/>
      <c r="PQX240" s="61"/>
      <c r="PQY240" s="61"/>
      <c r="PQZ240" s="61"/>
      <c r="PRA240" s="61"/>
      <c r="PRB240" s="61"/>
      <c r="PRC240" s="61"/>
      <c r="PRD240" s="61"/>
      <c r="PRE240" s="61"/>
      <c r="PRF240" s="61"/>
      <c r="PRG240" s="61"/>
      <c r="PRH240" s="61"/>
      <c r="PRI240" s="61"/>
      <c r="PRJ240" s="61"/>
      <c r="PRK240" s="61"/>
      <c r="PRL240" s="61"/>
      <c r="PRM240" s="61"/>
      <c r="PRN240" s="61"/>
      <c r="PRO240" s="61"/>
      <c r="PRP240" s="61"/>
      <c r="PRQ240" s="61"/>
      <c r="PRR240" s="61"/>
      <c r="PRS240" s="61"/>
      <c r="PRT240" s="61"/>
      <c r="PRU240" s="61"/>
      <c r="PRV240" s="61"/>
      <c r="PRW240" s="61"/>
      <c r="PRX240" s="61"/>
      <c r="PRY240" s="61"/>
      <c r="PRZ240" s="61"/>
      <c r="PSA240" s="61"/>
      <c r="PSB240" s="61"/>
      <c r="PSC240" s="61"/>
      <c r="PSD240" s="61"/>
      <c r="PSE240" s="61"/>
      <c r="PSF240" s="61"/>
      <c r="PSG240" s="61"/>
      <c r="PSH240" s="61"/>
      <c r="PSI240" s="61"/>
      <c r="PSJ240" s="61"/>
      <c r="PSK240" s="61"/>
      <c r="PSL240" s="61"/>
      <c r="PSM240" s="61"/>
      <c r="PSN240" s="61"/>
      <c r="PSO240" s="61"/>
      <c r="PSP240" s="61"/>
      <c r="PSQ240" s="61"/>
      <c r="PSR240" s="61"/>
      <c r="PSS240" s="61"/>
      <c r="PST240" s="61"/>
      <c r="PSU240" s="61"/>
      <c r="PSV240" s="61"/>
      <c r="PSW240" s="61"/>
      <c r="PSX240" s="61"/>
      <c r="PSY240" s="61"/>
      <c r="PSZ240" s="61"/>
      <c r="PTA240" s="61"/>
      <c r="PTB240" s="61"/>
      <c r="PTC240" s="61"/>
      <c r="PTD240" s="61"/>
      <c r="PTE240" s="61"/>
      <c r="PTF240" s="61"/>
      <c r="PTG240" s="61"/>
      <c r="PTH240" s="61"/>
      <c r="PTI240" s="61"/>
      <c r="PTJ240" s="61"/>
      <c r="PTK240" s="61"/>
      <c r="PTL240" s="61"/>
      <c r="PTM240" s="61"/>
      <c r="PTN240" s="61"/>
      <c r="PTO240" s="61"/>
      <c r="PTP240" s="61"/>
      <c r="PTQ240" s="61"/>
      <c r="PTR240" s="61"/>
      <c r="PTS240" s="61"/>
      <c r="PTT240" s="61"/>
      <c r="PTU240" s="61"/>
      <c r="PTV240" s="61"/>
      <c r="PTW240" s="61"/>
      <c r="PTX240" s="61"/>
      <c r="PTY240" s="61"/>
      <c r="PTZ240" s="61"/>
      <c r="PUA240" s="61"/>
      <c r="PUB240" s="61"/>
      <c r="PUC240" s="61"/>
      <c r="PUD240" s="61"/>
      <c r="PUE240" s="61"/>
      <c r="PUF240" s="61"/>
      <c r="PUG240" s="61"/>
      <c r="PUH240" s="61"/>
      <c r="PUI240" s="61"/>
      <c r="PUJ240" s="61"/>
      <c r="PUK240" s="61"/>
      <c r="PUL240" s="61"/>
      <c r="PUM240" s="61"/>
      <c r="PUN240" s="61"/>
      <c r="PUO240" s="61"/>
      <c r="PUP240" s="61"/>
      <c r="PUQ240" s="61"/>
      <c r="PUR240" s="61"/>
      <c r="PUS240" s="61"/>
      <c r="PUT240" s="61"/>
      <c r="PUU240" s="61"/>
      <c r="PUV240" s="61"/>
      <c r="PUW240" s="61"/>
      <c r="PUX240" s="61"/>
      <c r="PUY240" s="61"/>
      <c r="PUZ240" s="61"/>
      <c r="PVA240" s="61"/>
      <c r="PVB240" s="61"/>
      <c r="PVC240" s="61"/>
      <c r="PVD240" s="61"/>
      <c r="PVE240" s="61"/>
      <c r="PVF240" s="61"/>
      <c r="PVG240" s="61"/>
      <c r="PVH240" s="61"/>
      <c r="PVI240" s="61"/>
      <c r="PVJ240" s="61"/>
      <c r="PVK240" s="61"/>
      <c r="PVL240" s="61"/>
      <c r="PVM240" s="61"/>
      <c r="PVN240" s="61"/>
      <c r="PVO240" s="61"/>
      <c r="PVP240" s="61"/>
      <c r="PVQ240" s="61"/>
      <c r="PVR240" s="61"/>
      <c r="PVS240" s="61"/>
      <c r="PVT240" s="61"/>
      <c r="PVU240" s="61"/>
      <c r="PVV240" s="61"/>
      <c r="PVW240" s="61"/>
      <c r="PVX240" s="61"/>
      <c r="PVY240" s="61"/>
      <c r="PVZ240" s="61"/>
      <c r="PWA240" s="61"/>
      <c r="PWB240" s="61"/>
      <c r="PWC240" s="61"/>
      <c r="PWD240" s="61"/>
      <c r="PWE240" s="61"/>
      <c r="PWF240" s="61"/>
      <c r="PWG240" s="61"/>
      <c r="PWH240" s="61"/>
      <c r="PWI240" s="61"/>
      <c r="PWJ240" s="61"/>
      <c r="PWK240" s="61"/>
      <c r="PWL240" s="61"/>
      <c r="PWM240" s="61"/>
      <c r="PWN240" s="61"/>
      <c r="PWO240" s="61"/>
      <c r="PWP240" s="61"/>
      <c r="PWQ240" s="61"/>
      <c r="PWR240" s="61"/>
      <c r="PWS240" s="61"/>
      <c r="PWT240" s="61"/>
      <c r="PWU240" s="61"/>
      <c r="PWV240" s="61"/>
      <c r="PWW240" s="61"/>
      <c r="PWX240" s="61"/>
      <c r="PWY240" s="61"/>
      <c r="PWZ240" s="61"/>
      <c r="PXA240" s="61"/>
      <c r="PXB240" s="61"/>
      <c r="PXC240" s="61"/>
      <c r="PXD240" s="61"/>
      <c r="PXE240" s="61"/>
      <c r="PXF240" s="61"/>
      <c r="PXG240" s="61"/>
      <c r="PXH240" s="61"/>
      <c r="PXI240" s="61"/>
      <c r="PXJ240" s="61"/>
      <c r="PXK240" s="61"/>
      <c r="PXL240" s="61"/>
      <c r="PXM240" s="61"/>
      <c r="PXN240" s="61"/>
      <c r="PXO240" s="61"/>
      <c r="PXP240" s="61"/>
      <c r="PXQ240" s="61"/>
      <c r="PXR240" s="61"/>
      <c r="PXS240" s="61"/>
      <c r="PXT240" s="61"/>
      <c r="PXU240" s="61"/>
      <c r="PXV240" s="61"/>
      <c r="PXW240" s="61"/>
      <c r="PXX240" s="61"/>
      <c r="PXY240" s="61"/>
      <c r="PXZ240" s="61"/>
      <c r="PYA240" s="61"/>
      <c r="PYB240" s="61"/>
      <c r="PYC240" s="61"/>
      <c r="PYD240" s="61"/>
      <c r="PYE240" s="61"/>
      <c r="PYF240" s="61"/>
      <c r="PYG240" s="61"/>
      <c r="PYH240" s="61"/>
      <c r="PYI240" s="61"/>
      <c r="PYJ240" s="61"/>
      <c r="PYK240" s="61"/>
      <c r="PYL240" s="61"/>
      <c r="PYM240" s="61"/>
      <c r="PYN240" s="61"/>
      <c r="PYO240" s="61"/>
      <c r="PYP240" s="61"/>
      <c r="PYQ240" s="61"/>
      <c r="PYR240" s="61"/>
      <c r="PYS240" s="61"/>
      <c r="PYT240" s="61"/>
      <c r="PYU240" s="61"/>
      <c r="PYV240" s="61"/>
      <c r="PYW240" s="61"/>
      <c r="PYX240" s="61"/>
      <c r="PYY240" s="61"/>
      <c r="PYZ240" s="61"/>
      <c r="PZA240" s="61"/>
      <c r="PZB240" s="61"/>
      <c r="PZC240" s="61"/>
      <c r="PZD240" s="61"/>
      <c r="PZE240" s="61"/>
      <c r="PZF240" s="61"/>
      <c r="PZG240" s="61"/>
      <c r="PZH240" s="61"/>
      <c r="PZI240" s="61"/>
      <c r="PZJ240" s="61"/>
      <c r="PZK240" s="61"/>
      <c r="PZL240" s="61"/>
      <c r="PZM240" s="61"/>
      <c r="PZN240" s="61"/>
      <c r="PZO240" s="61"/>
      <c r="PZP240" s="61"/>
      <c r="PZQ240" s="61"/>
      <c r="PZR240" s="61"/>
      <c r="PZS240" s="61"/>
      <c r="PZT240" s="61"/>
      <c r="PZU240" s="61"/>
      <c r="PZV240" s="61"/>
      <c r="PZW240" s="61"/>
      <c r="PZX240" s="61"/>
      <c r="PZY240" s="61"/>
      <c r="PZZ240" s="61"/>
      <c r="QAA240" s="61"/>
      <c r="QAB240" s="61"/>
      <c r="QAC240" s="61"/>
      <c r="QAD240" s="61"/>
      <c r="QAE240" s="61"/>
      <c r="QAF240" s="61"/>
      <c r="QAG240" s="61"/>
      <c r="QAH240" s="61"/>
      <c r="QAI240" s="61"/>
      <c r="QAJ240" s="61"/>
      <c r="QAK240" s="61"/>
      <c r="QAL240" s="61"/>
      <c r="QAM240" s="61"/>
      <c r="QAN240" s="61"/>
      <c r="QAO240" s="61"/>
      <c r="QAP240" s="61"/>
      <c r="QAQ240" s="61"/>
      <c r="QAR240" s="61"/>
      <c r="QAS240" s="61"/>
      <c r="QAT240" s="61"/>
      <c r="QAU240" s="61"/>
      <c r="QAV240" s="61"/>
      <c r="QAW240" s="61"/>
      <c r="QAX240" s="61"/>
      <c r="QAY240" s="61"/>
      <c r="QAZ240" s="61"/>
      <c r="QBA240" s="61"/>
      <c r="QBB240" s="61"/>
      <c r="QBC240" s="61"/>
      <c r="QBD240" s="61"/>
      <c r="QBE240" s="61"/>
      <c r="QBF240" s="61"/>
      <c r="QBG240" s="61"/>
      <c r="QBH240" s="61"/>
      <c r="QBI240" s="61"/>
      <c r="QBJ240" s="61"/>
      <c r="QBK240" s="61"/>
      <c r="QBL240" s="61"/>
      <c r="QBM240" s="61"/>
      <c r="QBN240" s="61"/>
      <c r="QBO240" s="61"/>
      <c r="QBP240" s="61"/>
      <c r="QBQ240" s="61"/>
      <c r="QBR240" s="61"/>
      <c r="QBS240" s="61"/>
      <c r="QBT240" s="61"/>
      <c r="QBU240" s="61"/>
      <c r="QBV240" s="61"/>
      <c r="QBW240" s="61"/>
      <c r="QBX240" s="61"/>
      <c r="QBY240" s="61"/>
      <c r="QBZ240" s="61"/>
      <c r="QCA240" s="61"/>
      <c r="QCB240" s="61"/>
      <c r="QCC240" s="61"/>
      <c r="QCD240" s="61"/>
      <c r="QCE240" s="61"/>
      <c r="QCF240" s="61"/>
      <c r="QCG240" s="61"/>
      <c r="QCH240" s="61"/>
      <c r="QCI240" s="61"/>
      <c r="QCJ240" s="61"/>
      <c r="QCK240" s="61"/>
      <c r="QCL240" s="61"/>
      <c r="QCM240" s="61"/>
      <c r="QCN240" s="61"/>
      <c r="QCO240" s="61"/>
      <c r="QCP240" s="61"/>
      <c r="QCQ240" s="61"/>
      <c r="QCR240" s="61"/>
      <c r="QCS240" s="61"/>
      <c r="QCT240" s="61"/>
      <c r="QCU240" s="61"/>
      <c r="QCV240" s="61"/>
      <c r="QCW240" s="61"/>
      <c r="QCX240" s="61"/>
      <c r="QCY240" s="61"/>
      <c r="QCZ240" s="61"/>
      <c r="QDA240" s="61"/>
      <c r="QDB240" s="61"/>
      <c r="QDC240" s="61"/>
      <c r="QDD240" s="61"/>
      <c r="QDE240" s="61"/>
      <c r="QDF240" s="61"/>
      <c r="QDG240" s="61"/>
      <c r="QDH240" s="61"/>
      <c r="QDI240" s="61"/>
      <c r="QDJ240" s="61"/>
      <c r="QDK240" s="61"/>
      <c r="QDL240" s="61"/>
      <c r="QDM240" s="61"/>
      <c r="QDN240" s="61"/>
      <c r="QDO240" s="61"/>
      <c r="QDP240" s="61"/>
      <c r="QDQ240" s="61"/>
      <c r="QDR240" s="61"/>
      <c r="QDS240" s="61"/>
      <c r="QDT240" s="61"/>
      <c r="QDU240" s="61"/>
      <c r="QDV240" s="61"/>
      <c r="QDW240" s="61"/>
      <c r="QDX240" s="61"/>
      <c r="QDY240" s="61"/>
      <c r="QDZ240" s="61"/>
      <c r="QEA240" s="61"/>
      <c r="QEB240" s="61"/>
      <c r="QEC240" s="61"/>
      <c r="QED240" s="61"/>
      <c r="QEE240" s="61"/>
      <c r="QEF240" s="61"/>
      <c r="QEG240" s="61"/>
      <c r="QEH240" s="61"/>
      <c r="QEI240" s="61"/>
      <c r="QEJ240" s="61"/>
      <c r="QEK240" s="61"/>
      <c r="QEL240" s="61"/>
      <c r="QEM240" s="61"/>
      <c r="QEN240" s="61"/>
      <c r="QEO240" s="61"/>
      <c r="QEP240" s="61"/>
      <c r="QEQ240" s="61"/>
      <c r="QER240" s="61"/>
      <c r="QES240" s="61"/>
      <c r="QET240" s="61"/>
      <c r="QEU240" s="61"/>
      <c r="QEV240" s="61"/>
      <c r="QEW240" s="61"/>
      <c r="QEX240" s="61"/>
      <c r="QEY240" s="61"/>
      <c r="QEZ240" s="61"/>
      <c r="QFA240" s="61"/>
      <c r="QFB240" s="61"/>
      <c r="QFC240" s="61"/>
      <c r="QFD240" s="61"/>
      <c r="QFE240" s="61"/>
      <c r="QFF240" s="61"/>
      <c r="QFG240" s="61"/>
      <c r="QFH240" s="61"/>
      <c r="QFI240" s="61"/>
      <c r="QFJ240" s="61"/>
      <c r="QFK240" s="61"/>
      <c r="QFL240" s="61"/>
      <c r="QFM240" s="61"/>
      <c r="QFN240" s="61"/>
      <c r="QFO240" s="61"/>
      <c r="QFP240" s="61"/>
      <c r="QFQ240" s="61"/>
      <c r="QFR240" s="61"/>
      <c r="QFS240" s="61"/>
      <c r="QFT240" s="61"/>
      <c r="QFU240" s="61"/>
      <c r="QFV240" s="61"/>
      <c r="QFW240" s="61"/>
      <c r="QFX240" s="61"/>
      <c r="QFY240" s="61"/>
      <c r="QFZ240" s="61"/>
      <c r="QGA240" s="61"/>
      <c r="QGB240" s="61"/>
      <c r="QGC240" s="61"/>
      <c r="QGD240" s="61"/>
      <c r="QGE240" s="61"/>
      <c r="QGF240" s="61"/>
      <c r="QGG240" s="61"/>
      <c r="QGH240" s="61"/>
      <c r="QGI240" s="61"/>
      <c r="QGJ240" s="61"/>
      <c r="QGK240" s="61"/>
      <c r="QGL240" s="61"/>
      <c r="QGM240" s="61"/>
      <c r="QGN240" s="61"/>
      <c r="QGO240" s="61"/>
      <c r="QGP240" s="61"/>
      <c r="QGQ240" s="61"/>
      <c r="QGR240" s="61"/>
      <c r="QGS240" s="61"/>
      <c r="QGT240" s="61"/>
      <c r="QGU240" s="61"/>
      <c r="QGV240" s="61"/>
      <c r="QGW240" s="61"/>
      <c r="QGX240" s="61"/>
      <c r="QGY240" s="61"/>
      <c r="QGZ240" s="61"/>
      <c r="QHA240" s="61"/>
      <c r="QHB240" s="61"/>
      <c r="QHC240" s="61"/>
      <c r="QHD240" s="61"/>
      <c r="QHE240" s="61"/>
      <c r="QHF240" s="61"/>
      <c r="QHG240" s="61"/>
      <c r="QHH240" s="61"/>
      <c r="QHI240" s="61"/>
      <c r="QHJ240" s="61"/>
      <c r="QHK240" s="61"/>
      <c r="QHL240" s="61"/>
      <c r="QHM240" s="61"/>
      <c r="QHN240" s="61"/>
      <c r="QHO240" s="61"/>
      <c r="QHP240" s="61"/>
      <c r="QHQ240" s="61"/>
      <c r="QHR240" s="61"/>
      <c r="QHS240" s="61"/>
      <c r="QHT240" s="61"/>
      <c r="QHU240" s="61"/>
      <c r="QHV240" s="61"/>
      <c r="QHW240" s="61"/>
      <c r="QHX240" s="61"/>
      <c r="QHY240" s="61"/>
      <c r="QHZ240" s="61"/>
      <c r="QIA240" s="61"/>
      <c r="QIB240" s="61"/>
      <c r="QIC240" s="61"/>
      <c r="QID240" s="61"/>
      <c r="QIE240" s="61"/>
      <c r="QIF240" s="61"/>
      <c r="QIG240" s="61"/>
      <c r="QIH240" s="61"/>
      <c r="QII240" s="61"/>
      <c r="QIJ240" s="61"/>
      <c r="QIK240" s="61"/>
      <c r="QIL240" s="61"/>
      <c r="QIM240" s="61"/>
      <c r="QIN240" s="61"/>
      <c r="QIO240" s="61"/>
      <c r="QIP240" s="61"/>
      <c r="QIQ240" s="61"/>
      <c r="QIR240" s="61"/>
      <c r="QIS240" s="61"/>
      <c r="QIT240" s="61"/>
      <c r="QIU240" s="61"/>
      <c r="QIV240" s="61"/>
      <c r="QIW240" s="61"/>
      <c r="QIX240" s="61"/>
      <c r="QIY240" s="61"/>
      <c r="QIZ240" s="61"/>
      <c r="QJA240" s="61"/>
      <c r="QJB240" s="61"/>
      <c r="QJC240" s="61"/>
      <c r="QJD240" s="61"/>
      <c r="QJE240" s="61"/>
      <c r="QJF240" s="61"/>
      <c r="QJG240" s="61"/>
      <c r="QJH240" s="61"/>
      <c r="QJI240" s="61"/>
      <c r="QJJ240" s="61"/>
      <c r="QJK240" s="61"/>
      <c r="QJL240" s="61"/>
      <c r="QJM240" s="61"/>
      <c r="QJN240" s="61"/>
      <c r="QJO240" s="61"/>
      <c r="QJP240" s="61"/>
      <c r="QJQ240" s="61"/>
      <c r="QJR240" s="61"/>
      <c r="QJS240" s="61"/>
      <c r="QJT240" s="61"/>
      <c r="QJU240" s="61"/>
      <c r="QJV240" s="61"/>
      <c r="QJW240" s="61"/>
      <c r="QJX240" s="61"/>
      <c r="QJY240" s="61"/>
      <c r="QJZ240" s="61"/>
      <c r="QKA240" s="61"/>
      <c r="QKB240" s="61"/>
      <c r="QKC240" s="61"/>
      <c r="QKD240" s="61"/>
      <c r="QKE240" s="61"/>
      <c r="QKF240" s="61"/>
      <c r="QKG240" s="61"/>
      <c r="QKH240" s="61"/>
      <c r="QKI240" s="61"/>
      <c r="QKJ240" s="61"/>
      <c r="QKK240" s="61"/>
      <c r="QKL240" s="61"/>
      <c r="QKM240" s="61"/>
      <c r="QKN240" s="61"/>
      <c r="QKO240" s="61"/>
      <c r="QKP240" s="61"/>
      <c r="QKQ240" s="61"/>
      <c r="QKR240" s="61"/>
      <c r="QKS240" s="61"/>
      <c r="QKT240" s="61"/>
      <c r="QKU240" s="61"/>
      <c r="QKV240" s="61"/>
      <c r="QKW240" s="61"/>
      <c r="QKX240" s="61"/>
      <c r="QKY240" s="61"/>
      <c r="QKZ240" s="61"/>
      <c r="QLA240" s="61"/>
      <c r="QLB240" s="61"/>
      <c r="QLC240" s="61"/>
      <c r="QLD240" s="61"/>
      <c r="QLE240" s="61"/>
      <c r="QLF240" s="61"/>
      <c r="QLG240" s="61"/>
      <c r="QLH240" s="61"/>
      <c r="QLI240" s="61"/>
      <c r="QLJ240" s="61"/>
      <c r="QLK240" s="61"/>
      <c r="QLL240" s="61"/>
      <c r="QLM240" s="61"/>
      <c r="QLN240" s="61"/>
      <c r="QLO240" s="61"/>
      <c r="QLP240" s="61"/>
      <c r="QLQ240" s="61"/>
      <c r="QLR240" s="61"/>
      <c r="QLS240" s="61"/>
      <c r="QLT240" s="61"/>
      <c r="QLU240" s="61"/>
      <c r="QLV240" s="61"/>
      <c r="QLW240" s="61"/>
      <c r="QLX240" s="61"/>
      <c r="QLY240" s="61"/>
      <c r="QLZ240" s="61"/>
      <c r="QMA240" s="61"/>
      <c r="QMB240" s="61"/>
      <c r="QMC240" s="61"/>
      <c r="QMD240" s="61"/>
      <c r="QME240" s="61"/>
      <c r="QMF240" s="61"/>
      <c r="QMG240" s="61"/>
      <c r="QMH240" s="61"/>
      <c r="QMI240" s="61"/>
      <c r="QMJ240" s="61"/>
      <c r="QMK240" s="61"/>
      <c r="QML240" s="61"/>
      <c r="QMM240" s="61"/>
      <c r="QMN240" s="61"/>
      <c r="QMO240" s="61"/>
      <c r="QMP240" s="61"/>
      <c r="QMQ240" s="61"/>
      <c r="QMR240" s="61"/>
      <c r="QMS240" s="61"/>
      <c r="QMT240" s="61"/>
      <c r="QMU240" s="61"/>
      <c r="QMV240" s="61"/>
      <c r="QMW240" s="61"/>
      <c r="QMX240" s="61"/>
      <c r="QMY240" s="61"/>
      <c r="QMZ240" s="61"/>
      <c r="QNA240" s="61"/>
      <c r="QNB240" s="61"/>
      <c r="QNC240" s="61"/>
      <c r="QND240" s="61"/>
      <c r="QNE240" s="61"/>
      <c r="QNF240" s="61"/>
      <c r="QNG240" s="61"/>
      <c r="QNH240" s="61"/>
      <c r="QNI240" s="61"/>
      <c r="QNJ240" s="61"/>
      <c r="QNK240" s="61"/>
      <c r="QNL240" s="61"/>
      <c r="QNM240" s="61"/>
      <c r="QNN240" s="61"/>
      <c r="QNO240" s="61"/>
      <c r="QNP240" s="61"/>
      <c r="QNQ240" s="61"/>
      <c r="QNR240" s="61"/>
      <c r="QNS240" s="61"/>
      <c r="QNT240" s="61"/>
      <c r="QNU240" s="61"/>
      <c r="QNV240" s="61"/>
      <c r="QNW240" s="61"/>
      <c r="QNX240" s="61"/>
      <c r="QNY240" s="61"/>
      <c r="QNZ240" s="61"/>
      <c r="QOA240" s="61"/>
      <c r="QOB240" s="61"/>
      <c r="QOC240" s="61"/>
      <c r="QOD240" s="61"/>
      <c r="QOE240" s="61"/>
      <c r="QOF240" s="61"/>
      <c r="QOG240" s="61"/>
      <c r="QOH240" s="61"/>
      <c r="QOI240" s="61"/>
      <c r="QOJ240" s="61"/>
      <c r="QOK240" s="61"/>
      <c r="QOL240" s="61"/>
      <c r="QOM240" s="61"/>
      <c r="QON240" s="61"/>
      <c r="QOO240" s="61"/>
      <c r="QOP240" s="61"/>
      <c r="QOQ240" s="61"/>
      <c r="QOR240" s="61"/>
      <c r="QOS240" s="61"/>
      <c r="QOT240" s="61"/>
      <c r="QOU240" s="61"/>
      <c r="QOV240" s="61"/>
      <c r="QOW240" s="61"/>
      <c r="QOX240" s="61"/>
      <c r="QOY240" s="61"/>
      <c r="QOZ240" s="61"/>
      <c r="QPA240" s="61"/>
      <c r="QPB240" s="61"/>
      <c r="QPC240" s="61"/>
      <c r="QPD240" s="61"/>
      <c r="QPE240" s="61"/>
      <c r="QPF240" s="61"/>
      <c r="QPG240" s="61"/>
      <c r="QPH240" s="61"/>
      <c r="QPI240" s="61"/>
      <c r="QPJ240" s="61"/>
      <c r="QPK240" s="61"/>
      <c r="QPL240" s="61"/>
      <c r="QPM240" s="61"/>
      <c r="QPN240" s="61"/>
      <c r="QPO240" s="61"/>
      <c r="QPP240" s="61"/>
      <c r="QPQ240" s="61"/>
      <c r="QPR240" s="61"/>
      <c r="QPS240" s="61"/>
      <c r="QPT240" s="61"/>
      <c r="QPU240" s="61"/>
      <c r="QPV240" s="61"/>
      <c r="QPW240" s="61"/>
      <c r="QPX240" s="61"/>
      <c r="QPY240" s="61"/>
      <c r="QPZ240" s="61"/>
      <c r="QQA240" s="61"/>
      <c r="QQB240" s="61"/>
      <c r="QQC240" s="61"/>
      <c r="QQD240" s="61"/>
      <c r="QQE240" s="61"/>
      <c r="QQF240" s="61"/>
      <c r="QQG240" s="61"/>
      <c r="QQH240" s="61"/>
      <c r="QQI240" s="61"/>
      <c r="QQJ240" s="61"/>
      <c r="QQK240" s="61"/>
      <c r="QQL240" s="61"/>
      <c r="QQM240" s="61"/>
      <c r="QQN240" s="61"/>
      <c r="QQO240" s="61"/>
      <c r="QQP240" s="61"/>
      <c r="QQQ240" s="61"/>
      <c r="QQR240" s="61"/>
      <c r="QQS240" s="61"/>
      <c r="QQT240" s="61"/>
      <c r="QQU240" s="61"/>
      <c r="QQV240" s="61"/>
      <c r="QQW240" s="61"/>
      <c r="QQX240" s="61"/>
      <c r="QQY240" s="61"/>
      <c r="QQZ240" s="61"/>
      <c r="QRA240" s="61"/>
      <c r="QRB240" s="61"/>
      <c r="QRC240" s="61"/>
      <c r="QRD240" s="61"/>
      <c r="QRE240" s="61"/>
      <c r="QRF240" s="61"/>
      <c r="QRG240" s="61"/>
      <c r="QRH240" s="61"/>
      <c r="QRI240" s="61"/>
      <c r="QRJ240" s="61"/>
      <c r="QRK240" s="61"/>
      <c r="QRL240" s="61"/>
      <c r="QRM240" s="61"/>
      <c r="QRN240" s="61"/>
      <c r="QRO240" s="61"/>
      <c r="QRP240" s="61"/>
      <c r="QRQ240" s="61"/>
      <c r="QRR240" s="61"/>
      <c r="QRS240" s="61"/>
      <c r="QRT240" s="61"/>
      <c r="QRU240" s="61"/>
      <c r="QRV240" s="61"/>
      <c r="QRW240" s="61"/>
      <c r="QRX240" s="61"/>
      <c r="QRY240" s="61"/>
      <c r="QRZ240" s="61"/>
      <c r="QSA240" s="61"/>
      <c r="QSB240" s="61"/>
      <c r="QSC240" s="61"/>
      <c r="QSD240" s="61"/>
      <c r="QSE240" s="61"/>
      <c r="QSF240" s="61"/>
      <c r="QSG240" s="61"/>
      <c r="QSH240" s="61"/>
      <c r="QSI240" s="61"/>
      <c r="QSJ240" s="61"/>
      <c r="QSK240" s="61"/>
      <c r="QSL240" s="61"/>
      <c r="QSM240" s="61"/>
      <c r="QSN240" s="61"/>
      <c r="QSO240" s="61"/>
      <c r="QSP240" s="61"/>
      <c r="QSQ240" s="61"/>
      <c r="QSR240" s="61"/>
      <c r="QSS240" s="61"/>
      <c r="QST240" s="61"/>
      <c r="QSU240" s="61"/>
      <c r="QSV240" s="61"/>
      <c r="QSW240" s="61"/>
      <c r="QSX240" s="61"/>
      <c r="QSY240" s="61"/>
      <c r="QSZ240" s="61"/>
      <c r="QTA240" s="61"/>
      <c r="QTB240" s="61"/>
      <c r="QTC240" s="61"/>
      <c r="QTD240" s="61"/>
      <c r="QTE240" s="61"/>
      <c r="QTF240" s="61"/>
      <c r="QTG240" s="61"/>
      <c r="QTH240" s="61"/>
      <c r="QTI240" s="61"/>
      <c r="QTJ240" s="61"/>
      <c r="QTK240" s="61"/>
      <c r="QTL240" s="61"/>
      <c r="QTM240" s="61"/>
      <c r="QTN240" s="61"/>
      <c r="QTO240" s="61"/>
      <c r="QTP240" s="61"/>
      <c r="QTQ240" s="61"/>
      <c r="QTR240" s="61"/>
      <c r="QTS240" s="61"/>
      <c r="QTT240" s="61"/>
      <c r="QTU240" s="61"/>
      <c r="QTV240" s="61"/>
      <c r="QTW240" s="61"/>
      <c r="QTX240" s="61"/>
      <c r="QTY240" s="61"/>
      <c r="QTZ240" s="61"/>
      <c r="QUA240" s="61"/>
      <c r="QUB240" s="61"/>
      <c r="QUC240" s="61"/>
      <c r="QUD240" s="61"/>
      <c r="QUE240" s="61"/>
      <c r="QUF240" s="61"/>
      <c r="QUG240" s="61"/>
      <c r="QUH240" s="61"/>
      <c r="QUI240" s="61"/>
      <c r="QUJ240" s="61"/>
      <c r="QUK240" s="61"/>
      <c r="QUL240" s="61"/>
      <c r="QUM240" s="61"/>
      <c r="QUN240" s="61"/>
      <c r="QUO240" s="61"/>
      <c r="QUP240" s="61"/>
      <c r="QUQ240" s="61"/>
      <c r="QUR240" s="61"/>
      <c r="QUS240" s="61"/>
      <c r="QUT240" s="61"/>
      <c r="QUU240" s="61"/>
      <c r="QUV240" s="61"/>
      <c r="QUW240" s="61"/>
      <c r="QUX240" s="61"/>
      <c r="QUY240" s="61"/>
      <c r="QUZ240" s="61"/>
      <c r="QVA240" s="61"/>
      <c r="QVB240" s="61"/>
      <c r="QVC240" s="61"/>
      <c r="QVD240" s="61"/>
      <c r="QVE240" s="61"/>
      <c r="QVF240" s="61"/>
      <c r="QVG240" s="61"/>
      <c r="QVH240" s="61"/>
      <c r="QVI240" s="61"/>
      <c r="QVJ240" s="61"/>
      <c r="QVK240" s="61"/>
      <c r="QVL240" s="61"/>
      <c r="QVM240" s="61"/>
      <c r="QVN240" s="61"/>
      <c r="QVO240" s="61"/>
      <c r="QVP240" s="61"/>
      <c r="QVQ240" s="61"/>
      <c r="QVR240" s="61"/>
      <c r="QVS240" s="61"/>
      <c r="QVT240" s="61"/>
      <c r="QVU240" s="61"/>
      <c r="QVV240" s="61"/>
      <c r="QVW240" s="61"/>
      <c r="QVX240" s="61"/>
      <c r="QVY240" s="61"/>
      <c r="QVZ240" s="61"/>
      <c r="QWA240" s="61"/>
      <c r="QWB240" s="61"/>
      <c r="QWC240" s="61"/>
      <c r="QWD240" s="61"/>
      <c r="QWE240" s="61"/>
      <c r="QWF240" s="61"/>
      <c r="QWG240" s="61"/>
      <c r="QWH240" s="61"/>
      <c r="QWI240" s="61"/>
      <c r="QWJ240" s="61"/>
      <c r="QWK240" s="61"/>
      <c r="QWL240" s="61"/>
      <c r="QWM240" s="61"/>
      <c r="QWN240" s="61"/>
      <c r="QWO240" s="61"/>
      <c r="QWP240" s="61"/>
      <c r="QWQ240" s="61"/>
      <c r="QWR240" s="61"/>
      <c r="QWS240" s="61"/>
      <c r="QWT240" s="61"/>
      <c r="QWU240" s="61"/>
      <c r="QWV240" s="61"/>
      <c r="QWW240" s="61"/>
      <c r="QWX240" s="61"/>
      <c r="QWY240" s="61"/>
      <c r="QWZ240" s="61"/>
      <c r="QXA240" s="61"/>
      <c r="QXB240" s="61"/>
      <c r="QXC240" s="61"/>
      <c r="QXD240" s="61"/>
      <c r="QXE240" s="61"/>
      <c r="QXF240" s="61"/>
      <c r="QXG240" s="61"/>
      <c r="QXH240" s="61"/>
      <c r="QXI240" s="61"/>
      <c r="QXJ240" s="61"/>
      <c r="QXK240" s="61"/>
      <c r="QXL240" s="61"/>
      <c r="QXM240" s="61"/>
      <c r="QXN240" s="61"/>
      <c r="QXO240" s="61"/>
      <c r="QXP240" s="61"/>
      <c r="QXQ240" s="61"/>
      <c r="QXR240" s="61"/>
      <c r="QXS240" s="61"/>
      <c r="QXT240" s="61"/>
      <c r="QXU240" s="61"/>
      <c r="QXV240" s="61"/>
      <c r="QXW240" s="61"/>
      <c r="QXX240" s="61"/>
      <c r="QXY240" s="61"/>
      <c r="QXZ240" s="61"/>
      <c r="QYA240" s="61"/>
      <c r="QYB240" s="61"/>
      <c r="QYC240" s="61"/>
      <c r="QYD240" s="61"/>
      <c r="QYE240" s="61"/>
      <c r="QYF240" s="61"/>
      <c r="QYG240" s="61"/>
      <c r="QYH240" s="61"/>
      <c r="QYI240" s="61"/>
      <c r="QYJ240" s="61"/>
      <c r="QYK240" s="61"/>
      <c r="QYL240" s="61"/>
      <c r="QYM240" s="61"/>
      <c r="QYN240" s="61"/>
      <c r="QYO240" s="61"/>
      <c r="QYP240" s="61"/>
      <c r="QYQ240" s="61"/>
      <c r="QYR240" s="61"/>
      <c r="QYS240" s="61"/>
      <c r="QYT240" s="61"/>
      <c r="QYU240" s="61"/>
      <c r="QYV240" s="61"/>
      <c r="QYW240" s="61"/>
      <c r="QYX240" s="61"/>
      <c r="QYY240" s="61"/>
      <c r="QYZ240" s="61"/>
      <c r="QZA240" s="61"/>
      <c r="QZB240" s="61"/>
      <c r="QZC240" s="61"/>
      <c r="QZD240" s="61"/>
      <c r="QZE240" s="61"/>
      <c r="QZF240" s="61"/>
      <c r="QZG240" s="61"/>
      <c r="QZH240" s="61"/>
      <c r="QZI240" s="61"/>
      <c r="QZJ240" s="61"/>
      <c r="QZK240" s="61"/>
      <c r="QZL240" s="61"/>
      <c r="QZM240" s="61"/>
      <c r="QZN240" s="61"/>
      <c r="QZO240" s="61"/>
      <c r="QZP240" s="61"/>
      <c r="QZQ240" s="61"/>
      <c r="QZR240" s="61"/>
      <c r="QZS240" s="61"/>
      <c r="QZT240" s="61"/>
      <c r="QZU240" s="61"/>
      <c r="QZV240" s="61"/>
      <c r="QZW240" s="61"/>
      <c r="QZX240" s="61"/>
      <c r="QZY240" s="61"/>
      <c r="QZZ240" s="61"/>
      <c r="RAA240" s="61"/>
      <c r="RAB240" s="61"/>
      <c r="RAC240" s="61"/>
      <c r="RAD240" s="61"/>
      <c r="RAE240" s="61"/>
      <c r="RAF240" s="61"/>
      <c r="RAG240" s="61"/>
      <c r="RAH240" s="61"/>
      <c r="RAI240" s="61"/>
      <c r="RAJ240" s="61"/>
      <c r="RAK240" s="61"/>
      <c r="RAL240" s="61"/>
      <c r="RAM240" s="61"/>
      <c r="RAN240" s="61"/>
      <c r="RAO240" s="61"/>
      <c r="RAP240" s="61"/>
      <c r="RAQ240" s="61"/>
      <c r="RAR240" s="61"/>
      <c r="RAS240" s="61"/>
      <c r="RAT240" s="61"/>
      <c r="RAU240" s="61"/>
      <c r="RAV240" s="61"/>
      <c r="RAW240" s="61"/>
      <c r="RAX240" s="61"/>
      <c r="RAY240" s="61"/>
      <c r="RAZ240" s="61"/>
      <c r="RBA240" s="61"/>
      <c r="RBB240" s="61"/>
      <c r="RBC240" s="61"/>
      <c r="RBD240" s="61"/>
      <c r="RBE240" s="61"/>
      <c r="RBF240" s="61"/>
      <c r="RBG240" s="61"/>
      <c r="RBH240" s="61"/>
      <c r="RBI240" s="61"/>
      <c r="RBJ240" s="61"/>
      <c r="RBK240" s="61"/>
      <c r="RBL240" s="61"/>
      <c r="RBM240" s="61"/>
      <c r="RBN240" s="61"/>
      <c r="RBO240" s="61"/>
      <c r="RBP240" s="61"/>
      <c r="RBQ240" s="61"/>
      <c r="RBR240" s="61"/>
      <c r="RBS240" s="61"/>
      <c r="RBT240" s="61"/>
      <c r="RBU240" s="61"/>
      <c r="RBV240" s="61"/>
      <c r="RBW240" s="61"/>
      <c r="RBX240" s="61"/>
      <c r="RBY240" s="61"/>
      <c r="RBZ240" s="61"/>
      <c r="RCA240" s="61"/>
      <c r="RCB240" s="61"/>
      <c r="RCC240" s="61"/>
      <c r="RCD240" s="61"/>
      <c r="RCE240" s="61"/>
      <c r="RCF240" s="61"/>
      <c r="RCG240" s="61"/>
      <c r="RCH240" s="61"/>
      <c r="RCI240" s="61"/>
      <c r="RCJ240" s="61"/>
      <c r="RCK240" s="61"/>
      <c r="RCL240" s="61"/>
      <c r="RCM240" s="61"/>
      <c r="RCN240" s="61"/>
      <c r="RCO240" s="61"/>
      <c r="RCP240" s="61"/>
      <c r="RCQ240" s="61"/>
      <c r="RCR240" s="61"/>
      <c r="RCS240" s="61"/>
      <c r="RCT240" s="61"/>
      <c r="RCU240" s="61"/>
      <c r="RCV240" s="61"/>
      <c r="RCW240" s="61"/>
      <c r="RCX240" s="61"/>
      <c r="RCY240" s="61"/>
      <c r="RCZ240" s="61"/>
      <c r="RDA240" s="61"/>
      <c r="RDB240" s="61"/>
      <c r="RDC240" s="61"/>
      <c r="RDD240" s="61"/>
      <c r="RDE240" s="61"/>
      <c r="RDF240" s="61"/>
      <c r="RDG240" s="61"/>
      <c r="RDH240" s="61"/>
      <c r="RDI240" s="61"/>
      <c r="RDJ240" s="61"/>
      <c r="RDK240" s="61"/>
      <c r="RDL240" s="61"/>
      <c r="RDM240" s="61"/>
      <c r="RDN240" s="61"/>
      <c r="RDO240" s="61"/>
      <c r="RDP240" s="61"/>
      <c r="RDQ240" s="61"/>
      <c r="RDR240" s="61"/>
      <c r="RDS240" s="61"/>
      <c r="RDT240" s="61"/>
      <c r="RDU240" s="61"/>
      <c r="RDV240" s="61"/>
      <c r="RDW240" s="61"/>
      <c r="RDX240" s="61"/>
      <c r="RDY240" s="61"/>
      <c r="RDZ240" s="61"/>
      <c r="REA240" s="61"/>
      <c r="REB240" s="61"/>
      <c r="REC240" s="61"/>
      <c r="RED240" s="61"/>
      <c r="REE240" s="61"/>
      <c r="REF240" s="61"/>
      <c r="REG240" s="61"/>
      <c r="REH240" s="61"/>
      <c r="REI240" s="61"/>
      <c r="REJ240" s="61"/>
      <c r="REK240" s="61"/>
      <c r="REL240" s="61"/>
      <c r="REM240" s="61"/>
      <c r="REN240" s="61"/>
      <c r="REO240" s="61"/>
      <c r="REP240" s="61"/>
      <c r="REQ240" s="61"/>
      <c r="RER240" s="61"/>
      <c r="RES240" s="61"/>
      <c r="RET240" s="61"/>
      <c r="REU240" s="61"/>
      <c r="REV240" s="61"/>
      <c r="REW240" s="61"/>
      <c r="REX240" s="61"/>
      <c r="REY240" s="61"/>
      <c r="REZ240" s="61"/>
      <c r="RFA240" s="61"/>
      <c r="RFB240" s="61"/>
      <c r="RFC240" s="61"/>
      <c r="RFD240" s="61"/>
      <c r="RFE240" s="61"/>
      <c r="RFF240" s="61"/>
      <c r="RFG240" s="61"/>
      <c r="RFH240" s="61"/>
      <c r="RFI240" s="61"/>
      <c r="RFJ240" s="61"/>
      <c r="RFK240" s="61"/>
      <c r="RFL240" s="61"/>
      <c r="RFM240" s="61"/>
      <c r="RFN240" s="61"/>
      <c r="RFO240" s="61"/>
      <c r="RFP240" s="61"/>
      <c r="RFQ240" s="61"/>
      <c r="RFR240" s="61"/>
      <c r="RFS240" s="61"/>
      <c r="RFT240" s="61"/>
      <c r="RFU240" s="61"/>
      <c r="RFV240" s="61"/>
      <c r="RFW240" s="61"/>
      <c r="RFX240" s="61"/>
      <c r="RFY240" s="61"/>
      <c r="RFZ240" s="61"/>
      <c r="RGA240" s="61"/>
      <c r="RGB240" s="61"/>
      <c r="RGC240" s="61"/>
      <c r="RGD240" s="61"/>
      <c r="RGE240" s="61"/>
      <c r="RGF240" s="61"/>
      <c r="RGG240" s="61"/>
      <c r="RGH240" s="61"/>
      <c r="RGI240" s="61"/>
      <c r="RGJ240" s="61"/>
      <c r="RGK240" s="61"/>
      <c r="RGL240" s="61"/>
      <c r="RGM240" s="61"/>
      <c r="RGN240" s="61"/>
      <c r="RGO240" s="61"/>
      <c r="RGP240" s="61"/>
      <c r="RGQ240" s="61"/>
      <c r="RGR240" s="61"/>
      <c r="RGS240" s="61"/>
      <c r="RGT240" s="61"/>
      <c r="RGU240" s="61"/>
      <c r="RGV240" s="61"/>
      <c r="RGW240" s="61"/>
      <c r="RGX240" s="61"/>
      <c r="RGY240" s="61"/>
      <c r="RGZ240" s="61"/>
      <c r="RHA240" s="61"/>
      <c r="RHB240" s="61"/>
      <c r="RHC240" s="61"/>
      <c r="RHD240" s="61"/>
      <c r="RHE240" s="61"/>
      <c r="RHF240" s="61"/>
      <c r="RHG240" s="61"/>
      <c r="RHH240" s="61"/>
      <c r="RHI240" s="61"/>
      <c r="RHJ240" s="61"/>
      <c r="RHK240" s="61"/>
      <c r="RHL240" s="61"/>
      <c r="RHM240" s="61"/>
      <c r="RHN240" s="61"/>
      <c r="RHO240" s="61"/>
      <c r="RHP240" s="61"/>
      <c r="RHQ240" s="61"/>
      <c r="RHR240" s="61"/>
      <c r="RHS240" s="61"/>
      <c r="RHT240" s="61"/>
      <c r="RHU240" s="61"/>
      <c r="RHV240" s="61"/>
      <c r="RHW240" s="61"/>
      <c r="RHX240" s="61"/>
      <c r="RHY240" s="61"/>
      <c r="RHZ240" s="61"/>
      <c r="RIA240" s="61"/>
      <c r="RIB240" s="61"/>
      <c r="RIC240" s="61"/>
      <c r="RID240" s="61"/>
      <c r="RIE240" s="61"/>
      <c r="RIF240" s="61"/>
      <c r="RIG240" s="61"/>
      <c r="RIH240" s="61"/>
      <c r="RII240" s="61"/>
      <c r="RIJ240" s="61"/>
      <c r="RIK240" s="61"/>
      <c r="RIL240" s="61"/>
      <c r="RIM240" s="61"/>
      <c r="RIN240" s="61"/>
      <c r="RIO240" s="61"/>
      <c r="RIP240" s="61"/>
      <c r="RIQ240" s="61"/>
      <c r="RIR240" s="61"/>
      <c r="RIS240" s="61"/>
      <c r="RIT240" s="61"/>
      <c r="RIU240" s="61"/>
      <c r="RIV240" s="61"/>
      <c r="RIW240" s="61"/>
      <c r="RIX240" s="61"/>
      <c r="RIY240" s="61"/>
      <c r="RIZ240" s="61"/>
      <c r="RJA240" s="61"/>
      <c r="RJB240" s="61"/>
      <c r="RJC240" s="61"/>
      <c r="RJD240" s="61"/>
      <c r="RJE240" s="61"/>
      <c r="RJF240" s="61"/>
      <c r="RJG240" s="61"/>
      <c r="RJH240" s="61"/>
      <c r="RJI240" s="61"/>
      <c r="RJJ240" s="61"/>
      <c r="RJK240" s="61"/>
      <c r="RJL240" s="61"/>
      <c r="RJM240" s="61"/>
      <c r="RJN240" s="61"/>
      <c r="RJO240" s="61"/>
      <c r="RJP240" s="61"/>
      <c r="RJQ240" s="61"/>
      <c r="RJR240" s="61"/>
      <c r="RJS240" s="61"/>
      <c r="RJT240" s="61"/>
      <c r="RJU240" s="61"/>
      <c r="RJV240" s="61"/>
      <c r="RJW240" s="61"/>
      <c r="RJX240" s="61"/>
      <c r="RJY240" s="61"/>
      <c r="RJZ240" s="61"/>
      <c r="RKA240" s="61"/>
      <c r="RKB240" s="61"/>
      <c r="RKC240" s="61"/>
      <c r="RKD240" s="61"/>
      <c r="RKE240" s="61"/>
      <c r="RKF240" s="61"/>
      <c r="RKG240" s="61"/>
      <c r="RKH240" s="61"/>
      <c r="RKI240" s="61"/>
      <c r="RKJ240" s="61"/>
      <c r="RKK240" s="61"/>
      <c r="RKL240" s="61"/>
      <c r="RKM240" s="61"/>
      <c r="RKN240" s="61"/>
      <c r="RKO240" s="61"/>
      <c r="RKP240" s="61"/>
      <c r="RKQ240" s="61"/>
      <c r="RKR240" s="61"/>
      <c r="RKS240" s="61"/>
      <c r="RKT240" s="61"/>
      <c r="RKU240" s="61"/>
      <c r="RKV240" s="61"/>
      <c r="RKW240" s="61"/>
      <c r="RKX240" s="61"/>
      <c r="RKY240" s="61"/>
      <c r="RKZ240" s="61"/>
      <c r="RLA240" s="61"/>
      <c r="RLB240" s="61"/>
      <c r="RLC240" s="61"/>
      <c r="RLD240" s="61"/>
      <c r="RLE240" s="61"/>
      <c r="RLF240" s="61"/>
      <c r="RLG240" s="61"/>
      <c r="RLH240" s="61"/>
      <c r="RLI240" s="61"/>
      <c r="RLJ240" s="61"/>
      <c r="RLK240" s="61"/>
      <c r="RLL240" s="61"/>
      <c r="RLM240" s="61"/>
      <c r="RLN240" s="61"/>
      <c r="RLO240" s="61"/>
      <c r="RLP240" s="61"/>
      <c r="RLQ240" s="61"/>
      <c r="RLR240" s="61"/>
      <c r="RLS240" s="61"/>
      <c r="RLT240" s="61"/>
      <c r="RLU240" s="61"/>
      <c r="RLV240" s="61"/>
      <c r="RLW240" s="61"/>
      <c r="RLX240" s="61"/>
      <c r="RLY240" s="61"/>
      <c r="RLZ240" s="61"/>
      <c r="RMA240" s="61"/>
      <c r="RMB240" s="61"/>
      <c r="RMC240" s="61"/>
      <c r="RMD240" s="61"/>
      <c r="RME240" s="61"/>
      <c r="RMF240" s="61"/>
      <c r="RMG240" s="61"/>
      <c r="RMH240" s="61"/>
      <c r="RMI240" s="61"/>
      <c r="RMJ240" s="61"/>
      <c r="RMK240" s="61"/>
      <c r="RML240" s="61"/>
      <c r="RMM240" s="61"/>
      <c r="RMN240" s="61"/>
      <c r="RMO240" s="61"/>
      <c r="RMP240" s="61"/>
      <c r="RMQ240" s="61"/>
      <c r="RMR240" s="61"/>
      <c r="RMS240" s="61"/>
      <c r="RMT240" s="61"/>
      <c r="RMU240" s="61"/>
      <c r="RMV240" s="61"/>
      <c r="RMW240" s="61"/>
      <c r="RMX240" s="61"/>
      <c r="RMY240" s="61"/>
      <c r="RMZ240" s="61"/>
      <c r="RNA240" s="61"/>
      <c r="RNB240" s="61"/>
      <c r="RNC240" s="61"/>
      <c r="RND240" s="61"/>
      <c r="RNE240" s="61"/>
      <c r="RNF240" s="61"/>
      <c r="RNG240" s="61"/>
      <c r="RNH240" s="61"/>
      <c r="RNI240" s="61"/>
      <c r="RNJ240" s="61"/>
      <c r="RNK240" s="61"/>
      <c r="RNL240" s="61"/>
      <c r="RNM240" s="61"/>
      <c r="RNN240" s="61"/>
      <c r="RNO240" s="61"/>
      <c r="RNP240" s="61"/>
      <c r="RNQ240" s="61"/>
      <c r="RNR240" s="61"/>
      <c r="RNS240" s="61"/>
      <c r="RNT240" s="61"/>
      <c r="RNU240" s="61"/>
      <c r="RNV240" s="61"/>
      <c r="RNW240" s="61"/>
      <c r="RNX240" s="61"/>
      <c r="RNY240" s="61"/>
      <c r="RNZ240" s="61"/>
      <c r="ROA240" s="61"/>
      <c r="ROB240" s="61"/>
      <c r="ROC240" s="61"/>
      <c r="ROD240" s="61"/>
      <c r="ROE240" s="61"/>
      <c r="ROF240" s="61"/>
      <c r="ROG240" s="61"/>
      <c r="ROH240" s="61"/>
      <c r="ROI240" s="61"/>
      <c r="ROJ240" s="61"/>
      <c r="ROK240" s="61"/>
      <c r="ROL240" s="61"/>
      <c r="ROM240" s="61"/>
      <c r="RON240" s="61"/>
      <c r="ROO240" s="61"/>
      <c r="ROP240" s="61"/>
      <c r="ROQ240" s="61"/>
      <c r="ROR240" s="61"/>
      <c r="ROS240" s="61"/>
      <c r="ROT240" s="61"/>
      <c r="ROU240" s="61"/>
      <c r="ROV240" s="61"/>
      <c r="ROW240" s="61"/>
      <c r="ROX240" s="61"/>
      <c r="ROY240" s="61"/>
      <c r="ROZ240" s="61"/>
      <c r="RPA240" s="61"/>
      <c r="RPB240" s="61"/>
      <c r="RPC240" s="61"/>
      <c r="RPD240" s="61"/>
      <c r="RPE240" s="61"/>
      <c r="RPF240" s="61"/>
      <c r="RPG240" s="61"/>
      <c r="RPH240" s="61"/>
      <c r="RPI240" s="61"/>
      <c r="RPJ240" s="61"/>
      <c r="RPK240" s="61"/>
      <c r="RPL240" s="61"/>
      <c r="RPM240" s="61"/>
      <c r="RPN240" s="61"/>
      <c r="RPO240" s="61"/>
      <c r="RPP240" s="61"/>
      <c r="RPQ240" s="61"/>
      <c r="RPR240" s="61"/>
      <c r="RPS240" s="61"/>
      <c r="RPT240" s="61"/>
      <c r="RPU240" s="61"/>
      <c r="RPV240" s="61"/>
      <c r="RPW240" s="61"/>
      <c r="RPX240" s="61"/>
      <c r="RPY240" s="61"/>
      <c r="RPZ240" s="61"/>
      <c r="RQA240" s="61"/>
      <c r="RQB240" s="61"/>
      <c r="RQC240" s="61"/>
      <c r="RQD240" s="61"/>
      <c r="RQE240" s="61"/>
      <c r="RQF240" s="61"/>
      <c r="RQG240" s="61"/>
      <c r="RQH240" s="61"/>
      <c r="RQI240" s="61"/>
      <c r="RQJ240" s="61"/>
      <c r="RQK240" s="61"/>
      <c r="RQL240" s="61"/>
      <c r="RQM240" s="61"/>
      <c r="RQN240" s="61"/>
      <c r="RQO240" s="61"/>
      <c r="RQP240" s="61"/>
      <c r="RQQ240" s="61"/>
      <c r="RQR240" s="61"/>
      <c r="RQS240" s="61"/>
      <c r="RQT240" s="61"/>
      <c r="RQU240" s="61"/>
      <c r="RQV240" s="61"/>
      <c r="RQW240" s="61"/>
      <c r="RQX240" s="61"/>
      <c r="RQY240" s="61"/>
      <c r="RQZ240" s="61"/>
      <c r="RRA240" s="61"/>
      <c r="RRB240" s="61"/>
      <c r="RRC240" s="61"/>
      <c r="RRD240" s="61"/>
      <c r="RRE240" s="61"/>
      <c r="RRF240" s="61"/>
      <c r="RRG240" s="61"/>
      <c r="RRH240" s="61"/>
      <c r="RRI240" s="61"/>
      <c r="RRJ240" s="61"/>
      <c r="RRK240" s="61"/>
      <c r="RRL240" s="61"/>
      <c r="RRM240" s="61"/>
      <c r="RRN240" s="61"/>
      <c r="RRO240" s="61"/>
      <c r="RRP240" s="61"/>
      <c r="RRQ240" s="61"/>
      <c r="RRR240" s="61"/>
      <c r="RRS240" s="61"/>
      <c r="RRT240" s="61"/>
      <c r="RRU240" s="61"/>
      <c r="RRV240" s="61"/>
      <c r="RRW240" s="61"/>
      <c r="RRX240" s="61"/>
      <c r="RRY240" s="61"/>
      <c r="RRZ240" s="61"/>
      <c r="RSA240" s="61"/>
      <c r="RSB240" s="61"/>
      <c r="RSC240" s="61"/>
      <c r="RSD240" s="61"/>
      <c r="RSE240" s="61"/>
      <c r="RSF240" s="61"/>
      <c r="RSG240" s="61"/>
      <c r="RSH240" s="61"/>
      <c r="RSI240" s="61"/>
      <c r="RSJ240" s="61"/>
      <c r="RSK240" s="61"/>
      <c r="RSL240" s="61"/>
      <c r="RSM240" s="61"/>
      <c r="RSN240" s="61"/>
      <c r="RSO240" s="61"/>
      <c r="RSP240" s="61"/>
      <c r="RSQ240" s="61"/>
      <c r="RSR240" s="61"/>
      <c r="RSS240" s="61"/>
      <c r="RST240" s="61"/>
      <c r="RSU240" s="61"/>
      <c r="RSV240" s="61"/>
      <c r="RSW240" s="61"/>
      <c r="RSX240" s="61"/>
      <c r="RSY240" s="61"/>
      <c r="RSZ240" s="61"/>
      <c r="RTA240" s="61"/>
      <c r="RTB240" s="61"/>
      <c r="RTC240" s="61"/>
      <c r="RTD240" s="61"/>
      <c r="RTE240" s="61"/>
      <c r="RTF240" s="61"/>
      <c r="RTG240" s="61"/>
      <c r="RTH240" s="61"/>
      <c r="RTI240" s="61"/>
      <c r="RTJ240" s="61"/>
      <c r="RTK240" s="61"/>
      <c r="RTL240" s="61"/>
      <c r="RTM240" s="61"/>
      <c r="RTN240" s="61"/>
      <c r="RTO240" s="61"/>
      <c r="RTP240" s="61"/>
      <c r="RTQ240" s="61"/>
      <c r="RTR240" s="61"/>
      <c r="RTS240" s="61"/>
      <c r="RTT240" s="61"/>
      <c r="RTU240" s="61"/>
      <c r="RTV240" s="61"/>
      <c r="RTW240" s="61"/>
      <c r="RTX240" s="61"/>
      <c r="RTY240" s="61"/>
      <c r="RTZ240" s="61"/>
      <c r="RUA240" s="61"/>
      <c r="RUB240" s="61"/>
      <c r="RUC240" s="61"/>
      <c r="RUD240" s="61"/>
      <c r="RUE240" s="61"/>
      <c r="RUF240" s="61"/>
      <c r="RUG240" s="61"/>
      <c r="RUH240" s="61"/>
      <c r="RUI240" s="61"/>
      <c r="RUJ240" s="61"/>
      <c r="RUK240" s="61"/>
      <c r="RUL240" s="61"/>
      <c r="RUM240" s="61"/>
      <c r="RUN240" s="61"/>
      <c r="RUO240" s="61"/>
      <c r="RUP240" s="61"/>
      <c r="RUQ240" s="61"/>
      <c r="RUR240" s="61"/>
      <c r="RUS240" s="61"/>
      <c r="RUT240" s="61"/>
      <c r="RUU240" s="61"/>
      <c r="RUV240" s="61"/>
      <c r="RUW240" s="61"/>
      <c r="RUX240" s="61"/>
      <c r="RUY240" s="61"/>
      <c r="RUZ240" s="61"/>
      <c r="RVA240" s="61"/>
      <c r="RVB240" s="61"/>
      <c r="RVC240" s="61"/>
      <c r="RVD240" s="61"/>
      <c r="RVE240" s="61"/>
      <c r="RVF240" s="61"/>
      <c r="RVG240" s="61"/>
      <c r="RVH240" s="61"/>
      <c r="RVI240" s="61"/>
      <c r="RVJ240" s="61"/>
      <c r="RVK240" s="61"/>
      <c r="RVL240" s="61"/>
      <c r="RVM240" s="61"/>
      <c r="RVN240" s="61"/>
      <c r="RVO240" s="61"/>
      <c r="RVP240" s="61"/>
      <c r="RVQ240" s="61"/>
      <c r="RVR240" s="61"/>
      <c r="RVS240" s="61"/>
      <c r="RVT240" s="61"/>
      <c r="RVU240" s="61"/>
      <c r="RVV240" s="61"/>
      <c r="RVW240" s="61"/>
      <c r="RVX240" s="61"/>
      <c r="RVY240" s="61"/>
      <c r="RVZ240" s="61"/>
      <c r="RWA240" s="61"/>
      <c r="RWB240" s="61"/>
      <c r="RWC240" s="61"/>
      <c r="RWD240" s="61"/>
      <c r="RWE240" s="61"/>
      <c r="RWF240" s="61"/>
      <c r="RWG240" s="61"/>
      <c r="RWH240" s="61"/>
      <c r="RWI240" s="61"/>
      <c r="RWJ240" s="61"/>
      <c r="RWK240" s="61"/>
      <c r="RWL240" s="61"/>
      <c r="RWM240" s="61"/>
      <c r="RWN240" s="61"/>
      <c r="RWO240" s="61"/>
      <c r="RWP240" s="61"/>
      <c r="RWQ240" s="61"/>
      <c r="RWR240" s="61"/>
      <c r="RWS240" s="61"/>
      <c r="RWT240" s="61"/>
      <c r="RWU240" s="61"/>
      <c r="RWV240" s="61"/>
      <c r="RWW240" s="61"/>
      <c r="RWX240" s="61"/>
      <c r="RWY240" s="61"/>
      <c r="RWZ240" s="61"/>
      <c r="RXA240" s="61"/>
      <c r="RXB240" s="61"/>
      <c r="RXC240" s="61"/>
      <c r="RXD240" s="61"/>
      <c r="RXE240" s="61"/>
      <c r="RXF240" s="61"/>
      <c r="RXG240" s="61"/>
      <c r="RXH240" s="61"/>
      <c r="RXI240" s="61"/>
      <c r="RXJ240" s="61"/>
      <c r="RXK240" s="61"/>
      <c r="RXL240" s="61"/>
      <c r="RXM240" s="61"/>
      <c r="RXN240" s="61"/>
      <c r="RXO240" s="61"/>
      <c r="RXP240" s="61"/>
      <c r="RXQ240" s="61"/>
      <c r="RXR240" s="61"/>
      <c r="RXS240" s="61"/>
      <c r="RXT240" s="61"/>
      <c r="RXU240" s="61"/>
      <c r="RXV240" s="61"/>
      <c r="RXW240" s="61"/>
      <c r="RXX240" s="61"/>
      <c r="RXY240" s="61"/>
      <c r="RXZ240" s="61"/>
      <c r="RYA240" s="61"/>
      <c r="RYB240" s="61"/>
      <c r="RYC240" s="61"/>
      <c r="RYD240" s="61"/>
      <c r="RYE240" s="61"/>
      <c r="RYF240" s="61"/>
      <c r="RYG240" s="61"/>
      <c r="RYH240" s="61"/>
      <c r="RYI240" s="61"/>
      <c r="RYJ240" s="61"/>
      <c r="RYK240" s="61"/>
      <c r="RYL240" s="61"/>
      <c r="RYM240" s="61"/>
      <c r="RYN240" s="61"/>
      <c r="RYO240" s="61"/>
      <c r="RYP240" s="61"/>
      <c r="RYQ240" s="61"/>
      <c r="RYR240" s="61"/>
      <c r="RYS240" s="61"/>
      <c r="RYT240" s="61"/>
      <c r="RYU240" s="61"/>
      <c r="RYV240" s="61"/>
      <c r="RYW240" s="61"/>
      <c r="RYX240" s="61"/>
      <c r="RYY240" s="61"/>
      <c r="RYZ240" s="61"/>
      <c r="RZA240" s="61"/>
      <c r="RZB240" s="61"/>
      <c r="RZC240" s="61"/>
      <c r="RZD240" s="61"/>
      <c r="RZE240" s="61"/>
      <c r="RZF240" s="61"/>
      <c r="RZG240" s="61"/>
      <c r="RZH240" s="61"/>
      <c r="RZI240" s="61"/>
      <c r="RZJ240" s="61"/>
      <c r="RZK240" s="61"/>
      <c r="RZL240" s="61"/>
      <c r="RZM240" s="61"/>
      <c r="RZN240" s="61"/>
      <c r="RZO240" s="61"/>
      <c r="RZP240" s="61"/>
      <c r="RZQ240" s="61"/>
      <c r="RZR240" s="61"/>
      <c r="RZS240" s="61"/>
      <c r="RZT240" s="61"/>
      <c r="RZU240" s="61"/>
      <c r="RZV240" s="61"/>
      <c r="RZW240" s="61"/>
      <c r="RZX240" s="61"/>
      <c r="RZY240" s="61"/>
      <c r="RZZ240" s="61"/>
      <c r="SAA240" s="61"/>
      <c r="SAB240" s="61"/>
      <c r="SAC240" s="61"/>
      <c r="SAD240" s="61"/>
      <c r="SAE240" s="61"/>
      <c r="SAF240" s="61"/>
      <c r="SAG240" s="61"/>
      <c r="SAH240" s="61"/>
      <c r="SAI240" s="61"/>
      <c r="SAJ240" s="61"/>
      <c r="SAK240" s="61"/>
      <c r="SAL240" s="61"/>
      <c r="SAM240" s="61"/>
      <c r="SAN240" s="61"/>
      <c r="SAO240" s="61"/>
      <c r="SAP240" s="61"/>
      <c r="SAQ240" s="61"/>
      <c r="SAR240" s="61"/>
      <c r="SAS240" s="61"/>
      <c r="SAT240" s="61"/>
      <c r="SAU240" s="61"/>
      <c r="SAV240" s="61"/>
      <c r="SAW240" s="61"/>
      <c r="SAX240" s="61"/>
      <c r="SAY240" s="61"/>
      <c r="SAZ240" s="61"/>
      <c r="SBA240" s="61"/>
      <c r="SBB240" s="61"/>
      <c r="SBC240" s="61"/>
      <c r="SBD240" s="61"/>
      <c r="SBE240" s="61"/>
      <c r="SBF240" s="61"/>
      <c r="SBG240" s="61"/>
      <c r="SBH240" s="61"/>
      <c r="SBI240" s="61"/>
      <c r="SBJ240" s="61"/>
      <c r="SBK240" s="61"/>
      <c r="SBL240" s="61"/>
      <c r="SBM240" s="61"/>
      <c r="SBN240" s="61"/>
      <c r="SBO240" s="61"/>
      <c r="SBP240" s="61"/>
      <c r="SBQ240" s="61"/>
      <c r="SBR240" s="61"/>
      <c r="SBS240" s="61"/>
      <c r="SBT240" s="61"/>
      <c r="SBU240" s="61"/>
      <c r="SBV240" s="61"/>
      <c r="SBW240" s="61"/>
      <c r="SBX240" s="61"/>
      <c r="SBY240" s="61"/>
      <c r="SBZ240" s="61"/>
      <c r="SCA240" s="61"/>
      <c r="SCB240" s="61"/>
      <c r="SCC240" s="61"/>
      <c r="SCD240" s="61"/>
      <c r="SCE240" s="61"/>
      <c r="SCF240" s="61"/>
      <c r="SCG240" s="61"/>
      <c r="SCH240" s="61"/>
      <c r="SCI240" s="61"/>
      <c r="SCJ240" s="61"/>
      <c r="SCK240" s="61"/>
      <c r="SCL240" s="61"/>
      <c r="SCM240" s="61"/>
      <c r="SCN240" s="61"/>
      <c r="SCO240" s="61"/>
      <c r="SCP240" s="61"/>
      <c r="SCQ240" s="61"/>
      <c r="SCR240" s="61"/>
      <c r="SCS240" s="61"/>
      <c r="SCT240" s="61"/>
      <c r="SCU240" s="61"/>
      <c r="SCV240" s="61"/>
      <c r="SCW240" s="61"/>
      <c r="SCX240" s="61"/>
      <c r="SCY240" s="61"/>
      <c r="SCZ240" s="61"/>
      <c r="SDA240" s="61"/>
      <c r="SDB240" s="61"/>
      <c r="SDC240" s="61"/>
      <c r="SDD240" s="61"/>
      <c r="SDE240" s="61"/>
      <c r="SDF240" s="61"/>
      <c r="SDG240" s="61"/>
      <c r="SDH240" s="61"/>
      <c r="SDI240" s="61"/>
      <c r="SDJ240" s="61"/>
      <c r="SDK240" s="61"/>
      <c r="SDL240" s="61"/>
      <c r="SDM240" s="61"/>
      <c r="SDN240" s="61"/>
      <c r="SDO240" s="61"/>
      <c r="SDP240" s="61"/>
      <c r="SDQ240" s="61"/>
      <c r="SDR240" s="61"/>
      <c r="SDS240" s="61"/>
      <c r="SDT240" s="61"/>
      <c r="SDU240" s="61"/>
      <c r="SDV240" s="61"/>
      <c r="SDW240" s="61"/>
      <c r="SDX240" s="61"/>
      <c r="SDY240" s="61"/>
      <c r="SDZ240" s="61"/>
      <c r="SEA240" s="61"/>
      <c r="SEB240" s="61"/>
      <c r="SEC240" s="61"/>
      <c r="SED240" s="61"/>
      <c r="SEE240" s="61"/>
      <c r="SEF240" s="61"/>
      <c r="SEG240" s="61"/>
      <c r="SEH240" s="61"/>
      <c r="SEI240" s="61"/>
      <c r="SEJ240" s="61"/>
      <c r="SEK240" s="61"/>
      <c r="SEL240" s="61"/>
      <c r="SEM240" s="61"/>
      <c r="SEN240" s="61"/>
      <c r="SEO240" s="61"/>
      <c r="SEP240" s="61"/>
      <c r="SEQ240" s="61"/>
      <c r="SER240" s="61"/>
      <c r="SES240" s="61"/>
      <c r="SET240" s="61"/>
      <c r="SEU240" s="61"/>
      <c r="SEV240" s="61"/>
      <c r="SEW240" s="61"/>
      <c r="SEX240" s="61"/>
      <c r="SEY240" s="61"/>
      <c r="SEZ240" s="61"/>
      <c r="SFA240" s="61"/>
      <c r="SFB240" s="61"/>
      <c r="SFC240" s="61"/>
      <c r="SFD240" s="61"/>
      <c r="SFE240" s="61"/>
      <c r="SFF240" s="61"/>
      <c r="SFG240" s="61"/>
      <c r="SFH240" s="61"/>
      <c r="SFI240" s="61"/>
      <c r="SFJ240" s="61"/>
      <c r="SFK240" s="61"/>
      <c r="SFL240" s="61"/>
      <c r="SFM240" s="61"/>
      <c r="SFN240" s="61"/>
      <c r="SFO240" s="61"/>
      <c r="SFP240" s="61"/>
      <c r="SFQ240" s="61"/>
      <c r="SFR240" s="61"/>
      <c r="SFS240" s="61"/>
      <c r="SFT240" s="61"/>
      <c r="SFU240" s="61"/>
      <c r="SFV240" s="61"/>
      <c r="SFW240" s="61"/>
      <c r="SFX240" s="61"/>
      <c r="SFY240" s="61"/>
      <c r="SFZ240" s="61"/>
      <c r="SGA240" s="61"/>
      <c r="SGB240" s="61"/>
      <c r="SGC240" s="61"/>
      <c r="SGD240" s="61"/>
      <c r="SGE240" s="61"/>
      <c r="SGF240" s="61"/>
      <c r="SGG240" s="61"/>
      <c r="SGH240" s="61"/>
      <c r="SGI240" s="61"/>
      <c r="SGJ240" s="61"/>
      <c r="SGK240" s="61"/>
      <c r="SGL240" s="61"/>
      <c r="SGM240" s="61"/>
      <c r="SGN240" s="61"/>
      <c r="SGO240" s="61"/>
      <c r="SGP240" s="61"/>
      <c r="SGQ240" s="61"/>
      <c r="SGR240" s="61"/>
      <c r="SGS240" s="61"/>
      <c r="SGT240" s="61"/>
      <c r="SGU240" s="61"/>
      <c r="SGV240" s="61"/>
      <c r="SGW240" s="61"/>
      <c r="SGX240" s="61"/>
      <c r="SGY240" s="61"/>
      <c r="SGZ240" s="61"/>
      <c r="SHA240" s="61"/>
      <c r="SHB240" s="61"/>
      <c r="SHC240" s="61"/>
      <c r="SHD240" s="61"/>
      <c r="SHE240" s="61"/>
      <c r="SHF240" s="61"/>
      <c r="SHG240" s="61"/>
      <c r="SHH240" s="61"/>
      <c r="SHI240" s="61"/>
      <c r="SHJ240" s="61"/>
      <c r="SHK240" s="61"/>
      <c r="SHL240" s="61"/>
      <c r="SHM240" s="61"/>
      <c r="SHN240" s="61"/>
      <c r="SHO240" s="61"/>
      <c r="SHP240" s="61"/>
      <c r="SHQ240" s="61"/>
      <c r="SHR240" s="61"/>
      <c r="SHS240" s="61"/>
      <c r="SHT240" s="61"/>
      <c r="SHU240" s="61"/>
      <c r="SHV240" s="61"/>
      <c r="SHW240" s="61"/>
      <c r="SHX240" s="61"/>
      <c r="SHY240" s="61"/>
      <c r="SHZ240" s="61"/>
      <c r="SIA240" s="61"/>
      <c r="SIB240" s="61"/>
      <c r="SIC240" s="61"/>
      <c r="SID240" s="61"/>
      <c r="SIE240" s="61"/>
      <c r="SIF240" s="61"/>
      <c r="SIG240" s="61"/>
      <c r="SIH240" s="61"/>
      <c r="SII240" s="61"/>
      <c r="SIJ240" s="61"/>
      <c r="SIK240" s="61"/>
      <c r="SIL240" s="61"/>
      <c r="SIM240" s="61"/>
      <c r="SIN240" s="61"/>
      <c r="SIO240" s="61"/>
      <c r="SIP240" s="61"/>
      <c r="SIQ240" s="61"/>
      <c r="SIR240" s="61"/>
      <c r="SIS240" s="61"/>
      <c r="SIT240" s="61"/>
      <c r="SIU240" s="61"/>
      <c r="SIV240" s="61"/>
      <c r="SIW240" s="61"/>
      <c r="SIX240" s="61"/>
      <c r="SIY240" s="61"/>
      <c r="SIZ240" s="61"/>
      <c r="SJA240" s="61"/>
      <c r="SJB240" s="61"/>
      <c r="SJC240" s="61"/>
      <c r="SJD240" s="61"/>
      <c r="SJE240" s="61"/>
      <c r="SJF240" s="61"/>
      <c r="SJG240" s="61"/>
      <c r="SJH240" s="61"/>
      <c r="SJI240" s="61"/>
      <c r="SJJ240" s="61"/>
      <c r="SJK240" s="61"/>
      <c r="SJL240" s="61"/>
      <c r="SJM240" s="61"/>
      <c r="SJN240" s="61"/>
      <c r="SJO240" s="61"/>
      <c r="SJP240" s="61"/>
      <c r="SJQ240" s="61"/>
      <c r="SJR240" s="61"/>
      <c r="SJS240" s="61"/>
      <c r="SJT240" s="61"/>
      <c r="SJU240" s="61"/>
      <c r="SJV240" s="61"/>
      <c r="SJW240" s="61"/>
      <c r="SJX240" s="61"/>
      <c r="SJY240" s="61"/>
      <c r="SJZ240" s="61"/>
      <c r="SKA240" s="61"/>
      <c r="SKB240" s="61"/>
      <c r="SKC240" s="61"/>
      <c r="SKD240" s="61"/>
      <c r="SKE240" s="61"/>
      <c r="SKF240" s="61"/>
      <c r="SKG240" s="61"/>
      <c r="SKH240" s="61"/>
      <c r="SKI240" s="61"/>
      <c r="SKJ240" s="61"/>
      <c r="SKK240" s="61"/>
      <c r="SKL240" s="61"/>
      <c r="SKM240" s="61"/>
      <c r="SKN240" s="61"/>
      <c r="SKO240" s="61"/>
      <c r="SKP240" s="61"/>
      <c r="SKQ240" s="61"/>
      <c r="SKR240" s="61"/>
      <c r="SKS240" s="61"/>
      <c r="SKT240" s="61"/>
      <c r="SKU240" s="61"/>
      <c r="SKV240" s="61"/>
      <c r="SKW240" s="61"/>
      <c r="SKX240" s="61"/>
      <c r="SKY240" s="61"/>
      <c r="SKZ240" s="61"/>
      <c r="SLA240" s="61"/>
      <c r="SLB240" s="61"/>
      <c r="SLC240" s="61"/>
      <c r="SLD240" s="61"/>
      <c r="SLE240" s="61"/>
      <c r="SLF240" s="61"/>
      <c r="SLG240" s="61"/>
      <c r="SLH240" s="61"/>
      <c r="SLI240" s="61"/>
      <c r="SLJ240" s="61"/>
      <c r="SLK240" s="61"/>
      <c r="SLL240" s="61"/>
      <c r="SLM240" s="61"/>
      <c r="SLN240" s="61"/>
      <c r="SLO240" s="61"/>
      <c r="SLP240" s="61"/>
      <c r="SLQ240" s="61"/>
      <c r="SLR240" s="61"/>
      <c r="SLS240" s="61"/>
      <c r="SLT240" s="61"/>
      <c r="SLU240" s="61"/>
      <c r="SLV240" s="61"/>
      <c r="SLW240" s="61"/>
      <c r="SLX240" s="61"/>
      <c r="SLY240" s="61"/>
      <c r="SLZ240" s="61"/>
      <c r="SMA240" s="61"/>
      <c r="SMB240" s="61"/>
      <c r="SMC240" s="61"/>
      <c r="SMD240" s="61"/>
      <c r="SME240" s="61"/>
      <c r="SMF240" s="61"/>
      <c r="SMG240" s="61"/>
      <c r="SMH240" s="61"/>
      <c r="SMI240" s="61"/>
      <c r="SMJ240" s="61"/>
      <c r="SMK240" s="61"/>
      <c r="SML240" s="61"/>
      <c r="SMM240" s="61"/>
      <c r="SMN240" s="61"/>
      <c r="SMO240" s="61"/>
      <c r="SMP240" s="61"/>
      <c r="SMQ240" s="61"/>
      <c r="SMR240" s="61"/>
      <c r="SMS240" s="61"/>
      <c r="SMT240" s="61"/>
      <c r="SMU240" s="61"/>
      <c r="SMV240" s="61"/>
      <c r="SMW240" s="61"/>
      <c r="SMX240" s="61"/>
      <c r="SMY240" s="61"/>
      <c r="SMZ240" s="61"/>
      <c r="SNA240" s="61"/>
      <c r="SNB240" s="61"/>
      <c r="SNC240" s="61"/>
      <c r="SND240" s="61"/>
      <c r="SNE240" s="61"/>
      <c r="SNF240" s="61"/>
      <c r="SNG240" s="61"/>
      <c r="SNH240" s="61"/>
      <c r="SNI240" s="61"/>
      <c r="SNJ240" s="61"/>
      <c r="SNK240" s="61"/>
      <c r="SNL240" s="61"/>
      <c r="SNM240" s="61"/>
      <c r="SNN240" s="61"/>
      <c r="SNO240" s="61"/>
      <c r="SNP240" s="61"/>
      <c r="SNQ240" s="61"/>
      <c r="SNR240" s="61"/>
      <c r="SNS240" s="61"/>
      <c r="SNT240" s="61"/>
      <c r="SNU240" s="61"/>
      <c r="SNV240" s="61"/>
      <c r="SNW240" s="61"/>
      <c r="SNX240" s="61"/>
      <c r="SNY240" s="61"/>
      <c r="SNZ240" s="61"/>
      <c r="SOA240" s="61"/>
      <c r="SOB240" s="61"/>
      <c r="SOC240" s="61"/>
      <c r="SOD240" s="61"/>
      <c r="SOE240" s="61"/>
      <c r="SOF240" s="61"/>
      <c r="SOG240" s="61"/>
      <c r="SOH240" s="61"/>
      <c r="SOI240" s="61"/>
      <c r="SOJ240" s="61"/>
      <c r="SOK240" s="61"/>
      <c r="SOL240" s="61"/>
      <c r="SOM240" s="61"/>
      <c r="SON240" s="61"/>
      <c r="SOO240" s="61"/>
      <c r="SOP240" s="61"/>
      <c r="SOQ240" s="61"/>
      <c r="SOR240" s="61"/>
      <c r="SOS240" s="61"/>
      <c r="SOT240" s="61"/>
      <c r="SOU240" s="61"/>
      <c r="SOV240" s="61"/>
      <c r="SOW240" s="61"/>
      <c r="SOX240" s="61"/>
      <c r="SOY240" s="61"/>
      <c r="SOZ240" s="61"/>
      <c r="SPA240" s="61"/>
      <c r="SPB240" s="61"/>
      <c r="SPC240" s="61"/>
      <c r="SPD240" s="61"/>
      <c r="SPE240" s="61"/>
      <c r="SPF240" s="61"/>
      <c r="SPG240" s="61"/>
      <c r="SPH240" s="61"/>
      <c r="SPI240" s="61"/>
      <c r="SPJ240" s="61"/>
      <c r="SPK240" s="61"/>
      <c r="SPL240" s="61"/>
      <c r="SPM240" s="61"/>
      <c r="SPN240" s="61"/>
      <c r="SPO240" s="61"/>
      <c r="SPP240" s="61"/>
      <c r="SPQ240" s="61"/>
      <c r="SPR240" s="61"/>
      <c r="SPS240" s="61"/>
      <c r="SPT240" s="61"/>
      <c r="SPU240" s="61"/>
      <c r="SPV240" s="61"/>
      <c r="SPW240" s="61"/>
      <c r="SPX240" s="61"/>
      <c r="SPY240" s="61"/>
      <c r="SPZ240" s="61"/>
      <c r="SQA240" s="61"/>
      <c r="SQB240" s="61"/>
      <c r="SQC240" s="61"/>
      <c r="SQD240" s="61"/>
      <c r="SQE240" s="61"/>
      <c r="SQF240" s="61"/>
      <c r="SQG240" s="61"/>
      <c r="SQH240" s="61"/>
      <c r="SQI240" s="61"/>
      <c r="SQJ240" s="61"/>
      <c r="SQK240" s="61"/>
      <c r="SQL240" s="61"/>
      <c r="SQM240" s="61"/>
      <c r="SQN240" s="61"/>
      <c r="SQO240" s="61"/>
      <c r="SQP240" s="61"/>
      <c r="SQQ240" s="61"/>
      <c r="SQR240" s="61"/>
      <c r="SQS240" s="61"/>
      <c r="SQT240" s="61"/>
      <c r="SQU240" s="61"/>
      <c r="SQV240" s="61"/>
      <c r="SQW240" s="61"/>
      <c r="SQX240" s="61"/>
      <c r="SQY240" s="61"/>
      <c r="SQZ240" s="61"/>
      <c r="SRA240" s="61"/>
      <c r="SRB240" s="61"/>
      <c r="SRC240" s="61"/>
      <c r="SRD240" s="61"/>
      <c r="SRE240" s="61"/>
      <c r="SRF240" s="61"/>
      <c r="SRG240" s="61"/>
      <c r="SRH240" s="61"/>
      <c r="SRI240" s="61"/>
      <c r="SRJ240" s="61"/>
      <c r="SRK240" s="61"/>
      <c r="SRL240" s="61"/>
      <c r="SRM240" s="61"/>
      <c r="SRN240" s="61"/>
      <c r="SRO240" s="61"/>
      <c r="SRP240" s="61"/>
      <c r="SRQ240" s="61"/>
      <c r="SRR240" s="61"/>
      <c r="SRS240" s="61"/>
      <c r="SRT240" s="61"/>
      <c r="SRU240" s="61"/>
      <c r="SRV240" s="61"/>
      <c r="SRW240" s="61"/>
      <c r="SRX240" s="61"/>
      <c r="SRY240" s="61"/>
      <c r="SRZ240" s="61"/>
      <c r="SSA240" s="61"/>
      <c r="SSB240" s="61"/>
      <c r="SSC240" s="61"/>
      <c r="SSD240" s="61"/>
      <c r="SSE240" s="61"/>
      <c r="SSF240" s="61"/>
      <c r="SSG240" s="61"/>
      <c r="SSH240" s="61"/>
      <c r="SSI240" s="61"/>
      <c r="SSJ240" s="61"/>
      <c r="SSK240" s="61"/>
      <c r="SSL240" s="61"/>
      <c r="SSM240" s="61"/>
      <c r="SSN240" s="61"/>
      <c r="SSO240" s="61"/>
      <c r="SSP240" s="61"/>
      <c r="SSQ240" s="61"/>
      <c r="SSR240" s="61"/>
      <c r="SSS240" s="61"/>
      <c r="SST240" s="61"/>
      <c r="SSU240" s="61"/>
      <c r="SSV240" s="61"/>
      <c r="SSW240" s="61"/>
      <c r="SSX240" s="61"/>
      <c r="SSY240" s="61"/>
      <c r="SSZ240" s="61"/>
      <c r="STA240" s="61"/>
      <c r="STB240" s="61"/>
      <c r="STC240" s="61"/>
      <c r="STD240" s="61"/>
      <c r="STE240" s="61"/>
      <c r="STF240" s="61"/>
      <c r="STG240" s="61"/>
      <c r="STH240" s="61"/>
      <c r="STI240" s="61"/>
      <c r="STJ240" s="61"/>
      <c r="STK240" s="61"/>
      <c r="STL240" s="61"/>
      <c r="STM240" s="61"/>
      <c r="STN240" s="61"/>
      <c r="STO240" s="61"/>
      <c r="STP240" s="61"/>
      <c r="STQ240" s="61"/>
      <c r="STR240" s="61"/>
      <c r="STS240" s="61"/>
      <c r="STT240" s="61"/>
      <c r="STU240" s="61"/>
      <c r="STV240" s="61"/>
      <c r="STW240" s="61"/>
      <c r="STX240" s="61"/>
      <c r="STY240" s="61"/>
      <c r="STZ240" s="61"/>
      <c r="SUA240" s="61"/>
      <c r="SUB240" s="61"/>
      <c r="SUC240" s="61"/>
      <c r="SUD240" s="61"/>
      <c r="SUE240" s="61"/>
      <c r="SUF240" s="61"/>
      <c r="SUG240" s="61"/>
      <c r="SUH240" s="61"/>
      <c r="SUI240" s="61"/>
      <c r="SUJ240" s="61"/>
      <c r="SUK240" s="61"/>
      <c r="SUL240" s="61"/>
      <c r="SUM240" s="61"/>
      <c r="SUN240" s="61"/>
      <c r="SUO240" s="61"/>
      <c r="SUP240" s="61"/>
      <c r="SUQ240" s="61"/>
      <c r="SUR240" s="61"/>
      <c r="SUS240" s="61"/>
      <c r="SUT240" s="61"/>
      <c r="SUU240" s="61"/>
      <c r="SUV240" s="61"/>
      <c r="SUW240" s="61"/>
      <c r="SUX240" s="61"/>
      <c r="SUY240" s="61"/>
      <c r="SUZ240" s="61"/>
      <c r="SVA240" s="61"/>
      <c r="SVB240" s="61"/>
      <c r="SVC240" s="61"/>
      <c r="SVD240" s="61"/>
      <c r="SVE240" s="61"/>
      <c r="SVF240" s="61"/>
      <c r="SVG240" s="61"/>
      <c r="SVH240" s="61"/>
      <c r="SVI240" s="61"/>
      <c r="SVJ240" s="61"/>
      <c r="SVK240" s="61"/>
      <c r="SVL240" s="61"/>
      <c r="SVM240" s="61"/>
      <c r="SVN240" s="61"/>
      <c r="SVO240" s="61"/>
      <c r="SVP240" s="61"/>
      <c r="SVQ240" s="61"/>
      <c r="SVR240" s="61"/>
      <c r="SVS240" s="61"/>
      <c r="SVT240" s="61"/>
      <c r="SVU240" s="61"/>
      <c r="SVV240" s="61"/>
      <c r="SVW240" s="61"/>
      <c r="SVX240" s="61"/>
      <c r="SVY240" s="61"/>
      <c r="SVZ240" s="61"/>
      <c r="SWA240" s="61"/>
      <c r="SWB240" s="61"/>
      <c r="SWC240" s="61"/>
      <c r="SWD240" s="61"/>
      <c r="SWE240" s="61"/>
      <c r="SWF240" s="61"/>
      <c r="SWG240" s="61"/>
      <c r="SWH240" s="61"/>
      <c r="SWI240" s="61"/>
      <c r="SWJ240" s="61"/>
      <c r="SWK240" s="61"/>
      <c r="SWL240" s="61"/>
      <c r="SWM240" s="61"/>
      <c r="SWN240" s="61"/>
      <c r="SWO240" s="61"/>
      <c r="SWP240" s="61"/>
      <c r="SWQ240" s="61"/>
      <c r="SWR240" s="61"/>
      <c r="SWS240" s="61"/>
      <c r="SWT240" s="61"/>
      <c r="SWU240" s="61"/>
      <c r="SWV240" s="61"/>
      <c r="SWW240" s="61"/>
      <c r="SWX240" s="61"/>
      <c r="SWY240" s="61"/>
      <c r="SWZ240" s="61"/>
      <c r="SXA240" s="61"/>
      <c r="SXB240" s="61"/>
      <c r="SXC240" s="61"/>
      <c r="SXD240" s="61"/>
      <c r="SXE240" s="61"/>
      <c r="SXF240" s="61"/>
      <c r="SXG240" s="61"/>
      <c r="SXH240" s="61"/>
      <c r="SXI240" s="61"/>
      <c r="SXJ240" s="61"/>
      <c r="SXK240" s="61"/>
      <c r="SXL240" s="61"/>
      <c r="SXM240" s="61"/>
      <c r="SXN240" s="61"/>
      <c r="SXO240" s="61"/>
      <c r="SXP240" s="61"/>
      <c r="SXQ240" s="61"/>
      <c r="SXR240" s="61"/>
      <c r="SXS240" s="61"/>
      <c r="SXT240" s="61"/>
      <c r="SXU240" s="61"/>
      <c r="SXV240" s="61"/>
      <c r="SXW240" s="61"/>
      <c r="SXX240" s="61"/>
      <c r="SXY240" s="61"/>
      <c r="SXZ240" s="61"/>
      <c r="SYA240" s="61"/>
      <c r="SYB240" s="61"/>
      <c r="SYC240" s="61"/>
      <c r="SYD240" s="61"/>
      <c r="SYE240" s="61"/>
      <c r="SYF240" s="61"/>
      <c r="SYG240" s="61"/>
      <c r="SYH240" s="61"/>
      <c r="SYI240" s="61"/>
      <c r="SYJ240" s="61"/>
      <c r="SYK240" s="61"/>
      <c r="SYL240" s="61"/>
      <c r="SYM240" s="61"/>
      <c r="SYN240" s="61"/>
      <c r="SYO240" s="61"/>
      <c r="SYP240" s="61"/>
      <c r="SYQ240" s="61"/>
      <c r="SYR240" s="61"/>
      <c r="SYS240" s="61"/>
      <c r="SYT240" s="61"/>
      <c r="SYU240" s="61"/>
      <c r="SYV240" s="61"/>
      <c r="SYW240" s="61"/>
      <c r="SYX240" s="61"/>
      <c r="SYY240" s="61"/>
      <c r="SYZ240" s="61"/>
      <c r="SZA240" s="61"/>
      <c r="SZB240" s="61"/>
      <c r="SZC240" s="61"/>
      <c r="SZD240" s="61"/>
      <c r="SZE240" s="61"/>
      <c r="SZF240" s="61"/>
      <c r="SZG240" s="61"/>
      <c r="SZH240" s="61"/>
      <c r="SZI240" s="61"/>
      <c r="SZJ240" s="61"/>
      <c r="SZK240" s="61"/>
      <c r="SZL240" s="61"/>
      <c r="SZM240" s="61"/>
      <c r="SZN240" s="61"/>
      <c r="SZO240" s="61"/>
      <c r="SZP240" s="61"/>
      <c r="SZQ240" s="61"/>
      <c r="SZR240" s="61"/>
      <c r="SZS240" s="61"/>
      <c r="SZT240" s="61"/>
      <c r="SZU240" s="61"/>
      <c r="SZV240" s="61"/>
      <c r="SZW240" s="61"/>
      <c r="SZX240" s="61"/>
      <c r="SZY240" s="61"/>
      <c r="SZZ240" s="61"/>
      <c r="TAA240" s="61"/>
      <c r="TAB240" s="61"/>
      <c r="TAC240" s="61"/>
      <c r="TAD240" s="61"/>
      <c r="TAE240" s="61"/>
      <c r="TAF240" s="61"/>
      <c r="TAG240" s="61"/>
      <c r="TAH240" s="61"/>
      <c r="TAI240" s="61"/>
      <c r="TAJ240" s="61"/>
      <c r="TAK240" s="61"/>
      <c r="TAL240" s="61"/>
      <c r="TAM240" s="61"/>
      <c r="TAN240" s="61"/>
      <c r="TAO240" s="61"/>
      <c r="TAP240" s="61"/>
      <c r="TAQ240" s="61"/>
      <c r="TAR240" s="61"/>
      <c r="TAS240" s="61"/>
      <c r="TAT240" s="61"/>
      <c r="TAU240" s="61"/>
      <c r="TAV240" s="61"/>
      <c r="TAW240" s="61"/>
      <c r="TAX240" s="61"/>
      <c r="TAY240" s="61"/>
      <c r="TAZ240" s="61"/>
      <c r="TBA240" s="61"/>
      <c r="TBB240" s="61"/>
      <c r="TBC240" s="61"/>
      <c r="TBD240" s="61"/>
      <c r="TBE240" s="61"/>
      <c r="TBF240" s="61"/>
      <c r="TBG240" s="61"/>
      <c r="TBH240" s="61"/>
      <c r="TBI240" s="61"/>
      <c r="TBJ240" s="61"/>
      <c r="TBK240" s="61"/>
      <c r="TBL240" s="61"/>
      <c r="TBM240" s="61"/>
      <c r="TBN240" s="61"/>
      <c r="TBO240" s="61"/>
      <c r="TBP240" s="61"/>
      <c r="TBQ240" s="61"/>
      <c r="TBR240" s="61"/>
      <c r="TBS240" s="61"/>
      <c r="TBT240" s="61"/>
      <c r="TBU240" s="61"/>
      <c r="TBV240" s="61"/>
      <c r="TBW240" s="61"/>
      <c r="TBX240" s="61"/>
      <c r="TBY240" s="61"/>
      <c r="TBZ240" s="61"/>
      <c r="TCA240" s="61"/>
      <c r="TCB240" s="61"/>
      <c r="TCC240" s="61"/>
      <c r="TCD240" s="61"/>
      <c r="TCE240" s="61"/>
      <c r="TCF240" s="61"/>
      <c r="TCG240" s="61"/>
      <c r="TCH240" s="61"/>
      <c r="TCI240" s="61"/>
      <c r="TCJ240" s="61"/>
      <c r="TCK240" s="61"/>
      <c r="TCL240" s="61"/>
      <c r="TCM240" s="61"/>
      <c r="TCN240" s="61"/>
      <c r="TCO240" s="61"/>
      <c r="TCP240" s="61"/>
      <c r="TCQ240" s="61"/>
      <c r="TCR240" s="61"/>
      <c r="TCS240" s="61"/>
      <c r="TCT240" s="61"/>
      <c r="TCU240" s="61"/>
      <c r="TCV240" s="61"/>
      <c r="TCW240" s="61"/>
      <c r="TCX240" s="61"/>
      <c r="TCY240" s="61"/>
      <c r="TCZ240" s="61"/>
      <c r="TDA240" s="61"/>
      <c r="TDB240" s="61"/>
      <c r="TDC240" s="61"/>
      <c r="TDD240" s="61"/>
      <c r="TDE240" s="61"/>
      <c r="TDF240" s="61"/>
      <c r="TDG240" s="61"/>
      <c r="TDH240" s="61"/>
      <c r="TDI240" s="61"/>
      <c r="TDJ240" s="61"/>
      <c r="TDK240" s="61"/>
      <c r="TDL240" s="61"/>
      <c r="TDM240" s="61"/>
      <c r="TDN240" s="61"/>
      <c r="TDO240" s="61"/>
      <c r="TDP240" s="61"/>
      <c r="TDQ240" s="61"/>
      <c r="TDR240" s="61"/>
      <c r="TDS240" s="61"/>
      <c r="TDT240" s="61"/>
      <c r="TDU240" s="61"/>
      <c r="TDV240" s="61"/>
      <c r="TDW240" s="61"/>
      <c r="TDX240" s="61"/>
      <c r="TDY240" s="61"/>
      <c r="TDZ240" s="61"/>
      <c r="TEA240" s="61"/>
      <c r="TEB240" s="61"/>
      <c r="TEC240" s="61"/>
      <c r="TED240" s="61"/>
      <c r="TEE240" s="61"/>
      <c r="TEF240" s="61"/>
      <c r="TEG240" s="61"/>
      <c r="TEH240" s="61"/>
      <c r="TEI240" s="61"/>
      <c r="TEJ240" s="61"/>
      <c r="TEK240" s="61"/>
      <c r="TEL240" s="61"/>
      <c r="TEM240" s="61"/>
      <c r="TEN240" s="61"/>
      <c r="TEO240" s="61"/>
      <c r="TEP240" s="61"/>
      <c r="TEQ240" s="61"/>
      <c r="TER240" s="61"/>
      <c r="TES240" s="61"/>
      <c r="TET240" s="61"/>
      <c r="TEU240" s="61"/>
      <c r="TEV240" s="61"/>
      <c r="TEW240" s="61"/>
      <c r="TEX240" s="61"/>
      <c r="TEY240" s="61"/>
      <c r="TEZ240" s="61"/>
      <c r="TFA240" s="61"/>
      <c r="TFB240" s="61"/>
      <c r="TFC240" s="61"/>
      <c r="TFD240" s="61"/>
      <c r="TFE240" s="61"/>
      <c r="TFF240" s="61"/>
      <c r="TFG240" s="61"/>
      <c r="TFH240" s="61"/>
      <c r="TFI240" s="61"/>
      <c r="TFJ240" s="61"/>
      <c r="TFK240" s="61"/>
      <c r="TFL240" s="61"/>
      <c r="TFM240" s="61"/>
      <c r="TFN240" s="61"/>
      <c r="TFO240" s="61"/>
      <c r="TFP240" s="61"/>
      <c r="TFQ240" s="61"/>
      <c r="TFR240" s="61"/>
      <c r="TFS240" s="61"/>
      <c r="TFT240" s="61"/>
      <c r="TFU240" s="61"/>
      <c r="TFV240" s="61"/>
      <c r="TFW240" s="61"/>
      <c r="TFX240" s="61"/>
      <c r="TFY240" s="61"/>
      <c r="TFZ240" s="61"/>
      <c r="TGA240" s="61"/>
      <c r="TGB240" s="61"/>
      <c r="TGC240" s="61"/>
      <c r="TGD240" s="61"/>
      <c r="TGE240" s="61"/>
      <c r="TGF240" s="61"/>
      <c r="TGG240" s="61"/>
      <c r="TGH240" s="61"/>
      <c r="TGI240" s="61"/>
      <c r="TGJ240" s="61"/>
      <c r="TGK240" s="61"/>
      <c r="TGL240" s="61"/>
      <c r="TGM240" s="61"/>
      <c r="TGN240" s="61"/>
      <c r="TGO240" s="61"/>
      <c r="TGP240" s="61"/>
      <c r="TGQ240" s="61"/>
      <c r="TGR240" s="61"/>
      <c r="TGS240" s="61"/>
      <c r="TGT240" s="61"/>
      <c r="TGU240" s="61"/>
      <c r="TGV240" s="61"/>
      <c r="TGW240" s="61"/>
      <c r="TGX240" s="61"/>
      <c r="TGY240" s="61"/>
      <c r="TGZ240" s="61"/>
      <c r="THA240" s="61"/>
      <c r="THB240" s="61"/>
      <c r="THC240" s="61"/>
      <c r="THD240" s="61"/>
      <c r="THE240" s="61"/>
      <c r="THF240" s="61"/>
      <c r="THG240" s="61"/>
      <c r="THH240" s="61"/>
      <c r="THI240" s="61"/>
      <c r="THJ240" s="61"/>
      <c r="THK240" s="61"/>
      <c r="THL240" s="61"/>
      <c r="THM240" s="61"/>
      <c r="THN240" s="61"/>
      <c r="THO240" s="61"/>
      <c r="THP240" s="61"/>
      <c r="THQ240" s="61"/>
      <c r="THR240" s="61"/>
      <c r="THS240" s="61"/>
      <c r="THT240" s="61"/>
      <c r="THU240" s="61"/>
      <c r="THV240" s="61"/>
      <c r="THW240" s="61"/>
      <c r="THX240" s="61"/>
      <c r="THY240" s="61"/>
      <c r="THZ240" s="61"/>
      <c r="TIA240" s="61"/>
      <c r="TIB240" s="61"/>
      <c r="TIC240" s="61"/>
      <c r="TID240" s="61"/>
      <c r="TIE240" s="61"/>
      <c r="TIF240" s="61"/>
      <c r="TIG240" s="61"/>
      <c r="TIH240" s="61"/>
      <c r="TII240" s="61"/>
      <c r="TIJ240" s="61"/>
      <c r="TIK240" s="61"/>
      <c r="TIL240" s="61"/>
      <c r="TIM240" s="61"/>
      <c r="TIN240" s="61"/>
      <c r="TIO240" s="61"/>
      <c r="TIP240" s="61"/>
      <c r="TIQ240" s="61"/>
      <c r="TIR240" s="61"/>
      <c r="TIS240" s="61"/>
      <c r="TIT240" s="61"/>
      <c r="TIU240" s="61"/>
      <c r="TIV240" s="61"/>
      <c r="TIW240" s="61"/>
      <c r="TIX240" s="61"/>
      <c r="TIY240" s="61"/>
      <c r="TIZ240" s="61"/>
      <c r="TJA240" s="61"/>
      <c r="TJB240" s="61"/>
      <c r="TJC240" s="61"/>
      <c r="TJD240" s="61"/>
      <c r="TJE240" s="61"/>
      <c r="TJF240" s="61"/>
      <c r="TJG240" s="61"/>
      <c r="TJH240" s="61"/>
      <c r="TJI240" s="61"/>
      <c r="TJJ240" s="61"/>
      <c r="TJK240" s="61"/>
      <c r="TJL240" s="61"/>
      <c r="TJM240" s="61"/>
      <c r="TJN240" s="61"/>
      <c r="TJO240" s="61"/>
      <c r="TJP240" s="61"/>
      <c r="TJQ240" s="61"/>
      <c r="TJR240" s="61"/>
      <c r="TJS240" s="61"/>
      <c r="TJT240" s="61"/>
      <c r="TJU240" s="61"/>
      <c r="TJV240" s="61"/>
      <c r="TJW240" s="61"/>
      <c r="TJX240" s="61"/>
      <c r="TJY240" s="61"/>
      <c r="TJZ240" s="61"/>
      <c r="TKA240" s="61"/>
      <c r="TKB240" s="61"/>
      <c r="TKC240" s="61"/>
      <c r="TKD240" s="61"/>
      <c r="TKE240" s="61"/>
      <c r="TKF240" s="61"/>
      <c r="TKG240" s="61"/>
      <c r="TKH240" s="61"/>
      <c r="TKI240" s="61"/>
      <c r="TKJ240" s="61"/>
      <c r="TKK240" s="61"/>
      <c r="TKL240" s="61"/>
      <c r="TKM240" s="61"/>
      <c r="TKN240" s="61"/>
      <c r="TKO240" s="61"/>
      <c r="TKP240" s="61"/>
      <c r="TKQ240" s="61"/>
      <c r="TKR240" s="61"/>
      <c r="TKS240" s="61"/>
      <c r="TKT240" s="61"/>
      <c r="TKU240" s="61"/>
      <c r="TKV240" s="61"/>
      <c r="TKW240" s="61"/>
      <c r="TKX240" s="61"/>
      <c r="TKY240" s="61"/>
      <c r="TKZ240" s="61"/>
      <c r="TLA240" s="61"/>
      <c r="TLB240" s="61"/>
      <c r="TLC240" s="61"/>
      <c r="TLD240" s="61"/>
      <c r="TLE240" s="61"/>
      <c r="TLF240" s="61"/>
      <c r="TLG240" s="61"/>
      <c r="TLH240" s="61"/>
      <c r="TLI240" s="61"/>
      <c r="TLJ240" s="61"/>
      <c r="TLK240" s="61"/>
      <c r="TLL240" s="61"/>
      <c r="TLM240" s="61"/>
      <c r="TLN240" s="61"/>
      <c r="TLO240" s="61"/>
      <c r="TLP240" s="61"/>
      <c r="TLQ240" s="61"/>
      <c r="TLR240" s="61"/>
      <c r="TLS240" s="61"/>
      <c r="TLT240" s="61"/>
      <c r="TLU240" s="61"/>
      <c r="TLV240" s="61"/>
      <c r="TLW240" s="61"/>
      <c r="TLX240" s="61"/>
      <c r="TLY240" s="61"/>
      <c r="TLZ240" s="61"/>
      <c r="TMA240" s="61"/>
      <c r="TMB240" s="61"/>
      <c r="TMC240" s="61"/>
      <c r="TMD240" s="61"/>
      <c r="TME240" s="61"/>
      <c r="TMF240" s="61"/>
      <c r="TMG240" s="61"/>
      <c r="TMH240" s="61"/>
      <c r="TMI240" s="61"/>
      <c r="TMJ240" s="61"/>
      <c r="TMK240" s="61"/>
      <c r="TML240" s="61"/>
      <c r="TMM240" s="61"/>
      <c r="TMN240" s="61"/>
      <c r="TMO240" s="61"/>
      <c r="TMP240" s="61"/>
      <c r="TMQ240" s="61"/>
      <c r="TMR240" s="61"/>
      <c r="TMS240" s="61"/>
      <c r="TMT240" s="61"/>
      <c r="TMU240" s="61"/>
      <c r="TMV240" s="61"/>
      <c r="TMW240" s="61"/>
      <c r="TMX240" s="61"/>
      <c r="TMY240" s="61"/>
      <c r="TMZ240" s="61"/>
      <c r="TNA240" s="61"/>
      <c r="TNB240" s="61"/>
      <c r="TNC240" s="61"/>
      <c r="TND240" s="61"/>
      <c r="TNE240" s="61"/>
      <c r="TNF240" s="61"/>
      <c r="TNG240" s="61"/>
      <c r="TNH240" s="61"/>
      <c r="TNI240" s="61"/>
      <c r="TNJ240" s="61"/>
      <c r="TNK240" s="61"/>
      <c r="TNL240" s="61"/>
      <c r="TNM240" s="61"/>
      <c r="TNN240" s="61"/>
      <c r="TNO240" s="61"/>
      <c r="TNP240" s="61"/>
      <c r="TNQ240" s="61"/>
      <c r="TNR240" s="61"/>
      <c r="TNS240" s="61"/>
      <c r="TNT240" s="61"/>
      <c r="TNU240" s="61"/>
      <c r="TNV240" s="61"/>
      <c r="TNW240" s="61"/>
      <c r="TNX240" s="61"/>
      <c r="TNY240" s="61"/>
      <c r="TNZ240" s="61"/>
      <c r="TOA240" s="61"/>
      <c r="TOB240" s="61"/>
      <c r="TOC240" s="61"/>
      <c r="TOD240" s="61"/>
      <c r="TOE240" s="61"/>
      <c r="TOF240" s="61"/>
      <c r="TOG240" s="61"/>
      <c r="TOH240" s="61"/>
      <c r="TOI240" s="61"/>
      <c r="TOJ240" s="61"/>
      <c r="TOK240" s="61"/>
      <c r="TOL240" s="61"/>
      <c r="TOM240" s="61"/>
      <c r="TON240" s="61"/>
      <c r="TOO240" s="61"/>
      <c r="TOP240" s="61"/>
      <c r="TOQ240" s="61"/>
      <c r="TOR240" s="61"/>
      <c r="TOS240" s="61"/>
      <c r="TOT240" s="61"/>
      <c r="TOU240" s="61"/>
      <c r="TOV240" s="61"/>
      <c r="TOW240" s="61"/>
      <c r="TOX240" s="61"/>
      <c r="TOY240" s="61"/>
      <c r="TOZ240" s="61"/>
      <c r="TPA240" s="61"/>
      <c r="TPB240" s="61"/>
      <c r="TPC240" s="61"/>
      <c r="TPD240" s="61"/>
      <c r="TPE240" s="61"/>
      <c r="TPF240" s="61"/>
      <c r="TPG240" s="61"/>
      <c r="TPH240" s="61"/>
      <c r="TPI240" s="61"/>
      <c r="TPJ240" s="61"/>
      <c r="TPK240" s="61"/>
      <c r="TPL240" s="61"/>
      <c r="TPM240" s="61"/>
      <c r="TPN240" s="61"/>
      <c r="TPO240" s="61"/>
      <c r="TPP240" s="61"/>
      <c r="TPQ240" s="61"/>
      <c r="TPR240" s="61"/>
      <c r="TPS240" s="61"/>
      <c r="TPT240" s="61"/>
      <c r="TPU240" s="61"/>
      <c r="TPV240" s="61"/>
      <c r="TPW240" s="61"/>
      <c r="TPX240" s="61"/>
      <c r="TPY240" s="61"/>
      <c r="TPZ240" s="61"/>
      <c r="TQA240" s="61"/>
      <c r="TQB240" s="61"/>
      <c r="TQC240" s="61"/>
      <c r="TQD240" s="61"/>
      <c r="TQE240" s="61"/>
      <c r="TQF240" s="61"/>
      <c r="TQG240" s="61"/>
      <c r="TQH240" s="61"/>
      <c r="TQI240" s="61"/>
      <c r="TQJ240" s="61"/>
      <c r="TQK240" s="61"/>
      <c r="TQL240" s="61"/>
      <c r="TQM240" s="61"/>
      <c r="TQN240" s="61"/>
      <c r="TQO240" s="61"/>
      <c r="TQP240" s="61"/>
      <c r="TQQ240" s="61"/>
      <c r="TQR240" s="61"/>
      <c r="TQS240" s="61"/>
      <c r="TQT240" s="61"/>
      <c r="TQU240" s="61"/>
      <c r="TQV240" s="61"/>
      <c r="TQW240" s="61"/>
      <c r="TQX240" s="61"/>
      <c r="TQY240" s="61"/>
      <c r="TQZ240" s="61"/>
      <c r="TRA240" s="61"/>
      <c r="TRB240" s="61"/>
      <c r="TRC240" s="61"/>
      <c r="TRD240" s="61"/>
      <c r="TRE240" s="61"/>
      <c r="TRF240" s="61"/>
      <c r="TRG240" s="61"/>
      <c r="TRH240" s="61"/>
      <c r="TRI240" s="61"/>
      <c r="TRJ240" s="61"/>
      <c r="TRK240" s="61"/>
      <c r="TRL240" s="61"/>
      <c r="TRM240" s="61"/>
      <c r="TRN240" s="61"/>
      <c r="TRO240" s="61"/>
      <c r="TRP240" s="61"/>
      <c r="TRQ240" s="61"/>
      <c r="TRR240" s="61"/>
      <c r="TRS240" s="61"/>
      <c r="TRT240" s="61"/>
      <c r="TRU240" s="61"/>
      <c r="TRV240" s="61"/>
      <c r="TRW240" s="61"/>
      <c r="TRX240" s="61"/>
      <c r="TRY240" s="61"/>
      <c r="TRZ240" s="61"/>
      <c r="TSA240" s="61"/>
      <c r="TSB240" s="61"/>
      <c r="TSC240" s="61"/>
      <c r="TSD240" s="61"/>
      <c r="TSE240" s="61"/>
      <c r="TSF240" s="61"/>
      <c r="TSG240" s="61"/>
      <c r="TSH240" s="61"/>
      <c r="TSI240" s="61"/>
      <c r="TSJ240" s="61"/>
      <c r="TSK240" s="61"/>
      <c r="TSL240" s="61"/>
      <c r="TSM240" s="61"/>
      <c r="TSN240" s="61"/>
      <c r="TSO240" s="61"/>
      <c r="TSP240" s="61"/>
      <c r="TSQ240" s="61"/>
      <c r="TSR240" s="61"/>
      <c r="TSS240" s="61"/>
      <c r="TST240" s="61"/>
      <c r="TSU240" s="61"/>
      <c r="TSV240" s="61"/>
      <c r="TSW240" s="61"/>
      <c r="TSX240" s="61"/>
      <c r="TSY240" s="61"/>
      <c r="TSZ240" s="61"/>
      <c r="TTA240" s="61"/>
      <c r="TTB240" s="61"/>
      <c r="TTC240" s="61"/>
      <c r="TTD240" s="61"/>
      <c r="TTE240" s="61"/>
      <c r="TTF240" s="61"/>
      <c r="TTG240" s="61"/>
      <c r="TTH240" s="61"/>
      <c r="TTI240" s="61"/>
      <c r="TTJ240" s="61"/>
      <c r="TTK240" s="61"/>
      <c r="TTL240" s="61"/>
      <c r="TTM240" s="61"/>
      <c r="TTN240" s="61"/>
      <c r="TTO240" s="61"/>
      <c r="TTP240" s="61"/>
      <c r="TTQ240" s="61"/>
      <c r="TTR240" s="61"/>
      <c r="TTS240" s="61"/>
      <c r="TTT240" s="61"/>
      <c r="TTU240" s="61"/>
      <c r="TTV240" s="61"/>
      <c r="TTW240" s="61"/>
      <c r="TTX240" s="61"/>
      <c r="TTY240" s="61"/>
      <c r="TTZ240" s="61"/>
      <c r="TUA240" s="61"/>
      <c r="TUB240" s="61"/>
      <c r="TUC240" s="61"/>
      <c r="TUD240" s="61"/>
      <c r="TUE240" s="61"/>
      <c r="TUF240" s="61"/>
      <c r="TUG240" s="61"/>
      <c r="TUH240" s="61"/>
      <c r="TUI240" s="61"/>
      <c r="TUJ240" s="61"/>
      <c r="TUK240" s="61"/>
      <c r="TUL240" s="61"/>
      <c r="TUM240" s="61"/>
      <c r="TUN240" s="61"/>
      <c r="TUO240" s="61"/>
      <c r="TUP240" s="61"/>
      <c r="TUQ240" s="61"/>
      <c r="TUR240" s="61"/>
      <c r="TUS240" s="61"/>
      <c r="TUT240" s="61"/>
      <c r="TUU240" s="61"/>
      <c r="TUV240" s="61"/>
      <c r="TUW240" s="61"/>
      <c r="TUX240" s="61"/>
      <c r="TUY240" s="61"/>
      <c r="TUZ240" s="61"/>
      <c r="TVA240" s="61"/>
      <c r="TVB240" s="61"/>
      <c r="TVC240" s="61"/>
      <c r="TVD240" s="61"/>
      <c r="TVE240" s="61"/>
      <c r="TVF240" s="61"/>
      <c r="TVG240" s="61"/>
      <c r="TVH240" s="61"/>
      <c r="TVI240" s="61"/>
      <c r="TVJ240" s="61"/>
      <c r="TVK240" s="61"/>
      <c r="TVL240" s="61"/>
      <c r="TVM240" s="61"/>
      <c r="TVN240" s="61"/>
      <c r="TVO240" s="61"/>
      <c r="TVP240" s="61"/>
      <c r="TVQ240" s="61"/>
      <c r="TVR240" s="61"/>
      <c r="TVS240" s="61"/>
      <c r="TVT240" s="61"/>
      <c r="TVU240" s="61"/>
      <c r="TVV240" s="61"/>
      <c r="TVW240" s="61"/>
      <c r="TVX240" s="61"/>
      <c r="TVY240" s="61"/>
      <c r="TVZ240" s="61"/>
      <c r="TWA240" s="61"/>
      <c r="TWB240" s="61"/>
      <c r="TWC240" s="61"/>
      <c r="TWD240" s="61"/>
      <c r="TWE240" s="61"/>
      <c r="TWF240" s="61"/>
      <c r="TWG240" s="61"/>
      <c r="TWH240" s="61"/>
      <c r="TWI240" s="61"/>
      <c r="TWJ240" s="61"/>
      <c r="TWK240" s="61"/>
      <c r="TWL240" s="61"/>
      <c r="TWM240" s="61"/>
      <c r="TWN240" s="61"/>
      <c r="TWO240" s="61"/>
      <c r="TWP240" s="61"/>
      <c r="TWQ240" s="61"/>
      <c r="TWR240" s="61"/>
      <c r="TWS240" s="61"/>
      <c r="TWT240" s="61"/>
      <c r="TWU240" s="61"/>
      <c r="TWV240" s="61"/>
      <c r="TWW240" s="61"/>
      <c r="TWX240" s="61"/>
      <c r="TWY240" s="61"/>
      <c r="TWZ240" s="61"/>
      <c r="TXA240" s="61"/>
      <c r="TXB240" s="61"/>
      <c r="TXC240" s="61"/>
      <c r="TXD240" s="61"/>
      <c r="TXE240" s="61"/>
      <c r="TXF240" s="61"/>
      <c r="TXG240" s="61"/>
      <c r="TXH240" s="61"/>
      <c r="TXI240" s="61"/>
      <c r="TXJ240" s="61"/>
      <c r="TXK240" s="61"/>
      <c r="TXL240" s="61"/>
      <c r="TXM240" s="61"/>
      <c r="TXN240" s="61"/>
      <c r="TXO240" s="61"/>
      <c r="TXP240" s="61"/>
      <c r="TXQ240" s="61"/>
      <c r="TXR240" s="61"/>
      <c r="TXS240" s="61"/>
      <c r="TXT240" s="61"/>
      <c r="TXU240" s="61"/>
      <c r="TXV240" s="61"/>
      <c r="TXW240" s="61"/>
      <c r="TXX240" s="61"/>
      <c r="TXY240" s="61"/>
      <c r="TXZ240" s="61"/>
      <c r="TYA240" s="61"/>
      <c r="TYB240" s="61"/>
      <c r="TYC240" s="61"/>
      <c r="TYD240" s="61"/>
      <c r="TYE240" s="61"/>
      <c r="TYF240" s="61"/>
      <c r="TYG240" s="61"/>
      <c r="TYH240" s="61"/>
      <c r="TYI240" s="61"/>
      <c r="TYJ240" s="61"/>
      <c r="TYK240" s="61"/>
      <c r="TYL240" s="61"/>
      <c r="TYM240" s="61"/>
      <c r="TYN240" s="61"/>
      <c r="TYO240" s="61"/>
      <c r="TYP240" s="61"/>
      <c r="TYQ240" s="61"/>
      <c r="TYR240" s="61"/>
      <c r="TYS240" s="61"/>
      <c r="TYT240" s="61"/>
      <c r="TYU240" s="61"/>
      <c r="TYV240" s="61"/>
      <c r="TYW240" s="61"/>
      <c r="TYX240" s="61"/>
      <c r="TYY240" s="61"/>
      <c r="TYZ240" s="61"/>
      <c r="TZA240" s="61"/>
      <c r="TZB240" s="61"/>
      <c r="TZC240" s="61"/>
      <c r="TZD240" s="61"/>
      <c r="TZE240" s="61"/>
      <c r="TZF240" s="61"/>
      <c r="TZG240" s="61"/>
      <c r="TZH240" s="61"/>
      <c r="TZI240" s="61"/>
      <c r="TZJ240" s="61"/>
      <c r="TZK240" s="61"/>
      <c r="TZL240" s="61"/>
      <c r="TZM240" s="61"/>
      <c r="TZN240" s="61"/>
      <c r="TZO240" s="61"/>
      <c r="TZP240" s="61"/>
      <c r="TZQ240" s="61"/>
      <c r="TZR240" s="61"/>
      <c r="TZS240" s="61"/>
      <c r="TZT240" s="61"/>
      <c r="TZU240" s="61"/>
      <c r="TZV240" s="61"/>
      <c r="TZW240" s="61"/>
      <c r="TZX240" s="61"/>
      <c r="TZY240" s="61"/>
      <c r="TZZ240" s="61"/>
      <c r="UAA240" s="61"/>
      <c r="UAB240" s="61"/>
      <c r="UAC240" s="61"/>
      <c r="UAD240" s="61"/>
      <c r="UAE240" s="61"/>
      <c r="UAF240" s="61"/>
      <c r="UAG240" s="61"/>
      <c r="UAH240" s="61"/>
      <c r="UAI240" s="61"/>
      <c r="UAJ240" s="61"/>
      <c r="UAK240" s="61"/>
      <c r="UAL240" s="61"/>
      <c r="UAM240" s="61"/>
      <c r="UAN240" s="61"/>
      <c r="UAO240" s="61"/>
      <c r="UAP240" s="61"/>
      <c r="UAQ240" s="61"/>
      <c r="UAR240" s="61"/>
      <c r="UAS240" s="61"/>
      <c r="UAT240" s="61"/>
      <c r="UAU240" s="61"/>
      <c r="UAV240" s="61"/>
      <c r="UAW240" s="61"/>
      <c r="UAX240" s="61"/>
      <c r="UAY240" s="61"/>
      <c r="UAZ240" s="61"/>
      <c r="UBA240" s="61"/>
      <c r="UBB240" s="61"/>
      <c r="UBC240" s="61"/>
      <c r="UBD240" s="61"/>
      <c r="UBE240" s="61"/>
      <c r="UBF240" s="61"/>
      <c r="UBG240" s="61"/>
      <c r="UBH240" s="61"/>
      <c r="UBI240" s="61"/>
      <c r="UBJ240" s="61"/>
      <c r="UBK240" s="61"/>
      <c r="UBL240" s="61"/>
      <c r="UBM240" s="61"/>
      <c r="UBN240" s="61"/>
      <c r="UBO240" s="61"/>
      <c r="UBP240" s="61"/>
      <c r="UBQ240" s="61"/>
      <c r="UBR240" s="61"/>
      <c r="UBS240" s="61"/>
      <c r="UBT240" s="61"/>
      <c r="UBU240" s="61"/>
      <c r="UBV240" s="61"/>
      <c r="UBW240" s="61"/>
      <c r="UBX240" s="61"/>
      <c r="UBY240" s="61"/>
      <c r="UBZ240" s="61"/>
      <c r="UCA240" s="61"/>
      <c r="UCB240" s="61"/>
      <c r="UCC240" s="61"/>
      <c r="UCD240" s="61"/>
      <c r="UCE240" s="61"/>
      <c r="UCF240" s="61"/>
      <c r="UCG240" s="61"/>
      <c r="UCH240" s="61"/>
      <c r="UCI240" s="61"/>
      <c r="UCJ240" s="61"/>
      <c r="UCK240" s="61"/>
      <c r="UCL240" s="61"/>
      <c r="UCM240" s="61"/>
      <c r="UCN240" s="61"/>
      <c r="UCO240" s="61"/>
      <c r="UCP240" s="61"/>
      <c r="UCQ240" s="61"/>
      <c r="UCR240" s="61"/>
      <c r="UCS240" s="61"/>
      <c r="UCT240" s="61"/>
      <c r="UCU240" s="61"/>
      <c r="UCV240" s="61"/>
      <c r="UCW240" s="61"/>
      <c r="UCX240" s="61"/>
      <c r="UCY240" s="61"/>
      <c r="UCZ240" s="61"/>
      <c r="UDA240" s="61"/>
      <c r="UDB240" s="61"/>
      <c r="UDC240" s="61"/>
      <c r="UDD240" s="61"/>
      <c r="UDE240" s="61"/>
      <c r="UDF240" s="61"/>
      <c r="UDG240" s="61"/>
      <c r="UDH240" s="61"/>
      <c r="UDI240" s="61"/>
      <c r="UDJ240" s="61"/>
      <c r="UDK240" s="61"/>
      <c r="UDL240" s="61"/>
      <c r="UDM240" s="61"/>
      <c r="UDN240" s="61"/>
      <c r="UDO240" s="61"/>
      <c r="UDP240" s="61"/>
      <c r="UDQ240" s="61"/>
      <c r="UDR240" s="61"/>
      <c r="UDS240" s="61"/>
      <c r="UDT240" s="61"/>
      <c r="UDU240" s="61"/>
      <c r="UDV240" s="61"/>
      <c r="UDW240" s="61"/>
      <c r="UDX240" s="61"/>
      <c r="UDY240" s="61"/>
      <c r="UDZ240" s="61"/>
      <c r="UEA240" s="61"/>
      <c r="UEB240" s="61"/>
      <c r="UEC240" s="61"/>
      <c r="UED240" s="61"/>
      <c r="UEE240" s="61"/>
      <c r="UEF240" s="61"/>
      <c r="UEG240" s="61"/>
      <c r="UEH240" s="61"/>
      <c r="UEI240" s="61"/>
      <c r="UEJ240" s="61"/>
      <c r="UEK240" s="61"/>
      <c r="UEL240" s="61"/>
      <c r="UEM240" s="61"/>
      <c r="UEN240" s="61"/>
      <c r="UEO240" s="61"/>
      <c r="UEP240" s="61"/>
      <c r="UEQ240" s="61"/>
      <c r="UER240" s="61"/>
      <c r="UES240" s="61"/>
      <c r="UET240" s="61"/>
      <c r="UEU240" s="61"/>
      <c r="UEV240" s="61"/>
      <c r="UEW240" s="61"/>
      <c r="UEX240" s="61"/>
      <c r="UEY240" s="61"/>
      <c r="UEZ240" s="61"/>
      <c r="UFA240" s="61"/>
      <c r="UFB240" s="61"/>
      <c r="UFC240" s="61"/>
      <c r="UFD240" s="61"/>
      <c r="UFE240" s="61"/>
      <c r="UFF240" s="61"/>
      <c r="UFG240" s="61"/>
      <c r="UFH240" s="61"/>
      <c r="UFI240" s="61"/>
      <c r="UFJ240" s="61"/>
      <c r="UFK240" s="61"/>
      <c r="UFL240" s="61"/>
      <c r="UFM240" s="61"/>
      <c r="UFN240" s="61"/>
      <c r="UFO240" s="61"/>
      <c r="UFP240" s="61"/>
      <c r="UFQ240" s="61"/>
      <c r="UFR240" s="61"/>
      <c r="UFS240" s="61"/>
      <c r="UFT240" s="61"/>
      <c r="UFU240" s="61"/>
      <c r="UFV240" s="61"/>
      <c r="UFW240" s="61"/>
      <c r="UFX240" s="61"/>
      <c r="UFY240" s="61"/>
      <c r="UFZ240" s="61"/>
      <c r="UGA240" s="61"/>
      <c r="UGB240" s="61"/>
      <c r="UGC240" s="61"/>
      <c r="UGD240" s="61"/>
      <c r="UGE240" s="61"/>
      <c r="UGF240" s="61"/>
      <c r="UGG240" s="61"/>
      <c r="UGH240" s="61"/>
      <c r="UGI240" s="61"/>
      <c r="UGJ240" s="61"/>
      <c r="UGK240" s="61"/>
      <c r="UGL240" s="61"/>
      <c r="UGM240" s="61"/>
      <c r="UGN240" s="61"/>
      <c r="UGO240" s="61"/>
      <c r="UGP240" s="61"/>
      <c r="UGQ240" s="61"/>
      <c r="UGR240" s="61"/>
      <c r="UGS240" s="61"/>
      <c r="UGT240" s="61"/>
      <c r="UGU240" s="61"/>
      <c r="UGV240" s="61"/>
      <c r="UGW240" s="61"/>
      <c r="UGX240" s="61"/>
      <c r="UGY240" s="61"/>
      <c r="UGZ240" s="61"/>
      <c r="UHA240" s="61"/>
      <c r="UHB240" s="61"/>
      <c r="UHC240" s="61"/>
      <c r="UHD240" s="61"/>
      <c r="UHE240" s="61"/>
      <c r="UHF240" s="61"/>
      <c r="UHG240" s="61"/>
      <c r="UHH240" s="61"/>
      <c r="UHI240" s="61"/>
      <c r="UHJ240" s="61"/>
      <c r="UHK240" s="61"/>
      <c r="UHL240" s="61"/>
      <c r="UHM240" s="61"/>
      <c r="UHN240" s="61"/>
      <c r="UHO240" s="61"/>
      <c r="UHP240" s="61"/>
      <c r="UHQ240" s="61"/>
      <c r="UHR240" s="61"/>
      <c r="UHS240" s="61"/>
      <c r="UHT240" s="61"/>
      <c r="UHU240" s="61"/>
      <c r="UHV240" s="61"/>
      <c r="UHW240" s="61"/>
      <c r="UHX240" s="61"/>
      <c r="UHY240" s="61"/>
      <c r="UHZ240" s="61"/>
      <c r="UIA240" s="61"/>
      <c r="UIB240" s="61"/>
      <c r="UIC240" s="61"/>
      <c r="UID240" s="61"/>
      <c r="UIE240" s="61"/>
      <c r="UIF240" s="61"/>
      <c r="UIG240" s="61"/>
      <c r="UIH240" s="61"/>
      <c r="UII240" s="61"/>
      <c r="UIJ240" s="61"/>
      <c r="UIK240" s="61"/>
      <c r="UIL240" s="61"/>
      <c r="UIM240" s="61"/>
      <c r="UIN240" s="61"/>
      <c r="UIO240" s="61"/>
      <c r="UIP240" s="61"/>
      <c r="UIQ240" s="61"/>
      <c r="UIR240" s="61"/>
      <c r="UIS240" s="61"/>
      <c r="UIT240" s="61"/>
      <c r="UIU240" s="61"/>
      <c r="UIV240" s="61"/>
      <c r="UIW240" s="61"/>
      <c r="UIX240" s="61"/>
      <c r="UIY240" s="61"/>
      <c r="UIZ240" s="61"/>
      <c r="UJA240" s="61"/>
      <c r="UJB240" s="61"/>
      <c r="UJC240" s="61"/>
      <c r="UJD240" s="61"/>
      <c r="UJE240" s="61"/>
      <c r="UJF240" s="61"/>
      <c r="UJG240" s="61"/>
      <c r="UJH240" s="61"/>
      <c r="UJI240" s="61"/>
      <c r="UJJ240" s="61"/>
      <c r="UJK240" s="61"/>
      <c r="UJL240" s="61"/>
      <c r="UJM240" s="61"/>
      <c r="UJN240" s="61"/>
      <c r="UJO240" s="61"/>
      <c r="UJP240" s="61"/>
      <c r="UJQ240" s="61"/>
      <c r="UJR240" s="61"/>
      <c r="UJS240" s="61"/>
      <c r="UJT240" s="61"/>
      <c r="UJU240" s="61"/>
      <c r="UJV240" s="61"/>
      <c r="UJW240" s="61"/>
      <c r="UJX240" s="61"/>
      <c r="UJY240" s="61"/>
      <c r="UJZ240" s="61"/>
      <c r="UKA240" s="61"/>
      <c r="UKB240" s="61"/>
      <c r="UKC240" s="61"/>
      <c r="UKD240" s="61"/>
      <c r="UKE240" s="61"/>
      <c r="UKF240" s="61"/>
      <c r="UKG240" s="61"/>
      <c r="UKH240" s="61"/>
      <c r="UKI240" s="61"/>
      <c r="UKJ240" s="61"/>
      <c r="UKK240" s="61"/>
      <c r="UKL240" s="61"/>
      <c r="UKM240" s="61"/>
      <c r="UKN240" s="61"/>
      <c r="UKO240" s="61"/>
      <c r="UKP240" s="61"/>
      <c r="UKQ240" s="61"/>
      <c r="UKR240" s="61"/>
      <c r="UKS240" s="61"/>
      <c r="UKT240" s="61"/>
      <c r="UKU240" s="61"/>
      <c r="UKV240" s="61"/>
      <c r="UKW240" s="61"/>
      <c r="UKX240" s="61"/>
      <c r="UKY240" s="61"/>
      <c r="UKZ240" s="61"/>
      <c r="ULA240" s="61"/>
      <c r="ULB240" s="61"/>
      <c r="ULC240" s="61"/>
      <c r="ULD240" s="61"/>
      <c r="ULE240" s="61"/>
      <c r="ULF240" s="61"/>
      <c r="ULG240" s="61"/>
      <c r="ULH240" s="61"/>
      <c r="ULI240" s="61"/>
      <c r="ULJ240" s="61"/>
      <c r="ULK240" s="61"/>
      <c r="ULL240" s="61"/>
      <c r="ULM240" s="61"/>
      <c r="ULN240" s="61"/>
      <c r="ULO240" s="61"/>
      <c r="ULP240" s="61"/>
      <c r="ULQ240" s="61"/>
      <c r="ULR240" s="61"/>
      <c r="ULS240" s="61"/>
      <c r="ULT240" s="61"/>
      <c r="ULU240" s="61"/>
      <c r="ULV240" s="61"/>
      <c r="ULW240" s="61"/>
      <c r="ULX240" s="61"/>
      <c r="ULY240" s="61"/>
      <c r="ULZ240" s="61"/>
      <c r="UMA240" s="61"/>
      <c r="UMB240" s="61"/>
      <c r="UMC240" s="61"/>
      <c r="UMD240" s="61"/>
      <c r="UME240" s="61"/>
      <c r="UMF240" s="61"/>
      <c r="UMG240" s="61"/>
      <c r="UMH240" s="61"/>
      <c r="UMI240" s="61"/>
      <c r="UMJ240" s="61"/>
      <c r="UMK240" s="61"/>
      <c r="UML240" s="61"/>
      <c r="UMM240" s="61"/>
      <c r="UMN240" s="61"/>
      <c r="UMO240" s="61"/>
      <c r="UMP240" s="61"/>
      <c r="UMQ240" s="61"/>
      <c r="UMR240" s="61"/>
      <c r="UMS240" s="61"/>
      <c r="UMT240" s="61"/>
      <c r="UMU240" s="61"/>
      <c r="UMV240" s="61"/>
      <c r="UMW240" s="61"/>
      <c r="UMX240" s="61"/>
      <c r="UMY240" s="61"/>
      <c r="UMZ240" s="61"/>
      <c r="UNA240" s="61"/>
      <c r="UNB240" s="61"/>
      <c r="UNC240" s="61"/>
      <c r="UND240" s="61"/>
      <c r="UNE240" s="61"/>
      <c r="UNF240" s="61"/>
      <c r="UNG240" s="61"/>
      <c r="UNH240" s="61"/>
      <c r="UNI240" s="61"/>
      <c r="UNJ240" s="61"/>
      <c r="UNK240" s="61"/>
      <c r="UNL240" s="61"/>
      <c r="UNM240" s="61"/>
      <c r="UNN240" s="61"/>
      <c r="UNO240" s="61"/>
      <c r="UNP240" s="61"/>
      <c r="UNQ240" s="61"/>
      <c r="UNR240" s="61"/>
      <c r="UNS240" s="61"/>
      <c r="UNT240" s="61"/>
      <c r="UNU240" s="61"/>
      <c r="UNV240" s="61"/>
      <c r="UNW240" s="61"/>
      <c r="UNX240" s="61"/>
      <c r="UNY240" s="61"/>
      <c r="UNZ240" s="61"/>
      <c r="UOA240" s="61"/>
      <c r="UOB240" s="61"/>
      <c r="UOC240" s="61"/>
      <c r="UOD240" s="61"/>
      <c r="UOE240" s="61"/>
      <c r="UOF240" s="61"/>
      <c r="UOG240" s="61"/>
      <c r="UOH240" s="61"/>
      <c r="UOI240" s="61"/>
      <c r="UOJ240" s="61"/>
      <c r="UOK240" s="61"/>
      <c r="UOL240" s="61"/>
      <c r="UOM240" s="61"/>
      <c r="UON240" s="61"/>
      <c r="UOO240" s="61"/>
      <c r="UOP240" s="61"/>
      <c r="UOQ240" s="61"/>
      <c r="UOR240" s="61"/>
      <c r="UOS240" s="61"/>
      <c r="UOT240" s="61"/>
      <c r="UOU240" s="61"/>
      <c r="UOV240" s="61"/>
      <c r="UOW240" s="61"/>
      <c r="UOX240" s="61"/>
      <c r="UOY240" s="61"/>
      <c r="UOZ240" s="61"/>
      <c r="UPA240" s="61"/>
      <c r="UPB240" s="61"/>
      <c r="UPC240" s="61"/>
      <c r="UPD240" s="61"/>
      <c r="UPE240" s="61"/>
      <c r="UPF240" s="61"/>
      <c r="UPG240" s="61"/>
      <c r="UPH240" s="61"/>
      <c r="UPI240" s="61"/>
      <c r="UPJ240" s="61"/>
      <c r="UPK240" s="61"/>
      <c r="UPL240" s="61"/>
      <c r="UPM240" s="61"/>
      <c r="UPN240" s="61"/>
      <c r="UPO240" s="61"/>
      <c r="UPP240" s="61"/>
      <c r="UPQ240" s="61"/>
      <c r="UPR240" s="61"/>
      <c r="UPS240" s="61"/>
      <c r="UPT240" s="61"/>
      <c r="UPU240" s="61"/>
      <c r="UPV240" s="61"/>
      <c r="UPW240" s="61"/>
      <c r="UPX240" s="61"/>
      <c r="UPY240" s="61"/>
      <c r="UPZ240" s="61"/>
      <c r="UQA240" s="61"/>
      <c r="UQB240" s="61"/>
      <c r="UQC240" s="61"/>
      <c r="UQD240" s="61"/>
      <c r="UQE240" s="61"/>
      <c r="UQF240" s="61"/>
      <c r="UQG240" s="61"/>
      <c r="UQH240" s="61"/>
      <c r="UQI240" s="61"/>
      <c r="UQJ240" s="61"/>
      <c r="UQK240" s="61"/>
      <c r="UQL240" s="61"/>
      <c r="UQM240" s="61"/>
      <c r="UQN240" s="61"/>
      <c r="UQO240" s="61"/>
      <c r="UQP240" s="61"/>
      <c r="UQQ240" s="61"/>
      <c r="UQR240" s="61"/>
      <c r="UQS240" s="61"/>
      <c r="UQT240" s="61"/>
      <c r="UQU240" s="61"/>
      <c r="UQV240" s="61"/>
      <c r="UQW240" s="61"/>
      <c r="UQX240" s="61"/>
      <c r="UQY240" s="61"/>
      <c r="UQZ240" s="61"/>
      <c r="URA240" s="61"/>
      <c r="URB240" s="61"/>
      <c r="URC240" s="61"/>
      <c r="URD240" s="61"/>
      <c r="URE240" s="61"/>
      <c r="URF240" s="61"/>
      <c r="URG240" s="61"/>
      <c r="URH240" s="61"/>
      <c r="URI240" s="61"/>
      <c r="URJ240" s="61"/>
      <c r="URK240" s="61"/>
      <c r="URL240" s="61"/>
      <c r="URM240" s="61"/>
      <c r="URN240" s="61"/>
      <c r="URO240" s="61"/>
      <c r="URP240" s="61"/>
      <c r="URQ240" s="61"/>
      <c r="URR240" s="61"/>
      <c r="URS240" s="61"/>
      <c r="URT240" s="61"/>
      <c r="URU240" s="61"/>
      <c r="URV240" s="61"/>
      <c r="URW240" s="61"/>
      <c r="URX240" s="61"/>
      <c r="URY240" s="61"/>
      <c r="URZ240" s="61"/>
      <c r="USA240" s="61"/>
      <c r="USB240" s="61"/>
      <c r="USC240" s="61"/>
      <c r="USD240" s="61"/>
      <c r="USE240" s="61"/>
      <c r="USF240" s="61"/>
      <c r="USG240" s="61"/>
      <c r="USH240" s="61"/>
      <c r="USI240" s="61"/>
      <c r="USJ240" s="61"/>
      <c r="USK240" s="61"/>
      <c r="USL240" s="61"/>
      <c r="USM240" s="61"/>
      <c r="USN240" s="61"/>
      <c r="USO240" s="61"/>
      <c r="USP240" s="61"/>
      <c r="USQ240" s="61"/>
      <c r="USR240" s="61"/>
      <c r="USS240" s="61"/>
      <c r="UST240" s="61"/>
      <c r="USU240" s="61"/>
      <c r="USV240" s="61"/>
      <c r="USW240" s="61"/>
      <c r="USX240" s="61"/>
      <c r="USY240" s="61"/>
      <c r="USZ240" s="61"/>
      <c r="UTA240" s="61"/>
      <c r="UTB240" s="61"/>
      <c r="UTC240" s="61"/>
      <c r="UTD240" s="61"/>
      <c r="UTE240" s="61"/>
      <c r="UTF240" s="61"/>
      <c r="UTG240" s="61"/>
      <c r="UTH240" s="61"/>
      <c r="UTI240" s="61"/>
      <c r="UTJ240" s="61"/>
      <c r="UTK240" s="61"/>
      <c r="UTL240" s="61"/>
      <c r="UTM240" s="61"/>
      <c r="UTN240" s="61"/>
      <c r="UTO240" s="61"/>
      <c r="UTP240" s="61"/>
      <c r="UTQ240" s="61"/>
      <c r="UTR240" s="61"/>
      <c r="UTS240" s="61"/>
      <c r="UTT240" s="61"/>
      <c r="UTU240" s="61"/>
      <c r="UTV240" s="61"/>
      <c r="UTW240" s="61"/>
      <c r="UTX240" s="61"/>
      <c r="UTY240" s="61"/>
      <c r="UTZ240" s="61"/>
      <c r="UUA240" s="61"/>
      <c r="UUB240" s="61"/>
      <c r="UUC240" s="61"/>
      <c r="UUD240" s="61"/>
      <c r="UUE240" s="61"/>
      <c r="UUF240" s="61"/>
      <c r="UUG240" s="61"/>
      <c r="UUH240" s="61"/>
      <c r="UUI240" s="61"/>
      <c r="UUJ240" s="61"/>
      <c r="UUK240" s="61"/>
      <c r="UUL240" s="61"/>
      <c r="UUM240" s="61"/>
      <c r="UUN240" s="61"/>
      <c r="UUO240" s="61"/>
      <c r="UUP240" s="61"/>
      <c r="UUQ240" s="61"/>
      <c r="UUR240" s="61"/>
      <c r="UUS240" s="61"/>
      <c r="UUT240" s="61"/>
      <c r="UUU240" s="61"/>
      <c r="UUV240" s="61"/>
      <c r="UUW240" s="61"/>
      <c r="UUX240" s="61"/>
      <c r="UUY240" s="61"/>
      <c r="UUZ240" s="61"/>
      <c r="UVA240" s="61"/>
      <c r="UVB240" s="61"/>
      <c r="UVC240" s="61"/>
      <c r="UVD240" s="61"/>
      <c r="UVE240" s="61"/>
      <c r="UVF240" s="61"/>
      <c r="UVG240" s="61"/>
      <c r="UVH240" s="61"/>
      <c r="UVI240" s="61"/>
      <c r="UVJ240" s="61"/>
      <c r="UVK240" s="61"/>
      <c r="UVL240" s="61"/>
      <c r="UVM240" s="61"/>
      <c r="UVN240" s="61"/>
      <c r="UVO240" s="61"/>
      <c r="UVP240" s="61"/>
      <c r="UVQ240" s="61"/>
      <c r="UVR240" s="61"/>
      <c r="UVS240" s="61"/>
      <c r="UVT240" s="61"/>
      <c r="UVU240" s="61"/>
      <c r="UVV240" s="61"/>
      <c r="UVW240" s="61"/>
      <c r="UVX240" s="61"/>
      <c r="UVY240" s="61"/>
      <c r="UVZ240" s="61"/>
      <c r="UWA240" s="61"/>
      <c r="UWB240" s="61"/>
      <c r="UWC240" s="61"/>
      <c r="UWD240" s="61"/>
      <c r="UWE240" s="61"/>
      <c r="UWF240" s="61"/>
      <c r="UWG240" s="61"/>
      <c r="UWH240" s="61"/>
      <c r="UWI240" s="61"/>
      <c r="UWJ240" s="61"/>
      <c r="UWK240" s="61"/>
      <c r="UWL240" s="61"/>
      <c r="UWM240" s="61"/>
      <c r="UWN240" s="61"/>
      <c r="UWO240" s="61"/>
      <c r="UWP240" s="61"/>
      <c r="UWQ240" s="61"/>
      <c r="UWR240" s="61"/>
      <c r="UWS240" s="61"/>
      <c r="UWT240" s="61"/>
      <c r="UWU240" s="61"/>
      <c r="UWV240" s="61"/>
      <c r="UWW240" s="61"/>
      <c r="UWX240" s="61"/>
      <c r="UWY240" s="61"/>
      <c r="UWZ240" s="61"/>
      <c r="UXA240" s="61"/>
      <c r="UXB240" s="61"/>
      <c r="UXC240" s="61"/>
      <c r="UXD240" s="61"/>
      <c r="UXE240" s="61"/>
      <c r="UXF240" s="61"/>
      <c r="UXG240" s="61"/>
      <c r="UXH240" s="61"/>
      <c r="UXI240" s="61"/>
      <c r="UXJ240" s="61"/>
      <c r="UXK240" s="61"/>
      <c r="UXL240" s="61"/>
      <c r="UXM240" s="61"/>
      <c r="UXN240" s="61"/>
      <c r="UXO240" s="61"/>
      <c r="UXP240" s="61"/>
      <c r="UXQ240" s="61"/>
      <c r="UXR240" s="61"/>
      <c r="UXS240" s="61"/>
      <c r="UXT240" s="61"/>
      <c r="UXU240" s="61"/>
      <c r="UXV240" s="61"/>
      <c r="UXW240" s="61"/>
      <c r="UXX240" s="61"/>
      <c r="UXY240" s="61"/>
      <c r="UXZ240" s="61"/>
      <c r="UYA240" s="61"/>
      <c r="UYB240" s="61"/>
      <c r="UYC240" s="61"/>
      <c r="UYD240" s="61"/>
      <c r="UYE240" s="61"/>
      <c r="UYF240" s="61"/>
      <c r="UYG240" s="61"/>
      <c r="UYH240" s="61"/>
      <c r="UYI240" s="61"/>
      <c r="UYJ240" s="61"/>
      <c r="UYK240" s="61"/>
      <c r="UYL240" s="61"/>
      <c r="UYM240" s="61"/>
      <c r="UYN240" s="61"/>
      <c r="UYO240" s="61"/>
      <c r="UYP240" s="61"/>
      <c r="UYQ240" s="61"/>
      <c r="UYR240" s="61"/>
      <c r="UYS240" s="61"/>
      <c r="UYT240" s="61"/>
      <c r="UYU240" s="61"/>
      <c r="UYV240" s="61"/>
      <c r="UYW240" s="61"/>
      <c r="UYX240" s="61"/>
      <c r="UYY240" s="61"/>
      <c r="UYZ240" s="61"/>
      <c r="UZA240" s="61"/>
      <c r="UZB240" s="61"/>
      <c r="UZC240" s="61"/>
      <c r="UZD240" s="61"/>
      <c r="UZE240" s="61"/>
      <c r="UZF240" s="61"/>
      <c r="UZG240" s="61"/>
      <c r="UZH240" s="61"/>
      <c r="UZI240" s="61"/>
      <c r="UZJ240" s="61"/>
      <c r="UZK240" s="61"/>
      <c r="UZL240" s="61"/>
      <c r="UZM240" s="61"/>
      <c r="UZN240" s="61"/>
      <c r="UZO240" s="61"/>
      <c r="UZP240" s="61"/>
      <c r="UZQ240" s="61"/>
      <c r="UZR240" s="61"/>
      <c r="UZS240" s="61"/>
      <c r="UZT240" s="61"/>
      <c r="UZU240" s="61"/>
      <c r="UZV240" s="61"/>
      <c r="UZW240" s="61"/>
      <c r="UZX240" s="61"/>
      <c r="UZY240" s="61"/>
      <c r="UZZ240" s="61"/>
      <c r="VAA240" s="61"/>
      <c r="VAB240" s="61"/>
      <c r="VAC240" s="61"/>
      <c r="VAD240" s="61"/>
      <c r="VAE240" s="61"/>
      <c r="VAF240" s="61"/>
      <c r="VAG240" s="61"/>
      <c r="VAH240" s="61"/>
      <c r="VAI240" s="61"/>
      <c r="VAJ240" s="61"/>
      <c r="VAK240" s="61"/>
      <c r="VAL240" s="61"/>
      <c r="VAM240" s="61"/>
      <c r="VAN240" s="61"/>
      <c r="VAO240" s="61"/>
      <c r="VAP240" s="61"/>
      <c r="VAQ240" s="61"/>
      <c r="VAR240" s="61"/>
      <c r="VAS240" s="61"/>
      <c r="VAT240" s="61"/>
      <c r="VAU240" s="61"/>
      <c r="VAV240" s="61"/>
      <c r="VAW240" s="61"/>
      <c r="VAX240" s="61"/>
      <c r="VAY240" s="61"/>
      <c r="VAZ240" s="61"/>
      <c r="VBA240" s="61"/>
      <c r="VBB240" s="61"/>
      <c r="VBC240" s="61"/>
      <c r="VBD240" s="61"/>
      <c r="VBE240" s="61"/>
      <c r="VBF240" s="61"/>
      <c r="VBG240" s="61"/>
      <c r="VBH240" s="61"/>
      <c r="VBI240" s="61"/>
      <c r="VBJ240" s="61"/>
      <c r="VBK240" s="61"/>
      <c r="VBL240" s="61"/>
      <c r="VBM240" s="61"/>
      <c r="VBN240" s="61"/>
      <c r="VBO240" s="61"/>
      <c r="VBP240" s="61"/>
      <c r="VBQ240" s="61"/>
      <c r="VBR240" s="61"/>
      <c r="VBS240" s="61"/>
      <c r="VBT240" s="61"/>
      <c r="VBU240" s="61"/>
      <c r="VBV240" s="61"/>
      <c r="VBW240" s="61"/>
      <c r="VBX240" s="61"/>
      <c r="VBY240" s="61"/>
      <c r="VBZ240" s="61"/>
      <c r="VCA240" s="61"/>
      <c r="VCB240" s="61"/>
      <c r="VCC240" s="61"/>
      <c r="VCD240" s="61"/>
      <c r="VCE240" s="61"/>
      <c r="VCF240" s="61"/>
      <c r="VCG240" s="61"/>
      <c r="VCH240" s="61"/>
      <c r="VCI240" s="61"/>
      <c r="VCJ240" s="61"/>
      <c r="VCK240" s="61"/>
      <c r="VCL240" s="61"/>
      <c r="VCM240" s="61"/>
      <c r="VCN240" s="61"/>
      <c r="VCO240" s="61"/>
      <c r="VCP240" s="61"/>
      <c r="VCQ240" s="61"/>
      <c r="VCR240" s="61"/>
      <c r="VCS240" s="61"/>
      <c r="VCT240" s="61"/>
      <c r="VCU240" s="61"/>
      <c r="VCV240" s="61"/>
      <c r="VCW240" s="61"/>
      <c r="VCX240" s="61"/>
      <c r="VCY240" s="61"/>
      <c r="VCZ240" s="61"/>
      <c r="VDA240" s="61"/>
      <c r="VDB240" s="61"/>
      <c r="VDC240" s="61"/>
      <c r="VDD240" s="61"/>
      <c r="VDE240" s="61"/>
      <c r="VDF240" s="61"/>
      <c r="VDG240" s="61"/>
      <c r="VDH240" s="61"/>
      <c r="VDI240" s="61"/>
      <c r="VDJ240" s="61"/>
      <c r="VDK240" s="61"/>
      <c r="VDL240" s="61"/>
      <c r="VDM240" s="61"/>
      <c r="VDN240" s="61"/>
      <c r="VDO240" s="61"/>
      <c r="VDP240" s="61"/>
      <c r="VDQ240" s="61"/>
      <c r="VDR240" s="61"/>
      <c r="VDS240" s="61"/>
      <c r="VDT240" s="61"/>
      <c r="VDU240" s="61"/>
      <c r="VDV240" s="61"/>
      <c r="VDW240" s="61"/>
      <c r="VDX240" s="61"/>
      <c r="VDY240" s="61"/>
      <c r="VDZ240" s="61"/>
      <c r="VEA240" s="61"/>
      <c r="VEB240" s="61"/>
      <c r="VEC240" s="61"/>
      <c r="VED240" s="61"/>
      <c r="VEE240" s="61"/>
      <c r="VEF240" s="61"/>
      <c r="VEG240" s="61"/>
      <c r="VEH240" s="61"/>
      <c r="VEI240" s="61"/>
      <c r="VEJ240" s="61"/>
      <c r="VEK240" s="61"/>
      <c r="VEL240" s="61"/>
      <c r="VEM240" s="61"/>
      <c r="VEN240" s="61"/>
      <c r="VEO240" s="61"/>
      <c r="VEP240" s="61"/>
      <c r="VEQ240" s="61"/>
      <c r="VER240" s="61"/>
      <c r="VES240" s="61"/>
      <c r="VET240" s="61"/>
      <c r="VEU240" s="61"/>
      <c r="VEV240" s="61"/>
      <c r="VEW240" s="61"/>
      <c r="VEX240" s="61"/>
      <c r="VEY240" s="61"/>
      <c r="VEZ240" s="61"/>
      <c r="VFA240" s="61"/>
      <c r="VFB240" s="61"/>
      <c r="VFC240" s="61"/>
      <c r="VFD240" s="61"/>
      <c r="VFE240" s="61"/>
      <c r="VFF240" s="61"/>
      <c r="VFG240" s="61"/>
      <c r="VFH240" s="61"/>
      <c r="VFI240" s="61"/>
      <c r="VFJ240" s="61"/>
      <c r="VFK240" s="61"/>
      <c r="VFL240" s="61"/>
      <c r="VFM240" s="61"/>
      <c r="VFN240" s="61"/>
      <c r="VFO240" s="61"/>
      <c r="VFP240" s="61"/>
      <c r="VFQ240" s="61"/>
      <c r="VFR240" s="61"/>
      <c r="VFS240" s="61"/>
      <c r="VFT240" s="61"/>
      <c r="VFU240" s="61"/>
      <c r="VFV240" s="61"/>
      <c r="VFW240" s="61"/>
      <c r="VFX240" s="61"/>
      <c r="VFY240" s="61"/>
      <c r="VFZ240" s="61"/>
      <c r="VGA240" s="61"/>
      <c r="VGB240" s="61"/>
      <c r="VGC240" s="61"/>
      <c r="VGD240" s="61"/>
      <c r="VGE240" s="61"/>
      <c r="VGF240" s="61"/>
      <c r="VGG240" s="61"/>
      <c r="VGH240" s="61"/>
      <c r="VGI240" s="61"/>
      <c r="VGJ240" s="61"/>
      <c r="VGK240" s="61"/>
      <c r="VGL240" s="61"/>
      <c r="VGM240" s="61"/>
      <c r="VGN240" s="61"/>
      <c r="VGO240" s="61"/>
      <c r="VGP240" s="61"/>
      <c r="VGQ240" s="61"/>
      <c r="VGR240" s="61"/>
      <c r="VGS240" s="61"/>
      <c r="VGT240" s="61"/>
      <c r="VGU240" s="61"/>
      <c r="VGV240" s="61"/>
      <c r="VGW240" s="61"/>
      <c r="VGX240" s="61"/>
      <c r="VGY240" s="61"/>
      <c r="VGZ240" s="61"/>
      <c r="VHA240" s="61"/>
      <c r="VHB240" s="61"/>
      <c r="VHC240" s="61"/>
      <c r="VHD240" s="61"/>
      <c r="VHE240" s="61"/>
      <c r="VHF240" s="61"/>
      <c r="VHG240" s="61"/>
      <c r="VHH240" s="61"/>
      <c r="VHI240" s="61"/>
      <c r="VHJ240" s="61"/>
      <c r="VHK240" s="61"/>
      <c r="VHL240" s="61"/>
      <c r="VHM240" s="61"/>
      <c r="VHN240" s="61"/>
      <c r="VHO240" s="61"/>
      <c r="VHP240" s="61"/>
      <c r="VHQ240" s="61"/>
      <c r="VHR240" s="61"/>
      <c r="VHS240" s="61"/>
      <c r="VHT240" s="61"/>
      <c r="VHU240" s="61"/>
      <c r="VHV240" s="61"/>
      <c r="VHW240" s="61"/>
      <c r="VHX240" s="61"/>
      <c r="VHY240" s="61"/>
      <c r="VHZ240" s="61"/>
      <c r="VIA240" s="61"/>
      <c r="VIB240" s="61"/>
      <c r="VIC240" s="61"/>
      <c r="VID240" s="61"/>
      <c r="VIE240" s="61"/>
      <c r="VIF240" s="61"/>
      <c r="VIG240" s="61"/>
      <c r="VIH240" s="61"/>
      <c r="VII240" s="61"/>
      <c r="VIJ240" s="61"/>
      <c r="VIK240" s="61"/>
      <c r="VIL240" s="61"/>
      <c r="VIM240" s="61"/>
      <c r="VIN240" s="61"/>
      <c r="VIO240" s="61"/>
      <c r="VIP240" s="61"/>
      <c r="VIQ240" s="61"/>
      <c r="VIR240" s="61"/>
      <c r="VIS240" s="61"/>
      <c r="VIT240" s="61"/>
      <c r="VIU240" s="61"/>
      <c r="VIV240" s="61"/>
      <c r="VIW240" s="61"/>
      <c r="VIX240" s="61"/>
      <c r="VIY240" s="61"/>
      <c r="VIZ240" s="61"/>
      <c r="VJA240" s="61"/>
      <c r="VJB240" s="61"/>
      <c r="VJC240" s="61"/>
      <c r="VJD240" s="61"/>
      <c r="VJE240" s="61"/>
      <c r="VJF240" s="61"/>
      <c r="VJG240" s="61"/>
      <c r="VJH240" s="61"/>
      <c r="VJI240" s="61"/>
      <c r="VJJ240" s="61"/>
      <c r="VJK240" s="61"/>
      <c r="VJL240" s="61"/>
      <c r="VJM240" s="61"/>
      <c r="VJN240" s="61"/>
      <c r="VJO240" s="61"/>
      <c r="VJP240" s="61"/>
      <c r="VJQ240" s="61"/>
      <c r="VJR240" s="61"/>
      <c r="VJS240" s="61"/>
      <c r="VJT240" s="61"/>
      <c r="VJU240" s="61"/>
      <c r="VJV240" s="61"/>
      <c r="VJW240" s="61"/>
      <c r="VJX240" s="61"/>
      <c r="VJY240" s="61"/>
      <c r="VJZ240" s="61"/>
      <c r="VKA240" s="61"/>
      <c r="VKB240" s="61"/>
      <c r="VKC240" s="61"/>
      <c r="VKD240" s="61"/>
      <c r="VKE240" s="61"/>
      <c r="VKF240" s="61"/>
      <c r="VKG240" s="61"/>
      <c r="VKH240" s="61"/>
      <c r="VKI240" s="61"/>
      <c r="VKJ240" s="61"/>
      <c r="VKK240" s="61"/>
      <c r="VKL240" s="61"/>
      <c r="VKM240" s="61"/>
      <c r="VKN240" s="61"/>
      <c r="VKO240" s="61"/>
      <c r="VKP240" s="61"/>
      <c r="VKQ240" s="61"/>
      <c r="VKR240" s="61"/>
      <c r="VKS240" s="61"/>
      <c r="VKT240" s="61"/>
      <c r="VKU240" s="61"/>
      <c r="VKV240" s="61"/>
      <c r="VKW240" s="61"/>
      <c r="VKX240" s="61"/>
      <c r="VKY240" s="61"/>
      <c r="VKZ240" s="61"/>
      <c r="VLA240" s="61"/>
      <c r="VLB240" s="61"/>
      <c r="VLC240" s="61"/>
      <c r="VLD240" s="61"/>
      <c r="VLE240" s="61"/>
      <c r="VLF240" s="61"/>
      <c r="VLG240" s="61"/>
      <c r="VLH240" s="61"/>
      <c r="VLI240" s="61"/>
      <c r="VLJ240" s="61"/>
      <c r="VLK240" s="61"/>
      <c r="VLL240" s="61"/>
      <c r="VLM240" s="61"/>
      <c r="VLN240" s="61"/>
      <c r="VLO240" s="61"/>
      <c r="VLP240" s="61"/>
      <c r="VLQ240" s="61"/>
      <c r="VLR240" s="61"/>
      <c r="VLS240" s="61"/>
      <c r="VLT240" s="61"/>
      <c r="VLU240" s="61"/>
      <c r="VLV240" s="61"/>
      <c r="VLW240" s="61"/>
      <c r="VLX240" s="61"/>
      <c r="VLY240" s="61"/>
      <c r="VLZ240" s="61"/>
      <c r="VMA240" s="61"/>
      <c r="VMB240" s="61"/>
      <c r="VMC240" s="61"/>
      <c r="VMD240" s="61"/>
      <c r="VME240" s="61"/>
      <c r="VMF240" s="61"/>
      <c r="VMG240" s="61"/>
      <c r="VMH240" s="61"/>
      <c r="VMI240" s="61"/>
      <c r="VMJ240" s="61"/>
      <c r="VMK240" s="61"/>
      <c r="VML240" s="61"/>
      <c r="VMM240" s="61"/>
      <c r="VMN240" s="61"/>
      <c r="VMO240" s="61"/>
      <c r="VMP240" s="61"/>
      <c r="VMQ240" s="61"/>
      <c r="VMR240" s="61"/>
      <c r="VMS240" s="61"/>
      <c r="VMT240" s="61"/>
      <c r="VMU240" s="61"/>
      <c r="VMV240" s="61"/>
      <c r="VMW240" s="61"/>
      <c r="VMX240" s="61"/>
      <c r="VMY240" s="61"/>
      <c r="VMZ240" s="61"/>
      <c r="VNA240" s="61"/>
      <c r="VNB240" s="61"/>
      <c r="VNC240" s="61"/>
      <c r="VND240" s="61"/>
      <c r="VNE240" s="61"/>
      <c r="VNF240" s="61"/>
      <c r="VNG240" s="61"/>
      <c r="VNH240" s="61"/>
      <c r="VNI240" s="61"/>
      <c r="VNJ240" s="61"/>
      <c r="VNK240" s="61"/>
      <c r="VNL240" s="61"/>
      <c r="VNM240" s="61"/>
      <c r="VNN240" s="61"/>
      <c r="VNO240" s="61"/>
      <c r="VNP240" s="61"/>
      <c r="VNQ240" s="61"/>
      <c r="VNR240" s="61"/>
      <c r="VNS240" s="61"/>
      <c r="VNT240" s="61"/>
      <c r="VNU240" s="61"/>
      <c r="VNV240" s="61"/>
      <c r="VNW240" s="61"/>
      <c r="VNX240" s="61"/>
      <c r="VNY240" s="61"/>
      <c r="VNZ240" s="61"/>
      <c r="VOA240" s="61"/>
      <c r="VOB240" s="61"/>
      <c r="VOC240" s="61"/>
      <c r="VOD240" s="61"/>
      <c r="VOE240" s="61"/>
      <c r="VOF240" s="61"/>
      <c r="VOG240" s="61"/>
      <c r="VOH240" s="61"/>
      <c r="VOI240" s="61"/>
      <c r="VOJ240" s="61"/>
      <c r="VOK240" s="61"/>
      <c r="VOL240" s="61"/>
      <c r="VOM240" s="61"/>
      <c r="VON240" s="61"/>
      <c r="VOO240" s="61"/>
      <c r="VOP240" s="61"/>
      <c r="VOQ240" s="61"/>
      <c r="VOR240" s="61"/>
      <c r="VOS240" s="61"/>
      <c r="VOT240" s="61"/>
      <c r="VOU240" s="61"/>
      <c r="VOV240" s="61"/>
      <c r="VOW240" s="61"/>
      <c r="VOX240" s="61"/>
      <c r="VOY240" s="61"/>
      <c r="VOZ240" s="61"/>
      <c r="VPA240" s="61"/>
      <c r="VPB240" s="61"/>
      <c r="VPC240" s="61"/>
      <c r="VPD240" s="61"/>
      <c r="VPE240" s="61"/>
      <c r="VPF240" s="61"/>
      <c r="VPG240" s="61"/>
      <c r="VPH240" s="61"/>
      <c r="VPI240" s="61"/>
      <c r="VPJ240" s="61"/>
      <c r="VPK240" s="61"/>
      <c r="VPL240" s="61"/>
      <c r="VPM240" s="61"/>
      <c r="VPN240" s="61"/>
      <c r="VPO240" s="61"/>
      <c r="VPP240" s="61"/>
      <c r="VPQ240" s="61"/>
      <c r="VPR240" s="61"/>
      <c r="VPS240" s="61"/>
      <c r="VPT240" s="61"/>
      <c r="VPU240" s="61"/>
      <c r="VPV240" s="61"/>
      <c r="VPW240" s="61"/>
      <c r="VPX240" s="61"/>
      <c r="VPY240" s="61"/>
      <c r="VPZ240" s="61"/>
      <c r="VQA240" s="61"/>
      <c r="VQB240" s="61"/>
      <c r="VQC240" s="61"/>
      <c r="VQD240" s="61"/>
      <c r="VQE240" s="61"/>
      <c r="VQF240" s="61"/>
      <c r="VQG240" s="61"/>
      <c r="VQH240" s="61"/>
      <c r="VQI240" s="61"/>
      <c r="VQJ240" s="61"/>
      <c r="VQK240" s="61"/>
      <c r="VQL240" s="61"/>
      <c r="VQM240" s="61"/>
      <c r="VQN240" s="61"/>
      <c r="VQO240" s="61"/>
      <c r="VQP240" s="61"/>
      <c r="VQQ240" s="61"/>
      <c r="VQR240" s="61"/>
      <c r="VQS240" s="61"/>
      <c r="VQT240" s="61"/>
      <c r="VQU240" s="61"/>
      <c r="VQV240" s="61"/>
      <c r="VQW240" s="61"/>
      <c r="VQX240" s="61"/>
      <c r="VQY240" s="61"/>
      <c r="VQZ240" s="61"/>
      <c r="VRA240" s="61"/>
      <c r="VRB240" s="61"/>
      <c r="VRC240" s="61"/>
      <c r="VRD240" s="61"/>
      <c r="VRE240" s="61"/>
      <c r="VRF240" s="61"/>
      <c r="VRG240" s="61"/>
      <c r="VRH240" s="61"/>
      <c r="VRI240" s="61"/>
      <c r="VRJ240" s="61"/>
      <c r="VRK240" s="61"/>
      <c r="VRL240" s="61"/>
      <c r="VRM240" s="61"/>
      <c r="VRN240" s="61"/>
      <c r="VRO240" s="61"/>
      <c r="VRP240" s="61"/>
      <c r="VRQ240" s="61"/>
      <c r="VRR240" s="61"/>
      <c r="VRS240" s="61"/>
      <c r="VRT240" s="61"/>
      <c r="VRU240" s="61"/>
      <c r="VRV240" s="61"/>
      <c r="VRW240" s="61"/>
      <c r="VRX240" s="61"/>
      <c r="VRY240" s="61"/>
      <c r="VRZ240" s="61"/>
      <c r="VSA240" s="61"/>
      <c r="VSB240" s="61"/>
      <c r="VSC240" s="61"/>
      <c r="VSD240" s="61"/>
      <c r="VSE240" s="61"/>
      <c r="VSF240" s="61"/>
      <c r="VSG240" s="61"/>
      <c r="VSH240" s="61"/>
      <c r="VSI240" s="61"/>
      <c r="VSJ240" s="61"/>
      <c r="VSK240" s="61"/>
      <c r="VSL240" s="61"/>
      <c r="VSM240" s="61"/>
      <c r="VSN240" s="61"/>
      <c r="VSO240" s="61"/>
      <c r="VSP240" s="61"/>
      <c r="VSQ240" s="61"/>
      <c r="VSR240" s="61"/>
      <c r="VSS240" s="61"/>
      <c r="VST240" s="61"/>
      <c r="VSU240" s="61"/>
      <c r="VSV240" s="61"/>
      <c r="VSW240" s="61"/>
      <c r="VSX240" s="61"/>
      <c r="VSY240" s="61"/>
      <c r="VSZ240" s="61"/>
      <c r="VTA240" s="61"/>
      <c r="VTB240" s="61"/>
      <c r="VTC240" s="61"/>
      <c r="VTD240" s="61"/>
      <c r="VTE240" s="61"/>
      <c r="VTF240" s="61"/>
      <c r="VTG240" s="61"/>
      <c r="VTH240" s="61"/>
      <c r="VTI240" s="61"/>
      <c r="VTJ240" s="61"/>
      <c r="VTK240" s="61"/>
      <c r="VTL240" s="61"/>
      <c r="VTM240" s="61"/>
      <c r="VTN240" s="61"/>
      <c r="VTO240" s="61"/>
      <c r="VTP240" s="61"/>
      <c r="VTQ240" s="61"/>
      <c r="VTR240" s="61"/>
      <c r="VTS240" s="61"/>
      <c r="VTT240" s="61"/>
      <c r="VTU240" s="61"/>
      <c r="VTV240" s="61"/>
      <c r="VTW240" s="61"/>
      <c r="VTX240" s="61"/>
      <c r="VTY240" s="61"/>
      <c r="VTZ240" s="61"/>
      <c r="VUA240" s="61"/>
      <c r="VUB240" s="61"/>
      <c r="VUC240" s="61"/>
      <c r="VUD240" s="61"/>
      <c r="VUE240" s="61"/>
      <c r="VUF240" s="61"/>
      <c r="VUG240" s="61"/>
      <c r="VUH240" s="61"/>
      <c r="VUI240" s="61"/>
      <c r="VUJ240" s="61"/>
      <c r="VUK240" s="61"/>
      <c r="VUL240" s="61"/>
      <c r="VUM240" s="61"/>
      <c r="VUN240" s="61"/>
      <c r="VUO240" s="61"/>
      <c r="VUP240" s="61"/>
      <c r="VUQ240" s="61"/>
      <c r="VUR240" s="61"/>
      <c r="VUS240" s="61"/>
      <c r="VUT240" s="61"/>
      <c r="VUU240" s="61"/>
      <c r="VUV240" s="61"/>
      <c r="VUW240" s="61"/>
      <c r="VUX240" s="61"/>
      <c r="VUY240" s="61"/>
      <c r="VUZ240" s="61"/>
      <c r="VVA240" s="61"/>
      <c r="VVB240" s="61"/>
      <c r="VVC240" s="61"/>
      <c r="VVD240" s="61"/>
      <c r="VVE240" s="61"/>
      <c r="VVF240" s="61"/>
      <c r="VVG240" s="61"/>
      <c r="VVH240" s="61"/>
      <c r="VVI240" s="61"/>
      <c r="VVJ240" s="61"/>
      <c r="VVK240" s="61"/>
      <c r="VVL240" s="61"/>
      <c r="VVM240" s="61"/>
      <c r="VVN240" s="61"/>
      <c r="VVO240" s="61"/>
      <c r="VVP240" s="61"/>
      <c r="VVQ240" s="61"/>
      <c r="VVR240" s="61"/>
      <c r="VVS240" s="61"/>
      <c r="VVT240" s="61"/>
      <c r="VVU240" s="61"/>
      <c r="VVV240" s="61"/>
      <c r="VVW240" s="61"/>
      <c r="VVX240" s="61"/>
      <c r="VVY240" s="61"/>
      <c r="VVZ240" s="61"/>
      <c r="VWA240" s="61"/>
      <c r="VWB240" s="61"/>
      <c r="VWC240" s="61"/>
      <c r="VWD240" s="61"/>
      <c r="VWE240" s="61"/>
      <c r="VWF240" s="61"/>
      <c r="VWG240" s="61"/>
      <c r="VWH240" s="61"/>
      <c r="VWI240" s="61"/>
      <c r="VWJ240" s="61"/>
      <c r="VWK240" s="61"/>
      <c r="VWL240" s="61"/>
      <c r="VWM240" s="61"/>
      <c r="VWN240" s="61"/>
      <c r="VWO240" s="61"/>
      <c r="VWP240" s="61"/>
      <c r="VWQ240" s="61"/>
      <c r="VWR240" s="61"/>
      <c r="VWS240" s="61"/>
      <c r="VWT240" s="61"/>
      <c r="VWU240" s="61"/>
      <c r="VWV240" s="61"/>
      <c r="VWW240" s="61"/>
      <c r="VWX240" s="61"/>
      <c r="VWY240" s="61"/>
      <c r="VWZ240" s="61"/>
      <c r="VXA240" s="61"/>
      <c r="VXB240" s="61"/>
      <c r="VXC240" s="61"/>
      <c r="VXD240" s="61"/>
      <c r="VXE240" s="61"/>
      <c r="VXF240" s="61"/>
      <c r="VXG240" s="61"/>
      <c r="VXH240" s="61"/>
      <c r="VXI240" s="61"/>
      <c r="VXJ240" s="61"/>
      <c r="VXK240" s="61"/>
      <c r="VXL240" s="61"/>
      <c r="VXM240" s="61"/>
      <c r="VXN240" s="61"/>
      <c r="VXO240" s="61"/>
      <c r="VXP240" s="61"/>
      <c r="VXQ240" s="61"/>
      <c r="VXR240" s="61"/>
      <c r="VXS240" s="61"/>
      <c r="VXT240" s="61"/>
      <c r="VXU240" s="61"/>
      <c r="VXV240" s="61"/>
      <c r="VXW240" s="61"/>
      <c r="VXX240" s="61"/>
      <c r="VXY240" s="61"/>
      <c r="VXZ240" s="61"/>
      <c r="VYA240" s="61"/>
      <c r="VYB240" s="61"/>
      <c r="VYC240" s="61"/>
      <c r="VYD240" s="61"/>
      <c r="VYE240" s="61"/>
      <c r="VYF240" s="61"/>
      <c r="VYG240" s="61"/>
      <c r="VYH240" s="61"/>
      <c r="VYI240" s="61"/>
      <c r="VYJ240" s="61"/>
      <c r="VYK240" s="61"/>
      <c r="VYL240" s="61"/>
      <c r="VYM240" s="61"/>
      <c r="VYN240" s="61"/>
      <c r="VYO240" s="61"/>
      <c r="VYP240" s="61"/>
      <c r="VYQ240" s="61"/>
      <c r="VYR240" s="61"/>
      <c r="VYS240" s="61"/>
      <c r="VYT240" s="61"/>
      <c r="VYU240" s="61"/>
      <c r="VYV240" s="61"/>
      <c r="VYW240" s="61"/>
      <c r="VYX240" s="61"/>
      <c r="VYY240" s="61"/>
      <c r="VYZ240" s="61"/>
      <c r="VZA240" s="61"/>
      <c r="VZB240" s="61"/>
      <c r="VZC240" s="61"/>
      <c r="VZD240" s="61"/>
      <c r="VZE240" s="61"/>
      <c r="VZF240" s="61"/>
      <c r="VZG240" s="61"/>
      <c r="VZH240" s="61"/>
      <c r="VZI240" s="61"/>
      <c r="VZJ240" s="61"/>
      <c r="VZK240" s="61"/>
      <c r="VZL240" s="61"/>
      <c r="VZM240" s="61"/>
      <c r="VZN240" s="61"/>
      <c r="VZO240" s="61"/>
      <c r="VZP240" s="61"/>
      <c r="VZQ240" s="61"/>
      <c r="VZR240" s="61"/>
      <c r="VZS240" s="61"/>
      <c r="VZT240" s="61"/>
      <c r="VZU240" s="61"/>
      <c r="VZV240" s="61"/>
      <c r="VZW240" s="61"/>
      <c r="VZX240" s="61"/>
      <c r="VZY240" s="61"/>
      <c r="VZZ240" s="61"/>
      <c r="WAA240" s="61"/>
      <c r="WAB240" s="61"/>
      <c r="WAC240" s="61"/>
      <c r="WAD240" s="61"/>
      <c r="WAE240" s="61"/>
      <c r="WAF240" s="61"/>
      <c r="WAG240" s="61"/>
      <c r="WAH240" s="61"/>
      <c r="WAI240" s="61"/>
      <c r="WAJ240" s="61"/>
      <c r="WAK240" s="61"/>
      <c r="WAL240" s="61"/>
      <c r="WAM240" s="61"/>
      <c r="WAN240" s="61"/>
      <c r="WAO240" s="61"/>
      <c r="WAP240" s="61"/>
      <c r="WAQ240" s="61"/>
      <c r="WAR240" s="61"/>
      <c r="WAS240" s="61"/>
      <c r="WAT240" s="61"/>
      <c r="WAU240" s="61"/>
      <c r="WAV240" s="61"/>
      <c r="WAW240" s="61"/>
      <c r="WAX240" s="61"/>
      <c r="WAY240" s="61"/>
      <c r="WAZ240" s="61"/>
      <c r="WBA240" s="61"/>
      <c r="WBB240" s="61"/>
      <c r="WBC240" s="61"/>
      <c r="WBD240" s="61"/>
      <c r="WBE240" s="61"/>
      <c r="WBF240" s="61"/>
      <c r="WBG240" s="61"/>
      <c r="WBH240" s="61"/>
      <c r="WBI240" s="61"/>
      <c r="WBJ240" s="61"/>
      <c r="WBK240" s="61"/>
      <c r="WBL240" s="61"/>
      <c r="WBM240" s="61"/>
      <c r="WBN240" s="61"/>
      <c r="WBO240" s="61"/>
      <c r="WBP240" s="61"/>
      <c r="WBQ240" s="61"/>
      <c r="WBR240" s="61"/>
      <c r="WBS240" s="61"/>
      <c r="WBT240" s="61"/>
      <c r="WBU240" s="61"/>
      <c r="WBV240" s="61"/>
      <c r="WBW240" s="61"/>
      <c r="WBX240" s="61"/>
      <c r="WBY240" s="61"/>
      <c r="WBZ240" s="61"/>
      <c r="WCA240" s="61"/>
      <c r="WCB240" s="61"/>
      <c r="WCC240" s="61"/>
      <c r="WCD240" s="61"/>
      <c r="WCE240" s="61"/>
      <c r="WCF240" s="61"/>
      <c r="WCG240" s="61"/>
      <c r="WCH240" s="61"/>
      <c r="WCI240" s="61"/>
      <c r="WCJ240" s="61"/>
      <c r="WCK240" s="61"/>
      <c r="WCL240" s="61"/>
      <c r="WCM240" s="61"/>
      <c r="WCN240" s="61"/>
      <c r="WCO240" s="61"/>
      <c r="WCP240" s="61"/>
      <c r="WCQ240" s="61"/>
      <c r="WCR240" s="61"/>
      <c r="WCS240" s="61"/>
      <c r="WCT240" s="61"/>
      <c r="WCU240" s="61"/>
      <c r="WCV240" s="61"/>
      <c r="WCW240" s="61"/>
      <c r="WCX240" s="61"/>
      <c r="WCY240" s="61"/>
      <c r="WCZ240" s="61"/>
      <c r="WDA240" s="61"/>
      <c r="WDB240" s="61"/>
      <c r="WDC240" s="61"/>
      <c r="WDD240" s="61"/>
      <c r="WDE240" s="61"/>
      <c r="WDF240" s="61"/>
      <c r="WDG240" s="61"/>
      <c r="WDH240" s="61"/>
      <c r="WDI240" s="61"/>
      <c r="WDJ240" s="61"/>
      <c r="WDK240" s="61"/>
      <c r="WDL240" s="61"/>
      <c r="WDM240" s="61"/>
      <c r="WDN240" s="61"/>
      <c r="WDO240" s="61"/>
      <c r="WDP240" s="61"/>
      <c r="WDQ240" s="61"/>
      <c r="WDR240" s="61"/>
      <c r="WDS240" s="61"/>
      <c r="WDT240" s="61"/>
      <c r="WDU240" s="61"/>
      <c r="WDV240" s="61"/>
      <c r="WDW240" s="61"/>
      <c r="WDX240" s="61"/>
      <c r="WDY240" s="61"/>
      <c r="WDZ240" s="61"/>
      <c r="WEA240" s="61"/>
      <c r="WEB240" s="61"/>
      <c r="WEC240" s="61"/>
      <c r="WED240" s="61"/>
      <c r="WEE240" s="61"/>
      <c r="WEF240" s="61"/>
      <c r="WEG240" s="61"/>
      <c r="WEH240" s="61"/>
      <c r="WEI240" s="61"/>
      <c r="WEJ240" s="61"/>
      <c r="WEK240" s="61"/>
      <c r="WEL240" s="61"/>
      <c r="WEM240" s="61"/>
      <c r="WEN240" s="61"/>
      <c r="WEO240" s="61"/>
      <c r="WEP240" s="61"/>
      <c r="WEQ240" s="61"/>
      <c r="WER240" s="61"/>
      <c r="WES240" s="61"/>
      <c r="WET240" s="61"/>
      <c r="WEU240" s="61"/>
      <c r="WEV240" s="61"/>
      <c r="WEW240" s="61"/>
      <c r="WEX240" s="61"/>
      <c r="WEY240" s="61"/>
      <c r="WEZ240" s="61"/>
      <c r="WFA240" s="61"/>
      <c r="WFB240" s="61"/>
      <c r="WFC240" s="61"/>
      <c r="WFD240" s="61"/>
      <c r="WFE240" s="61"/>
      <c r="WFF240" s="61"/>
      <c r="WFG240" s="61"/>
      <c r="WFH240" s="61"/>
      <c r="WFI240" s="61"/>
      <c r="WFJ240" s="61"/>
      <c r="WFK240" s="61"/>
      <c r="WFL240" s="61"/>
      <c r="WFM240" s="61"/>
      <c r="WFN240" s="61"/>
      <c r="WFO240" s="61"/>
      <c r="WFP240" s="61"/>
      <c r="WFQ240" s="61"/>
      <c r="WFR240" s="61"/>
      <c r="WFS240" s="61"/>
      <c r="WFT240" s="61"/>
      <c r="WFU240" s="61"/>
      <c r="WFV240" s="61"/>
      <c r="WFW240" s="61"/>
      <c r="WFX240" s="61"/>
      <c r="WFY240" s="61"/>
      <c r="WFZ240" s="61"/>
      <c r="WGA240" s="61"/>
      <c r="WGB240" s="61"/>
      <c r="WGC240" s="61"/>
      <c r="WGD240" s="61"/>
      <c r="WGE240" s="61"/>
      <c r="WGF240" s="61"/>
      <c r="WGG240" s="61"/>
      <c r="WGH240" s="61"/>
      <c r="WGI240" s="61"/>
      <c r="WGJ240" s="61"/>
      <c r="WGK240" s="61"/>
      <c r="WGL240" s="61"/>
      <c r="WGM240" s="61"/>
      <c r="WGN240" s="61"/>
      <c r="WGO240" s="61"/>
      <c r="WGP240" s="61"/>
      <c r="WGQ240" s="61"/>
      <c r="WGR240" s="61"/>
      <c r="WGS240" s="61"/>
      <c r="WGT240" s="61"/>
      <c r="WGU240" s="61"/>
      <c r="WGV240" s="61"/>
      <c r="WGW240" s="61"/>
      <c r="WGX240" s="61"/>
      <c r="WGY240" s="61"/>
      <c r="WGZ240" s="61"/>
      <c r="WHA240" s="61"/>
      <c r="WHB240" s="61"/>
      <c r="WHC240" s="61"/>
      <c r="WHD240" s="61"/>
      <c r="WHE240" s="61"/>
      <c r="WHF240" s="61"/>
      <c r="WHG240" s="61"/>
      <c r="WHH240" s="61"/>
      <c r="WHI240" s="61"/>
      <c r="WHJ240" s="61"/>
      <c r="WHK240" s="61"/>
      <c r="WHL240" s="61"/>
      <c r="WHM240" s="61"/>
      <c r="WHN240" s="61"/>
      <c r="WHO240" s="61"/>
      <c r="WHP240" s="61"/>
      <c r="WHQ240" s="61"/>
      <c r="WHR240" s="61"/>
      <c r="WHS240" s="61"/>
      <c r="WHT240" s="61"/>
      <c r="WHU240" s="61"/>
      <c r="WHV240" s="61"/>
      <c r="WHW240" s="61"/>
      <c r="WHX240" s="61"/>
      <c r="WHY240" s="61"/>
      <c r="WHZ240" s="61"/>
      <c r="WIA240" s="61"/>
      <c r="WIB240" s="61"/>
      <c r="WIC240" s="61"/>
      <c r="WID240" s="61"/>
      <c r="WIE240" s="61"/>
      <c r="WIF240" s="61"/>
      <c r="WIG240" s="61"/>
      <c r="WIH240" s="61"/>
      <c r="WII240" s="61"/>
      <c r="WIJ240" s="61"/>
      <c r="WIK240" s="61"/>
      <c r="WIL240" s="61"/>
      <c r="WIM240" s="61"/>
      <c r="WIN240" s="61"/>
      <c r="WIO240" s="61"/>
      <c r="WIP240" s="61"/>
      <c r="WIQ240" s="61"/>
      <c r="WIR240" s="61"/>
      <c r="WIS240" s="61"/>
      <c r="WIT240" s="61"/>
      <c r="WIU240" s="61"/>
      <c r="WIV240" s="61"/>
      <c r="WIW240" s="61"/>
      <c r="WIX240" s="61"/>
      <c r="WIY240" s="61"/>
      <c r="WIZ240" s="61"/>
      <c r="WJA240" s="61"/>
      <c r="WJB240" s="61"/>
      <c r="WJC240" s="61"/>
      <c r="WJD240" s="61"/>
      <c r="WJE240" s="61"/>
      <c r="WJF240" s="61"/>
      <c r="WJG240" s="61"/>
      <c r="WJH240" s="61"/>
      <c r="WJI240" s="61"/>
      <c r="WJJ240" s="61"/>
      <c r="WJK240" s="61"/>
      <c r="WJL240" s="61"/>
      <c r="WJM240" s="61"/>
      <c r="WJN240" s="61"/>
      <c r="WJO240" s="61"/>
      <c r="WJP240" s="61"/>
      <c r="WJQ240" s="61"/>
      <c r="WJR240" s="61"/>
      <c r="WJS240" s="61"/>
      <c r="WJT240" s="61"/>
      <c r="WJU240" s="61"/>
      <c r="WJV240" s="61"/>
      <c r="WJW240" s="61"/>
      <c r="WJX240" s="61"/>
      <c r="WJY240" s="61"/>
      <c r="WJZ240" s="61"/>
      <c r="WKA240" s="61"/>
      <c r="WKB240" s="61"/>
      <c r="WKC240" s="61"/>
      <c r="WKD240" s="61"/>
      <c r="WKE240" s="61"/>
      <c r="WKF240" s="61"/>
      <c r="WKG240" s="61"/>
      <c r="WKH240" s="61"/>
      <c r="WKI240" s="61"/>
      <c r="WKJ240" s="61"/>
      <c r="WKK240" s="61"/>
      <c r="WKL240" s="61"/>
      <c r="WKM240" s="61"/>
      <c r="WKN240" s="61"/>
      <c r="WKO240" s="61"/>
      <c r="WKP240" s="61"/>
      <c r="WKQ240" s="61"/>
      <c r="WKR240" s="61"/>
      <c r="WKS240" s="61"/>
      <c r="WKT240" s="61"/>
      <c r="WKU240" s="61"/>
      <c r="WKV240" s="61"/>
      <c r="WKW240" s="61"/>
      <c r="WKX240" s="61"/>
      <c r="WKY240" s="61"/>
      <c r="WKZ240" s="61"/>
      <c r="WLA240" s="61"/>
      <c r="WLB240" s="61"/>
      <c r="WLC240" s="61"/>
      <c r="WLD240" s="61"/>
      <c r="WLE240" s="61"/>
      <c r="WLF240" s="61"/>
      <c r="WLG240" s="61"/>
      <c r="WLH240" s="61"/>
      <c r="WLI240" s="61"/>
      <c r="WLJ240" s="61"/>
      <c r="WLK240" s="61"/>
      <c r="WLL240" s="61"/>
      <c r="WLM240" s="61"/>
      <c r="WLN240" s="61"/>
      <c r="WLO240" s="61"/>
      <c r="WLP240" s="61"/>
      <c r="WLQ240" s="61"/>
      <c r="WLR240" s="61"/>
      <c r="WLS240" s="61"/>
      <c r="WLT240" s="61"/>
      <c r="WLU240" s="61"/>
      <c r="WLV240" s="61"/>
      <c r="WLW240" s="61"/>
      <c r="WLX240" s="61"/>
      <c r="WLY240" s="61"/>
      <c r="WLZ240" s="61"/>
      <c r="WMA240" s="61"/>
      <c r="WMB240" s="61"/>
      <c r="WMC240" s="61"/>
      <c r="WMD240" s="61"/>
      <c r="WME240" s="61"/>
      <c r="WMF240" s="61"/>
      <c r="WMG240" s="61"/>
      <c r="WMH240" s="61"/>
      <c r="WMI240" s="61"/>
      <c r="WMJ240" s="61"/>
      <c r="WMK240" s="61"/>
      <c r="WML240" s="61"/>
      <c r="WMM240" s="61"/>
      <c r="WMN240" s="61"/>
      <c r="WMO240" s="61"/>
      <c r="WMP240" s="61"/>
      <c r="WMQ240" s="61"/>
      <c r="WMR240" s="61"/>
      <c r="WMS240" s="61"/>
      <c r="WMT240" s="61"/>
      <c r="WMU240" s="61"/>
      <c r="WMV240" s="61"/>
      <c r="WMW240" s="61"/>
      <c r="WMX240" s="61"/>
      <c r="WMY240" s="61"/>
      <c r="WMZ240" s="61"/>
      <c r="WNA240" s="61"/>
      <c r="WNB240" s="61"/>
      <c r="WNC240" s="61"/>
      <c r="WND240" s="61"/>
      <c r="WNE240" s="61"/>
      <c r="WNF240" s="61"/>
      <c r="WNG240" s="61"/>
      <c r="WNH240" s="61"/>
      <c r="WNI240" s="61"/>
      <c r="WNJ240" s="61"/>
      <c r="WNK240" s="61"/>
      <c r="WNL240" s="61"/>
      <c r="WNM240" s="61"/>
      <c r="WNN240" s="61"/>
      <c r="WNO240" s="61"/>
      <c r="WNP240" s="61"/>
      <c r="WNQ240" s="61"/>
      <c r="WNR240" s="61"/>
      <c r="WNS240" s="61"/>
      <c r="WNT240" s="61"/>
      <c r="WNU240" s="61"/>
      <c r="WNV240" s="61"/>
      <c r="WNW240" s="61"/>
      <c r="WNX240" s="61"/>
      <c r="WNY240" s="61"/>
      <c r="WNZ240" s="61"/>
      <c r="WOA240" s="61"/>
      <c r="WOB240" s="61"/>
      <c r="WOC240" s="61"/>
      <c r="WOD240" s="61"/>
      <c r="WOE240" s="61"/>
      <c r="WOF240" s="61"/>
      <c r="WOG240" s="61"/>
      <c r="WOH240" s="61"/>
      <c r="WOI240" s="61"/>
      <c r="WOJ240" s="61"/>
      <c r="WOK240" s="61"/>
      <c r="WOL240" s="61"/>
      <c r="WOM240" s="61"/>
      <c r="WON240" s="61"/>
      <c r="WOO240" s="61"/>
      <c r="WOP240" s="61"/>
      <c r="WOQ240" s="61"/>
      <c r="WOR240" s="61"/>
      <c r="WOS240" s="61"/>
      <c r="WOT240" s="61"/>
      <c r="WOU240" s="61"/>
      <c r="WOV240" s="61"/>
      <c r="WOW240" s="61"/>
      <c r="WOX240" s="61"/>
      <c r="WOY240" s="61"/>
      <c r="WOZ240" s="61"/>
      <c r="WPA240" s="61"/>
      <c r="WPB240" s="61"/>
      <c r="WPC240" s="61"/>
      <c r="WPD240" s="61"/>
      <c r="WPE240" s="61"/>
      <c r="WPF240" s="61"/>
      <c r="WPG240" s="61"/>
      <c r="WPH240" s="61"/>
      <c r="WPI240" s="61"/>
      <c r="WPJ240" s="61"/>
      <c r="WPK240" s="61"/>
      <c r="WPL240" s="61"/>
      <c r="WPM240" s="61"/>
      <c r="WPN240" s="61"/>
      <c r="WPO240" s="61"/>
      <c r="WPP240" s="61"/>
      <c r="WPQ240" s="61"/>
      <c r="WPR240" s="61"/>
      <c r="WPS240" s="61"/>
      <c r="WPT240" s="61"/>
      <c r="WPU240" s="61"/>
      <c r="WPV240" s="61"/>
      <c r="WPW240" s="61"/>
      <c r="WPX240" s="61"/>
      <c r="WPY240" s="61"/>
      <c r="WPZ240" s="61"/>
      <c r="WQA240" s="61"/>
      <c r="WQB240" s="61"/>
      <c r="WQC240" s="61"/>
      <c r="WQD240" s="61"/>
      <c r="WQE240" s="61"/>
      <c r="WQF240" s="61"/>
      <c r="WQG240" s="61"/>
      <c r="WQH240" s="61"/>
      <c r="WQI240" s="61"/>
      <c r="WQJ240" s="61"/>
      <c r="WQK240" s="61"/>
      <c r="WQL240" s="61"/>
      <c r="WQM240" s="61"/>
      <c r="WQN240" s="61"/>
      <c r="WQO240" s="61"/>
      <c r="WQP240" s="61"/>
      <c r="WQQ240" s="61"/>
      <c r="WQR240" s="61"/>
      <c r="WQS240" s="61"/>
      <c r="WQT240" s="61"/>
      <c r="WQU240" s="61"/>
      <c r="WQV240" s="61"/>
      <c r="WQW240" s="61"/>
      <c r="WQX240" s="61"/>
      <c r="WQY240" s="61"/>
      <c r="WQZ240" s="61"/>
      <c r="WRA240" s="61"/>
      <c r="WRB240" s="61"/>
      <c r="WRC240" s="61"/>
      <c r="WRD240" s="61"/>
      <c r="WRE240" s="61"/>
      <c r="WRF240" s="61"/>
      <c r="WRG240" s="61"/>
      <c r="WRH240" s="61"/>
      <c r="WRI240" s="61"/>
      <c r="WRJ240" s="61"/>
      <c r="WRK240" s="61"/>
      <c r="WRL240" s="61"/>
      <c r="WRM240" s="61"/>
      <c r="WRN240" s="61"/>
      <c r="WRO240" s="61"/>
      <c r="WRP240" s="61"/>
      <c r="WRQ240" s="61"/>
      <c r="WRR240" s="61"/>
      <c r="WRS240" s="61"/>
      <c r="WRT240" s="61"/>
      <c r="WRU240" s="61"/>
      <c r="WRV240" s="61"/>
      <c r="WRW240" s="61"/>
      <c r="WRX240" s="61"/>
      <c r="WRY240" s="61"/>
      <c r="WRZ240" s="61"/>
      <c r="WSA240" s="61"/>
      <c r="WSB240" s="61"/>
      <c r="WSC240" s="61"/>
      <c r="WSD240" s="61"/>
      <c r="WSE240" s="61"/>
      <c r="WSF240" s="61"/>
      <c r="WSG240" s="61"/>
      <c r="WSH240" s="61"/>
      <c r="WSI240" s="61"/>
      <c r="WSJ240" s="61"/>
      <c r="WSK240" s="61"/>
      <c r="WSL240" s="61"/>
      <c r="WSM240" s="61"/>
      <c r="WSN240" s="61"/>
      <c r="WSO240" s="61"/>
      <c r="WSP240" s="61"/>
      <c r="WSQ240" s="61"/>
      <c r="WSR240" s="61"/>
      <c r="WSS240" s="61"/>
      <c r="WST240" s="61"/>
      <c r="WSU240" s="61"/>
      <c r="WSV240" s="61"/>
      <c r="WSW240" s="61"/>
      <c r="WSX240" s="61"/>
      <c r="WSY240" s="61"/>
      <c r="WSZ240" s="61"/>
      <c r="WTA240" s="61"/>
      <c r="WTB240" s="61"/>
      <c r="WTC240" s="61"/>
      <c r="WTD240" s="61"/>
      <c r="WTE240" s="61"/>
      <c r="WTF240" s="61"/>
      <c r="WTG240" s="61"/>
      <c r="WTH240" s="61"/>
      <c r="WTI240" s="61"/>
      <c r="WTJ240" s="61"/>
      <c r="WTK240" s="61"/>
      <c r="WTL240" s="61"/>
      <c r="WTM240" s="61"/>
      <c r="WTN240" s="61"/>
      <c r="WTO240" s="61"/>
      <c r="WTP240" s="61"/>
      <c r="WTQ240" s="61"/>
      <c r="WTR240" s="61"/>
      <c r="WTS240" s="61"/>
      <c r="WTT240" s="61"/>
      <c r="WTU240" s="61"/>
      <c r="WTV240" s="61"/>
      <c r="WTW240" s="61"/>
      <c r="WTX240" s="61"/>
      <c r="WTY240" s="61"/>
      <c r="WTZ240" s="61"/>
      <c r="WUA240" s="61"/>
      <c r="WUB240" s="61"/>
      <c r="WUC240" s="61"/>
      <c r="WUD240" s="61"/>
      <c r="WUE240" s="61"/>
      <c r="WUF240" s="61"/>
      <c r="WUG240" s="61"/>
      <c r="WUH240" s="61"/>
      <c r="WUI240" s="61"/>
      <c r="WUJ240" s="61"/>
      <c r="WUK240" s="61"/>
      <c r="WUL240" s="61"/>
      <c r="WUM240" s="61"/>
      <c r="WUN240" s="61"/>
      <c r="WUO240" s="61"/>
      <c r="WUP240" s="61"/>
      <c r="WUQ240" s="61"/>
      <c r="WUR240" s="61"/>
      <c r="WUS240" s="61"/>
      <c r="WUT240" s="61"/>
      <c r="WUU240" s="61"/>
      <c r="WUV240" s="61"/>
      <c r="WUW240" s="61"/>
      <c r="WUX240" s="61"/>
      <c r="WUY240" s="61"/>
      <c r="WUZ240" s="61"/>
      <c r="WVA240" s="61"/>
      <c r="WVB240" s="61"/>
      <c r="WVC240" s="61"/>
      <c r="WVD240" s="61"/>
      <c r="WVE240" s="61"/>
      <c r="WVF240" s="61"/>
      <c r="WVG240" s="61"/>
      <c r="WVH240" s="61"/>
      <c r="WVI240" s="61"/>
      <c r="WVJ240" s="61"/>
      <c r="WVK240" s="61"/>
      <c r="WVL240" s="61"/>
      <c r="WVM240" s="61"/>
      <c r="WVN240" s="61"/>
      <c r="WVO240" s="61"/>
      <c r="WVP240" s="61"/>
      <c r="WVQ240" s="61"/>
      <c r="WVR240" s="61"/>
      <c r="WVS240" s="61"/>
      <c r="WVT240" s="61"/>
      <c r="WVU240" s="61"/>
      <c r="WVV240" s="61"/>
      <c r="WVW240" s="61"/>
      <c r="WVX240" s="61"/>
      <c r="WVY240" s="61"/>
      <c r="WVZ240" s="61"/>
      <c r="WWA240" s="61"/>
      <c r="WWB240" s="61"/>
      <c r="WWC240" s="61"/>
      <c r="WWD240" s="61"/>
      <c r="WWE240" s="61"/>
      <c r="WWF240" s="61"/>
      <c r="WWG240" s="61"/>
      <c r="WWH240" s="61"/>
      <c r="WWI240" s="61"/>
      <c r="WWJ240" s="61"/>
      <c r="WWK240" s="61"/>
      <c r="WWL240" s="61"/>
      <c r="WWM240" s="61"/>
      <c r="WWN240" s="61"/>
      <c r="WWO240" s="61"/>
      <c r="WWP240" s="61"/>
      <c r="WWQ240" s="61"/>
      <c r="WWR240" s="61"/>
      <c r="WWS240" s="61"/>
      <c r="WWT240" s="61"/>
      <c r="WWU240" s="61"/>
      <c r="WWV240" s="61"/>
      <c r="WWW240" s="61"/>
      <c r="WWX240" s="61"/>
      <c r="WWY240" s="61"/>
      <c r="WWZ240" s="61"/>
      <c r="WXA240" s="61"/>
      <c r="WXB240" s="61"/>
      <c r="WXC240" s="61"/>
      <c r="WXD240" s="61"/>
      <c r="WXE240" s="61"/>
      <c r="WXF240" s="61"/>
      <c r="WXG240" s="61"/>
      <c r="WXH240" s="61"/>
      <c r="WXI240" s="61"/>
      <c r="WXJ240" s="61"/>
      <c r="WXK240" s="61"/>
      <c r="WXL240" s="61"/>
      <c r="WXM240" s="61"/>
      <c r="WXN240" s="61"/>
      <c r="WXO240" s="61"/>
      <c r="WXP240" s="61"/>
      <c r="WXQ240" s="61"/>
      <c r="WXR240" s="61"/>
      <c r="WXS240" s="61"/>
      <c r="WXT240" s="61"/>
      <c r="WXU240" s="61"/>
      <c r="WXV240" s="61"/>
      <c r="WXW240" s="61"/>
      <c r="WXX240" s="61"/>
      <c r="WXY240" s="61"/>
      <c r="WXZ240" s="61"/>
      <c r="WYA240" s="61"/>
      <c r="WYB240" s="61"/>
      <c r="WYC240" s="61"/>
      <c r="WYD240" s="61"/>
      <c r="WYE240" s="61"/>
      <c r="WYF240" s="61"/>
      <c r="WYG240" s="61"/>
      <c r="WYH240" s="61"/>
      <c r="WYI240" s="61"/>
      <c r="WYJ240" s="61"/>
      <c r="WYK240" s="61"/>
      <c r="WYL240" s="61"/>
      <c r="WYM240" s="61"/>
      <c r="WYN240" s="61"/>
      <c r="WYO240" s="61"/>
      <c r="WYP240" s="61"/>
      <c r="WYQ240" s="61"/>
      <c r="WYR240" s="61"/>
      <c r="WYS240" s="61"/>
      <c r="WYT240" s="61"/>
      <c r="WYU240" s="61"/>
      <c r="WYV240" s="61"/>
      <c r="WYW240" s="61"/>
      <c r="WYX240" s="61"/>
      <c r="WYY240" s="61"/>
      <c r="WYZ240" s="61"/>
      <c r="WZA240" s="61"/>
      <c r="WZB240" s="61"/>
      <c r="WZC240" s="61"/>
      <c r="WZD240" s="61"/>
      <c r="WZE240" s="61"/>
      <c r="WZF240" s="61"/>
      <c r="WZG240" s="61"/>
      <c r="WZH240" s="61"/>
      <c r="WZI240" s="61"/>
      <c r="WZJ240" s="61"/>
      <c r="WZK240" s="61"/>
      <c r="WZL240" s="61"/>
      <c r="WZM240" s="61"/>
      <c r="WZN240" s="61"/>
      <c r="WZO240" s="61"/>
      <c r="WZP240" s="61"/>
      <c r="WZQ240" s="61"/>
      <c r="WZR240" s="61"/>
      <c r="WZS240" s="61"/>
      <c r="WZT240" s="61"/>
      <c r="WZU240" s="61"/>
      <c r="WZV240" s="61"/>
      <c r="WZW240" s="61"/>
      <c r="WZX240" s="61"/>
      <c r="WZY240" s="61"/>
      <c r="WZZ240" s="61"/>
      <c r="XAA240" s="61"/>
      <c r="XAB240" s="61"/>
      <c r="XAC240" s="61"/>
      <c r="XAD240" s="61"/>
      <c r="XAE240" s="61"/>
      <c r="XAF240" s="61"/>
      <c r="XAG240" s="61"/>
      <c r="XAH240" s="61"/>
      <c r="XAI240" s="61"/>
      <c r="XAJ240" s="61"/>
      <c r="XAK240" s="61"/>
      <c r="XAL240" s="61"/>
      <c r="XAM240" s="61"/>
      <c r="XAN240" s="61"/>
      <c r="XAO240" s="61"/>
      <c r="XAP240" s="61"/>
      <c r="XAQ240" s="61"/>
      <c r="XAR240" s="61"/>
      <c r="XAS240" s="61"/>
      <c r="XAT240" s="61"/>
      <c r="XAU240" s="61"/>
      <c r="XAV240" s="61"/>
      <c r="XAW240" s="61"/>
      <c r="XAX240" s="61"/>
      <c r="XAY240" s="61"/>
      <c r="XAZ240" s="61"/>
      <c r="XBA240" s="61"/>
      <c r="XBB240" s="61"/>
      <c r="XBC240" s="61"/>
      <c r="XBD240" s="61"/>
      <c r="XBE240" s="61"/>
      <c r="XBF240" s="61"/>
      <c r="XBG240" s="61"/>
      <c r="XBH240" s="61"/>
      <c r="XBI240" s="61"/>
      <c r="XBJ240" s="61"/>
      <c r="XBK240" s="61"/>
      <c r="XBL240" s="61"/>
      <c r="XBM240" s="61"/>
      <c r="XBN240" s="61"/>
      <c r="XBO240" s="61"/>
      <c r="XBP240" s="61"/>
      <c r="XBQ240" s="61"/>
      <c r="XBR240" s="61"/>
      <c r="XBS240" s="61"/>
      <c r="XBT240" s="61"/>
      <c r="XBU240" s="61"/>
      <c r="XBV240" s="61"/>
      <c r="XBW240" s="61"/>
      <c r="XBX240" s="61"/>
      <c r="XBY240" s="61"/>
      <c r="XBZ240" s="61"/>
      <c r="XCA240" s="61"/>
      <c r="XCB240" s="61"/>
      <c r="XCC240" s="61"/>
      <c r="XCD240" s="61"/>
      <c r="XCE240" s="61"/>
      <c r="XCF240" s="61"/>
      <c r="XCG240" s="61"/>
      <c r="XCH240" s="61"/>
      <c r="XCI240" s="61"/>
      <c r="XCJ240" s="61"/>
      <c r="XCK240" s="61"/>
      <c r="XCL240" s="61"/>
      <c r="XCM240" s="61"/>
      <c r="XCN240" s="61"/>
      <c r="XCO240" s="61"/>
      <c r="XCP240" s="61"/>
      <c r="XCQ240" s="61"/>
      <c r="XCR240" s="61"/>
      <c r="XCS240" s="61"/>
      <c r="XCT240" s="61"/>
      <c r="XCU240" s="61"/>
      <c r="XCV240" s="61"/>
      <c r="XCW240" s="61"/>
      <c r="XCX240" s="61"/>
      <c r="XCY240" s="61"/>
      <c r="XCZ240" s="61"/>
      <c r="XDA240" s="61"/>
      <c r="XDB240" s="61"/>
      <c r="XDC240" s="61"/>
      <c r="XDD240" s="61"/>
      <c r="XDE240" s="61"/>
      <c r="XDF240" s="61"/>
      <c r="XDG240" s="61"/>
      <c r="XDH240" s="61"/>
      <c r="XDI240" s="61"/>
      <c r="XDJ240" s="61"/>
      <c r="XDK240" s="61"/>
      <c r="XDL240" s="61"/>
      <c r="XDM240" s="61"/>
      <c r="XDN240" s="61"/>
      <c r="XDO240" s="61"/>
      <c r="XDP240" s="61"/>
      <c r="XDQ240" s="61"/>
      <c r="XDR240" s="61"/>
      <c r="XDS240" s="61"/>
      <c r="XDT240" s="61"/>
      <c r="XDU240" s="61"/>
      <c r="XDV240" s="61"/>
      <c r="XDW240" s="61"/>
      <c r="XDX240" s="61"/>
      <c r="XDY240" s="61"/>
      <c r="XDZ240" s="61"/>
      <c r="XEA240" s="61"/>
      <c r="XEB240" s="61"/>
      <c r="XEC240" s="61"/>
      <c r="XED240" s="61"/>
      <c r="XEE240" s="61"/>
      <c r="XEF240" s="61"/>
      <c r="XEG240" s="61"/>
      <c r="XEH240" s="61"/>
      <c r="XEI240" s="61"/>
      <c r="XEJ240" s="61"/>
      <c r="XEK240" s="61"/>
      <c r="XEL240" s="61"/>
      <c r="XEM240" s="61"/>
      <c r="XEN240" s="61"/>
      <c r="XEO240" s="61"/>
      <c r="XEP240" s="61"/>
      <c r="XEQ240" s="61"/>
      <c r="XER240" s="61"/>
      <c r="XES240" s="61"/>
      <c r="XET240" s="61"/>
      <c r="XEU240" s="61"/>
      <c r="XEV240" s="61"/>
      <c r="XEW240" s="61"/>
      <c r="XEX240" s="61"/>
    </row>
    <row r="241" spans="1:23" ht="15" customHeight="1" x14ac:dyDescent="0.25">
      <c r="A241" t="s">
        <v>155</v>
      </c>
      <c r="B241" t="s">
        <v>154</v>
      </c>
      <c r="C241" t="s">
        <v>2328</v>
      </c>
      <c r="D241" t="s">
        <v>2329</v>
      </c>
      <c r="E241" t="s">
        <v>155</v>
      </c>
      <c r="L241" t="s">
        <v>2330</v>
      </c>
      <c r="M241" t="s">
        <v>2331</v>
      </c>
      <c r="N241" t="s">
        <v>2332</v>
      </c>
      <c r="O241" t="s">
        <v>2333</v>
      </c>
      <c r="P241" t="s">
        <v>2334</v>
      </c>
      <c r="Q241" t="s">
        <v>2335</v>
      </c>
      <c r="R241" t="s">
        <v>2336</v>
      </c>
      <c r="S241" t="s">
        <v>2337</v>
      </c>
      <c r="T241" t="s">
        <v>2338</v>
      </c>
      <c r="U241" t="s">
        <v>2339</v>
      </c>
      <c r="V241" t="s">
        <v>2340</v>
      </c>
      <c r="W241" t="s">
        <v>2341</v>
      </c>
    </row>
    <row r="242" spans="1:23" ht="15" customHeight="1" x14ac:dyDescent="0.25">
      <c r="A242" t="s">
        <v>2342</v>
      </c>
      <c r="B242" t="s">
        <v>154</v>
      </c>
      <c r="C242" t="s">
        <v>2343</v>
      </c>
      <c r="D242" t="s">
        <v>2344</v>
      </c>
      <c r="E242" t="s">
        <v>2342</v>
      </c>
      <c r="L242" t="s">
        <v>2345</v>
      </c>
      <c r="M242" t="s">
        <v>2331</v>
      </c>
      <c r="N242" t="s">
        <v>2346</v>
      </c>
      <c r="O242" t="s">
        <v>2333</v>
      </c>
      <c r="P242" t="s">
        <v>2347</v>
      </c>
      <c r="Q242" t="s">
        <v>2335</v>
      </c>
      <c r="R242" t="s">
        <v>2348</v>
      </c>
      <c r="S242" t="s">
        <v>2337</v>
      </c>
      <c r="T242" t="s">
        <v>2349</v>
      </c>
      <c r="U242" t="s">
        <v>2339</v>
      </c>
      <c r="V242" t="s">
        <v>2350</v>
      </c>
      <c r="W242" t="s">
        <v>2341</v>
      </c>
    </row>
    <row r="243" spans="1:23" ht="15" customHeight="1" x14ac:dyDescent="0.25">
      <c r="A243" t="s">
        <v>156</v>
      </c>
      <c r="B243" t="s">
        <v>154</v>
      </c>
      <c r="C243" t="s">
        <v>2351</v>
      </c>
      <c r="D243" t="s">
        <v>2352</v>
      </c>
      <c r="E243" t="s">
        <v>156</v>
      </c>
      <c r="L243" t="s">
        <v>2353</v>
      </c>
      <c r="M243" t="s">
        <v>2331</v>
      </c>
      <c r="N243" t="s">
        <v>2354</v>
      </c>
      <c r="O243" t="s">
        <v>2333</v>
      </c>
      <c r="P243" t="s">
        <v>2355</v>
      </c>
      <c r="Q243" t="s">
        <v>2335</v>
      </c>
      <c r="R243" t="s">
        <v>2356</v>
      </c>
      <c r="S243" t="s">
        <v>2337</v>
      </c>
      <c r="T243" t="s">
        <v>2357</v>
      </c>
      <c r="U243" t="s">
        <v>2339</v>
      </c>
      <c r="V243" t="s">
        <v>2358</v>
      </c>
      <c r="W243" t="s">
        <v>2341</v>
      </c>
    </row>
    <row r="244" spans="1:23" ht="15" customHeight="1" x14ac:dyDescent="0.25">
      <c r="A244" t="s">
        <v>157</v>
      </c>
      <c r="B244" t="s">
        <v>154</v>
      </c>
      <c r="C244" t="s">
        <v>2359</v>
      </c>
      <c r="D244" t="s">
        <v>2360</v>
      </c>
      <c r="E244" t="s">
        <v>157</v>
      </c>
      <c r="L244" t="s">
        <v>14569</v>
      </c>
      <c r="M244" t="s">
        <v>2331</v>
      </c>
      <c r="N244" t="s">
        <v>14991</v>
      </c>
      <c r="O244" t="s">
        <v>2333</v>
      </c>
      <c r="P244" t="s">
        <v>15414</v>
      </c>
      <c r="Q244" t="s">
        <v>2335</v>
      </c>
      <c r="R244" t="s">
        <v>15835</v>
      </c>
      <c r="S244" t="s">
        <v>2337</v>
      </c>
      <c r="T244" t="s">
        <v>16245</v>
      </c>
      <c r="U244" t="s">
        <v>2339</v>
      </c>
      <c r="V244" t="s">
        <v>2361</v>
      </c>
      <c r="W244" t="s">
        <v>2341</v>
      </c>
    </row>
    <row r="245" spans="1:23" ht="15" customHeight="1" x14ac:dyDescent="0.25">
      <c r="A245" t="s">
        <v>158</v>
      </c>
      <c r="B245" t="s">
        <v>154</v>
      </c>
      <c r="C245" t="s">
        <v>2362</v>
      </c>
      <c r="D245" t="s">
        <v>2363</v>
      </c>
      <c r="E245" t="s">
        <v>158</v>
      </c>
      <c r="L245" t="s">
        <v>2364</v>
      </c>
      <c r="M245" t="s">
        <v>2331</v>
      </c>
      <c r="N245" t="s">
        <v>2365</v>
      </c>
      <c r="O245" t="s">
        <v>2333</v>
      </c>
      <c r="P245" t="s">
        <v>2366</v>
      </c>
      <c r="Q245" t="s">
        <v>2335</v>
      </c>
      <c r="R245" t="s">
        <v>2367</v>
      </c>
      <c r="S245" t="s">
        <v>2337</v>
      </c>
      <c r="T245" t="s">
        <v>2368</v>
      </c>
      <c r="U245" t="s">
        <v>2339</v>
      </c>
      <c r="V245" t="s">
        <v>2369</v>
      </c>
      <c r="W245" t="s">
        <v>2341</v>
      </c>
    </row>
    <row r="246" spans="1:23" ht="15" customHeight="1" x14ac:dyDescent="0.25">
      <c r="A246" t="s">
        <v>159</v>
      </c>
      <c r="B246" t="s">
        <v>154</v>
      </c>
      <c r="C246" t="s">
        <v>2370</v>
      </c>
      <c r="D246" t="s">
        <v>2371</v>
      </c>
      <c r="E246" t="s">
        <v>159</v>
      </c>
      <c r="L246" t="s">
        <v>2372</v>
      </c>
      <c r="M246" t="s">
        <v>2373</v>
      </c>
      <c r="N246" t="s">
        <v>2374</v>
      </c>
      <c r="O246" t="s">
        <v>2375</v>
      </c>
      <c r="P246" t="s">
        <v>2376</v>
      </c>
      <c r="Q246" t="s">
        <v>2377</v>
      </c>
      <c r="R246" t="s">
        <v>2378</v>
      </c>
      <c r="S246" t="s">
        <v>2379</v>
      </c>
      <c r="T246" t="s">
        <v>2380</v>
      </c>
      <c r="U246" t="s">
        <v>2381</v>
      </c>
      <c r="V246" t="s">
        <v>2382</v>
      </c>
      <c r="W246" t="s">
        <v>2383</v>
      </c>
    </row>
    <row r="247" spans="1:23" ht="15" customHeight="1" x14ac:dyDescent="0.25">
      <c r="A247" t="s">
        <v>2384</v>
      </c>
      <c r="B247" t="s">
        <v>154</v>
      </c>
      <c r="C247" t="s">
        <v>2385</v>
      </c>
      <c r="D247" t="s">
        <v>2386</v>
      </c>
      <c r="E247" t="s">
        <v>2384</v>
      </c>
      <c r="L247" t="s">
        <v>2387</v>
      </c>
      <c r="M247" t="s">
        <v>2373</v>
      </c>
      <c r="N247" t="s">
        <v>2388</v>
      </c>
      <c r="O247" t="s">
        <v>2375</v>
      </c>
      <c r="P247" t="s">
        <v>2389</v>
      </c>
      <c r="Q247" t="s">
        <v>2377</v>
      </c>
      <c r="R247" t="s">
        <v>2390</v>
      </c>
      <c r="S247" t="s">
        <v>2379</v>
      </c>
      <c r="T247" t="s">
        <v>2391</v>
      </c>
      <c r="U247" t="s">
        <v>2381</v>
      </c>
      <c r="V247" t="s">
        <v>2392</v>
      </c>
      <c r="W247" t="s">
        <v>2383</v>
      </c>
    </row>
    <row r="248" spans="1:23" ht="15" customHeight="1" x14ac:dyDescent="0.25">
      <c r="A248" t="s">
        <v>160</v>
      </c>
      <c r="B248" t="s">
        <v>154</v>
      </c>
      <c r="C248" t="s">
        <v>2393</v>
      </c>
      <c r="D248" t="s">
        <v>2394</v>
      </c>
      <c r="E248" t="s">
        <v>160</v>
      </c>
      <c r="L248" t="s">
        <v>2395</v>
      </c>
      <c r="M248" t="s">
        <v>2373</v>
      </c>
      <c r="N248" t="s">
        <v>2396</v>
      </c>
      <c r="O248" t="s">
        <v>2375</v>
      </c>
      <c r="P248" t="s">
        <v>2397</v>
      </c>
      <c r="Q248" t="s">
        <v>2377</v>
      </c>
      <c r="R248" t="s">
        <v>2398</v>
      </c>
      <c r="S248" t="s">
        <v>2379</v>
      </c>
      <c r="T248" t="s">
        <v>2399</v>
      </c>
      <c r="U248" t="s">
        <v>2381</v>
      </c>
      <c r="V248" t="s">
        <v>2400</v>
      </c>
      <c r="W248" t="s">
        <v>2383</v>
      </c>
    </row>
    <row r="249" spans="1:23" ht="15" customHeight="1" x14ac:dyDescent="0.25">
      <c r="A249" t="s">
        <v>161</v>
      </c>
      <c r="B249" t="s">
        <v>154</v>
      </c>
      <c r="C249" t="s">
        <v>2401</v>
      </c>
      <c r="D249" t="s">
        <v>2402</v>
      </c>
      <c r="E249" t="s">
        <v>161</v>
      </c>
      <c r="L249" t="s">
        <v>14570</v>
      </c>
      <c r="M249" t="s">
        <v>2373</v>
      </c>
      <c r="N249" t="s">
        <v>14992</v>
      </c>
      <c r="O249" t="s">
        <v>2375</v>
      </c>
      <c r="P249" t="s">
        <v>15415</v>
      </c>
      <c r="Q249" t="s">
        <v>2377</v>
      </c>
      <c r="R249" t="s">
        <v>15836</v>
      </c>
      <c r="S249" t="s">
        <v>2379</v>
      </c>
      <c r="T249" t="s">
        <v>16246</v>
      </c>
      <c r="U249" t="s">
        <v>2381</v>
      </c>
      <c r="V249" t="s">
        <v>2403</v>
      </c>
      <c r="W249" t="s">
        <v>2383</v>
      </c>
    </row>
    <row r="250" spans="1:23" ht="15" customHeight="1" x14ac:dyDescent="0.25">
      <c r="A250" t="s">
        <v>162</v>
      </c>
      <c r="B250" t="s">
        <v>154</v>
      </c>
      <c r="C250" t="s">
        <v>2404</v>
      </c>
      <c r="D250" t="s">
        <v>2405</v>
      </c>
      <c r="E250" t="s">
        <v>162</v>
      </c>
      <c r="L250" t="s">
        <v>2406</v>
      </c>
      <c r="M250" t="s">
        <v>2373</v>
      </c>
      <c r="N250" t="s">
        <v>2407</v>
      </c>
      <c r="O250" t="s">
        <v>2375</v>
      </c>
      <c r="P250" t="s">
        <v>2408</v>
      </c>
      <c r="Q250" t="s">
        <v>2377</v>
      </c>
      <c r="R250" t="s">
        <v>2409</v>
      </c>
      <c r="S250" t="s">
        <v>2379</v>
      </c>
      <c r="T250" t="s">
        <v>2410</v>
      </c>
      <c r="U250" t="s">
        <v>2381</v>
      </c>
      <c r="V250" t="s">
        <v>2411</v>
      </c>
      <c r="W250" t="s">
        <v>2383</v>
      </c>
    </row>
    <row r="251" spans="1:23" ht="15" customHeight="1" x14ac:dyDescent="0.25">
      <c r="A251" t="s">
        <v>163</v>
      </c>
      <c r="B251" t="s">
        <v>154</v>
      </c>
      <c r="C251" t="s">
        <v>2412</v>
      </c>
      <c r="D251" t="s">
        <v>2413</v>
      </c>
      <c r="E251" t="s">
        <v>163</v>
      </c>
      <c r="L251" t="s">
        <v>2414</v>
      </c>
      <c r="M251" t="s">
        <v>2415</v>
      </c>
      <c r="N251" t="s">
        <v>2416</v>
      </c>
      <c r="O251" t="s">
        <v>2417</v>
      </c>
      <c r="P251" t="s">
        <v>2418</v>
      </c>
      <c r="Q251" t="s">
        <v>2419</v>
      </c>
      <c r="R251" t="s">
        <v>2420</v>
      </c>
      <c r="S251" t="s">
        <v>2421</v>
      </c>
      <c r="T251" t="s">
        <v>2422</v>
      </c>
      <c r="U251" t="s">
        <v>2423</v>
      </c>
      <c r="V251" t="s">
        <v>2424</v>
      </c>
      <c r="W251" t="s">
        <v>2425</v>
      </c>
    </row>
    <row r="252" spans="1:23" ht="15" customHeight="1" x14ac:dyDescent="0.25">
      <c r="A252" t="s">
        <v>2426</v>
      </c>
      <c r="B252" t="s">
        <v>154</v>
      </c>
      <c r="C252" t="s">
        <v>2427</v>
      </c>
      <c r="D252" t="s">
        <v>2428</v>
      </c>
      <c r="E252" t="s">
        <v>2426</v>
      </c>
      <c r="L252" t="s">
        <v>2429</v>
      </c>
      <c r="M252" t="s">
        <v>2415</v>
      </c>
      <c r="N252" t="s">
        <v>2430</v>
      </c>
      <c r="O252" t="s">
        <v>2417</v>
      </c>
      <c r="P252" t="s">
        <v>2431</v>
      </c>
      <c r="Q252" t="s">
        <v>2419</v>
      </c>
      <c r="R252" t="s">
        <v>2432</v>
      </c>
      <c r="S252" t="s">
        <v>2421</v>
      </c>
      <c r="T252" t="s">
        <v>2433</v>
      </c>
      <c r="U252" t="s">
        <v>2423</v>
      </c>
      <c r="V252" t="s">
        <v>2434</v>
      </c>
      <c r="W252" t="s">
        <v>2425</v>
      </c>
    </row>
    <row r="253" spans="1:23" ht="15" customHeight="1" x14ac:dyDescent="0.25">
      <c r="A253" t="s">
        <v>164</v>
      </c>
      <c r="B253" t="s">
        <v>154</v>
      </c>
      <c r="C253" t="s">
        <v>2435</v>
      </c>
      <c r="D253" t="s">
        <v>2436</v>
      </c>
      <c r="E253" t="s">
        <v>164</v>
      </c>
      <c r="L253" t="s">
        <v>2437</v>
      </c>
      <c r="M253" t="s">
        <v>2415</v>
      </c>
      <c r="N253" t="s">
        <v>2438</v>
      </c>
      <c r="O253" t="s">
        <v>2417</v>
      </c>
      <c r="P253" t="s">
        <v>2439</v>
      </c>
      <c r="Q253" t="s">
        <v>2419</v>
      </c>
      <c r="R253" t="s">
        <v>2440</v>
      </c>
      <c r="S253" t="s">
        <v>2421</v>
      </c>
      <c r="T253" t="s">
        <v>2441</v>
      </c>
      <c r="U253" t="s">
        <v>2423</v>
      </c>
      <c r="V253" t="s">
        <v>2442</v>
      </c>
      <c r="W253" t="s">
        <v>2425</v>
      </c>
    </row>
    <row r="254" spans="1:23" ht="15" customHeight="1" x14ac:dyDescent="0.25">
      <c r="A254" t="s">
        <v>165</v>
      </c>
      <c r="B254" t="s">
        <v>154</v>
      </c>
      <c r="C254" t="s">
        <v>2443</v>
      </c>
      <c r="D254" t="s">
        <v>2444</v>
      </c>
      <c r="E254" t="s">
        <v>165</v>
      </c>
      <c r="L254" t="s">
        <v>14571</v>
      </c>
      <c r="M254" t="s">
        <v>2415</v>
      </c>
      <c r="N254" t="s">
        <v>14993</v>
      </c>
      <c r="O254" t="s">
        <v>2417</v>
      </c>
      <c r="P254" t="s">
        <v>15416</v>
      </c>
      <c r="Q254" t="s">
        <v>2419</v>
      </c>
      <c r="R254" t="s">
        <v>15837</v>
      </c>
      <c r="S254" t="s">
        <v>2421</v>
      </c>
      <c r="T254" t="s">
        <v>16247</v>
      </c>
      <c r="U254" t="s">
        <v>2423</v>
      </c>
      <c r="V254" t="s">
        <v>2445</v>
      </c>
      <c r="W254" t="s">
        <v>2425</v>
      </c>
    </row>
    <row r="255" spans="1:23" ht="15" customHeight="1" x14ac:dyDescent="0.25">
      <c r="A255" t="s">
        <v>166</v>
      </c>
      <c r="B255" t="s">
        <v>154</v>
      </c>
      <c r="C255" t="s">
        <v>2446</v>
      </c>
      <c r="D255" t="s">
        <v>2447</v>
      </c>
      <c r="E255" t="s">
        <v>166</v>
      </c>
      <c r="L255" t="s">
        <v>2448</v>
      </c>
      <c r="M255" t="s">
        <v>2415</v>
      </c>
      <c r="N255" t="s">
        <v>2449</v>
      </c>
      <c r="O255" t="s">
        <v>2417</v>
      </c>
      <c r="P255" t="s">
        <v>2450</v>
      </c>
      <c r="Q255" t="s">
        <v>2419</v>
      </c>
      <c r="R255" t="s">
        <v>2451</v>
      </c>
      <c r="S255" t="s">
        <v>2421</v>
      </c>
      <c r="T255" t="s">
        <v>2452</v>
      </c>
      <c r="U255" t="s">
        <v>2423</v>
      </c>
      <c r="V255" t="s">
        <v>2453</v>
      </c>
      <c r="W255" t="s">
        <v>2425</v>
      </c>
    </row>
    <row r="256" spans="1:23" ht="15" customHeight="1" x14ac:dyDescent="0.25">
      <c r="A256" t="s">
        <v>167</v>
      </c>
      <c r="B256" t="s">
        <v>154</v>
      </c>
      <c r="C256" t="s">
        <v>2454</v>
      </c>
      <c r="D256" t="s">
        <v>2455</v>
      </c>
      <c r="E256" t="s">
        <v>167</v>
      </c>
      <c r="L256" t="s">
        <v>2456</v>
      </c>
      <c r="M256" t="s">
        <v>2457</v>
      </c>
      <c r="N256" t="s">
        <v>2458</v>
      </c>
      <c r="O256" t="s">
        <v>2459</v>
      </c>
      <c r="P256" t="s">
        <v>2460</v>
      </c>
      <c r="Q256" t="s">
        <v>2461</v>
      </c>
      <c r="R256" t="s">
        <v>2462</v>
      </c>
      <c r="S256" t="s">
        <v>2463</v>
      </c>
      <c r="T256" t="s">
        <v>2464</v>
      </c>
      <c r="U256" t="s">
        <v>2465</v>
      </c>
      <c r="V256" t="s">
        <v>2466</v>
      </c>
      <c r="W256" t="s">
        <v>2467</v>
      </c>
    </row>
    <row r="257" spans="1:23" ht="15" customHeight="1" x14ac:dyDescent="0.25">
      <c r="A257" t="s">
        <v>2468</v>
      </c>
      <c r="B257" t="s">
        <v>154</v>
      </c>
      <c r="C257" t="s">
        <v>2469</v>
      </c>
      <c r="D257" t="s">
        <v>2470</v>
      </c>
      <c r="E257" t="s">
        <v>2468</v>
      </c>
      <c r="L257" t="s">
        <v>2471</v>
      </c>
      <c r="M257" t="s">
        <v>2457</v>
      </c>
      <c r="N257" t="s">
        <v>2472</v>
      </c>
      <c r="O257" t="s">
        <v>2459</v>
      </c>
      <c r="P257" t="s">
        <v>2473</v>
      </c>
      <c r="Q257" t="s">
        <v>2461</v>
      </c>
      <c r="R257" t="s">
        <v>2474</v>
      </c>
      <c r="S257" t="s">
        <v>2463</v>
      </c>
      <c r="T257" t="s">
        <v>2475</v>
      </c>
      <c r="U257" t="s">
        <v>2465</v>
      </c>
      <c r="V257" t="s">
        <v>2476</v>
      </c>
      <c r="W257" t="s">
        <v>2467</v>
      </c>
    </row>
    <row r="258" spans="1:23" ht="15" customHeight="1" x14ac:dyDescent="0.25">
      <c r="A258" t="s">
        <v>168</v>
      </c>
      <c r="B258" t="s">
        <v>154</v>
      </c>
      <c r="C258" t="s">
        <v>2477</v>
      </c>
      <c r="D258" t="s">
        <v>2478</v>
      </c>
      <c r="E258" t="s">
        <v>168</v>
      </c>
      <c r="L258" t="s">
        <v>2479</v>
      </c>
      <c r="M258" t="s">
        <v>2457</v>
      </c>
      <c r="N258" t="s">
        <v>2480</v>
      </c>
      <c r="O258" t="s">
        <v>2459</v>
      </c>
      <c r="P258" t="s">
        <v>2481</v>
      </c>
      <c r="Q258" t="s">
        <v>2461</v>
      </c>
      <c r="R258" t="s">
        <v>2482</v>
      </c>
      <c r="S258" t="s">
        <v>2463</v>
      </c>
      <c r="T258" t="s">
        <v>2483</v>
      </c>
      <c r="U258" t="s">
        <v>2465</v>
      </c>
      <c r="V258" t="s">
        <v>2484</v>
      </c>
      <c r="W258" t="s">
        <v>2467</v>
      </c>
    </row>
    <row r="259" spans="1:23" ht="15" customHeight="1" x14ac:dyDescent="0.25">
      <c r="A259" t="s">
        <v>169</v>
      </c>
      <c r="B259" t="s">
        <v>154</v>
      </c>
      <c r="C259" t="s">
        <v>2485</v>
      </c>
      <c r="D259" t="s">
        <v>2486</v>
      </c>
      <c r="E259" t="s">
        <v>169</v>
      </c>
      <c r="L259" t="s">
        <v>14572</v>
      </c>
      <c r="M259" t="s">
        <v>2457</v>
      </c>
      <c r="N259" t="s">
        <v>14994</v>
      </c>
      <c r="O259" t="s">
        <v>2459</v>
      </c>
      <c r="P259" t="s">
        <v>15417</v>
      </c>
      <c r="Q259" t="s">
        <v>2461</v>
      </c>
      <c r="R259" t="s">
        <v>15838</v>
      </c>
      <c r="S259" t="s">
        <v>2463</v>
      </c>
      <c r="T259" t="s">
        <v>16248</v>
      </c>
      <c r="U259" t="s">
        <v>2465</v>
      </c>
      <c r="V259" t="s">
        <v>2487</v>
      </c>
      <c r="W259" t="s">
        <v>2467</v>
      </c>
    </row>
    <row r="260" spans="1:23" ht="15" customHeight="1" x14ac:dyDescent="0.25">
      <c r="A260" t="s">
        <v>170</v>
      </c>
      <c r="B260" t="s">
        <v>154</v>
      </c>
      <c r="C260" t="s">
        <v>2488</v>
      </c>
      <c r="D260" t="s">
        <v>2489</v>
      </c>
      <c r="E260" t="s">
        <v>170</v>
      </c>
      <c r="L260" t="s">
        <v>2490</v>
      </c>
      <c r="M260" t="s">
        <v>2457</v>
      </c>
      <c r="N260" t="s">
        <v>2491</v>
      </c>
      <c r="O260" t="s">
        <v>2459</v>
      </c>
      <c r="P260" t="s">
        <v>2492</v>
      </c>
      <c r="Q260" t="s">
        <v>2461</v>
      </c>
      <c r="R260" t="s">
        <v>2493</v>
      </c>
      <c r="S260" t="s">
        <v>2463</v>
      </c>
      <c r="T260" t="s">
        <v>2494</v>
      </c>
      <c r="U260" t="s">
        <v>2465</v>
      </c>
      <c r="V260" t="s">
        <v>2495</v>
      </c>
      <c r="W260" t="s">
        <v>2467</v>
      </c>
    </row>
    <row r="261" spans="1:23" ht="15" customHeight="1" x14ac:dyDescent="0.25">
      <c r="A261" t="s">
        <v>171</v>
      </c>
      <c r="B261" t="s">
        <v>154</v>
      </c>
      <c r="C261" t="s">
        <v>2496</v>
      </c>
      <c r="D261" t="s">
        <v>2497</v>
      </c>
      <c r="E261" t="s">
        <v>171</v>
      </c>
      <c r="L261" t="s">
        <v>2498</v>
      </c>
      <c r="M261" t="s">
        <v>2499</v>
      </c>
      <c r="N261" t="s">
        <v>2500</v>
      </c>
      <c r="O261" t="s">
        <v>2501</v>
      </c>
      <c r="P261" t="s">
        <v>2502</v>
      </c>
      <c r="Q261" t="s">
        <v>2503</v>
      </c>
      <c r="R261" t="s">
        <v>2504</v>
      </c>
      <c r="S261" t="s">
        <v>2505</v>
      </c>
      <c r="T261" t="s">
        <v>2506</v>
      </c>
      <c r="U261" t="s">
        <v>2507</v>
      </c>
      <c r="V261" t="s">
        <v>2508</v>
      </c>
      <c r="W261" t="s">
        <v>2509</v>
      </c>
    </row>
    <row r="262" spans="1:23" ht="15" customHeight="1" x14ac:dyDescent="0.25">
      <c r="A262" t="s">
        <v>2510</v>
      </c>
      <c r="B262" t="s">
        <v>154</v>
      </c>
      <c r="C262" t="s">
        <v>2511</v>
      </c>
      <c r="D262" t="s">
        <v>2512</v>
      </c>
      <c r="E262" t="s">
        <v>2510</v>
      </c>
      <c r="L262" t="s">
        <v>2513</v>
      </c>
      <c r="M262" t="s">
        <v>2499</v>
      </c>
      <c r="N262" t="s">
        <v>2514</v>
      </c>
      <c r="O262" t="s">
        <v>2501</v>
      </c>
      <c r="P262" t="s">
        <v>2515</v>
      </c>
      <c r="Q262" t="s">
        <v>2503</v>
      </c>
      <c r="R262" t="s">
        <v>2516</v>
      </c>
      <c r="S262" t="s">
        <v>2505</v>
      </c>
      <c r="T262" t="s">
        <v>2517</v>
      </c>
      <c r="U262" t="s">
        <v>2507</v>
      </c>
      <c r="V262" t="s">
        <v>2518</v>
      </c>
      <c r="W262" t="s">
        <v>2509</v>
      </c>
    </row>
    <row r="263" spans="1:23" ht="15" customHeight="1" x14ac:dyDescent="0.25">
      <c r="A263" t="s">
        <v>172</v>
      </c>
      <c r="B263" t="s">
        <v>154</v>
      </c>
      <c r="C263" t="s">
        <v>2519</v>
      </c>
      <c r="D263" t="s">
        <v>2520</v>
      </c>
      <c r="E263" t="s">
        <v>172</v>
      </c>
      <c r="L263" t="s">
        <v>2521</v>
      </c>
      <c r="M263" t="s">
        <v>2499</v>
      </c>
      <c r="N263" t="s">
        <v>2522</v>
      </c>
      <c r="O263" t="s">
        <v>2501</v>
      </c>
      <c r="P263" t="s">
        <v>2523</v>
      </c>
      <c r="Q263" t="s">
        <v>2503</v>
      </c>
      <c r="R263" t="s">
        <v>2524</v>
      </c>
      <c r="S263" t="s">
        <v>2505</v>
      </c>
      <c r="T263" t="s">
        <v>2525</v>
      </c>
      <c r="U263" t="s">
        <v>2507</v>
      </c>
      <c r="V263" t="s">
        <v>2526</v>
      </c>
      <c r="W263" t="s">
        <v>2509</v>
      </c>
    </row>
    <row r="264" spans="1:23" ht="15" customHeight="1" x14ac:dyDescent="0.25">
      <c r="A264" t="s">
        <v>173</v>
      </c>
      <c r="B264" t="s">
        <v>154</v>
      </c>
      <c r="C264" t="s">
        <v>2527</v>
      </c>
      <c r="D264" t="s">
        <v>2528</v>
      </c>
      <c r="E264" t="s">
        <v>173</v>
      </c>
      <c r="L264" t="s">
        <v>14573</v>
      </c>
      <c r="M264" t="s">
        <v>2499</v>
      </c>
      <c r="N264" t="s">
        <v>14995</v>
      </c>
      <c r="O264" t="s">
        <v>2501</v>
      </c>
      <c r="P264" t="s">
        <v>15418</v>
      </c>
      <c r="Q264" t="s">
        <v>2503</v>
      </c>
      <c r="R264" t="s">
        <v>15839</v>
      </c>
      <c r="S264" t="s">
        <v>2505</v>
      </c>
      <c r="T264" t="s">
        <v>16249</v>
      </c>
      <c r="U264" t="s">
        <v>2507</v>
      </c>
      <c r="V264" t="s">
        <v>2529</v>
      </c>
      <c r="W264" t="s">
        <v>2509</v>
      </c>
    </row>
    <row r="265" spans="1:23" ht="15" customHeight="1" x14ac:dyDescent="0.25">
      <c r="A265" t="s">
        <v>174</v>
      </c>
      <c r="B265" t="s">
        <v>154</v>
      </c>
      <c r="C265" t="s">
        <v>2530</v>
      </c>
      <c r="D265" t="s">
        <v>2531</v>
      </c>
      <c r="E265" t="s">
        <v>174</v>
      </c>
      <c r="L265" t="s">
        <v>2532</v>
      </c>
      <c r="M265" t="s">
        <v>2499</v>
      </c>
      <c r="N265" t="s">
        <v>2533</v>
      </c>
      <c r="O265" t="s">
        <v>2501</v>
      </c>
      <c r="P265" t="s">
        <v>2534</v>
      </c>
      <c r="Q265" t="s">
        <v>2503</v>
      </c>
      <c r="R265" t="s">
        <v>2535</v>
      </c>
      <c r="S265" t="s">
        <v>2505</v>
      </c>
      <c r="T265" t="s">
        <v>2536</v>
      </c>
      <c r="U265" t="s">
        <v>2507</v>
      </c>
      <c r="V265" t="s">
        <v>2537</v>
      </c>
      <c r="W265" t="s">
        <v>2509</v>
      </c>
    </row>
    <row r="266" spans="1:23" ht="15" customHeight="1" x14ac:dyDescent="0.25">
      <c r="A266" t="s">
        <v>175</v>
      </c>
      <c r="B266" t="s">
        <v>154</v>
      </c>
      <c r="C266" t="s">
        <v>2538</v>
      </c>
      <c r="D266" t="s">
        <v>2539</v>
      </c>
      <c r="E266" t="s">
        <v>175</v>
      </c>
      <c r="L266" t="s">
        <v>2540</v>
      </c>
      <c r="M266" t="s">
        <v>2541</v>
      </c>
      <c r="N266" t="s">
        <v>2542</v>
      </c>
      <c r="O266" t="s">
        <v>2543</v>
      </c>
      <c r="P266" t="s">
        <v>2544</v>
      </c>
      <c r="Q266" t="s">
        <v>2545</v>
      </c>
      <c r="R266" t="s">
        <v>2546</v>
      </c>
      <c r="S266" t="s">
        <v>2547</v>
      </c>
      <c r="T266" t="s">
        <v>2548</v>
      </c>
      <c r="U266" t="s">
        <v>2549</v>
      </c>
      <c r="V266" t="s">
        <v>2550</v>
      </c>
      <c r="W266" t="s">
        <v>2551</v>
      </c>
    </row>
    <row r="267" spans="1:23" ht="15" customHeight="1" x14ac:dyDescent="0.25">
      <c r="A267" t="s">
        <v>2552</v>
      </c>
      <c r="B267" t="s">
        <v>154</v>
      </c>
      <c r="C267" t="s">
        <v>2553</v>
      </c>
      <c r="D267" t="s">
        <v>2554</v>
      </c>
      <c r="E267" t="s">
        <v>2552</v>
      </c>
      <c r="L267" t="s">
        <v>2555</v>
      </c>
      <c r="M267" t="s">
        <v>2541</v>
      </c>
      <c r="N267" t="s">
        <v>2556</v>
      </c>
      <c r="O267" t="s">
        <v>2543</v>
      </c>
      <c r="P267" t="s">
        <v>2557</v>
      </c>
      <c r="Q267" t="s">
        <v>2545</v>
      </c>
      <c r="R267" t="s">
        <v>2558</v>
      </c>
      <c r="S267" t="s">
        <v>2547</v>
      </c>
      <c r="T267" t="s">
        <v>2559</v>
      </c>
      <c r="U267" t="s">
        <v>2549</v>
      </c>
      <c r="V267" t="s">
        <v>2560</v>
      </c>
      <c r="W267" t="s">
        <v>2551</v>
      </c>
    </row>
    <row r="268" spans="1:23" ht="15" customHeight="1" x14ac:dyDescent="0.25">
      <c r="A268" t="s">
        <v>176</v>
      </c>
      <c r="B268" t="s">
        <v>154</v>
      </c>
      <c r="C268" t="s">
        <v>2561</v>
      </c>
      <c r="D268" t="s">
        <v>2562</v>
      </c>
      <c r="E268" t="s">
        <v>176</v>
      </c>
      <c r="L268" t="s">
        <v>2563</v>
      </c>
      <c r="M268" t="s">
        <v>2541</v>
      </c>
      <c r="N268" t="s">
        <v>2564</v>
      </c>
      <c r="O268" t="s">
        <v>2543</v>
      </c>
      <c r="P268" t="s">
        <v>2565</v>
      </c>
      <c r="Q268" t="s">
        <v>2545</v>
      </c>
      <c r="R268" t="s">
        <v>2566</v>
      </c>
      <c r="S268" t="s">
        <v>2547</v>
      </c>
      <c r="T268" t="s">
        <v>2567</v>
      </c>
      <c r="U268" t="s">
        <v>2549</v>
      </c>
      <c r="V268" t="s">
        <v>2568</v>
      </c>
      <c r="W268" t="s">
        <v>2551</v>
      </c>
    </row>
    <row r="269" spans="1:23" ht="15" customHeight="1" x14ac:dyDescent="0.25">
      <c r="A269" t="s">
        <v>177</v>
      </c>
      <c r="B269" t="s">
        <v>154</v>
      </c>
      <c r="C269" t="s">
        <v>2569</v>
      </c>
      <c r="D269" t="s">
        <v>2570</v>
      </c>
      <c r="E269" t="s">
        <v>177</v>
      </c>
      <c r="L269" t="s">
        <v>14574</v>
      </c>
      <c r="M269" t="s">
        <v>2541</v>
      </c>
      <c r="N269" t="s">
        <v>14996</v>
      </c>
      <c r="O269" t="s">
        <v>2543</v>
      </c>
      <c r="P269" t="s">
        <v>15419</v>
      </c>
      <c r="Q269" t="s">
        <v>2545</v>
      </c>
      <c r="R269" t="s">
        <v>15840</v>
      </c>
      <c r="S269" t="s">
        <v>2547</v>
      </c>
      <c r="T269" t="s">
        <v>16250</v>
      </c>
      <c r="U269" t="s">
        <v>2549</v>
      </c>
      <c r="V269" t="s">
        <v>2571</v>
      </c>
      <c r="W269" t="s">
        <v>2551</v>
      </c>
    </row>
    <row r="270" spans="1:23" ht="15" customHeight="1" x14ac:dyDescent="0.25">
      <c r="A270" t="s">
        <v>178</v>
      </c>
      <c r="B270" t="s">
        <v>154</v>
      </c>
      <c r="C270" t="s">
        <v>2572</v>
      </c>
      <c r="D270" t="s">
        <v>2573</v>
      </c>
      <c r="E270" t="s">
        <v>178</v>
      </c>
      <c r="L270" t="s">
        <v>2574</v>
      </c>
      <c r="M270" t="s">
        <v>2541</v>
      </c>
      <c r="N270" t="s">
        <v>2575</v>
      </c>
      <c r="O270" t="s">
        <v>2543</v>
      </c>
      <c r="P270" t="s">
        <v>2576</v>
      </c>
      <c r="Q270" t="s">
        <v>2545</v>
      </c>
      <c r="R270" t="s">
        <v>2577</v>
      </c>
      <c r="S270" t="s">
        <v>2547</v>
      </c>
      <c r="T270" t="s">
        <v>2578</v>
      </c>
      <c r="U270" t="s">
        <v>2549</v>
      </c>
      <c r="V270" t="s">
        <v>2579</v>
      </c>
      <c r="W270" t="s">
        <v>2551</v>
      </c>
    </row>
    <row r="271" spans="1:23" ht="15" customHeight="1" x14ac:dyDescent="0.25">
      <c r="A271" t="s">
        <v>179</v>
      </c>
      <c r="B271" t="s">
        <v>154</v>
      </c>
      <c r="C271" t="s">
        <v>2580</v>
      </c>
      <c r="D271" t="s">
        <v>2581</v>
      </c>
      <c r="E271" t="s">
        <v>179</v>
      </c>
      <c r="L271" t="s">
        <v>2582</v>
      </c>
      <c r="M271" t="s">
        <v>2583</v>
      </c>
      <c r="N271" t="s">
        <v>2584</v>
      </c>
      <c r="O271" t="s">
        <v>2585</v>
      </c>
      <c r="P271" t="s">
        <v>2586</v>
      </c>
      <c r="Q271" t="s">
        <v>2587</v>
      </c>
      <c r="R271" t="s">
        <v>2588</v>
      </c>
      <c r="S271" t="s">
        <v>2589</v>
      </c>
      <c r="T271" t="s">
        <v>2590</v>
      </c>
      <c r="U271" t="s">
        <v>2591</v>
      </c>
      <c r="V271" t="s">
        <v>2592</v>
      </c>
      <c r="W271" t="s">
        <v>2593</v>
      </c>
    </row>
    <row r="272" spans="1:23" ht="15" customHeight="1" x14ac:dyDescent="0.25">
      <c r="A272" t="s">
        <v>2594</v>
      </c>
      <c r="B272" t="s">
        <v>154</v>
      </c>
      <c r="C272" t="s">
        <v>2595</v>
      </c>
      <c r="D272" t="s">
        <v>2596</v>
      </c>
      <c r="E272" t="s">
        <v>2594</v>
      </c>
      <c r="L272" t="s">
        <v>2597</v>
      </c>
      <c r="M272" t="s">
        <v>2583</v>
      </c>
      <c r="N272" t="s">
        <v>2598</v>
      </c>
      <c r="O272" t="s">
        <v>2585</v>
      </c>
      <c r="P272" t="s">
        <v>2599</v>
      </c>
      <c r="Q272" t="s">
        <v>2587</v>
      </c>
      <c r="R272" t="s">
        <v>2600</v>
      </c>
      <c r="S272" t="s">
        <v>2589</v>
      </c>
      <c r="T272" t="s">
        <v>2601</v>
      </c>
      <c r="U272" t="s">
        <v>2591</v>
      </c>
      <c r="V272" t="s">
        <v>2602</v>
      </c>
      <c r="W272" t="s">
        <v>2593</v>
      </c>
    </row>
    <row r="273" spans="1:23" ht="15" customHeight="1" x14ac:dyDescent="0.25">
      <c r="A273" t="s">
        <v>180</v>
      </c>
      <c r="B273" t="s">
        <v>154</v>
      </c>
      <c r="C273" t="s">
        <v>2603</v>
      </c>
      <c r="D273" t="s">
        <v>2604</v>
      </c>
      <c r="E273" t="s">
        <v>180</v>
      </c>
      <c r="L273" t="s">
        <v>2605</v>
      </c>
      <c r="M273" t="s">
        <v>2583</v>
      </c>
      <c r="N273" t="s">
        <v>2606</v>
      </c>
      <c r="O273" t="s">
        <v>2585</v>
      </c>
      <c r="P273" t="s">
        <v>2607</v>
      </c>
      <c r="Q273" t="s">
        <v>2587</v>
      </c>
      <c r="R273" t="s">
        <v>2608</v>
      </c>
      <c r="S273" t="s">
        <v>2589</v>
      </c>
      <c r="T273" t="s">
        <v>2609</v>
      </c>
      <c r="U273" t="s">
        <v>2591</v>
      </c>
      <c r="V273" t="s">
        <v>2610</v>
      </c>
      <c r="W273" t="s">
        <v>2593</v>
      </c>
    </row>
    <row r="274" spans="1:23" ht="15" customHeight="1" x14ac:dyDescent="0.25">
      <c r="A274" t="s">
        <v>181</v>
      </c>
      <c r="B274" t="s">
        <v>154</v>
      </c>
      <c r="C274" t="s">
        <v>2611</v>
      </c>
      <c r="D274" t="s">
        <v>2612</v>
      </c>
      <c r="E274" t="s">
        <v>181</v>
      </c>
      <c r="L274" t="s">
        <v>14575</v>
      </c>
      <c r="M274" t="s">
        <v>2583</v>
      </c>
      <c r="N274" t="s">
        <v>14997</v>
      </c>
      <c r="O274" t="s">
        <v>2585</v>
      </c>
      <c r="P274" t="s">
        <v>15420</v>
      </c>
      <c r="Q274" t="s">
        <v>2587</v>
      </c>
      <c r="R274" t="s">
        <v>15841</v>
      </c>
      <c r="S274" t="s">
        <v>2589</v>
      </c>
      <c r="T274" t="s">
        <v>16251</v>
      </c>
      <c r="U274" t="s">
        <v>2591</v>
      </c>
      <c r="V274" t="s">
        <v>2613</v>
      </c>
      <c r="W274" t="s">
        <v>2593</v>
      </c>
    </row>
    <row r="275" spans="1:23" ht="15" customHeight="1" x14ac:dyDescent="0.25">
      <c r="A275" t="s">
        <v>182</v>
      </c>
      <c r="B275" t="s">
        <v>154</v>
      </c>
      <c r="C275" t="s">
        <v>2614</v>
      </c>
      <c r="D275" t="s">
        <v>2615</v>
      </c>
      <c r="E275" t="s">
        <v>182</v>
      </c>
      <c r="L275" t="s">
        <v>2616</v>
      </c>
      <c r="M275" t="s">
        <v>2583</v>
      </c>
      <c r="N275" t="s">
        <v>2617</v>
      </c>
      <c r="O275" t="s">
        <v>2585</v>
      </c>
      <c r="P275" t="s">
        <v>2618</v>
      </c>
      <c r="Q275" t="s">
        <v>2587</v>
      </c>
      <c r="R275" t="s">
        <v>2619</v>
      </c>
      <c r="S275" t="s">
        <v>2589</v>
      </c>
      <c r="T275" t="s">
        <v>2620</v>
      </c>
      <c r="U275" t="s">
        <v>2591</v>
      </c>
      <c r="V275" t="s">
        <v>2621</v>
      </c>
      <c r="W275" t="s">
        <v>2593</v>
      </c>
    </row>
    <row r="276" spans="1:23" ht="15" customHeight="1" x14ac:dyDescent="0.25">
      <c r="A276" t="s">
        <v>183</v>
      </c>
      <c r="B276" t="s">
        <v>154</v>
      </c>
      <c r="C276" t="s">
        <v>2622</v>
      </c>
      <c r="D276" t="s">
        <v>2623</v>
      </c>
      <c r="E276" t="s">
        <v>183</v>
      </c>
      <c r="L276" t="s">
        <v>2624</v>
      </c>
      <c r="M276" t="s">
        <v>2625</v>
      </c>
      <c r="N276" t="s">
        <v>2626</v>
      </c>
      <c r="O276" t="s">
        <v>2627</v>
      </c>
      <c r="P276" t="s">
        <v>2628</v>
      </c>
      <c r="Q276" t="s">
        <v>2629</v>
      </c>
      <c r="R276" t="s">
        <v>2630</v>
      </c>
      <c r="S276" t="s">
        <v>2631</v>
      </c>
      <c r="T276" t="s">
        <v>2632</v>
      </c>
      <c r="U276" t="s">
        <v>2633</v>
      </c>
      <c r="V276" t="s">
        <v>2634</v>
      </c>
      <c r="W276" t="s">
        <v>2635</v>
      </c>
    </row>
    <row r="277" spans="1:23" ht="15" customHeight="1" x14ac:dyDescent="0.25">
      <c r="A277" t="s">
        <v>2636</v>
      </c>
      <c r="B277" t="s">
        <v>154</v>
      </c>
      <c r="C277" t="s">
        <v>2637</v>
      </c>
      <c r="D277" t="s">
        <v>2638</v>
      </c>
      <c r="E277" t="s">
        <v>2636</v>
      </c>
      <c r="L277" t="s">
        <v>2639</v>
      </c>
      <c r="M277" t="s">
        <v>2625</v>
      </c>
      <c r="N277" t="s">
        <v>2640</v>
      </c>
      <c r="O277" t="s">
        <v>2627</v>
      </c>
      <c r="P277" t="s">
        <v>2641</v>
      </c>
      <c r="Q277" t="s">
        <v>2629</v>
      </c>
      <c r="R277" t="s">
        <v>2642</v>
      </c>
      <c r="S277" t="s">
        <v>2631</v>
      </c>
      <c r="T277" t="s">
        <v>2643</v>
      </c>
      <c r="U277" t="s">
        <v>2633</v>
      </c>
      <c r="V277" t="s">
        <v>2644</v>
      </c>
      <c r="W277" t="s">
        <v>2635</v>
      </c>
    </row>
    <row r="278" spans="1:23" ht="15" customHeight="1" x14ac:dyDescent="0.25">
      <c r="A278" t="s">
        <v>184</v>
      </c>
      <c r="B278" t="s">
        <v>154</v>
      </c>
      <c r="C278" t="s">
        <v>2645</v>
      </c>
      <c r="D278" t="s">
        <v>2646</v>
      </c>
      <c r="E278" t="s">
        <v>184</v>
      </c>
      <c r="L278" t="s">
        <v>2647</v>
      </c>
      <c r="M278" t="s">
        <v>2625</v>
      </c>
      <c r="N278" t="s">
        <v>2648</v>
      </c>
      <c r="O278" t="s">
        <v>2627</v>
      </c>
      <c r="P278" t="s">
        <v>2649</v>
      </c>
      <c r="Q278" t="s">
        <v>2629</v>
      </c>
      <c r="R278" t="s">
        <v>2650</v>
      </c>
      <c r="S278" t="s">
        <v>2631</v>
      </c>
      <c r="T278" t="s">
        <v>2651</v>
      </c>
      <c r="U278" t="s">
        <v>2633</v>
      </c>
      <c r="V278" t="s">
        <v>2652</v>
      </c>
      <c r="W278" t="s">
        <v>2635</v>
      </c>
    </row>
    <row r="279" spans="1:23" ht="15" customHeight="1" x14ac:dyDescent="0.25">
      <c r="A279" t="s">
        <v>185</v>
      </c>
      <c r="B279" t="s">
        <v>154</v>
      </c>
      <c r="C279" t="s">
        <v>2653</v>
      </c>
      <c r="D279" t="s">
        <v>2654</v>
      </c>
      <c r="E279" t="s">
        <v>185</v>
      </c>
      <c r="L279" t="s">
        <v>14576</v>
      </c>
      <c r="M279" t="s">
        <v>2625</v>
      </c>
      <c r="N279" t="s">
        <v>14998</v>
      </c>
      <c r="O279" t="s">
        <v>2627</v>
      </c>
      <c r="P279" t="s">
        <v>15421</v>
      </c>
      <c r="Q279" t="s">
        <v>2629</v>
      </c>
      <c r="R279" t="s">
        <v>15842</v>
      </c>
      <c r="S279" t="s">
        <v>2631</v>
      </c>
      <c r="T279" t="s">
        <v>16252</v>
      </c>
      <c r="U279" t="s">
        <v>2633</v>
      </c>
      <c r="V279" t="s">
        <v>2655</v>
      </c>
      <c r="W279" t="s">
        <v>2635</v>
      </c>
    </row>
    <row r="280" spans="1:23" ht="15" customHeight="1" x14ac:dyDescent="0.25">
      <c r="A280" t="s">
        <v>186</v>
      </c>
      <c r="B280" t="s">
        <v>154</v>
      </c>
      <c r="C280" t="s">
        <v>2656</v>
      </c>
      <c r="D280" t="s">
        <v>2657</v>
      </c>
      <c r="E280" t="s">
        <v>186</v>
      </c>
      <c r="L280" t="s">
        <v>2658</v>
      </c>
      <c r="M280" t="s">
        <v>2625</v>
      </c>
      <c r="N280" t="s">
        <v>2659</v>
      </c>
      <c r="O280" t="s">
        <v>2627</v>
      </c>
      <c r="P280" t="s">
        <v>2660</v>
      </c>
      <c r="Q280" t="s">
        <v>2629</v>
      </c>
      <c r="R280" t="s">
        <v>2661</v>
      </c>
      <c r="S280" t="s">
        <v>2631</v>
      </c>
      <c r="T280" t="s">
        <v>2662</v>
      </c>
      <c r="U280" t="s">
        <v>2633</v>
      </c>
      <c r="V280" t="s">
        <v>2663</v>
      </c>
      <c r="W280" t="s">
        <v>2635</v>
      </c>
    </row>
    <row r="281" spans="1:23" ht="15" customHeight="1" x14ac:dyDescent="0.25">
      <c r="A281" t="s">
        <v>187</v>
      </c>
      <c r="B281" t="s">
        <v>154</v>
      </c>
      <c r="C281" t="s">
        <v>2664</v>
      </c>
      <c r="D281" t="s">
        <v>2665</v>
      </c>
      <c r="E281" t="s">
        <v>187</v>
      </c>
      <c r="L281" t="s">
        <v>2666</v>
      </c>
      <c r="M281" t="s">
        <v>2667</v>
      </c>
      <c r="N281" t="s">
        <v>2668</v>
      </c>
      <c r="O281" t="s">
        <v>2669</v>
      </c>
      <c r="P281" t="s">
        <v>2670</v>
      </c>
      <c r="Q281" t="s">
        <v>2671</v>
      </c>
      <c r="R281" t="s">
        <v>2672</v>
      </c>
      <c r="S281" t="s">
        <v>2673</v>
      </c>
      <c r="T281" t="s">
        <v>2674</v>
      </c>
      <c r="U281" t="s">
        <v>2675</v>
      </c>
      <c r="V281" t="s">
        <v>2676</v>
      </c>
      <c r="W281" t="s">
        <v>2677</v>
      </c>
    </row>
    <row r="282" spans="1:23" ht="15" customHeight="1" x14ac:dyDescent="0.25">
      <c r="A282" t="s">
        <v>2678</v>
      </c>
      <c r="B282" t="s">
        <v>154</v>
      </c>
      <c r="C282" t="s">
        <v>2679</v>
      </c>
      <c r="D282" t="s">
        <v>2680</v>
      </c>
      <c r="E282" t="s">
        <v>2678</v>
      </c>
      <c r="L282" t="s">
        <v>2681</v>
      </c>
      <c r="M282" t="s">
        <v>2667</v>
      </c>
      <c r="N282" t="s">
        <v>2682</v>
      </c>
      <c r="O282" t="s">
        <v>2669</v>
      </c>
      <c r="P282" t="s">
        <v>2683</v>
      </c>
      <c r="Q282" t="s">
        <v>2671</v>
      </c>
      <c r="R282" t="s">
        <v>2684</v>
      </c>
      <c r="S282" t="s">
        <v>2673</v>
      </c>
      <c r="T282" t="s">
        <v>2685</v>
      </c>
      <c r="U282" t="s">
        <v>2675</v>
      </c>
      <c r="V282" t="s">
        <v>2686</v>
      </c>
      <c r="W282" t="s">
        <v>2677</v>
      </c>
    </row>
    <row r="283" spans="1:23" ht="15" customHeight="1" x14ac:dyDescent="0.25">
      <c r="A283" t="s">
        <v>188</v>
      </c>
      <c r="B283" t="s">
        <v>154</v>
      </c>
      <c r="C283" t="s">
        <v>2687</v>
      </c>
      <c r="D283" t="s">
        <v>2688</v>
      </c>
      <c r="E283" t="s">
        <v>188</v>
      </c>
      <c r="L283" t="s">
        <v>2689</v>
      </c>
      <c r="M283" t="s">
        <v>2667</v>
      </c>
      <c r="N283" t="s">
        <v>2690</v>
      </c>
      <c r="O283" t="s">
        <v>2669</v>
      </c>
      <c r="P283" t="s">
        <v>2691</v>
      </c>
      <c r="Q283" t="s">
        <v>2671</v>
      </c>
      <c r="R283" t="s">
        <v>2692</v>
      </c>
      <c r="S283" t="s">
        <v>2673</v>
      </c>
      <c r="T283" t="s">
        <v>2693</v>
      </c>
      <c r="U283" t="s">
        <v>2675</v>
      </c>
      <c r="V283" t="s">
        <v>2694</v>
      </c>
      <c r="W283" t="s">
        <v>2677</v>
      </c>
    </row>
    <row r="284" spans="1:23" ht="15" customHeight="1" x14ac:dyDescent="0.25">
      <c r="A284" t="s">
        <v>189</v>
      </c>
      <c r="B284" t="s">
        <v>154</v>
      </c>
      <c r="C284" t="s">
        <v>2695</v>
      </c>
      <c r="D284" t="s">
        <v>2696</v>
      </c>
      <c r="E284" t="s">
        <v>189</v>
      </c>
      <c r="L284" t="s">
        <v>14577</v>
      </c>
      <c r="M284" t="s">
        <v>2667</v>
      </c>
      <c r="N284" t="s">
        <v>14999</v>
      </c>
      <c r="O284" t="s">
        <v>2669</v>
      </c>
      <c r="P284" t="s">
        <v>15422</v>
      </c>
      <c r="Q284" t="s">
        <v>2671</v>
      </c>
      <c r="R284" t="s">
        <v>15843</v>
      </c>
      <c r="S284" t="s">
        <v>2673</v>
      </c>
      <c r="T284" t="s">
        <v>16253</v>
      </c>
      <c r="U284" t="s">
        <v>2675</v>
      </c>
      <c r="V284" t="s">
        <v>2697</v>
      </c>
      <c r="W284" t="s">
        <v>2677</v>
      </c>
    </row>
    <row r="285" spans="1:23" ht="15" customHeight="1" x14ac:dyDescent="0.25">
      <c r="A285" t="s">
        <v>190</v>
      </c>
      <c r="B285" t="s">
        <v>154</v>
      </c>
      <c r="C285" t="s">
        <v>2698</v>
      </c>
      <c r="D285" t="s">
        <v>2699</v>
      </c>
      <c r="E285" t="s">
        <v>190</v>
      </c>
      <c r="L285" t="s">
        <v>2700</v>
      </c>
      <c r="M285" t="s">
        <v>2667</v>
      </c>
      <c r="N285" t="s">
        <v>2701</v>
      </c>
      <c r="O285" t="s">
        <v>2669</v>
      </c>
      <c r="P285" t="s">
        <v>2702</v>
      </c>
      <c r="Q285" t="s">
        <v>2671</v>
      </c>
      <c r="R285" t="s">
        <v>2703</v>
      </c>
      <c r="S285" t="s">
        <v>2673</v>
      </c>
      <c r="T285" t="s">
        <v>2704</v>
      </c>
      <c r="U285" t="s">
        <v>2675</v>
      </c>
      <c r="V285" t="s">
        <v>2705</v>
      </c>
      <c r="W285" t="s">
        <v>2677</v>
      </c>
    </row>
    <row r="286" spans="1:23" ht="15" customHeight="1" x14ac:dyDescent="0.25">
      <c r="A286" t="s">
        <v>191</v>
      </c>
      <c r="B286" t="s">
        <v>154</v>
      </c>
      <c r="C286" t="s">
        <v>2706</v>
      </c>
      <c r="D286" t="s">
        <v>2707</v>
      </c>
      <c r="E286" t="s">
        <v>191</v>
      </c>
      <c r="L286" t="s">
        <v>2708</v>
      </c>
      <c r="M286" t="s">
        <v>2709</v>
      </c>
      <c r="N286" t="s">
        <v>2710</v>
      </c>
      <c r="O286" t="s">
        <v>2711</v>
      </c>
      <c r="P286" t="s">
        <v>2712</v>
      </c>
      <c r="Q286" t="s">
        <v>2713</v>
      </c>
      <c r="R286" t="s">
        <v>2714</v>
      </c>
      <c r="S286" t="s">
        <v>2715</v>
      </c>
      <c r="T286" t="s">
        <v>2716</v>
      </c>
      <c r="U286" t="s">
        <v>2717</v>
      </c>
      <c r="V286" t="s">
        <v>2718</v>
      </c>
      <c r="W286" t="s">
        <v>2719</v>
      </c>
    </row>
    <row r="287" spans="1:23" ht="15" customHeight="1" x14ac:dyDescent="0.25">
      <c r="A287" t="s">
        <v>2720</v>
      </c>
      <c r="B287" t="s">
        <v>154</v>
      </c>
      <c r="C287" t="s">
        <v>2721</v>
      </c>
      <c r="D287" t="s">
        <v>2722</v>
      </c>
      <c r="E287" t="s">
        <v>2720</v>
      </c>
      <c r="L287" t="s">
        <v>2723</v>
      </c>
      <c r="M287" t="s">
        <v>2709</v>
      </c>
      <c r="N287" t="s">
        <v>2724</v>
      </c>
      <c r="O287" t="s">
        <v>2711</v>
      </c>
      <c r="P287" t="s">
        <v>2725</v>
      </c>
      <c r="Q287" t="s">
        <v>2713</v>
      </c>
      <c r="R287" t="s">
        <v>2726</v>
      </c>
      <c r="S287" t="s">
        <v>2715</v>
      </c>
      <c r="T287" t="s">
        <v>2727</v>
      </c>
      <c r="U287" t="s">
        <v>2717</v>
      </c>
      <c r="V287" t="s">
        <v>2728</v>
      </c>
      <c r="W287" t="s">
        <v>2719</v>
      </c>
    </row>
    <row r="288" spans="1:23" ht="15" customHeight="1" x14ac:dyDescent="0.25">
      <c r="A288" t="s">
        <v>192</v>
      </c>
      <c r="B288" t="s">
        <v>154</v>
      </c>
      <c r="C288" t="s">
        <v>2729</v>
      </c>
      <c r="D288" t="s">
        <v>2730</v>
      </c>
      <c r="E288" t="s">
        <v>192</v>
      </c>
      <c r="L288" t="s">
        <v>2731</v>
      </c>
      <c r="M288" t="s">
        <v>2709</v>
      </c>
      <c r="N288" t="s">
        <v>2732</v>
      </c>
      <c r="O288" t="s">
        <v>2711</v>
      </c>
      <c r="P288" t="s">
        <v>2733</v>
      </c>
      <c r="Q288" t="s">
        <v>2713</v>
      </c>
      <c r="R288" t="s">
        <v>2734</v>
      </c>
      <c r="S288" t="s">
        <v>2715</v>
      </c>
      <c r="T288" t="s">
        <v>2735</v>
      </c>
      <c r="U288" t="s">
        <v>2717</v>
      </c>
      <c r="V288" t="s">
        <v>2736</v>
      </c>
      <c r="W288" t="s">
        <v>2719</v>
      </c>
    </row>
    <row r="289" spans="1:23" ht="15" customHeight="1" x14ac:dyDescent="0.25">
      <c r="A289" t="s">
        <v>193</v>
      </c>
      <c r="B289" t="s">
        <v>154</v>
      </c>
      <c r="C289" t="s">
        <v>2737</v>
      </c>
      <c r="D289" t="s">
        <v>2738</v>
      </c>
      <c r="E289" t="s">
        <v>193</v>
      </c>
      <c r="L289" t="s">
        <v>14578</v>
      </c>
      <c r="M289" t="s">
        <v>2709</v>
      </c>
      <c r="N289" t="s">
        <v>15000</v>
      </c>
      <c r="O289" t="s">
        <v>2711</v>
      </c>
      <c r="P289" t="s">
        <v>15423</v>
      </c>
      <c r="Q289" t="s">
        <v>2713</v>
      </c>
      <c r="R289" t="s">
        <v>15844</v>
      </c>
      <c r="S289" t="s">
        <v>2715</v>
      </c>
      <c r="T289" t="s">
        <v>16254</v>
      </c>
      <c r="U289" t="s">
        <v>2717</v>
      </c>
      <c r="V289" t="s">
        <v>2739</v>
      </c>
      <c r="W289" t="s">
        <v>2719</v>
      </c>
    </row>
    <row r="290" spans="1:23" ht="15" customHeight="1" x14ac:dyDescent="0.25">
      <c r="A290" t="s">
        <v>194</v>
      </c>
      <c r="B290" t="s">
        <v>154</v>
      </c>
      <c r="C290" t="s">
        <v>2740</v>
      </c>
      <c r="D290" t="s">
        <v>2741</v>
      </c>
      <c r="E290" t="s">
        <v>194</v>
      </c>
      <c r="L290" t="s">
        <v>2742</v>
      </c>
      <c r="M290" t="s">
        <v>2709</v>
      </c>
      <c r="N290" t="s">
        <v>2743</v>
      </c>
      <c r="O290" t="s">
        <v>2711</v>
      </c>
      <c r="P290" t="s">
        <v>2744</v>
      </c>
      <c r="Q290" t="s">
        <v>2713</v>
      </c>
      <c r="R290" t="s">
        <v>2745</v>
      </c>
      <c r="S290" t="s">
        <v>2715</v>
      </c>
      <c r="T290" t="s">
        <v>2746</v>
      </c>
      <c r="U290" t="s">
        <v>2717</v>
      </c>
      <c r="V290" t="s">
        <v>2747</v>
      </c>
      <c r="W290" t="s">
        <v>2719</v>
      </c>
    </row>
    <row r="291" spans="1:23" ht="15" customHeight="1" x14ac:dyDescent="0.25">
      <c r="A291" t="s">
        <v>195</v>
      </c>
      <c r="B291" t="s">
        <v>154</v>
      </c>
      <c r="C291" t="s">
        <v>2748</v>
      </c>
      <c r="D291" t="s">
        <v>2749</v>
      </c>
      <c r="E291" t="s">
        <v>195</v>
      </c>
      <c r="L291" t="s">
        <v>2750</v>
      </c>
      <c r="M291" t="s">
        <v>2751</v>
      </c>
      <c r="N291" t="s">
        <v>2752</v>
      </c>
      <c r="O291" t="s">
        <v>2753</v>
      </c>
      <c r="P291" t="s">
        <v>2754</v>
      </c>
      <c r="Q291" t="s">
        <v>2755</v>
      </c>
      <c r="R291" t="s">
        <v>2756</v>
      </c>
      <c r="S291" t="s">
        <v>2757</v>
      </c>
      <c r="T291" t="s">
        <v>2758</v>
      </c>
      <c r="U291" t="s">
        <v>2759</v>
      </c>
      <c r="V291" t="s">
        <v>2760</v>
      </c>
      <c r="W291" t="s">
        <v>2761</v>
      </c>
    </row>
    <row r="292" spans="1:23" ht="15" customHeight="1" x14ac:dyDescent="0.25">
      <c r="A292" t="s">
        <v>2762</v>
      </c>
      <c r="B292" t="s">
        <v>154</v>
      </c>
      <c r="C292" t="s">
        <v>2763</v>
      </c>
      <c r="D292" t="s">
        <v>2764</v>
      </c>
      <c r="E292" t="s">
        <v>2762</v>
      </c>
      <c r="L292" t="s">
        <v>2765</v>
      </c>
      <c r="M292" t="s">
        <v>2751</v>
      </c>
      <c r="N292" t="s">
        <v>2766</v>
      </c>
      <c r="O292" t="s">
        <v>2753</v>
      </c>
      <c r="P292" t="s">
        <v>2767</v>
      </c>
      <c r="Q292" t="s">
        <v>2755</v>
      </c>
      <c r="R292" t="s">
        <v>2768</v>
      </c>
      <c r="S292" t="s">
        <v>2757</v>
      </c>
      <c r="T292" t="s">
        <v>2769</v>
      </c>
      <c r="U292" t="s">
        <v>2759</v>
      </c>
      <c r="V292" t="s">
        <v>2770</v>
      </c>
      <c r="W292" t="s">
        <v>2761</v>
      </c>
    </row>
    <row r="293" spans="1:23" ht="15" customHeight="1" x14ac:dyDescent="0.25">
      <c r="A293" t="s">
        <v>196</v>
      </c>
      <c r="B293" t="s">
        <v>154</v>
      </c>
      <c r="C293" t="s">
        <v>2771</v>
      </c>
      <c r="D293" t="s">
        <v>2772</v>
      </c>
      <c r="E293" t="s">
        <v>196</v>
      </c>
      <c r="L293" t="s">
        <v>2773</v>
      </c>
      <c r="M293" t="s">
        <v>2751</v>
      </c>
      <c r="N293" t="s">
        <v>2774</v>
      </c>
      <c r="O293" t="s">
        <v>2753</v>
      </c>
      <c r="P293" t="s">
        <v>2775</v>
      </c>
      <c r="Q293" t="s">
        <v>2755</v>
      </c>
      <c r="R293" t="s">
        <v>2776</v>
      </c>
      <c r="S293" t="s">
        <v>2757</v>
      </c>
      <c r="T293" t="s">
        <v>2777</v>
      </c>
      <c r="U293" t="s">
        <v>2759</v>
      </c>
      <c r="V293" t="s">
        <v>2778</v>
      </c>
      <c r="W293" t="s">
        <v>2761</v>
      </c>
    </row>
    <row r="294" spans="1:23" ht="15" customHeight="1" x14ac:dyDescent="0.25">
      <c r="A294" t="s">
        <v>197</v>
      </c>
      <c r="B294" t="s">
        <v>154</v>
      </c>
      <c r="C294" t="s">
        <v>2779</v>
      </c>
      <c r="D294" t="s">
        <v>2780</v>
      </c>
      <c r="E294" t="s">
        <v>197</v>
      </c>
      <c r="L294" t="s">
        <v>14579</v>
      </c>
      <c r="M294" t="s">
        <v>2751</v>
      </c>
      <c r="N294" t="s">
        <v>15001</v>
      </c>
      <c r="O294" t="s">
        <v>2753</v>
      </c>
      <c r="P294" t="s">
        <v>15424</v>
      </c>
      <c r="Q294" t="s">
        <v>2755</v>
      </c>
      <c r="R294" t="s">
        <v>15845</v>
      </c>
      <c r="S294" t="s">
        <v>2757</v>
      </c>
      <c r="T294" t="s">
        <v>16255</v>
      </c>
      <c r="U294" t="s">
        <v>2759</v>
      </c>
      <c r="V294" t="s">
        <v>2781</v>
      </c>
      <c r="W294" t="s">
        <v>2761</v>
      </c>
    </row>
    <row r="295" spans="1:23" ht="15" customHeight="1" x14ac:dyDescent="0.25">
      <c r="A295" t="s">
        <v>198</v>
      </c>
      <c r="B295" t="s">
        <v>154</v>
      </c>
      <c r="C295" t="s">
        <v>2782</v>
      </c>
      <c r="D295" t="s">
        <v>2783</v>
      </c>
      <c r="E295" t="s">
        <v>198</v>
      </c>
      <c r="L295" t="s">
        <v>2784</v>
      </c>
      <c r="M295" t="s">
        <v>2751</v>
      </c>
      <c r="N295" t="s">
        <v>2785</v>
      </c>
      <c r="O295" t="s">
        <v>2753</v>
      </c>
      <c r="P295" t="s">
        <v>2786</v>
      </c>
      <c r="Q295" t="s">
        <v>2755</v>
      </c>
      <c r="R295" t="s">
        <v>2787</v>
      </c>
      <c r="S295" t="s">
        <v>2757</v>
      </c>
      <c r="T295" t="s">
        <v>2788</v>
      </c>
      <c r="U295" t="s">
        <v>2759</v>
      </c>
      <c r="V295" t="s">
        <v>2789</v>
      </c>
      <c r="W295" t="s">
        <v>2761</v>
      </c>
    </row>
    <row r="296" spans="1:23" ht="15" customHeight="1" x14ac:dyDescent="0.25">
      <c r="A296" t="s">
        <v>199</v>
      </c>
      <c r="B296" t="s">
        <v>154</v>
      </c>
      <c r="C296" t="s">
        <v>2790</v>
      </c>
      <c r="D296" t="s">
        <v>2791</v>
      </c>
      <c r="E296" t="s">
        <v>199</v>
      </c>
      <c r="L296" t="s">
        <v>2792</v>
      </c>
      <c r="M296" t="s">
        <v>2793</v>
      </c>
      <c r="N296" t="s">
        <v>2794</v>
      </c>
      <c r="O296" t="s">
        <v>2795</v>
      </c>
      <c r="P296" t="s">
        <v>2796</v>
      </c>
      <c r="Q296" t="s">
        <v>2797</v>
      </c>
      <c r="R296" t="s">
        <v>2798</v>
      </c>
      <c r="S296" t="s">
        <v>2799</v>
      </c>
      <c r="T296" t="s">
        <v>2800</v>
      </c>
      <c r="U296" t="s">
        <v>2801</v>
      </c>
      <c r="V296" t="s">
        <v>2802</v>
      </c>
      <c r="W296" t="s">
        <v>2803</v>
      </c>
    </row>
    <row r="297" spans="1:23" ht="15" customHeight="1" x14ac:dyDescent="0.25">
      <c r="A297" t="s">
        <v>203</v>
      </c>
      <c r="B297" t="s">
        <v>154</v>
      </c>
      <c r="C297" t="s">
        <v>2804</v>
      </c>
      <c r="D297" t="s">
        <v>2805</v>
      </c>
      <c r="E297" t="s">
        <v>203</v>
      </c>
      <c r="L297" t="s">
        <v>2806</v>
      </c>
      <c r="M297" t="s">
        <v>2793</v>
      </c>
      <c r="N297" t="s">
        <v>2807</v>
      </c>
      <c r="O297" t="s">
        <v>2795</v>
      </c>
      <c r="P297" t="s">
        <v>2808</v>
      </c>
      <c r="Q297" t="s">
        <v>2797</v>
      </c>
      <c r="R297" t="s">
        <v>2809</v>
      </c>
      <c r="S297" t="s">
        <v>2799</v>
      </c>
      <c r="T297" t="s">
        <v>2810</v>
      </c>
      <c r="U297" t="s">
        <v>2801</v>
      </c>
      <c r="V297" t="s">
        <v>2811</v>
      </c>
      <c r="W297" t="s">
        <v>2803</v>
      </c>
    </row>
    <row r="298" spans="1:23" ht="15" customHeight="1" x14ac:dyDescent="0.25">
      <c r="A298" t="s">
        <v>2812</v>
      </c>
      <c r="B298" t="s">
        <v>154</v>
      </c>
      <c r="C298" t="s">
        <v>2813</v>
      </c>
      <c r="D298" t="s">
        <v>2814</v>
      </c>
      <c r="E298" t="s">
        <v>2812</v>
      </c>
      <c r="L298" t="s">
        <v>2815</v>
      </c>
      <c r="M298" t="s">
        <v>2793</v>
      </c>
      <c r="N298" t="s">
        <v>2816</v>
      </c>
      <c r="O298" t="s">
        <v>2795</v>
      </c>
      <c r="P298" t="s">
        <v>2817</v>
      </c>
      <c r="Q298" t="s">
        <v>2797</v>
      </c>
      <c r="R298" t="s">
        <v>2818</v>
      </c>
      <c r="S298" t="s">
        <v>2799</v>
      </c>
      <c r="T298" t="s">
        <v>2819</v>
      </c>
      <c r="U298" t="s">
        <v>2801</v>
      </c>
      <c r="V298" t="s">
        <v>2820</v>
      </c>
      <c r="W298" t="s">
        <v>2803</v>
      </c>
    </row>
    <row r="299" spans="1:23" ht="15" customHeight="1" x14ac:dyDescent="0.25">
      <c r="A299" t="s">
        <v>200</v>
      </c>
      <c r="B299" t="s">
        <v>154</v>
      </c>
      <c r="C299" t="s">
        <v>2821</v>
      </c>
      <c r="D299" t="s">
        <v>2822</v>
      </c>
      <c r="E299" t="s">
        <v>200</v>
      </c>
      <c r="L299" t="s">
        <v>2823</v>
      </c>
      <c r="M299" t="s">
        <v>2793</v>
      </c>
      <c r="N299" t="s">
        <v>2824</v>
      </c>
      <c r="O299" t="s">
        <v>2795</v>
      </c>
      <c r="P299" t="s">
        <v>2825</v>
      </c>
      <c r="Q299" t="s">
        <v>2797</v>
      </c>
      <c r="R299" t="s">
        <v>2826</v>
      </c>
      <c r="S299" t="s">
        <v>2799</v>
      </c>
      <c r="T299" t="s">
        <v>2827</v>
      </c>
      <c r="U299" t="s">
        <v>2801</v>
      </c>
      <c r="V299" t="s">
        <v>2828</v>
      </c>
      <c r="W299" t="s">
        <v>2803</v>
      </c>
    </row>
    <row r="300" spans="1:23" ht="15" customHeight="1" x14ac:dyDescent="0.25">
      <c r="A300" t="s">
        <v>201</v>
      </c>
      <c r="B300" t="s">
        <v>154</v>
      </c>
      <c r="C300" t="s">
        <v>2829</v>
      </c>
      <c r="D300" t="s">
        <v>2830</v>
      </c>
      <c r="E300" t="s">
        <v>201</v>
      </c>
      <c r="L300" t="s">
        <v>14580</v>
      </c>
      <c r="M300" t="s">
        <v>2793</v>
      </c>
      <c r="N300" t="s">
        <v>15002</v>
      </c>
      <c r="O300" t="s">
        <v>2795</v>
      </c>
      <c r="P300" t="s">
        <v>15425</v>
      </c>
      <c r="Q300" t="s">
        <v>2797</v>
      </c>
      <c r="R300" t="s">
        <v>15846</v>
      </c>
      <c r="S300" t="s">
        <v>2799</v>
      </c>
      <c r="T300" t="s">
        <v>16256</v>
      </c>
      <c r="U300" t="s">
        <v>2801</v>
      </c>
      <c r="V300" t="s">
        <v>2831</v>
      </c>
      <c r="W300" t="s">
        <v>2803</v>
      </c>
    </row>
    <row r="301" spans="1:23" ht="15" customHeight="1" x14ac:dyDescent="0.25">
      <c r="A301" t="s">
        <v>202</v>
      </c>
      <c r="B301" t="s">
        <v>154</v>
      </c>
      <c r="C301" t="s">
        <v>2832</v>
      </c>
      <c r="D301" t="s">
        <v>2833</v>
      </c>
      <c r="E301" t="s">
        <v>202</v>
      </c>
      <c r="L301" t="s">
        <v>2834</v>
      </c>
      <c r="M301" t="s">
        <v>2793</v>
      </c>
      <c r="N301" t="s">
        <v>2835</v>
      </c>
      <c r="O301" t="s">
        <v>2795</v>
      </c>
      <c r="P301" t="s">
        <v>2836</v>
      </c>
      <c r="Q301" t="s">
        <v>2797</v>
      </c>
      <c r="R301" t="s">
        <v>2837</v>
      </c>
      <c r="S301" t="s">
        <v>2799</v>
      </c>
      <c r="T301" t="s">
        <v>2838</v>
      </c>
      <c r="U301" t="s">
        <v>2801</v>
      </c>
      <c r="V301" t="s">
        <v>2839</v>
      </c>
      <c r="W301" t="s">
        <v>2803</v>
      </c>
    </row>
    <row r="302" spans="1:23" ht="15" customHeight="1" x14ac:dyDescent="0.25">
      <c r="A302" t="s">
        <v>204</v>
      </c>
      <c r="B302" t="s">
        <v>154</v>
      </c>
      <c r="C302" t="s">
        <v>2840</v>
      </c>
      <c r="D302" t="s">
        <v>2841</v>
      </c>
      <c r="E302" t="s">
        <v>204</v>
      </c>
      <c r="L302" t="s">
        <v>2842</v>
      </c>
      <c r="M302" t="s">
        <v>2843</v>
      </c>
      <c r="N302" t="s">
        <v>2844</v>
      </c>
      <c r="O302" t="s">
        <v>2845</v>
      </c>
      <c r="P302" t="s">
        <v>2846</v>
      </c>
      <c r="Q302" t="s">
        <v>2847</v>
      </c>
      <c r="R302" t="s">
        <v>2848</v>
      </c>
      <c r="S302" t="s">
        <v>2849</v>
      </c>
      <c r="T302" t="s">
        <v>2850</v>
      </c>
      <c r="U302" t="s">
        <v>2851</v>
      </c>
      <c r="V302" t="s">
        <v>2852</v>
      </c>
      <c r="W302" t="s">
        <v>2853</v>
      </c>
    </row>
    <row r="303" spans="1:23" ht="15" customHeight="1" x14ac:dyDescent="0.25">
      <c r="A303" t="s">
        <v>2854</v>
      </c>
      <c r="B303" t="s">
        <v>154</v>
      </c>
      <c r="C303" t="s">
        <v>2855</v>
      </c>
      <c r="D303" t="s">
        <v>2856</v>
      </c>
      <c r="E303" t="s">
        <v>2854</v>
      </c>
      <c r="L303" t="s">
        <v>2857</v>
      </c>
      <c r="M303" t="s">
        <v>2843</v>
      </c>
      <c r="N303" t="s">
        <v>2858</v>
      </c>
      <c r="O303" t="s">
        <v>2845</v>
      </c>
      <c r="P303" t="s">
        <v>2859</v>
      </c>
      <c r="Q303" t="s">
        <v>2847</v>
      </c>
      <c r="R303" t="s">
        <v>2860</v>
      </c>
      <c r="S303" t="s">
        <v>2849</v>
      </c>
      <c r="T303" t="s">
        <v>2861</v>
      </c>
      <c r="U303" t="s">
        <v>2851</v>
      </c>
      <c r="V303" t="s">
        <v>2862</v>
      </c>
      <c r="W303" t="s">
        <v>2853</v>
      </c>
    </row>
    <row r="304" spans="1:23" ht="15" customHeight="1" x14ac:dyDescent="0.25">
      <c r="A304" t="s">
        <v>205</v>
      </c>
      <c r="B304" t="s">
        <v>154</v>
      </c>
      <c r="C304" t="s">
        <v>2863</v>
      </c>
      <c r="D304" t="s">
        <v>2864</v>
      </c>
      <c r="E304" t="s">
        <v>205</v>
      </c>
      <c r="L304" t="s">
        <v>2865</v>
      </c>
      <c r="M304" t="s">
        <v>2843</v>
      </c>
      <c r="N304" t="s">
        <v>2866</v>
      </c>
      <c r="O304" t="s">
        <v>2845</v>
      </c>
      <c r="P304" t="s">
        <v>2867</v>
      </c>
      <c r="Q304" t="s">
        <v>2847</v>
      </c>
      <c r="R304" t="s">
        <v>2868</v>
      </c>
      <c r="S304" t="s">
        <v>2849</v>
      </c>
      <c r="T304" t="s">
        <v>2869</v>
      </c>
      <c r="U304" t="s">
        <v>2851</v>
      </c>
      <c r="V304" t="s">
        <v>2870</v>
      </c>
      <c r="W304" t="s">
        <v>2853</v>
      </c>
    </row>
    <row r="305" spans="1:23" ht="15" customHeight="1" x14ac:dyDescent="0.25">
      <c r="A305" t="s">
        <v>206</v>
      </c>
      <c r="B305" t="s">
        <v>154</v>
      </c>
      <c r="C305" t="s">
        <v>2871</v>
      </c>
      <c r="D305" t="s">
        <v>2872</v>
      </c>
      <c r="E305" t="s">
        <v>206</v>
      </c>
      <c r="L305" t="s">
        <v>2873</v>
      </c>
      <c r="M305" t="s">
        <v>2843</v>
      </c>
      <c r="N305" t="s">
        <v>2874</v>
      </c>
      <c r="O305" t="s">
        <v>2845</v>
      </c>
      <c r="P305" t="s">
        <v>2875</v>
      </c>
      <c r="Q305" t="s">
        <v>2847</v>
      </c>
      <c r="R305" t="s">
        <v>2876</v>
      </c>
      <c r="S305" t="s">
        <v>2849</v>
      </c>
      <c r="T305" t="s">
        <v>2877</v>
      </c>
      <c r="U305" t="s">
        <v>2851</v>
      </c>
      <c r="V305" t="s">
        <v>2878</v>
      </c>
      <c r="W305" t="s">
        <v>2853</v>
      </c>
    </row>
    <row r="306" spans="1:23" ht="15" customHeight="1" x14ac:dyDescent="0.25">
      <c r="A306" t="s">
        <v>207</v>
      </c>
      <c r="B306" t="s">
        <v>154</v>
      </c>
      <c r="C306" t="s">
        <v>2879</v>
      </c>
      <c r="D306" t="s">
        <v>2880</v>
      </c>
      <c r="E306" t="s">
        <v>207</v>
      </c>
      <c r="L306" t="s">
        <v>2881</v>
      </c>
      <c r="M306" t="s">
        <v>2882</v>
      </c>
      <c r="N306" t="s">
        <v>2883</v>
      </c>
      <c r="O306" t="s">
        <v>2884</v>
      </c>
      <c r="P306" t="s">
        <v>2885</v>
      </c>
      <c r="Q306" t="s">
        <v>2886</v>
      </c>
      <c r="R306" t="s">
        <v>2887</v>
      </c>
      <c r="S306" t="s">
        <v>2888</v>
      </c>
      <c r="T306" t="s">
        <v>2889</v>
      </c>
      <c r="U306" t="s">
        <v>2890</v>
      </c>
      <c r="V306" t="s">
        <v>2891</v>
      </c>
      <c r="W306" t="s">
        <v>2892</v>
      </c>
    </row>
    <row r="307" spans="1:23" ht="15" customHeight="1" x14ac:dyDescent="0.25">
      <c r="A307" t="s">
        <v>2893</v>
      </c>
      <c r="B307" t="s">
        <v>154</v>
      </c>
      <c r="C307" t="s">
        <v>2894</v>
      </c>
      <c r="D307" t="s">
        <v>2895</v>
      </c>
      <c r="E307" t="s">
        <v>2893</v>
      </c>
      <c r="L307" t="s">
        <v>2896</v>
      </c>
      <c r="M307" t="s">
        <v>2882</v>
      </c>
      <c r="N307" t="s">
        <v>2897</v>
      </c>
      <c r="O307" t="s">
        <v>2884</v>
      </c>
      <c r="P307" t="s">
        <v>2898</v>
      </c>
      <c r="Q307" t="s">
        <v>2886</v>
      </c>
      <c r="R307" t="s">
        <v>2899</v>
      </c>
      <c r="S307" t="s">
        <v>2888</v>
      </c>
      <c r="T307" t="s">
        <v>2900</v>
      </c>
      <c r="U307" t="s">
        <v>2890</v>
      </c>
      <c r="V307" t="s">
        <v>2901</v>
      </c>
      <c r="W307" t="s">
        <v>2892</v>
      </c>
    </row>
    <row r="308" spans="1:23" ht="15" customHeight="1" x14ac:dyDescent="0.25">
      <c r="A308" t="s">
        <v>208</v>
      </c>
      <c r="B308" t="s">
        <v>154</v>
      </c>
      <c r="C308" t="s">
        <v>2902</v>
      </c>
      <c r="D308" t="s">
        <v>2903</v>
      </c>
      <c r="E308" t="s">
        <v>208</v>
      </c>
      <c r="L308" t="s">
        <v>2904</v>
      </c>
      <c r="M308" t="s">
        <v>2882</v>
      </c>
      <c r="N308" t="s">
        <v>2905</v>
      </c>
      <c r="O308" t="s">
        <v>2884</v>
      </c>
      <c r="P308" t="s">
        <v>2906</v>
      </c>
      <c r="Q308" t="s">
        <v>2886</v>
      </c>
      <c r="R308" t="s">
        <v>2907</v>
      </c>
      <c r="S308" t="s">
        <v>2888</v>
      </c>
      <c r="T308" t="s">
        <v>2908</v>
      </c>
      <c r="U308" t="s">
        <v>2890</v>
      </c>
      <c r="V308" t="s">
        <v>2909</v>
      </c>
      <c r="W308" t="s">
        <v>2892</v>
      </c>
    </row>
    <row r="309" spans="1:23" ht="15" customHeight="1" x14ac:dyDescent="0.25">
      <c r="A309" t="s">
        <v>209</v>
      </c>
      <c r="B309" t="s">
        <v>154</v>
      </c>
      <c r="C309" t="s">
        <v>2910</v>
      </c>
      <c r="D309" t="s">
        <v>2911</v>
      </c>
      <c r="E309" t="s">
        <v>209</v>
      </c>
      <c r="L309" t="s">
        <v>2912</v>
      </c>
      <c r="M309" t="s">
        <v>2882</v>
      </c>
      <c r="N309" t="s">
        <v>2913</v>
      </c>
      <c r="O309" t="s">
        <v>2884</v>
      </c>
      <c r="P309" t="s">
        <v>2914</v>
      </c>
      <c r="Q309" t="s">
        <v>2886</v>
      </c>
      <c r="R309" t="s">
        <v>2915</v>
      </c>
      <c r="S309" t="s">
        <v>2888</v>
      </c>
      <c r="T309" t="s">
        <v>2916</v>
      </c>
      <c r="U309" t="s">
        <v>2890</v>
      </c>
      <c r="V309" t="s">
        <v>2917</v>
      </c>
      <c r="W309" t="s">
        <v>2892</v>
      </c>
    </row>
    <row r="310" spans="1:23" ht="15" customHeight="1" x14ac:dyDescent="0.25">
      <c r="A310" t="s">
        <v>210</v>
      </c>
      <c r="B310" t="s">
        <v>154</v>
      </c>
      <c r="C310" t="s">
        <v>2918</v>
      </c>
      <c r="D310" t="s">
        <v>2919</v>
      </c>
      <c r="E310" t="s">
        <v>210</v>
      </c>
      <c r="L310" t="s">
        <v>2920</v>
      </c>
      <c r="M310" t="s">
        <v>2921</v>
      </c>
      <c r="N310" t="s">
        <v>2922</v>
      </c>
      <c r="O310" t="s">
        <v>2923</v>
      </c>
      <c r="P310" t="s">
        <v>2924</v>
      </c>
      <c r="Q310" t="s">
        <v>2925</v>
      </c>
      <c r="R310" t="s">
        <v>2926</v>
      </c>
      <c r="S310" t="s">
        <v>2927</v>
      </c>
      <c r="T310" t="s">
        <v>2928</v>
      </c>
      <c r="U310" t="s">
        <v>2929</v>
      </c>
      <c r="V310" t="s">
        <v>2930</v>
      </c>
      <c r="W310" t="s">
        <v>2931</v>
      </c>
    </row>
    <row r="311" spans="1:23" ht="15" customHeight="1" x14ac:dyDescent="0.25">
      <c r="A311" t="s">
        <v>2932</v>
      </c>
      <c r="B311" t="s">
        <v>154</v>
      </c>
      <c r="C311" t="s">
        <v>2933</v>
      </c>
      <c r="D311" t="s">
        <v>2934</v>
      </c>
      <c r="E311" t="s">
        <v>2932</v>
      </c>
      <c r="L311" t="s">
        <v>2935</v>
      </c>
      <c r="M311" t="s">
        <v>2921</v>
      </c>
      <c r="N311" t="s">
        <v>2936</v>
      </c>
      <c r="O311" t="s">
        <v>2923</v>
      </c>
      <c r="P311" t="s">
        <v>2937</v>
      </c>
      <c r="Q311" t="s">
        <v>2925</v>
      </c>
      <c r="R311" t="s">
        <v>2938</v>
      </c>
      <c r="S311" t="s">
        <v>2927</v>
      </c>
      <c r="T311" t="s">
        <v>2939</v>
      </c>
      <c r="U311" t="s">
        <v>2929</v>
      </c>
      <c r="V311" t="s">
        <v>2940</v>
      </c>
      <c r="W311" t="s">
        <v>2931</v>
      </c>
    </row>
    <row r="312" spans="1:23" ht="15" customHeight="1" x14ac:dyDescent="0.25">
      <c r="A312" t="s">
        <v>211</v>
      </c>
      <c r="B312" t="s">
        <v>154</v>
      </c>
      <c r="C312" t="s">
        <v>2941</v>
      </c>
      <c r="D312" t="s">
        <v>2942</v>
      </c>
      <c r="E312" t="s">
        <v>211</v>
      </c>
      <c r="L312" t="s">
        <v>2943</v>
      </c>
      <c r="M312" t="s">
        <v>2921</v>
      </c>
      <c r="N312" t="s">
        <v>2944</v>
      </c>
      <c r="O312" t="s">
        <v>2923</v>
      </c>
      <c r="P312" t="s">
        <v>2945</v>
      </c>
      <c r="Q312" t="s">
        <v>2925</v>
      </c>
      <c r="R312" t="s">
        <v>2946</v>
      </c>
      <c r="S312" t="s">
        <v>2927</v>
      </c>
      <c r="T312" t="s">
        <v>2947</v>
      </c>
      <c r="U312" t="s">
        <v>2929</v>
      </c>
      <c r="V312" t="s">
        <v>2948</v>
      </c>
      <c r="W312" t="s">
        <v>2931</v>
      </c>
    </row>
    <row r="313" spans="1:23" ht="15" customHeight="1" x14ac:dyDescent="0.25">
      <c r="A313" t="s">
        <v>212</v>
      </c>
      <c r="B313" t="s">
        <v>154</v>
      </c>
      <c r="C313" t="s">
        <v>2949</v>
      </c>
      <c r="D313" t="s">
        <v>2950</v>
      </c>
      <c r="E313" t="s">
        <v>212</v>
      </c>
      <c r="L313" t="s">
        <v>14581</v>
      </c>
      <c r="M313" t="s">
        <v>2921</v>
      </c>
      <c r="N313" t="s">
        <v>15003</v>
      </c>
      <c r="O313" t="s">
        <v>2923</v>
      </c>
      <c r="P313" t="s">
        <v>15426</v>
      </c>
      <c r="Q313" t="s">
        <v>2925</v>
      </c>
      <c r="R313" t="s">
        <v>15847</v>
      </c>
      <c r="S313" t="s">
        <v>2927</v>
      </c>
      <c r="T313" t="s">
        <v>16257</v>
      </c>
      <c r="U313" t="s">
        <v>2929</v>
      </c>
      <c r="V313" t="s">
        <v>2951</v>
      </c>
      <c r="W313" t="s">
        <v>2931</v>
      </c>
    </row>
    <row r="314" spans="1:23" ht="15" customHeight="1" x14ac:dyDescent="0.25">
      <c r="A314" t="s">
        <v>213</v>
      </c>
      <c r="B314" t="s">
        <v>154</v>
      </c>
      <c r="C314" t="s">
        <v>2952</v>
      </c>
      <c r="D314" t="s">
        <v>2953</v>
      </c>
      <c r="E314" t="s">
        <v>213</v>
      </c>
      <c r="L314" t="s">
        <v>2954</v>
      </c>
      <c r="M314" t="s">
        <v>2921</v>
      </c>
      <c r="N314" t="s">
        <v>2955</v>
      </c>
      <c r="O314" t="s">
        <v>2923</v>
      </c>
      <c r="P314" t="s">
        <v>2956</v>
      </c>
      <c r="Q314" t="s">
        <v>2925</v>
      </c>
      <c r="R314" t="s">
        <v>2957</v>
      </c>
      <c r="S314" t="s">
        <v>2927</v>
      </c>
      <c r="T314" t="s">
        <v>2958</v>
      </c>
      <c r="U314" t="s">
        <v>2929</v>
      </c>
      <c r="V314" t="s">
        <v>2959</v>
      </c>
      <c r="W314" t="s">
        <v>2931</v>
      </c>
    </row>
    <row r="315" spans="1:23" ht="15" customHeight="1" x14ac:dyDescent="0.25">
      <c r="A315" t="s">
        <v>214</v>
      </c>
      <c r="B315" t="s">
        <v>154</v>
      </c>
      <c r="C315" t="s">
        <v>2960</v>
      </c>
      <c r="D315" t="s">
        <v>2961</v>
      </c>
      <c r="E315" t="s">
        <v>214</v>
      </c>
      <c r="L315" t="s">
        <v>2962</v>
      </c>
      <c r="M315" t="s">
        <v>2963</v>
      </c>
      <c r="N315" t="s">
        <v>2964</v>
      </c>
      <c r="O315" t="s">
        <v>2965</v>
      </c>
      <c r="P315" t="s">
        <v>2966</v>
      </c>
      <c r="Q315" t="s">
        <v>2967</v>
      </c>
      <c r="R315" t="s">
        <v>2968</v>
      </c>
      <c r="S315" t="s">
        <v>2969</v>
      </c>
      <c r="T315" t="s">
        <v>2970</v>
      </c>
      <c r="U315" t="s">
        <v>2971</v>
      </c>
      <c r="V315" t="s">
        <v>2972</v>
      </c>
      <c r="W315" t="s">
        <v>2973</v>
      </c>
    </row>
    <row r="316" spans="1:23" ht="15" customHeight="1" x14ac:dyDescent="0.25">
      <c r="A316" t="s">
        <v>2974</v>
      </c>
      <c r="B316" t="s">
        <v>154</v>
      </c>
      <c r="C316" t="s">
        <v>2975</v>
      </c>
      <c r="D316" t="s">
        <v>2976</v>
      </c>
      <c r="E316" t="s">
        <v>2974</v>
      </c>
      <c r="L316" t="s">
        <v>2977</v>
      </c>
      <c r="M316" t="s">
        <v>2963</v>
      </c>
      <c r="N316" t="s">
        <v>2978</v>
      </c>
      <c r="O316" t="s">
        <v>2965</v>
      </c>
      <c r="P316" t="s">
        <v>2979</v>
      </c>
      <c r="Q316" t="s">
        <v>2967</v>
      </c>
      <c r="R316" t="s">
        <v>2980</v>
      </c>
      <c r="S316" t="s">
        <v>2969</v>
      </c>
      <c r="T316" t="s">
        <v>2981</v>
      </c>
      <c r="U316" t="s">
        <v>2971</v>
      </c>
      <c r="V316" t="s">
        <v>2982</v>
      </c>
      <c r="W316" t="s">
        <v>2973</v>
      </c>
    </row>
    <row r="317" spans="1:23" ht="15" customHeight="1" x14ac:dyDescent="0.25">
      <c r="A317" t="s">
        <v>215</v>
      </c>
      <c r="B317" t="s">
        <v>154</v>
      </c>
      <c r="C317" t="s">
        <v>2983</v>
      </c>
      <c r="D317" t="s">
        <v>2984</v>
      </c>
      <c r="E317" t="s">
        <v>215</v>
      </c>
      <c r="L317" t="s">
        <v>2985</v>
      </c>
      <c r="M317" t="s">
        <v>2963</v>
      </c>
      <c r="N317" t="s">
        <v>2986</v>
      </c>
      <c r="O317" t="s">
        <v>2965</v>
      </c>
      <c r="P317" t="s">
        <v>2987</v>
      </c>
      <c r="Q317" t="s">
        <v>2967</v>
      </c>
      <c r="R317" t="s">
        <v>2988</v>
      </c>
      <c r="S317" t="s">
        <v>2969</v>
      </c>
      <c r="T317" t="s">
        <v>2989</v>
      </c>
      <c r="U317" t="s">
        <v>2971</v>
      </c>
      <c r="V317" t="s">
        <v>2990</v>
      </c>
      <c r="W317" t="s">
        <v>2973</v>
      </c>
    </row>
    <row r="318" spans="1:23" ht="15" customHeight="1" x14ac:dyDescent="0.25">
      <c r="A318" t="s">
        <v>216</v>
      </c>
      <c r="B318" t="s">
        <v>154</v>
      </c>
      <c r="C318" t="s">
        <v>2991</v>
      </c>
      <c r="D318" t="s">
        <v>2992</v>
      </c>
      <c r="E318" t="s">
        <v>216</v>
      </c>
      <c r="L318" t="s">
        <v>2993</v>
      </c>
      <c r="M318" t="s">
        <v>2963</v>
      </c>
      <c r="N318" t="s">
        <v>2994</v>
      </c>
      <c r="O318" t="s">
        <v>2965</v>
      </c>
      <c r="P318" t="s">
        <v>2995</v>
      </c>
      <c r="Q318" t="s">
        <v>2967</v>
      </c>
      <c r="R318" t="s">
        <v>2996</v>
      </c>
      <c r="S318" t="s">
        <v>2969</v>
      </c>
      <c r="T318" t="s">
        <v>2997</v>
      </c>
      <c r="U318" t="s">
        <v>2971</v>
      </c>
      <c r="V318" t="s">
        <v>2998</v>
      </c>
      <c r="W318" t="s">
        <v>2973</v>
      </c>
    </row>
    <row r="319" spans="1:23" ht="15" customHeight="1" x14ac:dyDescent="0.25">
      <c r="A319" t="s">
        <v>217</v>
      </c>
      <c r="B319" t="s">
        <v>154</v>
      </c>
      <c r="C319" t="s">
        <v>2999</v>
      </c>
      <c r="D319" t="s">
        <v>3000</v>
      </c>
      <c r="E319" t="s">
        <v>217</v>
      </c>
      <c r="L319" t="s">
        <v>3001</v>
      </c>
      <c r="M319" t="s">
        <v>3002</v>
      </c>
      <c r="N319" t="s">
        <v>3003</v>
      </c>
      <c r="O319" t="s">
        <v>3004</v>
      </c>
      <c r="P319" t="s">
        <v>3005</v>
      </c>
      <c r="Q319" t="s">
        <v>3006</v>
      </c>
      <c r="R319" t="s">
        <v>3007</v>
      </c>
      <c r="S319" t="s">
        <v>3008</v>
      </c>
      <c r="T319" t="s">
        <v>3009</v>
      </c>
      <c r="U319" t="s">
        <v>3010</v>
      </c>
      <c r="V319" t="s">
        <v>3011</v>
      </c>
      <c r="W319" t="s">
        <v>3012</v>
      </c>
    </row>
    <row r="320" spans="1:23" ht="15" customHeight="1" x14ac:dyDescent="0.25">
      <c r="A320" t="s">
        <v>221</v>
      </c>
      <c r="B320" t="s">
        <v>154</v>
      </c>
      <c r="C320" t="s">
        <v>2804</v>
      </c>
      <c r="D320" t="s">
        <v>3013</v>
      </c>
      <c r="E320" t="s">
        <v>221</v>
      </c>
      <c r="L320" t="s">
        <v>3014</v>
      </c>
      <c r="M320" t="s">
        <v>3002</v>
      </c>
      <c r="N320" t="s">
        <v>3015</v>
      </c>
      <c r="O320" t="s">
        <v>3004</v>
      </c>
      <c r="P320" t="s">
        <v>3016</v>
      </c>
      <c r="Q320" t="s">
        <v>3006</v>
      </c>
      <c r="R320" t="s">
        <v>3017</v>
      </c>
      <c r="S320" t="s">
        <v>3008</v>
      </c>
      <c r="T320" t="s">
        <v>3018</v>
      </c>
      <c r="U320" t="s">
        <v>3010</v>
      </c>
      <c r="V320" t="s">
        <v>3019</v>
      </c>
      <c r="W320" t="s">
        <v>3012</v>
      </c>
    </row>
    <row r="321" spans="1:23" ht="15" customHeight="1" x14ac:dyDescent="0.25">
      <c r="A321" t="s">
        <v>3020</v>
      </c>
      <c r="B321" t="s">
        <v>154</v>
      </c>
      <c r="C321" t="s">
        <v>3021</v>
      </c>
      <c r="D321" t="s">
        <v>3022</v>
      </c>
      <c r="E321" t="s">
        <v>3020</v>
      </c>
      <c r="L321" t="s">
        <v>3023</v>
      </c>
      <c r="M321" t="s">
        <v>3002</v>
      </c>
      <c r="N321" t="s">
        <v>3024</v>
      </c>
      <c r="O321" t="s">
        <v>3004</v>
      </c>
      <c r="P321" t="s">
        <v>3025</v>
      </c>
      <c r="Q321" t="s">
        <v>3006</v>
      </c>
      <c r="R321" t="s">
        <v>3026</v>
      </c>
      <c r="S321" t="s">
        <v>3008</v>
      </c>
      <c r="T321" t="s">
        <v>3027</v>
      </c>
      <c r="U321" t="s">
        <v>3010</v>
      </c>
      <c r="V321" t="s">
        <v>3028</v>
      </c>
      <c r="W321" t="s">
        <v>3012</v>
      </c>
    </row>
    <row r="322" spans="1:23" ht="15" customHeight="1" x14ac:dyDescent="0.25">
      <c r="A322" t="s">
        <v>218</v>
      </c>
      <c r="B322" t="s">
        <v>154</v>
      </c>
      <c r="C322" t="s">
        <v>3029</v>
      </c>
      <c r="D322" t="s">
        <v>3030</v>
      </c>
      <c r="E322" t="s">
        <v>218</v>
      </c>
      <c r="L322" t="s">
        <v>3031</v>
      </c>
      <c r="M322" t="s">
        <v>3002</v>
      </c>
      <c r="N322" t="s">
        <v>3032</v>
      </c>
      <c r="O322" t="s">
        <v>3004</v>
      </c>
      <c r="P322" t="s">
        <v>3033</v>
      </c>
      <c r="Q322" t="s">
        <v>3006</v>
      </c>
      <c r="R322" t="s">
        <v>3034</v>
      </c>
      <c r="S322" t="s">
        <v>3008</v>
      </c>
      <c r="T322" t="s">
        <v>3035</v>
      </c>
      <c r="U322" t="s">
        <v>3010</v>
      </c>
      <c r="V322" t="s">
        <v>3036</v>
      </c>
      <c r="W322" t="s">
        <v>3012</v>
      </c>
    </row>
    <row r="323" spans="1:23" ht="15" customHeight="1" x14ac:dyDescent="0.25">
      <c r="A323" t="s">
        <v>219</v>
      </c>
      <c r="B323" t="s">
        <v>154</v>
      </c>
      <c r="C323" t="s">
        <v>3037</v>
      </c>
      <c r="D323" t="s">
        <v>3038</v>
      </c>
      <c r="E323" t="s">
        <v>219</v>
      </c>
      <c r="L323" t="s">
        <v>14582</v>
      </c>
      <c r="M323" t="s">
        <v>3002</v>
      </c>
      <c r="N323" t="s">
        <v>15004</v>
      </c>
      <c r="O323" t="s">
        <v>3004</v>
      </c>
      <c r="P323" t="s">
        <v>15427</v>
      </c>
      <c r="Q323" t="s">
        <v>3006</v>
      </c>
      <c r="R323" t="s">
        <v>15848</v>
      </c>
      <c r="S323" t="s">
        <v>3008</v>
      </c>
      <c r="T323" t="s">
        <v>16258</v>
      </c>
      <c r="U323" t="s">
        <v>3010</v>
      </c>
      <c r="V323" t="s">
        <v>3039</v>
      </c>
      <c r="W323" t="s">
        <v>3012</v>
      </c>
    </row>
    <row r="324" spans="1:23" ht="15" customHeight="1" x14ac:dyDescent="0.25">
      <c r="A324" t="s">
        <v>220</v>
      </c>
      <c r="B324" t="s">
        <v>154</v>
      </c>
      <c r="C324" t="s">
        <v>3040</v>
      </c>
      <c r="D324" t="s">
        <v>3041</v>
      </c>
      <c r="E324" t="s">
        <v>220</v>
      </c>
      <c r="L324" t="s">
        <v>3042</v>
      </c>
      <c r="M324" t="s">
        <v>3002</v>
      </c>
      <c r="N324" t="s">
        <v>3043</v>
      </c>
      <c r="O324" t="s">
        <v>3004</v>
      </c>
      <c r="P324" t="s">
        <v>3044</v>
      </c>
      <c r="Q324" t="s">
        <v>3006</v>
      </c>
      <c r="R324" t="s">
        <v>3045</v>
      </c>
      <c r="S324" t="s">
        <v>3008</v>
      </c>
      <c r="T324" t="s">
        <v>3046</v>
      </c>
      <c r="U324" t="s">
        <v>3010</v>
      </c>
      <c r="V324" t="s">
        <v>3047</v>
      </c>
      <c r="W324" t="s">
        <v>3012</v>
      </c>
    </row>
    <row r="325" spans="1:23" ht="15" customHeight="1" x14ac:dyDescent="0.25">
      <c r="A325" t="s">
        <v>222</v>
      </c>
      <c r="B325" t="s">
        <v>154</v>
      </c>
      <c r="C325" t="s">
        <v>3048</v>
      </c>
      <c r="D325" t="s">
        <v>3049</v>
      </c>
      <c r="E325" t="s">
        <v>222</v>
      </c>
      <c r="L325" t="s">
        <v>3050</v>
      </c>
      <c r="M325" t="s">
        <v>3051</v>
      </c>
      <c r="N325" t="s">
        <v>3052</v>
      </c>
      <c r="O325" t="s">
        <v>3053</v>
      </c>
      <c r="P325" t="s">
        <v>3054</v>
      </c>
      <c r="Q325" t="s">
        <v>3055</v>
      </c>
      <c r="R325" t="s">
        <v>3056</v>
      </c>
      <c r="S325" t="s">
        <v>3057</v>
      </c>
      <c r="T325" t="s">
        <v>3058</v>
      </c>
      <c r="U325" t="s">
        <v>3059</v>
      </c>
      <c r="V325" t="s">
        <v>3060</v>
      </c>
      <c r="W325" t="s">
        <v>3061</v>
      </c>
    </row>
    <row r="326" spans="1:23" ht="15" customHeight="1" x14ac:dyDescent="0.25">
      <c r="A326" t="s">
        <v>223</v>
      </c>
      <c r="B326" t="s">
        <v>154</v>
      </c>
      <c r="C326" t="s">
        <v>2804</v>
      </c>
      <c r="D326" t="s">
        <v>2804</v>
      </c>
      <c r="E326" t="s">
        <v>223</v>
      </c>
      <c r="L326" t="s">
        <v>14583</v>
      </c>
      <c r="M326" t="s">
        <v>3051</v>
      </c>
      <c r="N326" t="s">
        <v>15005</v>
      </c>
      <c r="O326" t="s">
        <v>3053</v>
      </c>
      <c r="P326" t="s">
        <v>15428</v>
      </c>
      <c r="Q326" t="s">
        <v>3055</v>
      </c>
      <c r="R326" t="s">
        <v>15849</v>
      </c>
      <c r="S326" t="s">
        <v>3057</v>
      </c>
      <c r="T326" t="s">
        <v>16259</v>
      </c>
      <c r="U326" t="s">
        <v>3059</v>
      </c>
      <c r="V326" t="s">
        <v>16666</v>
      </c>
      <c r="W326" t="s">
        <v>3061</v>
      </c>
    </row>
    <row r="327" spans="1:23" ht="15" customHeight="1" x14ac:dyDescent="0.25">
      <c r="A327" t="s">
        <v>224</v>
      </c>
      <c r="B327" t="s">
        <v>154</v>
      </c>
      <c r="C327" t="s">
        <v>3062</v>
      </c>
      <c r="D327" t="s">
        <v>3063</v>
      </c>
      <c r="E327" t="s">
        <v>224</v>
      </c>
      <c r="L327" t="s">
        <v>3064</v>
      </c>
      <c r="M327" t="s">
        <v>3051</v>
      </c>
      <c r="N327" t="s">
        <v>3065</v>
      </c>
      <c r="O327" t="s">
        <v>3053</v>
      </c>
      <c r="P327" t="s">
        <v>3066</v>
      </c>
      <c r="Q327" t="s">
        <v>3055</v>
      </c>
      <c r="R327" t="s">
        <v>3067</v>
      </c>
      <c r="S327" t="s">
        <v>3057</v>
      </c>
      <c r="T327" t="s">
        <v>3068</v>
      </c>
      <c r="U327" t="s">
        <v>3059</v>
      </c>
      <c r="V327" t="s">
        <v>3069</v>
      </c>
      <c r="W327" t="s">
        <v>3061</v>
      </c>
    </row>
    <row r="328" spans="1:23" ht="15" customHeight="1" x14ac:dyDescent="0.25">
      <c r="A328" t="s">
        <v>225</v>
      </c>
      <c r="B328" t="s">
        <v>154</v>
      </c>
      <c r="C328" t="s">
        <v>2804</v>
      </c>
      <c r="D328" t="s">
        <v>2804</v>
      </c>
      <c r="E328" t="s">
        <v>225</v>
      </c>
      <c r="L328" t="s">
        <v>14584</v>
      </c>
      <c r="M328" t="s">
        <v>3051</v>
      </c>
      <c r="N328" t="s">
        <v>15006</v>
      </c>
      <c r="O328" t="s">
        <v>3053</v>
      </c>
      <c r="P328" t="s">
        <v>15429</v>
      </c>
      <c r="Q328" t="s">
        <v>3055</v>
      </c>
      <c r="R328" t="s">
        <v>15850</v>
      </c>
      <c r="S328" t="s">
        <v>3057</v>
      </c>
      <c r="T328" t="s">
        <v>16260</v>
      </c>
      <c r="U328" t="s">
        <v>3059</v>
      </c>
      <c r="V328" t="s">
        <v>16667</v>
      </c>
      <c r="W328" t="s">
        <v>3061</v>
      </c>
    </row>
    <row r="329" spans="1:23" ht="15" customHeight="1" x14ac:dyDescent="0.25">
      <c r="A329" t="s">
        <v>226</v>
      </c>
      <c r="B329" t="s">
        <v>154</v>
      </c>
      <c r="C329" t="s">
        <v>3070</v>
      </c>
      <c r="D329" t="s">
        <v>3071</v>
      </c>
      <c r="E329" t="s">
        <v>226</v>
      </c>
      <c r="L329" t="s">
        <v>3072</v>
      </c>
      <c r="M329" t="s">
        <v>3051</v>
      </c>
      <c r="N329" t="s">
        <v>3073</v>
      </c>
      <c r="O329" t="s">
        <v>3053</v>
      </c>
      <c r="P329" t="s">
        <v>3074</v>
      </c>
      <c r="Q329" t="s">
        <v>3055</v>
      </c>
      <c r="R329" t="s">
        <v>3075</v>
      </c>
      <c r="S329" t="s">
        <v>3057</v>
      </c>
      <c r="T329" t="s">
        <v>3076</v>
      </c>
      <c r="U329" t="s">
        <v>3059</v>
      </c>
      <c r="V329" t="s">
        <v>3077</v>
      </c>
      <c r="W329" t="s">
        <v>3061</v>
      </c>
    </row>
    <row r="330" spans="1:23" ht="15" customHeight="1" x14ac:dyDescent="0.25">
      <c r="A330" t="s">
        <v>227</v>
      </c>
      <c r="B330" t="s">
        <v>154</v>
      </c>
      <c r="C330" t="s">
        <v>2804</v>
      </c>
      <c r="D330" t="s">
        <v>2804</v>
      </c>
      <c r="E330" t="s">
        <v>227</v>
      </c>
      <c r="L330" t="s">
        <v>14585</v>
      </c>
      <c r="M330" t="s">
        <v>3051</v>
      </c>
      <c r="N330" t="s">
        <v>15007</v>
      </c>
      <c r="O330" t="s">
        <v>3053</v>
      </c>
      <c r="P330" t="s">
        <v>15430</v>
      </c>
      <c r="Q330" t="s">
        <v>3055</v>
      </c>
      <c r="R330" t="s">
        <v>15851</v>
      </c>
      <c r="S330" t="s">
        <v>3057</v>
      </c>
      <c r="T330" t="s">
        <v>16261</v>
      </c>
      <c r="U330" t="s">
        <v>3059</v>
      </c>
      <c r="V330" t="s">
        <v>16668</v>
      </c>
      <c r="W330" t="s">
        <v>3061</v>
      </c>
    </row>
    <row r="331" spans="1:23" ht="15" customHeight="1" x14ac:dyDescent="0.25">
      <c r="A331" t="s">
        <v>228</v>
      </c>
      <c r="B331" t="s">
        <v>154</v>
      </c>
      <c r="C331" t="s">
        <v>3078</v>
      </c>
      <c r="D331" t="s">
        <v>3079</v>
      </c>
      <c r="E331" t="s">
        <v>228</v>
      </c>
      <c r="L331" t="s">
        <v>3080</v>
      </c>
      <c r="M331" t="s">
        <v>3081</v>
      </c>
      <c r="N331" t="s">
        <v>3082</v>
      </c>
      <c r="O331" t="s">
        <v>3083</v>
      </c>
      <c r="P331" t="s">
        <v>3084</v>
      </c>
      <c r="Q331" t="s">
        <v>3085</v>
      </c>
      <c r="R331" t="s">
        <v>3086</v>
      </c>
      <c r="S331" t="s">
        <v>3087</v>
      </c>
      <c r="T331" t="s">
        <v>3088</v>
      </c>
      <c r="U331" t="s">
        <v>3089</v>
      </c>
      <c r="V331" t="s">
        <v>3090</v>
      </c>
      <c r="W331" t="s">
        <v>3091</v>
      </c>
    </row>
    <row r="332" spans="1:23" ht="15" customHeight="1" x14ac:dyDescent="0.25">
      <c r="A332" t="s">
        <v>3092</v>
      </c>
      <c r="B332" t="s">
        <v>154</v>
      </c>
      <c r="C332" t="s">
        <v>3093</v>
      </c>
      <c r="D332" t="s">
        <v>3094</v>
      </c>
      <c r="E332" t="s">
        <v>3092</v>
      </c>
      <c r="L332" t="s">
        <v>3095</v>
      </c>
      <c r="M332" t="s">
        <v>3081</v>
      </c>
      <c r="N332" t="s">
        <v>3096</v>
      </c>
      <c r="O332" t="s">
        <v>3083</v>
      </c>
      <c r="P332" t="s">
        <v>3097</v>
      </c>
      <c r="Q332" t="s">
        <v>3085</v>
      </c>
      <c r="R332" t="s">
        <v>3098</v>
      </c>
      <c r="S332" t="s">
        <v>3087</v>
      </c>
      <c r="T332" t="s">
        <v>3099</v>
      </c>
      <c r="U332" t="s">
        <v>3089</v>
      </c>
      <c r="V332" t="s">
        <v>3100</v>
      </c>
      <c r="W332" t="s">
        <v>3091</v>
      </c>
    </row>
    <row r="333" spans="1:23" ht="15" customHeight="1" x14ac:dyDescent="0.25">
      <c r="A333" t="s">
        <v>229</v>
      </c>
      <c r="B333" t="s">
        <v>154</v>
      </c>
      <c r="C333" t="s">
        <v>3101</v>
      </c>
      <c r="D333" t="s">
        <v>3102</v>
      </c>
      <c r="E333" t="s">
        <v>229</v>
      </c>
      <c r="L333" t="s">
        <v>3031</v>
      </c>
      <c r="M333" t="s">
        <v>3081</v>
      </c>
      <c r="N333" t="s">
        <v>3032</v>
      </c>
      <c r="O333" t="s">
        <v>3083</v>
      </c>
      <c r="P333" t="s">
        <v>3033</v>
      </c>
      <c r="Q333" t="s">
        <v>3085</v>
      </c>
      <c r="R333" t="s">
        <v>3034</v>
      </c>
      <c r="S333" t="s">
        <v>3087</v>
      </c>
      <c r="T333" t="s">
        <v>3035</v>
      </c>
      <c r="U333" t="s">
        <v>3089</v>
      </c>
      <c r="V333" t="s">
        <v>3036</v>
      </c>
      <c r="W333" t="s">
        <v>3091</v>
      </c>
    </row>
    <row r="334" spans="1:23" ht="15" customHeight="1" x14ac:dyDescent="0.25">
      <c r="A334" t="s">
        <v>230</v>
      </c>
      <c r="B334" t="s">
        <v>154</v>
      </c>
      <c r="C334" t="s">
        <v>3103</v>
      </c>
      <c r="D334" t="s">
        <v>3104</v>
      </c>
      <c r="E334" t="s">
        <v>230</v>
      </c>
      <c r="L334" t="s">
        <v>14586</v>
      </c>
      <c r="M334" t="s">
        <v>3081</v>
      </c>
      <c r="N334" t="s">
        <v>15008</v>
      </c>
      <c r="O334" t="s">
        <v>3083</v>
      </c>
      <c r="P334" t="s">
        <v>15431</v>
      </c>
      <c r="Q334" t="s">
        <v>3085</v>
      </c>
      <c r="R334" t="s">
        <v>15852</v>
      </c>
      <c r="S334" t="s">
        <v>3087</v>
      </c>
      <c r="T334" t="s">
        <v>16262</v>
      </c>
      <c r="U334" t="s">
        <v>3089</v>
      </c>
      <c r="V334" t="s">
        <v>16669</v>
      </c>
      <c r="W334" t="s">
        <v>3091</v>
      </c>
    </row>
    <row r="335" spans="1:23" ht="15" customHeight="1" x14ac:dyDescent="0.25">
      <c r="A335" t="s">
        <v>231</v>
      </c>
      <c r="B335" t="s">
        <v>154</v>
      </c>
      <c r="C335" t="s">
        <v>3105</v>
      </c>
      <c r="D335" t="s">
        <v>3106</v>
      </c>
      <c r="E335" t="s">
        <v>231</v>
      </c>
      <c r="L335" t="s">
        <v>3107</v>
      </c>
      <c r="M335" t="s">
        <v>3081</v>
      </c>
      <c r="N335" t="s">
        <v>3108</v>
      </c>
      <c r="O335" t="s">
        <v>3083</v>
      </c>
      <c r="P335" t="s">
        <v>3109</v>
      </c>
      <c r="Q335" t="s">
        <v>3085</v>
      </c>
      <c r="R335" t="s">
        <v>3110</v>
      </c>
      <c r="S335" t="s">
        <v>3087</v>
      </c>
      <c r="T335" t="s">
        <v>3111</v>
      </c>
      <c r="U335" t="s">
        <v>3089</v>
      </c>
      <c r="V335" t="s">
        <v>3112</v>
      </c>
      <c r="W335" t="s">
        <v>3091</v>
      </c>
    </row>
    <row r="336" spans="1:23" ht="15" customHeight="1" x14ac:dyDescent="0.25">
      <c r="A336" t="s">
        <v>232</v>
      </c>
      <c r="B336" t="s">
        <v>154</v>
      </c>
      <c r="C336" t="s">
        <v>3113</v>
      </c>
      <c r="D336" t="s">
        <v>3114</v>
      </c>
      <c r="E336" t="s">
        <v>232</v>
      </c>
      <c r="L336" t="s">
        <v>3115</v>
      </c>
      <c r="M336" t="s">
        <v>3081</v>
      </c>
      <c r="N336" t="s">
        <v>3116</v>
      </c>
      <c r="O336" t="s">
        <v>3083</v>
      </c>
      <c r="P336" t="s">
        <v>3117</v>
      </c>
      <c r="Q336" t="s">
        <v>3085</v>
      </c>
      <c r="R336" t="s">
        <v>3118</v>
      </c>
      <c r="S336" t="s">
        <v>3087</v>
      </c>
      <c r="T336" t="s">
        <v>3119</v>
      </c>
      <c r="U336" t="s">
        <v>3089</v>
      </c>
      <c r="V336" t="s">
        <v>3120</v>
      </c>
      <c r="W336" t="s">
        <v>3091</v>
      </c>
    </row>
    <row r="337" spans="1:23" ht="15" customHeight="1" x14ac:dyDescent="0.25">
      <c r="A337" t="s">
        <v>3121</v>
      </c>
      <c r="B337" t="s">
        <v>154</v>
      </c>
      <c r="C337" t="s">
        <v>3122</v>
      </c>
      <c r="D337" t="s">
        <v>3123</v>
      </c>
      <c r="E337" t="s">
        <v>3121</v>
      </c>
      <c r="L337" t="s">
        <v>3124</v>
      </c>
      <c r="M337" t="s">
        <v>3081</v>
      </c>
      <c r="N337" t="s">
        <v>3125</v>
      </c>
      <c r="O337" t="s">
        <v>3083</v>
      </c>
      <c r="P337" t="s">
        <v>3126</v>
      </c>
      <c r="Q337" t="s">
        <v>3085</v>
      </c>
      <c r="R337" t="s">
        <v>3127</v>
      </c>
      <c r="S337" t="s">
        <v>3087</v>
      </c>
      <c r="T337" t="s">
        <v>3128</v>
      </c>
      <c r="U337" t="s">
        <v>3089</v>
      </c>
      <c r="V337" t="s">
        <v>3129</v>
      </c>
      <c r="W337" t="s">
        <v>3091</v>
      </c>
    </row>
    <row r="338" spans="1:23" ht="15" customHeight="1" x14ac:dyDescent="0.25">
      <c r="A338" t="s">
        <v>233</v>
      </c>
      <c r="B338" t="s">
        <v>154</v>
      </c>
      <c r="C338" t="s">
        <v>3130</v>
      </c>
      <c r="D338" t="s">
        <v>3131</v>
      </c>
      <c r="E338" t="s">
        <v>233</v>
      </c>
      <c r="L338" t="s">
        <v>3031</v>
      </c>
      <c r="M338" t="s">
        <v>3081</v>
      </c>
      <c r="N338" t="s">
        <v>3032</v>
      </c>
      <c r="O338" t="s">
        <v>3083</v>
      </c>
      <c r="P338" t="s">
        <v>3033</v>
      </c>
      <c r="Q338" t="s">
        <v>3085</v>
      </c>
      <c r="R338" t="s">
        <v>3034</v>
      </c>
      <c r="S338" t="s">
        <v>3087</v>
      </c>
      <c r="T338" t="s">
        <v>3035</v>
      </c>
      <c r="U338" t="s">
        <v>3089</v>
      </c>
      <c r="V338" t="s">
        <v>3036</v>
      </c>
      <c r="W338" t="s">
        <v>3091</v>
      </c>
    </row>
    <row r="339" spans="1:23" ht="15" customHeight="1" x14ac:dyDescent="0.25">
      <c r="A339" t="s">
        <v>234</v>
      </c>
      <c r="B339" t="s">
        <v>154</v>
      </c>
      <c r="C339" t="s">
        <v>3132</v>
      </c>
      <c r="D339" t="s">
        <v>3133</v>
      </c>
      <c r="E339" t="s">
        <v>234</v>
      </c>
      <c r="L339" t="s">
        <v>3134</v>
      </c>
      <c r="M339" t="s">
        <v>3081</v>
      </c>
      <c r="N339" t="s">
        <v>3135</v>
      </c>
      <c r="O339" t="s">
        <v>3083</v>
      </c>
      <c r="P339" t="s">
        <v>3136</v>
      </c>
      <c r="Q339" t="s">
        <v>3085</v>
      </c>
      <c r="R339" t="s">
        <v>3137</v>
      </c>
      <c r="S339" t="s">
        <v>3087</v>
      </c>
      <c r="T339" t="s">
        <v>3138</v>
      </c>
      <c r="U339" t="s">
        <v>3089</v>
      </c>
      <c r="V339" t="s">
        <v>3139</v>
      </c>
      <c r="W339" t="s">
        <v>3091</v>
      </c>
    </row>
    <row r="340" spans="1:23" ht="15" customHeight="1" x14ac:dyDescent="0.25">
      <c r="A340" t="s">
        <v>235</v>
      </c>
      <c r="B340" t="s">
        <v>154</v>
      </c>
      <c r="C340" t="s">
        <v>3140</v>
      </c>
      <c r="D340" t="s">
        <v>3141</v>
      </c>
      <c r="E340" t="s">
        <v>235</v>
      </c>
      <c r="L340" t="s">
        <v>3142</v>
      </c>
      <c r="M340" t="s">
        <v>3143</v>
      </c>
      <c r="N340" t="s">
        <v>3144</v>
      </c>
      <c r="O340" t="s">
        <v>3145</v>
      </c>
      <c r="P340" t="s">
        <v>3146</v>
      </c>
      <c r="Q340" t="s">
        <v>3147</v>
      </c>
      <c r="R340" t="s">
        <v>3148</v>
      </c>
      <c r="S340" t="s">
        <v>3149</v>
      </c>
      <c r="T340" t="s">
        <v>3150</v>
      </c>
      <c r="U340" t="s">
        <v>3151</v>
      </c>
      <c r="V340" t="s">
        <v>3152</v>
      </c>
      <c r="W340" t="s">
        <v>3153</v>
      </c>
    </row>
    <row r="341" spans="1:23" ht="15" customHeight="1" x14ac:dyDescent="0.25">
      <c r="A341" t="s">
        <v>3154</v>
      </c>
      <c r="B341" t="s">
        <v>154</v>
      </c>
      <c r="C341" t="s">
        <v>3155</v>
      </c>
      <c r="D341" t="s">
        <v>3156</v>
      </c>
      <c r="E341" t="s">
        <v>3154</v>
      </c>
      <c r="L341" t="s">
        <v>3157</v>
      </c>
      <c r="M341" t="s">
        <v>3143</v>
      </c>
      <c r="N341" t="s">
        <v>3158</v>
      </c>
      <c r="O341" t="s">
        <v>3145</v>
      </c>
      <c r="P341" t="s">
        <v>3159</v>
      </c>
      <c r="Q341" t="s">
        <v>3147</v>
      </c>
      <c r="R341" t="s">
        <v>3160</v>
      </c>
      <c r="S341" t="s">
        <v>3149</v>
      </c>
      <c r="T341" t="s">
        <v>3161</v>
      </c>
      <c r="U341" t="s">
        <v>3151</v>
      </c>
      <c r="V341" t="s">
        <v>3162</v>
      </c>
      <c r="W341" t="s">
        <v>3153</v>
      </c>
    </row>
    <row r="342" spans="1:23" ht="15" customHeight="1" x14ac:dyDescent="0.25">
      <c r="A342" t="s">
        <v>236</v>
      </c>
      <c r="B342" t="s">
        <v>154</v>
      </c>
      <c r="C342" t="s">
        <v>3163</v>
      </c>
      <c r="D342" t="s">
        <v>3164</v>
      </c>
      <c r="E342" t="s">
        <v>236</v>
      </c>
      <c r="L342" t="s">
        <v>3165</v>
      </c>
      <c r="M342" t="s">
        <v>3143</v>
      </c>
      <c r="N342" t="s">
        <v>3166</v>
      </c>
      <c r="O342" t="s">
        <v>3145</v>
      </c>
      <c r="P342" t="s">
        <v>3167</v>
      </c>
      <c r="Q342" t="s">
        <v>3147</v>
      </c>
      <c r="R342" t="s">
        <v>3168</v>
      </c>
      <c r="S342" t="s">
        <v>3149</v>
      </c>
      <c r="T342" t="s">
        <v>3169</v>
      </c>
      <c r="U342" t="s">
        <v>3151</v>
      </c>
      <c r="V342" t="s">
        <v>3170</v>
      </c>
      <c r="W342" t="s">
        <v>3153</v>
      </c>
    </row>
    <row r="343" spans="1:23" ht="15" customHeight="1" x14ac:dyDescent="0.25">
      <c r="A343" t="s">
        <v>237</v>
      </c>
      <c r="B343" t="s">
        <v>154</v>
      </c>
      <c r="C343" t="s">
        <v>3171</v>
      </c>
      <c r="D343" t="s">
        <v>3172</v>
      </c>
      <c r="E343" t="s">
        <v>237</v>
      </c>
      <c r="L343" t="s">
        <v>14587</v>
      </c>
      <c r="M343" t="s">
        <v>3143</v>
      </c>
      <c r="N343" t="s">
        <v>15009</v>
      </c>
      <c r="O343" t="s">
        <v>3145</v>
      </c>
      <c r="P343" t="s">
        <v>15432</v>
      </c>
      <c r="Q343" t="s">
        <v>3147</v>
      </c>
      <c r="R343" t="s">
        <v>15853</v>
      </c>
      <c r="S343" t="s">
        <v>3149</v>
      </c>
      <c r="T343" t="s">
        <v>16263</v>
      </c>
      <c r="U343" t="s">
        <v>3151</v>
      </c>
      <c r="V343" t="s">
        <v>3173</v>
      </c>
      <c r="W343" t="s">
        <v>3153</v>
      </c>
    </row>
    <row r="344" spans="1:23" ht="15" customHeight="1" x14ac:dyDescent="0.25">
      <c r="A344" t="s">
        <v>238</v>
      </c>
      <c r="B344" t="s">
        <v>154</v>
      </c>
      <c r="C344" t="s">
        <v>3174</v>
      </c>
      <c r="D344" t="s">
        <v>3175</v>
      </c>
      <c r="E344" t="s">
        <v>238</v>
      </c>
      <c r="L344" t="s">
        <v>3176</v>
      </c>
      <c r="M344" t="s">
        <v>3143</v>
      </c>
      <c r="N344" t="s">
        <v>3177</v>
      </c>
      <c r="O344" t="s">
        <v>3145</v>
      </c>
      <c r="P344" t="s">
        <v>3178</v>
      </c>
      <c r="Q344" t="s">
        <v>3147</v>
      </c>
      <c r="R344" t="s">
        <v>3179</v>
      </c>
      <c r="S344" t="s">
        <v>3149</v>
      </c>
      <c r="T344" t="s">
        <v>3180</v>
      </c>
      <c r="U344" t="s">
        <v>3151</v>
      </c>
      <c r="V344" t="s">
        <v>3181</v>
      </c>
      <c r="W344" t="s">
        <v>3153</v>
      </c>
    </row>
    <row r="345" spans="1:23" ht="15" customHeight="1" x14ac:dyDescent="0.25">
      <c r="A345" t="s">
        <v>239</v>
      </c>
      <c r="B345" t="s">
        <v>154</v>
      </c>
      <c r="C345" t="s">
        <v>3182</v>
      </c>
      <c r="D345" t="s">
        <v>3183</v>
      </c>
      <c r="E345" t="s">
        <v>239</v>
      </c>
      <c r="L345" t="s">
        <v>3184</v>
      </c>
      <c r="M345" t="s">
        <v>2793</v>
      </c>
      <c r="N345" t="s">
        <v>3185</v>
      </c>
      <c r="O345" t="s">
        <v>2795</v>
      </c>
      <c r="P345" t="s">
        <v>3186</v>
      </c>
      <c r="Q345" t="s">
        <v>2797</v>
      </c>
      <c r="R345" t="s">
        <v>3187</v>
      </c>
      <c r="S345" t="s">
        <v>2799</v>
      </c>
      <c r="T345" t="s">
        <v>3188</v>
      </c>
      <c r="U345" t="s">
        <v>2801</v>
      </c>
      <c r="V345" t="s">
        <v>3189</v>
      </c>
      <c r="W345" t="s">
        <v>2803</v>
      </c>
    </row>
    <row r="346" spans="1:23" ht="15" customHeight="1" x14ac:dyDescent="0.25">
      <c r="A346" t="s">
        <v>243</v>
      </c>
      <c r="B346" t="s">
        <v>154</v>
      </c>
      <c r="C346" t="s">
        <v>2804</v>
      </c>
      <c r="D346" t="s">
        <v>3190</v>
      </c>
      <c r="E346" t="s">
        <v>243</v>
      </c>
      <c r="L346" t="s">
        <v>3191</v>
      </c>
      <c r="M346" t="s">
        <v>2793</v>
      </c>
      <c r="N346" t="s">
        <v>3192</v>
      </c>
      <c r="O346" t="s">
        <v>2795</v>
      </c>
      <c r="P346" t="s">
        <v>3193</v>
      </c>
      <c r="Q346" t="s">
        <v>2797</v>
      </c>
      <c r="R346" t="s">
        <v>3194</v>
      </c>
      <c r="S346" t="s">
        <v>2799</v>
      </c>
      <c r="T346" t="s">
        <v>3195</v>
      </c>
      <c r="U346" t="s">
        <v>2801</v>
      </c>
      <c r="V346" t="s">
        <v>3196</v>
      </c>
      <c r="W346" t="s">
        <v>2803</v>
      </c>
    </row>
    <row r="347" spans="1:23" ht="15" customHeight="1" x14ac:dyDescent="0.25">
      <c r="A347" t="s">
        <v>3197</v>
      </c>
      <c r="B347" t="s">
        <v>154</v>
      </c>
      <c r="C347" t="s">
        <v>3198</v>
      </c>
      <c r="D347" t="s">
        <v>3199</v>
      </c>
      <c r="E347" t="s">
        <v>3197</v>
      </c>
      <c r="L347" t="s">
        <v>3200</v>
      </c>
      <c r="M347" t="s">
        <v>2793</v>
      </c>
      <c r="N347" t="s">
        <v>3201</v>
      </c>
      <c r="O347" s="45" t="s">
        <v>2795</v>
      </c>
      <c r="P347" t="s">
        <v>3202</v>
      </c>
      <c r="Q347" s="45" t="s">
        <v>2797</v>
      </c>
      <c r="R347" t="s">
        <v>3203</v>
      </c>
      <c r="S347" s="45" t="s">
        <v>2799</v>
      </c>
      <c r="T347" t="s">
        <v>3204</v>
      </c>
      <c r="U347" s="45" t="s">
        <v>2801</v>
      </c>
      <c r="V347" t="s">
        <v>3205</v>
      </c>
      <c r="W347" s="45" t="s">
        <v>2803</v>
      </c>
    </row>
    <row r="348" spans="1:23" ht="15" customHeight="1" x14ac:dyDescent="0.25">
      <c r="A348" t="s">
        <v>240</v>
      </c>
      <c r="B348" t="s">
        <v>154</v>
      </c>
      <c r="C348" t="s">
        <v>3206</v>
      </c>
      <c r="D348" t="s">
        <v>3207</v>
      </c>
      <c r="E348" t="s">
        <v>240</v>
      </c>
      <c r="L348" t="s">
        <v>3208</v>
      </c>
      <c r="M348" t="s">
        <v>2793</v>
      </c>
      <c r="N348" t="s">
        <v>3209</v>
      </c>
      <c r="O348" t="s">
        <v>2795</v>
      </c>
      <c r="P348" t="s">
        <v>3210</v>
      </c>
      <c r="Q348" t="s">
        <v>2797</v>
      </c>
      <c r="R348" t="s">
        <v>3211</v>
      </c>
      <c r="S348" t="s">
        <v>2799</v>
      </c>
      <c r="T348" t="s">
        <v>3212</v>
      </c>
      <c r="U348" t="s">
        <v>2801</v>
      </c>
      <c r="V348" t="s">
        <v>3213</v>
      </c>
      <c r="W348" t="s">
        <v>2803</v>
      </c>
    </row>
    <row r="349" spans="1:23" ht="15" customHeight="1" x14ac:dyDescent="0.25">
      <c r="A349" t="s">
        <v>241</v>
      </c>
      <c r="B349" t="s">
        <v>154</v>
      </c>
      <c r="C349" t="s">
        <v>3214</v>
      </c>
      <c r="D349" t="s">
        <v>3215</v>
      </c>
      <c r="E349" t="s">
        <v>241</v>
      </c>
      <c r="L349" t="s">
        <v>14588</v>
      </c>
      <c r="M349" t="s">
        <v>2793</v>
      </c>
      <c r="N349" t="s">
        <v>15010</v>
      </c>
      <c r="O349" t="s">
        <v>2795</v>
      </c>
      <c r="P349" t="s">
        <v>15433</v>
      </c>
      <c r="Q349" t="s">
        <v>2797</v>
      </c>
      <c r="R349" t="s">
        <v>15854</v>
      </c>
      <c r="S349" t="s">
        <v>2799</v>
      </c>
      <c r="T349" t="s">
        <v>16264</v>
      </c>
      <c r="U349" t="s">
        <v>2801</v>
      </c>
      <c r="V349" t="s">
        <v>3216</v>
      </c>
      <c r="W349" t="s">
        <v>2803</v>
      </c>
    </row>
    <row r="350" spans="1:23" ht="15" customHeight="1" x14ac:dyDescent="0.25">
      <c r="A350" t="s">
        <v>242</v>
      </c>
      <c r="B350" t="s">
        <v>154</v>
      </c>
      <c r="C350" t="s">
        <v>3217</v>
      </c>
      <c r="D350" t="s">
        <v>3218</v>
      </c>
      <c r="E350" t="s">
        <v>242</v>
      </c>
      <c r="L350" t="s">
        <v>3219</v>
      </c>
      <c r="M350" t="s">
        <v>2793</v>
      </c>
      <c r="N350" t="s">
        <v>3220</v>
      </c>
      <c r="O350" t="s">
        <v>2795</v>
      </c>
      <c r="P350" t="s">
        <v>3221</v>
      </c>
      <c r="Q350" t="s">
        <v>2797</v>
      </c>
      <c r="R350" t="s">
        <v>3222</v>
      </c>
      <c r="S350" t="s">
        <v>2799</v>
      </c>
      <c r="T350" t="s">
        <v>3223</v>
      </c>
      <c r="U350" t="s">
        <v>2801</v>
      </c>
      <c r="V350" t="s">
        <v>3224</v>
      </c>
      <c r="W350" t="s">
        <v>2803</v>
      </c>
    </row>
    <row r="351" spans="1:23" ht="15" customHeight="1" x14ac:dyDescent="0.25">
      <c r="A351" t="s">
        <v>244</v>
      </c>
      <c r="B351" t="s">
        <v>154</v>
      </c>
      <c r="C351" t="s">
        <v>3225</v>
      </c>
      <c r="D351" t="s">
        <v>3226</v>
      </c>
      <c r="E351" t="s">
        <v>244</v>
      </c>
      <c r="L351" t="s">
        <v>3227</v>
      </c>
      <c r="M351" t="s">
        <v>3228</v>
      </c>
      <c r="N351" t="s">
        <v>3229</v>
      </c>
      <c r="O351" t="s">
        <v>3230</v>
      </c>
      <c r="P351" t="s">
        <v>3231</v>
      </c>
      <c r="Q351" t="s">
        <v>3232</v>
      </c>
      <c r="R351" t="s">
        <v>3233</v>
      </c>
      <c r="S351" t="s">
        <v>3234</v>
      </c>
      <c r="T351" t="s">
        <v>3235</v>
      </c>
      <c r="U351" t="s">
        <v>3236</v>
      </c>
      <c r="V351" t="s">
        <v>3237</v>
      </c>
      <c r="W351" t="s">
        <v>3238</v>
      </c>
    </row>
    <row r="352" spans="1:23" ht="15" customHeight="1" x14ac:dyDescent="0.25">
      <c r="A352" t="s">
        <v>3239</v>
      </c>
      <c r="B352" t="s">
        <v>154</v>
      </c>
      <c r="C352" t="s">
        <v>3240</v>
      </c>
      <c r="D352" t="s">
        <v>3241</v>
      </c>
      <c r="E352" t="s">
        <v>3239</v>
      </c>
      <c r="L352" t="s">
        <v>3242</v>
      </c>
      <c r="M352" t="s">
        <v>3228</v>
      </c>
      <c r="N352" t="s">
        <v>3243</v>
      </c>
      <c r="O352" t="s">
        <v>3230</v>
      </c>
      <c r="P352" t="s">
        <v>3244</v>
      </c>
      <c r="Q352" t="s">
        <v>3232</v>
      </c>
      <c r="R352" t="s">
        <v>3245</v>
      </c>
      <c r="S352" t="s">
        <v>3234</v>
      </c>
      <c r="T352" t="s">
        <v>3246</v>
      </c>
      <c r="U352" t="s">
        <v>3236</v>
      </c>
      <c r="V352" t="s">
        <v>3247</v>
      </c>
      <c r="W352" t="s">
        <v>3238</v>
      </c>
    </row>
    <row r="353" spans="1:23" ht="15" customHeight="1" x14ac:dyDescent="0.25">
      <c r="A353" t="s">
        <v>245</v>
      </c>
      <c r="B353" t="s">
        <v>154</v>
      </c>
      <c r="C353" t="s">
        <v>3248</v>
      </c>
      <c r="D353" t="s">
        <v>3249</v>
      </c>
      <c r="E353" t="s">
        <v>245</v>
      </c>
      <c r="L353" t="s">
        <v>3250</v>
      </c>
      <c r="M353" t="s">
        <v>3228</v>
      </c>
      <c r="N353" t="s">
        <v>3251</v>
      </c>
      <c r="O353" t="s">
        <v>3230</v>
      </c>
      <c r="P353" t="s">
        <v>3252</v>
      </c>
      <c r="Q353" t="s">
        <v>3232</v>
      </c>
      <c r="R353" t="s">
        <v>3253</v>
      </c>
      <c r="S353" t="s">
        <v>3234</v>
      </c>
      <c r="T353" t="s">
        <v>3254</v>
      </c>
      <c r="U353" t="s">
        <v>3236</v>
      </c>
      <c r="V353" t="s">
        <v>3255</v>
      </c>
      <c r="W353" t="s">
        <v>3238</v>
      </c>
    </row>
    <row r="354" spans="1:23" ht="15" customHeight="1" x14ac:dyDescent="0.25">
      <c r="A354" t="s">
        <v>246</v>
      </c>
      <c r="B354" t="s">
        <v>154</v>
      </c>
      <c r="C354" t="s">
        <v>3256</v>
      </c>
      <c r="D354" t="s">
        <v>3257</v>
      </c>
      <c r="E354" t="s">
        <v>246</v>
      </c>
      <c r="L354" t="s">
        <v>14589</v>
      </c>
      <c r="M354" t="s">
        <v>3228</v>
      </c>
      <c r="N354" t="s">
        <v>15011</v>
      </c>
      <c r="O354" t="s">
        <v>3230</v>
      </c>
      <c r="P354" t="s">
        <v>15434</v>
      </c>
      <c r="Q354" t="s">
        <v>3232</v>
      </c>
      <c r="R354" t="s">
        <v>15855</v>
      </c>
      <c r="S354" t="s">
        <v>3234</v>
      </c>
      <c r="T354" t="s">
        <v>16265</v>
      </c>
      <c r="U354" t="s">
        <v>3236</v>
      </c>
      <c r="V354" t="s">
        <v>3258</v>
      </c>
      <c r="W354" t="s">
        <v>3238</v>
      </c>
    </row>
    <row r="355" spans="1:23" ht="15" customHeight="1" x14ac:dyDescent="0.25">
      <c r="A355" t="s">
        <v>247</v>
      </c>
      <c r="B355" t="s">
        <v>154</v>
      </c>
      <c r="C355" t="s">
        <v>3259</v>
      </c>
      <c r="D355" t="s">
        <v>3260</v>
      </c>
      <c r="E355" t="s">
        <v>247</v>
      </c>
      <c r="L355" t="s">
        <v>3261</v>
      </c>
      <c r="M355" t="s">
        <v>3228</v>
      </c>
      <c r="N355" t="s">
        <v>3262</v>
      </c>
      <c r="O355" t="s">
        <v>3230</v>
      </c>
      <c r="P355" t="s">
        <v>3263</v>
      </c>
      <c r="Q355" t="s">
        <v>3232</v>
      </c>
      <c r="R355" t="s">
        <v>3264</v>
      </c>
      <c r="S355" t="s">
        <v>3234</v>
      </c>
      <c r="T355" t="s">
        <v>3265</v>
      </c>
      <c r="U355" t="s">
        <v>3236</v>
      </c>
      <c r="V355" t="s">
        <v>3266</v>
      </c>
      <c r="W355" t="s">
        <v>3238</v>
      </c>
    </row>
    <row r="356" spans="1:23" ht="15" customHeight="1" x14ac:dyDescent="0.25">
      <c r="A356" t="s">
        <v>248</v>
      </c>
      <c r="B356" t="s">
        <v>154</v>
      </c>
      <c r="C356" t="s">
        <v>3267</v>
      </c>
      <c r="D356" t="s">
        <v>3268</v>
      </c>
      <c r="E356" t="s">
        <v>248</v>
      </c>
      <c r="L356" t="s">
        <v>3269</v>
      </c>
      <c r="M356" t="s">
        <v>3270</v>
      </c>
      <c r="N356" t="s">
        <v>3271</v>
      </c>
      <c r="O356" t="s">
        <v>3272</v>
      </c>
      <c r="P356" t="s">
        <v>3273</v>
      </c>
      <c r="Q356" t="s">
        <v>3274</v>
      </c>
      <c r="R356" t="s">
        <v>3275</v>
      </c>
      <c r="S356" t="s">
        <v>3276</v>
      </c>
      <c r="T356" t="s">
        <v>3277</v>
      </c>
      <c r="U356" t="s">
        <v>3278</v>
      </c>
      <c r="V356" t="s">
        <v>3279</v>
      </c>
      <c r="W356" t="s">
        <v>3280</v>
      </c>
    </row>
    <row r="357" spans="1:23" ht="15" customHeight="1" x14ac:dyDescent="0.25">
      <c r="A357" t="s">
        <v>3281</v>
      </c>
      <c r="B357" t="s">
        <v>154</v>
      </c>
      <c r="C357" t="s">
        <v>3282</v>
      </c>
      <c r="D357" t="s">
        <v>3283</v>
      </c>
      <c r="E357" t="s">
        <v>3281</v>
      </c>
      <c r="L357" t="s">
        <v>3284</v>
      </c>
      <c r="M357" t="s">
        <v>3270</v>
      </c>
      <c r="N357" t="s">
        <v>3285</v>
      </c>
      <c r="O357" t="s">
        <v>3272</v>
      </c>
      <c r="P357" t="s">
        <v>3286</v>
      </c>
      <c r="Q357" t="s">
        <v>3274</v>
      </c>
      <c r="R357" t="s">
        <v>3287</v>
      </c>
      <c r="S357" t="s">
        <v>3276</v>
      </c>
      <c r="T357" t="s">
        <v>3288</v>
      </c>
      <c r="U357" t="s">
        <v>3278</v>
      </c>
      <c r="V357" t="s">
        <v>3289</v>
      </c>
      <c r="W357" t="s">
        <v>3280</v>
      </c>
    </row>
    <row r="358" spans="1:23" ht="15" customHeight="1" x14ac:dyDescent="0.25">
      <c r="A358" t="s">
        <v>249</v>
      </c>
      <c r="B358" t="s">
        <v>154</v>
      </c>
      <c r="C358" t="s">
        <v>3290</v>
      </c>
      <c r="D358" t="s">
        <v>3291</v>
      </c>
      <c r="E358" t="s">
        <v>249</v>
      </c>
      <c r="L358" t="s">
        <v>3292</v>
      </c>
      <c r="M358" t="s">
        <v>3270</v>
      </c>
      <c r="N358" t="s">
        <v>3293</v>
      </c>
      <c r="O358" t="s">
        <v>3272</v>
      </c>
      <c r="P358" t="s">
        <v>3294</v>
      </c>
      <c r="Q358" t="s">
        <v>3274</v>
      </c>
      <c r="R358" t="s">
        <v>3295</v>
      </c>
      <c r="S358" t="s">
        <v>3276</v>
      </c>
      <c r="T358" t="s">
        <v>3296</v>
      </c>
      <c r="U358" t="s">
        <v>3278</v>
      </c>
      <c r="V358" t="s">
        <v>3297</v>
      </c>
      <c r="W358" t="s">
        <v>3280</v>
      </c>
    </row>
    <row r="359" spans="1:23" ht="15" customHeight="1" x14ac:dyDescent="0.25">
      <c r="A359" t="s">
        <v>250</v>
      </c>
      <c r="B359" t="s">
        <v>154</v>
      </c>
      <c r="C359" t="s">
        <v>3298</v>
      </c>
      <c r="D359" t="s">
        <v>3299</v>
      </c>
      <c r="E359" t="s">
        <v>250</v>
      </c>
      <c r="L359" t="s">
        <v>14590</v>
      </c>
      <c r="M359" t="s">
        <v>3270</v>
      </c>
      <c r="N359" t="s">
        <v>15012</v>
      </c>
      <c r="O359" t="s">
        <v>3272</v>
      </c>
      <c r="P359" t="s">
        <v>15435</v>
      </c>
      <c r="Q359" t="s">
        <v>3274</v>
      </c>
      <c r="R359" t="s">
        <v>15856</v>
      </c>
      <c r="S359" t="s">
        <v>3276</v>
      </c>
      <c r="T359" t="s">
        <v>16266</v>
      </c>
      <c r="U359" t="s">
        <v>3278</v>
      </c>
      <c r="V359" t="s">
        <v>3300</v>
      </c>
      <c r="W359" t="s">
        <v>3280</v>
      </c>
    </row>
    <row r="360" spans="1:23" ht="15" customHeight="1" x14ac:dyDescent="0.25">
      <c r="A360" t="s">
        <v>251</v>
      </c>
      <c r="B360" t="s">
        <v>154</v>
      </c>
      <c r="C360" t="s">
        <v>3301</v>
      </c>
      <c r="D360" t="s">
        <v>3302</v>
      </c>
      <c r="E360" t="s">
        <v>251</v>
      </c>
      <c r="L360" t="s">
        <v>3303</v>
      </c>
      <c r="M360" t="s">
        <v>3270</v>
      </c>
      <c r="N360" t="s">
        <v>3304</v>
      </c>
      <c r="O360" t="s">
        <v>3272</v>
      </c>
      <c r="P360" t="s">
        <v>3305</v>
      </c>
      <c r="Q360" t="s">
        <v>3274</v>
      </c>
      <c r="R360" t="s">
        <v>3306</v>
      </c>
      <c r="S360" t="s">
        <v>3276</v>
      </c>
      <c r="T360" t="s">
        <v>3307</v>
      </c>
      <c r="U360" t="s">
        <v>3278</v>
      </c>
      <c r="V360" t="s">
        <v>3308</v>
      </c>
      <c r="W360" t="s">
        <v>3280</v>
      </c>
    </row>
    <row r="361" spans="1:23" ht="15" customHeight="1" x14ac:dyDescent="0.25">
      <c r="A361" t="s">
        <v>252</v>
      </c>
      <c r="B361" t="s">
        <v>154</v>
      </c>
      <c r="C361" t="s">
        <v>3309</v>
      </c>
      <c r="D361" t="s">
        <v>3310</v>
      </c>
      <c r="E361" t="s">
        <v>252</v>
      </c>
      <c r="L361" t="s">
        <v>3311</v>
      </c>
      <c r="M361" t="s">
        <v>3312</v>
      </c>
      <c r="N361" t="s">
        <v>3313</v>
      </c>
      <c r="O361" t="s">
        <v>3314</v>
      </c>
      <c r="P361" t="s">
        <v>3315</v>
      </c>
      <c r="Q361" t="s">
        <v>3316</v>
      </c>
      <c r="R361" t="s">
        <v>3317</v>
      </c>
      <c r="S361" t="s">
        <v>3318</v>
      </c>
      <c r="T361" t="s">
        <v>3319</v>
      </c>
      <c r="U361" t="s">
        <v>3320</v>
      </c>
      <c r="V361" t="s">
        <v>3321</v>
      </c>
      <c r="W361" t="s">
        <v>3280</v>
      </c>
    </row>
    <row r="362" spans="1:23" ht="15" customHeight="1" x14ac:dyDescent="0.25">
      <c r="A362" t="s">
        <v>3322</v>
      </c>
      <c r="B362" t="s">
        <v>154</v>
      </c>
      <c r="C362" t="s">
        <v>3323</v>
      </c>
      <c r="D362" t="s">
        <v>3324</v>
      </c>
      <c r="E362" t="s">
        <v>3322</v>
      </c>
      <c r="L362" t="s">
        <v>3325</v>
      </c>
      <c r="M362" t="s">
        <v>3312</v>
      </c>
      <c r="N362" t="s">
        <v>3326</v>
      </c>
      <c r="O362" t="s">
        <v>3314</v>
      </c>
      <c r="P362" t="s">
        <v>3327</v>
      </c>
      <c r="Q362" t="s">
        <v>3316</v>
      </c>
      <c r="R362" t="s">
        <v>3328</v>
      </c>
      <c r="S362" t="s">
        <v>3318</v>
      </c>
      <c r="T362" t="s">
        <v>3329</v>
      </c>
      <c r="U362" t="s">
        <v>3320</v>
      </c>
      <c r="V362" t="s">
        <v>3330</v>
      </c>
      <c r="W362" t="s">
        <v>3280</v>
      </c>
    </row>
    <row r="363" spans="1:23" ht="15" customHeight="1" x14ac:dyDescent="0.25">
      <c r="A363" t="s">
        <v>253</v>
      </c>
      <c r="B363" t="s">
        <v>154</v>
      </c>
      <c r="C363" t="s">
        <v>3331</v>
      </c>
      <c r="D363" t="s">
        <v>3332</v>
      </c>
      <c r="E363" t="s">
        <v>253</v>
      </c>
      <c r="L363" t="s">
        <v>3333</v>
      </c>
      <c r="M363" t="s">
        <v>3312</v>
      </c>
      <c r="N363" t="s">
        <v>3334</v>
      </c>
      <c r="O363" t="s">
        <v>3314</v>
      </c>
      <c r="P363" t="s">
        <v>3335</v>
      </c>
      <c r="Q363" t="s">
        <v>3316</v>
      </c>
      <c r="R363" t="s">
        <v>3336</v>
      </c>
      <c r="S363" t="s">
        <v>3318</v>
      </c>
      <c r="T363" t="s">
        <v>3337</v>
      </c>
      <c r="U363" t="s">
        <v>3320</v>
      </c>
      <c r="V363" t="s">
        <v>3338</v>
      </c>
      <c r="W363" t="s">
        <v>3280</v>
      </c>
    </row>
    <row r="364" spans="1:23" ht="15" customHeight="1" x14ac:dyDescent="0.25">
      <c r="A364" t="s">
        <v>254</v>
      </c>
      <c r="B364" t="s">
        <v>154</v>
      </c>
      <c r="C364" t="s">
        <v>3339</v>
      </c>
      <c r="D364" t="s">
        <v>3340</v>
      </c>
      <c r="E364" t="s">
        <v>254</v>
      </c>
      <c r="L364" t="s">
        <v>14591</v>
      </c>
      <c r="M364" t="s">
        <v>3312</v>
      </c>
      <c r="N364" t="s">
        <v>15013</v>
      </c>
      <c r="O364" t="s">
        <v>3314</v>
      </c>
      <c r="P364" t="s">
        <v>15436</v>
      </c>
      <c r="Q364" t="s">
        <v>3316</v>
      </c>
      <c r="R364" t="s">
        <v>15857</v>
      </c>
      <c r="S364" t="s">
        <v>3318</v>
      </c>
      <c r="T364" t="s">
        <v>16267</v>
      </c>
      <c r="U364" t="s">
        <v>3320</v>
      </c>
      <c r="V364" t="s">
        <v>3341</v>
      </c>
      <c r="W364" t="s">
        <v>3280</v>
      </c>
    </row>
    <row r="365" spans="1:23" ht="15" customHeight="1" x14ac:dyDescent="0.25">
      <c r="A365" t="s">
        <v>255</v>
      </c>
      <c r="B365" t="s">
        <v>154</v>
      </c>
      <c r="C365" t="s">
        <v>3342</v>
      </c>
      <c r="D365" t="s">
        <v>3343</v>
      </c>
      <c r="E365" t="s">
        <v>255</v>
      </c>
      <c r="L365" t="s">
        <v>3344</v>
      </c>
      <c r="M365" t="s">
        <v>3312</v>
      </c>
      <c r="N365" t="s">
        <v>3345</v>
      </c>
      <c r="O365" t="s">
        <v>3314</v>
      </c>
      <c r="P365" t="s">
        <v>3346</v>
      </c>
      <c r="Q365" t="s">
        <v>3316</v>
      </c>
      <c r="R365" t="s">
        <v>3347</v>
      </c>
      <c r="S365" t="s">
        <v>3318</v>
      </c>
      <c r="T365" t="s">
        <v>3348</v>
      </c>
      <c r="U365" t="s">
        <v>3320</v>
      </c>
      <c r="V365" t="s">
        <v>3349</v>
      </c>
      <c r="W365" t="s">
        <v>3280</v>
      </c>
    </row>
    <row r="366" spans="1:23" ht="15" customHeight="1" x14ac:dyDescent="0.25">
      <c r="A366" t="s">
        <v>256</v>
      </c>
      <c r="B366" t="s">
        <v>154</v>
      </c>
      <c r="C366" t="s">
        <v>3350</v>
      </c>
      <c r="D366" t="s">
        <v>3351</v>
      </c>
      <c r="E366" t="s">
        <v>256</v>
      </c>
      <c r="L366" t="s">
        <v>3352</v>
      </c>
      <c r="M366" t="s">
        <v>3353</v>
      </c>
      <c r="N366" t="s">
        <v>3354</v>
      </c>
      <c r="O366" t="s">
        <v>3355</v>
      </c>
      <c r="P366" t="s">
        <v>3356</v>
      </c>
      <c r="Q366" t="s">
        <v>3357</v>
      </c>
      <c r="R366" t="s">
        <v>3358</v>
      </c>
      <c r="S366" t="s">
        <v>3359</v>
      </c>
      <c r="T366" t="s">
        <v>3360</v>
      </c>
      <c r="U366" t="s">
        <v>3361</v>
      </c>
      <c r="V366" t="s">
        <v>3362</v>
      </c>
      <c r="W366" t="s">
        <v>3363</v>
      </c>
    </row>
    <row r="367" spans="1:23" ht="15" customHeight="1" x14ac:dyDescent="0.25">
      <c r="A367" t="s">
        <v>3364</v>
      </c>
      <c r="B367" t="s">
        <v>154</v>
      </c>
      <c r="C367" t="s">
        <v>3365</v>
      </c>
      <c r="D367" t="s">
        <v>3366</v>
      </c>
      <c r="E367" t="s">
        <v>3364</v>
      </c>
      <c r="L367" t="s">
        <v>3367</v>
      </c>
      <c r="M367" t="s">
        <v>3353</v>
      </c>
      <c r="N367" t="s">
        <v>3368</v>
      </c>
      <c r="O367" t="s">
        <v>3355</v>
      </c>
      <c r="P367" t="s">
        <v>3369</v>
      </c>
      <c r="Q367" t="s">
        <v>3357</v>
      </c>
      <c r="R367" t="s">
        <v>3370</v>
      </c>
      <c r="S367" t="s">
        <v>3359</v>
      </c>
      <c r="T367" t="s">
        <v>3371</v>
      </c>
      <c r="U367" t="s">
        <v>3361</v>
      </c>
      <c r="V367" t="s">
        <v>3372</v>
      </c>
      <c r="W367" t="s">
        <v>3363</v>
      </c>
    </row>
    <row r="368" spans="1:23" ht="15" customHeight="1" x14ac:dyDescent="0.25">
      <c r="A368" t="s">
        <v>257</v>
      </c>
      <c r="B368" t="s">
        <v>154</v>
      </c>
      <c r="C368" t="s">
        <v>3373</v>
      </c>
      <c r="D368" t="s">
        <v>3374</v>
      </c>
      <c r="E368" t="s">
        <v>257</v>
      </c>
      <c r="L368" t="s">
        <v>3375</v>
      </c>
      <c r="M368" t="s">
        <v>3353</v>
      </c>
      <c r="N368" t="s">
        <v>3376</v>
      </c>
      <c r="O368" t="s">
        <v>3355</v>
      </c>
      <c r="P368" t="s">
        <v>3377</v>
      </c>
      <c r="Q368" t="s">
        <v>3357</v>
      </c>
      <c r="R368" t="s">
        <v>3378</v>
      </c>
      <c r="S368" t="s">
        <v>3359</v>
      </c>
      <c r="T368" t="s">
        <v>3379</v>
      </c>
      <c r="U368" t="s">
        <v>3361</v>
      </c>
      <c r="V368" t="s">
        <v>3380</v>
      </c>
      <c r="W368" t="s">
        <v>3363</v>
      </c>
    </row>
    <row r="369" spans="1:23" ht="15" customHeight="1" x14ac:dyDescent="0.25">
      <c r="A369" t="s">
        <v>258</v>
      </c>
      <c r="B369" t="s">
        <v>154</v>
      </c>
      <c r="C369" t="s">
        <v>3381</v>
      </c>
      <c r="D369" t="s">
        <v>3382</v>
      </c>
      <c r="E369" t="s">
        <v>258</v>
      </c>
      <c r="L369" t="s">
        <v>14592</v>
      </c>
      <c r="M369" t="s">
        <v>3353</v>
      </c>
      <c r="N369" t="s">
        <v>15014</v>
      </c>
      <c r="O369" t="s">
        <v>3355</v>
      </c>
      <c r="P369" t="s">
        <v>15437</v>
      </c>
      <c r="Q369" t="s">
        <v>3357</v>
      </c>
      <c r="R369" t="s">
        <v>15858</v>
      </c>
      <c r="S369" t="s">
        <v>3359</v>
      </c>
      <c r="T369" t="s">
        <v>16268</v>
      </c>
      <c r="U369" t="s">
        <v>3361</v>
      </c>
      <c r="V369" t="s">
        <v>3383</v>
      </c>
      <c r="W369" t="s">
        <v>3363</v>
      </c>
    </row>
    <row r="370" spans="1:23" ht="15" customHeight="1" x14ac:dyDescent="0.25">
      <c r="A370" t="s">
        <v>259</v>
      </c>
      <c r="B370" t="s">
        <v>154</v>
      </c>
      <c r="C370" t="s">
        <v>3384</v>
      </c>
      <c r="D370" t="s">
        <v>3385</v>
      </c>
      <c r="E370" t="s">
        <v>259</v>
      </c>
      <c r="L370" t="s">
        <v>3386</v>
      </c>
      <c r="M370" t="s">
        <v>3353</v>
      </c>
      <c r="N370" t="s">
        <v>3387</v>
      </c>
      <c r="O370" t="s">
        <v>3355</v>
      </c>
      <c r="P370" t="s">
        <v>3388</v>
      </c>
      <c r="Q370" t="s">
        <v>3357</v>
      </c>
      <c r="R370" t="s">
        <v>3389</v>
      </c>
      <c r="S370" t="s">
        <v>3359</v>
      </c>
      <c r="T370" t="s">
        <v>3390</v>
      </c>
      <c r="U370" t="s">
        <v>3361</v>
      </c>
      <c r="V370" t="s">
        <v>3391</v>
      </c>
      <c r="W370" t="s">
        <v>3363</v>
      </c>
    </row>
    <row r="371" spans="1:23" ht="15" customHeight="1" x14ac:dyDescent="0.25">
      <c r="A371" t="s">
        <v>260</v>
      </c>
      <c r="B371" t="s">
        <v>154</v>
      </c>
      <c r="C371" t="s">
        <v>3392</v>
      </c>
      <c r="D371" t="s">
        <v>3393</v>
      </c>
      <c r="E371" t="s">
        <v>260</v>
      </c>
      <c r="L371" t="s">
        <v>3394</v>
      </c>
      <c r="M371" t="s">
        <v>3395</v>
      </c>
      <c r="N371" t="s">
        <v>3396</v>
      </c>
      <c r="O371" t="s">
        <v>3397</v>
      </c>
      <c r="P371" t="s">
        <v>3398</v>
      </c>
      <c r="Q371" t="s">
        <v>3399</v>
      </c>
      <c r="R371" t="s">
        <v>3400</v>
      </c>
      <c r="S371" t="s">
        <v>3401</v>
      </c>
      <c r="T371" t="s">
        <v>3402</v>
      </c>
      <c r="U371" t="s">
        <v>3403</v>
      </c>
      <c r="V371" t="s">
        <v>3404</v>
      </c>
      <c r="W371" t="s">
        <v>3405</v>
      </c>
    </row>
    <row r="372" spans="1:23" ht="15" customHeight="1" x14ac:dyDescent="0.25">
      <c r="A372" t="s">
        <v>3406</v>
      </c>
      <c r="B372" t="s">
        <v>154</v>
      </c>
      <c r="C372" t="s">
        <v>3407</v>
      </c>
      <c r="D372" t="s">
        <v>3408</v>
      </c>
      <c r="E372" t="s">
        <v>3406</v>
      </c>
      <c r="L372" t="s">
        <v>3409</v>
      </c>
      <c r="M372" t="s">
        <v>3395</v>
      </c>
      <c r="N372" t="s">
        <v>3410</v>
      </c>
      <c r="O372" t="s">
        <v>3397</v>
      </c>
      <c r="P372" t="s">
        <v>3411</v>
      </c>
      <c r="Q372" t="s">
        <v>3399</v>
      </c>
      <c r="R372" t="s">
        <v>3412</v>
      </c>
      <c r="S372" t="s">
        <v>3401</v>
      </c>
      <c r="T372" t="s">
        <v>3413</v>
      </c>
      <c r="U372" t="s">
        <v>3403</v>
      </c>
      <c r="V372" t="s">
        <v>3414</v>
      </c>
      <c r="W372" t="s">
        <v>3405</v>
      </c>
    </row>
    <row r="373" spans="1:23" ht="15" customHeight="1" x14ac:dyDescent="0.25">
      <c r="A373" t="s">
        <v>261</v>
      </c>
      <c r="B373" t="s">
        <v>154</v>
      </c>
      <c r="C373" t="s">
        <v>3415</v>
      </c>
      <c r="D373" t="s">
        <v>3416</v>
      </c>
      <c r="E373" t="s">
        <v>261</v>
      </c>
      <c r="L373" t="s">
        <v>3375</v>
      </c>
      <c r="M373" t="s">
        <v>3395</v>
      </c>
      <c r="N373" t="s">
        <v>3376</v>
      </c>
      <c r="O373" t="s">
        <v>3397</v>
      </c>
      <c r="P373" t="s">
        <v>3377</v>
      </c>
      <c r="Q373" t="s">
        <v>3399</v>
      </c>
      <c r="R373" t="s">
        <v>3378</v>
      </c>
      <c r="S373" t="s">
        <v>3401</v>
      </c>
      <c r="T373" t="s">
        <v>3379</v>
      </c>
      <c r="U373" t="s">
        <v>3403</v>
      </c>
      <c r="V373" t="s">
        <v>3380</v>
      </c>
      <c r="W373" t="s">
        <v>3405</v>
      </c>
    </row>
    <row r="374" spans="1:23" ht="15" customHeight="1" x14ac:dyDescent="0.25">
      <c r="A374" t="s">
        <v>262</v>
      </c>
      <c r="B374" t="s">
        <v>154</v>
      </c>
      <c r="C374" t="s">
        <v>3417</v>
      </c>
      <c r="D374" t="s">
        <v>3418</v>
      </c>
      <c r="E374" t="s">
        <v>262</v>
      </c>
      <c r="L374" t="s">
        <v>14593</v>
      </c>
      <c r="M374" t="s">
        <v>3395</v>
      </c>
      <c r="N374" t="s">
        <v>15015</v>
      </c>
      <c r="O374" t="s">
        <v>3397</v>
      </c>
      <c r="P374" t="s">
        <v>15438</v>
      </c>
      <c r="Q374" t="s">
        <v>3399</v>
      </c>
      <c r="R374" t="s">
        <v>15859</v>
      </c>
      <c r="S374" t="s">
        <v>3401</v>
      </c>
      <c r="T374" t="s">
        <v>16269</v>
      </c>
      <c r="U374" t="s">
        <v>3403</v>
      </c>
      <c r="V374" t="s">
        <v>3419</v>
      </c>
      <c r="W374" t="s">
        <v>3405</v>
      </c>
    </row>
    <row r="375" spans="1:23" ht="15" customHeight="1" x14ac:dyDescent="0.25">
      <c r="A375" t="s">
        <v>263</v>
      </c>
      <c r="B375" t="s">
        <v>154</v>
      </c>
      <c r="C375" t="s">
        <v>3420</v>
      </c>
      <c r="D375" t="s">
        <v>3421</v>
      </c>
      <c r="E375" t="s">
        <v>263</v>
      </c>
      <c r="L375" t="s">
        <v>3422</v>
      </c>
      <c r="M375" t="s">
        <v>3395</v>
      </c>
      <c r="N375" t="s">
        <v>3423</v>
      </c>
      <c r="O375" t="s">
        <v>3397</v>
      </c>
      <c r="P375" t="s">
        <v>3424</v>
      </c>
      <c r="Q375" t="s">
        <v>3399</v>
      </c>
      <c r="R375" t="s">
        <v>3425</v>
      </c>
      <c r="S375" t="s">
        <v>3401</v>
      </c>
      <c r="T375" t="s">
        <v>3426</v>
      </c>
      <c r="U375" t="s">
        <v>3403</v>
      </c>
      <c r="V375" t="s">
        <v>3427</v>
      </c>
      <c r="W375" t="s">
        <v>3405</v>
      </c>
    </row>
    <row r="376" spans="1:23" ht="15" customHeight="1" x14ac:dyDescent="0.25">
      <c r="A376" t="s">
        <v>264</v>
      </c>
      <c r="B376" t="s">
        <v>154</v>
      </c>
      <c r="C376" t="s">
        <v>3428</v>
      </c>
      <c r="D376" t="s">
        <v>3429</v>
      </c>
      <c r="E376" t="s">
        <v>264</v>
      </c>
      <c r="L376" t="s">
        <v>3430</v>
      </c>
      <c r="M376" t="s">
        <v>3431</v>
      </c>
      <c r="N376" t="s">
        <v>3432</v>
      </c>
      <c r="O376" t="s">
        <v>3433</v>
      </c>
      <c r="P376" t="s">
        <v>3434</v>
      </c>
      <c r="Q376" t="s">
        <v>3435</v>
      </c>
      <c r="R376" t="s">
        <v>3436</v>
      </c>
      <c r="S376" t="s">
        <v>3437</v>
      </c>
      <c r="T376" t="s">
        <v>3438</v>
      </c>
      <c r="U376" t="s">
        <v>3439</v>
      </c>
      <c r="V376" t="s">
        <v>3440</v>
      </c>
      <c r="W376" t="s">
        <v>3441</v>
      </c>
    </row>
    <row r="377" spans="1:23" ht="15" customHeight="1" x14ac:dyDescent="0.25">
      <c r="A377" t="s">
        <v>268</v>
      </c>
      <c r="B377" t="s">
        <v>154</v>
      </c>
      <c r="C377" t="s">
        <v>2804</v>
      </c>
      <c r="D377" t="s">
        <v>3442</v>
      </c>
      <c r="E377" t="s">
        <v>268</v>
      </c>
      <c r="L377" t="s">
        <v>3443</v>
      </c>
      <c r="M377" t="s">
        <v>3431</v>
      </c>
      <c r="N377" t="s">
        <v>3444</v>
      </c>
      <c r="O377" t="s">
        <v>3433</v>
      </c>
      <c r="P377" t="s">
        <v>3445</v>
      </c>
      <c r="Q377" t="s">
        <v>3435</v>
      </c>
      <c r="R377" t="s">
        <v>3446</v>
      </c>
      <c r="S377" t="s">
        <v>3437</v>
      </c>
      <c r="T377" t="s">
        <v>3447</v>
      </c>
      <c r="U377" t="s">
        <v>3439</v>
      </c>
      <c r="V377" t="s">
        <v>3448</v>
      </c>
      <c r="W377" t="s">
        <v>3441</v>
      </c>
    </row>
    <row r="378" spans="1:23" ht="15" customHeight="1" x14ac:dyDescent="0.25">
      <c r="A378" t="s">
        <v>3449</v>
      </c>
      <c r="B378" t="s">
        <v>154</v>
      </c>
      <c r="C378" t="s">
        <v>3450</v>
      </c>
      <c r="D378" t="s">
        <v>3451</v>
      </c>
      <c r="E378" t="s">
        <v>3449</v>
      </c>
      <c r="L378" t="s">
        <v>3452</v>
      </c>
      <c r="M378" t="s">
        <v>3431</v>
      </c>
      <c r="N378" t="s">
        <v>3453</v>
      </c>
      <c r="O378" t="s">
        <v>3433</v>
      </c>
      <c r="P378" t="s">
        <v>3454</v>
      </c>
      <c r="Q378" t="s">
        <v>3435</v>
      </c>
      <c r="R378" t="s">
        <v>3455</v>
      </c>
      <c r="S378" t="s">
        <v>3437</v>
      </c>
      <c r="T378" t="s">
        <v>3456</v>
      </c>
      <c r="U378" t="s">
        <v>3439</v>
      </c>
      <c r="V378" t="s">
        <v>3457</v>
      </c>
      <c r="W378" t="s">
        <v>3441</v>
      </c>
    </row>
    <row r="379" spans="1:23" ht="15" customHeight="1" x14ac:dyDescent="0.25">
      <c r="A379" t="s">
        <v>265</v>
      </c>
      <c r="B379" t="s">
        <v>154</v>
      </c>
      <c r="C379" t="s">
        <v>3458</v>
      </c>
      <c r="D379" t="s">
        <v>14110</v>
      </c>
      <c r="E379" t="s">
        <v>265</v>
      </c>
      <c r="L379" t="s">
        <v>3459</v>
      </c>
      <c r="M379" t="s">
        <v>3431</v>
      </c>
      <c r="N379" t="s">
        <v>3460</v>
      </c>
      <c r="O379" t="s">
        <v>3433</v>
      </c>
      <c r="P379" t="s">
        <v>3461</v>
      </c>
      <c r="Q379" t="s">
        <v>3435</v>
      </c>
      <c r="R379" t="s">
        <v>3462</v>
      </c>
      <c r="S379" t="s">
        <v>3437</v>
      </c>
      <c r="T379" t="s">
        <v>3463</v>
      </c>
      <c r="U379" t="s">
        <v>3439</v>
      </c>
      <c r="V379" t="s">
        <v>3464</v>
      </c>
      <c r="W379" t="s">
        <v>3441</v>
      </c>
    </row>
    <row r="380" spans="1:23" ht="15" customHeight="1" x14ac:dyDescent="0.25">
      <c r="A380" t="s">
        <v>266</v>
      </c>
      <c r="B380" t="s">
        <v>154</v>
      </c>
      <c r="C380" t="s">
        <v>3465</v>
      </c>
      <c r="D380" t="s">
        <v>3466</v>
      </c>
      <c r="E380" t="s">
        <v>266</v>
      </c>
      <c r="L380" t="s">
        <v>14594</v>
      </c>
      <c r="M380" t="s">
        <v>3431</v>
      </c>
      <c r="N380" t="s">
        <v>15016</v>
      </c>
      <c r="O380" t="s">
        <v>3433</v>
      </c>
      <c r="P380" t="s">
        <v>15439</v>
      </c>
      <c r="Q380" t="s">
        <v>3435</v>
      </c>
      <c r="R380" t="s">
        <v>15860</v>
      </c>
      <c r="S380" t="s">
        <v>3437</v>
      </c>
      <c r="T380" t="s">
        <v>16270</v>
      </c>
      <c r="U380" t="s">
        <v>3439</v>
      </c>
      <c r="V380" t="s">
        <v>3467</v>
      </c>
      <c r="W380" t="s">
        <v>3441</v>
      </c>
    </row>
    <row r="381" spans="1:23" ht="15" customHeight="1" x14ac:dyDescent="0.25">
      <c r="A381" t="s">
        <v>267</v>
      </c>
      <c r="B381" t="s">
        <v>154</v>
      </c>
      <c r="C381" t="s">
        <v>3468</v>
      </c>
      <c r="D381" t="s">
        <v>3469</v>
      </c>
      <c r="E381" t="s">
        <v>267</v>
      </c>
      <c r="L381" t="s">
        <v>3470</v>
      </c>
      <c r="M381" t="s">
        <v>3431</v>
      </c>
      <c r="N381" t="s">
        <v>3471</v>
      </c>
      <c r="O381" t="s">
        <v>3433</v>
      </c>
      <c r="P381" t="s">
        <v>3472</v>
      </c>
      <c r="Q381" t="s">
        <v>3435</v>
      </c>
      <c r="R381" t="s">
        <v>3473</v>
      </c>
      <c r="S381" t="s">
        <v>3437</v>
      </c>
      <c r="T381" t="s">
        <v>3474</v>
      </c>
      <c r="U381" t="s">
        <v>3439</v>
      </c>
      <c r="V381" t="s">
        <v>3475</v>
      </c>
      <c r="W381" t="s">
        <v>3441</v>
      </c>
    </row>
    <row r="382" spans="1:23" ht="15" customHeight="1" x14ac:dyDescent="0.25">
      <c r="A382" t="s">
        <v>269</v>
      </c>
      <c r="B382" t="s">
        <v>154</v>
      </c>
      <c r="C382" t="s">
        <v>3476</v>
      </c>
      <c r="D382" t="s">
        <v>3477</v>
      </c>
      <c r="E382" t="s">
        <v>269</v>
      </c>
      <c r="L382" t="s">
        <v>3478</v>
      </c>
      <c r="M382" t="s">
        <v>3479</v>
      </c>
      <c r="N382" t="s">
        <v>3480</v>
      </c>
      <c r="O382" t="s">
        <v>3481</v>
      </c>
      <c r="P382" t="s">
        <v>3482</v>
      </c>
      <c r="Q382" t="s">
        <v>3483</v>
      </c>
      <c r="R382" t="s">
        <v>3484</v>
      </c>
      <c r="S382" t="s">
        <v>3485</v>
      </c>
      <c r="T382" t="s">
        <v>3486</v>
      </c>
      <c r="U382" t="s">
        <v>3487</v>
      </c>
      <c r="V382" t="s">
        <v>3488</v>
      </c>
      <c r="W382" t="s">
        <v>3489</v>
      </c>
    </row>
    <row r="383" spans="1:23" ht="15" customHeight="1" x14ac:dyDescent="0.25">
      <c r="A383" t="s">
        <v>3490</v>
      </c>
      <c r="B383" t="s">
        <v>154</v>
      </c>
      <c r="C383" t="s">
        <v>3491</v>
      </c>
      <c r="D383" t="s">
        <v>3492</v>
      </c>
      <c r="E383" t="s">
        <v>3490</v>
      </c>
      <c r="L383" t="s">
        <v>3493</v>
      </c>
      <c r="M383" t="s">
        <v>3479</v>
      </c>
      <c r="N383" t="s">
        <v>3494</v>
      </c>
      <c r="O383" t="s">
        <v>3481</v>
      </c>
      <c r="P383" t="s">
        <v>3495</v>
      </c>
      <c r="Q383" t="s">
        <v>3483</v>
      </c>
      <c r="R383" t="s">
        <v>3496</v>
      </c>
      <c r="S383" t="s">
        <v>3485</v>
      </c>
      <c r="T383" t="s">
        <v>3497</v>
      </c>
      <c r="U383" t="s">
        <v>3487</v>
      </c>
      <c r="V383" t="s">
        <v>3498</v>
      </c>
      <c r="W383" t="s">
        <v>3489</v>
      </c>
    </row>
    <row r="384" spans="1:23" ht="15" customHeight="1" x14ac:dyDescent="0.25">
      <c r="A384" t="s">
        <v>270</v>
      </c>
      <c r="B384" t="s">
        <v>154</v>
      </c>
      <c r="C384" t="s">
        <v>3499</v>
      </c>
      <c r="D384" t="s">
        <v>3500</v>
      </c>
      <c r="E384" t="s">
        <v>270</v>
      </c>
      <c r="L384" t="s">
        <v>3501</v>
      </c>
      <c r="M384" t="s">
        <v>3479</v>
      </c>
      <c r="N384" t="s">
        <v>3502</v>
      </c>
      <c r="O384" t="s">
        <v>3481</v>
      </c>
      <c r="P384" t="s">
        <v>3503</v>
      </c>
      <c r="Q384" t="s">
        <v>3483</v>
      </c>
      <c r="R384" t="s">
        <v>3504</v>
      </c>
      <c r="S384" t="s">
        <v>3485</v>
      </c>
      <c r="T384" t="s">
        <v>3505</v>
      </c>
      <c r="U384" t="s">
        <v>3487</v>
      </c>
      <c r="V384" t="s">
        <v>3506</v>
      </c>
      <c r="W384" t="s">
        <v>3489</v>
      </c>
    </row>
    <row r="385" spans="1:23" ht="15" customHeight="1" x14ac:dyDescent="0.25">
      <c r="A385" t="s">
        <v>271</v>
      </c>
      <c r="B385" t="s">
        <v>154</v>
      </c>
      <c r="C385" t="s">
        <v>3507</v>
      </c>
      <c r="D385" t="s">
        <v>3508</v>
      </c>
      <c r="E385" t="s">
        <v>271</v>
      </c>
      <c r="L385" t="s">
        <v>3509</v>
      </c>
      <c r="M385" t="s">
        <v>3479</v>
      </c>
      <c r="N385" t="s">
        <v>3510</v>
      </c>
      <c r="O385" t="s">
        <v>3481</v>
      </c>
      <c r="P385" t="s">
        <v>3511</v>
      </c>
      <c r="Q385" t="s">
        <v>3483</v>
      </c>
      <c r="R385" t="s">
        <v>3512</v>
      </c>
      <c r="S385" t="s">
        <v>3485</v>
      </c>
      <c r="T385" t="s">
        <v>3513</v>
      </c>
      <c r="U385" t="s">
        <v>3487</v>
      </c>
      <c r="V385" t="s">
        <v>3514</v>
      </c>
      <c r="W385" t="s">
        <v>3489</v>
      </c>
    </row>
    <row r="386" spans="1:23" ht="15" customHeight="1" x14ac:dyDescent="0.25">
      <c r="A386" t="s">
        <v>272</v>
      </c>
      <c r="B386" t="s">
        <v>154</v>
      </c>
      <c r="C386" t="s">
        <v>3515</v>
      </c>
      <c r="D386" t="s">
        <v>3516</v>
      </c>
      <c r="E386" t="s">
        <v>272</v>
      </c>
      <c r="L386" t="s">
        <v>3517</v>
      </c>
      <c r="M386" t="s">
        <v>3518</v>
      </c>
      <c r="N386" t="s">
        <v>3519</v>
      </c>
      <c r="O386" t="s">
        <v>3520</v>
      </c>
      <c r="P386" t="s">
        <v>3521</v>
      </c>
      <c r="Q386" t="s">
        <v>3522</v>
      </c>
      <c r="R386" t="s">
        <v>3523</v>
      </c>
      <c r="S386" t="s">
        <v>3524</v>
      </c>
      <c r="T386" t="s">
        <v>3525</v>
      </c>
      <c r="U386" t="s">
        <v>3526</v>
      </c>
      <c r="V386" t="s">
        <v>3527</v>
      </c>
      <c r="W386" t="s">
        <v>3528</v>
      </c>
    </row>
    <row r="387" spans="1:23" ht="15" customHeight="1" x14ac:dyDescent="0.25">
      <c r="A387" t="s">
        <v>3529</v>
      </c>
      <c r="B387" t="s">
        <v>154</v>
      </c>
      <c r="C387" t="s">
        <v>3530</v>
      </c>
      <c r="D387" t="s">
        <v>3531</v>
      </c>
      <c r="E387" t="s">
        <v>3529</v>
      </c>
      <c r="L387" t="s">
        <v>3532</v>
      </c>
      <c r="M387" t="s">
        <v>3518</v>
      </c>
      <c r="N387" t="s">
        <v>3533</v>
      </c>
      <c r="O387" t="s">
        <v>3520</v>
      </c>
      <c r="P387" t="s">
        <v>3534</v>
      </c>
      <c r="Q387" t="s">
        <v>3522</v>
      </c>
      <c r="R387" t="s">
        <v>3535</v>
      </c>
      <c r="S387" t="s">
        <v>3524</v>
      </c>
      <c r="T387" t="s">
        <v>3536</v>
      </c>
      <c r="U387" t="s">
        <v>3526</v>
      </c>
      <c r="V387" t="s">
        <v>3537</v>
      </c>
      <c r="W387" t="s">
        <v>3528</v>
      </c>
    </row>
    <row r="388" spans="1:23" ht="15" customHeight="1" x14ac:dyDescent="0.25">
      <c r="A388" t="s">
        <v>273</v>
      </c>
      <c r="B388" t="s">
        <v>154</v>
      </c>
      <c r="C388" t="s">
        <v>3538</v>
      </c>
      <c r="D388" t="s">
        <v>3539</v>
      </c>
      <c r="E388" t="s">
        <v>273</v>
      </c>
      <c r="L388" t="s">
        <v>3540</v>
      </c>
      <c r="M388" t="s">
        <v>3518</v>
      </c>
      <c r="N388" t="s">
        <v>3541</v>
      </c>
      <c r="O388" t="s">
        <v>3520</v>
      </c>
      <c r="P388" t="s">
        <v>3542</v>
      </c>
      <c r="Q388" t="s">
        <v>3522</v>
      </c>
      <c r="R388" t="s">
        <v>3543</v>
      </c>
      <c r="S388" t="s">
        <v>3524</v>
      </c>
      <c r="T388" t="s">
        <v>3544</v>
      </c>
      <c r="U388" t="s">
        <v>3526</v>
      </c>
      <c r="V388" t="s">
        <v>3545</v>
      </c>
      <c r="W388" t="s">
        <v>3528</v>
      </c>
    </row>
    <row r="389" spans="1:23" ht="15" customHeight="1" x14ac:dyDescent="0.25">
      <c r="A389" t="s">
        <v>274</v>
      </c>
      <c r="B389" t="s">
        <v>154</v>
      </c>
      <c r="C389" t="s">
        <v>3546</v>
      </c>
      <c r="D389" t="s">
        <v>3547</v>
      </c>
      <c r="E389" t="s">
        <v>274</v>
      </c>
      <c r="L389" t="s">
        <v>3548</v>
      </c>
      <c r="M389" t="s">
        <v>3518</v>
      </c>
      <c r="N389" t="s">
        <v>3549</v>
      </c>
      <c r="O389" t="s">
        <v>3520</v>
      </c>
      <c r="P389" t="s">
        <v>3550</v>
      </c>
      <c r="Q389" t="s">
        <v>3522</v>
      </c>
      <c r="R389" t="s">
        <v>3551</v>
      </c>
      <c r="S389" t="s">
        <v>3524</v>
      </c>
      <c r="T389" t="s">
        <v>3552</v>
      </c>
      <c r="U389" t="s">
        <v>3526</v>
      </c>
      <c r="V389" t="s">
        <v>3553</v>
      </c>
      <c r="W389" t="s">
        <v>3528</v>
      </c>
    </row>
    <row r="390" spans="1:23" ht="15" customHeight="1" x14ac:dyDescent="0.25">
      <c r="A390" t="s">
        <v>275</v>
      </c>
      <c r="B390" t="s">
        <v>154</v>
      </c>
      <c r="C390" t="s">
        <v>3554</v>
      </c>
      <c r="D390" t="s">
        <v>3555</v>
      </c>
      <c r="E390" t="s">
        <v>275</v>
      </c>
      <c r="L390" t="s">
        <v>3556</v>
      </c>
      <c r="M390" t="s">
        <v>3557</v>
      </c>
      <c r="N390" t="s">
        <v>3558</v>
      </c>
      <c r="O390" t="s">
        <v>3559</v>
      </c>
      <c r="P390" t="s">
        <v>3560</v>
      </c>
      <c r="Q390" t="s">
        <v>3561</v>
      </c>
      <c r="R390" t="s">
        <v>3562</v>
      </c>
      <c r="S390" t="s">
        <v>3563</v>
      </c>
      <c r="T390" t="s">
        <v>3564</v>
      </c>
      <c r="U390" t="s">
        <v>3565</v>
      </c>
      <c r="V390" t="s">
        <v>3566</v>
      </c>
      <c r="W390" t="s">
        <v>3567</v>
      </c>
    </row>
    <row r="391" spans="1:23" ht="15" customHeight="1" x14ac:dyDescent="0.25">
      <c r="A391" t="s">
        <v>3568</v>
      </c>
      <c r="B391" t="s">
        <v>154</v>
      </c>
      <c r="C391" t="s">
        <v>3569</v>
      </c>
      <c r="D391" t="s">
        <v>3570</v>
      </c>
      <c r="E391" t="s">
        <v>3568</v>
      </c>
      <c r="L391" t="s">
        <v>3571</v>
      </c>
      <c r="M391" t="s">
        <v>3557</v>
      </c>
      <c r="N391" t="s">
        <v>3572</v>
      </c>
      <c r="O391" t="s">
        <v>3559</v>
      </c>
      <c r="P391" t="s">
        <v>3573</v>
      </c>
      <c r="Q391" t="s">
        <v>3561</v>
      </c>
      <c r="R391" t="s">
        <v>3574</v>
      </c>
      <c r="S391" t="s">
        <v>3563</v>
      </c>
      <c r="T391" t="s">
        <v>3575</v>
      </c>
      <c r="U391" t="s">
        <v>3565</v>
      </c>
      <c r="V391" t="s">
        <v>3576</v>
      </c>
      <c r="W391" t="s">
        <v>3567</v>
      </c>
    </row>
    <row r="392" spans="1:23" ht="15" customHeight="1" x14ac:dyDescent="0.25">
      <c r="A392" t="s">
        <v>276</v>
      </c>
      <c r="B392" t="s">
        <v>154</v>
      </c>
      <c r="C392" t="s">
        <v>3577</v>
      </c>
      <c r="D392" t="s">
        <v>3578</v>
      </c>
      <c r="E392" t="s">
        <v>276</v>
      </c>
      <c r="L392" t="s">
        <v>3579</v>
      </c>
      <c r="M392" t="s">
        <v>3557</v>
      </c>
      <c r="N392" t="s">
        <v>3580</v>
      </c>
      <c r="O392" t="s">
        <v>3559</v>
      </c>
      <c r="P392" t="s">
        <v>3581</v>
      </c>
      <c r="Q392" t="s">
        <v>3561</v>
      </c>
      <c r="R392" t="s">
        <v>3582</v>
      </c>
      <c r="S392" t="s">
        <v>3563</v>
      </c>
      <c r="T392" t="s">
        <v>3583</v>
      </c>
      <c r="U392" t="s">
        <v>3565</v>
      </c>
      <c r="V392" t="s">
        <v>3584</v>
      </c>
      <c r="W392" t="s">
        <v>3567</v>
      </c>
    </row>
    <row r="393" spans="1:23" ht="15" customHeight="1" x14ac:dyDescent="0.25">
      <c r="A393" t="s">
        <v>277</v>
      </c>
      <c r="B393" t="s">
        <v>154</v>
      </c>
      <c r="C393" t="s">
        <v>3585</v>
      </c>
      <c r="D393" t="s">
        <v>3586</v>
      </c>
      <c r="E393" t="s">
        <v>277</v>
      </c>
      <c r="L393" t="s">
        <v>3587</v>
      </c>
      <c r="M393" t="s">
        <v>3557</v>
      </c>
      <c r="N393" t="s">
        <v>3588</v>
      </c>
      <c r="O393" t="s">
        <v>3559</v>
      </c>
      <c r="P393" t="s">
        <v>3589</v>
      </c>
      <c r="Q393" t="s">
        <v>3561</v>
      </c>
      <c r="R393" t="s">
        <v>3590</v>
      </c>
      <c r="S393" t="s">
        <v>3563</v>
      </c>
      <c r="T393" t="s">
        <v>3591</v>
      </c>
      <c r="U393" t="s">
        <v>3565</v>
      </c>
      <c r="V393" t="s">
        <v>3592</v>
      </c>
      <c r="W393" t="s">
        <v>3567</v>
      </c>
    </row>
    <row r="394" spans="1:23" ht="15" customHeight="1" x14ac:dyDescent="0.25">
      <c r="A394" t="s">
        <v>278</v>
      </c>
      <c r="B394" t="s">
        <v>154</v>
      </c>
      <c r="C394" t="s">
        <v>3593</v>
      </c>
      <c r="D394" t="s">
        <v>3594</v>
      </c>
      <c r="E394" t="s">
        <v>278</v>
      </c>
      <c r="L394" t="s">
        <v>3595</v>
      </c>
      <c r="M394" t="s">
        <v>3596</v>
      </c>
      <c r="N394" t="s">
        <v>3597</v>
      </c>
      <c r="O394" t="s">
        <v>3598</v>
      </c>
      <c r="P394" t="s">
        <v>3599</v>
      </c>
      <c r="Q394" t="s">
        <v>3600</v>
      </c>
      <c r="R394" t="s">
        <v>3601</v>
      </c>
      <c r="S394" t="s">
        <v>3602</v>
      </c>
      <c r="T394" t="s">
        <v>3603</v>
      </c>
      <c r="U394" t="s">
        <v>3604</v>
      </c>
      <c r="V394" t="s">
        <v>3605</v>
      </c>
      <c r="W394" t="s">
        <v>3606</v>
      </c>
    </row>
    <row r="395" spans="1:23" ht="15" customHeight="1" x14ac:dyDescent="0.25">
      <c r="A395" t="s">
        <v>3607</v>
      </c>
      <c r="B395" t="s">
        <v>154</v>
      </c>
      <c r="C395" t="s">
        <v>3608</v>
      </c>
      <c r="D395" t="s">
        <v>3609</v>
      </c>
      <c r="E395" t="s">
        <v>3607</v>
      </c>
      <c r="L395" t="s">
        <v>3610</v>
      </c>
      <c r="M395" t="s">
        <v>3596</v>
      </c>
      <c r="N395" t="s">
        <v>3611</v>
      </c>
      <c r="O395" t="s">
        <v>3598</v>
      </c>
      <c r="P395" t="s">
        <v>3612</v>
      </c>
      <c r="Q395" t="s">
        <v>3600</v>
      </c>
      <c r="R395" t="s">
        <v>3613</v>
      </c>
      <c r="S395" t="s">
        <v>3602</v>
      </c>
      <c r="T395" t="s">
        <v>3614</v>
      </c>
      <c r="U395" t="s">
        <v>3604</v>
      </c>
      <c r="V395" t="s">
        <v>3615</v>
      </c>
      <c r="W395" t="s">
        <v>3606</v>
      </c>
    </row>
    <row r="396" spans="1:23" ht="15" customHeight="1" x14ac:dyDescent="0.25">
      <c r="A396" t="s">
        <v>279</v>
      </c>
      <c r="B396" t="s">
        <v>154</v>
      </c>
      <c r="C396" t="s">
        <v>3616</v>
      </c>
      <c r="D396" t="s">
        <v>3617</v>
      </c>
      <c r="E396" t="s">
        <v>279</v>
      </c>
      <c r="L396" t="s">
        <v>3618</v>
      </c>
      <c r="M396" t="s">
        <v>3596</v>
      </c>
      <c r="N396" t="s">
        <v>3619</v>
      </c>
      <c r="O396" t="s">
        <v>3598</v>
      </c>
      <c r="P396" t="s">
        <v>3620</v>
      </c>
      <c r="Q396" t="s">
        <v>3600</v>
      </c>
      <c r="R396" t="s">
        <v>3621</v>
      </c>
      <c r="S396" t="s">
        <v>3602</v>
      </c>
      <c r="T396" t="s">
        <v>3622</v>
      </c>
      <c r="U396" t="s">
        <v>3604</v>
      </c>
      <c r="V396" t="s">
        <v>3623</v>
      </c>
      <c r="W396" t="s">
        <v>3606</v>
      </c>
    </row>
    <row r="397" spans="1:23" ht="15" customHeight="1" x14ac:dyDescent="0.25">
      <c r="A397" t="s">
        <v>280</v>
      </c>
      <c r="B397" t="s">
        <v>154</v>
      </c>
      <c r="C397" t="s">
        <v>3624</v>
      </c>
      <c r="D397" t="s">
        <v>3625</v>
      </c>
      <c r="E397" t="s">
        <v>280</v>
      </c>
      <c r="L397" t="s">
        <v>14595</v>
      </c>
      <c r="M397" t="s">
        <v>3596</v>
      </c>
      <c r="N397" t="s">
        <v>15017</v>
      </c>
      <c r="O397" t="s">
        <v>3598</v>
      </c>
      <c r="P397" t="s">
        <v>15440</v>
      </c>
      <c r="Q397" t="s">
        <v>3600</v>
      </c>
      <c r="R397" t="s">
        <v>15861</v>
      </c>
      <c r="S397" t="s">
        <v>3602</v>
      </c>
      <c r="T397" t="s">
        <v>16271</v>
      </c>
      <c r="U397" t="s">
        <v>3604</v>
      </c>
      <c r="V397" t="s">
        <v>3626</v>
      </c>
      <c r="W397" t="s">
        <v>3606</v>
      </c>
    </row>
    <row r="398" spans="1:23" ht="15" customHeight="1" x14ac:dyDescent="0.25">
      <c r="A398" t="s">
        <v>281</v>
      </c>
      <c r="B398" t="s">
        <v>154</v>
      </c>
      <c r="C398" t="s">
        <v>3627</v>
      </c>
      <c r="D398" t="s">
        <v>3628</v>
      </c>
      <c r="E398" t="s">
        <v>281</v>
      </c>
      <c r="L398" t="s">
        <v>3629</v>
      </c>
      <c r="M398" t="s">
        <v>3596</v>
      </c>
      <c r="N398" t="s">
        <v>3630</v>
      </c>
      <c r="O398" t="s">
        <v>3598</v>
      </c>
      <c r="P398" t="s">
        <v>3631</v>
      </c>
      <c r="Q398" t="s">
        <v>3600</v>
      </c>
      <c r="R398" t="s">
        <v>3632</v>
      </c>
      <c r="S398" t="s">
        <v>3602</v>
      </c>
      <c r="T398" t="s">
        <v>3633</v>
      </c>
      <c r="U398" t="s">
        <v>3604</v>
      </c>
      <c r="V398" t="s">
        <v>3634</v>
      </c>
      <c r="W398" t="s">
        <v>3606</v>
      </c>
    </row>
    <row r="399" spans="1:23" ht="15" customHeight="1" x14ac:dyDescent="0.25">
      <c r="A399" t="s">
        <v>282</v>
      </c>
      <c r="B399" t="s">
        <v>154</v>
      </c>
      <c r="C399" t="s">
        <v>3635</v>
      </c>
      <c r="D399" t="s">
        <v>3636</v>
      </c>
      <c r="E399" t="s">
        <v>282</v>
      </c>
      <c r="L399" t="s">
        <v>3637</v>
      </c>
      <c r="M399" t="s">
        <v>3638</v>
      </c>
      <c r="N399" t="s">
        <v>3639</v>
      </c>
      <c r="O399" t="s">
        <v>3640</v>
      </c>
      <c r="P399" t="s">
        <v>3641</v>
      </c>
      <c r="Q399" t="s">
        <v>3642</v>
      </c>
      <c r="R399" t="s">
        <v>3643</v>
      </c>
      <c r="S399" t="s">
        <v>3644</v>
      </c>
      <c r="T399" t="s">
        <v>3645</v>
      </c>
      <c r="U399" t="s">
        <v>3646</v>
      </c>
      <c r="V399" t="s">
        <v>3647</v>
      </c>
      <c r="W399" t="s">
        <v>3648</v>
      </c>
    </row>
    <row r="400" spans="1:23" ht="15" customHeight="1" x14ac:dyDescent="0.25">
      <c r="A400" t="s">
        <v>3649</v>
      </c>
      <c r="B400" t="s">
        <v>154</v>
      </c>
      <c r="C400" t="s">
        <v>2804</v>
      </c>
      <c r="D400" t="s">
        <v>2804</v>
      </c>
      <c r="E400" t="s">
        <v>3649</v>
      </c>
      <c r="L400" t="s">
        <v>3650</v>
      </c>
      <c r="M400" t="s">
        <v>3638</v>
      </c>
      <c r="N400" t="s">
        <v>3651</v>
      </c>
      <c r="O400" t="s">
        <v>3652</v>
      </c>
      <c r="P400" t="s">
        <v>3653</v>
      </c>
      <c r="Q400" t="s">
        <v>3654</v>
      </c>
      <c r="R400" t="s">
        <v>3655</v>
      </c>
      <c r="S400" t="s">
        <v>3656</v>
      </c>
      <c r="T400" t="s">
        <v>3657</v>
      </c>
      <c r="U400" t="s">
        <v>3658</v>
      </c>
      <c r="V400" t="s">
        <v>3659</v>
      </c>
      <c r="W400" t="s">
        <v>3660</v>
      </c>
    </row>
    <row r="401" spans="1:23" ht="15" customHeight="1" x14ac:dyDescent="0.25">
      <c r="A401" t="s">
        <v>283</v>
      </c>
      <c r="B401" t="s">
        <v>154</v>
      </c>
      <c r="C401" t="s">
        <v>2804</v>
      </c>
      <c r="D401" t="s">
        <v>2804</v>
      </c>
      <c r="E401" t="s">
        <v>283</v>
      </c>
      <c r="L401" t="s">
        <v>3661</v>
      </c>
      <c r="M401" t="s">
        <v>3638</v>
      </c>
      <c r="N401" t="s">
        <v>3662</v>
      </c>
      <c r="O401" t="s">
        <v>3652</v>
      </c>
      <c r="P401" t="s">
        <v>3663</v>
      </c>
      <c r="Q401" t="s">
        <v>3654</v>
      </c>
      <c r="R401" t="s">
        <v>3664</v>
      </c>
      <c r="S401" t="s">
        <v>3656</v>
      </c>
      <c r="T401" t="s">
        <v>3665</v>
      </c>
      <c r="U401" t="s">
        <v>3658</v>
      </c>
      <c r="V401" t="s">
        <v>3666</v>
      </c>
      <c r="W401" t="s">
        <v>3660</v>
      </c>
    </row>
    <row r="402" spans="1:23" ht="15" customHeight="1" x14ac:dyDescent="0.25">
      <c r="A402" t="s">
        <v>284</v>
      </c>
      <c r="B402" t="s">
        <v>154</v>
      </c>
      <c r="C402" t="s">
        <v>2804</v>
      </c>
      <c r="D402" t="s">
        <v>2804</v>
      </c>
      <c r="E402" t="s">
        <v>284</v>
      </c>
      <c r="L402" t="s">
        <v>3667</v>
      </c>
      <c r="M402" t="s">
        <v>3638</v>
      </c>
      <c r="N402" t="s">
        <v>3668</v>
      </c>
      <c r="O402" t="s">
        <v>3652</v>
      </c>
      <c r="P402" t="s">
        <v>3669</v>
      </c>
      <c r="Q402" t="s">
        <v>3654</v>
      </c>
      <c r="R402" t="s">
        <v>3670</v>
      </c>
      <c r="S402" t="s">
        <v>3656</v>
      </c>
      <c r="T402" t="s">
        <v>3671</v>
      </c>
      <c r="U402" t="s">
        <v>3658</v>
      </c>
      <c r="V402" t="s">
        <v>3672</v>
      </c>
      <c r="W402" t="s">
        <v>3660</v>
      </c>
    </row>
    <row r="403" spans="1:23" ht="15" customHeight="1" x14ac:dyDescent="0.25">
      <c r="A403" t="s">
        <v>285</v>
      </c>
      <c r="B403" t="s">
        <v>154</v>
      </c>
      <c r="C403" t="s">
        <v>3673</v>
      </c>
      <c r="D403" t="s">
        <v>3674</v>
      </c>
      <c r="E403" t="s">
        <v>285</v>
      </c>
      <c r="L403" t="s">
        <v>3675</v>
      </c>
      <c r="M403" t="s">
        <v>3676</v>
      </c>
      <c r="N403" t="s">
        <v>3677</v>
      </c>
      <c r="O403" t="s">
        <v>3678</v>
      </c>
      <c r="P403" t="s">
        <v>3679</v>
      </c>
      <c r="Q403" t="s">
        <v>3680</v>
      </c>
      <c r="R403" t="s">
        <v>3681</v>
      </c>
      <c r="S403" t="s">
        <v>3682</v>
      </c>
      <c r="T403" t="s">
        <v>3683</v>
      </c>
      <c r="U403" t="s">
        <v>3684</v>
      </c>
      <c r="V403" t="s">
        <v>3685</v>
      </c>
      <c r="W403" t="s">
        <v>3686</v>
      </c>
    </row>
    <row r="404" spans="1:23" ht="15" customHeight="1" x14ac:dyDescent="0.25">
      <c r="A404" t="s">
        <v>3687</v>
      </c>
      <c r="B404" t="s">
        <v>154</v>
      </c>
      <c r="C404" t="s">
        <v>3688</v>
      </c>
      <c r="D404" t="s">
        <v>3689</v>
      </c>
      <c r="E404" t="s">
        <v>3687</v>
      </c>
      <c r="L404" t="s">
        <v>3690</v>
      </c>
      <c r="M404" t="s">
        <v>3676</v>
      </c>
      <c r="N404" t="s">
        <v>3691</v>
      </c>
      <c r="O404" t="s">
        <v>3678</v>
      </c>
      <c r="P404" t="s">
        <v>3692</v>
      </c>
      <c r="Q404" t="s">
        <v>3680</v>
      </c>
      <c r="R404" t="s">
        <v>3693</v>
      </c>
      <c r="S404" t="s">
        <v>3682</v>
      </c>
      <c r="T404" t="s">
        <v>3694</v>
      </c>
      <c r="U404" t="s">
        <v>3684</v>
      </c>
      <c r="V404" t="s">
        <v>3695</v>
      </c>
      <c r="W404" t="s">
        <v>3686</v>
      </c>
    </row>
    <row r="405" spans="1:23" ht="15" customHeight="1" x14ac:dyDescent="0.25">
      <c r="A405" t="s">
        <v>286</v>
      </c>
      <c r="B405" t="s">
        <v>154</v>
      </c>
      <c r="C405" t="s">
        <v>3696</v>
      </c>
      <c r="D405" t="s">
        <v>3697</v>
      </c>
      <c r="E405" t="s">
        <v>286</v>
      </c>
      <c r="L405" t="s">
        <v>3698</v>
      </c>
      <c r="M405" t="s">
        <v>3676</v>
      </c>
      <c r="N405" t="s">
        <v>3699</v>
      </c>
      <c r="O405" t="s">
        <v>3678</v>
      </c>
      <c r="P405" t="s">
        <v>3700</v>
      </c>
      <c r="Q405" t="s">
        <v>3680</v>
      </c>
      <c r="R405" t="s">
        <v>3701</v>
      </c>
      <c r="S405" t="s">
        <v>3682</v>
      </c>
      <c r="T405" t="s">
        <v>3702</v>
      </c>
      <c r="U405" t="s">
        <v>3684</v>
      </c>
      <c r="V405" t="s">
        <v>3703</v>
      </c>
      <c r="W405" t="s">
        <v>3686</v>
      </c>
    </row>
    <row r="406" spans="1:23" ht="15" customHeight="1" x14ac:dyDescent="0.25">
      <c r="A406" t="s">
        <v>287</v>
      </c>
      <c r="B406" t="s">
        <v>154</v>
      </c>
      <c r="C406" t="s">
        <v>3704</v>
      </c>
      <c r="D406" t="s">
        <v>3705</v>
      </c>
      <c r="E406" t="s">
        <v>287</v>
      </c>
      <c r="L406" t="s">
        <v>3706</v>
      </c>
      <c r="M406" t="s">
        <v>3676</v>
      </c>
      <c r="N406" t="s">
        <v>3707</v>
      </c>
      <c r="O406" t="s">
        <v>3678</v>
      </c>
      <c r="P406" t="s">
        <v>3708</v>
      </c>
      <c r="Q406" t="s">
        <v>3680</v>
      </c>
      <c r="R406" t="s">
        <v>3709</v>
      </c>
      <c r="S406" t="s">
        <v>3682</v>
      </c>
      <c r="T406" t="s">
        <v>3710</v>
      </c>
      <c r="U406" t="s">
        <v>3684</v>
      </c>
      <c r="V406" t="s">
        <v>3711</v>
      </c>
      <c r="W406" t="s">
        <v>3686</v>
      </c>
    </row>
    <row r="407" spans="1:23" ht="15" customHeight="1" x14ac:dyDescent="0.25">
      <c r="A407" t="s">
        <v>288</v>
      </c>
      <c r="B407" t="s">
        <v>154</v>
      </c>
      <c r="C407" t="s">
        <v>3712</v>
      </c>
      <c r="D407" t="s">
        <v>3713</v>
      </c>
      <c r="E407" t="s">
        <v>288</v>
      </c>
      <c r="L407" t="s">
        <v>3714</v>
      </c>
      <c r="M407" t="s">
        <v>3715</v>
      </c>
      <c r="N407" t="s">
        <v>3716</v>
      </c>
      <c r="O407" t="s">
        <v>3717</v>
      </c>
      <c r="P407" t="s">
        <v>3718</v>
      </c>
      <c r="Q407" t="s">
        <v>3719</v>
      </c>
      <c r="R407" t="s">
        <v>3720</v>
      </c>
      <c r="S407" t="s">
        <v>3721</v>
      </c>
      <c r="T407" t="s">
        <v>3722</v>
      </c>
      <c r="U407" t="s">
        <v>3723</v>
      </c>
      <c r="V407" t="s">
        <v>3724</v>
      </c>
      <c r="W407" t="s">
        <v>3725</v>
      </c>
    </row>
    <row r="408" spans="1:23" ht="15" customHeight="1" x14ac:dyDescent="0.25">
      <c r="A408" t="s">
        <v>292</v>
      </c>
      <c r="B408" t="s">
        <v>154</v>
      </c>
      <c r="C408" t="s">
        <v>2804</v>
      </c>
      <c r="D408" t="s">
        <v>3726</v>
      </c>
      <c r="E408" t="s">
        <v>292</v>
      </c>
      <c r="L408" t="s">
        <v>3727</v>
      </c>
      <c r="M408" t="s">
        <v>3715</v>
      </c>
      <c r="N408" t="s">
        <v>3728</v>
      </c>
      <c r="O408" t="s">
        <v>3717</v>
      </c>
      <c r="P408" t="s">
        <v>3729</v>
      </c>
      <c r="Q408" t="s">
        <v>3719</v>
      </c>
      <c r="R408" t="s">
        <v>3730</v>
      </c>
      <c r="S408" t="s">
        <v>3721</v>
      </c>
      <c r="T408" t="s">
        <v>3731</v>
      </c>
      <c r="U408" t="s">
        <v>3723</v>
      </c>
      <c r="V408" t="s">
        <v>3732</v>
      </c>
      <c r="W408" t="s">
        <v>3725</v>
      </c>
    </row>
    <row r="409" spans="1:23" ht="15" customHeight="1" x14ac:dyDescent="0.25">
      <c r="A409" t="s">
        <v>3733</v>
      </c>
      <c r="B409" t="s">
        <v>154</v>
      </c>
      <c r="C409" t="s">
        <v>3734</v>
      </c>
      <c r="D409" t="s">
        <v>3735</v>
      </c>
      <c r="E409" t="s">
        <v>3733</v>
      </c>
      <c r="L409" t="s">
        <v>3736</v>
      </c>
      <c r="M409" t="s">
        <v>3715</v>
      </c>
      <c r="N409" t="s">
        <v>3737</v>
      </c>
      <c r="O409" t="s">
        <v>3717</v>
      </c>
      <c r="P409" t="s">
        <v>3738</v>
      </c>
      <c r="Q409" t="s">
        <v>3719</v>
      </c>
      <c r="R409" t="s">
        <v>3739</v>
      </c>
      <c r="S409" t="s">
        <v>3721</v>
      </c>
      <c r="T409" t="s">
        <v>3740</v>
      </c>
      <c r="U409" t="s">
        <v>3723</v>
      </c>
      <c r="V409" t="s">
        <v>3741</v>
      </c>
      <c r="W409" t="s">
        <v>3725</v>
      </c>
    </row>
    <row r="410" spans="1:23" ht="15" customHeight="1" x14ac:dyDescent="0.25">
      <c r="A410" t="s">
        <v>289</v>
      </c>
      <c r="B410" t="s">
        <v>154</v>
      </c>
      <c r="C410" t="s">
        <v>3742</v>
      </c>
      <c r="D410" t="s">
        <v>3743</v>
      </c>
      <c r="E410" t="s">
        <v>289</v>
      </c>
      <c r="L410" t="s">
        <v>3744</v>
      </c>
      <c r="M410" t="s">
        <v>3715</v>
      </c>
      <c r="N410" t="s">
        <v>3745</v>
      </c>
      <c r="O410" t="s">
        <v>3717</v>
      </c>
      <c r="P410" t="s">
        <v>3746</v>
      </c>
      <c r="Q410" t="s">
        <v>3719</v>
      </c>
      <c r="R410" t="s">
        <v>3747</v>
      </c>
      <c r="S410" t="s">
        <v>3721</v>
      </c>
      <c r="T410" t="s">
        <v>3748</v>
      </c>
      <c r="U410" t="s">
        <v>3723</v>
      </c>
      <c r="V410" t="s">
        <v>3749</v>
      </c>
      <c r="W410" t="s">
        <v>3725</v>
      </c>
    </row>
    <row r="411" spans="1:23" ht="15" customHeight="1" x14ac:dyDescent="0.25">
      <c r="A411" t="s">
        <v>290</v>
      </c>
      <c r="B411" t="s">
        <v>154</v>
      </c>
      <c r="C411" t="s">
        <v>3750</v>
      </c>
      <c r="D411" t="s">
        <v>3751</v>
      </c>
      <c r="E411" t="s">
        <v>290</v>
      </c>
      <c r="L411" t="s">
        <v>14596</v>
      </c>
      <c r="M411" t="s">
        <v>3715</v>
      </c>
      <c r="N411" t="s">
        <v>15018</v>
      </c>
      <c r="O411" t="s">
        <v>3717</v>
      </c>
      <c r="P411" t="s">
        <v>15441</v>
      </c>
      <c r="Q411" t="s">
        <v>3719</v>
      </c>
      <c r="R411" t="s">
        <v>15862</v>
      </c>
      <c r="S411" t="s">
        <v>3721</v>
      </c>
      <c r="T411" t="s">
        <v>16272</v>
      </c>
      <c r="U411" t="s">
        <v>3723</v>
      </c>
      <c r="V411" t="s">
        <v>3752</v>
      </c>
      <c r="W411" t="s">
        <v>3725</v>
      </c>
    </row>
    <row r="412" spans="1:23" ht="15" customHeight="1" x14ac:dyDescent="0.25">
      <c r="A412" t="s">
        <v>291</v>
      </c>
      <c r="B412" t="s">
        <v>154</v>
      </c>
      <c r="C412" t="s">
        <v>3753</v>
      </c>
      <c r="D412" t="s">
        <v>3754</v>
      </c>
      <c r="E412" t="s">
        <v>291</v>
      </c>
      <c r="L412" t="s">
        <v>3755</v>
      </c>
      <c r="M412" t="s">
        <v>3715</v>
      </c>
      <c r="N412" t="s">
        <v>3756</v>
      </c>
      <c r="O412" t="s">
        <v>3717</v>
      </c>
      <c r="P412" t="s">
        <v>3757</v>
      </c>
      <c r="Q412" t="s">
        <v>3719</v>
      </c>
      <c r="R412" t="s">
        <v>3758</v>
      </c>
      <c r="S412" t="s">
        <v>3721</v>
      </c>
      <c r="T412" t="s">
        <v>3759</v>
      </c>
      <c r="U412" t="s">
        <v>3723</v>
      </c>
      <c r="V412" t="s">
        <v>3760</v>
      </c>
      <c r="W412" t="s">
        <v>3725</v>
      </c>
    </row>
    <row r="413" spans="1:23" ht="15" customHeight="1" x14ac:dyDescent="0.25">
      <c r="A413" t="s">
        <v>293</v>
      </c>
      <c r="B413" t="s">
        <v>154</v>
      </c>
      <c r="C413" t="s">
        <v>3761</v>
      </c>
      <c r="D413" t="s">
        <v>3762</v>
      </c>
      <c r="E413" t="s">
        <v>293</v>
      </c>
      <c r="L413" t="s">
        <v>3763</v>
      </c>
      <c r="M413" t="s">
        <v>3764</v>
      </c>
      <c r="N413" t="s">
        <v>3765</v>
      </c>
      <c r="O413" t="s">
        <v>3652</v>
      </c>
      <c r="P413" t="s">
        <v>3766</v>
      </c>
      <c r="Q413" t="s">
        <v>3654</v>
      </c>
      <c r="R413" t="s">
        <v>3767</v>
      </c>
      <c r="S413" t="s">
        <v>3656</v>
      </c>
      <c r="T413" t="s">
        <v>3768</v>
      </c>
      <c r="U413" t="s">
        <v>3658</v>
      </c>
      <c r="V413" t="s">
        <v>3769</v>
      </c>
      <c r="W413" t="s">
        <v>3660</v>
      </c>
    </row>
    <row r="414" spans="1:23" ht="15" customHeight="1" x14ac:dyDescent="0.25">
      <c r="A414" t="s">
        <v>3770</v>
      </c>
      <c r="B414" t="s">
        <v>154</v>
      </c>
      <c r="C414" t="s">
        <v>3771</v>
      </c>
      <c r="D414" t="s">
        <v>3772</v>
      </c>
      <c r="E414" t="s">
        <v>3770</v>
      </c>
      <c r="L414" t="s">
        <v>3773</v>
      </c>
      <c r="M414" t="s">
        <v>3764</v>
      </c>
      <c r="N414" t="s">
        <v>3774</v>
      </c>
      <c r="O414" t="s">
        <v>3652</v>
      </c>
      <c r="P414" t="s">
        <v>3775</v>
      </c>
      <c r="Q414" t="s">
        <v>3654</v>
      </c>
      <c r="R414" t="s">
        <v>3776</v>
      </c>
      <c r="S414" t="s">
        <v>3656</v>
      </c>
      <c r="T414" t="s">
        <v>3777</v>
      </c>
      <c r="U414" t="s">
        <v>3658</v>
      </c>
      <c r="V414" t="s">
        <v>3778</v>
      </c>
      <c r="W414" t="s">
        <v>3660</v>
      </c>
    </row>
    <row r="415" spans="1:23" ht="15" customHeight="1" x14ac:dyDescent="0.25">
      <c r="A415" t="s">
        <v>294</v>
      </c>
      <c r="B415" t="s">
        <v>154</v>
      </c>
      <c r="C415" t="s">
        <v>3779</v>
      </c>
      <c r="D415" t="s">
        <v>3780</v>
      </c>
      <c r="E415" t="s">
        <v>294</v>
      </c>
      <c r="L415" t="s">
        <v>3781</v>
      </c>
      <c r="M415" t="s">
        <v>3764</v>
      </c>
      <c r="N415" t="s">
        <v>3782</v>
      </c>
      <c r="O415" t="s">
        <v>3652</v>
      </c>
      <c r="P415" t="s">
        <v>3783</v>
      </c>
      <c r="Q415" t="s">
        <v>3654</v>
      </c>
      <c r="R415" t="s">
        <v>3784</v>
      </c>
      <c r="S415" t="s">
        <v>3656</v>
      </c>
      <c r="T415" t="s">
        <v>3785</v>
      </c>
      <c r="U415" t="s">
        <v>3658</v>
      </c>
      <c r="V415" t="s">
        <v>3786</v>
      </c>
      <c r="W415" t="s">
        <v>3660</v>
      </c>
    </row>
    <row r="416" spans="1:23" ht="15" customHeight="1" x14ac:dyDescent="0.25">
      <c r="A416" t="s">
        <v>295</v>
      </c>
      <c r="B416" t="s">
        <v>154</v>
      </c>
      <c r="C416" t="s">
        <v>3787</v>
      </c>
      <c r="D416" t="s">
        <v>3788</v>
      </c>
      <c r="E416" t="s">
        <v>295</v>
      </c>
      <c r="L416" t="s">
        <v>3789</v>
      </c>
      <c r="M416" t="s">
        <v>3764</v>
      </c>
      <c r="N416" t="s">
        <v>3790</v>
      </c>
      <c r="O416" t="s">
        <v>3652</v>
      </c>
      <c r="P416" t="s">
        <v>3791</v>
      </c>
      <c r="Q416" t="s">
        <v>3654</v>
      </c>
      <c r="R416" t="s">
        <v>3792</v>
      </c>
      <c r="S416" t="s">
        <v>3656</v>
      </c>
      <c r="T416" t="s">
        <v>3793</v>
      </c>
      <c r="U416" t="s">
        <v>3658</v>
      </c>
      <c r="V416" t="s">
        <v>3794</v>
      </c>
      <c r="W416" t="s">
        <v>3660</v>
      </c>
    </row>
    <row r="417" spans="1:23" ht="15" customHeight="1" x14ac:dyDescent="0.25">
      <c r="A417" t="s">
        <v>296</v>
      </c>
      <c r="B417" t="s">
        <v>154</v>
      </c>
      <c r="C417" t="s">
        <v>3795</v>
      </c>
      <c r="D417" t="s">
        <v>3796</v>
      </c>
      <c r="E417" t="s">
        <v>296</v>
      </c>
      <c r="L417" t="s">
        <v>3797</v>
      </c>
      <c r="M417" t="s">
        <v>3798</v>
      </c>
      <c r="N417" t="s">
        <v>3799</v>
      </c>
      <c r="O417" t="s">
        <v>3800</v>
      </c>
      <c r="P417" t="s">
        <v>3801</v>
      </c>
      <c r="Q417" t="s">
        <v>3802</v>
      </c>
      <c r="R417" t="s">
        <v>3803</v>
      </c>
      <c r="S417" t="s">
        <v>3804</v>
      </c>
      <c r="T417" t="s">
        <v>3805</v>
      </c>
      <c r="U417" t="s">
        <v>3806</v>
      </c>
      <c r="V417" t="s">
        <v>3807</v>
      </c>
      <c r="W417" t="s">
        <v>3808</v>
      </c>
    </row>
    <row r="418" spans="1:23" ht="15" customHeight="1" x14ac:dyDescent="0.25">
      <c r="A418" t="s">
        <v>3809</v>
      </c>
      <c r="B418" t="s">
        <v>154</v>
      </c>
      <c r="C418" t="s">
        <v>3810</v>
      </c>
      <c r="D418" t="s">
        <v>3811</v>
      </c>
      <c r="E418" t="s">
        <v>3809</v>
      </c>
      <c r="L418" t="s">
        <v>3812</v>
      </c>
      <c r="M418" t="s">
        <v>3798</v>
      </c>
      <c r="N418" t="s">
        <v>3813</v>
      </c>
      <c r="O418" t="s">
        <v>3800</v>
      </c>
      <c r="P418" t="s">
        <v>3814</v>
      </c>
      <c r="Q418" t="s">
        <v>3802</v>
      </c>
      <c r="R418" t="s">
        <v>3815</v>
      </c>
      <c r="S418" t="s">
        <v>3804</v>
      </c>
      <c r="T418" t="s">
        <v>3816</v>
      </c>
      <c r="U418" t="s">
        <v>3806</v>
      </c>
      <c r="V418" t="s">
        <v>3817</v>
      </c>
      <c r="W418" t="s">
        <v>3808</v>
      </c>
    </row>
    <row r="419" spans="1:23" ht="15" customHeight="1" x14ac:dyDescent="0.25">
      <c r="A419" t="s">
        <v>297</v>
      </c>
      <c r="B419" t="s">
        <v>154</v>
      </c>
      <c r="C419" t="s">
        <v>3818</v>
      </c>
      <c r="D419" t="s">
        <v>3819</v>
      </c>
      <c r="E419" t="s">
        <v>297</v>
      </c>
      <c r="L419" t="s">
        <v>3820</v>
      </c>
      <c r="M419" t="s">
        <v>3798</v>
      </c>
      <c r="N419" t="s">
        <v>3821</v>
      </c>
      <c r="O419" t="s">
        <v>3800</v>
      </c>
      <c r="P419" t="s">
        <v>3822</v>
      </c>
      <c r="Q419" t="s">
        <v>3802</v>
      </c>
      <c r="R419" t="s">
        <v>3823</v>
      </c>
      <c r="S419" t="s">
        <v>3804</v>
      </c>
      <c r="T419" t="s">
        <v>3824</v>
      </c>
      <c r="U419" t="s">
        <v>3806</v>
      </c>
      <c r="V419" t="s">
        <v>3825</v>
      </c>
      <c r="W419" t="s">
        <v>3808</v>
      </c>
    </row>
    <row r="420" spans="1:23" ht="15" customHeight="1" x14ac:dyDescent="0.25">
      <c r="A420" t="s">
        <v>298</v>
      </c>
      <c r="B420" t="s">
        <v>154</v>
      </c>
      <c r="C420" t="s">
        <v>3826</v>
      </c>
      <c r="D420" t="s">
        <v>3827</v>
      </c>
      <c r="E420" t="s">
        <v>298</v>
      </c>
      <c r="L420" t="s">
        <v>3828</v>
      </c>
      <c r="M420" t="s">
        <v>3798</v>
      </c>
      <c r="N420" t="s">
        <v>3829</v>
      </c>
      <c r="O420" t="s">
        <v>3800</v>
      </c>
      <c r="P420" t="s">
        <v>3830</v>
      </c>
      <c r="Q420" t="s">
        <v>3802</v>
      </c>
      <c r="R420" t="s">
        <v>3831</v>
      </c>
      <c r="S420" t="s">
        <v>3804</v>
      </c>
      <c r="T420" t="s">
        <v>3832</v>
      </c>
      <c r="U420" t="s">
        <v>3806</v>
      </c>
      <c r="V420" t="s">
        <v>3833</v>
      </c>
      <c r="W420" t="s">
        <v>3808</v>
      </c>
    </row>
    <row r="421" spans="1:23" ht="15" customHeight="1" x14ac:dyDescent="0.25">
      <c r="A421" t="s">
        <v>299</v>
      </c>
      <c r="B421" t="s">
        <v>154</v>
      </c>
      <c r="C421" t="s">
        <v>3834</v>
      </c>
      <c r="D421" t="s">
        <v>3835</v>
      </c>
      <c r="E421" t="s">
        <v>299</v>
      </c>
      <c r="L421" t="s">
        <v>3836</v>
      </c>
      <c r="M421" t="s">
        <v>3837</v>
      </c>
      <c r="N421" t="s">
        <v>3838</v>
      </c>
      <c r="O421" t="s">
        <v>3839</v>
      </c>
      <c r="P421" t="s">
        <v>3840</v>
      </c>
      <c r="Q421" t="s">
        <v>3841</v>
      </c>
      <c r="R421" t="s">
        <v>3842</v>
      </c>
      <c r="S421" t="s">
        <v>3843</v>
      </c>
      <c r="T421" t="s">
        <v>3844</v>
      </c>
      <c r="U421" t="s">
        <v>3845</v>
      </c>
      <c r="V421" t="s">
        <v>3846</v>
      </c>
      <c r="W421" t="s">
        <v>3847</v>
      </c>
    </row>
    <row r="422" spans="1:23" ht="15" customHeight="1" x14ac:dyDescent="0.25">
      <c r="A422" t="s">
        <v>3848</v>
      </c>
      <c r="B422" t="s">
        <v>154</v>
      </c>
      <c r="C422" t="s">
        <v>3849</v>
      </c>
      <c r="D422" t="s">
        <v>3850</v>
      </c>
      <c r="E422" t="s">
        <v>3848</v>
      </c>
      <c r="L422" t="s">
        <v>3851</v>
      </c>
      <c r="M422" t="s">
        <v>3837</v>
      </c>
      <c r="N422" t="s">
        <v>3852</v>
      </c>
      <c r="O422" t="s">
        <v>3839</v>
      </c>
      <c r="P422" t="s">
        <v>3853</v>
      </c>
      <c r="Q422" t="s">
        <v>3841</v>
      </c>
      <c r="R422" t="s">
        <v>3854</v>
      </c>
      <c r="S422" t="s">
        <v>3843</v>
      </c>
      <c r="T422" t="s">
        <v>3855</v>
      </c>
      <c r="U422" t="s">
        <v>3845</v>
      </c>
      <c r="V422" t="s">
        <v>3856</v>
      </c>
      <c r="W422" t="s">
        <v>3847</v>
      </c>
    </row>
    <row r="423" spans="1:23" ht="15" customHeight="1" x14ac:dyDescent="0.25">
      <c r="A423" t="s">
        <v>300</v>
      </c>
      <c r="B423" t="s">
        <v>154</v>
      </c>
      <c r="C423" t="s">
        <v>3857</v>
      </c>
      <c r="D423" t="s">
        <v>3858</v>
      </c>
      <c r="E423" t="s">
        <v>300</v>
      </c>
      <c r="L423" t="s">
        <v>3859</v>
      </c>
      <c r="M423" t="s">
        <v>3837</v>
      </c>
      <c r="N423" t="s">
        <v>3860</v>
      </c>
      <c r="O423" t="s">
        <v>3839</v>
      </c>
      <c r="P423" t="s">
        <v>3861</v>
      </c>
      <c r="Q423" t="s">
        <v>3841</v>
      </c>
      <c r="R423" t="s">
        <v>3862</v>
      </c>
      <c r="S423" t="s">
        <v>3843</v>
      </c>
      <c r="T423" t="s">
        <v>3863</v>
      </c>
      <c r="U423" t="s">
        <v>3845</v>
      </c>
      <c r="V423" t="s">
        <v>3864</v>
      </c>
      <c r="W423" t="s">
        <v>3847</v>
      </c>
    </row>
    <row r="424" spans="1:23" ht="15" customHeight="1" x14ac:dyDescent="0.25">
      <c r="A424" t="s">
        <v>301</v>
      </c>
      <c r="B424" t="s">
        <v>154</v>
      </c>
      <c r="C424" t="s">
        <v>3865</v>
      </c>
      <c r="D424" t="s">
        <v>3866</v>
      </c>
      <c r="E424" t="s">
        <v>301</v>
      </c>
      <c r="L424" t="s">
        <v>3867</v>
      </c>
      <c r="M424" t="s">
        <v>3837</v>
      </c>
      <c r="N424" t="s">
        <v>3868</v>
      </c>
      <c r="O424" t="s">
        <v>3839</v>
      </c>
      <c r="P424" t="s">
        <v>3869</v>
      </c>
      <c r="Q424" t="s">
        <v>3841</v>
      </c>
      <c r="R424" t="s">
        <v>3870</v>
      </c>
      <c r="S424" t="s">
        <v>3843</v>
      </c>
      <c r="T424" t="s">
        <v>3871</v>
      </c>
      <c r="U424" t="s">
        <v>3845</v>
      </c>
      <c r="V424" t="s">
        <v>3872</v>
      </c>
      <c r="W424" t="s">
        <v>3847</v>
      </c>
    </row>
    <row r="425" spans="1:23" ht="15" customHeight="1" x14ac:dyDescent="0.25">
      <c r="A425" t="s">
        <v>302</v>
      </c>
      <c r="B425" t="s">
        <v>154</v>
      </c>
      <c r="C425" t="s">
        <v>3873</v>
      </c>
      <c r="D425" t="s">
        <v>3874</v>
      </c>
      <c r="E425" t="s">
        <v>302</v>
      </c>
      <c r="L425" t="s">
        <v>3875</v>
      </c>
      <c r="M425" t="s">
        <v>3876</v>
      </c>
      <c r="N425" t="s">
        <v>3877</v>
      </c>
      <c r="O425" t="s">
        <v>3878</v>
      </c>
      <c r="P425" t="s">
        <v>3879</v>
      </c>
      <c r="Q425" t="s">
        <v>3880</v>
      </c>
      <c r="R425" t="s">
        <v>3881</v>
      </c>
      <c r="S425" t="s">
        <v>3882</v>
      </c>
      <c r="T425" t="s">
        <v>3883</v>
      </c>
      <c r="U425" t="s">
        <v>3884</v>
      </c>
      <c r="V425" t="s">
        <v>3885</v>
      </c>
      <c r="W425" t="s">
        <v>3886</v>
      </c>
    </row>
    <row r="426" spans="1:23" ht="15" customHeight="1" x14ac:dyDescent="0.25">
      <c r="A426" t="s">
        <v>3887</v>
      </c>
      <c r="B426" t="s">
        <v>154</v>
      </c>
      <c r="C426" t="s">
        <v>3888</v>
      </c>
      <c r="D426" t="s">
        <v>3889</v>
      </c>
      <c r="E426" t="s">
        <v>3887</v>
      </c>
      <c r="L426" t="s">
        <v>3890</v>
      </c>
      <c r="M426" t="s">
        <v>3876</v>
      </c>
      <c r="N426" t="s">
        <v>3891</v>
      </c>
      <c r="O426" t="s">
        <v>3878</v>
      </c>
      <c r="P426" t="s">
        <v>3892</v>
      </c>
      <c r="Q426" t="s">
        <v>3880</v>
      </c>
      <c r="R426" t="s">
        <v>3893</v>
      </c>
      <c r="S426" t="s">
        <v>3882</v>
      </c>
      <c r="T426" t="s">
        <v>3894</v>
      </c>
      <c r="U426" t="s">
        <v>3884</v>
      </c>
      <c r="V426" t="s">
        <v>3895</v>
      </c>
      <c r="W426" t="s">
        <v>3886</v>
      </c>
    </row>
    <row r="427" spans="1:23" ht="15" customHeight="1" x14ac:dyDescent="0.25">
      <c r="A427" t="s">
        <v>303</v>
      </c>
      <c r="B427" t="s">
        <v>154</v>
      </c>
      <c r="C427" t="s">
        <v>3896</v>
      </c>
      <c r="D427" t="s">
        <v>3897</v>
      </c>
      <c r="E427" t="s">
        <v>303</v>
      </c>
      <c r="L427" t="s">
        <v>3898</v>
      </c>
      <c r="M427" t="s">
        <v>3876</v>
      </c>
      <c r="N427" t="s">
        <v>3899</v>
      </c>
      <c r="O427" t="s">
        <v>3878</v>
      </c>
      <c r="P427" t="s">
        <v>3900</v>
      </c>
      <c r="Q427" t="s">
        <v>3880</v>
      </c>
      <c r="R427" t="s">
        <v>3901</v>
      </c>
      <c r="S427" t="s">
        <v>3882</v>
      </c>
      <c r="T427" t="s">
        <v>3902</v>
      </c>
      <c r="U427" t="s">
        <v>3884</v>
      </c>
      <c r="V427" t="s">
        <v>3903</v>
      </c>
      <c r="W427" t="s">
        <v>3886</v>
      </c>
    </row>
    <row r="428" spans="1:23" ht="15" customHeight="1" x14ac:dyDescent="0.25">
      <c r="A428" t="s">
        <v>304</v>
      </c>
      <c r="B428" t="s">
        <v>154</v>
      </c>
      <c r="C428" t="s">
        <v>3904</v>
      </c>
      <c r="D428" t="s">
        <v>3905</v>
      </c>
      <c r="E428" t="s">
        <v>304</v>
      </c>
      <c r="L428" t="s">
        <v>3906</v>
      </c>
      <c r="M428" t="s">
        <v>3876</v>
      </c>
      <c r="N428" t="s">
        <v>3907</v>
      </c>
      <c r="O428" t="s">
        <v>3878</v>
      </c>
      <c r="P428" t="s">
        <v>3908</v>
      </c>
      <c r="Q428" t="s">
        <v>3880</v>
      </c>
      <c r="R428" t="s">
        <v>3909</v>
      </c>
      <c r="S428" t="s">
        <v>3882</v>
      </c>
      <c r="T428" t="s">
        <v>3910</v>
      </c>
      <c r="U428" t="s">
        <v>3884</v>
      </c>
      <c r="V428" t="s">
        <v>3911</v>
      </c>
      <c r="W428" t="s">
        <v>3886</v>
      </c>
    </row>
    <row r="429" spans="1:23" ht="15" customHeight="1" x14ac:dyDescent="0.25">
      <c r="A429" t="s">
        <v>305</v>
      </c>
      <c r="B429" t="s">
        <v>154</v>
      </c>
      <c r="C429" t="s">
        <v>3912</v>
      </c>
      <c r="D429" t="s">
        <v>3913</v>
      </c>
      <c r="E429" t="s">
        <v>305</v>
      </c>
      <c r="L429" t="s">
        <v>3914</v>
      </c>
      <c r="M429" t="s">
        <v>3915</v>
      </c>
      <c r="N429" t="s">
        <v>3916</v>
      </c>
      <c r="O429" t="s">
        <v>3917</v>
      </c>
      <c r="P429" t="s">
        <v>3918</v>
      </c>
      <c r="Q429" t="s">
        <v>3919</v>
      </c>
      <c r="R429" t="s">
        <v>3920</v>
      </c>
      <c r="S429" t="s">
        <v>3921</v>
      </c>
      <c r="T429" t="s">
        <v>3922</v>
      </c>
      <c r="U429" t="s">
        <v>3923</v>
      </c>
      <c r="V429" t="s">
        <v>3924</v>
      </c>
      <c r="W429" t="s">
        <v>3925</v>
      </c>
    </row>
    <row r="430" spans="1:23" ht="15" customHeight="1" x14ac:dyDescent="0.25">
      <c r="A430" t="s">
        <v>3926</v>
      </c>
      <c r="B430" t="s">
        <v>154</v>
      </c>
      <c r="C430" t="s">
        <v>3927</v>
      </c>
      <c r="D430" t="s">
        <v>3928</v>
      </c>
      <c r="E430" t="s">
        <v>3926</v>
      </c>
      <c r="L430" t="s">
        <v>3929</v>
      </c>
      <c r="M430" t="s">
        <v>3915</v>
      </c>
      <c r="N430" t="s">
        <v>3930</v>
      </c>
      <c r="O430" t="s">
        <v>3917</v>
      </c>
      <c r="P430" t="s">
        <v>3931</v>
      </c>
      <c r="Q430" t="s">
        <v>3919</v>
      </c>
      <c r="R430" t="s">
        <v>3932</v>
      </c>
      <c r="S430" t="s">
        <v>3921</v>
      </c>
      <c r="T430" t="s">
        <v>3933</v>
      </c>
      <c r="U430" t="s">
        <v>3923</v>
      </c>
      <c r="V430" t="s">
        <v>3934</v>
      </c>
      <c r="W430" t="s">
        <v>3925</v>
      </c>
    </row>
    <row r="431" spans="1:23" ht="15" customHeight="1" x14ac:dyDescent="0.25">
      <c r="A431" t="s">
        <v>306</v>
      </c>
      <c r="B431" t="s">
        <v>154</v>
      </c>
      <c r="C431" t="s">
        <v>3935</v>
      </c>
      <c r="D431" t="s">
        <v>3936</v>
      </c>
      <c r="E431" t="s">
        <v>306</v>
      </c>
      <c r="L431" t="s">
        <v>3937</v>
      </c>
      <c r="M431" t="s">
        <v>3915</v>
      </c>
      <c r="N431" t="s">
        <v>3938</v>
      </c>
      <c r="O431" t="s">
        <v>3917</v>
      </c>
      <c r="P431" t="s">
        <v>3939</v>
      </c>
      <c r="Q431" t="s">
        <v>3919</v>
      </c>
      <c r="R431" t="s">
        <v>3940</v>
      </c>
      <c r="S431" t="s">
        <v>3921</v>
      </c>
      <c r="T431" t="s">
        <v>3941</v>
      </c>
      <c r="U431" t="s">
        <v>3923</v>
      </c>
      <c r="V431" t="s">
        <v>3942</v>
      </c>
      <c r="W431" t="s">
        <v>3925</v>
      </c>
    </row>
    <row r="432" spans="1:23" ht="15" customHeight="1" x14ac:dyDescent="0.25">
      <c r="A432" t="s">
        <v>307</v>
      </c>
      <c r="B432" t="s">
        <v>154</v>
      </c>
      <c r="C432" t="s">
        <v>3943</v>
      </c>
      <c r="D432" t="s">
        <v>3944</v>
      </c>
      <c r="E432" t="s">
        <v>307</v>
      </c>
      <c r="L432" t="s">
        <v>3945</v>
      </c>
      <c r="M432" t="s">
        <v>3915</v>
      </c>
      <c r="N432" t="s">
        <v>3946</v>
      </c>
      <c r="O432" t="s">
        <v>3917</v>
      </c>
      <c r="P432" t="s">
        <v>3947</v>
      </c>
      <c r="Q432" t="s">
        <v>3919</v>
      </c>
      <c r="R432" t="s">
        <v>3948</v>
      </c>
      <c r="S432" t="s">
        <v>3921</v>
      </c>
      <c r="T432" t="s">
        <v>3949</v>
      </c>
      <c r="U432" t="s">
        <v>3923</v>
      </c>
      <c r="V432" t="s">
        <v>3950</v>
      </c>
      <c r="W432" t="s">
        <v>3925</v>
      </c>
    </row>
    <row r="433" spans="1:23" ht="15" customHeight="1" x14ac:dyDescent="0.25">
      <c r="A433" t="s">
        <v>308</v>
      </c>
      <c r="B433" t="s">
        <v>154</v>
      </c>
      <c r="C433" t="s">
        <v>3951</v>
      </c>
      <c r="D433" t="s">
        <v>3952</v>
      </c>
      <c r="E433" t="s">
        <v>308</v>
      </c>
      <c r="L433" t="s">
        <v>3953</v>
      </c>
      <c r="M433" t="s">
        <v>3954</v>
      </c>
      <c r="N433" t="s">
        <v>3955</v>
      </c>
      <c r="O433" t="s">
        <v>3956</v>
      </c>
      <c r="P433" t="s">
        <v>3957</v>
      </c>
      <c r="Q433" t="s">
        <v>3958</v>
      </c>
      <c r="R433" t="s">
        <v>3959</v>
      </c>
      <c r="S433" t="s">
        <v>3960</v>
      </c>
      <c r="T433" t="s">
        <v>3961</v>
      </c>
      <c r="U433" t="s">
        <v>3962</v>
      </c>
      <c r="V433" t="s">
        <v>3963</v>
      </c>
      <c r="W433" t="s">
        <v>3964</v>
      </c>
    </row>
    <row r="434" spans="1:23" ht="15" customHeight="1" x14ac:dyDescent="0.25">
      <c r="A434" t="s">
        <v>3965</v>
      </c>
      <c r="B434" t="s">
        <v>154</v>
      </c>
      <c r="C434" t="s">
        <v>3966</v>
      </c>
      <c r="D434" t="s">
        <v>3967</v>
      </c>
      <c r="E434" t="s">
        <v>3965</v>
      </c>
      <c r="L434" t="s">
        <v>3968</v>
      </c>
      <c r="M434" t="s">
        <v>3954</v>
      </c>
      <c r="N434" t="s">
        <v>3969</v>
      </c>
      <c r="O434" t="s">
        <v>3956</v>
      </c>
      <c r="P434" t="s">
        <v>3970</v>
      </c>
      <c r="Q434" t="s">
        <v>3958</v>
      </c>
      <c r="R434" t="s">
        <v>3971</v>
      </c>
      <c r="S434" t="s">
        <v>3960</v>
      </c>
      <c r="T434" t="s">
        <v>3972</v>
      </c>
      <c r="U434" t="s">
        <v>3962</v>
      </c>
      <c r="V434" t="s">
        <v>3973</v>
      </c>
      <c r="W434" t="s">
        <v>3964</v>
      </c>
    </row>
    <row r="435" spans="1:23" ht="15" customHeight="1" x14ac:dyDescent="0.25">
      <c r="A435" t="s">
        <v>309</v>
      </c>
      <c r="B435" t="s">
        <v>154</v>
      </c>
      <c r="C435" t="s">
        <v>3974</v>
      </c>
      <c r="D435" t="s">
        <v>3975</v>
      </c>
      <c r="E435" t="s">
        <v>309</v>
      </c>
      <c r="L435" t="s">
        <v>3976</v>
      </c>
      <c r="M435" t="s">
        <v>3954</v>
      </c>
      <c r="N435" t="s">
        <v>3977</v>
      </c>
      <c r="O435" t="s">
        <v>3956</v>
      </c>
      <c r="P435" t="s">
        <v>3978</v>
      </c>
      <c r="Q435" t="s">
        <v>3958</v>
      </c>
      <c r="R435" t="s">
        <v>3979</v>
      </c>
      <c r="S435" t="s">
        <v>3960</v>
      </c>
      <c r="T435" t="s">
        <v>3980</v>
      </c>
      <c r="U435" t="s">
        <v>3962</v>
      </c>
      <c r="V435" t="s">
        <v>3981</v>
      </c>
      <c r="W435" t="s">
        <v>3964</v>
      </c>
    </row>
    <row r="436" spans="1:23" ht="15" customHeight="1" x14ac:dyDescent="0.25">
      <c r="A436" t="s">
        <v>310</v>
      </c>
      <c r="B436" t="s">
        <v>154</v>
      </c>
      <c r="C436" t="s">
        <v>3982</v>
      </c>
      <c r="D436" t="s">
        <v>3983</v>
      </c>
      <c r="E436" t="s">
        <v>310</v>
      </c>
      <c r="L436" t="s">
        <v>3984</v>
      </c>
      <c r="M436" t="s">
        <v>3954</v>
      </c>
      <c r="N436" t="s">
        <v>3985</v>
      </c>
      <c r="O436" t="s">
        <v>3956</v>
      </c>
      <c r="P436" t="s">
        <v>3986</v>
      </c>
      <c r="Q436" t="s">
        <v>3958</v>
      </c>
      <c r="R436" t="s">
        <v>3987</v>
      </c>
      <c r="S436" t="s">
        <v>3960</v>
      </c>
      <c r="T436" t="s">
        <v>3988</v>
      </c>
      <c r="U436" t="s">
        <v>3962</v>
      </c>
      <c r="V436" t="s">
        <v>3989</v>
      </c>
      <c r="W436" t="s">
        <v>3964</v>
      </c>
    </row>
    <row r="437" spans="1:23" ht="15" customHeight="1" x14ac:dyDescent="0.25">
      <c r="A437" t="s">
        <v>311</v>
      </c>
      <c r="B437" t="s">
        <v>154</v>
      </c>
      <c r="C437" t="s">
        <v>3990</v>
      </c>
      <c r="D437" t="s">
        <v>3991</v>
      </c>
      <c r="E437" t="s">
        <v>311</v>
      </c>
      <c r="L437" t="s">
        <v>3992</v>
      </c>
      <c r="M437" t="s">
        <v>3993</v>
      </c>
      <c r="N437" t="s">
        <v>3994</v>
      </c>
      <c r="O437" t="s">
        <v>3995</v>
      </c>
      <c r="P437" t="s">
        <v>3996</v>
      </c>
      <c r="Q437" t="s">
        <v>3997</v>
      </c>
      <c r="R437" t="s">
        <v>3998</v>
      </c>
      <c r="S437" t="s">
        <v>3999</v>
      </c>
      <c r="T437" t="s">
        <v>4000</v>
      </c>
      <c r="U437" t="s">
        <v>4001</v>
      </c>
      <c r="V437" t="s">
        <v>4002</v>
      </c>
      <c r="W437" t="s">
        <v>4003</v>
      </c>
    </row>
    <row r="438" spans="1:23" ht="15" customHeight="1" x14ac:dyDescent="0.25">
      <c r="A438" t="s">
        <v>4004</v>
      </c>
      <c r="B438" t="s">
        <v>154</v>
      </c>
      <c r="C438" t="s">
        <v>4005</v>
      </c>
      <c r="D438" t="s">
        <v>4006</v>
      </c>
      <c r="E438" t="s">
        <v>4004</v>
      </c>
      <c r="L438" t="s">
        <v>4007</v>
      </c>
      <c r="M438" t="s">
        <v>3993</v>
      </c>
      <c r="N438" t="s">
        <v>4008</v>
      </c>
      <c r="O438" t="s">
        <v>3995</v>
      </c>
      <c r="P438" t="s">
        <v>4009</v>
      </c>
      <c r="Q438" t="s">
        <v>3997</v>
      </c>
      <c r="R438" t="s">
        <v>4010</v>
      </c>
      <c r="S438" t="s">
        <v>3999</v>
      </c>
      <c r="T438" t="s">
        <v>4011</v>
      </c>
      <c r="U438" t="s">
        <v>4001</v>
      </c>
      <c r="V438" t="s">
        <v>4012</v>
      </c>
      <c r="W438" t="s">
        <v>4003</v>
      </c>
    </row>
    <row r="439" spans="1:23" ht="15" customHeight="1" x14ac:dyDescent="0.25">
      <c r="A439" t="s">
        <v>312</v>
      </c>
      <c r="B439" t="s">
        <v>154</v>
      </c>
      <c r="C439" t="s">
        <v>4013</v>
      </c>
      <c r="D439" t="s">
        <v>4014</v>
      </c>
      <c r="E439" t="s">
        <v>312</v>
      </c>
      <c r="L439" t="s">
        <v>4015</v>
      </c>
      <c r="M439" t="s">
        <v>3993</v>
      </c>
      <c r="N439" t="s">
        <v>4016</v>
      </c>
      <c r="O439" t="s">
        <v>3995</v>
      </c>
      <c r="P439" t="s">
        <v>4017</v>
      </c>
      <c r="Q439" t="s">
        <v>3997</v>
      </c>
      <c r="R439" t="s">
        <v>4018</v>
      </c>
      <c r="S439" t="s">
        <v>3999</v>
      </c>
      <c r="T439" t="s">
        <v>4019</v>
      </c>
      <c r="U439" t="s">
        <v>4001</v>
      </c>
      <c r="V439" t="s">
        <v>4020</v>
      </c>
      <c r="W439" t="s">
        <v>4003</v>
      </c>
    </row>
    <row r="440" spans="1:23" ht="15" customHeight="1" x14ac:dyDescent="0.25">
      <c r="A440" t="s">
        <v>313</v>
      </c>
      <c r="B440" t="s">
        <v>154</v>
      </c>
      <c r="C440" t="s">
        <v>4021</v>
      </c>
      <c r="D440" t="s">
        <v>4022</v>
      </c>
      <c r="E440" t="s">
        <v>313</v>
      </c>
      <c r="L440" t="s">
        <v>4023</v>
      </c>
      <c r="M440" t="s">
        <v>3993</v>
      </c>
      <c r="N440" t="s">
        <v>4024</v>
      </c>
      <c r="O440" t="s">
        <v>3995</v>
      </c>
      <c r="P440" t="s">
        <v>4025</v>
      </c>
      <c r="Q440" t="s">
        <v>3997</v>
      </c>
      <c r="R440" t="s">
        <v>4026</v>
      </c>
      <c r="S440" t="s">
        <v>3999</v>
      </c>
      <c r="T440" t="s">
        <v>4027</v>
      </c>
      <c r="U440" t="s">
        <v>4001</v>
      </c>
      <c r="V440" t="s">
        <v>4028</v>
      </c>
      <c r="W440" t="s">
        <v>4003</v>
      </c>
    </row>
    <row r="441" spans="1:23" ht="15" customHeight="1" x14ac:dyDescent="0.25">
      <c r="A441" t="s">
        <v>314</v>
      </c>
      <c r="B441" t="s">
        <v>154</v>
      </c>
      <c r="C441" t="s">
        <v>4029</v>
      </c>
      <c r="D441" t="s">
        <v>4030</v>
      </c>
      <c r="E441" t="s">
        <v>314</v>
      </c>
      <c r="L441" t="s">
        <v>4031</v>
      </c>
      <c r="M441" t="s">
        <v>4032</v>
      </c>
      <c r="N441" t="s">
        <v>4033</v>
      </c>
      <c r="O441" t="s">
        <v>4034</v>
      </c>
      <c r="P441" t="s">
        <v>4035</v>
      </c>
      <c r="Q441" t="s">
        <v>4036</v>
      </c>
      <c r="R441" t="s">
        <v>4037</v>
      </c>
      <c r="S441" t="s">
        <v>4038</v>
      </c>
      <c r="T441" t="s">
        <v>4039</v>
      </c>
      <c r="U441" t="s">
        <v>4040</v>
      </c>
      <c r="V441" t="s">
        <v>4041</v>
      </c>
      <c r="W441" t="s">
        <v>4042</v>
      </c>
    </row>
    <row r="442" spans="1:23" ht="15" customHeight="1" x14ac:dyDescent="0.25">
      <c r="A442" t="s">
        <v>318</v>
      </c>
      <c r="B442" t="s">
        <v>154</v>
      </c>
      <c r="C442" t="s">
        <v>2804</v>
      </c>
      <c r="D442" t="s">
        <v>4043</v>
      </c>
      <c r="E442" t="s">
        <v>318</v>
      </c>
      <c r="L442" t="s">
        <v>4044</v>
      </c>
      <c r="M442" t="s">
        <v>4032</v>
      </c>
      <c r="N442" t="s">
        <v>4045</v>
      </c>
      <c r="O442" t="s">
        <v>4034</v>
      </c>
      <c r="P442" t="s">
        <v>4046</v>
      </c>
      <c r="Q442" t="s">
        <v>4036</v>
      </c>
      <c r="R442" t="s">
        <v>4047</v>
      </c>
      <c r="S442" t="s">
        <v>4038</v>
      </c>
      <c r="T442" t="s">
        <v>4048</v>
      </c>
      <c r="U442" t="s">
        <v>4040</v>
      </c>
      <c r="V442" t="s">
        <v>4049</v>
      </c>
      <c r="W442" t="s">
        <v>4042</v>
      </c>
    </row>
    <row r="443" spans="1:23" ht="15" customHeight="1" x14ac:dyDescent="0.25">
      <c r="A443" t="s">
        <v>4050</v>
      </c>
      <c r="B443" t="s">
        <v>154</v>
      </c>
      <c r="C443" t="s">
        <v>4051</v>
      </c>
      <c r="D443" t="s">
        <v>4052</v>
      </c>
      <c r="E443" t="s">
        <v>4050</v>
      </c>
      <c r="L443" t="s">
        <v>4053</v>
      </c>
      <c r="M443" t="s">
        <v>4032</v>
      </c>
      <c r="N443" t="s">
        <v>4054</v>
      </c>
      <c r="O443" t="s">
        <v>4034</v>
      </c>
      <c r="P443" t="s">
        <v>4055</v>
      </c>
      <c r="Q443" t="s">
        <v>4036</v>
      </c>
      <c r="R443" t="s">
        <v>4056</v>
      </c>
      <c r="S443" t="s">
        <v>4038</v>
      </c>
      <c r="T443" t="s">
        <v>4057</v>
      </c>
      <c r="U443" t="s">
        <v>4040</v>
      </c>
      <c r="V443" t="s">
        <v>4058</v>
      </c>
      <c r="W443" t="s">
        <v>4042</v>
      </c>
    </row>
    <row r="444" spans="1:23" ht="15" customHeight="1" x14ac:dyDescent="0.25">
      <c r="A444" t="s">
        <v>315</v>
      </c>
      <c r="B444" t="s">
        <v>154</v>
      </c>
      <c r="C444" t="s">
        <v>4059</v>
      </c>
      <c r="D444" t="s">
        <v>4060</v>
      </c>
      <c r="E444" t="s">
        <v>315</v>
      </c>
      <c r="L444" t="s">
        <v>4061</v>
      </c>
      <c r="M444" t="s">
        <v>4032</v>
      </c>
      <c r="N444" t="s">
        <v>4062</v>
      </c>
      <c r="O444" t="s">
        <v>4034</v>
      </c>
      <c r="P444" t="s">
        <v>4063</v>
      </c>
      <c r="Q444" t="s">
        <v>4036</v>
      </c>
      <c r="R444" t="s">
        <v>4064</v>
      </c>
      <c r="S444" t="s">
        <v>4038</v>
      </c>
      <c r="T444" t="s">
        <v>4065</v>
      </c>
      <c r="U444" t="s">
        <v>4040</v>
      </c>
      <c r="V444" t="s">
        <v>4066</v>
      </c>
      <c r="W444" t="s">
        <v>4042</v>
      </c>
    </row>
    <row r="445" spans="1:23" ht="15" customHeight="1" x14ac:dyDescent="0.25">
      <c r="A445" t="s">
        <v>316</v>
      </c>
      <c r="B445" t="s">
        <v>154</v>
      </c>
      <c r="C445" t="s">
        <v>4067</v>
      </c>
      <c r="D445" t="s">
        <v>4068</v>
      </c>
      <c r="E445" t="s">
        <v>316</v>
      </c>
      <c r="L445" t="s">
        <v>14597</v>
      </c>
      <c r="M445" t="s">
        <v>4032</v>
      </c>
      <c r="N445" t="s">
        <v>15019</v>
      </c>
      <c r="O445" t="s">
        <v>4034</v>
      </c>
      <c r="P445" t="s">
        <v>15442</v>
      </c>
      <c r="Q445" t="s">
        <v>4036</v>
      </c>
      <c r="R445" t="s">
        <v>15863</v>
      </c>
      <c r="S445" t="s">
        <v>4038</v>
      </c>
      <c r="T445" t="s">
        <v>16273</v>
      </c>
      <c r="U445" t="s">
        <v>4040</v>
      </c>
      <c r="V445" t="s">
        <v>4069</v>
      </c>
      <c r="W445" t="s">
        <v>4042</v>
      </c>
    </row>
    <row r="446" spans="1:23" ht="15" customHeight="1" x14ac:dyDescent="0.25">
      <c r="A446" t="s">
        <v>317</v>
      </c>
      <c r="B446" t="s">
        <v>154</v>
      </c>
      <c r="C446" t="s">
        <v>4070</v>
      </c>
      <c r="D446" t="s">
        <v>4071</v>
      </c>
      <c r="E446" t="s">
        <v>317</v>
      </c>
      <c r="L446" t="s">
        <v>4072</v>
      </c>
      <c r="M446" t="s">
        <v>4032</v>
      </c>
      <c r="N446" t="s">
        <v>4073</v>
      </c>
      <c r="O446" t="s">
        <v>4034</v>
      </c>
      <c r="P446" t="s">
        <v>4074</v>
      </c>
      <c r="Q446" t="s">
        <v>4036</v>
      </c>
      <c r="R446" t="s">
        <v>4075</v>
      </c>
      <c r="S446" t="s">
        <v>4038</v>
      </c>
      <c r="T446" t="s">
        <v>4076</v>
      </c>
      <c r="U446" t="s">
        <v>4040</v>
      </c>
      <c r="V446" t="s">
        <v>4077</v>
      </c>
      <c r="W446" t="s">
        <v>4042</v>
      </c>
    </row>
    <row r="447" spans="1:23" ht="15" customHeight="1" x14ac:dyDescent="0.25">
      <c r="A447" t="s">
        <v>319</v>
      </c>
      <c r="B447" t="s">
        <v>154</v>
      </c>
      <c r="C447" t="s">
        <v>4078</v>
      </c>
      <c r="D447" t="s">
        <v>4079</v>
      </c>
      <c r="E447" t="s">
        <v>319</v>
      </c>
      <c r="L447" t="s">
        <v>4080</v>
      </c>
      <c r="M447" t="s">
        <v>4081</v>
      </c>
      <c r="N447" t="s">
        <v>4082</v>
      </c>
      <c r="O447" t="s">
        <v>3053</v>
      </c>
      <c r="P447" t="s">
        <v>4083</v>
      </c>
      <c r="Q447" t="s">
        <v>3055</v>
      </c>
      <c r="R447" t="s">
        <v>4084</v>
      </c>
      <c r="S447" t="s">
        <v>3057</v>
      </c>
      <c r="T447" t="s">
        <v>4085</v>
      </c>
      <c r="U447" t="s">
        <v>3059</v>
      </c>
      <c r="V447" t="s">
        <v>4086</v>
      </c>
      <c r="W447" t="s">
        <v>3061</v>
      </c>
    </row>
    <row r="448" spans="1:23" ht="15" customHeight="1" x14ac:dyDescent="0.25">
      <c r="A448" t="s">
        <v>320</v>
      </c>
      <c r="B448" t="s">
        <v>154</v>
      </c>
      <c r="C448" t="s">
        <v>2804</v>
      </c>
      <c r="D448" t="s">
        <v>2804</v>
      </c>
      <c r="E448" t="s">
        <v>320</v>
      </c>
      <c r="L448" t="s">
        <v>14598</v>
      </c>
      <c r="M448" t="s">
        <v>4081</v>
      </c>
      <c r="N448" t="s">
        <v>15020</v>
      </c>
      <c r="O448" t="s">
        <v>3053</v>
      </c>
      <c r="P448" t="s">
        <v>15443</v>
      </c>
      <c r="Q448" t="s">
        <v>3055</v>
      </c>
      <c r="R448" t="s">
        <v>15864</v>
      </c>
      <c r="S448" t="s">
        <v>3057</v>
      </c>
      <c r="T448" t="s">
        <v>16274</v>
      </c>
      <c r="U448" t="s">
        <v>3059</v>
      </c>
      <c r="V448" t="s">
        <v>16670</v>
      </c>
      <c r="W448" t="s">
        <v>3061</v>
      </c>
    </row>
    <row r="449" spans="1:23" ht="15" customHeight="1" x14ac:dyDescent="0.25">
      <c r="A449" t="s">
        <v>321</v>
      </c>
      <c r="B449" t="s">
        <v>154</v>
      </c>
      <c r="C449" t="s">
        <v>4087</v>
      </c>
      <c r="D449" t="s">
        <v>4088</v>
      </c>
      <c r="E449" t="s">
        <v>321</v>
      </c>
      <c r="L449" t="s">
        <v>4089</v>
      </c>
      <c r="M449" t="s">
        <v>4090</v>
      </c>
      <c r="N449" t="s">
        <v>4091</v>
      </c>
      <c r="O449" t="s">
        <v>4092</v>
      </c>
      <c r="P449" t="s">
        <v>4093</v>
      </c>
      <c r="Q449" s="45" t="s">
        <v>4094</v>
      </c>
      <c r="R449" t="s">
        <v>4095</v>
      </c>
      <c r="S449" t="s">
        <v>4096</v>
      </c>
      <c r="T449" t="s">
        <v>4097</v>
      </c>
      <c r="U449" t="s">
        <v>4098</v>
      </c>
      <c r="V449" t="s">
        <v>4099</v>
      </c>
      <c r="W449" t="s">
        <v>4100</v>
      </c>
    </row>
    <row r="450" spans="1:23" ht="15" customHeight="1" x14ac:dyDescent="0.25">
      <c r="A450" t="s">
        <v>322</v>
      </c>
      <c r="B450" t="s">
        <v>154</v>
      </c>
      <c r="C450" t="s">
        <v>2804</v>
      </c>
      <c r="D450" t="s">
        <v>2804</v>
      </c>
      <c r="E450" t="s">
        <v>322</v>
      </c>
      <c r="L450" t="s">
        <v>14599</v>
      </c>
      <c r="M450" t="s">
        <v>4090</v>
      </c>
      <c r="N450" t="s">
        <v>15021</v>
      </c>
      <c r="O450" t="s">
        <v>4092</v>
      </c>
      <c r="P450" t="s">
        <v>15444</v>
      </c>
      <c r="Q450" s="45" t="s">
        <v>4094</v>
      </c>
      <c r="R450" t="s">
        <v>15865</v>
      </c>
      <c r="S450" t="s">
        <v>4096</v>
      </c>
      <c r="T450" t="s">
        <v>16275</v>
      </c>
      <c r="U450" t="s">
        <v>4098</v>
      </c>
      <c r="V450" t="s">
        <v>16671</v>
      </c>
      <c r="W450" t="s">
        <v>4100</v>
      </c>
    </row>
    <row r="451" spans="1:23" ht="15" customHeight="1" x14ac:dyDescent="0.25">
      <c r="A451" t="s">
        <v>323</v>
      </c>
      <c r="B451" t="s">
        <v>154</v>
      </c>
      <c r="C451" t="s">
        <v>4101</v>
      </c>
      <c r="D451" t="s">
        <v>4102</v>
      </c>
      <c r="E451" t="s">
        <v>323</v>
      </c>
      <c r="L451" t="s">
        <v>4103</v>
      </c>
      <c r="M451" t="s">
        <v>4090</v>
      </c>
      <c r="N451" t="s">
        <v>4104</v>
      </c>
      <c r="O451" t="s">
        <v>4092</v>
      </c>
      <c r="P451" t="s">
        <v>4105</v>
      </c>
      <c r="Q451" s="45" t="s">
        <v>4094</v>
      </c>
      <c r="R451" t="s">
        <v>4106</v>
      </c>
      <c r="S451" t="s">
        <v>4096</v>
      </c>
      <c r="T451" t="s">
        <v>4107</v>
      </c>
      <c r="U451" t="s">
        <v>4098</v>
      </c>
      <c r="V451" t="s">
        <v>4108</v>
      </c>
      <c r="W451" t="s">
        <v>4100</v>
      </c>
    </row>
    <row r="452" spans="1:23" ht="15" customHeight="1" x14ac:dyDescent="0.25">
      <c r="A452" t="s">
        <v>324</v>
      </c>
      <c r="B452" t="s">
        <v>154</v>
      </c>
      <c r="C452" t="s">
        <v>2804</v>
      </c>
      <c r="D452" t="s">
        <v>2804</v>
      </c>
      <c r="E452" t="s">
        <v>324</v>
      </c>
      <c r="L452" t="s">
        <v>14600</v>
      </c>
      <c r="M452" t="s">
        <v>4090</v>
      </c>
      <c r="N452" t="s">
        <v>15022</v>
      </c>
      <c r="O452" t="s">
        <v>4092</v>
      </c>
      <c r="P452" t="s">
        <v>15445</v>
      </c>
      <c r="Q452" s="45" t="s">
        <v>4094</v>
      </c>
      <c r="R452" t="s">
        <v>15866</v>
      </c>
      <c r="S452" t="s">
        <v>4096</v>
      </c>
      <c r="T452" t="s">
        <v>16276</v>
      </c>
      <c r="U452" t="s">
        <v>4098</v>
      </c>
      <c r="V452" t="s">
        <v>16672</v>
      </c>
      <c r="W452" t="s">
        <v>4100</v>
      </c>
    </row>
    <row r="453" spans="1:23" ht="15" customHeight="1" x14ac:dyDescent="0.25">
      <c r="A453" t="s">
        <v>325</v>
      </c>
      <c r="B453" t="s">
        <v>154</v>
      </c>
      <c r="C453" t="s">
        <v>4109</v>
      </c>
      <c r="D453" t="s">
        <v>4110</v>
      </c>
      <c r="E453" t="s">
        <v>325</v>
      </c>
      <c r="L453" t="s">
        <v>4111</v>
      </c>
      <c r="M453" t="s">
        <v>4090</v>
      </c>
      <c r="N453" t="s">
        <v>4112</v>
      </c>
      <c r="O453" t="s">
        <v>4092</v>
      </c>
      <c r="P453" t="s">
        <v>4113</v>
      </c>
      <c r="Q453" s="45" t="s">
        <v>4094</v>
      </c>
      <c r="R453" t="s">
        <v>4114</v>
      </c>
      <c r="S453" t="s">
        <v>4096</v>
      </c>
      <c r="T453" t="s">
        <v>4115</v>
      </c>
      <c r="U453" t="s">
        <v>4098</v>
      </c>
      <c r="V453" t="s">
        <v>4116</v>
      </c>
      <c r="W453" t="s">
        <v>4100</v>
      </c>
    </row>
    <row r="454" spans="1:23" ht="15" customHeight="1" x14ac:dyDescent="0.25">
      <c r="A454" t="s">
        <v>326</v>
      </c>
      <c r="B454" t="s">
        <v>154</v>
      </c>
      <c r="C454" t="s">
        <v>2804</v>
      </c>
      <c r="D454" t="s">
        <v>2804</v>
      </c>
      <c r="E454" t="s">
        <v>326</v>
      </c>
      <c r="L454" t="s">
        <v>14601</v>
      </c>
      <c r="M454" t="s">
        <v>4090</v>
      </c>
      <c r="N454" t="s">
        <v>15023</v>
      </c>
      <c r="O454" t="s">
        <v>4092</v>
      </c>
      <c r="P454" t="s">
        <v>15446</v>
      </c>
      <c r="Q454" s="45" t="s">
        <v>4094</v>
      </c>
      <c r="R454" t="s">
        <v>15867</v>
      </c>
      <c r="S454" t="s">
        <v>4096</v>
      </c>
      <c r="T454" t="s">
        <v>16277</v>
      </c>
      <c r="U454" t="s">
        <v>4098</v>
      </c>
      <c r="V454" t="s">
        <v>16673</v>
      </c>
      <c r="W454" t="s">
        <v>4100</v>
      </c>
    </row>
    <row r="455" spans="1:23" ht="15" customHeight="1" x14ac:dyDescent="0.25">
      <c r="A455" t="s">
        <v>327</v>
      </c>
      <c r="B455" t="s">
        <v>154</v>
      </c>
      <c r="C455" t="s">
        <v>4117</v>
      </c>
      <c r="D455" t="s">
        <v>4118</v>
      </c>
      <c r="E455" t="s">
        <v>327</v>
      </c>
      <c r="L455" t="s">
        <v>4119</v>
      </c>
      <c r="M455" t="s">
        <v>4120</v>
      </c>
      <c r="N455" t="s">
        <v>4121</v>
      </c>
      <c r="O455" t="s">
        <v>4122</v>
      </c>
      <c r="P455" t="s">
        <v>4123</v>
      </c>
      <c r="Q455" t="s">
        <v>4124</v>
      </c>
      <c r="R455" t="s">
        <v>4125</v>
      </c>
      <c r="S455" t="s">
        <v>4126</v>
      </c>
      <c r="T455" t="s">
        <v>4127</v>
      </c>
      <c r="U455" t="s">
        <v>4128</v>
      </c>
      <c r="V455" t="s">
        <v>4129</v>
      </c>
      <c r="W455" t="s">
        <v>4130</v>
      </c>
    </row>
    <row r="456" spans="1:23" ht="15" customHeight="1" x14ac:dyDescent="0.25">
      <c r="A456" t="s">
        <v>4131</v>
      </c>
      <c r="B456" t="s">
        <v>154</v>
      </c>
      <c r="C456" t="s">
        <v>4132</v>
      </c>
      <c r="D456" t="s">
        <v>4133</v>
      </c>
      <c r="E456" t="s">
        <v>4131</v>
      </c>
      <c r="L456" t="s">
        <v>4134</v>
      </c>
      <c r="M456" t="s">
        <v>4120</v>
      </c>
      <c r="N456" t="s">
        <v>4135</v>
      </c>
      <c r="O456" t="s">
        <v>4122</v>
      </c>
      <c r="P456" t="s">
        <v>4136</v>
      </c>
      <c r="Q456" t="s">
        <v>4124</v>
      </c>
      <c r="R456" t="s">
        <v>4137</v>
      </c>
      <c r="S456" t="s">
        <v>4126</v>
      </c>
      <c r="T456" t="s">
        <v>4138</v>
      </c>
      <c r="U456" t="s">
        <v>4128</v>
      </c>
      <c r="V456" t="s">
        <v>4139</v>
      </c>
      <c r="W456" t="s">
        <v>4130</v>
      </c>
    </row>
    <row r="457" spans="1:23" ht="15" customHeight="1" x14ac:dyDescent="0.25">
      <c r="A457" t="s">
        <v>328</v>
      </c>
      <c r="B457" t="s">
        <v>154</v>
      </c>
      <c r="C457" t="s">
        <v>4140</v>
      </c>
      <c r="D457" t="s">
        <v>4141</v>
      </c>
      <c r="E457" t="s">
        <v>328</v>
      </c>
      <c r="L457" t="s">
        <v>4142</v>
      </c>
      <c r="M457" t="s">
        <v>4120</v>
      </c>
      <c r="N457" t="s">
        <v>4143</v>
      </c>
      <c r="O457" t="s">
        <v>4122</v>
      </c>
      <c r="P457" t="s">
        <v>4144</v>
      </c>
      <c r="Q457" t="s">
        <v>4124</v>
      </c>
      <c r="R457" t="s">
        <v>4145</v>
      </c>
      <c r="S457" t="s">
        <v>4126</v>
      </c>
      <c r="T457" t="s">
        <v>4146</v>
      </c>
      <c r="U457" t="s">
        <v>4128</v>
      </c>
      <c r="V457" t="s">
        <v>4147</v>
      </c>
      <c r="W457" t="s">
        <v>4130</v>
      </c>
    </row>
    <row r="458" spans="1:23" ht="15" customHeight="1" x14ac:dyDescent="0.25">
      <c r="A458" t="s">
        <v>329</v>
      </c>
      <c r="B458" t="s">
        <v>154</v>
      </c>
      <c r="C458" t="s">
        <v>4148</v>
      </c>
      <c r="D458" t="s">
        <v>4149</v>
      </c>
      <c r="E458" t="s">
        <v>329</v>
      </c>
      <c r="L458" t="s">
        <v>14602</v>
      </c>
      <c r="M458" t="s">
        <v>4120</v>
      </c>
      <c r="N458" t="s">
        <v>15024</v>
      </c>
      <c r="O458" t="s">
        <v>4122</v>
      </c>
      <c r="P458" t="s">
        <v>15447</v>
      </c>
      <c r="Q458" t="s">
        <v>4124</v>
      </c>
      <c r="R458" t="s">
        <v>15868</v>
      </c>
      <c r="S458" t="s">
        <v>4126</v>
      </c>
      <c r="T458" t="s">
        <v>16278</v>
      </c>
      <c r="U458" t="s">
        <v>4128</v>
      </c>
      <c r="V458" t="s">
        <v>16674</v>
      </c>
      <c r="W458" t="s">
        <v>4130</v>
      </c>
    </row>
    <row r="459" spans="1:23" ht="15" customHeight="1" x14ac:dyDescent="0.25">
      <c r="A459" t="s">
        <v>330</v>
      </c>
      <c r="B459" t="s">
        <v>154</v>
      </c>
      <c r="C459" t="s">
        <v>4150</v>
      </c>
      <c r="D459" t="s">
        <v>4151</v>
      </c>
      <c r="E459" t="s">
        <v>330</v>
      </c>
      <c r="L459" t="s">
        <v>4152</v>
      </c>
      <c r="M459" t="s">
        <v>4120</v>
      </c>
      <c r="N459" t="s">
        <v>4153</v>
      </c>
      <c r="O459" t="s">
        <v>4122</v>
      </c>
      <c r="P459" t="s">
        <v>4154</v>
      </c>
      <c r="Q459" t="s">
        <v>4124</v>
      </c>
      <c r="R459" t="s">
        <v>4155</v>
      </c>
      <c r="S459" t="s">
        <v>4126</v>
      </c>
      <c r="T459" t="s">
        <v>4156</v>
      </c>
      <c r="U459" t="s">
        <v>4128</v>
      </c>
      <c r="V459" t="s">
        <v>4157</v>
      </c>
      <c r="W459" t="s">
        <v>4130</v>
      </c>
    </row>
    <row r="460" spans="1:23" ht="15" customHeight="1" x14ac:dyDescent="0.25">
      <c r="A460" t="s">
        <v>331</v>
      </c>
      <c r="B460" t="s">
        <v>154</v>
      </c>
      <c r="C460" t="s">
        <v>4158</v>
      </c>
      <c r="D460" t="s">
        <v>4159</v>
      </c>
      <c r="E460" t="s">
        <v>331</v>
      </c>
      <c r="L460" t="s">
        <v>4160</v>
      </c>
      <c r="M460" t="s">
        <v>4161</v>
      </c>
      <c r="N460" t="s">
        <v>4162</v>
      </c>
      <c r="O460" t="s">
        <v>4163</v>
      </c>
      <c r="P460" t="s">
        <v>4164</v>
      </c>
      <c r="Q460" t="s">
        <v>4165</v>
      </c>
      <c r="R460" t="s">
        <v>4166</v>
      </c>
      <c r="S460" t="s">
        <v>4167</v>
      </c>
      <c r="T460" t="s">
        <v>4168</v>
      </c>
      <c r="U460" t="s">
        <v>4169</v>
      </c>
      <c r="V460" t="s">
        <v>4170</v>
      </c>
      <c r="W460" t="s">
        <v>4171</v>
      </c>
    </row>
    <row r="461" spans="1:23" ht="15" customHeight="1" x14ac:dyDescent="0.25">
      <c r="A461" t="s">
        <v>4172</v>
      </c>
      <c r="B461" t="s">
        <v>154</v>
      </c>
      <c r="C461" t="s">
        <v>4173</v>
      </c>
      <c r="D461" t="s">
        <v>4174</v>
      </c>
      <c r="E461" t="s">
        <v>4172</v>
      </c>
      <c r="L461" t="s">
        <v>4175</v>
      </c>
      <c r="M461" t="s">
        <v>4161</v>
      </c>
      <c r="N461" t="s">
        <v>4176</v>
      </c>
      <c r="O461" t="s">
        <v>4163</v>
      </c>
      <c r="P461" t="s">
        <v>4177</v>
      </c>
      <c r="Q461" t="s">
        <v>4165</v>
      </c>
      <c r="R461" t="s">
        <v>4178</v>
      </c>
      <c r="S461" t="s">
        <v>4167</v>
      </c>
      <c r="T461" t="s">
        <v>4179</v>
      </c>
      <c r="U461" t="s">
        <v>4169</v>
      </c>
      <c r="V461" t="s">
        <v>4180</v>
      </c>
      <c r="W461" t="s">
        <v>4171</v>
      </c>
    </row>
    <row r="462" spans="1:23" ht="15" customHeight="1" x14ac:dyDescent="0.25">
      <c r="A462" t="s">
        <v>332</v>
      </c>
      <c r="B462" t="s">
        <v>154</v>
      </c>
      <c r="C462" t="s">
        <v>4181</v>
      </c>
      <c r="D462" t="s">
        <v>4182</v>
      </c>
      <c r="E462" t="s">
        <v>332</v>
      </c>
      <c r="L462" t="s">
        <v>4183</v>
      </c>
      <c r="M462" t="s">
        <v>4161</v>
      </c>
      <c r="N462" t="s">
        <v>4184</v>
      </c>
      <c r="O462" t="s">
        <v>4163</v>
      </c>
      <c r="P462" t="s">
        <v>4185</v>
      </c>
      <c r="Q462" t="s">
        <v>4165</v>
      </c>
      <c r="R462" t="s">
        <v>4186</v>
      </c>
      <c r="S462" t="s">
        <v>4167</v>
      </c>
      <c r="T462" t="s">
        <v>4187</v>
      </c>
      <c r="U462" t="s">
        <v>4169</v>
      </c>
      <c r="V462" t="s">
        <v>4188</v>
      </c>
      <c r="W462" t="s">
        <v>4171</v>
      </c>
    </row>
    <row r="463" spans="1:23" ht="15" customHeight="1" x14ac:dyDescent="0.25">
      <c r="A463" t="s">
        <v>333</v>
      </c>
      <c r="B463" t="s">
        <v>154</v>
      </c>
      <c r="C463" t="s">
        <v>4189</v>
      </c>
      <c r="D463" t="s">
        <v>4190</v>
      </c>
      <c r="E463" t="s">
        <v>333</v>
      </c>
      <c r="L463" t="s">
        <v>14603</v>
      </c>
      <c r="M463" t="s">
        <v>4161</v>
      </c>
      <c r="N463" t="s">
        <v>15025</v>
      </c>
      <c r="O463" t="s">
        <v>4163</v>
      </c>
      <c r="P463" t="s">
        <v>15448</v>
      </c>
      <c r="Q463" t="s">
        <v>4165</v>
      </c>
      <c r="R463" t="s">
        <v>15869</v>
      </c>
      <c r="S463" t="s">
        <v>4167</v>
      </c>
      <c r="T463" t="s">
        <v>16279</v>
      </c>
      <c r="U463" t="s">
        <v>4169</v>
      </c>
      <c r="V463" t="s">
        <v>4191</v>
      </c>
      <c r="W463" t="s">
        <v>4171</v>
      </c>
    </row>
    <row r="464" spans="1:23" ht="15" customHeight="1" x14ac:dyDescent="0.25">
      <c r="A464" t="s">
        <v>334</v>
      </c>
      <c r="B464" t="s">
        <v>154</v>
      </c>
      <c r="C464" t="s">
        <v>4192</v>
      </c>
      <c r="D464" t="s">
        <v>4193</v>
      </c>
      <c r="E464" t="s">
        <v>334</v>
      </c>
      <c r="L464" t="s">
        <v>4194</v>
      </c>
      <c r="M464" t="s">
        <v>4161</v>
      </c>
      <c r="N464" t="s">
        <v>4195</v>
      </c>
      <c r="O464" t="s">
        <v>4163</v>
      </c>
      <c r="P464" t="s">
        <v>4196</v>
      </c>
      <c r="Q464" t="s">
        <v>4165</v>
      </c>
      <c r="R464" t="s">
        <v>4197</v>
      </c>
      <c r="S464" t="s">
        <v>4167</v>
      </c>
      <c r="T464" t="s">
        <v>4198</v>
      </c>
      <c r="U464" t="s">
        <v>4169</v>
      </c>
      <c r="V464" t="s">
        <v>4199</v>
      </c>
      <c r="W464" t="s">
        <v>4171</v>
      </c>
    </row>
    <row r="465" spans="1:23" ht="15" customHeight="1" x14ac:dyDescent="0.25">
      <c r="A465" t="s">
        <v>335</v>
      </c>
      <c r="B465" t="s">
        <v>154</v>
      </c>
      <c r="C465" t="s">
        <v>4200</v>
      </c>
      <c r="D465" t="s">
        <v>4201</v>
      </c>
      <c r="E465" t="s">
        <v>335</v>
      </c>
      <c r="L465" t="s">
        <v>4202</v>
      </c>
      <c r="M465" t="s">
        <v>4203</v>
      </c>
      <c r="N465" t="s">
        <v>4204</v>
      </c>
      <c r="O465" t="s">
        <v>4205</v>
      </c>
      <c r="P465" t="s">
        <v>4206</v>
      </c>
      <c r="Q465" t="s">
        <v>4207</v>
      </c>
      <c r="R465" t="s">
        <v>4208</v>
      </c>
      <c r="S465" t="s">
        <v>4209</v>
      </c>
      <c r="T465" t="s">
        <v>4210</v>
      </c>
      <c r="U465" t="s">
        <v>4211</v>
      </c>
      <c r="V465" t="s">
        <v>4212</v>
      </c>
      <c r="W465" t="s">
        <v>4213</v>
      </c>
    </row>
    <row r="466" spans="1:23" ht="15" customHeight="1" x14ac:dyDescent="0.25">
      <c r="A466" t="s">
        <v>4214</v>
      </c>
      <c r="B466" t="s">
        <v>154</v>
      </c>
      <c r="C466" t="s">
        <v>4215</v>
      </c>
      <c r="D466" t="s">
        <v>4216</v>
      </c>
      <c r="E466" t="s">
        <v>4214</v>
      </c>
      <c r="L466" t="s">
        <v>4217</v>
      </c>
      <c r="M466" t="s">
        <v>4203</v>
      </c>
      <c r="N466" t="s">
        <v>4218</v>
      </c>
      <c r="O466" t="s">
        <v>4205</v>
      </c>
      <c r="P466" t="s">
        <v>4219</v>
      </c>
      <c r="Q466" t="s">
        <v>4207</v>
      </c>
      <c r="R466" t="s">
        <v>4220</v>
      </c>
      <c r="S466" t="s">
        <v>4209</v>
      </c>
      <c r="T466" t="s">
        <v>4221</v>
      </c>
      <c r="U466" t="s">
        <v>4211</v>
      </c>
      <c r="V466" t="s">
        <v>4222</v>
      </c>
      <c r="W466" t="s">
        <v>4213</v>
      </c>
    </row>
    <row r="467" spans="1:23" ht="15" customHeight="1" x14ac:dyDescent="0.25">
      <c r="A467" t="s">
        <v>336</v>
      </c>
      <c r="B467" t="s">
        <v>154</v>
      </c>
      <c r="C467" t="s">
        <v>4223</v>
      </c>
      <c r="D467" t="s">
        <v>4224</v>
      </c>
      <c r="E467" t="s">
        <v>336</v>
      </c>
      <c r="L467" t="s">
        <v>4225</v>
      </c>
      <c r="M467" t="s">
        <v>4203</v>
      </c>
      <c r="N467" t="s">
        <v>4226</v>
      </c>
      <c r="O467" t="s">
        <v>4205</v>
      </c>
      <c r="P467" t="s">
        <v>4227</v>
      </c>
      <c r="Q467" t="s">
        <v>4207</v>
      </c>
      <c r="R467" t="s">
        <v>4228</v>
      </c>
      <c r="S467" t="s">
        <v>4209</v>
      </c>
      <c r="T467" t="s">
        <v>4229</v>
      </c>
      <c r="U467" t="s">
        <v>4211</v>
      </c>
      <c r="V467" t="s">
        <v>4230</v>
      </c>
      <c r="W467" t="s">
        <v>4213</v>
      </c>
    </row>
    <row r="468" spans="1:23" ht="15" customHeight="1" x14ac:dyDescent="0.25">
      <c r="A468" t="s">
        <v>337</v>
      </c>
      <c r="B468" t="s">
        <v>154</v>
      </c>
      <c r="C468" t="s">
        <v>4231</v>
      </c>
      <c r="D468" t="s">
        <v>4232</v>
      </c>
      <c r="E468" t="s">
        <v>337</v>
      </c>
      <c r="L468" t="s">
        <v>14604</v>
      </c>
      <c r="M468" t="s">
        <v>4203</v>
      </c>
      <c r="N468" t="s">
        <v>15026</v>
      </c>
      <c r="O468" t="s">
        <v>4205</v>
      </c>
      <c r="P468" t="s">
        <v>15449</v>
      </c>
      <c r="Q468" t="s">
        <v>4207</v>
      </c>
      <c r="R468" t="s">
        <v>15870</v>
      </c>
      <c r="S468" t="s">
        <v>4209</v>
      </c>
      <c r="T468" t="s">
        <v>16280</v>
      </c>
      <c r="U468" t="s">
        <v>4211</v>
      </c>
      <c r="V468" t="s">
        <v>4233</v>
      </c>
      <c r="W468" t="s">
        <v>4213</v>
      </c>
    </row>
    <row r="469" spans="1:23" ht="15" customHeight="1" x14ac:dyDescent="0.25">
      <c r="A469" t="s">
        <v>338</v>
      </c>
      <c r="B469" t="s">
        <v>154</v>
      </c>
      <c r="C469" t="s">
        <v>4234</v>
      </c>
      <c r="D469" t="s">
        <v>4235</v>
      </c>
      <c r="E469" t="s">
        <v>338</v>
      </c>
      <c r="L469" t="s">
        <v>4236</v>
      </c>
      <c r="M469" t="s">
        <v>4203</v>
      </c>
      <c r="N469" t="s">
        <v>4237</v>
      </c>
      <c r="O469" t="s">
        <v>4205</v>
      </c>
      <c r="P469" t="s">
        <v>4238</v>
      </c>
      <c r="Q469" t="s">
        <v>4207</v>
      </c>
      <c r="R469" t="s">
        <v>4239</v>
      </c>
      <c r="S469" t="s">
        <v>4209</v>
      </c>
      <c r="T469" t="s">
        <v>4240</v>
      </c>
      <c r="U469" t="s">
        <v>4211</v>
      </c>
      <c r="V469" t="s">
        <v>4241</v>
      </c>
      <c r="W469" t="s">
        <v>4213</v>
      </c>
    </row>
    <row r="470" spans="1:23" ht="15" customHeight="1" x14ac:dyDescent="0.25">
      <c r="A470" t="s">
        <v>339</v>
      </c>
      <c r="B470" t="s">
        <v>154</v>
      </c>
      <c r="C470" t="s">
        <v>4242</v>
      </c>
      <c r="D470" t="s">
        <v>4243</v>
      </c>
      <c r="E470" t="s">
        <v>339</v>
      </c>
      <c r="L470" t="s">
        <v>4244</v>
      </c>
      <c r="M470" t="s">
        <v>4245</v>
      </c>
      <c r="N470" t="s">
        <v>4246</v>
      </c>
      <c r="O470" t="s">
        <v>4247</v>
      </c>
      <c r="P470" t="s">
        <v>4248</v>
      </c>
      <c r="Q470" t="s">
        <v>4249</v>
      </c>
      <c r="R470" t="s">
        <v>4250</v>
      </c>
      <c r="S470" t="s">
        <v>4251</v>
      </c>
      <c r="T470" t="s">
        <v>4252</v>
      </c>
      <c r="U470" t="s">
        <v>4253</v>
      </c>
      <c r="V470" t="s">
        <v>4254</v>
      </c>
      <c r="W470" t="s">
        <v>4255</v>
      </c>
    </row>
    <row r="471" spans="1:23" ht="15" customHeight="1" x14ac:dyDescent="0.25">
      <c r="A471" t="s">
        <v>4256</v>
      </c>
      <c r="B471" t="s">
        <v>154</v>
      </c>
      <c r="C471" t="s">
        <v>4257</v>
      </c>
      <c r="D471" t="s">
        <v>4258</v>
      </c>
      <c r="E471" t="s">
        <v>4256</v>
      </c>
      <c r="L471" t="s">
        <v>4259</v>
      </c>
      <c r="M471" t="s">
        <v>4245</v>
      </c>
      <c r="N471" t="s">
        <v>4260</v>
      </c>
      <c r="O471" t="s">
        <v>4247</v>
      </c>
      <c r="P471" t="s">
        <v>4261</v>
      </c>
      <c r="Q471" t="s">
        <v>4249</v>
      </c>
      <c r="R471" t="s">
        <v>4262</v>
      </c>
      <c r="S471" t="s">
        <v>4251</v>
      </c>
      <c r="T471" t="s">
        <v>4263</v>
      </c>
      <c r="U471" t="s">
        <v>4253</v>
      </c>
      <c r="V471" t="s">
        <v>4264</v>
      </c>
      <c r="W471" t="s">
        <v>4255</v>
      </c>
    </row>
    <row r="472" spans="1:23" ht="15" customHeight="1" x14ac:dyDescent="0.25">
      <c r="A472" t="s">
        <v>340</v>
      </c>
      <c r="B472" t="s">
        <v>154</v>
      </c>
      <c r="C472" t="s">
        <v>4265</v>
      </c>
      <c r="D472" t="s">
        <v>4266</v>
      </c>
      <c r="E472" t="s">
        <v>340</v>
      </c>
      <c r="L472" t="s">
        <v>4267</v>
      </c>
      <c r="M472" t="s">
        <v>4245</v>
      </c>
      <c r="N472" t="s">
        <v>4268</v>
      </c>
      <c r="O472" t="s">
        <v>4247</v>
      </c>
      <c r="P472" t="s">
        <v>4269</v>
      </c>
      <c r="Q472" t="s">
        <v>4249</v>
      </c>
      <c r="R472" t="s">
        <v>4270</v>
      </c>
      <c r="S472" t="s">
        <v>4251</v>
      </c>
      <c r="T472" t="s">
        <v>4271</v>
      </c>
      <c r="U472" t="s">
        <v>4253</v>
      </c>
      <c r="V472" t="s">
        <v>4272</v>
      </c>
      <c r="W472" t="s">
        <v>4255</v>
      </c>
    </row>
    <row r="473" spans="1:23" ht="15" customHeight="1" x14ac:dyDescent="0.25">
      <c r="A473" t="s">
        <v>341</v>
      </c>
      <c r="B473" t="s">
        <v>154</v>
      </c>
      <c r="C473" t="s">
        <v>4273</v>
      </c>
      <c r="D473" t="s">
        <v>4274</v>
      </c>
      <c r="E473" t="s">
        <v>341</v>
      </c>
      <c r="L473" t="s">
        <v>14605</v>
      </c>
      <c r="M473" t="s">
        <v>4245</v>
      </c>
      <c r="N473" t="s">
        <v>15027</v>
      </c>
      <c r="O473" t="s">
        <v>4247</v>
      </c>
      <c r="P473" t="s">
        <v>15450</v>
      </c>
      <c r="Q473" t="s">
        <v>4249</v>
      </c>
      <c r="R473" t="s">
        <v>15871</v>
      </c>
      <c r="S473" t="s">
        <v>4251</v>
      </c>
      <c r="T473" t="s">
        <v>16281</v>
      </c>
      <c r="U473" t="s">
        <v>4253</v>
      </c>
      <c r="V473" t="s">
        <v>4275</v>
      </c>
      <c r="W473" t="s">
        <v>4255</v>
      </c>
    </row>
    <row r="474" spans="1:23" ht="15" customHeight="1" x14ac:dyDescent="0.25">
      <c r="A474" t="s">
        <v>342</v>
      </c>
      <c r="B474" t="s">
        <v>154</v>
      </c>
      <c r="C474" t="s">
        <v>4276</v>
      </c>
      <c r="D474" t="s">
        <v>4277</v>
      </c>
      <c r="E474" t="s">
        <v>342</v>
      </c>
      <c r="L474" t="s">
        <v>4278</v>
      </c>
      <c r="M474" t="s">
        <v>4245</v>
      </c>
      <c r="N474" t="s">
        <v>4279</v>
      </c>
      <c r="O474" t="s">
        <v>4247</v>
      </c>
      <c r="P474" t="s">
        <v>4280</v>
      </c>
      <c r="Q474" t="s">
        <v>4249</v>
      </c>
      <c r="R474" t="s">
        <v>4281</v>
      </c>
      <c r="S474" t="s">
        <v>4251</v>
      </c>
      <c r="T474" t="s">
        <v>4282</v>
      </c>
      <c r="U474" t="s">
        <v>4253</v>
      </c>
      <c r="V474" t="s">
        <v>4283</v>
      </c>
      <c r="W474" t="s">
        <v>4255</v>
      </c>
    </row>
    <row r="475" spans="1:23" ht="15" customHeight="1" x14ac:dyDescent="0.25">
      <c r="A475" t="s">
        <v>343</v>
      </c>
      <c r="B475" t="s">
        <v>154</v>
      </c>
      <c r="C475" t="s">
        <v>4284</v>
      </c>
      <c r="D475" t="s">
        <v>4285</v>
      </c>
      <c r="E475" t="s">
        <v>343</v>
      </c>
      <c r="L475" t="s">
        <v>4286</v>
      </c>
      <c r="M475" t="s">
        <v>4287</v>
      </c>
      <c r="N475" t="s">
        <v>4288</v>
      </c>
      <c r="O475" t="s">
        <v>4289</v>
      </c>
      <c r="P475" t="s">
        <v>4290</v>
      </c>
      <c r="Q475" t="s">
        <v>4291</v>
      </c>
      <c r="R475" t="s">
        <v>4292</v>
      </c>
      <c r="S475" t="s">
        <v>4293</v>
      </c>
      <c r="T475" t="s">
        <v>4294</v>
      </c>
      <c r="U475" t="s">
        <v>4295</v>
      </c>
      <c r="V475" t="s">
        <v>4296</v>
      </c>
      <c r="W475" t="s">
        <v>4297</v>
      </c>
    </row>
    <row r="476" spans="1:23" ht="15" customHeight="1" x14ac:dyDescent="0.25">
      <c r="A476" t="s">
        <v>4298</v>
      </c>
      <c r="B476" t="s">
        <v>154</v>
      </c>
      <c r="C476" t="s">
        <v>4299</v>
      </c>
      <c r="D476" t="s">
        <v>4300</v>
      </c>
      <c r="E476" t="s">
        <v>4298</v>
      </c>
      <c r="L476" t="s">
        <v>4301</v>
      </c>
      <c r="M476" t="s">
        <v>4287</v>
      </c>
      <c r="N476" t="s">
        <v>4302</v>
      </c>
      <c r="O476" t="s">
        <v>4303</v>
      </c>
      <c r="P476" t="s">
        <v>4304</v>
      </c>
      <c r="Q476" t="s">
        <v>4305</v>
      </c>
      <c r="R476" t="s">
        <v>4306</v>
      </c>
      <c r="S476" t="s">
        <v>4307</v>
      </c>
      <c r="T476" t="s">
        <v>4308</v>
      </c>
      <c r="U476" t="s">
        <v>4309</v>
      </c>
      <c r="V476" t="s">
        <v>4310</v>
      </c>
      <c r="W476" t="s">
        <v>4311</v>
      </c>
    </row>
    <row r="477" spans="1:23" ht="15" customHeight="1" x14ac:dyDescent="0.25">
      <c r="A477" t="s">
        <v>344</v>
      </c>
      <c r="B477" t="s">
        <v>154</v>
      </c>
      <c r="C477" t="s">
        <v>4312</v>
      </c>
      <c r="D477" t="s">
        <v>4313</v>
      </c>
      <c r="E477" t="s">
        <v>344</v>
      </c>
      <c r="L477" t="s">
        <v>4314</v>
      </c>
      <c r="M477" t="s">
        <v>4287</v>
      </c>
      <c r="N477" t="s">
        <v>4315</v>
      </c>
      <c r="O477" t="s">
        <v>4289</v>
      </c>
      <c r="P477" t="s">
        <v>4316</v>
      </c>
      <c r="Q477" t="s">
        <v>4291</v>
      </c>
      <c r="R477" t="s">
        <v>4317</v>
      </c>
      <c r="S477" t="s">
        <v>4293</v>
      </c>
      <c r="T477" t="s">
        <v>4318</v>
      </c>
      <c r="U477" t="s">
        <v>4295</v>
      </c>
      <c r="V477" t="s">
        <v>4319</v>
      </c>
      <c r="W477" t="s">
        <v>4297</v>
      </c>
    </row>
    <row r="478" spans="1:23" ht="15" customHeight="1" x14ac:dyDescent="0.25">
      <c r="A478" t="s">
        <v>345</v>
      </c>
      <c r="B478" t="s">
        <v>154</v>
      </c>
      <c r="C478" t="s">
        <v>4320</v>
      </c>
      <c r="D478" t="s">
        <v>4321</v>
      </c>
      <c r="E478" t="s">
        <v>345</v>
      </c>
      <c r="L478" t="s">
        <v>14606</v>
      </c>
      <c r="M478" t="s">
        <v>4287</v>
      </c>
      <c r="N478" t="s">
        <v>15028</v>
      </c>
      <c r="O478" t="s">
        <v>4289</v>
      </c>
      <c r="P478" t="s">
        <v>15451</v>
      </c>
      <c r="Q478" t="s">
        <v>4291</v>
      </c>
      <c r="R478" t="s">
        <v>15872</v>
      </c>
      <c r="S478" t="s">
        <v>4293</v>
      </c>
      <c r="T478" t="s">
        <v>16282</v>
      </c>
      <c r="U478" t="s">
        <v>4295</v>
      </c>
      <c r="V478" t="s">
        <v>4322</v>
      </c>
      <c r="W478" t="s">
        <v>4297</v>
      </c>
    </row>
    <row r="479" spans="1:23" ht="15" customHeight="1" x14ac:dyDescent="0.25">
      <c r="A479" t="s">
        <v>346</v>
      </c>
      <c r="B479" t="s">
        <v>154</v>
      </c>
      <c r="C479" t="s">
        <v>4323</v>
      </c>
      <c r="D479" t="s">
        <v>4324</v>
      </c>
      <c r="E479" t="s">
        <v>346</v>
      </c>
      <c r="L479" t="s">
        <v>4325</v>
      </c>
      <c r="M479" t="s">
        <v>4287</v>
      </c>
      <c r="N479" t="s">
        <v>4326</v>
      </c>
      <c r="O479" t="s">
        <v>4289</v>
      </c>
      <c r="P479" t="s">
        <v>4327</v>
      </c>
      <c r="Q479" t="s">
        <v>4291</v>
      </c>
      <c r="R479" t="s">
        <v>4328</v>
      </c>
      <c r="S479" t="s">
        <v>4293</v>
      </c>
      <c r="T479" t="s">
        <v>4329</v>
      </c>
      <c r="U479" t="s">
        <v>4295</v>
      </c>
      <c r="V479" t="s">
        <v>4330</v>
      </c>
      <c r="W479" t="s">
        <v>4297</v>
      </c>
    </row>
    <row r="480" spans="1:23" ht="15" customHeight="1" x14ac:dyDescent="0.25">
      <c r="A480" t="s">
        <v>347</v>
      </c>
      <c r="B480" t="s">
        <v>154</v>
      </c>
      <c r="C480" t="s">
        <v>4331</v>
      </c>
      <c r="D480" t="s">
        <v>4332</v>
      </c>
      <c r="E480" t="s">
        <v>347</v>
      </c>
      <c r="L480" t="s">
        <v>4333</v>
      </c>
      <c r="M480" t="s">
        <v>4334</v>
      </c>
      <c r="N480" t="s">
        <v>4335</v>
      </c>
      <c r="O480" t="s">
        <v>4336</v>
      </c>
      <c r="P480" t="s">
        <v>4337</v>
      </c>
      <c r="Q480" t="s">
        <v>4338</v>
      </c>
      <c r="R480" t="s">
        <v>4339</v>
      </c>
      <c r="S480" t="s">
        <v>4340</v>
      </c>
      <c r="T480" t="s">
        <v>4341</v>
      </c>
      <c r="U480" t="s">
        <v>4342</v>
      </c>
      <c r="V480" t="s">
        <v>4343</v>
      </c>
      <c r="W480" t="s">
        <v>4344</v>
      </c>
    </row>
    <row r="481" spans="1:23" ht="15" customHeight="1" x14ac:dyDescent="0.25">
      <c r="A481" t="s">
        <v>4345</v>
      </c>
      <c r="B481" t="s">
        <v>154</v>
      </c>
      <c r="C481" t="s">
        <v>4346</v>
      </c>
      <c r="D481" t="s">
        <v>4347</v>
      </c>
      <c r="E481" t="s">
        <v>4345</v>
      </c>
      <c r="L481" t="s">
        <v>4348</v>
      </c>
      <c r="M481" t="s">
        <v>4334</v>
      </c>
      <c r="N481" t="s">
        <v>4349</v>
      </c>
      <c r="O481" t="s">
        <v>4350</v>
      </c>
      <c r="P481" t="s">
        <v>4351</v>
      </c>
      <c r="Q481" t="s">
        <v>4352</v>
      </c>
      <c r="R481" t="s">
        <v>4353</v>
      </c>
      <c r="S481" t="s">
        <v>4354</v>
      </c>
      <c r="T481" t="s">
        <v>4355</v>
      </c>
      <c r="U481" t="s">
        <v>4356</v>
      </c>
      <c r="V481" t="s">
        <v>4357</v>
      </c>
      <c r="W481" t="s">
        <v>4358</v>
      </c>
    </row>
    <row r="482" spans="1:23" ht="15" customHeight="1" x14ac:dyDescent="0.25">
      <c r="A482" t="s">
        <v>348</v>
      </c>
      <c r="B482" t="s">
        <v>154</v>
      </c>
      <c r="C482" t="s">
        <v>4359</v>
      </c>
      <c r="D482" t="s">
        <v>4360</v>
      </c>
      <c r="E482" t="s">
        <v>348</v>
      </c>
      <c r="L482" t="s">
        <v>4361</v>
      </c>
      <c r="M482" t="s">
        <v>4334</v>
      </c>
      <c r="N482" t="s">
        <v>4362</v>
      </c>
      <c r="O482" t="s">
        <v>4336</v>
      </c>
      <c r="P482" t="s">
        <v>4363</v>
      </c>
      <c r="Q482" t="s">
        <v>4338</v>
      </c>
      <c r="R482" t="s">
        <v>4364</v>
      </c>
      <c r="S482" t="s">
        <v>4340</v>
      </c>
      <c r="T482" t="s">
        <v>4365</v>
      </c>
      <c r="U482" t="s">
        <v>4342</v>
      </c>
      <c r="V482" t="s">
        <v>4366</v>
      </c>
      <c r="W482" t="s">
        <v>4344</v>
      </c>
    </row>
    <row r="483" spans="1:23" ht="15" customHeight="1" x14ac:dyDescent="0.25">
      <c r="A483" t="s">
        <v>349</v>
      </c>
      <c r="B483" t="s">
        <v>154</v>
      </c>
      <c r="C483" t="s">
        <v>4367</v>
      </c>
      <c r="D483" t="s">
        <v>4368</v>
      </c>
      <c r="E483" t="s">
        <v>349</v>
      </c>
      <c r="L483" t="s">
        <v>14607</v>
      </c>
      <c r="M483" t="s">
        <v>4334</v>
      </c>
      <c r="N483" t="s">
        <v>15029</v>
      </c>
      <c r="O483" t="s">
        <v>4336</v>
      </c>
      <c r="P483" t="s">
        <v>15452</v>
      </c>
      <c r="Q483" t="s">
        <v>4338</v>
      </c>
      <c r="R483" t="s">
        <v>15873</v>
      </c>
      <c r="S483" t="s">
        <v>4340</v>
      </c>
      <c r="T483" t="s">
        <v>16283</v>
      </c>
      <c r="U483" t="s">
        <v>4342</v>
      </c>
      <c r="V483" t="s">
        <v>4369</v>
      </c>
      <c r="W483" t="s">
        <v>4344</v>
      </c>
    </row>
    <row r="484" spans="1:23" ht="15" customHeight="1" x14ac:dyDescent="0.25">
      <c r="A484" t="s">
        <v>350</v>
      </c>
      <c r="B484" t="s">
        <v>154</v>
      </c>
      <c r="C484" t="s">
        <v>4370</v>
      </c>
      <c r="D484" t="s">
        <v>4371</v>
      </c>
      <c r="E484" t="s">
        <v>350</v>
      </c>
      <c r="L484" t="s">
        <v>4372</v>
      </c>
      <c r="M484" t="s">
        <v>4334</v>
      </c>
      <c r="N484" t="s">
        <v>4373</v>
      </c>
      <c r="O484" t="s">
        <v>4336</v>
      </c>
      <c r="P484" t="s">
        <v>4374</v>
      </c>
      <c r="Q484" t="s">
        <v>4338</v>
      </c>
      <c r="R484" t="s">
        <v>4375</v>
      </c>
      <c r="S484" t="s">
        <v>4340</v>
      </c>
      <c r="T484" t="s">
        <v>4376</v>
      </c>
      <c r="U484" t="s">
        <v>4342</v>
      </c>
      <c r="V484" t="s">
        <v>4377</v>
      </c>
      <c r="W484" t="s">
        <v>4344</v>
      </c>
    </row>
    <row r="485" spans="1:23" ht="15" customHeight="1" x14ac:dyDescent="0.25">
      <c r="A485" t="s">
        <v>351</v>
      </c>
      <c r="B485" t="s">
        <v>154</v>
      </c>
      <c r="C485" t="s">
        <v>4378</v>
      </c>
      <c r="D485" t="s">
        <v>4379</v>
      </c>
      <c r="E485" t="s">
        <v>351</v>
      </c>
      <c r="L485" t="s">
        <v>4380</v>
      </c>
      <c r="M485" t="s">
        <v>4381</v>
      </c>
      <c r="N485" t="s">
        <v>4382</v>
      </c>
      <c r="O485" t="s">
        <v>4383</v>
      </c>
      <c r="P485" t="s">
        <v>4384</v>
      </c>
      <c r="Q485" t="s">
        <v>4385</v>
      </c>
      <c r="R485" t="s">
        <v>4386</v>
      </c>
      <c r="S485" t="s">
        <v>4387</v>
      </c>
      <c r="T485" t="s">
        <v>4388</v>
      </c>
      <c r="U485" t="s">
        <v>4389</v>
      </c>
      <c r="V485" t="s">
        <v>4390</v>
      </c>
      <c r="W485" t="s">
        <v>4391</v>
      </c>
    </row>
    <row r="486" spans="1:23" ht="15" customHeight="1" x14ac:dyDescent="0.25">
      <c r="A486" t="s">
        <v>4392</v>
      </c>
      <c r="B486" t="s">
        <v>154</v>
      </c>
      <c r="C486" t="s">
        <v>4393</v>
      </c>
      <c r="D486" t="s">
        <v>4394</v>
      </c>
      <c r="E486" t="s">
        <v>4392</v>
      </c>
      <c r="L486" t="s">
        <v>4395</v>
      </c>
      <c r="M486" t="s">
        <v>4381</v>
      </c>
      <c r="N486" t="s">
        <v>4396</v>
      </c>
      <c r="O486" t="s">
        <v>4383</v>
      </c>
      <c r="P486" t="s">
        <v>4397</v>
      </c>
      <c r="Q486" t="s">
        <v>4385</v>
      </c>
      <c r="R486" t="s">
        <v>4398</v>
      </c>
      <c r="S486" t="s">
        <v>4387</v>
      </c>
      <c r="T486" t="s">
        <v>4399</v>
      </c>
      <c r="U486" t="s">
        <v>4389</v>
      </c>
      <c r="V486" t="s">
        <v>4400</v>
      </c>
      <c r="W486" t="s">
        <v>4391</v>
      </c>
    </row>
    <row r="487" spans="1:23" ht="15" customHeight="1" x14ac:dyDescent="0.25">
      <c r="A487" t="s">
        <v>352</v>
      </c>
      <c r="B487" t="s">
        <v>154</v>
      </c>
      <c r="C487" t="s">
        <v>4401</v>
      </c>
      <c r="D487" t="s">
        <v>4402</v>
      </c>
      <c r="E487" t="s">
        <v>352</v>
      </c>
      <c r="L487" t="s">
        <v>4403</v>
      </c>
      <c r="M487" t="s">
        <v>4381</v>
      </c>
      <c r="N487" t="s">
        <v>4404</v>
      </c>
      <c r="O487" t="s">
        <v>4383</v>
      </c>
      <c r="P487" t="s">
        <v>4405</v>
      </c>
      <c r="Q487" t="s">
        <v>4385</v>
      </c>
      <c r="R487" t="s">
        <v>4406</v>
      </c>
      <c r="S487" t="s">
        <v>4387</v>
      </c>
      <c r="T487" t="s">
        <v>4407</v>
      </c>
      <c r="U487" t="s">
        <v>4389</v>
      </c>
      <c r="V487" t="s">
        <v>4408</v>
      </c>
      <c r="W487" t="s">
        <v>4391</v>
      </c>
    </row>
    <row r="488" spans="1:23" ht="15" customHeight="1" x14ac:dyDescent="0.25">
      <c r="A488" t="s">
        <v>353</v>
      </c>
      <c r="B488" t="s">
        <v>154</v>
      </c>
      <c r="C488" t="s">
        <v>4409</v>
      </c>
      <c r="D488" t="s">
        <v>4410</v>
      </c>
      <c r="E488" t="s">
        <v>353</v>
      </c>
      <c r="L488" t="s">
        <v>14608</v>
      </c>
      <c r="M488" t="s">
        <v>4381</v>
      </c>
      <c r="N488" t="s">
        <v>15030</v>
      </c>
      <c r="O488" t="s">
        <v>4383</v>
      </c>
      <c r="P488" t="s">
        <v>15453</v>
      </c>
      <c r="Q488" t="s">
        <v>4385</v>
      </c>
      <c r="R488" t="s">
        <v>15874</v>
      </c>
      <c r="S488" t="s">
        <v>4387</v>
      </c>
      <c r="T488" t="s">
        <v>16284</v>
      </c>
      <c r="U488" t="s">
        <v>4389</v>
      </c>
      <c r="V488" t="s">
        <v>16675</v>
      </c>
      <c r="W488" t="s">
        <v>4391</v>
      </c>
    </row>
    <row r="489" spans="1:23" ht="15" customHeight="1" x14ac:dyDescent="0.25">
      <c r="A489" t="s">
        <v>354</v>
      </c>
      <c r="B489" t="s">
        <v>154</v>
      </c>
      <c r="C489" t="s">
        <v>4411</v>
      </c>
      <c r="D489" t="s">
        <v>4412</v>
      </c>
      <c r="E489" t="s">
        <v>354</v>
      </c>
      <c r="L489" t="s">
        <v>4413</v>
      </c>
      <c r="M489" t="s">
        <v>4381</v>
      </c>
      <c r="N489" t="s">
        <v>4414</v>
      </c>
      <c r="O489" t="s">
        <v>4383</v>
      </c>
      <c r="P489" t="s">
        <v>4415</v>
      </c>
      <c r="Q489" t="s">
        <v>4385</v>
      </c>
      <c r="R489" t="s">
        <v>4416</v>
      </c>
      <c r="S489" t="s">
        <v>4387</v>
      </c>
      <c r="T489" t="s">
        <v>4417</v>
      </c>
      <c r="U489" t="s">
        <v>4389</v>
      </c>
      <c r="V489" t="s">
        <v>4418</v>
      </c>
      <c r="W489" t="s">
        <v>4391</v>
      </c>
    </row>
    <row r="490" spans="1:23" ht="15" customHeight="1" x14ac:dyDescent="0.25">
      <c r="A490" t="s">
        <v>357</v>
      </c>
      <c r="B490" t="s">
        <v>154</v>
      </c>
      <c r="C490" t="s">
        <v>4419</v>
      </c>
      <c r="D490" t="s">
        <v>4419</v>
      </c>
      <c r="E490" t="s">
        <v>357</v>
      </c>
      <c r="L490" t="s">
        <v>4420</v>
      </c>
      <c r="M490" t="s">
        <v>4421</v>
      </c>
      <c r="N490" t="s">
        <v>4422</v>
      </c>
      <c r="O490" t="s">
        <v>2246</v>
      </c>
      <c r="P490" t="s">
        <v>4423</v>
      </c>
      <c r="Q490" t="s">
        <v>2248</v>
      </c>
      <c r="R490" t="s">
        <v>4424</v>
      </c>
      <c r="S490" t="s">
        <v>2250</v>
      </c>
      <c r="T490" t="s">
        <v>4425</v>
      </c>
      <c r="U490" t="s">
        <v>2252</v>
      </c>
      <c r="V490" t="s">
        <v>4426</v>
      </c>
      <c r="W490" t="s">
        <v>2254</v>
      </c>
    </row>
    <row r="491" spans="1:23" ht="15" customHeight="1" x14ac:dyDescent="0.25">
      <c r="A491" t="s">
        <v>4427</v>
      </c>
      <c r="B491" t="s">
        <v>154</v>
      </c>
      <c r="C491" t="s">
        <v>4428</v>
      </c>
      <c r="D491" t="s">
        <v>4428</v>
      </c>
      <c r="E491" t="s">
        <v>4427</v>
      </c>
      <c r="L491" t="s">
        <v>4429</v>
      </c>
      <c r="M491" t="s">
        <v>4421</v>
      </c>
      <c r="N491" t="s">
        <v>4430</v>
      </c>
      <c r="O491" t="s">
        <v>2246</v>
      </c>
      <c r="P491" t="s">
        <v>4431</v>
      </c>
      <c r="Q491" t="s">
        <v>2248</v>
      </c>
      <c r="R491" t="s">
        <v>4432</v>
      </c>
      <c r="S491" t="s">
        <v>2250</v>
      </c>
      <c r="T491" t="s">
        <v>4433</v>
      </c>
      <c r="U491" t="s">
        <v>2252</v>
      </c>
      <c r="V491" t="s">
        <v>4434</v>
      </c>
      <c r="W491" t="s">
        <v>2254</v>
      </c>
    </row>
    <row r="492" spans="1:23" ht="15" customHeight="1" x14ac:dyDescent="0.25">
      <c r="A492" t="s">
        <v>358</v>
      </c>
      <c r="B492" t="s">
        <v>154</v>
      </c>
      <c r="C492" t="s">
        <v>2804</v>
      </c>
      <c r="D492" t="s">
        <v>2804</v>
      </c>
      <c r="E492" t="s">
        <v>358</v>
      </c>
      <c r="L492" t="s">
        <v>4435</v>
      </c>
      <c r="M492" t="s">
        <v>4421</v>
      </c>
      <c r="N492" t="s">
        <v>4436</v>
      </c>
      <c r="O492" t="s">
        <v>2246</v>
      </c>
      <c r="P492" t="s">
        <v>4437</v>
      </c>
      <c r="Q492" t="s">
        <v>2248</v>
      </c>
      <c r="R492" t="s">
        <v>4438</v>
      </c>
      <c r="S492" t="s">
        <v>2250</v>
      </c>
      <c r="T492" t="s">
        <v>4439</v>
      </c>
      <c r="U492" t="s">
        <v>2252</v>
      </c>
      <c r="V492" t="s">
        <v>4440</v>
      </c>
      <c r="W492" t="s">
        <v>2254</v>
      </c>
    </row>
    <row r="493" spans="1:23" ht="15" customHeight="1" x14ac:dyDescent="0.25">
      <c r="A493" t="s">
        <v>359</v>
      </c>
      <c r="B493" t="s">
        <v>154</v>
      </c>
      <c r="C493" t="s">
        <v>2804</v>
      </c>
      <c r="D493" t="s">
        <v>2804</v>
      </c>
      <c r="E493" t="s">
        <v>359</v>
      </c>
      <c r="L493" t="s">
        <v>14609</v>
      </c>
      <c r="M493" t="s">
        <v>4421</v>
      </c>
      <c r="N493" t="s">
        <v>15031</v>
      </c>
      <c r="O493" t="s">
        <v>2246</v>
      </c>
      <c r="P493" t="s">
        <v>15454</v>
      </c>
      <c r="Q493" t="s">
        <v>2248</v>
      </c>
      <c r="R493" t="s">
        <v>15875</v>
      </c>
      <c r="S493" t="s">
        <v>2250</v>
      </c>
      <c r="T493" t="s">
        <v>16285</v>
      </c>
      <c r="U493" t="s">
        <v>2252</v>
      </c>
      <c r="V493" t="s">
        <v>16676</v>
      </c>
      <c r="W493" t="s">
        <v>2254</v>
      </c>
    </row>
    <row r="494" spans="1:23" ht="15" customHeight="1" x14ac:dyDescent="0.25">
      <c r="A494" t="s">
        <v>360</v>
      </c>
      <c r="B494" t="s">
        <v>154</v>
      </c>
      <c r="C494" t="s">
        <v>2804</v>
      </c>
      <c r="D494" t="s">
        <v>2804</v>
      </c>
      <c r="E494" t="s">
        <v>360</v>
      </c>
      <c r="L494" t="s">
        <v>4441</v>
      </c>
      <c r="M494" t="s">
        <v>4421</v>
      </c>
      <c r="N494" t="s">
        <v>4442</v>
      </c>
      <c r="O494" t="s">
        <v>2246</v>
      </c>
      <c r="P494" t="s">
        <v>4443</v>
      </c>
      <c r="Q494" t="s">
        <v>2248</v>
      </c>
      <c r="R494" t="s">
        <v>4444</v>
      </c>
      <c r="S494" t="s">
        <v>2250</v>
      </c>
      <c r="T494" t="s">
        <v>4445</v>
      </c>
      <c r="U494" t="s">
        <v>2252</v>
      </c>
      <c r="V494" t="s">
        <v>4446</v>
      </c>
      <c r="W494" t="s">
        <v>2254</v>
      </c>
    </row>
    <row r="495" spans="1:23" ht="15" customHeight="1" x14ac:dyDescent="0.25">
      <c r="A495" t="s">
        <v>361</v>
      </c>
      <c r="B495" t="s">
        <v>154</v>
      </c>
      <c r="C495" t="s">
        <v>4447</v>
      </c>
      <c r="D495" t="s">
        <v>4447</v>
      </c>
      <c r="E495" t="s">
        <v>361</v>
      </c>
      <c r="L495" t="s">
        <v>4448</v>
      </c>
      <c r="M495" t="s">
        <v>4449</v>
      </c>
      <c r="N495" t="s">
        <v>4450</v>
      </c>
      <c r="O495" t="s">
        <v>4451</v>
      </c>
      <c r="P495" t="s">
        <v>4452</v>
      </c>
      <c r="Q495" t="s">
        <v>2321</v>
      </c>
      <c r="R495" t="s">
        <v>4453</v>
      </c>
      <c r="S495" t="s">
        <v>4454</v>
      </c>
      <c r="T495" t="s">
        <v>4455</v>
      </c>
      <c r="U495" t="s">
        <v>4456</v>
      </c>
      <c r="V495" t="s">
        <v>4457</v>
      </c>
      <c r="W495" t="s">
        <v>2327</v>
      </c>
    </row>
    <row r="496" spans="1:23" ht="15" customHeight="1" x14ac:dyDescent="0.25">
      <c r="A496" t="s">
        <v>362</v>
      </c>
      <c r="B496" t="s">
        <v>154</v>
      </c>
      <c r="C496" t="s">
        <v>4458</v>
      </c>
      <c r="D496" t="s">
        <v>4458</v>
      </c>
      <c r="E496" t="s">
        <v>362</v>
      </c>
      <c r="L496" t="s">
        <v>4459</v>
      </c>
      <c r="M496" t="s">
        <v>4449</v>
      </c>
      <c r="N496" t="s">
        <v>4460</v>
      </c>
      <c r="O496" t="s">
        <v>4451</v>
      </c>
      <c r="P496" t="s">
        <v>4461</v>
      </c>
      <c r="Q496" t="s">
        <v>2321</v>
      </c>
      <c r="R496" t="s">
        <v>4462</v>
      </c>
      <c r="S496" t="s">
        <v>4454</v>
      </c>
      <c r="T496" t="s">
        <v>4463</v>
      </c>
      <c r="U496" t="s">
        <v>4456</v>
      </c>
      <c r="V496" t="s">
        <v>4464</v>
      </c>
      <c r="W496" t="s">
        <v>2327</v>
      </c>
    </row>
    <row r="497" spans="1:23" ht="15" customHeight="1" x14ac:dyDescent="0.25">
      <c r="A497" t="s">
        <v>363</v>
      </c>
      <c r="B497" t="s">
        <v>154</v>
      </c>
      <c r="C497" t="s">
        <v>4465</v>
      </c>
      <c r="D497" t="s">
        <v>4466</v>
      </c>
      <c r="E497" t="s">
        <v>363</v>
      </c>
      <c r="L497" t="s">
        <v>4467</v>
      </c>
      <c r="M497" t="s">
        <v>4468</v>
      </c>
      <c r="N497" t="s">
        <v>4469</v>
      </c>
      <c r="O497" t="s">
        <v>4470</v>
      </c>
      <c r="P497" t="s">
        <v>4471</v>
      </c>
      <c r="Q497" t="s">
        <v>4472</v>
      </c>
      <c r="R497" t="s">
        <v>4473</v>
      </c>
      <c r="S497" t="s">
        <v>4474</v>
      </c>
      <c r="T497" t="s">
        <v>4475</v>
      </c>
      <c r="U497" t="s">
        <v>4476</v>
      </c>
      <c r="V497" t="s">
        <v>4477</v>
      </c>
      <c r="W497" t="s">
        <v>4478</v>
      </c>
    </row>
    <row r="498" spans="1:23" ht="15" customHeight="1" x14ac:dyDescent="0.25">
      <c r="A498" t="s">
        <v>364</v>
      </c>
      <c r="B498" t="s">
        <v>154</v>
      </c>
      <c r="C498" t="s">
        <v>4479</v>
      </c>
      <c r="D498" t="s">
        <v>4480</v>
      </c>
      <c r="E498" t="s">
        <v>364</v>
      </c>
      <c r="L498" t="s">
        <v>4481</v>
      </c>
      <c r="M498" t="s">
        <v>4468</v>
      </c>
      <c r="N498" t="s">
        <v>4482</v>
      </c>
      <c r="O498" t="s">
        <v>4470</v>
      </c>
      <c r="P498" t="s">
        <v>4483</v>
      </c>
      <c r="Q498" t="s">
        <v>4472</v>
      </c>
      <c r="R498" t="s">
        <v>4484</v>
      </c>
      <c r="S498" t="s">
        <v>4474</v>
      </c>
      <c r="T498" t="s">
        <v>4485</v>
      </c>
      <c r="U498" t="s">
        <v>4476</v>
      </c>
      <c r="V498" t="s">
        <v>4486</v>
      </c>
      <c r="W498" t="s">
        <v>4478</v>
      </c>
    </row>
    <row r="499" spans="1:23" ht="15" customHeight="1" x14ac:dyDescent="0.25">
      <c r="A499" t="s">
        <v>366</v>
      </c>
      <c r="B499" t="s">
        <v>365</v>
      </c>
      <c r="C499" t="s">
        <v>4487</v>
      </c>
      <c r="D499" t="s">
        <v>4487</v>
      </c>
      <c r="E499" t="s">
        <v>366</v>
      </c>
      <c r="L499" t="s">
        <v>4488</v>
      </c>
      <c r="M499" t="s">
        <v>4449</v>
      </c>
      <c r="N499" t="s">
        <v>4489</v>
      </c>
      <c r="O499" t="s">
        <v>4451</v>
      </c>
      <c r="P499" t="s">
        <v>4490</v>
      </c>
      <c r="Q499" t="s">
        <v>2321</v>
      </c>
      <c r="R499" t="s">
        <v>4491</v>
      </c>
      <c r="S499" t="s">
        <v>4454</v>
      </c>
      <c r="T499" t="s">
        <v>4492</v>
      </c>
      <c r="U499" t="s">
        <v>4456</v>
      </c>
      <c r="V499" t="s">
        <v>4493</v>
      </c>
      <c r="W499" t="s">
        <v>2327</v>
      </c>
    </row>
    <row r="500" spans="1:23" ht="15" customHeight="1" x14ac:dyDescent="0.25">
      <c r="A500" t="s">
        <v>367</v>
      </c>
      <c r="B500" t="s">
        <v>154</v>
      </c>
      <c r="C500" t="s">
        <v>4494</v>
      </c>
      <c r="D500" t="s">
        <v>4494</v>
      </c>
      <c r="E500" t="s">
        <v>367</v>
      </c>
      <c r="L500" t="s">
        <v>4495</v>
      </c>
      <c r="M500" t="s">
        <v>4421</v>
      </c>
      <c r="N500" t="s">
        <v>4496</v>
      </c>
      <c r="O500" t="s">
        <v>2246</v>
      </c>
      <c r="P500" t="s">
        <v>4497</v>
      </c>
      <c r="Q500" t="s">
        <v>2248</v>
      </c>
      <c r="R500" t="s">
        <v>4498</v>
      </c>
      <c r="S500" t="s">
        <v>2250</v>
      </c>
      <c r="T500" t="s">
        <v>4499</v>
      </c>
      <c r="U500" t="s">
        <v>2252</v>
      </c>
      <c r="V500" t="s">
        <v>4500</v>
      </c>
      <c r="W500" t="s">
        <v>2254</v>
      </c>
    </row>
    <row r="501" spans="1:23" ht="15" customHeight="1" x14ac:dyDescent="0.25">
      <c r="A501" t="s">
        <v>4501</v>
      </c>
      <c r="B501" t="s">
        <v>154</v>
      </c>
      <c r="C501" t="s">
        <v>4502</v>
      </c>
      <c r="D501" t="s">
        <v>4502</v>
      </c>
      <c r="E501" t="s">
        <v>4501</v>
      </c>
      <c r="L501" t="s">
        <v>4503</v>
      </c>
      <c r="M501" t="s">
        <v>4421</v>
      </c>
      <c r="N501" t="s">
        <v>4504</v>
      </c>
      <c r="O501" t="s">
        <v>2246</v>
      </c>
      <c r="P501" t="s">
        <v>4505</v>
      </c>
      <c r="Q501" t="s">
        <v>2248</v>
      </c>
      <c r="R501" t="s">
        <v>4506</v>
      </c>
      <c r="S501" t="s">
        <v>2250</v>
      </c>
      <c r="T501" t="s">
        <v>4507</v>
      </c>
      <c r="U501" t="s">
        <v>2252</v>
      </c>
      <c r="V501" t="s">
        <v>4508</v>
      </c>
      <c r="W501" t="s">
        <v>2254</v>
      </c>
    </row>
    <row r="502" spans="1:23" ht="15" customHeight="1" x14ac:dyDescent="0.25">
      <c r="A502" t="s">
        <v>368</v>
      </c>
      <c r="B502" t="s">
        <v>154</v>
      </c>
      <c r="C502" t="s">
        <v>2804</v>
      </c>
      <c r="D502" t="s">
        <v>2804</v>
      </c>
      <c r="E502" t="s">
        <v>368</v>
      </c>
      <c r="L502" t="s">
        <v>4509</v>
      </c>
      <c r="M502" t="s">
        <v>4421</v>
      </c>
      <c r="N502" t="s">
        <v>4510</v>
      </c>
      <c r="O502" t="s">
        <v>2246</v>
      </c>
      <c r="P502" t="s">
        <v>4511</v>
      </c>
      <c r="Q502" t="s">
        <v>2248</v>
      </c>
      <c r="R502" t="s">
        <v>4512</v>
      </c>
      <c r="S502" t="s">
        <v>2250</v>
      </c>
      <c r="T502" t="s">
        <v>4513</v>
      </c>
      <c r="U502" t="s">
        <v>2252</v>
      </c>
      <c r="V502" t="s">
        <v>4514</v>
      </c>
      <c r="W502" t="s">
        <v>2254</v>
      </c>
    </row>
    <row r="503" spans="1:23" ht="15" customHeight="1" x14ac:dyDescent="0.25">
      <c r="A503" t="s">
        <v>369</v>
      </c>
      <c r="B503" t="s">
        <v>154</v>
      </c>
      <c r="C503" t="s">
        <v>2804</v>
      </c>
      <c r="D503" t="s">
        <v>2804</v>
      </c>
      <c r="E503" t="s">
        <v>369</v>
      </c>
      <c r="L503" t="s">
        <v>14610</v>
      </c>
      <c r="M503" t="s">
        <v>4421</v>
      </c>
      <c r="N503" t="s">
        <v>15032</v>
      </c>
      <c r="O503" t="s">
        <v>2246</v>
      </c>
      <c r="P503" t="s">
        <v>15455</v>
      </c>
      <c r="Q503" t="s">
        <v>2248</v>
      </c>
      <c r="R503" t="s">
        <v>15876</v>
      </c>
      <c r="S503" t="s">
        <v>2250</v>
      </c>
      <c r="T503" t="s">
        <v>16286</v>
      </c>
      <c r="U503" t="s">
        <v>2252</v>
      </c>
      <c r="V503" t="s">
        <v>16677</v>
      </c>
      <c r="W503" t="s">
        <v>2254</v>
      </c>
    </row>
    <row r="504" spans="1:23" ht="15" customHeight="1" x14ac:dyDescent="0.25">
      <c r="A504" t="s">
        <v>370</v>
      </c>
      <c r="B504" t="s">
        <v>154</v>
      </c>
      <c r="C504" t="s">
        <v>2804</v>
      </c>
      <c r="D504" t="s">
        <v>2804</v>
      </c>
      <c r="E504" t="s">
        <v>370</v>
      </c>
      <c r="L504" t="s">
        <v>4515</v>
      </c>
      <c r="M504" t="s">
        <v>4421</v>
      </c>
      <c r="N504" t="s">
        <v>4516</v>
      </c>
      <c r="O504" t="s">
        <v>2246</v>
      </c>
      <c r="P504" t="s">
        <v>4517</v>
      </c>
      <c r="Q504" t="s">
        <v>2248</v>
      </c>
      <c r="R504" t="s">
        <v>4518</v>
      </c>
      <c r="S504" t="s">
        <v>2250</v>
      </c>
      <c r="T504" t="s">
        <v>4519</v>
      </c>
      <c r="U504" t="s">
        <v>2252</v>
      </c>
      <c r="V504" t="s">
        <v>4520</v>
      </c>
      <c r="W504" t="s">
        <v>2254</v>
      </c>
    </row>
    <row r="505" spans="1:23" ht="15" customHeight="1" x14ac:dyDescent="0.25">
      <c r="A505" t="s">
        <v>371</v>
      </c>
      <c r="B505" t="s">
        <v>154</v>
      </c>
      <c r="C505" t="s">
        <v>4521</v>
      </c>
      <c r="D505" t="s">
        <v>4521</v>
      </c>
      <c r="E505" t="s">
        <v>371</v>
      </c>
      <c r="L505" t="s">
        <v>4522</v>
      </c>
      <c r="M505" t="s">
        <v>4523</v>
      </c>
      <c r="N505" t="s">
        <v>4524</v>
      </c>
      <c r="O505" t="s">
        <v>4525</v>
      </c>
      <c r="P505" s="45" t="s">
        <v>4526</v>
      </c>
      <c r="Q505" s="45" t="s">
        <v>4527</v>
      </c>
      <c r="R505" t="s">
        <v>4528</v>
      </c>
      <c r="S505" t="s">
        <v>4529</v>
      </c>
      <c r="T505" t="s">
        <v>4530</v>
      </c>
      <c r="U505" t="s">
        <v>4531</v>
      </c>
      <c r="V505" s="45" t="s">
        <v>4532</v>
      </c>
      <c r="W505" s="45" t="s">
        <v>4533</v>
      </c>
    </row>
    <row r="506" spans="1:23" ht="15" customHeight="1" x14ac:dyDescent="0.25">
      <c r="A506" t="s">
        <v>372</v>
      </c>
      <c r="B506" t="s">
        <v>154</v>
      </c>
      <c r="C506" t="s">
        <v>4534</v>
      </c>
      <c r="D506" t="s">
        <v>4534</v>
      </c>
      <c r="E506" t="s">
        <v>372</v>
      </c>
      <c r="L506" t="s">
        <v>4535</v>
      </c>
      <c r="M506" t="s">
        <v>4523</v>
      </c>
      <c r="N506" t="s">
        <v>4536</v>
      </c>
      <c r="O506" t="s">
        <v>4525</v>
      </c>
      <c r="P506" t="s">
        <v>4537</v>
      </c>
      <c r="Q506" s="45" t="s">
        <v>4527</v>
      </c>
      <c r="R506" s="45" t="s">
        <v>4538</v>
      </c>
      <c r="S506" t="s">
        <v>4529</v>
      </c>
      <c r="T506" t="s">
        <v>4539</v>
      </c>
      <c r="U506" t="s">
        <v>4531</v>
      </c>
      <c r="V506" t="s">
        <v>4540</v>
      </c>
      <c r="W506" s="45" t="s">
        <v>4533</v>
      </c>
    </row>
    <row r="507" spans="1:23" ht="15" customHeight="1" x14ac:dyDescent="0.25">
      <c r="A507" t="s">
        <v>373</v>
      </c>
      <c r="B507" t="s">
        <v>154</v>
      </c>
      <c r="C507" t="s">
        <v>4541</v>
      </c>
      <c r="D507" t="s">
        <v>4541</v>
      </c>
      <c r="E507" t="s">
        <v>373</v>
      </c>
      <c r="L507" t="s">
        <v>4542</v>
      </c>
      <c r="M507" t="s">
        <v>4543</v>
      </c>
      <c r="N507" s="45" t="s">
        <v>4544</v>
      </c>
      <c r="O507" t="s">
        <v>4525</v>
      </c>
      <c r="P507" t="s">
        <v>4545</v>
      </c>
      <c r="Q507" s="45" t="s">
        <v>4527</v>
      </c>
      <c r="R507" t="s">
        <v>4546</v>
      </c>
      <c r="S507" t="s">
        <v>4529</v>
      </c>
      <c r="T507" t="s">
        <v>4547</v>
      </c>
      <c r="U507" t="s">
        <v>4531</v>
      </c>
      <c r="V507" t="s">
        <v>4548</v>
      </c>
      <c r="W507" s="45" t="s">
        <v>4533</v>
      </c>
    </row>
    <row r="508" spans="1:23" ht="15" customHeight="1" x14ac:dyDescent="0.25">
      <c r="A508" t="s">
        <v>374</v>
      </c>
      <c r="B508" t="s">
        <v>154</v>
      </c>
      <c r="C508" t="s">
        <v>4549</v>
      </c>
      <c r="D508" t="s">
        <v>4549</v>
      </c>
      <c r="E508" t="s">
        <v>374</v>
      </c>
      <c r="L508" t="s">
        <v>4550</v>
      </c>
      <c r="M508" t="s">
        <v>4551</v>
      </c>
      <c r="N508" s="45" t="s">
        <v>4552</v>
      </c>
      <c r="O508" t="s">
        <v>4525</v>
      </c>
      <c r="P508" t="s">
        <v>4553</v>
      </c>
      <c r="Q508" s="45" t="s">
        <v>4527</v>
      </c>
      <c r="R508" t="s">
        <v>4554</v>
      </c>
      <c r="S508" t="s">
        <v>4529</v>
      </c>
      <c r="T508" t="s">
        <v>4555</v>
      </c>
      <c r="U508" t="s">
        <v>4531</v>
      </c>
      <c r="V508" t="s">
        <v>4556</v>
      </c>
      <c r="W508" s="45" t="s">
        <v>4533</v>
      </c>
    </row>
    <row r="509" spans="1:23" ht="15" customHeight="1" x14ac:dyDescent="0.25">
      <c r="A509" t="s">
        <v>375</v>
      </c>
      <c r="B509" t="s">
        <v>154</v>
      </c>
      <c r="C509" t="s">
        <v>4557</v>
      </c>
      <c r="D509" t="s">
        <v>4557</v>
      </c>
      <c r="E509" t="s">
        <v>375</v>
      </c>
      <c r="L509" t="s">
        <v>4558</v>
      </c>
      <c r="M509" t="s">
        <v>4543</v>
      </c>
      <c r="N509" t="s">
        <v>4559</v>
      </c>
      <c r="O509" t="s">
        <v>4525</v>
      </c>
      <c r="P509" t="s">
        <v>4560</v>
      </c>
      <c r="Q509" s="45" t="s">
        <v>4527</v>
      </c>
      <c r="R509" t="s">
        <v>4561</v>
      </c>
      <c r="S509" t="s">
        <v>4529</v>
      </c>
      <c r="T509" t="s">
        <v>4562</v>
      </c>
      <c r="U509" t="s">
        <v>4531</v>
      </c>
      <c r="V509" t="s">
        <v>4563</v>
      </c>
      <c r="W509" s="45" t="s">
        <v>4533</v>
      </c>
    </row>
    <row r="510" spans="1:23" ht="15" customHeight="1" x14ac:dyDescent="0.25">
      <c r="A510" t="s">
        <v>376</v>
      </c>
      <c r="B510" t="s">
        <v>154</v>
      </c>
      <c r="C510" t="s">
        <v>4564</v>
      </c>
      <c r="D510" t="s">
        <v>4564</v>
      </c>
      <c r="E510" t="s">
        <v>376</v>
      </c>
      <c r="L510" t="s">
        <v>4565</v>
      </c>
      <c r="M510" t="s">
        <v>4551</v>
      </c>
      <c r="N510" t="s">
        <v>4566</v>
      </c>
      <c r="O510" t="s">
        <v>4525</v>
      </c>
      <c r="P510" t="s">
        <v>4567</v>
      </c>
      <c r="Q510" s="45" t="s">
        <v>4527</v>
      </c>
      <c r="R510" t="s">
        <v>4568</v>
      </c>
      <c r="S510" t="s">
        <v>4529</v>
      </c>
      <c r="T510" t="s">
        <v>4569</v>
      </c>
      <c r="U510" t="s">
        <v>4531</v>
      </c>
      <c r="V510" t="s">
        <v>4570</v>
      </c>
      <c r="W510" s="45" t="s">
        <v>4533</v>
      </c>
    </row>
    <row r="511" spans="1:23" ht="15" customHeight="1" x14ac:dyDescent="0.25">
      <c r="A511" t="s">
        <v>377</v>
      </c>
      <c r="B511" t="s">
        <v>154</v>
      </c>
      <c r="C511" t="s">
        <v>4571</v>
      </c>
      <c r="D511" t="s">
        <v>4571</v>
      </c>
      <c r="E511" t="s">
        <v>377</v>
      </c>
      <c r="L511" t="s">
        <v>4572</v>
      </c>
      <c r="M511" t="s">
        <v>4573</v>
      </c>
      <c r="N511" s="45" t="s">
        <v>4574</v>
      </c>
      <c r="O511" t="s">
        <v>4525</v>
      </c>
      <c r="P511" t="s">
        <v>4575</v>
      </c>
      <c r="Q511" s="45" t="s">
        <v>4527</v>
      </c>
      <c r="R511" s="45" t="s">
        <v>4576</v>
      </c>
      <c r="S511" t="s">
        <v>4529</v>
      </c>
      <c r="T511" t="s">
        <v>4577</v>
      </c>
      <c r="U511" t="s">
        <v>4531</v>
      </c>
      <c r="V511" t="s">
        <v>4578</v>
      </c>
      <c r="W511" s="45" t="s">
        <v>4533</v>
      </c>
    </row>
    <row r="512" spans="1:23" ht="15" customHeight="1" x14ac:dyDescent="0.25">
      <c r="A512" t="s">
        <v>378</v>
      </c>
      <c r="B512" t="s">
        <v>154</v>
      </c>
      <c r="C512" t="s">
        <v>4579</v>
      </c>
      <c r="D512" t="s">
        <v>4579</v>
      </c>
      <c r="E512" t="s">
        <v>378</v>
      </c>
      <c r="L512" t="s">
        <v>4580</v>
      </c>
      <c r="M512" t="s">
        <v>4581</v>
      </c>
      <c r="N512" s="45" t="s">
        <v>4582</v>
      </c>
      <c r="O512" t="s">
        <v>4525</v>
      </c>
      <c r="P512" t="s">
        <v>4583</v>
      </c>
      <c r="Q512" s="45" t="s">
        <v>4527</v>
      </c>
      <c r="R512" s="45" t="s">
        <v>4584</v>
      </c>
      <c r="S512" t="s">
        <v>4529</v>
      </c>
      <c r="T512" t="s">
        <v>4585</v>
      </c>
      <c r="U512" t="s">
        <v>4531</v>
      </c>
      <c r="V512" t="s">
        <v>4586</v>
      </c>
      <c r="W512" s="45" t="s">
        <v>4533</v>
      </c>
    </row>
    <row r="513" spans="1:23" ht="15" customHeight="1" x14ac:dyDescent="0.25">
      <c r="A513" t="s">
        <v>379</v>
      </c>
      <c r="B513" t="s">
        <v>154</v>
      </c>
      <c r="C513" t="s">
        <v>4587</v>
      </c>
      <c r="D513" t="s">
        <v>4587</v>
      </c>
      <c r="E513" t="s">
        <v>379</v>
      </c>
      <c r="L513" t="s">
        <v>4588</v>
      </c>
      <c r="M513" t="s">
        <v>4573</v>
      </c>
      <c r="N513" t="s">
        <v>4589</v>
      </c>
      <c r="O513" t="s">
        <v>4525</v>
      </c>
      <c r="P513" t="s">
        <v>4590</v>
      </c>
      <c r="Q513" s="45" t="s">
        <v>4527</v>
      </c>
      <c r="R513" t="s">
        <v>4591</v>
      </c>
      <c r="S513" t="s">
        <v>4529</v>
      </c>
      <c r="T513" t="s">
        <v>4592</v>
      </c>
      <c r="U513" t="s">
        <v>4531</v>
      </c>
      <c r="V513" t="s">
        <v>4593</v>
      </c>
      <c r="W513" s="45" t="s">
        <v>4533</v>
      </c>
    </row>
    <row r="514" spans="1:23" ht="15" customHeight="1" x14ac:dyDescent="0.25">
      <c r="A514" t="s">
        <v>380</v>
      </c>
      <c r="B514" t="s">
        <v>154</v>
      </c>
      <c r="C514" t="s">
        <v>4594</v>
      </c>
      <c r="D514" t="s">
        <v>4594</v>
      </c>
      <c r="E514" t="s">
        <v>380</v>
      </c>
      <c r="L514" t="s">
        <v>4595</v>
      </c>
      <c r="M514" t="s">
        <v>4581</v>
      </c>
      <c r="N514" t="s">
        <v>4596</v>
      </c>
      <c r="O514" t="s">
        <v>4525</v>
      </c>
      <c r="P514" t="s">
        <v>4597</v>
      </c>
      <c r="Q514" s="45" t="s">
        <v>4527</v>
      </c>
      <c r="R514" t="s">
        <v>4598</v>
      </c>
      <c r="S514" t="s">
        <v>4529</v>
      </c>
      <c r="T514" t="s">
        <v>4599</v>
      </c>
      <c r="U514" t="s">
        <v>4531</v>
      </c>
      <c r="V514" t="s">
        <v>4600</v>
      </c>
      <c r="W514" s="45" t="s">
        <v>4533</v>
      </c>
    </row>
    <row r="515" spans="1:23" ht="15" customHeight="1" x14ac:dyDescent="0.25">
      <c r="A515" t="s">
        <v>381</v>
      </c>
      <c r="B515" t="s">
        <v>154</v>
      </c>
      <c r="C515" t="s">
        <v>4601</v>
      </c>
      <c r="D515" t="s">
        <v>4601</v>
      </c>
      <c r="E515" t="s">
        <v>381</v>
      </c>
      <c r="L515" t="s">
        <v>4602</v>
      </c>
      <c r="M515" t="s">
        <v>4573</v>
      </c>
      <c r="N515" s="45" t="s">
        <v>4603</v>
      </c>
      <c r="O515" t="s">
        <v>4525</v>
      </c>
      <c r="P515" t="s">
        <v>4604</v>
      </c>
      <c r="Q515" s="45" t="s">
        <v>4527</v>
      </c>
      <c r="R515" s="45" t="s">
        <v>4605</v>
      </c>
      <c r="S515" t="s">
        <v>4529</v>
      </c>
      <c r="T515" t="s">
        <v>4606</v>
      </c>
      <c r="U515" t="s">
        <v>4531</v>
      </c>
      <c r="V515" t="s">
        <v>4607</v>
      </c>
      <c r="W515" s="45" t="s">
        <v>4533</v>
      </c>
    </row>
    <row r="516" spans="1:23" ht="15" customHeight="1" x14ac:dyDescent="0.25">
      <c r="A516" t="s">
        <v>382</v>
      </c>
      <c r="B516" t="s">
        <v>154</v>
      </c>
      <c r="C516" t="s">
        <v>4608</v>
      </c>
      <c r="D516" t="s">
        <v>4608</v>
      </c>
      <c r="E516" t="s">
        <v>382</v>
      </c>
      <c r="L516" t="s">
        <v>4609</v>
      </c>
      <c r="M516" t="s">
        <v>4581</v>
      </c>
      <c r="N516" s="45" t="s">
        <v>4610</v>
      </c>
      <c r="O516" t="s">
        <v>4525</v>
      </c>
      <c r="P516" t="s">
        <v>4611</v>
      </c>
      <c r="Q516" s="45" t="s">
        <v>4527</v>
      </c>
      <c r="R516" s="45" t="s">
        <v>4612</v>
      </c>
      <c r="S516" t="s">
        <v>4529</v>
      </c>
      <c r="T516" t="s">
        <v>4613</v>
      </c>
      <c r="U516" t="s">
        <v>4531</v>
      </c>
      <c r="V516" t="s">
        <v>4614</v>
      </c>
      <c r="W516" s="45" t="s">
        <v>4533</v>
      </c>
    </row>
    <row r="517" spans="1:23" ht="15" customHeight="1" x14ac:dyDescent="0.25">
      <c r="A517" t="s">
        <v>539</v>
      </c>
      <c r="B517" t="s">
        <v>154</v>
      </c>
      <c r="C517" t="s">
        <v>4615</v>
      </c>
      <c r="D517" t="s">
        <v>4615</v>
      </c>
      <c r="E517" t="s">
        <v>4616</v>
      </c>
      <c r="L517" t="s">
        <v>4617</v>
      </c>
      <c r="M517" t="s">
        <v>4618</v>
      </c>
      <c r="N517" t="s">
        <v>4619</v>
      </c>
      <c r="O517" t="s">
        <v>4620</v>
      </c>
      <c r="P517" t="s">
        <v>4621</v>
      </c>
      <c r="Q517" t="s">
        <v>4622</v>
      </c>
      <c r="R517" t="s">
        <v>4623</v>
      </c>
      <c r="S517" t="s">
        <v>4624</v>
      </c>
      <c r="T517" t="s">
        <v>4625</v>
      </c>
      <c r="U517" t="s">
        <v>4626</v>
      </c>
      <c r="V517" t="s">
        <v>4627</v>
      </c>
      <c r="W517" t="s">
        <v>4628</v>
      </c>
    </row>
    <row r="518" spans="1:23" ht="15" customHeight="1" x14ac:dyDescent="0.25">
      <c r="A518" t="s">
        <v>540</v>
      </c>
      <c r="B518" t="s">
        <v>154</v>
      </c>
      <c r="C518" t="s">
        <v>4629</v>
      </c>
      <c r="D518" t="s">
        <v>4629</v>
      </c>
      <c r="E518" t="s">
        <v>540</v>
      </c>
      <c r="G518" s="22"/>
      <c r="L518" t="s">
        <v>4630</v>
      </c>
      <c r="M518" t="s">
        <v>4631</v>
      </c>
      <c r="N518" t="s">
        <v>4632</v>
      </c>
      <c r="O518" t="s">
        <v>4633</v>
      </c>
      <c r="P518" t="s">
        <v>4634</v>
      </c>
      <c r="Q518" t="s">
        <v>4635</v>
      </c>
      <c r="R518" t="s">
        <v>4636</v>
      </c>
      <c r="S518" t="s">
        <v>4637</v>
      </c>
      <c r="T518" t="s">
        <v>4638</v>
      </c>
      <c r="U518" t="s">
        <v>4639</v>
      </c>
      <c r="V518" t="s">
        <v>4640</v>
      </c>
      <c r="W518" t="s">
        <v>4641</v>
      </c>
    </row>
    <row r="519" spans="1:23" ht="15" customHeight="1" x14ac:dyDescent="0.25">
      <c r="A519" t="s">
        <v>541</v>
      </c>
      <c r="B519" t="s">
        <v>154</v>
      </c>
      <c r="C519" t="s">
        <v>4642</v>
      </c>
      <c r="D519" t="s">
        <v>4642</v>
      </c>
      <c r="E519" t="s">
        <v>4643</v>
      </c>
      <c r="G519" s="22" t="s">
        <v>541</v>
      </c>
      <c r="L519" t="s">
        <v>4644</v>
      </c>
      <c r="M519" t="s">
        <v>4618</v>
      </c>
      <c r="N519" t="s">
        <v>4645</v>
      </c>
      <c r="O519" t="s">
        <v>4620</v>
      </c>
      <c r="P519" t="s">
        <v>4646</v>
      </c>
      <c r="Q519" t="s">
        <v>4622</v>
      </c>
      <c r="R519" t="s">
        <v>4647</v>
      </c>
      <c r="S519" t="s">
        <v>4624</v>
      </c>
      <c r="T519" t="s">
        <v>4648</v>
      </c>
      <c r="U519" t="s">
        <v>4626</v>
      </c>
      <c r="V519" t="s">
        <v>4649</v>
      </c>
      <c r="W519" t="s">
        <v>4628</v>
      </c>
    </row>
    <row r="520" spans="1:23" ht="15" customHeight="1" x14ac:dyDescent="0.25">
      <c r="A520" t="s">
        <v>543</v>
      </c>
      <c r="B520" t="s">
        <v>154</v>
      </c>
      <c r="C520" t="s">
        <v>4650</v>
      </c>
      <c r="D520" t="s">
        <v>4650</v>
      </c>
      <c r="E520" t="s">
        <v>543</v>
      </c>
      <c r="G520" s="22"/>
      <c r="L520" t="s">
        <v>4651</v>
      </c>
      <c r="M520" t="s">
        <v>4631</v>
      </c>
      <c r="N520" t="s">
        <v>4652</v>
      </c>
      <c r="O520" t="s">
        <v>4633</v>
      </c>
      <c r="P520" t="s">
        <v>4653</v>
      </c>
      <c r="Q520" t="s">
        <v>4635</v>
      </c>
      <c r="R520" t="s">
        <v>4654</v>
      </c>
      <c r="S520" t="s">
        <v>4637</v>
      </c>
      <c r="T520" t="s">
        <v>4655</v>
      </c>
      <c r="U520" t="s">
        <v>4639</v>
      </c>
      <c r="V520" t="s">
        <v>4656</v>
      </c>
      <c r="W520" t="s">
        <v>4641</v>
      </c>
    </row>
    <row r="521" spans="1:23" ht="15" customHeight="1" x14ac:dyDescent="0.25">
      <c r="A521" t="s">
        <v>542</v>
      </c>
      <c r="B521" t="s">
        <v>154</v>
      </c>
      <c r="G521" s="22"/>
      <c r="L521" t="s">
        <v>4657</v>
      </c>
      <c r="M521" t="s">
        <v>4618</v>
      </c>
      <c r="N521" t="s">
        <v>4658</v>
      </c>
      <c r="O521" t="s">
        <v>4620</v>
      </c>
      <c r="P521" t="s">
        <v>4659</v>
      </c>
      <c r="Q521" t="s">
        <v>4622</v>
      </c>
      <c r="R521" t="s">
        <v>4660</v>
      </c>
      <c r="S521" t="s">
        <v>4624</v>
      </c>
      <c r="T521" t="s">
        <v>4661</v>
      </c>
      <c r="U521" t="s">
        <v>4626</v>
      </c>
      <c r="V521" t="s">
        <v>4662</v>
      </c>
      <c r="W521" t="s">
        <v>4628</v>
      </c>
    </row>
    <row r="522" spans="1:23" ht="15" customHeight="1" x14ac:dyDescent="0.25">
      <c r="A522" t="s">
        <v>544</v>
      </c>
      <c r="B522" t="s">
        <v>154</v>
      </c>
      <c r="C522" t="s">
        <v>4663</v>
      </c>
      <c r="D522" t="s">
        <v>4663</v>
      </c>
      <c r="E522" t="s">
        <v>4664</v>
      </c>
      <c r="G522" s="22" t="s">
        <v>546</v>
      </c>
      <c r="L522" t="s">
        <v>4665</v>
      </c>
      <c r="M522" t="s">
        <v>4618</v>
      </c>
      <c r="N522" t="s">
        <v>4666</v>
      </c>
      <c r="O522" t="s">
        <v>4620</v>
      </c>
      <c r="P522" t="s">
        <v>4667</v>
      </c>
      <c r="Q522" t="s">
        <v>4622</v>
      </c>
      <c r="R522" t="s">
        <v>4668</v>
      </c>
      <c r="S522" t="s">
        <v>4624</v>
      </c>
      <c r="T522" t="s">
        <v>4669</v>
      </c>
      <c r="U522" t="s">
        <v>4626</v>
      </c>
      <c r="V522" t="s">
        <v>4670</v>
      </c>
      <c r="W522" t="s">
        <v>4628</v>
      </c>
    </row>
    <row r="523" spans="1:23" ht="15" customHeight="1" x14ac:dyDescent="0.25">
      <c r="A523" t="s">
        <v>545</v>
      </c>
      <c r="B523" t="s">
        <v>154</v>
      </c>
      <c r="C523" t="s">
        <v>4671</v>
      </c>
      <c r="D523" t="s">
        <v>4671</v>
      </c>
      <c r="E523" t="s">
        <v>545</v>
      </c>
      <c r="G523" s="22"/>
      <c r="L523" t="s">
        <v>4672</v>
      </c>
      <c r="M523" t="s">
        <v>4631</v>
      </c>
      <c r="N523" t="s">
        <v>4673</v>
      </c>
      <c r="O523" t="s">
        <v>4633</v>
      </c>
      <c r="P523" t="s">
        <v>4674</v>
      </c>
      <c r="Q523" t="s">
        <v>4635</v>
      </c>
      <c r="R523" t="s">
        <v>4675</v>
      </c>
      <c r="S523" t="s">
        <v>4637</v>
      </c>
      <c r="T523" t="s">
        <v>4676</v>
      </c>
      <c r="U523" t="s">
        <v>4639</v>
      </c>
      <c r="V523" t="s">
        <v>4677</v>
      </c>
      <c r="W523" t="s">
        <v>4641</v>
      </c>
    </row>
    <row r="524" spans="1:23" ht="15" customHeight="1" x14ac:dyDescent="0.25">
      <c r="A524" t="s">
        <v>546</v>
      </c>
      <c r="B524" t="s">
        <v>154</v>
      </c>
      <c r="C524" t="s">
        <v>4678</v>
      </c>
      <c r="D524" t="s">
        <v>4678</v>
      </c>
      <c r="E524" t="s">
        <v>4679</v>
      </c>
      <c r="G524" s="22" t="s">
        <v>550</v>
      </c>
      <c r="L524" t="s">
        <v>4680</v>
      </c>
      <c r="M524" t="s">
        <v>4618</v>
      </c>
      <c r="N524" t="s">
        <v>4681</v>
      </c>
      <c r="O524" t="s">
        <v>4620</v>
      </c>
      <c r="P524" t="s">
        <v>4682</v>
      </c>
      <c r="Q524" t="s">
        <v>4622</v>
      </c>
      <c r="R524" t="s">
        <v>4683</v>
      </c>
      <c r="S524" t="s">
        <v>4624</v>
      </c>
      <c r="T524" t="s">
        <v>4684</v>
      </c>
      <c r="U524" t="s">
        <v>4626</v>
      </c>
      <c r="V524" t="s">
        <v>4685</v>
      </c>
      <c r="W524" t="s">
        <v>4628</v>
      </c>
    </row>
    <row r="525" spans="1:23" ht="15" customHeight="1" x14ac:dyDescent="0.25">
      <c r="A525" t="s">
        <v>547</v>
      </c>
      <c r="B525" t="s">
        <v>154</v>
      </c>
      <c r="C525" t="s">
        <v>4686</v>
      </c>
      <c r="D525" t="s">
        <v>4686</v>
      </c>
      <c r="E525" t="s">
        <v>547</v>
      </c>
      <c r="G525" s="22"/>
      <c r="L525" t="s">
        <v>4687</v>
      </c>
      <c r="M525" t="s">
        <v>4631</v>
      </c>
      <c r="N525" t="s">
        <v>4688</v>
      </c>
      <c r="O525" t="s">
        <v>4633</v>
      </c>
      <c r="P525" t="s">
        <v>4689</v>
      </c>
      <c r="Q525" t="s">
        <v>4635</v>
      </c>
      <c r="R525" t="s">
        <v>4690</v>
      </c>
      <c r="S525" t="s">
        <v>4637</v>
      </c>
      <c r="T525" t="s">
        <v>4691</v>
      </c>
      <c r="U525" t="s">
        <v>4639</v>
      </c>
      <c r="V525" t="s">
        <v>4692</v>
      </c>
      <c r="W525" t="s">
        <v>4641</v>
      </c>
    </row>
    <row r="526" spans="1:23" ht="15" customHeight="1" x14ac:dyDescent="0.25">
      <c r="A526" t="s">
        <v>548</v>
      </c>
      <c r="B526" t="s">
        <v>154</v>
      </c>
      <c r="C526" t="s">
        <v>4693</v>
      </c>
      <c r="D526" t="s">
        <v>4693</v>
      </c>
      <c r="E526" t="s">
        <v>4694</v>
      </c>
      <c r="G526" s="22" t="s">
        <v>555</v>
      </c>
      <c r="L526" t="s">
        <v>4695</v>
      </c>
      <c r="M526" t="s">
        <v>4618</v>
      </c>
      <c r="N526" t="s">
        <v>4696</v>
      </c>
      <c r="O526" t="s">
        <v>4620</v>
      </c>
      <c r="P526" t="s">
        <v>4697</v>
      </c>
      <c r="Q526" t="s">
        <v>4622</v>
      </c>
      <c r="R526" t="s">
        <v>4698</v>
      </c>
      <c r="S526" t="s">
        <v>4624</v>
      </c>
      <c r="T526" t="s">
        <v>4699</v>
      </c>
      <c r="U526" t="s">
        <v>4626</v>
      </c>
      <c r="V526" t="s">
        <v>4700</v>
      </c>
      <c r="W526" t="s">
        <v>4628</v>
      </c>
    </row>
    <row r="527" spans="1:23" ht="15" customHeight="1" x14ac:dyDescent="0.25">
      <c r="A527" t="s">
        <v>549</v>
      </c>
      <c r="B527" t="s">
        <v>154</v>
      </c>
      <c r="C527" t="s">
        <v>4701</v>
      </c>
      <c r="D527" t="s">
        <v>4701</v>
      </c>
      <c r="E527" t="s">
        <v>549</v>
      </c>
      <c r="G527" s="22"/>
      <c r="L527" t="s">
        <v>4702</v>
      </c>
      <c r="M527" t="s">
        <v>4631</v>
      </c>
      <c r="N527" t="s">
        <v>4703</v>
      </c>
      <c r="O527" t="s">
        <v>4633</v>
      </c>
      <c r="P527" t="s">
        <v>4704</v>
      </c>
      <c r="Q527" t="s">
        <v>4635</v>
      </c>
      <c r="R527" t="s">
        <v>4705</v>
      </c>
      <c r="S527" t="s">
        <v>4637</v>
      </c>
      <c r="T527" t="s">
        <v>4706</v>
      </c>
      <c r="U527" t="s">
        <v>4639</v>
      </c>
      <c r="V527" t="s">
        <v>4707</v>
      </c>
      <c r="W527" t="s">
        <v>4641</v>
      </c>
    </row>
    <row r="528" spans="1:23" ht="15" customHeight="1" x14ac:dyDescent="0.25">
      <c r="A528" t="s">
        <v>550</v>
      </c>
      <c r="B528" t="s">
        <v>154</v>
      </c>
      <c r="C528" t="s">
        <v>4708</v>
      </c>
      <c r="D528" t="s">
        <v>4708</v>
      </c>
      <c r="E528" t="s">
        <v>4709</v>
      </c>
      <c r="G528" s="22" t="s">
        <v>559</v>
      </c>
      <c r="L528" t="s">
        <v>4710</v>
      </c>
      <c r="M528" t="s">
        <v>4618</v>
      </c>
      <c r="N528" t="s">
        <v>4711</v>
      </c>
      <c r="O528" t="s">
        <v>4620</v>
      </c>
      <c r="P528" t="s">
        <v>4712</v>
      </c>
      <c r="Q528" t="s">
        <v>4622</v>
      </c>
      <c r="R528" t="s">
        <v>4713</v>
      </c>
      <c r="S528" t="s">
        <v>4624</v>
      </c>
      <c r="T528" t="s">
        <v>4714</v>
      </c>
      <c r="U528" t="s">
        <v>4626</v>
      </c>
      <c r="V528" t="s">
        <v>4715</v>
      </c>
      <c r="W528" t="s">
        <v>4628</v>
      </c>
    </row>
    <row r="529" spans="1:23" ht="15" customHeight="1" x14ac:dyDescent="0.25">
      <c r="A529" t="s">
        <v>551</v>
      </c>
      <c r="B529" t="s">
        <v>154</v>
      </c>
      <c r="C529" t="s">
        <v>4716</v>
      </c>
      <c r="D529" t="s">
        <v>4716</v>
      </c>
      <c r="E529" t="s">
        <v>551</v>
      </c>
      <c r="G529" s="22"/>
      <c r="L529" t="s">
        <v>4717</v>
      </c>
      <c r="M529" t="s">
        <v>4631</v>
      </c>
      <c r="N529" t="s">
        <v>4718</v>
      </c>
      <c r="O529" t="s">
        <v>4633</v>
      </c>
      <c r="P529" t="s">
        <v>4719</v>
      </c>
      <c r="Q529" t="s">
        <v>4635</v>
      </c>
      <c r="R529" t="s">
        <v>4720</v>
      </c>
      <c r="S529" t="s">
        <v>4637</v>
      </c>
      <c r="T529" t="s">
        <v>4721</v>
      </c>
      <c r="U529" t="s">
        <v>4639</v>
      </c>
      <c r="V529" t="s">
        <v>4722</v>
      </c>
      <c r="W529" t="s">
        <v>4641</v>
      </c>
    </row>
    <row r="530" spans="1:23" ht="15" customHeight="1" x14ac:dyDescent="0.25">
      <c r="A530" t="s">
        <v>552</v>
      </c>
      <c r="B530" t="s">
        <v>154</v>
      </c>
      <c r="C530" t="s">
        <v>4723</v>
      </c>
      <c r="D530" t="s">
        <v>4723</v>
      </c>
      <c r="E530" t="s">
        <v>4724</v>
      </c>
      <c r="G530" s="22" t="s">
        <v>565</v>
      </c>
      <c r="L530" t="s">
        <v>4725</v>
      </c>
      <c r="M530" t="s">
        <v>4618</v>
      </c>
      <c r="N530" t="s">
        <v>4726</v>
      </c>
      <c r="O530" t="s">
        <v>4620</v>
      </c>
      <c r="P530" t="s">
        <v>4727</v>
      </c>
      <c r="Q530" t="s">
        <v>4622</v>
      </c>
      <c r="R530" t="s">
        <v>4728</v>
      </c>
      <c r="S530" t="s">
        <v>4624</v>
      </c>
      <c r="T530" t="s">
        <v>4729</v>
      </c>
      <c r="U530" t="s">
        <v>4626</v>
      </c>
      <c r="V530" t="s">
        <v>4730</v>
      </c>
      <c r="W530" t="s">
        <v>4628</v>
      </c>
    </row>
    <row r="531" spans="1:23" ht="15" customHeight="1" x14ac:dyDescent="0.25">
      <c r="A531" t="s">
        <v>554</v>
      </c>
      <c r="B531" t="s">
        <v>154</v>
      </c>
      <c r="C531" t="s">
        <v>4731</v>
      </c>
      <c r="D531" t="s">
        <v>4731</v>
      </c>
      <c r="E531" t="s">
        <v>554</v>
      </c>
      <c r="G531" s="22"/>
      <c r="L531" t="s">
        <v>4732</v>
      </c>
      <c r="M531" t="s">
        <v>4631</v>
      </c>
      <c r="N531" t="s">
        <v>4733</v>
      </c>
      <c r="O531" t="s">
        <v>4633</v>
      </c>
      <c r="P531" t="s">
        <v>4734</v>
      </c>
      <c r="Q531" t="s">
        <v>4635</v>
      </c>
      <c r="R531" t="s">
        <v>4735</v>
      </c>
      <c r="S531" t="s">
        <v>4637</v>
      </c>
      <c r="T531" t="s">
        <v>4736</v>
      </c>
      <c r="U531" t="s">
        <v>4639</v>
      </c>
      <c r="V531" t="s">
        <v>4737</v>
      </c>
      <c r="W531" t="s">
        <v>4641</v>
      </c>
    </row>
    <row r="532" spans="1:23" ht="15" customHeight="1" x14ac:dyDescent="0.25">
      <c r="A532" t="s">
        <v>553</v>
      </c>
      <c r="B532" t="s">
        <v>154</v>
      </c>
      <c r="G532" s="22"/>
      <c r="L532" t="s">
        <v>4738</v>
      </c>
      <c r="M532" t="s">
        <v>4618</v>
      </c>
      <c r="N532" t="s">
        <v>4739</v>
      </c>
      <c r="O532" t="s">
        <v>4620</v>
      </c>
      <c r="P532" t="s">
        <v>4740</v>
      </c>
      <c r="Q532" t="s">
        <v>4622</v>
      </c>
      <c r="R532" t="s">
        <v>4741</v>
      </c>
      <c r="S532" t="s">
        <v>4624</v>
      </c>
      <c r="T532" t="s">
        <v>4742</v>
      </c>
      <c r="U532" t="s">
        <v>4626</v>
      </c>
      <c r="V532" t="s">
        <v>4743</v>
      </c>
      <c r="W532" t="s">
        <v>4628</v>
      </c>
    </row>
    <row r="533" spans="1:23" ht="15" customHeight="1" x14ac:dyDescent="0.25">
      <c r="A533" t="s">
        <v>555</v>
      </c>
      <c r="B533" t="s">
        <v>154</v>
      </c>
      <c r="C533" t="s">
        <v>4744</v>
      </c>
      <c r="D533" t="s">
        <v>4744</v>
      </c>
      <c r="E533" t="s">
        <v>4745</v>
      </c>
      <c r="G533" s="22" t="s">
        <v>570</v>
      </c>
      <c r="L533" t="s">
        <v>4746</v>
      </c>
      <c r="M533" t="s">
        <v>4618</v>
      </c>
      <c r="N533" t="s">
        <v>4747</v>
      </c>
      <c r="O533" t="s">
        <v>4620</v>
      </c>
      <c r="P533" t="s">
        <v>4748</v>
      </c>
      <c r="Q533" t="s">
        <v>4622</v>
      </c>
      <c r="R533" t="s">
        <v>4749</v>
      </c>
      <c r="S533" t="s">
        <v>4624</v>
      </c>
      <c r="T533" t="s">
        <v>4750</v>
      </c>
      <c r="U533" t="s">
        <v>4626</v>
      </c>
      <c r="V533" t="s">
        <v>4751</v>
      </c>
      <c r="W533" t="s">
        <v>4628</v>
      </c>
    </row>
    <row r="534" spans="1:23" ht="15" customHeight="1" x14ac:dyDescent="0.25">
      <c r="A534" t="s">
        <v>556</v>
      </c>
      <c r="B534" t="s">
        <v>154</v>
      </c>
      <c r="C534" t="s">
        <v>4752</v>
      </c>
      <c r="D534" t="s">
        <v>4752</v>
      </c>
      <c r="E534" t="s">
        <v>556</v>
      </c>
      <c r="G534" s="22"/>
      <c r="L534" t="s">
        <v>4753</v>
      </c>
      <c r="M534" t="s">
        <v>4631</v>
      </c>
      <c r="N534" t="s">
        <v>4754</v>
      </c>
      <c r="O534" t="s">
        <v>4633</v>
      </c>
      <c r="P534" t="s">
        <v>4755</v>
      </c>
      <c r="Q534" t="s">
        <v>4635</v>
      </c>
      <c r="R534" t="s">
        <v>4756</v>
      </c>
      <c r="S534" t="s">
        <v>4637</v>
      </c>
      <c r="T534" t="s">
        <v>4757</v>
      </c>
      <c r="U534" t="s">
        <v>4639</v>
      </c>
      <c r="V534" t="s">
        <v>4758</v>
      </c>
      <c r="W534" t="s">
        <v>4641</v>
      </c>
    </row>
    <row r="535" spans="1:23" ht="15" customHeight="1" x14ac:dyDescent="0.25">
      <c r="A535" t="s">
        <v>557</v>
      </c>
      <c r="B535" t="s">
        <v>154</v>
      </c>
      <c r="C535" t="s">
        <v>4759</v>
      </c>
      <c r="D535" t="s">
        <v>4759</v>
      </c>
      <c r="E535" t="s">
        <v>4760</v>
      </c>
      <c r="L535" t="s">
        <v>4761</v>
      </c>
      <c r="M535" t="s">
        <v>4618</v>
      </c>
      <c r="N535" t="s">
        <v>4762</v>
      </c>
      <c r="O535" t="s">
        <v>4620</v>
      </c>
      <c r="P535" t="s">
        <v>4763</v>
      </c>
      <c r="Q535" t="s">
        <v>4622</v>
      </c>
      <c r="R535" t="s">
        <v>4764</v>
      </c>
      <c r="S535" t="s">
        <v>4624</v>
      </c>
      <c r="T535" t="s">
        <v>4765</v>
      </c>
      <c r="U535" t="s">
        <v>4626</v>
      </c>
      <c r="V535" t="s">
        <v>4766</v>
      </c>
      <c r="W535" t="s">
        <v>4628</v>
      </c>
    </row>
    <row r="536" spans="1:23" ht="15" customHeight="1" x14ac:dyDescent="0.25">
      <c r="A536" t="s">
        <v>558</v>
      </c>
      <c r="B536" t="s">
        <v>154</v>
      </c>
      <c r="C536" t="s">
        <v>4767</v>
      </c>
      <c r="D536" t="s">
        <v>4767</v>
      </c>
      <c r="E536" t="s">
        <v>558</v>
      </c>
      <c r="L536" t="s">
        <v>4768</v>
      </c>
      <c r="M536" t="s">
        <v>4631</v>
      </c>
      <c r="N536" t="s">
        <v>4769</v>
      </c>
      <c r="O536" t="s">
        <v>4633</v>
      </c>
      <c r="P536" t="s">
        <v>4770</v>
      </c>
      <c r="Q536" t="s">
        <v>4635</v>
      </c>
      <c r="R536" t="s">
        <v>4771</v>
      </c>
      <c r="S536" t="s">
        <v>4637</v>
      </c>
      <c r="T536" t="s">
        <v>4772</v>
      </c>
      <c r="U536" t="s">
        <v>4639</v>
      </c>
      <c r="V536" t="s">
        <v>4773</v>
      </c>
      <c r="W536" t="s">
        <v>4641</v>
      </c>
    </row>
    <row r="537" spans="1:23" ht="15" customHeight="1" x14ac:dyDescent="0.25">
      <c r="A537" t="s">
        <v>559</v>
      </c>
      <c r="B537" t="s">
        <v>154</v>
      </c>
      <c r="C537" t="s">
        <v>4774</v>
      </c>
      <c r="D537" t="s">
        <v>4774</v>
      </c>
      <c r="E537" t="s">
        <v>4775</v>
      </c>
      <c r="L537" t="s">
        <v>4776</v>
      </c>
      <c r="M537" t="s">
        <v>4618</v>
      </c>
      <c r="N537" t="s">
        <v>4777</v>
      </c>
      <c r="O537" t="s">
        <v>4620</v>
      </c>
      <c r="P537" t="s">
        <v>4778</v>
      </c>
      <c r="Q537" t="s">
        <v>4622</v>
      </c>
      <c r="R537" t="s">
        <v>4779</v>
      </c>
      <c r="S537" t="s">
        <v>4624</v>
      </c>
      <c r="T537" t="s">
        <v>4780</v>
      </c>
      <c r="U537" t="s">
        <v>4626</v>
      </c>
      <c r="V537" t="s">
        <v>4781</v>
      </c>
      <c r="W537" t="s">
        <v>4628</v>
      </c>
    </row>
    <row r="538" spans="1:23" ht="15" customHeight="1" x14ac:dyDescent="0.25">
      <c r="A538" t="s">
        <v>560</v>
      </c>
      <c r="B538" t="s">
        <v>154</v>
      </c>
      <c r="C538" t="s">
        <v>4782</v>
      </c>
      <c r="D538" t="s">
        <v>4782</v>
      </c>
      <c r="E538" t="s">
        <v>560</v>
      </c>
      <c r="L538" t="s">
        <v>4783</v>
      </c>
      <c r="M538" t="s">
        <v>4631</v>
      </c>
      <c r="N538" t="s">
        <v>4784</v>
      </c>
      <c r="O538" t="s">
        <v>4633</v>
      </c>
      <c r="P538" t="s">
        <v>4785</v>
      </c>
      <c r="Q538" t="s">
        <v>4635</v>
      </c>
      <c r="R538" t="s">
        <v>4786</v>
      </c>
      <c r="S538" t="s">
        <v>4637</v>
      </c>
      <c r="T538" t="s">
        <v>4787</v>
      </c>
      <c r="U538" t="s">
        <v>4639</v>
      </c>
      <c r="V538" t="s">
        <v>4788</v>
      </c>
      <c r="W538" t="s">
        <v>4641</v>
      </c>
    </row>
    <row r="539" spans="1:23" ht="15" customHeight="1" x14ac:dyDescent="0.25">
      <c r="A539" t="s">
        <v>561</v>
      </c>
      <c r="B539" t="s">
        <v>154</v>
      </c>
      <c r="C539" t="s">
        <v>4789</v>
      </c>
      <c r="D539" t="s">
        <v>4789</v>
      </c>
      <c r="E539" t="s">
        <v>561</v>
      </c>
      <c r="L539" t="s">
        <v>4790</v>
      </c>
      <c r="M539" t="s">
        <v>4791</v>
      </c>
      <c r="N539" t="s">
        <v>4792</v>
      </c>
      <c r="O539" t="s">
        <v>4633</v>
      </c>
      <c r="P539" t="s">
        <v>4793</v>
      </c>
      <c r="Q539" t="s">
        <v>4635</v>
      </c>
      <c r="R539" t="s">
        <v>4794</v>
      </c>
      <c r="S539" t="s">
        <v>4637</v>
      </c>
      <c r="T539" t="s">
        <v>4795</v>
      </c>
      <c r="U539" t="s">
        <v>4639</v>
      </c>
      <c r="V539" t="s">
        <v>4796</v>
      </c>
      <c r="W539" t="s">
        <v>4641</v>
      </c>
    </row>
    <row r="540" spans="1:23" ht="15" customHeight="1" x14ac:dyDescent="0.25">
      <c r="A540" t="s">
        <v>562</v>
      </c>
      <c r="B540" t="s">
        <v>154</v>
      </c>
      <c r="C540" t="s">
        <v>4797</v>
      </c>
      <c r="D540" t="s">
        <v>4797</v>
      </c>
      <c r="E540" t="s">
        <v>562</v>
      </c>
      <c r="L540" t="s">
        <v>4798</v>
      </c>
      <c r="M540" t="s">
        <v>4799</v>
      </c>
      <c r="N540" t="s">
        <v>4800</v>
      </c>
      <c r="O540" t="s">
        <v>4633</v>
      </c>
      <c r="P540" t="s">
        <v>4801</v>
      </c>
      <c r="Q540" t="s">
        <v>4635</v>
      </c>
      <c r="R540" t="s">
        <v>4802</v>
      </c>
      <c r="S540" t="s">
        <v>4637</v>
      </c>
      <c r="T540" t="s">
        <v>4803</v>
      </c>
      <c r="U540" t="s">
        <v>4639</v>
      </c>
      <c r="V540" t="s">
        <v>4804</v>
      </c>
      <c r="W540" t="s">
        <v>4641</v>
      </c>
    </row>
    <row r="541" spans="1:23" ht="15" customHeight="1" x14ac:dyDescent="0.25">
      <c r="A541" t="s">
        <v>563</v>
      </c>
      <c r="B541" t="s">
        <v>154</v>
      </c>
      <c r="C541" t="s">
        <v>4805</v>
      </c>
      <c r="D541" t="s">
        <v>4805</v>
      </c>
      <c r="E541" t="s">
        <v>4806</v>
      </c>
      <c r="L541" t="s">
        <v>4807</v>
      </c>
      <c r="M541" t="s">
        <v>4618</v>
      </c>
      <c r="N541" t="s">
        <v>4808</v>
      </c>
      <c r="O541" t="s">
        <v>4620</v>
      </c>
      <c r="P541" t="s">
        <v>4809</v>
      </c>
      <c r="Q541" t="s">
        <v>4622</v>
      </c>
      <c r="R541" t="s">
        <v>4810</v>
      </c>
      <c r="S541" t="s">
        <v>4624</v>
      </c>
      <c r="T541" t="s">
        <v>4811</v>
      </c>
      <c r="U541" t="s">
        <v>4626</v>
      </c>
      <c r="V541" t="s">
        <v>4812</v>
      </c>
      <c r="W541" t="s">
        <v>4628</v>
      </c>
    </row>
    <row r="542" spans="1:23" ht="15" customHeight="1" x14ac:dyDescent="0.25">
      <c r="A542" t="s">
        <v>564</v>
      </c>
      <c r="B542" t="s">
        <v>154</v>
      </c>
      <c r="C542" t="s">
        <v>4813</v>
      </c>
      <c r="D542" t="s">
        <v>4813</v>
      </c>
      <c r="E542" t="s">
        <v>564</v>
      </c>
      <c r="L542" t="s">
        <v>4814</v>
      </c>
      <c r="M542" t="s">
        <v>4631</v>
      </c>
      <c r="N542" t="s">
        <v>4815</v>
      </c>
      <c r="O542" t="s">
        <v>4633</v>
      </c>
      <c r="P542" t="s">
        <v>4816</v>
      </c>
      <c r="Q542" t="s">
        <v>4635</v>
      </c>
      <c r="R542" t="s">
        <v>4817</v>
      </c>
      <c r="S542" t="s">
        <v>4637</v>
      </c>
      <c r="T542" t="s">
        <v>4818</v>
      </c>
      <c r="U542" t="s">
        <v>4639</v>
      </c>
      <c r="V542" t="s">
        <v>4819</v>
      </c>
      <c r="W542" t="s">
        <v>4641</v>
      </c>
    </row>
    <row r="543" spans="1:23" ht="15" customHeight="1" x14ac:dyDescent="0.25">
      <c r="A543" t="s">
        <v>565</v>
      </c>
      <c r="B543" t="s">
        <v>154</v>
      </c>
      <c r="C543" t="s">
        <v>4820</v>
      </c>
      <c r="D543" t="s">
        <v>4820</v>
      </c>
      <c r="E543" t="s">
        <v>4821</v>
      </c>
      <c r="L543" t="s">
        <v>4822</v>
      </c>
      <c r="M543" t="s">
        <v>4618</v>
      </c>
      <c r="N543" t="s">
        <v>4823</v>
      </c>
      <c r="O543" t="s">
        <v>4620</v>
      </c>
      <c r="P543" t="s">
        <v>4824</v>
      </c>
      <c r="Q543" t="s">
        <v>4622</v>
      </c>
      <c r="R543" t="s">
        <v>4825</v>
      </c>
      <c r="S543" t="s">
        <v>4624</v>
      </c>
      <c r="T543" t="s">
        <v>4826</v>
      </c>
      <c r="U543" t="s">
        <v>4626</v>
      </c>
      <c r="V543" t="s">
        <v>4827</v>
      </c>
      <c r="W543" t="s">
        <v>4628</v>
      </c>
    </row>
    <row r="544" spans="1:23" ht="15" customHeight="1" x14ac:dyDescent="0.25">
      <c r="A544" t="s">
        <v>567</v>
      </c>
      <c r="B544" t="s">
        <v>154</v>
      </c>
      <c r="C544" t="s">
        <v>4828</v>
      </c>
      <c r="D544" t="s">
        <v>4828</v>
      </c>
      <c r="E544" t="s">
        <v>567</v>
      </c>
      <c r="L544" t="s">
        <v>4829</v>
      </c>
      <c r="M544" t="s">
        <v>4631</v>
      </c>
      <c r="N544" t="s">
        <v>4830</v>
      </c>
      <c r="O544" t="s">
        <v>4633</v>
      </c>
      <c r="P544" t="s">
        <v>4831</v>
      </c>
      <c r="Q544" t="s">
        <v>4635</v>
      </c>
      <c r="R544" t="s">
        <v>4832</v>
      </c>
      <c r="S544" t="s">
        <v>4637</v>
      </c>
      <c r="T544" t="s">
        <v>4833</v>
      </c>
      <c r="U544" t="s">
        <v>4639</v>
      </c>
      <c r="V544" t="s">
        <v>4834</v>
      </c>
      <c r="W544" t="s">
        <v>4641</v>
      </c>
    </row>
    <row r="545" spans="1:23" ht="15" customHeight="1" x14ac:dyDescent="0.25">
      <c r="A545" t="s">
        <v>566</v>
      </c>
      <c r="B545" t="s">
        <v>154</v>
      </c>
      <c r="L545" t="s">
        <v>4835</v>
      </c>
      <c r="M545" t="s">
        <v>4618</v>
      </c>
      <c r="N545" t="s">
        <v>4836</v>
      </c>
      <c r="O545" t="s">
        <v>4620</v>
      </c>
      <c r="P545" t="s">
        <v>4837</v>
      </c>
      <c r="Q545" t="s">
        <v>4622</v>
      </c>
      <c r="R545" t="s">
        <v>4838</v>
      </c>
      <c r="S545" t="s">
        <v>4624</v>
      </c>
      <c r="T545" t="s">
        <v>4839</v>
      </c>
      <c r="U545" t="s">
        <v>4626</v>
      </c>
      <c r="V545" t="s">
        <v>4840</v>
      </c>
      <c r="W545" t="s">
        <v>4628</v>
      </c>
    </row>
    <row r="546" spans="1:23" ht="15" customHeight="1" x14ac:dyDescent="0.25">
      <c r="A546" t="s">
        <v>568</v>
      </c>
      <c r="B546" t="s">
        <v>154</v>
      </c>
      <c r="C546" t="s">
        <v>4841</v>
      </c>
      <c r="D546" t="s">
        <v>4841</v>
      </c>
      <c r="E546" t="s">
        <v>4842</v>
      </c>
      <c r="L546" t="s">
        <v>4843</v>
      </c>
      <c r="M546" t="s">
        <v>4618</v>
      </c>
      <c r="N546" t="s">
        <v>4844</v>
      </c>
      <c r="O546" t="s">
        <v>4620</v>
      </c>
      <c r="P546" t="s">
        <v>4845</v>
      </c>
      <c r="Q546" t="s">
        <v>4622</v>
      </c>
      <c r="R546" t="s">
        <v>4846</v>
      </c>
      <c r="S546" t="s">
        <v>4624</v>
      </c>
      <c r="T546" t="s">
        <v>4847</v>
      </c>
      <c r="U546" t="s">
        <v>4626</v>
      </c>
      <c r="V546" t="s">
        <v>4848</v>
      </c>
      <c r="W546" t="s">
        <v>4628</v>
      </c>
    </row>
    <row r="547" spans="1:23" ht="15" customHeight="1" x14ac:dyDescent="0.25">
      <c r="A547" t="s">
        <v>569</v>
      </c>
      <c r="B547" t="s">
        <v>154</v>
      </c>
      <c r="C547" t="s">
        <v>4849</v>
      </c>
      <c r="D547" t="s">
        <v>4849</v>
      </c>
      <c r="E547" t="s">
        <v>569</v>
      </c>
      <c r="L547" t="s">
        <v>4850</v>
      </c>
      <c r="M547" t="s">
        <v>4631</v>
      </c>
      <c r="N547" t="s">
        <v>4851</v>
      </c>
      <c r="O547" t="s">
        <v>4633</v>
      </c>
      <c r="P547" t="s">
        <v>4852</v>
      </c>
      <c r="Q547" t="s">
        <v>4635</v>
      </c>
      <c r="R547" t="s">
        <v>4853</v>
      </c>
      <c r="S547" t="s">
        <v>4637</v>
      </c>
      <c r="T547" t="s">
        <v>4854</v>
      </c>
      <c r="U547" t="s">
        <v>4639</v>
      </c>
      <c r="V547" t="s">
        <v>4855</v>
      </c>
      <c r="W547" t="s">
        <v>4641</v>
      </c>
    </row>
    <row r="548" spans="1:23" ht="15" customHeight="1" x14ac:dyDescent="0.25">
      <c r="A548" t="s">
        <v>570</v>
      </c>
      <c r="B548" t="s">
        <v>154</v>
      </c>
      <c r="C548" t="s">
        <v>4856</v>
      </c>
      <c r="D548" t="s">
        <v>4856</v>
      </c>
      <c r="E548" t="s">
        <v>4857</v>
      </c>
      <c r="L548" t="s">
        <v>4858</v>
      </c>
      <c r="M548" t="s">
        <v>4618</v>
      </c>
      <c r="N548" t="s">
        <v>4859</v>
      </c>
      <c r="O548" t="s">
        <v>4620</v>
      </c>
      <c r="P548" t="s">
        <v>4860</v>
      </c>
      <c r="Q548" t="s">
        <v>4622</v>
      </c>
      <c r="R548" t="s">
        <v>4861</v>
      </c>
      <c r="S548" t="s">
        <v>4624</v>
      </c>
      <c r="T548" t="s">
        <v>4862</v>
      </c>
      <c r="U548" t="s">
        <v>4626</v>
      </c>
      <c r="V548" t="s">
        <v>4863</v>
      </c>
      <c r="W548" t="s">
        <v>4628</v>
      </c>
    </row>
    <row r="549" spans="1:23" ht="15" customHeight="1" x14ac:dyDescent="0.25">
      <c r="A549" t="s">
        <v>571</v>
      </c>
      <c r="B549" t="s">
        <v>154</v>
      </c>
      <c r="C549" t="s">
        <v>4864</v>
      </c>
      <c r="D549" t="s">
        <v>4864</v>
      </c>
      <c r="E549" t="s">
        <v>571</v>
      </c>
      <c r="L549" t="s">
        <v>4865</v>
      </c>
      <c r="M549" t="s">
        <v>4631</v>
      </c>
      <c r="N549" t="s">
        <v>4866</v>
      </c>
      <c r="O549" t="s">
        <v>4633</v>
      </c>
      <c r="P549" t="s">
        <v>4867</v>
      </c>
      <c r="Q549" t="s">
        <v>4635</v>
      </c>
      <c r="R549" t="s">
        <v>4868</v>
      </c>
      <c r="S549" t="s">
        <v>4637</v>
      </c>
      <c r="T549" t="s">
        <v>4869</v>
      </c>
      <c r="U549" t="s">
        <v>4639</v>
      </c>
      <c r="V549" t="s">
        <v>4870</v>
      </c>
      <c r="W549" t="s">
        <v>4641</v>
      </c>
    </row>
    <row r="550" spans="1:23" ht="15" customHeight="1" x14ac:dyDescent="0.25">
      <c r="A550" t="s">
        <v>572</v>
      </c>
      <c r="B550" t="s">
        <v>154</v>
      </c>
      <c r="C550" t="s">
        <v>4871</v>
      </c>
      <c r="D550" t="s">
        <v>4871</v>
      </c>
      <c r="E550" t="s">
        <v>4872</v>
      </c>
      <c r="L550" t="s">
        <v>4873</v>
      </c>
      <c r="M550" t="s">
        <v>4618</v>
      </c>
      <c r="N550" t="s">
        <v>4874</v>
      </c>
      <c r="O550" t="s">
        <v>4620</v>
      </c>
      <c r="P550" t="s">
        <v>4875</v>
      </c>
      <c r="Q550" t="s">
        <v>4622</v>
      </c>
      <c r="R550" t="s">
        <v>4876</v>
      </c>
      <c r="S550" t="s">
        <v>4624</v>
      </c>
      <c r="T550" t="s">
        <v>4877</v>
      </c>
      <c r="U550" t="s">
        <v>4626</v>
      </c>
      <c r="V550" t="s">
        <v>4878</v>
      </c>
      <c r="W550" t="s">
        <v>4628</v>
      </c>
    </row>
    <row r="551" spans="1:23" ht="15" customHeight="1" x14ac:dyDescent="0.25">
      <c r="A551" t="s">
        <v>573</v>
      </c>
      <c r="B551" t="s">
        <v>154</v>
      </c>
      <c r="C551" t="s">
        <v>4879</v>
      </c>
      <c r="D551" t="s">
        <v>4879</v>
      </c>
      <c r="E551" t="s">
        <v>573</v>
      </c>
      <c r="L551" t="s">
        <v>4880</v>
      </c>
      <c r="M551" t="s">
        <v>4631</v>
      </c>
      <c r="N551" t="s">
        <v>4881</v>
      </c>
      <c r="O551" t="s">
        <v>4633</v>
      </c>
      <c r="P551" t="s">
        <v>4882</v>
      </c>
      <c r="Q551" t="s">
        <v>4635</v>
      </c>
      <c r="R551" t="s">
        <v>4883</v>
      </c>
      <c r="S551" t="s">
        <v>4637</v>
      </c>
      <c r="T551" t="s">
        <v>4884</v>
      </c>
      <c r="U551" t="s">
        <v>4639</v>
      </c>
      <c r="V551" t="s">
        <v>4885</v>
      </c>
      <c r="W551" t="s">
        <v>4641</v>
      </c>
    </row>
    <row r="552" spans="1:23" ht="15" customHeight="1" x14ac:dyDescent="0.25">
      <c r="A552" t="s">
        <v>574</v>
      </c>
      <c r="B552" t="s">
        <v>154</v>
      </c>
      <c r="C552" t="s">
        <v>4886</v>
      </c>
      <c r="D552" t="s">
        <v>4886</v>
      </c>
      <c r="E552" t="s">
        <v>574</v>
      </c>
      <c r="L552" t="s">
        <v>4887</v>
      </c>
      <c r="M552" t="s">
        <v>4888</v>
      </c>
      <c r="N552" t="s">
        <v>4889</v>
      </c>
      <c r="O552" t="s">
        <v>4633</v>
      </c>
      <c r="P552" t="s">
        <v>4890</v>
      </c>
      <c r="Q552" t="s">
        <v>4635</v>
      </c>
      <c r="R552" t="s">
        <v>4891</v>
      </c>
      <c r="S552" t="s">
        <v>4637</v>
      </c>
      <c r="T552" t="s">
        <v>4892</v>
      </c>
      <c r="U552" t="s">
        <v>4639</v>
      </c>
      <c r="V552" t="s">
        <v>4893</v>
      </c>
      <c r="W552" t="s">
        <v>4641</v>
      </c>
    </row>
    <row r="553" spans="1:23" ht="15" customHeight="1" x14ac:dyDescent="0.25">
      <c r="A553" t="s">
        <v>575</v>
      </c>
      <c r="B553" t="s">
        <v>154</v>
      </c>
      <c r="C553" t="s">
        <v>4894</v>
      </c>
      <c r="D553" t="s">
        <v>4894</v>
      </c>
      <c r="E553" t="s">
        <v>575</v>
      </c>
      <c r="L553" t="s">
        <v>4895</v>
      </c>
      <c r="M553" t="s">
        <v>4896</v>
      </c>
      <c r="N553" t="s">
        <v>4897</v>
      </c>
      <c r="O553" t="s">
        <v>4633</v>
      </c>
      <c r="P553" t="s">
        <v>4898</v>
      </c>
      <c r="Q553" t="s">
        <v>4635</v>
      </c>
      <c r="R553" t="s">
        <v>4899</v>
      </c>
      <c r="S553" t="s">
        <v>4637</v>
      </c>
      <c r="T553" t="s">
        <v>4900</v>
      </c>
      <c r="U553" t="s">
        <v>4639</v>
      </c>
      <c r="V553" t="s">
        <v>4901</v>
      </c>
      <c r="W553" t="s">
        <v>4641</v>
      </c>
    </row>
    <row r="554" spans="1:23" ht="15" customHeight="1" x14ac:dyDescent="0.25">
      <c r="A554" t="s">
        <v>668</v>
      </c>
      <c r="B554" t="s">
        <v>154</v>
      </c>
      <c r="C554" t="s">
        <v>4902</v>
      </c>
      <c r="D554" t="s">
        <v>4902</v>
      </c>
      <c r="E554" t="s">
        <v>668</v>
      </c>
      <c r="L554" t="s">
        <v>4903</v>
      </c>
      <c r="M554" t="s">
        <v>4904</v>
      </c>
      <c r="N554" t="s">
        <v>4905</v>
      </c>
      <c r="O554" t="s">
        <v>4906</v>
      </c>
      <c r="P554" t="s">
        <v>4907</v>
      </c>
      <c r="Q554" t="s">
        <v>4908</v>
      </c>
      <c r="R554" t="s">
        <v>4909</v>
      </c>
      <c r="S554" t="s">
        <v>4910</v>
      </c>
      <c r="T554" t="s">
        <v>4911</v>
      </c>
      <c r="U554" t="s">
        <v>4912</v>
      </c>
      <c r="V554" t="s">
        <v>4913</v>
      </c>
      <c r="W554" t="s">
        <v>4914</v>
      </c>
    </row>
    <row r="555" spans="1:23" ht="15" customHeight="1" x14ac:dyDescent="0.25">
      <c r="A555" t="s">
        <v>674</v>
      </c>
      <c r="B555" t="s">
        <v>154</v>
      </c>
      <c r="C555" t="s">
        <v>4915</v>
      </c>
      <c r="D555" t="s">
        <v>4915</v>
      </c>
      <c r="E555" t="s">
        <v>674</v>
      </c>
      <c r="L555" t="s">
        <v>4916</v>
      </c>
      <c r="M555" t="s">
        <v>4904</v>
      </c>
      <c r="N555" t="s">
        <v>4917</v>
      </c>
      <c r="O555" t="s">
        <v>4906</v>
      </c>
      <c r="P555" t="s">
        <v>4918</v>
      </c>
      <c r="Q555" t="s">
        <v>4908</v>
      </c>
      <c r="R555" t="s">
        <v>4919</v>
      </c>
      <c r="S555" t="s">
        <v>4910</v>
      </c>
      <c r="T555" t="s">
        <v>4920</v>
      </c>
      <c r="U555" t="s">
        <v>4912</v>
      </c>
      <c r="V555" t="s">
        <v>4921</v>
      </c>
      <c r="W555" t="s">
        <v>4914</v>
      </c>
    </row>
    <row r="556" spans="1:23" ht="15" customHeight="1" x14ac:dyDescent="0.25">
      <c r="A556" t="s">
        <v>907</v>
      </c>
      <c r="B556" t="s">
        <v>906</v>
      </c>
      <c r="C556" t="s">
        <v>4922</v>
      </c>
      <c r="D556" t="s">
        <v>4922</v>
      </c>
      <c r="E556" t="s">
        <v>907</v>
      </c>
      <c r="L556" t="s">
        <v>4923</v>
      </c>
      <c r="M556" t="s">
        <v>4449</v>
      </c>
      <c r="N556" t="s">
        <v>4924</v>
      </c>
      <c r="O556" t="s">
        <v>4451</v>
      </c>
      <c r="P556" t="s">
        <v>4925</v>
      </c>
      <c r="Q556" t="s">
        <v>2321</v>
      </c>
      <c r="R556" t="s">
        <v>4926</v>
      </c>
      <c r="S556" t="s">
        <v>4454</v>
      </c>
      <c r="T556" t="s">
        <v>4927</v>
      </c>
      <c r="U556" t="s">
        <v>4456</v>
      </c>
      <c r="V556" t="s">
        <v>4928</v>
      </c>
      <c r="W556" t="s">
        <v>2327</v>
      </c>
    </row>
    <row r="557" spans="1:23" ht="15" customHeight="1" x14ac:dyDescent="0.25">
      <c r="A557" t="s">
        <v>355</v>
      </c>
      <c r="B557" t="s">
        <v>154</v>
      </c>
      <c r="C557" t="s">
        <v>4929</v>
      </c>
      <c r="D557" t="s">
        <v>4929</v>
      </c>
      <c r="E557" t="s">
        <v>355</v>
      </c>
      <c r="L557" t="s">
        <v>4930</v>
      </c>
      <c r="M557" t="s">
        <v>4421</v>
      </c>
      <c r="N557" t="s">
        <v>4931</v>
      </c>
      <c r="O557" t="s">
        <v>2246</v>
      </c>
      <c r="P557" t="s">
        <v>4932</v>
      </c>
      <c r="Q557" t="s">
        <v>2248</v>
      </c>
      <c r="R557" t="s">
        <v>4933</v>
      </c>
      <c r="S557" t="s">
        <v>2250</v>
      </c>
      <c r="T557" t="s">
        <v>4934</v>
      </c>
      <c r="U557" t="s">
        <v>2252</v>
      </c>
      <c r="V557" t="s">
        <v>4935</v>
      </c>
      <c r="W557" t="s">
        <v>2254</v>
      </c>
    </row>
    <row r="558" spans="1:23" ht="15" customHeight="1" x14ac:dyDescent="0.25">
      <c r="A558" t="s">
        <v>356</v>
      </c>
      <c r="B558" t="s">
        <v>154</v>
      </c>
      <c r="C558" t="s">
        <v>4936</v>
      </c>
      <c r="D558" t="s">
        <v>4936</v>
      </c>
      <c r="E558" t="s">
        <v>356</v>
      </c>
      <c r="L558" t="s">
        <v>4937</v>
      </c>
      <c r="M558" t="s">
        <v>4421</v>
      </c>
      <c r="N558" t="s">
        <v>4938</v>
      </c>
      <c r="O558" t="s">
        <v>2246</v>
      </c>
      <c r="P558" t="s">
        <v>4939</v>
      </c>
      <c r="Q558" t="s">
        <v>2248</v>
      </c>
      <c r="R558" t="s">
        <v>4940</v>
      </c>
      <c r="S558" t="s">
        <v>2250</v>
      </c>
      <c r="T558" t="s">
        <v>4941</v>
      </c>
      <c r="U558" t="s">
        <v>2252</v>
      </c>
      <c r="V558" t="s">
        <v>4942</v>
      </c>
      <c r="W558" t="s">
        <v>2254</v>
      </c>
    </row>
    <row r="559" spans="1:23" ht="15" customHeight="1" x14ac:dyDescent="0.25">
      <c r="A559" t="s">
        <v>144</v>
      </c>
      <c r="B559" t="s">
        <v>143</v>
      </c>
      <c r="C559" t="s">
        <v>4943</v>
      </c>
      <c r="D559" t="s">
        <v>4944</v>
      </c>
      <c r="E559" t="s">
        <v>144</v>
      </c>
      <c r="L559" t="s">
        <v>4945</v>
      </c>
      <c r="M559" t="s">
        <v>4946</v>
      </c>
      <c r="N559" t="s">
        <v>4947</v>
      </c>
      <c r="O559" t="s">
        <v>2096</v>
      </c>
      <c r="P559" t="s">
        <v>4948</v>
      </c>
      <c r="Q559" t="s">
        <v>2098</v>
      </c>
      <c r="R559" t="s">
        <v>4949</v>
      </c>
      <c r="S559" t="s">
        <v>2100</v>
      </c>
      <c r="T559" t="s">
        <v>4950</v>
      </c>
      <c r="U559" t="s">
        <v>2102</v>
      </c>
      <c r="V559" t="s">
        <v>4951</v>
      </c>
      <c r="W559" t="s">
        <v>2104</v>
      </c>
    </row>
    <row r="560" spans="1:23" ht="15" customHeight="1" x14ac:dyDescent="0.25">
      <c r="A560" t="s">
        <v>4952</v>
      </c>
      <c r="B560" t="s">
        <v>143</v>
      </c>
      <c r="C560" t="s">
        <v>4953</v>
      </c>
      <c r="D560" t="s">
        <v>4954</v>
      </c>
      <c r="E560" t="s">
        <v>4952</v>
      </c>
      <c r="L560" t="s">
        <v>4955</v>
      </c>
      <c r="M560" t="s">
        <v>4946</v>
      </c>
      <c r="N560" t="s">
        <v>4956</v>
      </c>
      <c r="O560" t="s">
        <v>2096</v>
      </c>
      <c r="P560" t="s">
        <v>4957</v>
      </c>
      <c r="Q560" t="s">
        <v>2098</v>
      </c>
      <c r="R560" t="s">
        <v>4958</v>
      </c>
      <c r="S560" t="s">
        <v>2100</v>
      </c>
      <c r="T560" t="s">
        <v>4959</v>
      </c>
      <c r="U560" t="s">
        <v>2102</v>
      </c>
      <c r="V560" t="s">
        <v>4960</v>
      </c>
      <c r="W560" t="s">
        <v>2104</v>
      </c>
    </row>
    <row r="561" spans="1:23" ht="15" customHeight="1" x14ac:dyDescent="0.25">
      <c r="A561" t="s">
        <v>145</v>
      </c>
      <c r="B561" t="s">
        <v>143</v>
      </c>
      <c r="C561" t="s">
        <v>4961</v>
      </c>
      <c r="D561" t="s">
        <v>4962</v>
      </c>
      <c r="E561" t="s">
        <v>145</v>
      </c>
      <c r="L561" t="s">
        <v>4963</v>
      </c>
      <c r="M561" t="s">
        <v>4946</v>
      </c>
      <c r="N561" t="s">
        <v>4964</v>
      </c>
      <c r="O561" t="s">
        <v>2096</v>
      </c>
      <c r="P561" t="s">
        <v>4965</v>
      </c>
      <c r="Q561" t="s">
        <v>2098</v>
      </c>
      <c r="R561" t="s">
        <v>4966</v>
      </c>
      <c r="S561" t="s">
        <v>2100</v>
      </c>
      <c r="T561" t="s">
        <v>4967</v>
      </c>
      <c r="U561" t="s">
        <v>2102</v>
      </c>
      <c r="V561" t="s">
        <v>4968</v>
      </c>
      <c r="W561" t="s">
        <v>2104</v>
      </c>
    </row>
    <row r="562" spans="1:23" ht="15" customHeight="1" x14ac:dyDescent="0.25">
      <c r="A562" t="s">
        <v>146</v>
      </c>
      <c r="B562" t="s">
        <v>143</v>
      </c>
      <c r="C562" t="s">
        <v>4969</v>
      </c>
      <c r="D562" t="s">
        <v>4970</v>
      </c>
      <c r="E562" t="s">
        <v>146</v>
      </c>
      <c r="L562" t="s">
        <v>14611</v>
      </c>
      <c r="M562" t="s">
        <v>4946</v>
      </c>
      <c r="N562" t="s">
        <v>15033</v>
      </c>
      <c r="O562" t="s">
        <v>2096</v>
      </c>
      <c r="P562" t="s">
        <v>15456</v>
      </c>
      <c r="Q562" t="s">
        <v>2098</v>
      </c>
      <c r="R562" t="s">
        <v>15877</v>
      </c>
      <c r="S562" t="s">
        <v>2100</v>
      </c>
      <c r="T562" t="s">
        <v>16287</v>
      </c>
      <c r="U562" t="s">
        <v>2102</v>
      </c>
      <c r="V562" t="s">
        <v>4971</v>
      </c>
      <c r="W562" t="s">
        <v>2104</v>
      </c>
    </row>
    <row r="563" spans="1:23" ht="15" customHeight="1" x14ac:dyDescent="0.25">
      <c r="A563" t="s">
        <v>147</v>
      </c>
      <c r="B563" t="s">
        <v>143</v>
      </c>
      <c r="C563" t="s">
        <v>4972</v>
      </c>
      <c r="D563" t="s">
        <v>4973</v>
      </c>
      <c r="E563" t="s">
        <v>147</v>
      </c>
      <c r="L563" t="s">
        <v>4974</v>
      </c>
      <c r="M563" t="s">
        <v>4946</v>
      </c>
      <c r="N563" t="s">
        <v>4975</v>
      </c>
      <c r="O563" t="s">
        <v>2096</v>
      </c>
      <c r="P563" t="s">
        <v>4976</v>
      </c>
      <c r="Q563" t="s">
        <v>2098</v>
      </c>
      <c r="R563" t="s">
        <v>4977</v>
      </c>
      <c r="S563" t="s">
        <v>2100</v>
      </c>
      <c r="T563" t="s">
        <v>4978</v>
      </c>
      <c r="U563" t="s">
        <v>2102</v>
      </c>
      <c r="V563" t="s">
        <v>4979</v>
      </c>
      <c r="W563" t="s">
        <v>2104</v>
      </c>
    </row>
    <row r="564" spans="1:23" ht="15" customHeight="1" x14ac:dyDescent="0.25">
      <c r="A564" t="s">
        <v>148</v>
      </c>
      <c r="B564" t="s">
        <v>143</v>
      </c>
      <c r="C564" t="s">
        <v>4980</v>
      </c>
      <c r="D564" t="s">
        <v>4981</v>
      </c>
      <c r="E564" t="s">
        <v>148</v>
      </c>
      <c r="L564" t="s">
        <v>4982</v>
      </c>
      <c r="M564" t="s">
        <v>4946</v>
      </c>
      <c r="N564" t="s">
        <v>4983</v>
      </c>
      <c r="O564" t="s">
        <v>2096</v>
      </c>
      <c r="P564" t="s">
        <v>4984</v>
      </c>
      <c r="Q564" t="s">
        <v>2098</v>
      </c>
      <c r="R564" t="s">
        <v>4985</v>
      </c>
      <c r="S564" t="s">
        <v>2100</v>
      </c>
      <c r="T564" t="s">
        <v>4986</v>
      </c>
      <c r="U564" t="s">
        <v>2102</v>
      </c>
      <c r="V564" t="s">
        <v>4987</v>
      </c>
      <c r="W564" t="s">
        <v>2104</v>
      </c>
    </row>
    <row r="565" spans="1:23" ht="15" customHeight="1" x14ac:dyDescent="0.25">
      <c r="A565" t="s">
        <v>4988</v>
      </c>
      <c r="B565" t="s">
        <v>143</v>
      </c>
      <c r="C565" t="s">
        <v>4989</v>
      </c>
      <c r="D565" t="s">
        <v>4990</v>
      </c>
      <c r="E565" t="s">
        <v>4988</v>
      </c>
      <c r="L565" t="s">
        <v>4991</v>
      </c>
      <c r="M565" t="s">
        <v>4946</v>
      </c>
      <c r="N565" t="s">
        <v>4992</v>
      </c>
      <c r="O565" t="s">
        <v>2096</v>
      </c>
      <c r="P565" t="s">
        <v>4993</v>
      </c>
      <c r="Q565" t="s">
        <v>2098</v>
      </c>
      <c r="R565" t="s">
        <v>4994</v>
      </c>
      <c r="S565" t="s">
        <v>2100</v>
      </c>
      <c r="T565" t="s">
        <v>4995</v>
      </c>
      <c r="U565" t="s">
        <v>2102</v>
      </c>
      <c r="V565" t="s">
        <v>4996</v>
      </c>
      <c r="W565" t="s">
        <v>2104</v>
      </c>
    </row>
    <row r="566" spans="1:23" ht="15" customHeight="1" x14ac:dyDescent="0.25">
      <c r="A566" t="s">
        <v>149</v>
      </c>
      <c r="B566" t="s">
        <v>143</v>
      </c>
      <c r="C566" t="s">
        <v>4997</v>
      </c>
      <c r="D566" t="s">
        <v>4998</v>
      </c>
      <c r="E566" t="s">
        <v>149</v>
      </c>
      <c r="L566" t="s">
        <v>4999</v>
      </c>
      <c r="M566" t="s">
        <v>4946</v>
      </c>
      <c r="N566" t="s">
        <v>5000</v>
      </c>
      <c r="O566" t="s">
        <v>2096</v>
      </c>
      <c r="P566" t="s">
        <v>5001</v>
      </c>
      <c r="Q566" t="s">
        <v>2098</v>
      </c>
      <c r="R566" t="s">
        <v>5002</v>
      </c>
      <c r="S566" t="s">
        <v>2100</v>
      </c>
      <c r="T566" t="s">
        <v>5003</v>
      </c>
      <c r="U566" t="s">
        <v>2102</v>
      </c>
      <c r="V566" t="s">
        <v>5004</v>
      </c>
      <c r="W566" t="s">
        <v>2104</v>
      </c>
    </row>
    <row r="567" spans="1:23" ht="15" customHeight="1" x14ac:dyDescent="0.25">
      <c r="A567" t="s">
        <v>150</v>
      </c>
      <c r="B567" t="s">
        <v>143</v>
      </c>
      <c r="C567" t="s">
        <v>5005</v>
      </c>
      <c r="D567" t="s">
        <v>5006</v>
      </c>
      <c r="E567" t="s">
        <v>150</v>
      </c>
      <c r="L567" t="s">
        <v>5007</v>
      </c>
      <c r="M567" t="s">
        <v>4946</v>
      </c>
      <c r="N567" t="s">
        <v>5008</v>
      </c>
      <c r="O567" t="s">
        <v>2096</v>
      </c>
      <c r="P567" t="s">
        <v>5009</v>
      </c>
      <c r="Q567" t="s">
        <v>2098</v>
      </c>
      <c r="R567" t="s">
        <v>5010</v>
      </c>
      <c r="S567" t="s">
        <v>2100</v>
      </c>
      <c r="T567" t="s">
        <v>5011</v>
      </c>
      <c r="U567" t="s">
        <v>2102</v>
      </c>
      <c r="V567" t="s">
        <v>5012</v>
      </c>
      <c r="W567" t="s">
        <v>2104</v>
      </c>
    </row>
    <row r="568" spans="1:23" ht="15" customHeight="1" x14ac:dyDescent="0.25">
      <c r="A568" t="s">
        <v>151</v>
      </c>
      <c r="B568" t="s">
        <v>143</v>
      </c>
      <c r="C568" t="s">
        <v>5013</v>
      </c>
      <c r="D568" t="s">
        <v>5014</v>
      </c>
      <c r="E568" t="s">
        <v>151</v>
      </c>
      <c r="L568" t="s">
        <v>5015</v>
      </c>
      <c r="M568" t="s">
        <v>4946</v>
      </c>
      <c r="N568" t="s">
        <v>5016</v>
      </c>
      <c r="O568" t="s">
        <v>2096</v>
      </c>
      <c r="P568" t="s">
        <v>5017</v>
      </c>
      <c r="Q568" t="s">
        <v>2098</v>
      </c>
      <c r="R568" t="s">
        <v>5018</v>
      </c>
      <c r="S568" t="s">
        <v>2100</v>
      </c>
      <c r="T568" t="s">
        <v>5019</v>
      </c>
      <c r="U568" t="s">
        <v>2102</v>
      </c>
      <c r="V568" t="s">
        <v>5020</v>
      </c>
      <c r="W568" t="s">
        <v>2104</v>
      </c>
    </row>
    <row r="569" spans="1:23" ht="15" customHeight="1" x14ac:dyDescent="0.25">
      <c r="A569" t="s">
        <v>5021</v>
      </c>
      <c r="B569" t="s">
        <v>143</v>
      </c>
      <c r="C569" t="s">
        <v>5022</v>
      </c>
      <c r="D569" t="s">
        <v>5023</v>
      </c>
      <c r="E569" t="s">
        <v>5021</v>
      </c>
      <c r="L569" t="s">
        <v>5024</v>
      </c>
      <c r="M569" t="s">
        <v>4946</v>
      </c>
      <c r="N569" t="s">
        <v>5025</v>
      </c>
      <c r="O569" t="s">
        <v>2096</v>
      </c>
      <c r="P569" t="s">
        <v>5026</v>
      </c>
      <c r="Q569" t="s">
        <v>2098</v>
      </c>
      <c r="R569" t="s">
        <v>5027</v>
      </c>
      <c r="S569" t="s">
        <v>2100</v>
      </c>
      <c r="T569" t="s">
        <v>5028</v>
      </c>
      <c r="U569" t="s">
        <v>2102</v>
      </c>
      <c r="V569" t="s">
        <v>5029</v>
      </c>
      <c r="W569" t="s">
        <v>2104</v>
      </c>
    </row>
    <row r="570" spans="1:23" ht="15" customHeight="1" x14ac:dyDescent="0.25">
      <c r="A570" t="s">
        <v>152</v>
      </c>
      <c r="B570" t="s">
        <v>143</v>
      </c>
      <c r="C570" t="s">
        <v>5030</v>
      </c>
      <c r="D570" t="s">
        <v>5031</v>
      </c>
      <c r="E570" t="s">
        <v>152</v>
      </c>
      <c r="L570" t="s">
        <v>5032</v>
      </c>
      <c r="M570" t="s">
        <v>4946</v>
      </c>
      <c r="N570" t="s">
        <v>5033</v>
      </c>
      <c r="O570" t="s">
        <v>2096</v>
      </c>
      <c r="P570" t="s">
        <v>5034</v>
      </c>
      <c r="Q570" t="s">
        <v>2098</v>
      </c>
      <c r="R570" t="s">
        <v>5035</v>
      </c>
      <c r="S570" t="s">
        <v>2100</v>
      </c>
      <c r="T570" t="s">
        <v>5036</v>
      </c>
      <c r="U570" t="s">
        <v>2102</v>
      </c>
      <c r="V570" t="s">
        <v>5037</v>
      </c>
      <c r="W570" t="s">
        <v>2104</v>
      </c>
    </row>
    <row r="571" spans="1:23" ht="15" customHeight="1" x14ac:dyDescent="0.25">
      <c r="A571" t="s">
        <v>153</v>
      </c>
      <c r="B571" t="s">
        <v>143</v>
      </c>
      <c r="C571" t="s">
        <v>5038</v>
      </c>
      <c r="D571" t="s">
        <v>5039</v>
      </c>
      <c r="E571" t="s">
        <v>153</v>
      </c>
      <c r="L571" t="s">
        <v>5040</v>
      </c>
      <c r="M571" t="s">
        <v>4946</v>
      </c>
      <c r="N571" t="s">
        <v>5041</v>
      </c>
      <c r="O571" t="s">
        <v>2096</v>
      </c>
      <c r="P571" t="s">
        <v>5042</v>
      </c>
      <c r="Q571" t="s">
        <v>2098</v>
      </c>
      <c r="R571" t="s">
        <v>5043</v>
      </c>
      <c r="S571" t="s">
        <v>2100</v>
      </c>
      <c r="T571" t="s">
        <v>5044</v>
      </c>
      <c r="U571" t="s">
        <v>2102</v>
      </c>
      <c r="V571" t="s">
        <v>5045</v>
      </c>
      <c r="W571" t="s">
        <v>2104</v>
      </c>
    </row>
    <row r="572" spans="1:23" ht="15" customHeight="1" x14ac:dyDescent="0.25">
      <c r="A572" t="s">
        <v>414</v>
      </c>
      <c r="B572" t="s">
        <v>413</v>
      </c>
      <c r="C572" t="s">
        <v>5046</v>
      </c>
      <c r="D572" t="s">
        <v>5046</v>
      </c>
      <c r="E572" t="s">
        <v>414</v>
      </c>
      <c r="L572" t="s">
        <v>5047</v>
      </c>
      <c r="M572" t="s">
        <v>5048</v>
      </c>
      <c r="N572" t="s">
        <v>5049</v>
      </c>
      <c r="O572" t="s">
        <v>5050</v>
      </c>
      <c r="P572" t="s">
        <v>5051</v>
      </c>
      <c r="Q572" t="s">
        <v>5052</v>
      </c>
      <c r="R572" t="s">
        <v>5053</v>
      </c>
      <c r="S572" t="s">
        <v>5054</v>
      </c>
      <c r="T572" t="s">
        <v>5055</v>
      </c>
      <c r="U572" t="s">
        <v>5056</v>
      </c>
      <c r="V572" t="s">
        <v>5057</v>
      </c>
      <c r="W572" t="s">
        <v>5058</v>
      </c>
    </row>
    <row r="573" spans="1:23" ht="15" customHeight="1" x14ac:dyDescent="0.25">
      <c r="A573" t="s">
        <v>415</v>
      </c>
      <c r="B573" t="s">
        <v>413</v>
      </c>
      <c r="C573" t="s">
        <v>5059</v>
      </c>
      <c r="D573" t="s">
        <v>5059</v>
      </c>
      <c r="E573" t="s">
        <v>415</v>
      </c>
      <c r="L573" t="s">
        <v>5060</v>
      </c>
      <c r="M573" t="s">
        <v>5048</v>
      </c>
      <c r="N573" t="s">
        <v>5061</v>
      </c>
      <c r="O573" t="s">
        <v>5050</v>
      </c>
      <c r="P573" t="s">
        <v>5062</v>
      </c>
      <c r="Q573" t="s">
        <v>5052</v>
      </c>
      <c r="R573" t="s">
        <v>5063</v>
      </c>
      <c r="S573" t="s">
        <v>5054</v>
      </c>
      <c r="T573" t="s">
        <v>5064</v>
      </c>
      <c r="U573" t="s">
        <v>5056</v>
      </c>
      <c r="V573" t="s">
        <v>5065</v>
      </c>
      <c r="W573" t="s">
        <v>5058</v>
      </c>
    </row>
    <row r="574" spans="1:23" ht="15" customHeight="1" x14ac:dyDescent="0.25">
      <c r="A574" t="s">
        <v>416</v>
      </c>
      <c r="B574" t="s">
        <v>413</v>
      </c>
      <c r="C574" t="s">
        <v>5066</v>
      </c>
      <c r="D574" t="s">
        <v>5066</v>
      </c>
      <c r="E574" t="s">
        <v>416</v>
      </c>
      <c r="L574" t="s">
        <v>5067</v>
      </c>
      <c r="M574" t="s">
        <v>5048</v>
      </c>
      <c r="N574" t="s">
        <v>5068</v>
      </c>
      <c r="O574" t="s">
        <v>5050</v>
      </c>
      <c r="P574" t="s">
        <v>5069</v>
      </c>
      <c r="Q574" t="s">
        <v>5052</v>
      </c>
      <c r="R574" t="s">
        <v>5070</v>
      </c>
      <c r="S574" t="s">
        <v>5054</v>
      </c>
      <c r="T574" t="s">
        <v>5071</v>
      </c>
      <c r="U574" t="s">
        <v>5056</v>
      </c>
      <c r="V574" t="s">
        <v>5072</v>
      </c>
      <c r="W574" t="s">
        <v>5058</v>
      </c>
    </row>
    <row r="575" spans="1:23" ht="15" customHeight="1" x14ac:dyDescent="0.25">
      <c r="A575" t="s">
        <v>417</v>
      </c>
      <c r="B575" t="s">
        <v>413</v>
      </c>
      <c r="C575" t="s">
        <v>5073</v>
      </c>
      <c r="D575" t="s">
        <v>5073</v>
      </c>
      <c r="E575" t="s">
        <v>417</v>
      </c>
      <c r="L575" t="s">
        <v>5074</v>
      </c>
      <c r="M575" t="s">
        <v>5048</v>
      </c>
      <c r="N575" t="s">
        <v>5075</v>
      </c>
      <c r="O575" t="s">
        <v>5050</v>
      </c>
      <c r="P575" t="s">
        <v>5076</v>
      </c>
      <c r="Q575" t="s">
        <v>5052</v>
      </c>
      <c r="R575" t="s">
        <v>5077</v>
      </c>
      <c r="S575" t="s">
        <v>5054</v>
      </c>
      <c r="T575" t="s">
        <v>5078</v>
      </c>
      <c r="U575" t="s">
        <v>5056</v>
      </c>
      <c r="V575" t="s">
        <v>5079</v>
      </c>
      <c r="W575" t="s">
        <v>5058</v>
      </c>
    </row>
    <row r="576" spans="1:23" ht="15" customHeight="1" x14ac:dyDescent="0.25">
      <c r="A576" t="s">
        <v>418</v>
      </c>
      <c r="B576" t="s">
        <v>413</v>
      </c>
      <c r="C576" t="s">
        <v>5080</v>
      </c>
      <c r="D576" t="s">
        <v>5080</v>
      </c>
      <c r="E576" t="s">
        <v>418</v>
      </c>
      <c r="L576" t="s">
        <v>5081</v>
      </c>
      <c r="M576" t="s">
        <v>5082</v>
      </c>
      <c r="N576" t="s">
        <v>5083</v>
      </c>
      <c r="O576" t="s">
        <v>5084</v>
      </c>
      <c r="P576" t="s">
        <v>5085</v>
      </c>
      <c r="Q576" t="s">
        <v>5086</v>
      </c>
      <c r="R576" t="s">
        <v>5087</v>
      </c>
      <c r="S576" t="s">
        <v>5088</v>
      </c>
      <c r="T576" t="s">
        <v>5089</v>
      </c>
      <c r="U576" t="s">
        <v>5090</v>
      </c>
      <c r="V576" t="s">
        <v>5091</v>
      </c>
      <c r="W576" t="s">
        <v>5092</v>
      </c>
    </row>
    <row r="577" spans="1:23" ht="15" customHeight="1" x14ac:dyDescent="0.25">
      <c r="A577" t="s">
        <v>419</v>
      </c>
      <c r="B577" t="s">
        <v>413</v>
      </c>
      <c r="C577" t="s">
        <v>5093</v>
      </c>
      <c r="D577" t="s">
        <v>5093</v>
      </c>
      <c r="E577" t="s">
        <v>419</v>
      </c>
      <c r="L577" t="s">
        <v>5094</v>
      </c>
      <c r="M577" t="s">
        <v>5082</v>
      </c>
      <c r="N577" t="s">
        <v>5095</v>
      </c>
      <c r="O577" t="s">
        <v>5084</v>
      </c>
      <c r="P577" t="s">
        <v>5096</v>
      </c>
      <c r="Q577" t="s">
        <v>5086</v>
      </c>
      <c r="R577" t="s">
        <v>5097</v>
      </c>
      <c r="S577" t="s">
        <v>5088</v>
      </c>
      <c r="T577" t="s">
        <v>5098</v>
      </c>
      <c r="U577" t="s">
        <v>5090</v>
      </c>
      <c r="V577" t="s">
        <v>5099</v>
      </c>
      <c r="W577" t="s">
        <v>5092</v>
      </c>
    </row>
    <row r="578" spans="1:23" ht="15" customHeight="1" x14ac:dyDescent="0.25">
      <c r="A578" t="s">
        <v>420</v>
      </c>
      <c r="B578" t="s">
        <v>413</v>
      </c>
      <c r="C578" t="s">
        <v>5100</v>
      </c>
      <c r="D578" t="s">
        <v>5100</v>
      </c>
      <c r="E578" t="s">
        <v>420</v>
      </c>
      <c r="L578" t="s">
        <v>5101</v>
      </c>
      <c r="M578" t="s">
        <v>5082</v>
      </c>
      <c r="N578" t="s">
        <v>5102</v>
      </c>
      <c r="O578" t="s">
        <v>5084</v>
      </c>
      <c r="P578" t="s">
        <v>5103</v>
      </c>
      <c r="Q578" t="s">
        <v>5086</v>
      </c>
      <c r="R578" t="s">
        <v>5104</v>
      </c>
      <c r="S578" t="s">
        <v>5088</v>
      </c>
      <c r="T578" t="s">
        <v>5105</v>
      </c>
      <c r="U578" t="s">
        <v>5090</v>
      </c>
      <c r="V578" t="s">
        <v>5106</v>
      </c>
      <c r="W578" t="s">
        <v>5092</v>
      </c>
    </row>
    <row r="579" spans="1:23" ht="15" customHeight="1" x14ac:dyDescent="0.25">
      <c r="A579" t="s">
        <v>421</v>
      </c>
      <c r="B579" t="s">
        <v>413</v>
      </c>
      <c r="C579" t="s">
        <v>5107</v>
      </c>
      <c r="D579" t="s">
        <v>5107</v>
      </c>
      <c r="E579" t="s">
        <v>421</v>
      </c>
      <c r="L579" t="s">
        <v>5108</v>
      </c>
      <c r="M579" t="s">
        <v>5082</v>
      </c>
      <c r="N579" t="s">
        <v>5109</v>
      </c>
      <c r="O579" t="s">
        <v>5084</v>
      </c>
      <c r="P579" t="s">
        <v>5110</v>
      </c>
      <c r="Q579" t="s">
        <v>5086</v>
      </c>
      <c r="R579" t="s">
        <v>5111</v>
      </c>
      <c r="S579" t="s">
        <v>5088</v>
      </c>
      <c r="T579" t="s">
        <v>5112</v>
      </c>
      <c r="U579" t="s">
        <v>5090</v>
      </c>
      <c r="V579" t="s">
        <v>5113</v>
      </c>
      <c r="W579" t="s">
        <v>5092</v>
      </c>
    </row>
    <row r="580" spans="1:23" ht="15" customHeight="1" x14ac:dyDescent="0.25">
      <c r="A580" t="s">
        <v>422</v>
      </c>
      <c r="B580" t="s">
        <v>413</v>
      </c>
      <c r="C580" t="s">
        <v>5114</v>
      </c>
      <c r="D580" t="s">
        <v>5114</v>
      </c>
      <c r="E580" t="s">
        <v>422</v>
      </c>
      <c r="L580" t="s">
        <v>5115</v>
      </c>
      <c r="M580" t="s">
        <v>5082</v>
      </c>
      <c r="N580" t="s">
        <v>5116</v>
      </c>
      <c r="O580" t="s">
        <v>5084</v>
      </c>
      <c r="P580" t="s">
        <v>5117</v>
      </c>
      <c r="Q580" t="s">
        <v>5086</v>
      </c>
      <c r="R580" t="s">
        <v>5118</v>
      </c>
      <c r="S580" t="s">
        <v>5088</v>
      </c>
      <c r="T580" t="s">
        <v>5119</v>
      </c>
      <c r="U580" t="s">
        <v>5090</v>
      </c>
      <c r="V580" t="s">
        <v>5120</v>
      </c>
      <c r="W580" t="s">
        <v>5092</v>
      </c>
    </row>
    <row r="581" spans="1:23" ht="15" customHeight="1" x14ac:dyDescent="0.25">
      <c r="A581" t="s">
        <v>423</v>
      </c>
      <c r="B581" t="s">
        <v>413</v>
      </c>
      <c r="C581" t="s">
        <v>5121</v>
      </c>
      <c r="D581" t="s">
        <v>5121</v>
      </c>
      <c r="E581" t="s">
        <v>423</v>
      </c>
      <c r="L581" t="s">
        <v>5122</v>
      </c>
      <c r="M581" t="s">
        <v>5082</v>
      </c>
      <c r="N581" t="s">
        <v>5123</v>
      </c>
      <c r="O581" t="s">
        <v>5084</v>
      </c>
      <c r="P581" t="s">
        <v>5124</v>
      </c>
      <c r="Q581" t="s">
        <v>5086</v>
      </c>
      <c r="R581" t="s">
        <v>5125</v>
      </c>
      <c r="S581" t="s">
        <v>5088</v>
      </c>
      <c r="T581" t="s">
        <v>5126</v>
      </c>
      <c r="U581" t="s">
        <v>5090</v>
      </c>
      <c r="V581" t="s">
        <v>5127</v>
      </c>
      <c r="W581" t="s">
        <v>5092</v>
      </c>
    </row>
    <row r="582" spans="1:23" ht="15" customHeight="1" x14ac:dyDescent="0.25">
      <c r="A582" t="s">
        <v>424</v>
      </c>
      <c r="B582" t="s">
        <v>413</v>
      </c>
      <c r="C582" t="s">
        <v>2804</v>
      </c>
      <c r="D582" t="s">
        <v>5128</v>
      </c>
      <c r="E582" t="s">
        <v>424</v>
      </c>
      <c r="L582" t="s">
        <v>14443</v>
      </c>
      <c r="M582" t="s">
        <v>5082</v>
      </c>
      <c r="N582" t="s">
        <v>14444</v>
      </c>
      <c r="O582" t="s">
        <v>5084</v>
      </c>
      <c r="P582" t="s">
        <v>14445</v>
      </c>
      <c r="Q582" t="s">
        <v>5086</v>
      </c>
      <c r="R582" t="s">
        <v>14446</v>
      </c>
      <c r="S582" t="s">
        <v>5088</v>
      </c>
      <c r="T582" t="s">
        <v>14447</v>
      </c>
      <c r="U582" t="s">
        <v>5090</v>
      </c>
      <c r="V582" t="s">
        <v>14448</v>
      </c>
      <c r="W582" t="s">
        <v>5092</v>
      </c>
    </row>
    <row r="583" spans="1:23" ht="15" customHeight="1" x14ac:dyDescent="0.25">
      <c r="A583" t="s">
        <v>14449</v>
      </c>
      <c r="B583" t="s">
        <v>413</v>
      </c>
      <c r="E583" t="s">
        <v>14449</v>
      </c>
      <c r="L583" t="s">
        <v>14450</v>
      </c>
      <c r="M583" t="s">
        <v>5082</v>
      </c>
      <c r="N583" t="s">
        <v>14451</v>
      </c>
      <c r="O583" t="s">
        <v>5084</v>
      </c>
      <c r="P583" t="s">
        <v>14452</v>
      </c>
      <c r="Q583" t="s">
        <v>5086</v>
      </c>
      <c r="R583" t="s">
        <v>14453</v>
      </c>
      <c r="S583" t="s">
        <v>5088</v>
      </c>
      <c r="T583" t="s">
        <v>14454</v>
      </c>
      <c r="U583" t="s">
        <v>5090</v>
      </c>
      <c r="V583" t="s">
        <v>14455</v>
      </c>
      <c r="W583" t="s">
        <v>5092</v>
      </c>
    </row>
    <row r="584" spans="1:23" ht="15" customHeight="1" x14ac:dyDescent="0.25">
      <c r="A584" t="s">
        <v>426</v>
      </c>
      <c r="B584" t="s">
        <v>425</v>
      </c>
      <c r="C584" t="s">
        <v>5129</v>
      </c>
      <c r="D584" t="s">
        <v>5129</v>
      </c>
      <c r="E584" t="s">
        <v>426</v>
      </c>
      <c r="L584" t="s">
        <v>5130</v>
      </c>
      <c r="M584" t="s">
        <v>4421</v>
      </c>
      <c r="N584" t="s">
        <v>5131</v>
      </c>
      <c r="O584" t="s">
        <v>2246</v>
      </c>
      <c r="P584" t="s">
        <v>5132</v>
      </c>
      <c r="Q584" t="s">
        <v>2248</v>
      </c>
      <c r="R584" t="s">
        <v>5133</v>
      </c>
      <c r="S584" t="s">
        <v>2250</v>
      </c>
      <c r="T584" t="s">
        <v>5134</v>
      </c>
      <c r="U584" t="s">
        <v>2252</v>
      </c>
      <c r="V584" t="s">
        <v>5135</v>
      </c>
      <c r="W584" t="s">
        <v>2254</v>
      </c>
    </row>
    <row r="585" spans="1:23" ht="15" customHeight="1" x14ac:dyDescent="0.25">
      <c r="A585" t="s">
        <v>427</v>
      </c>
      <c r="B585" t="s">
        <v>425</v>
      </c>
      <c r="C585" t="s">
        <v>5136</v>
      </c>
      <c r="D585" t="s">
        <v>5136</v>
      </c>
      <c r="E585" t="s">
        <v>427</v>
      </c>
      <c r="L585" t="s">
        <v>5137</v>
      </c>
      <c r="M585" t="s">
        <v>4421</v>
      </c>
      <c r="N585" t="s">
        <v>5138</v>
      </c>
      <c r="O585" t="s">
        <v>2246</v>
      </c>
      <c r="P585" t="s">
        <v>5139</v>
      </c>
      <c r="Q585" t="s">
        <v>2248</v>
      </c>
      <c r="R585" t="s">
        <v>5140</v>
      </c>
      <c r="S585" t="s">
        <v>2250</v>
      </c>
      <c r="T585" t="s">
        <v>5141</v>
      </c>
      <c r="U585" t="s">
        <v>2252</v>
      </c>
      <c r="V585" t="s">
        <v>5142</v>
      </c>
      <c r="W585" t="s">
        <v>2254</v>
      </c>
    </row>
    <row r="586" spans="1:23" ht="15" customHeight="1" x14ac:dyDescent="0.25">
      <c r="A586" t="s">
        <v>428</v>
      </c>
      <c r="B586" t="s">
        <v>425</v>
      </c>
      <c r="C586" t="s">
        <v>2804</v>
      </c>
      <c r="D586" t="s">
        <v>5143</v>
      </c>
      <c r="E586" t="s">
        <v>428</v>
      </c>
      <c r="L586" t="s">
        <v>5144</v>
      </c>
      <c r="M586" t="s">
        <v>4421</v>
      </c>
      <c r="N586" t="s">
        <v>5145</v>
      </c>
      <c r="O586" t="s">
        <v>2246</v>
      </c>
      <c r="P586" t="s">
        <v>5146</v>
      </c>
      <c r="Q586" t="s">
        <v>2248</v>
      </c>
      <c r="R586" t="s">
        <v>5147</v>
      </c>
      <c r="S586" t="s">
        <v>2250</v>
      </c>
      <c r="T586" t="s">
        <v>5148</v>
      </c>
      <c r="U586" t="s">
        <v>2252</v>
      </c>
      <c r="V586" t="s">
        <v>5149</v>
      </c>
      <c r="W586" t="s">
        <v>2254</v>
      </c>
    </row>
    <row r="587" spans="1:23" ht="15" customHeight="1" x14ac:dyDescent="0.25">
      <c r="A587" t="s">
        <v>429</v>
      </c>
      <c r="B587" t="s">
        <v>413</v>
      </c>
      <c r="C587" t="s">
        <v>5150</v>
      </c>
      <c r="D587" t="s">
        <v>5150</v>
      </c>
      <c r="E587" t="s">
        <v>429</v>
      </c>
      <c r="L587" t="s">
        <v>5151</v>
      </c>
      <c r="M587" t="s">
        <v>4421</v>
      </c>
      <c r="N587" t="s">
        <v>5152</v>
      </c>
      <c r="O587" t="s">
        <v>2246</v>
      </c>
      <c r="P587" t="s">
        <v>5153</v>
      </c>
      <c r="Q587" t="s">
        <v>2248</v>
      </c>
      <c r="R587" t="s">
        <v>5154</v>
      </c>
      <c r="S587" t="s">
        <v>2250</v>
      </c>
      <c r="T587" t="s">
        <v>5155</v>
      </c>
      <c r="U587" t="s">
        <v>2252</v>
      </c>
      <c r="V587" t="s">
        <v>5156</v>
      </c>
      <c r="W587" t="s">
        <v>2254</v>
      </c>
    </row>
    <row r="588" spans="1:23" ht="15" customHeight="1" x14ac:dyDescent="0.25">
      <c r="A588" t="s">
        <v>430</v>
      </c>
      <c r="B588" t="s">
        <v>413</v>
      </c>
      <c r="C588" t="s">
        <v>5157</v>
      </c>
      <c r="D588" t="s">
        <v>5157</v>
      </c>
      <c r="E588" t="s">
        <v>430</v>
      </c>
      <c r="L588" t="s">
        <v>5158</v>
      </c>
      <c r="M588" t="s">
        <v>4421</v>
      </c>
      <c r="N588" t="s">
        <v>5159</v>
      </c>
      <c r="O588" t="s">
        <v>2246</v>
      </c>
      <c r="P588" t="s">
        <v>5160</v>
      </c>
      <c r="Q588" t="s">
        <v>2248</v>
      </c>
      <c r="R588" t="s">
        <v>5161</v>
      </c>
      <c r="S588" t="s">
        <v>2250</v>
      </c>
      <c r="T588" t="s">
        <v>5162</v>
      </c>
      <c r="U588" t="s">
        <v>2252</v>
      </c>
      <c r="V588" t="s">
        <v>5163</v>
      </c>
      <c r="W588" t="s">
        <v>2254</v>
      </c>
    </row>
    <row r="589" spans="1:23" ht="15" customHeight="1" x14ac:dyDescent="0.25">
      <c r="A589" t="s">
        <v>5164</v>
      </c>
      <c r="B589" t="s">
        <v>425</v>
      </c>
      <c r="C589" t="s">
        <v>5165</v>
      </c>
      <c r="D589" t="s">
        <v>5165</v>
      </c>
      <c r="E589" t="s">
        <v>5164</v>
      </c>
      <c r="L589" t="s">
        <v>5166</v>
      </c>
      <c r="M589" t="s">
        <v>5167</v>
      </c>
      <c r="N589" t="s">
        <v>5168</v>
      </c>
      <c r="O589" t="s">
        <v>5169</v>
      </c>
      <c r="P589" t="s">
        <v>5170</v>
      </c>
      <c r="Q589" t="s">
        <v>5171</v>
      </c>
      <c r="R589" t="s">
        <v>5172</v>
      </c>
      <c r="S589" t="s">
        <v>5173</v>
      </c>
      <c r="T589" t="s">
        <v>5174</v>
      </c>
      <c r="U589" t="s">
        <v>5175</v>
      </c>
      <c r="V589" t="s">
        <v>5176</v>
      </c>
      <c r="W589" t="s">
        <v>5177</v>
      </c>
    </row>
    <row r="590" spans="1:23" ht="15" customHeight="1" x14ac:dyDescent="0.25">
      <c r="A590" t="s">
        <v>513</v>
      </c>
      <c r="B590" t="s">
        <v>425</v>
      </c>
      <c r="C590" t="s">
        <v>5178</v>
      </c>
      <c r="D590" t="s">
        <v>5178</v>
      </c>
      <c r="E590" t="s">
        <v>513</v>
      </c>
      <c r="L590" t="s">
        <v>5179</v>
      </c>
      <c r="M590" t="s">
        <v>5180</v>
      </c>
      <c r="N590" t="s">
        <v>5181</v>
      </c>
      <c r="O590" t="s">
        <v>2186</v>
      </c>
      <c r="P590" t="s">
        <v>5182</v>
      </c>
      <c r="Q590" t="s">
        <v>2188</v>
      </c>
      <c r="R590" t="s">
        <v>5183</v>
      </c>
      <c r="S590" t="s">
        <v>2190</v>
      </c>
      <c r="T590" t="s">
        <v>5184</v>
      </c>
      <c r="U590" t="s">
        <v>2192</v>
      </c>
      <c r="V590" t="s">
        <v>5185</v>
      </c>
      <c r="W590" t="s">
        <v>2194</v>
      </c>
    </row>
    <row r="591" spans="1:23" ht="15" customHeight="1" x14ac:dyDescent="0.25">
      <c r="A591" t="s">
        <v>5186</v>
      </c>
      <c r="B591" t="s">
        <v>425</v>
      </c>
      <c r="C591" t="s">
        <v>5187</v>
      </c>
      <c r="D591" t="s">
        <v>5187</v>
      </c>
      <c r="E591" t="s">
        <v>5186</v>
      </c>
      <c r="L591" t="s">
        <v>5188</v>
      </c>
      <c r="M591" t="s">
        <v>5189</v>
      </c>
      <c r="N591" t="s">
        <v>5190</v>
      </c>
      <c r="O591" t="s">
        <v>5191</v>
      </c>
      <c r="P591" t="s">
        <v>5192</v>
      </c>
      <c r="Q591" t="s">
        <v>5193</v>
      </c>
      <c r="R591" t="s">
        <v>5172</v>
      </c>
      <c r="S591" t="s">
        <v>5194</v>
      </c>
      <c r="T591" t="s">
        <v>5195</v>
      </c>
      <c r="U591" t="s">
        <v>5196</v>
      </c>
      <c r="V591" t="s">
        <v>5197</v>
      </c>
      <c r="W591" t="s">
        <v>5198</v>
      </c>
    </row>
    <row r="592" spans="1:23" ht="15" customHeight="1" x14ac:dyDescent="0.25">
      <c r="A592" t="s">
        <v>514</v>
      </c>
      <c r="B592" t="s">
        <v>425</v>
      </c>
      <c r="C592" t="s">
        <v>5199</v>
      </c>
      <c r="D592" t="s">
        <v>5199</v>
      </c>
      <c r="E592" t="s">
        <v>514</v>
      </c>
      <c r="L592" t="s">
        <v>5200</v>
      </c>
      <c r="M592" t="s">
        <v>5180</v>
      </c>
      <c r="N592" t="s">
        <v>5201</v>
      </c>
      <c r="O592" t="s">
        <v>2186</v>
      </c>
      <c r="P592" t="s">
        <v>5202</v>
      </c>
      <c r="Q592" t="s">
        <v>2188</v>
      </c>
      <c r="R592" t="s">
        <v>5203</v>
      </c>
      <c r="S592" t="s">
        <v>2190</v>
      </c>
      <c r="T592" t="s">
        <v>5204</v>
      </c>
      <c r="U592" t="s">
        <v>2192</v>
      </c>
      <c r="V592" t="s">
        <v>5205</v>
      </c>
      <c r="W592" t="s">
        <v>2194</v>
      </c>
    </row>
    <row r="593" spans="1:23" ht="15" customHeight="1" x14ac:dyDescent="0.25">
      <c r="A593" t="s">
        <v>733</v>
      </c>
      <c r="B593" t="s">
        <v>732</v>
      </c>
      <c r="C593" t="s">
        <v>5206</v>
      </c>
      <c r="D593" t="s">
        <v>5206</v>
      </c>
      <c r="E593" t="s">
        <v>733</v>
      </c>
      <c r="L593" t="s">
        <v>5207</v>
      </c>
      <c r="M593" t="s">
        <v>5208</v>
      </c>
      <c r="N593" t="s">
        <v>5209</v>
      </c>
      <c r="O593" t="s">
        <v>5210</v>
      </c>
      <c r="P593" t="s">
        <v>5211</v>
      </c>
      <c r="Q593" t="s">
        <v>5212</v>
      </c>
      <c r="R593" t="s">
        <v>5213</v>
      </c>
      <c r="S593" t="s">
        <v>5214</v>
      </c>
      <c r="T593" t="s">
        <v>5215</v>
      </c>
      <c r="U593" t="s">
        <v>5216</v>
      </c>
      <c r="V593" t="s">
        <v>5217</v>
      </c>
      <c r="W593" t="s">
        <v>5218</v>
      </c>
    </row>
    <row r="594" spans="1:23" ht="15" customHeight="1" x14ac:dyDescent="0.25">
      <c r="A594" t="s">
        <v>734</v>
      </c>
      <c r="B594" t="s">
        <v>732</v>
      </c>
      <c r="C594" t="s">
        <v>5219</v>
      </c>
      <c r="D594" t="s">
        <v>5219</v>
      </c>
      <c r="E594" t="s">
        <v>734</v>
      </c>
      <c r="L594" t="s">
        <v>5220</v>
      </c>
      <c r="M594" t="s">
        <v>5221</v>
      </c>
      <c r="N594" t="s">
        <v>5222</v>
      </c>
      <c r="O594" t="s">
        <v>5223</v>
      </c>
      <c r="P594" t="s">
        <v>5224</v>
      </c>
      <c r="Q594" t="s">
        <v>5225</v>
      </c>
      <c r="R594" t="s">
        <v>5226</v>
      </c>
      <c r="S594" t="s">
        <v>5227</v>
      </c>
      <c r="T594" t="s">
        <v>5228</v>
      </c>
      <c r="U594" t="s">
        <v>5229</v>
      </c>
      <c r="V594" t="s">
        <v>5230</v>
      </c>
      <c r="W594" t="s">
        <v>5231</v>
      </c>
    </row>
    <row r="595" spans="1:23" ht="15" customHeight="1" x14ac:dyDescent="0.25">
      <c r="A595" t="s">
        <v>738</v>
      </c>
      <c r="B595" t="s">
        <v>732</v>
      </c>
      <c r="C595" t="s">
        <v>5232</v>
      </c>
      <c r="D595" t="s">
        <v>5232</v>
      </c>
      <c r="E595" t="s">
        <v>738</v>
      </c>
      <c r="L595" t="s">
        <v>5233</v>
      </c>
      <c r="M595" t="s">
        <v>5234</v>
      </c>
      <c r="N595" t="s">
        <v>5235</v>
      </c>
      <c r="O595" t="s">
        <v>5236</v>
      </c>
      <c r="P595" t="s">
        <v>5237</v>
      </c>
      <c r="Q595" t="s">
        <v>5238</v>
      </c>
      <c r="R595" t="s">
        <v>5239</v>
      </c>
      <c r="S595" t="s">
        <v>5240</v>
      </c>
      <c r="T595" t="s">
        <v>5241</v>
      </c>
      <c r="U595" t="s">
        <v>5242</v>
      </c>
      <c r="V595" t="s">
        <v>5243</v>
      </c>
      <c r="W595" t="s">
        <v>5244</v>
      </c>
    </row>
    <row r="596" spans="1:23" ht="15" customHeight="1" x14ac:dyDescent="0.25">
      <c r="A596" t="s">
        <v>735</v>
      </c>
      <c r="B596" t="s">
        <v>732</v>
      </c>
      <c r="C596" t="s">
        <v>5245</v>
      </c>
      <c r="D596" t="s">
        <v>5245</v>
      </c>
      <c r="E596" t="s">
        <v>735</v>
      </c>
      <c r="L596" t="s">
        <v>5246</v>
      </c>
      <c r="M596" t="s">
        <v>5234</v>
      </c>
      <c r="N596" t="s">
        <v>5247</v>
      </c>
      <c r="O596" t="s">
        <v>5236</v>
      </c>
      <c r="P596" t="s">
        <v>5248</v>
      </c>
      <c r="Q596" t="s">
        <v>5238</v>
      </c>
      <c r="R596" t="s">
        <v>5249</v>
      </c>
      <c r="S596" t="s">
        <v>5240</v>
      </c>
      <c r="T596" t="s">
        <v>5250</v>
      </c>
      <c r="U596" t="s">
        <v>5242</v>
      </c>
      <c r="V596" t="s">
        <v>5251</v>
      </c>
      <c r="W596" t="s">
        <v>5244</v>
      </c>
    </row>
    <row r="597" spans="1:23" ht="15" customHeight="1" x14ac:dyDescent="0.25">
      <c r="A597" t="s">
        <v>736</v>
      </c>
      <c r="B597" t="s">
        <v>732</v>
      </c>
      <c r="C597" t="s">
        <v>5252</v>
      </c>
      <c r="D597" t="s">
        <v>5252</v>
      </c>
      <c r="E597" t="s">
        <v>736</v>
      </c>
      <c r="L597" t="s">
        <v>5253</v>
      </c>
      <c r="M597" t="s">
        <v>5234</v>
      </c>
      <c r="N597" t="s">
        <v>5254</v>
      </c>
      <c r="O597" t="s">
        <v>5236</v>
      </c>
      <c r="P597" t="s">
        <v>5255</v>
      </c>
      <c r="Q597" t="s">
        <v>5238</v>
      </c>
      <c r="R597" t="s">
        <v>5256</v>
      </c>
      <c r="S597" t="s">
        <v>5240</v>
      </c>
      <c r="T597" t="s">
        <v>5257</v>
      </c>
      <c r="U597" t="s">
        <v>5242</v>
      </c>
      <c r="V597" t="s">
        <v>5258</v>
      </c>
      <c r="W597" t="s">
        <v>5244</v>
      </c>
    </row>
    <row r="598" spans="1:23" ht="15" customHeight="1" x14ac:dyDescent="0.25">
      <c r="A598" t="s">
        <v>737</v>
      </c>
      <c r="B598" t="s">
        <v>732</v>
      </c>
      <c r="C598" t="s">
        <v>5259</v>
      </c>
      <c r="D598" t="s">
        <v>5259</v>
      </c>
      <c r="E598" t="s">
        <v>737</v>
      </c>
      <c r="L598" t="s">
        <v>5260</v>
      </c>
      <c r="M598" t="s">
        <v>5234</v>
      </c>
      <c r="N598" t="s">
        <v>5261</v>
      </c>
      <c r="O598" t="s">
        <v>5236</v>
      </c>
      <c r="P598" t="s">
        <v>5262</v>
      </c>
      <c r="Q598" t="s">
        <v>5238</v>
      </c>
      <c r="R598" t="s">
        <v>5263</v>
      </c>
      <c r="S598" t="s">
        <v>5240</v>
      </c>
      <c r="T598" t="s">
        <v>5264</v>
      </c>
      <c r="U598" t="s">
        <v>5242</v>
      </c>
      <c r="V598" t="s">
        <v>5265</v>
      </c>
      <c r="W598" t="s">
        <v>5244</v>
      </c>
    </row>
    <row r="599" spans="1:23" ht="15" customHeight="1" x14ac:dyDescent="0.25">
      <c r="A599" t="s">
        <v>739</v>
      </c>
      <c r="B599" t="s">
        <v>732</v>
      </c>
      <c r="C599" t="s">
        <v>5266</v>
      </c>
      <c r="D599" t="s">
        <v>5266</v>
      </c>
      <c r="E599" t="s">
        <v>739</v>
      </c>
      <c r="L599" t="s">
        <v>5267</v>
      </c>
      <c r="M599" t="s">
        <v>5268</v>
      </c>
      <c r="N599" t="s">
        <v>5269</v>
      </c>
      <c r="O599" t="s">
        <v>5270</v>
      </c>
      <c r="P599" t="s">
        <v>5271</v>
      </c>
      <c r="Q599" t="s">
        <v>5272</v>
      </c>
      <c r="R599" t="s">
        <v>5273</v>
      </c>
      <c r="S599" t="s">
        <v>5274</v>
      </c>
      <c r="T599" t="s">
        <v>5275</v>
      </c>
      <c r="U599" t="s">
        <v>5276</v>
      </c>
      <c r="V599" t="s">
        <v>5277</v>
      </c>
      <c r="W599" t="s">
        <v>5278</v>
      </c>
    </row>
    <row r="600" spans="1:23" ht="15" customHeight="1" x14ac:dyDescent="0.25">
      <c r="A600" t="s">
        <v>740</v>
      </c>
      <c r="B600" t="s">
        <v>732</v>
      </c>
      <c r="C600" t="s">
        <v>5279</v>
      </c>
      <c r="D600" t="s">
        <v>5279</v>
      </c>
      <c r="E600" t="s">
        <v>740</v>
      </c>
      <c r="L600" t="s">
        <v>5280</v>
      </c>
      <c r="M600" t="s">
        <v>5208</v>
      </c>
      <c r="N600" t="s">
        <v>5281</v>
      </c>
      <c r="O600" t="s">
        <v>5210</v>
      </c>
      <c r="P600" t="s">
        <v>5282</v>
      </c>
      <c r="Q600" t="s">
        <v>5212</v>
      </c>
      <c r="R600" t="s">
        <v>5283</v>
      </c>
      <c r="S600" t="s">
        <v>5214</v>
      </c>
      <c r="T600" t="s">
        <v>5284</v>
      </c>
      <c r="U600" t="s">
        <v>5216</v>
      </c>
      <c r="V600" t="s">
        <v>5285</v>
      </c>
      <c r="W600" t="s">
        <v>5218</v>
      </c>
    </row>
    <row r="601" spans="1:23" ht="15" customHeight="1" x14ac:dyDescent="0.25">
      <c r="A601" t="s">
        <v>744</v>
      </c>
      <c r="B601" t="s">
        <v>732</v>
      </c>
      <c r="C601" t="s">
        <v>5286</v>
      </c>
      <c r="D601" t="s">
        <v>5286</v>
      </c>
      <c r="E601" t="s">
        <v>744</v>
      </c>
      <c r="L601" t="s">
        <v>5287</v>
      </c>
      <c r="M601" t="s">
        <v>5234</v>
      </c>
      <c r="N601" t="s">
        <v>5288</v>
      </c>
      <c r="O601" t="s">
        <v>5236</v>
      </c>
      <c r="P601" t="s">
        <v>5289</v>
      </c>
      <c r="Q601" t="s">
        <v>5238</v>
      </c>
      <c r="R601" t="s">
        <v>5290</v>
      </c>
      <c r="S601" t="s">
        <v>5240</v>
      </c>
      <c r="T601" t="s">
        <v>5291</v>
      </c>
      <c r="U601" t="s">
        <v>5242</v>
      </c>
      <c r="V601" t="s">
        <v>5292</v>
      </c>
      <c r="W601" t="s">
        <v>5244</v>
      </c>
    </row>
    <row r="602" spans="1:23" ht="15" customHeight="1" x14ac:dyDescent="0.25">
      <c r="A602" t="s">
        <v>741</v>
      </c>
      <c r="B602" t="s">
        <v>732</v>
      </c>
      <c r="C602" t="s">
        <v>5293</v>
      </c>
      <c r="D602" t="s">
        <v>5293</v>
      </c>
      <c r="E602" t="s">
        <v>741</v>
      </c>
      <c r="L602" t="s">
        <v>5294</v>
      </c>
      <c r="M602" t="s">
        <v>5234</v>
      </c>
      <c r="N602" t="s">
        <v>5295</v>
      </c>
      <c r="O602" t="s">
        <v>5236</v>
      </c>
      <c r="P602" t="s">
        <v>5296</v>
      </c>
      <c r="Q602" t="s">
        <v>5238</v>
      </c>
      <c r="R602" t="s">
        <v>5297</v>
      </c>
      <c r="S602" t="s">
        <v>5240</v>
      </c>
      <c r="T602" t="s">
        <v>5298</v>
      </c>
      <c r="U602" t="s">
        <v>5242</v>
      </c>
      <c r="V602" t="s">
        <v>5299</v>
      </c>
      <c r="W602" t="s">
        <v>5244</v>
      </c>
    </row>
    <row r="603" spans="1:23" ht="15" customHeight="1" x14ac:dyDescent="0.25">
      <c r="A603" t="s">
        <v>742</v>
      </c>
      <c r="B603" t="s">
        <v>732</v>
      </c>
      <c r="C603" t="s">
        <v>5300</v>
      </c>
      <c r="D603" t="s">
        <v>5300</v>
      </c>
      <c r="E603" t="s">
        <v>742</v>
      </c>
      <c r="L603" t="s">
        <v>5301</v>
      </c>
      <c r="M603" t="s">
        <v>5234</v>
      </c>
      <c r="N603" t="s">
        <v>5302</v>
      </c>
      <c r="O603" t="s">
        <v>5236</v>
      </c>
      <c r="P603" t="s">
        <v>5303</v>
      </c>
      <c r="Q603" t="s">
        <v>5238</v>
      </c>
      <c r="R603" t="s">
        <v>5304</v>
      </c>
      <c r="S603" t="s">
        <v>5240</v>
      </c>
      <c r="T603" t="s">
        <v>5305</v>
      </c>
      <c r="U603" t="s">
        <v>5242</v>
      </c>
      <c r="V603" t="s">
        <v>5306</v>
      </c>
      <c r="W603" t="s">
        <v>5244</v>
      </c>
    </row>
    <row r="604" spans="1:23" ht="15" customHeight="1" x14ac:dyDescent="0.25">
      <c r="A604" t="s">
        <v>743</v>
      </c>
      <c r="B604" t="s">
        <v>732</v>
      </c>
      <c r="C604" t="s">
        <v>5307</v>
      </c>
      <c r="D604" t="s">
        <v>5307</v>
      </c>
      <c r="E604" t="s">
        <v>743</v>
      </c>
      <c r="L604" t="s">
        <v>5308</v>
      </c>
      <c r="M604" t="s">
        <v>5234</v>
      </c>
      <c r="N604" t="s">
        <v>5309</v>
      </c>
      <c r="O604" t="s">
        <v>5236</v>
      </c>
      <c r="P604" t="s">
        <v>5310</v>
      </c>
      <c r="Q604" t="s">
        <v>5238</v>
      </c>
      <c r="R604" t="s">
        <v>5311</v>
      </c>
      <c r="S604" t="s">
        <v>5240</v>
      </c>
      <c r="T604" t="s">
        <v>5312</v>
      </c>
      <c r="U604" t="s">
        <v>5242</v>
      </c>
      <c r="V604" t="s">
        <v>5313</v>
      </c>
      <c r="W604" t="s">
        <v>5244</v>
      </c>
    </row>
    <row r="605" spans="1:23" ht="15" customHeight="1" x14ac:dyDescent="0.25">
      <c r="A605" t="s">
        <v>745</v>
      </c>
      <c r="B605" t="s">
        <v>732</v>
      </c>
      <c r="C605" t="s">
        <v>5314</v>
      </c>
      <c r="D605" t="s">
        <v>5314</v>
      </c>
      <c r="E605" t="s">
        <v>745</v>
      </c>
      <c r="L605" t="s">
        <v>5315</v>
      </c>
      <c r="M605" t="s">
        <v>5208</v>
      </c>
      <c r="N605" t="s">
        <v>5316</v>
      </c>
      <c r="O605" t="s">
        <v>5210</v>
      </c>
      <c r="P605" t="s">
        <v>5317</v>
      </c>
      <c r="Q605" t="s">
        <v>5212</v>
      </c>
      <c r="R605" t="s">
        <v>5318</v>
      </c>
      <c r="S605" t="s">
        <v>5214</v>
      </c>
      <c r="T605" t="s">
        <v>5319</v>
      </c>
      <c r="U605" t="s">
        <v>5216</v>
      </c>
      <c r="V605" t="s">
        <v>5320</v>
      </c>
      <c r="W605" t="s">
        <v>5218</v>
      </c>
    </row>
    <row r="606" spans="1:23" ht="15" customHeight="1" x14ac:dyDescent="0.25">
      <c r="A606" t="s">
        <v>646</v>
      </c>
      <c r="B606" t="s">
        <v>643</v>
      </c>
      <c r="C606" t="s">
        <v>2804</v>
      </c>
      <c r="D606" t="s">
        <v>5321</v>
      </c>
      <c r="E606" t="s">
        <v>5322</v>
      </c>
      <c r="L606" t="s">
        <v>5323</v>
      </c>
      <c r="M606" t="s">
        <v>5324</v>
      </c>
      <c r="N606" t="s">
        <v>5325</v>
      </c>
      <c r="O606" t="s">
        <v>5326</v>
      </c>
      <c r="P606" t="s">
        <v>5327</v>
      </c>
      <c r="Q606" t="s">
        <v>5328</v>
      </c>
      <c r="R606" t="s">
        <v>5329</v>
      </c>
      <c r="S606" t="s">
        <v>5330</v>
      </c>
      <c r="T606" t="s">
        <v>5331</v>
      </c>
      <c r="U606" t="s">
        <v>5332</v>
      </c>
      <c r="V606" t="s">
        <v>5333</v>
      </c>
      <c r="W606" t="s">
        <v>5334</v>
      </c>
    </row>
    <row r="607" spans="1:23" ht="15" customHeight="1" x14ac:dyDescent="0.25">
      <c r="A607" t="s">
        <v>648</v>
      </c>
      <c r="B607" t="s">
        <v>643</v>
      </c>
      <c r="C607" t="s">
        <v>2804</v>
      </c>
      <c r="D607" t="s">
        <v>5335</v>
      </c>
      <c r="E607" t="s">
        <v>5336</v>
      </c>
      <c r="L607" t="s">
        <v>5337</v>
      </c>
      <c r="M607" t="s">
        <v>5338</v>
      </c>
      <c r="N607" t="s">
        <v>5339</v>
      </c>
      <c r="O607" t="s">
        <v>5340</v>
      </c>
      <c r="P607" t="s">
        <v>5341</v>
      </c>
      <c r="Q607" t="s">
        <v>5342</v>
      </c>
      <c r="R607" t="s">
        <v>5343</v>
      </c>
      <c r="S607" t="s">
        <v>5344</v>
      </c>
      <c r="T607" t="s">
        <v>5345</v>
      </c>
      <c r="U607" t="s">
        <v>5346</v>
      </c>
      <c r="V607" t="s">
        <v>5347</v>
      </c>
      <c r="W607" t="s">
        <v>5348</v>
      </c>
    </row>
    <row r="608" spans="1:23" ht="15" customHeight="1" x14ac:dyDescent="0.25">
      <c r="A608" t="s">
        <v>649</v>
      </c>
      <c r="B608" t="s">
        <v>643</v>
      </c>
      <c r="C608" t="s">
        <v>2804</v>
      </c>
      <c r="D608" t="s">
        <v>5349</v>
      </c>
      <c r="E608" t="s">
        <v>5350</v>
      </c>
      <c r="L608" t="s">
        <v>5351</v>
      </c>
      <c r="M608" t="s">
        <v>5338</v>
      </c>
      <c r="N608" t="s">
        <v>5352</v>
      </c>
      <c r="O608" t="s">
        <v>5340</v>
      </c>
      <c r="P608" t="s">
        <v>5353</v>
      </c>
      <c r="Q608" t="s">
        <v>5342</v>
      </c>
      <c r="R608" t="s">
        <v>5354</v>
      </c>
      <c r="S608" t="s">
        <v>5344</v>
      </c>
      <c r="T608" t="s">
        <v>5355</v>
      </c>
      <c r="U608" t="s">
        <v>5346</v>
      </c>
      <c r="V608" t="s">
        <v>5356</v>
      </c>
      <c r="W608" t="s">
        <v>5348</v>
      </c>
    </row>
    <row r="609" spans="1:23" ht="15" customHeight="1" x14ac:dyDescent="0.25">
      <c r="A609" t="s">
        <v>650</v>
      </c>
      <c r="B609" t="s">
        <v>643</v>
      </c>
      <c r="L609" t="s">
        <v>5357</v>
      </c>
      <c r="M609" t="s">
        <v>5358</v>
      </c>
      <c r="N609" t="s">
        <v>5359</v>
      </c>
      <c r="O609" t="s">
        <v>5360</v>
      </c>
      <c r="P609" t="s">
        <v>5361</v>
      </c>
      <c r="Q609" t="s">
        <v>5362</v>
      </c>
      <c r="R609" t="s">
        <v>5363</v>
      </c>
      <c r="S609" t="s">
        <v>5364</v>
      </c>
      <c r="T609" t="s">
        <v>5365</v>
      </c>
      <c r="U609" t="s">
        <v>5366</v>
      </c>
      <c r="V609" t="s">
        <v>5367</v>
      </c>
      <c r="W609" t="s">
        <v>5368</v>
      </c>
    </row>
    <row r="610" spans="1:23" ht="15" customHeight="1" x14ac:dyDescent="0.25">
      <c r="A610" t="s">
        <v>652</v>
      </c>
      <c r="B610" t="s">
        <v>643</v>
      </c>
      <c r="L610" t="s">
        <v>5369</v>
      </c>
      <c r="M610" t="s">
        <v>5370</v>
      </c>
      <c r="N610" t="s">
        <v>5371</v>
      </c>
      <c r="O610" t="s">
        <v>5372</v>
      </c>
      <c r="P610" t="s">
        <v>5373</v>
      </c>
      <c r="Q610" t="s">
        <v>5374</v>
      </c>
      <c r="R610" t="s">
        <v>5375</v>
      </c>
      <c r="S610" t="s">
        <v>5376</v>
      </c>
      <c r="T610" t="s">
        <v>5377</v>
      </c>
      <c r="U610" t="s">
        <v>5378</v>
      </c>
      <c r="V610" t="s">
        <v>5379</v>
      </c>
      <c r="W610" t="s">
        <v>5380</v>
      </c>
    </row>
    <row r="611" spans="1:23" ht="15" customHeight="1" x14ac:dyDescent="0.25">
      <c r="A611" t="s">
        <v>647</v>
      </c>
      <c r="B611" t="s">
        <v>643</v>
      </c>
      <c r="C611" t="s">
        <v>2804</v>
      </c>
      <c r="D611" t="s">
        <v>5381</v>
      </c>
      <c r="E611" t="s">
        <v>5382</v>
      </c>
      <c r="L611" t="s">
        <v>5383</v>
      </c>
      <c r="M611" t="s">
        <v>5384</v>
      </c>
      <c r="N611" t="s">
        <v>5385</v>
      </c>
      <c r="O611" t="s">
        <v>5386</v>
      </c>
      <c r="P611" t="s">
        <v>5387</v>
      </c>
      <c r="Q611" t="s">
        <v>5388</v>
      </c>
      <c r="R611" t="s">
        <v>5389</v>
      </c>
      <c r="S611" t="s">
        <v>5390</v>
      </c>
      <c r="T611" t="s">
        <v>5391</v>
      </c>
      <c r="U611" t="s">
        <v>5392</v>
      </c>
      <c r="V611" t="s">
        <v>5393</v>
      </c>
      <c r="W611" t="s">
        <v>5394</v>
      </c>
    </row>
    <row r="612" spans="1:23" ht="15" customHeight="1" x14ac:dyDescent="0.25">
      <c r="A612" t="s">
        <v>651</v>
      </c>
      <c r="B612" t="s">
        <v>643</v>
      </c>
      <c r="C612" t="s">
        <v>2804</v>
      </c>
      <c r="D612" t="s">
        <v>5395</v>
      </c>
      <c r="E612" t="s">
        <v>5396</v>
      </c>
      <c r="L612" t="s">
        <v>5397</v>
      </c>
      <c r="M612" t="s">
        <v>5398</v>
      </c>
      <c r="N612" t="s">
        <v>5399</v>
      </c>
      <c r="O612" t="s">
        <v>5400</v>
      </c>
      <c r="P612" t="s">
        <v>5401</v>
      </c>
      <c r="Q612" t="s">
        <v>5402</v>
      </c>
      <c r="R612" t="s">
        <v>5403</v>
      </c>
      <c r="S612" t="s">
        <v>5404</v>
      </c>
      <c r="T612" t="s">
        <v>5405</v>
      </c>
      <c r="U612" t="s">
        <v>5406</v>
      </c>
      <c r="V612" t="s">
        <v>5407</v>
      </c>
      <c r="W612" t="s">
        <v>5408</v>
      </c>
    </row>
    <row r="613" spans="1:23" ht="15" customHeight="1" x14ac:dyDescent="0.25">
      <c r="A613" t="s">
        <v>653</v>
      </c>
      <c r="B613" t="s">
        <v>643</v>
      </c>
      <c r="L613" t="s">
        <v>5409</v>
      </c>
      <c r="M613" t="s">
        <v>5410</v>
      </c>
      <c r="N613" t="s">
        <v>5411</v>
      </c>
      <c r="O613" t="s">
        <v>5412</v>
      </c>
      <c r="P613" t="s">
        <v>5413</v>
      </c>
      <c r="Q613" t="s">
        <v>5414</v>
      </c>
      <c r="R613" t="s">
        <v>5415</v>
      </c>
      <c r="S613" t="s">
        <v>5416</v>
      </c>
      <c r="T613" t="s">
        <v>5417</v>
      </c>
      <c r="U613" t="s">
        <v>5418</v>
      </c>
      <c r="V613" t="s">
        <v>5419</v>
      </c>
      <c r="W613" t="s">
        <v>5420</v>
      </c>
    </row>
    <row r="614" spans="1:23" ht="15" customHeight="1" x14ac:dyDescent="0.25">
      <c r="A614" t="s">
        <v>644</v>
      </c>
      <c r="B614" t="s">
        <v>643</v>
      </c>
      <c r="C614" t="s">
        <v>2804</v>
      </c>
      <c r="D614" t="s">
        <v>2804</v>
      </c>
      <c r="E614" t="s">
        <v>5421</v>
      </c>
      <c r="L614" t="s">
        <v>5422</v>
      </c>
      <c r="M614" t="s">
        <v>4449</v>
      </c>
      <c r="N614" t="s">
        <v>5423</v>
      </c>
      <c r="O614" t="s">
        <v>4451</v>
      </c>
      <c r="P614" t="s">
        <v>5424</v>
      </c>
      <c r="Q614" t="s">
        <v>2321</v>
      </c>
      <c r="R614" t="s">
        <v>5425</v>
      </c>
      <c r="S614" t="s">
        <v>4454</v>
      </c>
      <c r="T614" t="s">
        <v>5426</v>
      </c>
      <c r="U614" t="s">
        <v>4456</v>
      </c>
      <c r="V614" t="s">
        <v>5427</v>
      </c>
      <c r="W614" t="s">
        <v>2327</v>
      </c>
    </row>
    <row r="615" spans="1:23" ht="15" customHeight="1" x14ac:dyDescent="0.25">
      <c r="A615" t="s">
        <v>645</v>
      </c>
      <c r="B615" t="s">
        <v>643</v>
      </c>
      <c r="C615" t="s">
        <v>2804</v>
      </c>
      <c r="D615" t="s">
        <v>2804</v>
      </c>
      <c r="E615" t="s">
        <v>645</v>
      </c>
      <c r="L615" t="s">
        <v>5428</v>
      </c>
      <c r="M615" t="s">
        <v>2299</v>
      </c>
      <c r="N615" t="s">
        <v>5429</v>
      </c>
      <c r="O615" t="s">
        <v>2301</v>
      </c>
      <c r="P615" t="s">
        <v>5430</v>
      </c>
      <c r="Q615" t="s">
        <v>2303</v>
      </c>
      <c r="R615" t="s">
        <v>5431</v>
      </c>
      <c r="S615" t="s">
        <v>2305</v>
      </c>
      <c r="T615" t="s">
        <v>5432</v>
      </c>
      <c r="U615" t="s">
        <v>2307</v>
      </c>
      <c r="V615" t="s">
        <v>5433</v>
      </c>
      <c r="W615" t="s">
        <v>2309</v>
      </c>
    </row>
    <row r="616" spans="1:23" ht="15" customHeight="1" x14ac:dyDescent="0.25">
      <c r="A616" t="s">
        <v>14004</v>
      </c>
      <c r="B616" t="s">
        <v>519</v>
      </c>
      <c r="E616" t="s">
        <v>520</v>
      </c>
      <c r="L616" t="s">
        <v>5434</v>
      </c>
      <c r="M616" t="s">
        <v>5435</v>
      </c>
      <c r="N616" t="s">
        <v>5436</v>
      </c>
      <c r="O616" t="s">
        <v>5437</v>
      </c>
      <c r="P616" t="s">
        <v>5438</v>
      </c>
      <c r="Q616" t="s">
        <v>5439</v>
      </c>
      <c r="R616" t="s">
        <v>5440</v>
      </c>
      <c r="S616" t="s">
        <v>5441</v>
      </c>
      <c r="T616" t="s">
        <v>5442</v>
      </c>
      <c r="U616" t="s">
        <v>5443</v>
      </c>
      <c r="V616" t="s">
        <v>5444</v>
      </c>
      <c r="W616" t="s">
        <v>5445</v>
      </c>
    </row>
    <row r="617" spans="1:23" ht="15" customHeight="1" x14ac:dyDescent="0.25">
      <c r="A617" t="s">
        <v>14005</v>
      </c>
      <c r="B617" t="s">
        <v>519</v>
      </c>
      <c r="E617" t="s">
        <v>521</v>
      </c>
      <c r="L617" t="s">
        <v>5446</v>
      </c>
      <c r="M617" t="s">
        <v>5435</v>
      </c>
      <c r="N617" t="s">
        <v>5447</v>
      </c>
      <c r="O617" t="s">
        <v>5448</v>
      </c>
      <c r="P617" t="s">
        <v>5449</v>
      </c>
      <c r="Q617" t="s">
        <v>5450</v>
      </c>
      <c r="R617" t="s">
        <v>5451</v>
      </c>
      <c r="S617" t="s">
        <v>5452</v>
      </c>
      <c r="T617" t="s">
        <v>5453</v>
      </c>
      <c r="U617" t="s">
        <v>5454</v>
      </c>
      <c r="V617" t="s">
        <v>5455</v>
      </c>
      <c r="W617" t="s">
        <v>5456</v>
      </c>
    </row>
    <row r="618" spans="1:23" ht="15" customHeight="1" x14ac:dyDescent="0.25">
      <c r="A618" t="s">
        <v>14006</v>
      </c>
      <c r="B618" t="s">
        <v>519</v>
      </c>
      <c r="E618" t="s">
        <v>522</v>
      </c>
      <c r="L618" t="s">
        <v>5457</v>
      </c>
      <c r="M618" t="s">
        <v>5458</v>
      </c>
      <c r="N618" t="s">
        <v>5459</v>
      </c>
      <c r="O618" t="s">
        <v>5460</v>
      </c>
      <c r="P618" t="s">
        <v>5461</v>
      </c>
      <c r="Q618" t="s">
        <v>5462</v>
      </c>
      <c r="R618" t="s">
        <v>5463</v>
      </c>
      <c r="S618" t="s">
        <v>5464</v>
      </c>
      <c r="T618" t="s">
        <v>5465</v>
      </c>
      <c r="U618" t="s">
        <v>5466</v>
      </c>
      <c r="V618" t="s">
        <v>5467</v>
      </c>
      <c r="W618" t="s">
        <v>5468</v>
      </c>
    </row>
    <row r="619" spans="1:23" ht="15" customHeight="1" x14ac:dyDescent="0.25">
      <c r="A619" t="s">
        <v>14007</v>
      </c>
      <c r="B619" t="s">
        <v>519</v>
      </c>
      <c r="C619" t="s">
        <v>5469</v>
      </c>
      <c r="D619" t="s">
        <v>5470</v>
      </c>
      <c r="E619" t="s">
        <v>523</v>
      </c>
      <c r="L619" t="s">
        <v>5471</v>
      </c>
      <c r="M619" t="s">
        <v>5435</v>
      </c>
      <c r="N619" t="s">
        <v>5472</v>
      </c>
      <c r="O619" t="s">
        <v>5437</v>
      </c>
      <c r="P619" t="s">
        <v>5473</v>
      </c>
      <c r="Q619" t="s">
        <v>5439</v>
      </c>
      <c r="R619" t="s">
        <v>5474</v>
      </c>
      <c r="S619" t="s">
        <v>5441</v>
      </c>
      <c r="T619" t="s">
        <v>5475</v>
      </c>
      <c r="U619" t="s">
        <v>5443</v>
      </c>
      <c r="V619" t="s">
        <v>5476</v>
      </c>
      <c r="W619" t="s">
        <v>5445</v>
      </c>
    </row>
    <row r="620" spans="1:23" ht="15" customHeight="1" x14ac:dyDescent="0.25">
      <c r="A620" t="s">
        <v>5477</v>
      </c>
      <c r="B620" t="s">
        <v>519</v>
      </c>
      <c r="C620" t="s">
        <v>5478</v>
      </c>
      <c r="D620" t="s">
        <v>5479</v>
      </c>
      <c r="E620" t="s">
        <v>5477</v>
      </c>
      <c r="L620" t="s">
        <v>5480</v>
      </c>
      <c r="M620" t="s">
        <v>5435</v>
      </c>
      <c r="N620" t="s">
        <v>5481</v>
      </c>
      <c r="O620" t="s">
        <v>5437</v>
      </c>
      <c r="P620" t="s">
        <v>5482</v>
      </c>
      <c r="Q620" t="s">
        <v>5439</v>
      </c>
      <c r="R620" t="s">
        <v>5483</v>
      </c>
      <c r="S620" t="s">
        <v>5441</v>
      </c>
      <c r="T620" t="s">
        <v>5484</v>
      </c>
      <c r="U620" t="s">
        <v>5443</v>
      </c>
      <c r="V620" t="s">
        <v>5485</v>
      </c>
      <c r="W620" t="s">
        <v>5445</v>
      </c>
    </row>
    <row r="621" spans="1:23" ht="15" customHeight="1" x14ac:dyDescent="0.25">
      <c r="A621" t="s">
        <v>5486</v>
      </c>
      <c r="B621" t="s">
        <v>519</v>
      </c>
      <c r="C621" t="s">
        <v>5487</v>
      </c>
      <c r="D621" t="s">
        <v>5488</v>
      </c>
      <c r="E621" t="s">
        <v>5486</v>
      </c>
      <c r="L621" t="s">
        <v>5489</v>
      </c>
      <c r="M621" t="s">
        <v>5435</v>
      </c>
      <c r="N621" t="s">
        <v>5490</v>
      </c>
      <c r="O621" t="s">
        <v>5437</v>
      </c>
      <c r="P621" t="s">
        <v>5491</v>
      </c>
      <c r="Q621" t="s">
        <v>5439</v>
      </c>
      <c r="R621" t="s">
        <v>5492</v>
      </c>
      <c r="S621" t="s">
        <v>5441</v>
      </c>
      <c r="T621" t="s">
        <v>5493</v>
      </c>
      <c r="U621" t="s">
        <v>5443</v>
      </c>
      <c r="V621" t="s">
        <v>5494</v>
      </c>
      <c r="W621" t="s">
        <v>5445</v>
      </c>
    </row>
    <row r="622" spans="1:23" ht="15" customHeight="1" x14ac:dyDescent="0.25">
      <c r="A622" t="s">
        <v>14008</v>
      </c>
      <c r="B622" t="s">
        <v>519</v>
      </c>
      <c r="C622" t="s">
        <v>5495</v>
      </c>
      <c r="D622" t="s">
        <v>5496</v>
      </c>
      <c r="E622" t="s">
        <v>524</v>
      </c>
      <c r="L622" t="s">
        <v>5497</v>
      </c>
      <c r="M622" t="s">
        <v>5435</v>
      </c>
      <c r="N622" t="s">
        <v>5498</v>
      </c>
      <c r="O622" t="s">
        <v>5448</v>
      </c>
      <c r="P622" t="s">
        <v>5499</v>
      </c>
      <c r="Q622" t="s">
        <v>5450</v>
      </c>
      <c r="R622" t="s">
        <v>5500</v>
      </c>
      <c r="S622" t="s">
        <v>5452</v>
      </c>
      <c r="T622" t="s">
        <v>5501</v>
      </c>
      <c r="U622" t="s">
        <v>5454</v>
      </c>
      <c r="V622" t="s">
        <v>5502</v>
      </c>
      <c r="W622" t="s">
        <v>5456</v>
      </c>
    </row>
    <row r="623" spans="1:23" ht="15" customHeight="1" x14ac:dyDescent="0.25">
      <c r="A623" t="s">
        <v>5503</v>
      </c>
      <c r="B623" t="s">
        <v>519</v>
      </c>
      <c r="C623" t="s">
        <v>5504</v>
      </c>
      <c r="D623" t="s">
        <v>5505</v>
      </c>
      <c r="E623" t="s">
        <v>5503</v>
      </c>
      <c r="L623" t="s">
        <v>5506</v>
      </c>
      <c r="M623" t="s">
        <v>5435</v>
      </c>
      <c r="N623" t="s">
        <v>5507</v>
      </c>
      <c r="O623" t="s">
        <v>5448</v>
      </c>
      <c r="P623" t="s">
        <v>5508</v>
      </c>
      <c r="Q623" t="s">
        <v>5450</v>
      </c>
      <c r="R623" t="s">
        <v>5509</v>
      </c>
      <c r="S623" t="s">
        <v>5452</v>
      </c>
      <c r="T623" t="s">
        <v>5510</v>
      </c>
      <c r="U623" t="s">
        <v>5454</v>
      </c>
      <c r="V623" t="s">
        <v>5511</v>
      </c>
      <c r="W623" t="s">
        <v>5456</v>
      </c>
    </row>
    <row r="624" spans="1:23" ht="15" customHeight="1" x14ac:dyDescent="0.25">
      <c r="A624" t="s">
        <v>5512</v>
      </c>
      <c r="B624" t="s">
        <v>519</v>
      </c>
      <c r="C624" t="s">
        <v>5513</v>
      </c>
      <c r="D624" t="s">
        <v>5514</v>
      </c>
      <c r="E624" t="s">
        <v>5512</v>
      </c>
      <c r="L624" t="s">
        <v>5515</v>
      </c>
      <c r="M624" t="s">
        <v>5435</v>
      </c>
      <c r="N624" t="s">
        <v>5516</v>
      </c>
      <c r="O624" t="s">
        <v>5448</v>
      </c>
      <c r="P624" t="s">
        <v>5517</v>
      </c>
      <c r="Q624" t="s">
        <v>5450</v>
      </c>
      <c r="R624" t="s">
        <v>5518</v>
      </c>
      <c r="S624" t="s">
        <v>5452</v>
      </c>
      <c r="T624" t="s">
        <v>5519</v>
      </c>
      <c r="U624" t="s">
        <v>5454</v>
      </c>
      <c r="V624" t="s">
        <v>5520</v>
      </c>
      <c r="W624" t="s">
        <v>5456</v>
      </c>
    </row>
    <row r="625" spans="1:23" ht="15" customHeight="1" x14ac:dyDescent="0.25">
      <c r="A625" t="s">
        <v>14009</v>
      </c>
      <c r="B625" t="s">
        <v>519</v>
      </c>
      <c r="C625" t="s">
        <v>5521</v>
      </c>
      <c r="D625" t="s">
        <v>5522</v>
      </c>
      <c r="E625" t="s">
        <v>525</v>
      </c>
      <c r="L625" t="s">
        <v>5523</v>
      </c>
      <c r="M625" t="s">
        <v>5524</v>
      </c>
      <c r="N625" t="s">
        <v>5525</v>
      </c>
      <c r="O625" t="s">
        <v>5526</v>
      </c>
      <c r="P625" t="s">
        <v>5527</v>
      </c>
      <c r="Q625" t="s">
        <v>5528</v>
      </c>
      <c r="R625" t="s">
        <v>5529</v>
      </c>
      <c r="S625" t="s">
        <v>5530</v>
      </c>
      <c r="T625" t="s">
        <v>5531</v>
      </c>
      <c r="U625" t="s">
        <v>5532</v>
      </c>
      <c r="V625" t="s">
        <v>5533</v>
      </c>
      <c r="W625" t="s">
        <v>5534</v>
      </c>
    </row>
    <row r="626" spans="1:23" ht="15" customHeight="1" x14ac:dyDescent="0.25">
      <c r="A626" t="s">
        <v>5535</v>
      </c>
      <c r="B626" t="s">
        <v>519</v>
      </c>
      <c r="C626" t="s">
        <v>5536</v>
      </c>
      <c r="D626" t="s">
        <v>5537</v>
      </c>
      <c r="E626" t="s">
        <v>5535</v>
      </c>
      <c r="L626" t="s">
        <v>5538</v>
      </c>
      <c r="M626" t="s">
        <v>5524</v>
      </c>
      <c r="N626" t="s">
        <v>5539</v>
      </c>
      <c r="O626" t="s">
        <v>5526</v>
      </c>
      <c r="P626" t="s">
        <v>5540</v>
      </c>
      <c r="Q626" t="s">
        <v>5528</v>
      </c>
      <c r="R626" t="s">
        <v>5541</v>
      </c>
      <c r="S626" t="s">
        <v>5530</v>
      </c>
      <c r="T626" t="s">
        <v>5542</v>
      </c>
      <c r="U626" t="s">
        <v>5532</v>
      </c>
      <c r="V626" t="s">
        <v>5543</v>
      </c>
      <c r="W626" t="s">
        <v>5534</v>
      </c>
    </row>
    <row r="627" spans="1:23" ht="15" customHeight="1" x14ac:dyDescent="0.25">
      <c r="A627" t="s">
        <v>5544</v>
      </c>
      <c r="B627" t="s">
        <v>519</v>
      </c>
      <c r="C627" t="s">
        <v>5545</v>
      </c>
      <c r="D627" t="s">
        <v>5546</v>
      </c>
      <c r="E627" t="s">
        <v>5544</v>
      </c>
      <c r="L627" t="s">
        <v>5547</v>
      </c>
      <c r="M627" t="s">
        <v>5524</v>
      </c>
      <c r="N627" t="s">
        <v>5548</v>
      </c>
      <c r="O627" t="s">
        <v>5526</v>
      </c>
      <c r="P627" t="s">
        <v>5549</v>
      </c>
      <c r="Q627" t="s">
        <v>5528</v>
      </c>
      <c r="R627" t="s">
        <v>5550</v>
      </c>
      <c r="S627" t="s">
        <v>5530</v>
      </c>
      <c r="T627" t="s">
        <v>5551</v>
      </c>
      <c r="U627" t="s">
        <v>5532</v>
      </c>
      <c r="V627" t="s">
        <v>5552</v>
      </c>
      <c r="W627" t="s">
        <v>5534</v>
      </c>
    </row>
    <row r="628" spans="1:23" ht="15" customHeight="1" x14ac:dyDescent="0.25">
      <c r="A628" t="s">
        <v>14010</v>
      </c>
      <c r="B628" t="s">
        <v>519</v>
      </c>
      <c r="E628" t="s">
        <v>526</v>
      </c>
      <c r="L628" t="s">
        <v>5553</v>
      </c>
      <c r="M628" t="s">
        <v>5458</v>
      </c>
      <c r="N628" t="s">
        <v>5554</v>
      </c>
      <c r="O628" t="s">
        <v>5555</v>
      </c>
      <c r="P628" t="s">
        <v>5556</v>
      </c>
      <c r="Q628" t="s">
        <v>5557</v>
      </c>
      <c r="R628" t="s">
        <v>5558</v>
      </c>
      <c r="S628" t="s">
        <v>5559</v>
      </c>
      <c r="T628" t="s">
        <v>5560</v>
      </c>
      <c r="U628" t="s">
        <v>5561</v>
      </c>
      <c r="V628" t="s">
        <v>5562</v>
      </c>
      <c r="W628" t="s">
        <v>5563</v>
      </c>
    </row>
    <row r="629" spans="1:23" ht="15" customHeight="1" x14ac:dyDescent="0.25">
      <c r="A629" t="s">
        <v>14011</v>
      </c>
      <c r="B629" t="s">
        <v>519</v>
      </c>
      <c r="E629" t="s">
        <v>527</v>
      </c>
      <c r="L629" t="s">
        <v>5564</v>
      </c>
      <c r="M629" t="s">
        <v>5458</v>
      </c>
      <c r="N629" t="s">
        <v>5565</v>
      </c>
      <c r="O629" t="s">
        <v>5460</v>
      </c>
      <c r="P629" t="s">
        <v>5566</v>
      </c>
      <c r="Q629" t="s">
        <v>5462</v>
      </c>
      <c r="R629" t="s">
        <v>5567</v>
      </c>
      <c r="S629" t="s">
        <v>5464</v>
      </c>
      <c r="T629" t="s">
        <v>5568</v>
      </c>
      <c r="U629" t="s">
        <v>5466</v>
      </c>
      <c r="V629" t="s">
        <v>5569</v>
      </c>
      <c r="W629" t="s">
        <v>5468</v>
      </c>
    </row>
    <row r="630" spans="1:23" ht="15" customHeight="1" x14ac:dyDescent="0.25">
      <c r="A630" t="s">
        <v>14012</v>
      </c>
      <c r="B630" t="s">
        <v>519</v>
      </c>
      <c r="E630" t="s">
        <v>528</v>
      </c>
      <c r="L630" t="s">
        <v>5570</v>
      </c>
      <c r="M630" t="s">
        <v>5571</v>
      </c>
      <c r="N630" t="s">
        <v>5572</v>
      </c>
      <c r="O630" t="s">
        <v>5573</v>
      </c>
      <c r="P630" t="s">
        <v>5574</v>
      </c>
      <c r="Q630" t="s">
        <v>5575</v>
      </c>
      <c r="R630" t="s">
        <v>5576</v>
      </c>
      <c r="S630" t="s">
        <v>5577</v>
      </c>
      <c r="T630" t="s">
        <v>5578</v>
      </c>
      <c r="U630" t="s">
        <v>5579</v>
      </c>
      <c r="V630" t="s">
        <v>5580</v>
      </c>
      <c r="W630" t="s">
        <v>5581</v>
      </c>
    </row>
    <row r="631" spans="1:23" ht="15" customHeight="1" x14ac:dyDescent="0.25">
      <c r="A631" t="s">
        <v>14013</v>
      </c>
      <c r="B631" t="s">
        <v>519</v>
      </c>
      <c r="C631" t="s">
        <v>5582</v>
      </c>
      <c r="D631" t="s">
        <v>5583</v>
      </c>
      <c r="E631" t="s">
        <v>529</v>
      </c>
      <c r="L631" t="s">
        <v>5584</v>
      </c>
      <c r="M631" t="s">
        <v>5585</v>
      </c>
      <c r="N631" t="s">
        <v>5586</v>
      </c>
      <c r="O631" t="s">
        <v>5587</v>
      </c>
      <c r="P631" t="s">
        <v>5588</v>
      </c>
      <c r="Q631" t="s">
        <v>5587</v>
      </c>
      <c r="R631" t="s">
        <v>5589</v>
      </c>
      <c r="S631" t="s">
        <v>5587</v>
      </c>
      <c r="T631" t="s">
        <v>5590</v>
      </c>
      <c r="U631" t="s">
        <v>5587</v>
      </c>
      <c r="V631" t="s">
        <v>5591</v>
      </c>
      <c r="W631" t="s">
        <v>5587</v>
      </c>
    </row>
    <row r="632" spans="1:23" ht="15" customHeight="1" x14ac:dyDescent="0.25">
      <c r="A632" t="s">
        <v>5592</v>
      </c>
      <c r="B632" t="s">
        <v>519</v>
      </c>
      <c r="C632" t="s">
        <v>5593</v>
      </c>
      <c r="D632" t="s">
        <v>5594</v>
      </c>
      <c r="E632" t="s">
        <v>5592</v>
      </c>
      <c r="L632" t="s">
        <v>5595</v>
      </c>
      <c r="M632" t="s">
        <v>5585</v>
      </c>
      <c r="N632" t="s">
        <v>5596</v>
      </c>
      <c r="O632" t="s">
        <v>5587</v>
      </c>
      <c r="P632" t="s">
        <v>5597</v>
      </c>
      <c r="Q632" t="s">
        <v>5587</v>
      </c>
      <c r="R632" t="s">
        <v>5598</v>
      </c>
      <c r="S632" t="s">
        <v>5587</v>
      </c>
      <c r="T632" t="s">
        <v>5599</v>
      </c>
      <c r="U632" t="s">
        <v>5587</v>
      </c>
      <c r="V632" t="s">
        <v>5600</v>
      </c>
      <c r="W632" t="s">
        <v>5587</v>
      </c>
    </row>
    <row r="633" spans="1:23" ht="15" customHeight="1" x14ac:dyDescent="0.25">
      <c r="A633" t="s">
        <v>5601</v>
      </c>
      <c r="B633" t="s">
        <v>519</v>
      </c>
      <c r="C633" t="s">
        <v>5602</v>
      </c>
      <c r="D633" t="s">
        <v>5603</v>
      </c>
      <c r="E633" t="s">
        <v>5601</v>
      </c>
      <c r="L633" t="s">
        <v>5604</v>
      </c>
      <c r="M633" t="s">
        <v>5585</v>
      </c>
      <c r="N633" t="s">
        <v>5605</v>
      </c>
      <c r="O633" t="s">
        <v>5587</v>
      </c>
      <c r="P633" t="s">
        <v>5606</v>
      </c>
      <c r="Q633" t="s">
        <v>5587</v>
      </c>
      <c r="R633" t="s">
        <v>5607</v>
      </c>
      <c r="S633" t="s">
        <v>5587</v>
      </c>
      <c r="T633" t="s">
        <v>5608</v>
      </c>
      <c r="U633" t="s">
        <v>5587</v>
      </c>
      <c r="V633" t="s">
        <v>5609</v>
      </c>
      <c r="W633" t="s">
        <v>5587</v>
      </c>
    </row>
    <row r="634" spans="1:23" ht="15" customHeight="1" x14ac:dyDescent="0.25">
      <c r="A634" t="s">
        <v>14014</v>
      </c>
      <c r="B634" t="s">
        <v>519</v>
      </c>
      <c r="C634" t="s">
        <v>5610</v>
      </c>
      <c r="D634" t="s">
        <v>5611</v>
      </c>
      <c r="E634" t="s">
        <v>530</v>
      </c>
      <c r="L634" t="s">
        <v>5612</v>
      </c>
      <c r="M634" t="s">
        <v>5585</v>
      </c>
      <c r="N634" t="s">
        <v>5613</v>
      </c>
      <c r="O634" t="s">
        <v>1920</v>
      </c>
      <c r="P634" t="s">
        <v>5614</v>
      </c>
      <c r="Q634" t="s">
        <v>1920</v>
      </c>
      <c r="R634" t="s">
        <v>5615</v>
      </c>
      <c r="S634" t="s">
        <v>1920</v>
      </c>
      <c r="T634" t="s">
        <v>5616</v>
      </c>
      <c r="U634" t="s">
        <v>1920</v>
      </c>
      <c r="V634" t="s">
        <v>5617</v>
      </c>
      <c r="W634" t="s">
        <v>1920</v>
      </c>
    </row>
    <row r="635" spans="1:23" ht="15" customHeight="1" x14ac:dyDescent="0.25">
      <c r="A635" t="s">
        <v>5618</v>
      </c>
      <c r="B635" t="s">
        <v>519</v>
      </c>
      <c r="C635" t="s">
        <v>5619</v>
      </c>
      <c r="D635" t="s">
        <v>5620</v>
      </c>
      <c r="E635" t="s">
        <v>5618</v>
      </c>
      <c r="L635" t="s">
        <v>5621</v>
      </c>
      <c r="M635" t="s">
        <v>5585</v>
      </c>
      <c r="N635" t="s">
        <v>5622</v>
      </c>
      <c r="O635" t="s">
        <v>1920</v>
      </c>
      <c r="P635" t="s">
        <v>5623</v>
      </c>
      <c r="Q635" t="s">
        <v>1920</v>
      </c>
      <c r="R635" t="s">
        <v>5624</v>
      </c>
      <c r="S635" t="s">
        <v>1920</v>
      </c>
      <c r="T635" t="s">
        <v>5625</v>
      </c>
      <c r="U635" t="s">
        <v>1920</v>
      </c>
      <c r="V635" t="s">
        <v>5626</v>
      </c>
      <c r="W635" t="s">
        <v>1920</v>
      </c>
    </row>
    <row r="636" spans="1:23" ht="15" customHeight="1" x14ac:dyDescent="0.25">
      <c r="A636" t="s">
        <v>5627</v>
      </c>
      <c r="B636" t="s">
        <v>519</v>
      </c>
      <c r="C636" t="s">
        <v>5628</v>
      </c>
      <c r="D636" t="s">
        <v>5629</v>
      </c>
      <c r="E636" t="s">
        <v>5627</v>
      </c>
      <c r="L636" t="s">
        <v>5630</v>
      </c>
      <c r="M636" t="s">
        <v>5585</v>
      </c>
      <c r="N636" t="s">
        <v>5631</v>
      </c>
      <c r="O636" t="s">
        <v>1920</v>
      </c>
      <c r="P636" t="s">
        <v>5632</v>
      </c>
      <c r="Q636" t="s">
        <v>1920</v>
      </c>
      <c r="R636" t="s">
        <v>5633</v>
      </c>
      <c r="S636" t="s">
        <v>1920</v>
      </c>
      <c r="T636" t="s">
        <v>5634</v>
      </c>
      <c r="U636" t="s">
        <v>1920</v>
      </c>
      <c r="V636" t="s">
        <v>5635</v>
      </c>
      <c r="W636" t="s">
        <v>1920</v>
      </c>
    </row>
    <row r="637" spans="1:23" ht="15" customHeight="1" x14ac:dyDescent="0.25">
      <c r="A637" t="s">
        <v>14015</v>
      </c>
      <c r="B637" t="s">
        <v>519</v>
      </c>
      <c r="C637" t="s">
        <v>5636</v>
      </c>
      <c r="D637" t="s">
        <v>5637</v>
      </c>
      <c r="E637" t="s">
        <v>531</v>
      </c>
      <c r="L637" t="s">
        <v>5638</v>
      </c>
      <c r="M637" t="s">
        <v>5639</v>
      </c>
      <c r="N637" t="s">
        <v>5640</v>
      </c>
      <c r="O637" t="s">
        <v>5641</v>
      </c>
      <c r="P637" t="s">
        <v>5642</v>
      </c>
      <c r="Q637" t="s">
        <v>5643</v>
      </c>
      <c r="R637" t="s">
        <v>5644</v>
      </c>
      <c r="S637" t="s">
        <v>5645</v>
      </c>
      <c r="T637" t="s">
        <v>5646</v>
      </c>
      <c r="U637" t="s">
        <v>5647</v>
      </c>
      <c r="V637" t="s">
        <v>5648</v>
      </c>
      <c r="W637" t="s">
        <v>5649</v>
      </c>
    </row>
    <row r="638" spans="1:23" ht="15" customHeight="1" x14ac:dyDescent="0.25">
      <c r="A638" t="s">
        <v>5650</v>
      </c>
      <c r="B638" t="s">
        <v>519</v>
      </c>
      <c r="C638" t="s">
        <v>5651</v>
      </c>
      <c r="D638" t="s">
        <v>5652</v>
      </c>
      <c r="E638" t="s">
        <v>5650</v>
      </c>
      <c r="L638" t="s">
        <v>5653</v>
      </c>
      <c r="M638" t="s">
        <v>5639</v>
      </c>
      <c r="N638" t="s">
        <v>5654</v>
      </c>
      <c r="O638" t="s">
        <v>5641</v>
      </c>
      <c r="P638" t="s">
        <v>5655</v>
      </c>
      <c r="Q638" t="s">
        <v>5643</v>
      </c>
      <c r="R638" t="s">
        <v>5656</v>
      </c>
      <c r="S638" t="s">
        <v>5645</v>
      </c>
      <c r="T638" t="s">
        <v>5657</v>
      </c>
      <c r="U638" t="s">
        <v>5647</v>
      </c>
      <c r="V638" t="s">
        <v>5658</v>
      </c>
      <c r="W638" t="s">
        <v>5649</v>
      </c>
    </row>
    <row r="639" spans="1:23" ht="15" customHeight="1" x14ac:dyDescent="0.25">
      <c r="A639" t="s">
        <v>5659</v>
      </c>
      <c r="B639" t="s">
        <v>519</v>
      </c>
      <c r="C639" t="s">
        <v>5660</v>
      </c>
      <c r="D639" t="s">
        <v>5661</v>
      </c>
      <c r="E639" t="s">
        <v>5659</v>
      </c>
      <c r="L639" t="s">
        <v>5662</v>
      </c>
      <c r="M639" t="s">
        <v>5639</v>
      </c>
      <c r="N639" t="s">
        <v>5663</v>
      </c>
      <c r="O639" t="s">
        <v>5641</v>
      </c>
      <c r="P639" t="s">
        <v>5664</v>
      </c>
      <c r="Q639" t="s">
        <v>5643</v>
      </c>
      <c r="R639" t="s">
        <v>5665</v>
      </c>
      <c r="S639" t="s">
        <v>5645</v>
      </c>
      <c r="T639" t="s">
        <v>5666</v>
      </c>
      <c r="U639" t="s">
        <v>5647</v>
      </c>
      <c r="V639" t="s">
        <v>5667</v>
      </c>
      <c r="W639" t="s">
        <v>5649</v>
      </c>
    </row>
    <row r="640" spans="1:23" ht="15" customHeight="1" x14ac:dyDescent="0.25">
      <c r="A640" t="s">
        <v>14016</v>
      </c>
      <c r="B640" t="s">
        <v>519</v>
      </c>
      <c r="C640" t="s">
        <v>5668</v>
      </c>
      <c r="D640" t="s">
        <v>5669</v>
      </c>
      <c r="E640" t="s">
        <v>532</v>
      </c>
      <c r="L640" t="s">
        <v>5670</v>
      </c>
      <c r="M640" t="s">
        <v>5671</v>
      </c>
      <c r="N640" t="s">
        <v>5672</v>
      </c>
      <c r="O640" t="s">
        <v>5673</v>
      </c>
      <c r="P640" t="s">
        <v>5674</v>
      </c>
      <c r="Q640" t="s">
        <v>5675</v>
      </c>
      <c r="R640" t="s">
        <v>5676</v>
      </c>
      <c r="S640" t="s">
        <v>5677</v>
      </c>
      <c r="T640" t="s">
        <v>5678</v>
      </c>
      <c r="U640" t="s">
        <v>5679</v>
      </c>
      <c r="V640" t="s">
        <v>5680</v>
      </c>
      <c r="W640" t="s">
        <v>5681</v>
      </c>
    </row>
    <row r="641" spans="1:23" ht="15" customHeight="1" x14ac:dyDescent="0.25">
      <c r="A641" t="s">
        <v>5682</v>
      </c>
      <c r="B641" t="s">
        <v>519</v>
      </c>
      <c r="C641" t="s">
        <v>5683</v>
      </c>
      <c r="D641" t="s">
        <v>5684</v>
      </c>
      <c r="E641" t="s">
        <v>5682</v>
      </c>
      <c r="L641" t="s">
        <v>5685</v>
      </c>
      <c r="M641" t="s">
        <v>5671</v>
      </c>
      <c r="N641" t="s">
        <v>5686</v>
      </c>
      <c r="O641" t="s">
        <v>5673</v>
      </c>
      <c r="P641" t="s">
        <v>5687</v>
      </c>
      <c r="Q641" t="s">
        <v>5675</v>
      </c>
      <c r="R641" t="s">
        <v>5688</v>
      </c>
      <c r="S641" t="s">
        <v>5677</v>
      </c>
      <c r="T641" t="s">
        <v>5689</v>
      </c>
      <c r="U641" t="s">
        <v>5679</v>
      </c>
      <c r="V641" t="s">
        <v>5690</v>
      </c>
      <c r="W641" t="s">
        <v>5681</v>
      </c>
    </row>
    <row r="642" spans="1:23" ht="15" customHeight="1" x14ac:dyDescent="0.25">
      <c r="A642" t="s">
        <v>5691</v>
      </c>
      <c r="B642" t="s">
        <v>519</v>
      </c>
      <c r="C642" t="s">
        <v>5692</v>
      </c>
      <c r="D642" t="s">
        <v>5693</v>
      </c>
      <c r="E642" t="s">
        <v>5691</v>
      </c>
      <c r="L642" t="s">
        <v>5694</v>
      </c>
      <c r="M642" t="s">
        <v>5671</v>
      </c>
      <c r="N642" t="s">
        <v>5695</v>
      </c>
      <c r="O642" t="s">
        <v>5673</v>
      </c>
      <c r="P642" t="s">
        <v>5696</v>
      </c>
      <c r="Q642" t="s">
        <v>5675</v>
      </c>
      <c r="R642" t="s">
        <v>5697</v>
      </c>
      <c r="S642" t="s">
        <v>5677</v>
      </c>
      <c r="T642" t="s">
        <v>5698</v>
      </c>
      <c r="U642" t="s">
        <v>5679</v>
      </c>
      <c r="V642" t="s">
        <v>5699</v>
      </c>
      <c r="W642" t="s">
        <v>5681</v>
      </c>
    </row>
    <row r="643" spans="1:23" ht="15" customHeight="1" x14ac:dyDescent="0.25">
      <c r="A643" t="s">
        <v>14017</v>
      </c>
      <c r="B643" t="s">
        <v>519</v>
      </c>
      <c r="C643" t="s">
        <v>5700</v>
      </c>
      <c r="D643" t="s">
        <v>5701</v>
      </c>
      <c r="E643" t="s">
        <v>533</v>
      </c>
      <c r="L643" t="s">
        <v>5702</v>
      </c>
      <c r="M643" t="s">
        <v>5671</v>
      </c>
      <c r="N643" t="s">
        <v>5703</v>
      </c>
      <c r="O643" t="s">
        <v>5673</v>
      </c>
      <c r="P643" t="s">
        <v>5704</v>
      </c>
      <c r="Q643" t="s">
        <v>5675</v>
      </c>
      <c r="R643" t="s">
        <v>5705</v>
      </c>
      <c r="S643" t="s">
        <v>5677</v>
      </c>
      <c r="T643" t="s">
        <v>5706</v>
      </c>
      <c r="U643" t="s">
        <v>5679</v>
      </c>
      <c r="V643" t="s">
        <v>5707</v>
      </c>
      <c r="W643" t="s">
        <v>5681</v>
      </c>
    </row>
    <row r="644" spans="1:23" ht="15" customHeight="1" x14ac:dyDescent="0.25">
      <c r="A644" t="s">
        <v>5708</v>
      </c>
      <c r="B644" t="s">
        <v>519</v>
      </c>
      <c r="C644" t="s">
        <v>5709</v>
      </c>
      <c r="D644" t="s">
        <v>5710</v>
      </c>
      <c r="E644" t="s">
        <v>5708</v>
      </c>
      <c r="L644" t="s">
        <v>5711</v>
      </c>
      <c r="M644" t="s">
        <v>5671</v>
      </c>
      <c r="N644" t="s">
        <v>5712</v>
      </c>
      <c r="O644" t="s">
        <v>5673</v>
      </c>
      <c r="P644" t="s">
        <v>5713</v>
      </c>
      <c r="Q644" t="s">
        <v>5675</v>
      </c>
      <c r="R644" t="s">
        <v>5714</v>
      </c>
      <c r="S644" t="s">
        <v>5677</v>
      </c>
      <c r="T644" t="s">
        <v>5715</v>
      </c>
      <c r="U644" t="s">
        <v>5679</v>
      </c>
      <c r="V644" t="s">
        <v>5716</v>
      </c>
      <c r="W644" t="s">
        <v>5681</v>
      </c>
    </row>
    <row r="645" spans="1:23" ht="15" customHeight="1" x14ac:dyDescent="0.25">
      <c r="A645" t="s">
        <v>5717</v>
      </c>
      <c r="B645" t="s">
        <v>519</v>
      </c>
      <c r="C645" t="s">
        <v>5718</v>
      </c>
      <c r="D645" t="s">
        <v>5719</v>
      </c>
      <c r="E645" t="s">
        <v>5717</v>
      </c>
      <c r="L645" t="s">
        <v>5720</v>
      </c>
      <c r="M645" t="s">
        <v>5671</v>
      </c>
      <c r="N645" t="s">
        <v>5721</v>
      </c>
      <c r="O645" t="s">
        <v>5673</v>
      </c>
      <c r="P645" t="s">
        <v>5722</v>
      </c>
      <c r="Q645" t="s">
        <v>5675</v>
      </c>
      <c r="R645" t="s">
        <v>5723</v>
      </c>
      <c r="S645" t="s">
        <v>5677</v>
      </c>
      <c r="T645" t="s">
        <v>5724</v>
      </c>
      <c r="U645" t="s">
        <v>5679</v>
      </c>
      <c r="V645" t="s">
        <v>5725</v>
      </c>
      <c r="W645" t="s">
        <v>5681</v>
      </c>
    </row>
    <row r="646" spans="1:23" ht="15" customHeight="1" x14ac:dyDescent="0.25">
      <c r="A646" t="s">
        <v>14018</v>
      </c>
      <c r="B646" t="s">
        <v>519</v>
      </c>
      <c r="C646" t="s">
        <v>5726</v>
      </c>
      <c r="D646" t="s">
        <v>5727</v>
      </c>
      <c r="E646" t="s">
        <v>534</v>
      </c>
      <c r="L646" t="s">
        <v>5728</v>
      </c>
      <c r="M646" t="s">
        <v>5729</v>
      </c>
      <c r="N646" t="s">
        <v>5730</v>
      </c>
      <c r="O646" t="s">
        <v>5731</v>
      </c>
      <c r="P646" t="s">
        <v>5732</v>
      </c>
      <c r="Q646" t="s">
        <v>5733</v>
      </c>
      <c r="R646" t="s">
        <v>5734</v>
      </c>
      <c r="S646" t="s">
        <v>5735</v>
      </c>
      <c r="T646" t="s">
        <v>5736</v>
      </c>
      <c r="U646" t="s">
        <v>5737</v>
      </c>
      <c r="V646" t="s">
        <v>5738</v>
      </c>
      <c r="W646" t="s">
        <v>5739</v>
      </c>
    </row>
    <row r="647" spans="1:23" ht="15" customHeight="1" x14ac:dyDescent="0.25">
      <c r="A647" t="s">
        <v>5740</v>
      </c>
      <c r="B647" t="s">
        <v>519</v>
      </c>
      <c r="C647" t="s">
        <v>5741</v>
      </c>
      <c r="D647" t="s">
        <v>5742</v>
      </c>
      <c r="E647" t="s">
        <v>5740</v>
      </c>
      <c r="L647" t="s">
        <v>5743</v>
      </c>
      <c r="M647" t="s">
        <v>5729</v>
      </c>
      <c r="N647" t="s">
        <v>5744</v>
      </c>
      <c r="O647" t="s">
        <v>5731</v>
      </c>
      <c r="P647" t="s">
        <v>5745</v>
      </c>
      <c r="Q647" t="s">
        <v>5733</v>
      </c>
      <c r="R647" t="s">
        <v>5746</v>
      </c>
      <c r="S647" t="s">
        <v>5735</v>
      </c>
      <c r="T647" t="s">
        <v>5747</v>
      </c>
      <c r="U647" t="s">
        <v>5737</v>
      </c>
      <c r="V647" t="s">
        <v>5748</v>
      </c>
      <c r="W647" t="s">
        <v>5739</v>
      </c>
    </row>
    <row r="648" spans="1:23" ht="15" customHeight="1" x14ac:dyDescent="0.25">
      <c r="A648" t="s">
        <v>5749</v>
      </c>
      <c r="B648" t="s">
        <v>519</v>
      </c>
      <c r="C648" t="s">
        <v>5750</v>
      </c>
      <c r="D648" t="s">
        <v>5751</v>
      </c>
      <c r="E648" t="s">
        <v>5749</v>
      </c>
      <c r="L648" t="s">
        <v>5752</v>
      </c>
      <c r="M648" t="s">
        <v>5729</v>
      </c>
      <c r="N648" t="s">
        <v>5753</v>
      </c>
      <c r="O648" t="s">
        <v>5731</v>
      </c>
      <c r="P648" t="s">
        <v>5754</v>
      </c>
      <c r="Q648" t="s">
        <v>5733</v>
      </c>
      <c r="R648" t="s">
        <v>5755</v>
      </c>
      <c r="S648" t="s">
        <v>5735</v>
      </c>
      <c r="T648" t="s">
        <v>5756</v>
      </c>
      <c r="U648" t="s">
        <v>5737</v>
      </c>
      <c r="V648" t="s">
        <v>5757</v>
      </c>
      <c r="W648" t="s">
        <v>5739</v>
      </c>
    </row>
    <row r="649" spans="1:23" ht="15" customHeight="1" x14ac:dyDescent="0.25">
      <c r="A649" t="s">
        <v>14019</v>
      </c>
      <c r="B649" t="s">
        <v>535</v>
      </c>
      <c r="C649" t="s">
        <v>5758</v>
      </c>
      <c r="D649" t="s">
        <v>5758</v>
      </c>
      <c r="E649" t="s">
        <v>536</v>
      </c>
      <c r="L649" t="s">
        <v>5759</v>
      </c>
      <c r="M649" t="s">
        <v>5760</v>
      </c>
      <c r="N649" t="s">
        <v>5761</v>
      </c>
      <c r="O649" t="s">
        <v>5762</v>
      </c>
      <c r="P649" t="s">
        <v>5763</v>
      </c>
      <c r="Q649" t="s">
        <v>5764</v>
      </c>
      <c r="R649" t="s">
        <v>5765</v>
      </c>
      <c r="S649" t="s">
        <v>5766</v>
      </c>
      <c r="T649" t="s">
        <v>5767</v>
      </c>
      <c r="U649" t="s">
        <v>5768</v>
      </c>
      <c r="V649" t="s">
        <v>5769</v>
      </c>
      <c r="W649" t="s">
        <v>5770</v>
      </c>
    </row>
    <row r="650" spans="1:23" ht="15" customHeight="1" x14ac:dyDescent="0.25">
      <c r="A650" t="s">
        <v>5771</v>
      </c>
      <c r="B650" t="s">
        <v>519</v>
      </c>
      <c r="C650" t="s">
        <v>5772</v>
      </c>
      <c r="D650" t="s">
        <v>5772</v>
      </c>
      <c r="E650" t="s">
        <v>5771</v>
      </c>
      <c r="L650" t="s">
        <v>5773</v>
      </c>
      <c r="M650" t="s">
        <v>5760</v>
      </c>
      <c r="N650" t="s">
        <v>5774</v>
      </c>
      <c r="O650" t="s">
        <v>5762</v>
      </c>
      <c r="P650" t="s">
        <v>5775</v>
      </c>
      <c r="Q650" t="s">
        <v>5764</v>
      </c>
      <c r="R650" t="s">
        <v>5776</v>
      </c>
      <c r="S650" t="s">
        <v>5766</v>
      </c>
      <c r="T650" t="s">
        <v>5777</v>
      </c>
      <c r="U650" t="s">
        <v>5768</v>
      </c>
      <c r="V650" t="s">
        <v>5778</v>
      </c>
      <c r="W650" t="s">
        <v>5770</v>
      </c>
    </row>
    <row r="651" spans="1:23" ht="15" customHeight="1" x14ac:dyDescent="0.25">
      <c r="A651" t="s">
        <v>5779</v>
      </c>
      <c r="B651" t="s">
        <v>519</v>
      </c>
      <c r="C651" t="s">
        <v>5780</v>
      </c>
      <c r="D651" t="s">
        <v>5780</v>
      </c>
      <c r="E651" t="s">
        <v>5779</v>
      </c>
      <c r="L651" t="s">
        <v>5781</v>
      </c>
      <c r="M651" t="s">
        <v>5760</v>
      </c>
      <c r="N651" t="s">
        <v>5782</v>
      </c>
      <c r="O651" t="s">
        <v>5762</v>
      </c>
      <c r="P651" t="s">
        <v>5783</v>
      </c>
      <c r="Q651" t="s">
        <v>5764</v>
      </c>
      <c r="R651" t="s">
        <v>5784</v>
      </c>
      <c r="S651" t="s">
        <v>5766</v>
      </c>
      <c r="T651" t="s">
        <v>5785</v>
      </c>
      <c r="U651" t="s">
        <v>5768</v>
      </c>
      <c r="V651" t="s">
        <v>5786</v>
      </c>
      <c r="W651" t="s">
        <v>5770</v>
      </c>
    </row>
    <row r="652" spans="1:23" ht="15" customHeight="1" x14ac:dyDescent="0.25">
      <c r="A652" t="s">
        <v>537</v>
      </c>
      <c r="B652" t="s">
        <v>519</v>
      </c>
      <c r="C652" t="s">
        <v>2804</v>
      </c>
      <c r="D652" t="s">
        <v>2804</v>
      </c>
      <c r="E652" t="s">
        <v>537</v>
      </c>
      <c r="L652" t="s">
        <v>5428</v>
      </c>
      <c r="M652" t="s">
        <v>2299</v>
      </c>
      <c r="N652" t="s">
        <v>5429</v>
      </c>
      <c r="O652" t="s">
        <v>2301</v>
      </c>
      <c r="P652" s="46" t="s">
        <v>5430</v>
      </c>
      <c r="Q652" t="s">
        <v>2303</v>
      </c>
      <c r="R652" t="s">
        <v>5431</v>
      </c>
      <c r="S652" t="s">
        <v>2305</v>
      </c>
      <c r="T652" t="s">
        <v>5432</v>
      </c>
      <c r="U652" t="s">
        <v>2307</v>
      </c>
      <c r="V652" s="46" t="s">
        <v>5430</v>
      </c>
      <c r="W652" t="s">
        <v>2309</v>
      </c>
    </row>
    <row r="653" spans="1:23" ht="15" customHeight="1" x14ac:dyDescent="0.25">
      <c r="A653" t="s">
        <v>692</v>
      </c>
      <c r="B653" t="s">
        <v>691</v>
      </c>
      <c r="C653" t="s">
        <v>5787</v>
      </c>
      <c r="D653" t="s">
        <v>5788</v>
      </c>
      <c r="E653" t="s">
        <v>692</v>
      </c>
      <c r="L653" t="s">
        <v>5789</v>
      </c>
      <c r="M653" t="s">
        <v>5790</v>
      </c>
      <c r="N653" t="s">
        <v>5791</v>
      </c>
      <c r="O653" t="s">
        <v>5792</v>
      </c>
      <c r="P653" t="s">
        <v>5793</v>
      </c>
      <c r="Q653" t="s">
        <v>5794</v>
      </c>
      <c r="R653" t="s">
        <v>5795</v>
      </c>
      <c r="S653" t="s">
        <v>5796</v>
      </c>
      <c r="T653" t="s">
        <v>5797</v>
      </c>
      <c r="U653" t="s">
        <v>5798</v>
      </c>
      <c r="V653" t="s">
        <v>5799</v>
      </c>
      <c r="W653" t="s">
        <v>5800</v>
      </c>
    </row>
    <row r="654" spans="1:23" ht="15" customHeight="1" x14ac:dyDescent="0.25">
      <c r="A654" t="s">
        <v>5801</v>
      </c>
      <c r="B654" t="s">
        <v>691</v>
      </c>
      <c r="C654" t="s">
        <v>5802</v>
      </c>
      <c r="D654" t="s">
        <v>5803</v>
      </c>
      <c r="E654" t="s">
        <v>5801</v>
      </c>
      <c r="L654" t="s">
        <v>5804</v>
      </c>
      <c r="M654" t="s">
        <v>5790</v>
      </c>
      <c r="N654" t="s">
        <v>5805</v>
      </c>
      <c r="O654" t="s">
        <v>5792</v>
      </c>
      <c r="P654" t="s">
        <v>5806</v>
      </c>
      <c r="Q654" t="s">
        <v>5794</v>
      </c>
      <c r="R654" t="s">
        <v>5807</v>
      </c>
      <c r="S654" t="s">
        <v>5796</v>
      </c>
      <c r="T654" t="s">
        <v>5808</v>
      </c>
      <c r="U654" t="s">
        <v>5798</v>
      </c>
      <c r="V654" t="s">
        <v>5809</v>
      </c>
      <c r="W654" t="s">
        <v>5800</v>
      </c>
    </row>
    <row r="655" spans="1:23" ht="15" customHeight="1" x14ac:dyDescent="0.25">
      <c r="A655" t="s">
        <v>693</v>
      </c>
      <c r="B655" t="s">
        <v>691</v>
      </c>
      <c r="C655" t="s">
        <v>5810</v>
      </c>
      <c r="D655" t="s">
        <v>5811</v>
      </c>
      <c r="E655" t="s">
        <v>693</v>
      </c>
      <c r="L655" t="s">
        <v>5812</v>
      </c>
      <c r="M655" t="s">
        <v>5790</v>
      </c>
      <c r="N655" t="s">
        <v>5813</v>
      </c>
      <c r="O655" t="s">
        <v>5792</v>
      </c>
      <c r="P655" t="s">
        <v>5814</v>
      </c>
      <c r="Q655" t="s">
        <v>5794</v>
      </c>
      <c r="R655" t="s">
        <v>5815</v>
      </c>
      <c r="S655" t="s">
        <v>5796</v>
      </c>
      <c r="T655" t="s">
        <v>5816</v>
      </c>
      <c r="U655" t="s">
        <v>5798</v>
      </c>
      <c r="V655" t="s">
        <v>5817</v>
      </c>
      <c r="W655" t="s">
        <v>5800</v>
      </c>
    </row>
    <row r="656" spans="1:23" ht="15" customHeight="1" x14ac:dyDescent="0.25">
      <c r="A656" t="s">
        <v>694</v>
      </c>
      <c r="B656" t="s">
        <v>691</v>
      </c>
      <c r="C656" t="s">
        <v>5818</v>
      </c>
      <c r="D656" t="s">
        <v>5819</v>
      </c>
      <c r="E656" t="s">
        <v>694</v>
      </c>
      <c r="L656" t="s">
        <v>5820</v>
      </c>
      <c r="M656" t="s">
        <v>5821</v>
      </c>
      <c r="N656" t="s">
        <v>5822</v>
      </c>
      <c r="O656" t="s">
        <v>5823</v>
      </c>
      <c r="P656" t="s">
        <v>5824</v>
      </c>
      <c r="Q656" t="s">
        <v>5825</v>
      </c>
      <c r="R656" t="s">
        <v>5826</v>
      </c>
      <c r="S656" t="s">
        <v>5827</v>
      </c>
      <c r="T656" t="s">
        <v>5828</v>
      </c>
      <c r="U656" t="s">
        <v>5829</v>
      </c>
      <c r="V656" t="s">
        <v>5830</v>
      </c>
      <c r="W656" t="s">
        <v>5831</v>
      </c>
    </row>
    <row r="657" spans="1:23" ht="15" customHeight="1" x14ac:dyDescent="0.25">
      <c r="A657" t="s">
        <v>5832</v>
      </c>
      <c r="B657" t="s">
        <v>691</v>
      </c>
      <c r="C657" t="s">
        <v>5833</v>
      </c>
      <c r="D657" t="s">
        <v>5834</v>
      </c>
      <c r="E657" t="s">
        <v>5832</v>
      </c>
      <c r="L657" t="s">
        <v>5835</v>
      </c>
      <c r="M657" t="s">
        <v>5821</v>
      </c>
      <c r="N657" t="s">
        <v>5836</v>
      </c>
      <c r="O657" t="s">
        <v>5823</v>
      </c>
      <c r="P657" t="s">
        <v>5837</v>
      </c>
      <c r="Q657" t="s">
        <v>5825</v>
      </c>
      <c r="R657" t="s">
        <v>5838</v>
      </c>
      <c r="S657" t="s">
        <v>5827</v>
      </c>
      <c r="T657" t="s">
        <v>5839</v>
      </c>
      <c r="U657" t="s">
        <v>5829</v>
      </c>
      <c r="V657" t="s">
        <v>5840</v>
      </c>
      <c r="W657" t="s">
        <v>5831</v>
      </c>
    </row>
    <row r="658" spans="1:23" ht="15" customHeight="1" x14ac:dyDescent="0.25">
      <c r="A658" t="s">
        <v>695</v>
      </c>
      <c r="B658" t="s">
        <v>691</v>
      </c>
      <c r="C658" t="s">
        <v>5841</v>
      </c>
      <c r="D658" t="s">
        <v>5842</v>
      </c>
      <c r="E658" t="s">
        <v>695</v>
      </c>
      <c r="L658" t="s">
        <v>5843</v>
      </c>
      <c r="M658" t="s">
        <v>5821</v>
      </c>
      <c r="N658" t="s">
        <v>5844</v>
      </c>
      <c r="O658" t="s">
        <v>5823</v>
      </c>
      <c r="P658" t="s">
        <v>5845</v>
      </c>
      <c r="Q658" t="s">
        <v>5825</v>
      </c>
      <c r="R658" t="s">
        <v>5846</v>
      </c>
      <c r="S658" t="s">
        <v>5827</v>
      </c>
      <c r="T658" t="s">
        <v>5847</v>
      </c>
      <c r="U658" t="s">
        <v>5829</v>
      </c>
      <c r="V658" t="s">
        <v>5848</v>
      </c>
      <c r="W658" t="s">
        <v>5831</v>
      </c>
    </row>
    <row r="659" spans="1:23" ht="15" customHeight="1" x14ac:dyDescent="0.25">
      <c r="A659" t="s">
        <v>696</v>
      </c>
      <c r="B659" t="s">
        <v>691</v>
      </c>
      <c r="C659" t="s">
        <v>5849</v>
      </c>
      <c r="D659" t="s">
        <v>5850</v>
      </c>
      <c r="E659" t="s">
        <v>696</v>
      </c>
      <c r="L659" t="s">
        <v>5851</v>
      </c>
      <c r="M659" t="s">
        <v>5852</v>
      </c>
      <c r="N659" t="s">
        <v>5853</v>
      </c>
      <c r="O659" t="s">
        <v>5854</v>
      </c>
      <c r="P659" t="s">
        <v>5855</v>
      </c>
      <c r="Q659" t="s">
        <v>5856</v>
      </c>
      <c r="R659" t="s">
        <v>5857</v>
      </c>
      <c r="S659" t="s">
        <v>5858</v>
      </c>
      <c r="T659" t="s">
        <v>5859</v>
      </c>
      <c r="U659" t="s">
        <v>5860</v>
      </c>
      <c r="V659" t="s">
        <v>5861</v>
      </c>
      <c r="W659" t="s">
        <v>5862</v>
      </c>
    </row>
    <row r="660" spans="1:23" ht="15" customHeight="1" x14ac:dyDescent="0.25">
      <c r="A660" t="s">
        <v>5863</v>
      </c>
      <c r="B660" t="s">
        <v>691</v>
      </c>
      <c r="C660" t="s">
        <v>5864</v>
      </c>
      <c r="D660" t="s">
        <v>5865</v>
      </c>
      <c r="E660" t="s">
        <v>5863</v>
      </c>
      <c r="L660" t="s">
        <v>5866</v>
      </c>
      <c r="M660" t="s">
        <v>5852</v>
      </c>
      <c r="N660" t="s">
        <v>5867</v>
      </c>
      <c r="O660" t="s">
        <v>5854</v>
      </c>
      <c r="P660" t="s">
        <v>5868</v>
      </c>
      <c r="Q660" t="s">
        <v>5856</v>
      </c>
      <c r="R660" t="s">
        <v>5869</v>
      </c>
      <c r="S660" t="s">
        <v>5858</v>
      </c>
      <c r="T660" t="s">
        <v>5870</v>
      </c>
      <c r="U660" t="s">
        <v>5860</v>
      </c>
      <c r="V660" t="s">
        <v>5871</v>
      </c>
      <c r="W660" t="s">
        <v>5862</v>
      </c>
    </row>
    <row r="661" spans="1:23" ht="15" customHeight="1" x14ac:dyDescent="0.25">
      <c r="A661" t="s">
        <v>697</v>
      </c>
      <c r="B661" t="s">
        <v>691</v>
      </c>
      <c r="C661" t="s">
        <v>5872</v>
      </c>
      <c r="D661" t="s">
        <v>5873</v>
      </c>
      <c r="E661" t="s">
        <v>697</v>
      </c>
      <c r="L661" t="s">
        <v>5874</v>
      </c>
      <c r="M661" t="s">
        <v>5852</v>
      </c>
      <c r="N661" t="s">
        <v>5875</v>
      </c>
      <c r="O661" t="s">
        <v>5854</v>
      </c>
      <c r="P661" t="s">
        <v>5876</v>
      </c>
      <c r="Q661" t="s">
        <v>5856</v>
      </c>
      <c r="R661" t="s">
        <v>5877</v>
      </c>
      <c r="S661" t="s">
        <v>5858</v>
      </c>
      <c r="T661" t="s">
        <v>5878</v>
      </c>
      <c r="U661" t="s">
        <v>5860</v>
      </c>
      <c r="V661" t="s">
        <v>5879</v>
      </c>
      <c r="W661" t="s">
        <v>5862</v>
      </c>
    </row>
    <row r="662" spans="1:23" ht="15" customHeight="1" x14ac:dyDescent="0.25">
      <c r="A662" t="s">
        <v>698</v>
      </c>
      <c r="B662" t="s">
        <v>691</v>
      </c>
      <c r="C662" t="s">
        <v>5880</v>
      </c>
      <c r="D662" t="s">
        <v>5881</v>
      </c>
      <c r="E662" t="s">
        <v>698</v>
      </c>
      <c r="L662" t="s">
        <v>5882</v>
      </c>
      <c r="M662" t="s">
        <v>5883</v>
      </c>
      <c r="N662" t="s">
        <v>5884</v>
      </c>
      <c r="O662" t="s">
        <v>5885</v>
      </c>
      <c r="P662" t="s">
        <v>5886</v>
      </c>
      <c r="Q662" t="s">
        <v>5887</v>
      </c>
      <c r="R662" t="s">
        <v>5888</v>
      </c>
      <c r="S662" t="s">
        <v>5889</v>
      </c>
      <c r="T662" t="s">
        <v>5890</v>
      </c>
      <c r="U662" t="s">
        <v>5891</v>
      </c>
      <c r="V662" t="s">
        <v>5892</v>
      </c>
      <c r="W662" t="s">
        <v>5893</v>
      </c>
    </row>
    <row r="663" spans="1:23" ht="15" customHeight="1" x14ac:dyDescent="0.25">
      <c r="A663" t="s">
        <v>5894</v>
      </c>
      <c r="B663" t="s">
        <v>691</v>
      </c>
      <c r="C663" t="s">
        <v>5895</v>
      </c>
      <c r="D663" t="s">
        <v>5896</v>
      </c>
      <c r="E663" t="s">
        <v>5894</v>
      </c>
      <c r="L663" t="s">
        <v>5897</v>
      </c>
      <c r="M663" t="s">
        <v>5883</v>
      </c>
      <c r="N663" t="s">
        <v>5898</v>
      </c>
      <c r="O663" t="s">
        <v>5885</v>
      </c>
      <c r="P663" t="s">
        <v>5899</v>
      </c>
      <c r="Q663" t="s">
        <v>5887</v>
      </c>
      <c r="R663" t="s">
        <v>5900</v>
      </c>
      <c r="S663" t="s">
        <v>5889</v>
      </c>
      <c r="T663" t="s">
        <v>5901</v>
      </c>
      <c r="U663" t="s">
        <v>5891</v>
      </c>
      <c r="V663" t="s">
        <v>5902</v>
      </c>
      <c r="W663" t="s">
        <v>5893</v>
      </c>
    </row>
    <row r="664" spans="1:23" ht="15" customHeight="1" x14ac:dyDescent="0.25">
      <c r="A664" t="s">
        <v>699</v>
      </c>
      <c r="B664" t="s">
        <v>691</v>
      </c>
      <c r="C664" t="s">
        <v>5903</v>
      </c>
      <c r="D664" t="s">
        <v>5904</v>
      </c>
      <c r="E664" t="s">
        <v>699</v>
      </c>
      <c r="L664" t="s">
        <v>5905</v>
      </c>
      <c r="M664" t="s">
        <v>5883</v>
      </c>
      <c r="N664" t="s">
        <v>5906</v>
      </c>
      <c r="O664" t="s">
        <v>5885</v>
      </c>
      <c r="P664" t="s">
        <v>5907</v>
      </c>
      <c r="Q664" t="s">
        <v>5887</v>
      </c>
      <c r="R664" t="s">
        <v>5908</v>
      </c>
      <c r="S664" t="s">
        <v>5889</v>
      </c>
      <c r="T664" t="s">
        <v>5909</v>
      </c>
      <c r="U664" t="s">
        <v>5891</v>
      </c>
      <c r="V664" t="s">
        <v>5910</v>
      </c>
      <c r="W664" t="s">
        <v>5893</v>
      </c>
    </row>
    <row r="665" spans="1:23" ht="15" customHeight="1" x14ac:dyDescent="0.25">
      <c r="A665" t="s">
        <v>700</v>
      </c>
      <c r="B665" t="s">
        <v>691</v>
      </c>
      <c r="C665" t="s">
        <v>5911</v>
      </c>
      <c r="D665" t="s">
        <v>5912</v>
      </c>
      <c r="E665" t="s">
        <v>700</v>
      </c>
      <c r="L665" t="s">
        <v>5913</v>
      </c>
      <c r="M665" t="s">
        <v>5914</v>
      </c>
      <c r="N665" t="s">
        <v>5915</v>
      </c>
      <c r="O665" t="s">
        <v>5916</v>
      </c>
      <c r="P665" t="s">
        <v>5917</v>
      </c>
      <c r="Q665" t="s">
        <v>5918</v>
      </c>
      <c r="R665" t="s">
        <v>5919</v>
      </c>
      <c r="S665" t="s">
        <v>5920</v>
      </c>
      <c r="T665" t="s">
        <v>5921</v>
      </c>
      <c r="U665" t="s">
        <v>5922</v>
      </c>
      <c r="V665" t="s">
        <v>5923</v>
      </c>
      <c r="W665" t="s">
        <v>5924</v>
      </c>
    </row>
    <row r="666" spans="1:23" ht="15" customHeight="1" x14ac:dyDescent="0.25">
      <c r="A666" t="s">
        <v>5925</v>
      </c>
      <c r="B666" t="s">
        <v>691</v>
      </c>
      <c r="C666" t="s">
        <v>5926</v>
      </c>
      <c r="D666" t="s">
        <v>5927</v>
      </c>
      <c r="E666" t="s">
        <v>5925</v>
      </c>
      <c r="L666" t="s">
        <v>5928</v>
      </c>
      <c r="M666" t="s">
        <v>5914</v>
      </c>
      <c r="N666" t="s">
        <v>5929</v>
      </c>
      <c r="O666" t="s">
        <v>5916</v>
      </c>
      <c r="P666" t="s">
        <v>5930</v>
      </c>
      <c r="Q666" t="s">
        <v>5918</v>
      </c>
      <c r="R666" t="s">
        <v>5931</v>
      </c>
      <c r="S666" t="s">
        <v>5920</v>
      </c>
      <c r="T666" t="s">
        <v>5932</v>
      </c>
      <c r="U666" t="s">
        <v>5922</v>
      </c>
      <c r="V666" t="s">
        <v>5933</v>
      </c>
      <c r="W666" t="s">
        <v>5924</v>
      </c>
    </row>
    <row r="667" spans="1:23" ht="15" customHeight="1" x14ac:dyDescent="0.25">
      <c r="A667" t="s">
        <v>701</v>
      </c>
      <c r="B667" t="s">
        <v>691</v>
      </c>
      <c r="C667" t="s">
        <v>5934</v>
      </c>
      <c r="D667" t="s">
        <v>5935</v>
      </c>
      <c r="E667" t="s">
        <v>701</v>
      </c>
      <c r="L667" t="s">
        <v>5936</v>
      </c>
      <c r="M667" t="s">
        <v>5914</v>
      </c>
      <c r="N667" t="s">
        <v>5937</v>
      </c>
      <c r="O667" t="s">
        <v>5916</v>
      </c>
      <c r="P667" t="s">
        <v>5938</v>
      </c>
      <c r="Q667" t="s">
        <v>5918</v>
      </c>
      <c r="R667" t="s">
        <v>5939</v>
      </c>
      <c r="S667" t="s">
        <v>5920</v>
      </c>
      <c r="T667" t="s">
        <v>5940</v>
      </c>
      <c r="U667" t="s">
        <v>5922</v>
      </c>
      <c r="V667" t="s">
        <v>5941</v>
      </c>
      <c r="W667" t="s">
        <v>5924</v>
      </c>
    </row>
    <row r="668" spans="1:23" ht="15" customHeight="1" x14ac:dyDescent="0.25">
      <c r="A668" t="s">
        <v>702</v>
      </c>
      <c r="B668" t="s">
        <v>691</v>
      </c>
      <c r="C668" t="s">
        <v>5942</v>
      </c>
      <c r="D668" t="s">
        <v>5943</v>
      </c>
      <c r="E668" t="s">
        <v>702</v>
      </c>
      <c r="L668" t="s">
        <v>5944</v>
      </c>
      <c r="M668" t="s">
        <v>5945</v>
      </c>
      <c r="N668" t="s">
        <v>5946</v>
      </c>
      <c r="O668" t="s">
        <v>5947</v>
      </c>
      <c r="P668" t="s">
        <v>5948</v>
      </c>
      <c r="Q668" t="s">
        <v>5949</v>
      </c>
      <c r="R668" t="s">
        <v>5950</v>
      </c>
      <c r="S668" t="s">
        <v>5951</v>
      </c>
      <c r="T668" t="s">
        <v>5952</v>
      </c>
      <c r="U668" t="s">
        <v>5953</v>
      </c>
      <c r="V668" t="s">
        <v>5954</v>
      </c>
      <c r="W668" t="s">
        <v>5955</v>
      </c>
    </row>
    <row r="669" spans="1:23" ht="15" customHeight="1" x14ac:dyDescent="0.25">
      <c r="A669" t="s">
        <v>5956</v>
      </c>
      <c r="B669" t="s">
        <v>691</v>
      </c>
      <c r="C669" t="s">
        <v>5957</v>
      </c>
      <c r="D669" t="s">
        <v>5958</v>
      </c>
      <c r="E669" t="s">
        <v>5956</v>
      </c>
      <c r="L669" t="s">
        <v>5959</v>
      </c>
      <c r="M669" t="s">
        <v>5945</v>
      </c>
      <c r="N669" t="s">
        <v>5960</v>
      </c>
      <c r="O669" t="s">
        <v>5947</v>
      </c>
      <c r="P669" t="s">
        <v>5961</v>
      </c>
      <c r="Q669" t="s">
        <v>5949</v>
      </c>
      <c r="R669" t="s">
        <v>5962</v>
      </c>
      <c r="S669" t="s">
        <v>5951</v>
      </c>
      <c r="T669" t="s">
        <v>5963</v>
      </c>
      <c r="U669" t="s">
        <v>5953</v>
      </c>
      <c r="V669" t="s">
        <v>5964</v>
      </c>
      <c r="W669" t="s">
        <v>5955</v>
      </c>
    </row>
    <row r="670" spans="1:23" ht="15" customHeight="1" x14ac:dyDescent="0.25">
      <c r="A670" t="s">
        <v>703</v>
      </c>
      <c r="B670" t="s">
        <v>691</v>
      </c>
      <c r="C670" t="s">
        <v>5965</v>
      </c>
      <c r="D670" t="s">
        <v>5966</v>
      </c>
      <c r="E670" t="s">
        <v>703</v>
      </c>
      <c r="L670" t="s">
        <v>5967</v>
      </c>
      <c r="M670" t="s">
        <v>5945</v>
      </c>
      <c r="N670" t="s">
        <v>5968</v>
      </c>
      <c r="O670" t="s">
        <v>5947</v>
      </c>
      <c r="P670" t="s">
        <v>5969</v>
      </c>
      <c r="Q670" t="s">
        <v>5949</v>
      </c>
      <c r="R670" t="s">
        <v>5970</v>
      </c>
      <c r="S670" t="s">
        <v>5951</v>
      </c>
      <c r="T670" t="s">
        <v>5971</v>
      </c>
      <c r="U670" t="s">
        <v>5953</v>
      </c>
      <c r="V670" t="s">
        <v>5972</v>
      </c>
      <c r="W670" t="s">
        <v>5955</v>
      </c>
    </row>
    <row r="671" spans="1:23" ht="15" customHeight="1" x14ac:dyDescent="0.25">
      <c r="A671" t="s">
        <v>704</v>
      </c>
      <c r="B671" t="s">
        <v>691</v>
      </c>
      <c r="C671" t="s">
        <v>5973</v>
      </c>
      <c r="D671" t="s">
        <v>5974</v>
      </c>
      <c r="E671" t="s">
        <v>704</v>
      </c>
      <c r="L671" t="s">
        <v>5975</v>
      </c>
      <c r="M671" t="s">
        <v>5760</v>
      </c>
      <c r="N671" t="s">
        <v>5976</v>
      </c>
      <c r="O671" t="s">
        <v>5762</v>
      </c>
      <c r="P671" t="s">
        <v>5977</v>
      </c>
      <c r="Q671" t="s">
        <v>5764</v>
      </c>
      <c r="R671" t="s">
        <v>5978</v>
      </c>
      <c r="S671" t="s">
        <v>5766</v>
      </c>
      <c r="T671" t="s">
        <v>5979</v>
      </c>
      <c r="U671" t="s">
        <v>5768</v>
      </c>
      <c r="V671" t="s">
        <v>5980</v>
      </c>
      <c r="W671" t="s">
        <v>5770</v>
      </c>
    </row>
    <row r="672" spans="1:23" ht="15" customHeight="1" x14ac:dyDescent="0.25">
      <c r="A672" t="s">
        <v>5981</v>
      </c>
      <c r="B672" t="s">
        <v>691</v>
      </c>
      <c r="C672" t="s">
        <v>5982</v>
      </c>
      <c r="D672" t="s">
        <v>5983</v>
      </c>
      <c r="E672" t="s">
        <v>5981</v>
      </c>
      <c r="L672" t="s">
        <v>5984</v>
      </c>
      <c r="M672" t="s">
        <v>5760</v>
      </c>
      <c r="N672" t="s">
        <v>5985</v>
      </c>
      <c r="O672" t="s">
        <v>5762</v>
      </c>
      <c r="P672" t="s">
        <v>5986</v>
      </c>
      <c r="Q672" t="s">
        <v>5764</v>
      </c>
      <c r="R672" t="s">
        <v>5987</v>
      </c>
      <c r="S672" t="s">
        <v>5766</v>
      </c>
      <c r="T672" t="s">
        <v>5988</v>
      </c>
      <c r="U672" t="s">
        <v>5768</v>
      </c>
      <c r="V672" t="s">
        <v>5989</v>
      </c>
      <c r="W672" t="s">
        <v>5770</v>
      </c>
    </row>
    <row r="673" spans="1:23" ht="15" customHeight="1" x14ac:dyDescent="0.25">
      <c r="A673" t="s">
        <v>705</v>
      </c>
      <c r="B673" t="s">
        <v>691</v>
      </c>
      <c r="C673" t="s">
        <v>5990</v>
      </c>
      <c r="D673" t="s">
        <v>5991</v>
      </c>
      <c r="E673" t="s">
        <v>705</v>
      </c>
      <c r="L673" t="s">
        <v>5992</v>
      </c>
      <c r="M673" t="s">
        <v>5760</v>
      </c>
      <c r="N673" t="s">
        <v>5993</v>
      </c>
      <c r="O673" t="s">
        <v>5762</v>
      </c>
      <c r="P673" t="s">
        <v>5994</v>
      </c>
      <c r="Q673" t="s">
        <v>5764</v>
      </c>
      <c r="R673" t="s">
        <v>5995</v>
      </c>
      <c r="S673" t="s">
        <v>5766</v>
      </c>
      <c r="T673" t="s">
        <v>5996</v>
      </c>
      <c r="U673" t="s">
        <v>5768</v>
      </c>
      <c r="V673" t="s">
        <v>5997</v>
      </c>
      <c r="W673" t="s">
        <v>5770</v>
      </c>
    </row>
    <row r="674" spans="1:23" ht="15" customHeight="1" x14ac:dyDescent="0.25">
      <c r="A674" t="s">
        <v>706</v>
      </c>
      <c r="B674" t="s">
        <v>691</v>
      </c>
      <c r="C674" t="s">
        <v>5998</v>
      </c>
      <c r="D674" t="s">
        <v>5998</v>
      </c>
      <c r="E674" t="s">
        <v>706</v>
      </c>
      <c r="L674" t="s">
        <v>5999</v>
      </c>
      <c r="M674" t="s">
        <v>4449</v>
      </c>
      <c r="N674" t="s">
        <v>6000</v>
      </c>
      <c r="O674" t="s">
        <v>4451</v>
      </c>
      <c r="P674" t="s">
        <v>6001</v>
      </c>
      <c r="Q674" t="s">
        <v>2321</v>
      </c>
      <c r="R674" t="s">
        <v>6002</v>
      </c>
      <c r="S674" t="s">
        <v>4454</v>
      </c>
      <c r="T674" t="s">
        <v>6003</v>
      </c>
      <c r="U674" t="s">
        <v>4456</v>
      </c>
      <c r="V674" t="s">
        <v>6004</v>
      </c>
      <c r="W674" t="s">
        <v>2327</v>
      </c>
    </row>
    <row r="675" spans="1:23" ht="15" customHeight="1" x14ac:dyDescent="0.25">
      <c r="A675" t="s">
        <v>399</v>
      </c>
      <c r="B675" t="s">
        <v>398</v>
      </c>
      <c r="C675" t="s">
        <v>6005</v>
      </c>
      <c r="D675" t="s">
        <v>6006</v>
      </c>
      <c r="E675" t="s">
        <v>399</v>
      </c>
      <c r="L675" t="s">
        <v>6007</v>
      </c>
      <c r="M675" t="s">
        <v>4421</v>
      </c>
      <c r="N675" t="s">
        <v>6008</v>
      </c>
      <c r="O675" t="s">
        <v>2246</v>
      </c>
      <c r="P675" t="s">
        <v>6009</v>
      </c>
      <c r="Q675" t="s">
        <v>2248</v>
      </c>
      <c r="R675" t="s">
        <v>6010</v>
      </c>
      <c r="S675" t="s">
        <v>2250</v>
      </c>
      <c r="T675" t="s">
        <v>6011</v>
      </c>
      <c r="U675" t="s">
        <v>2252</v>
      </c>
      <c r="V675" t="s">
        <v>6012</v>
      </c>
      <c r="W675" t="s">
        <v>2254</v>
      </c>
    </row>
    <row r="676" spans="1:23" ht="15" customHeight="1" x14ac:dyDescent="0.25">
      <c r="A676" t="s">
        <v>401</v>
      </c>
      <c r="B676" t="s">
        <v>398</v>
      </c>
      <c r="C676" t="s">
        <v>6013</v>
      </c>
      <c r="D676" t="s">
        <v>6014</v>
      </c>
      <c r="E676" t="s">
        <v>401</v>
      </c>
      <c r="L676" t="s">
        <v>6015</v>
      </c>
      <c r="M676" t="s">
        <v>4421</v>
      </c>
      <c r="N676" t="s">
        <v>6016</v>
      </c>
      <c r="O676" t="s">
        <v>2246</v>
      </c>
      <c r="P676" t="s">
        <v>6017</v>
      </c>
      <c r="Q676" t="s">
        <v>2248</v>
      </c>
      <c r="R676" t="s">
        <v>6018</v>
      </c>
      <c r="S676" t="s">
        <v>2250</v>
      </c>
      <c r="T676" t="s">
        <v>6019</v>
      </c>
      <c r="U676" t="s">
        <v>2252</v>
      </c>
      <c r="V676" t="s">
        <v>6020</v>
      </c>
      <c r="W676" t="s">
        <v>2254</v>
      </c>
    </row>
    <row r="677" spans="1:23" ht="15" customHeight="1" x14ac:dyDescent="0.25">
      <c r="A677" t="s">
        <v>402</v>
      </c>
      <c r="B677" t="s">
        <v>398</v>
      </c>
      <c r="C677" t="s">
        <v>6021</v>
      </c>
      <c r="D677" t="s">
        <v>6022</v>
      </c>
      <c r="E677" t="s">
        <v>402</v>
      </c>
      <c r="L677" t="s">
        <v>6023</v>
      </c>
      <c r="M677" t="s">
        <v>4421</v>
      </c>
      <c r="N677" t="s">
        <v>6024</v>
      </c>
      <c r="O677" t="s">
        <v>2246</v>
      </c>
      <c r="P677" t="s">
        <v>6025</v>
      </c>
      <c r="Q677" t="s">
        <v>2248</v>
      </c>
      <c r="R677" t="s">
        <v>6026</v>
      </c>
      <c r="S677" t="s">
        <v>2250</v>
      </c>
      <c r="T677" t="s">
        <v>6027</v>
      </c>
      <c r="U677" t="s">
        <v>2252</v>
      </c>
      <c r="V677" t="s">
        <v>6028</v>
      </c>
      <c r="W677" t="s">
        <v>2254</v>
      </c>
    </row>
    <row r="678" spans="1:23" ht="15" customHeight="1" x14ac:dyDescent="0.25">
      <c r="A678" t="s">
        <v>404</v>
      </c>
      <c r="B678" t="s">
        <v>398</v>
      </c>
      <c r="C678" t="s">
        <v>6029</v>
      </c>
      <c r="D678" t="s">
        <v>6030</v>
      </c>
      <c r="E678" t="s">
        <v>404</v>
      </c>
      <c r="L678" t="s">
        <v>6031</v>
      </c>
      <c r="M678" t="s">
        <v>4421</v>
      </c>
      <c r="N678" t="s">
        <v>6032</v>
      </c>
      <c r="O678" t="s">
        <v>2246</v>
      </c>
      <c r="P678" t="s">
        <v>6033</v>
      </c>
      <c r="Q678" t="s">
        <v>2248</v>
      </c>
      <c r="R678" t="s">
        <v>6034</v>
      </c>
      <c r="S678" t="s">
        <v>2250</v>
      </c>
      <c r="T678" t="s">
        <v>6035</v>
      </c>
      <c r="U678" t="s">
        <v>2252</v>
      </c>
      <c r="V678" t="s">
        <v>6036</v>
      </c>
      <c r="W678" t="s">
        <v>2254</v>
      </c>
    </row>
    <row r="679" spans="1:23" ht="15" customHeight="1" x14ac:dyDescent="0.25">
      <c r="A679" t="s">
        <v>410</v>
      </c>
      <c r="B679" t="s">
        <v>398</v>
      </c>
      <c r="C679" t="s">
        <v>6037</v>
      </c>
      <c r="D679" t="s">
        <v>6038</v>
      </c>
      <c r="E679" t="s">
        <v>410</v>
      </c>
      <c r="L679" t="s">
        <v>6039</v>
      </c>
      <c r="M679" t="s">
        <v>4421</v>
      </c>
      <c r="N679" t="s">
        <v>6040</v>
      </c>
      <c r="O679" t="s">
        <v>2246</v>
      </c>
      <c r="P679" t="s">
        <v>6041</v>
      </c>
      <c r="Q679" t="s">
        <v>2248</v>
      </c>
      <c r="R679" t="s">
        <v>6042</v>
      </c>
      <c r="S679" t="s">
        <v>2250</v>
      </c>
      <c r="T679" t="s">
        <v>6043</v>
      </c>
      <c r="U679" t="s">
        <v>2252</v>
      </c>
      <c r="V679" t="s">
        <v>6044</v>
      </c>
      <c r="W679" t="s">
        <v>2254</v>
      </c>
    </row>
    <row r="680" spans="1:23" ht="15" customHeight="1" x14ac:dyDescent="0.25">
      <c r="A680" t="s">
        <v>406</v>
      </c>
      <c r="B680" t="s">
        <v>398</v>
      </c>
      <c r="C680" t="s">
        <v>6045</v>
      </c>
      <c r="D680" t="s">
        <v>6046</v>
      </c>
      <c r="E680" t="s">
        <v>406</v>
      </c>
      <c r="L680" t="s">
        <v>6047</v>
      </c>
      <c r="M680" t="s">
        <v>4421</v>
      </c>
      <c r="N680" t="s">
        <v>6048</v>
      </c>
      <c r="O680" t="s">
        <v>2246</v>
      </c>
      <c r="P680" t="s">
        <v>6049</v>
      </c>
      <c r="Q680" t="s">
        <v>2248</v>
      </c>
      <c r="R680" t="s">
        <v>6050</v>
      </c>
      <c r="S680" t="s">
        <v>2250</v>
      </c>
      <c r="T680" t="s">
        <v>6051</v>
      </c>
      <c r="U680" t="s">
        <v>2252</v>
      </c>
      <c r="V680" t="s">
        <v>6052</v>
      </c>
      <c r="W680" t="s">
        <v>2254</v>
      </c>
    </row>
    <row r="681" spans="1:23" ht="15" customHeight="1" x14ac:dyDescent="0.25">
      <c r="A681" t="s">
        <v>407</v>
      </c>
      <c r="B681" t="s">
        <v>398</v>
      </c>
      <c r="C681" t="s">
        <v>6053</v>
      </c>
      <c r="D681" t="s">
        <v>6054</v>
      </c>
      <c r="E681" t="s">
        <v>407</v>
      </c>
      <c r="L681" t="s">
        <v>6055</v>
      </c>
      <c r="M681" t="s">
        <v>4421</v>
      </c>
      <c r="N681" t="s">
        <v>6056</v>
      </c>
      <c r="O681" t="s">
        <v>2246</v>
      </c>
      <c r="P681" t="s">
        <v>6057</v>
      </c>
      <c r="Q681" t="s">
        <v>2248</v>
      </c>
      <c r="R681" t="s">
        <v>6058</v>
      </c>
      <c r="S681" t="s">
        <v>2250</v>
      </c>
      <c r="T681" t="s">
        <v>6059</v>
      </c>
      <c r="U681" t="s">
        <v>2252</v>
      </c>
      <c r="V681" t="s">
        <v>6060</v>
      </c>
      <c r="W681" t="s">
        <v>2254</v>
      </c>
    </row>
    <row r="682" spans="1:23" ht="15" customHeight="1" x14ac:dyDescent="0.25">
      <c r="A682" t="s">
        <v>409</v>
      </c>
      <c r="B682" t="s">
        <v>398</v>
      </c>
      <c r="C682" t="s">
        <v>6061</v>
      </c>
      <c r="D682" t="s">
        <v>6062</v>
      </c>
      <c r="E682" t="s">
        <v>409</v>
      </c>
      <c r="L682" t="s">
        <v>6063</v>
      </c>
      <c r="M682" t="s">
        <v>4421</v>
      </c>
      <c r="N682" t="s">
        <v>6064</v>
      </c>
      <c r="O682" t="s">
        <v>2246</v>
      </c>
      <c r="P682" t="s">
        <v>6065</v>
      </c>
      <c r="Q682" t="s">
        <v>2248</v>
      </c>
      <c r="R682" t="s">
        <v>6066</v>
      </c>
      <c r="S682" t="s">
        <v>2250</v>
      </c>
      <c r="T682" t="s">
        <v>6067</v>
      </c>
      <c r="U682" t="s">
        <v>2252</v>
      </c>
      <c r="V682" t="s">
        <v>6068</v>
      </c>
      <c r="W682" t="s">
        <v>2254</v>
      </c>
    </row>
    <row r="683" spans="1:23" ht="15" customHeight="1" x14ac:dyDescent="0.25">
      <c r="A683" t="s">
        <v>412</v>
      </c>
      <c r="B683" t="s">
        <v>398</v>
      </c>
      <c r="C683" t="s">
        <v>6069</v>
      </c>
      <c r="D683" t="s">
        <v>6070</v>
      </c>
      <c r="E683" t="s">
        <v>412</v>
      </c>
      <c r="L683" t="s">
        <v>6071</v>
      </c>
      <c r="M683" t="s">
        <v>4421</v>
      </c>
      <c r="N683" t="s">
        <v>6072</v>
      </c>
      <c r="O683" t="s">
        <v>2246</v>
      </c>
      <c r="P683" t="s">
        <v>6073</v>
      </c>
      <c r="Q683" t="s">
        <v>2248</v>
      </c>
      <c r="R683" t="s">
        <v>6074</v>
      </c>
      <c r="S683" t="s">
        <v>2250</v>
      </c>
      <c r="T683" t="s">
        <v>6075</v>
      </c>
      <c r="U683" t="s">
        <v>2252</v>
      </c>
      <c r="V683" t="s">
        <v>6076</v>
      </c>
      <c r="W683" t="s">
        <v>2254</v>
      </c>
    </row>
    <row r="684" spans="1:23" ht="15" customHeight="1" x14ac:dyDescent="0.25">
      <c r="A684" t="s">
        <v>689</v>
      </c>
      <c r="B684" t="s">
        <v>398</v>
      </c>
      <c r="C684" t="s">
        <v>2804</v>
      </c>
      <c r="D684" t="s">
        <v>6077</v>
      </c>
      <c r="E684" t="s">
        <v>689</v>
      </c>
      <c r="L684" t="s">
        <v>6078</v>
      </c>
      <c r="M684" t="s">
        <v>4421</v>
      </c>
      <c r="N684" t="s">
        <v>6079</v>
      </c>
      <c r="O684" t="s">
        <v>2246</v>
      </c>
      <c r="P684" t="s">
        <v>6080</v>
      </c>
      <c r="Q684" t="s">
        <v>2248</v>
      </c>
      <c r="R684" t="s">
        <v>6081</v>
      </c>
      <c r="S684" t="s">
        <v>2250</v>
      </c>
      <c r="T684" t="s">
        <v>6082</v>
      </c>
      <c r="U684" t="s">
        <v>2252</v>
      </c>
      <c r="V684" t="s">
        <v>6083</v>
      </c>
      <c r="W684" t="s">
        <v>2254</v>
      </c>
    </row>
    <row r="685" spans="1:23" ht="15" customHeight="1" x14ac:dyDescent="0.25">
      <c r="A685" t="s">
        <v>690</v>
      </c>
      <c r="B685" t="s">
        <v>398</v>
      </c>
      <c r="C685" t="s">
        <v>2804</v>
      </c>
      <c r="D685" t="s">
        <v>6084</v>
      </c>
      <c r="E685" t="s">
        <v>690</v>
      </c>
      <c r="L685" t="s">
        <v>6085</v>
      </c>
      <c r="M685" t="s">
        <v>4421</v>
      </c>
      <c r="N685" t="s">
        <v>6086</v>
      </c>
      <c r="O685" t="s">
        <v>2246</v>
      </c>
      <c r="P685" t="s">
        <v>6087</v>
      </c>
      <c r="Q685" t="s">
        <v>2248</v>
      </c>
      <c r="R685" t="s">
        <v>6088</v>
      </c>
      <c r="S685" t="s">
        <v>2250</v>
      </c>
      <c r="T685" t="s">
        <v>6089</v>
      </c>
      <c r="U685" t="s">
        <v>2252</v>
      </c>
      <c r="V685" t="s">
        <v>6090</v>
      </c>
      <c r="W685" t="s">
        <v>2254</v>
      </c>
    </row>
    <row r="686" spans="1:23" ht="15" customHeight="1" x14ac:dyDescent="0.25">
      <c r="A686" t="s">
        <v>400</v>
      </c>
      <c r="B686" t="s">
        <v>398</v>
      </c>
      <c r="C686" t="s">
        <v>6091</v>
      </c>
      <c r="D686" t="s">
        <v>6092</v>
      </c>
      <c r="E686" t="s">
        <v>400</v>
      </c>
      <c r="L686" t="s">
        <v>6093</v>
      </c>
      <c r="M686" t="s">
        <v>4449</v>
      </c>
      <c r="N686" t="s">
        <v>6094</v>
      </c>
      <c r="O686" t="s">
        <v>4451</v>
      </c>
      <c r="P686" t="s">
        <v>6095</v>
      </c>
      <c r="Q686" t="s">
        <v>2321</v>
      </c>
      <c r="R686" t="s">
        <v>6096</v>
      </c>
      <c r="S686" t="s">
        <v>4454</v>
      </c>
      <c r="T686" t="s">
        <v>6097</v>
      </c>
      <c r="U686" t="s">
        <v>4456</v>
      </c>
      <c r="V686" t="s">
        <v>6098</v>
      </c>
      <c r="W686" t="s">
        <v>2327</v>
      </c>
    </row>
    <row r="687" spans="1:23" ht="15" customHeight="1" x14ac:dyDescent="0.25">
      <c r="A687" t="s">
        <v>403</v>
      </c>
      <c r="B687" t="s">
        <v>398</v>
      </c>
      <c r="C687" t="s">
        <v>6099</v>
      </c>
      <c r="D687" t="s">
        <v>6100</v>
      </c>
      <c r="E687" t="s">
        <v>403</v>
      </c>
      <c r="L687" t="s">
        <v>6101</v>
      </c>
      <c r="M687" t="s">
        <v>4449</v>
      </c>
      <c r="N687" t="s">
        <v>6102</v>
      </c>
      <c r="O687" t="s">
        <v>4451</v>
      </c>
      <c r="P687" t="s">
        <v>6103</v>
      </c>
      <c r="Q687" t="s">
        <v>2321</v>
      </c>
      <c r="R687" t="s">
        <v>6104</v>
      </c>
      <c r="S687" t="s">
        <v>4454</v>
      </c>
      <c r="T687" t="s">
        <v>6105</v>
      </c>
      <c r="U687" t="s">
        <v>4456</v>
      </c>
      <c r="V687" t="s">
        <v>6106</v>
      </c>
      <c r="W687" t="s">
        <v>2327</v>
      </c>
    </row>
    <row r="688" spans="1:23" ht="15" customHeight="1" x14ac:dyDescent="0.25">
      <c r="A688" t="s">
        <v>405</v>
      </c>
      <c r="B688" t="s">
        <v>398</v>
      </c>
      <c r="C688" t="s">
        <v>6107</v>
      </c>
      <c r="D688" t="s">
        <v>6108</v>
      </c>
      <c r="E688" t="s">
        <v>405</v>
      </c>
      <c r="L688" t="s">
        <v>6109</v>
      </c>
      <c r="M688" t="s">
        <v>4449</v>
      </c>
      <c r="N688" t="s">
        <v>6110</v>
      </c>
      <c r="O688" t="s">
        <v>4451</v>
      </c>
      <c r="P688" t="s">
        <v>6111</v>
      </c>
      <c r="Q688" t="s">
        <v>2321</v>
      </c>
      <c r="R688" t="s">
        <v>6112</v>
      </c>
      <c r="S688" t="s">
        <v>4454</v>
      </c>
      <c r="T688" t="s">
        <v>6113</v>
      </c>
      <c r="U688" t="s">
        <v>4456</v>
      </c>
      <c r="V688" t="s">
        <v>6114</v>
      </c>
      <c r="W688" t="s">
        <v>2327</v>
      </c>
    </row>
    <row r="689" spans="1:23" ht="15" customHeight="1" x14ac:dyDescent="0.25">
      <c r="A689" t="s">
        <v>408</v>
      </c>
      <c r="B689" t="s">
        <v>398</v>
      </c>
      <c r="C689" t="s">
        <v>6115</v>
      </c>
      <c r="D689" t="s">
        <v>6116</v>
      </c>
      <c r="E689" t="s">
        <v>408</v>
      </c>
      <c r="L689" t="s">
        <v>6117</v>
      </c>
      <c r="M689" t="s">
        <v>4449</v>
      </c>
      <c r="N689" t="s">
        <v>6118</v>
      </c>
      <c r="O689" t="s">
        <v>4451</v>
      </c>
      <c r="P689" t="s">
        <v>6119</v>
      </c>
      <c r="Q689" t="s">
        <v>2321</v>
      </c>
      <c r="R689" t="s">
        <v>6120</v>
      </c>
      <c r="S689" t="s">
        <v>4454</v>
      </c>
      <c r="T689" t="s">
        <v>6121</v>
      </c>
      <c r="U689" t="s">
        <v>4456</v>
      </c>
      <c r="V689" t="s">
        <v>6122</v>
      </c>
      <c r="W689" t="s">
        <v>2327</v>
      </c>
    </row>
    <row r="690" spans="1:23" ht="15" customHeight="1" x14ac:dyDescent="0.25">
      <c r="A690" t="s">
        <v>411</v>
      </c>
      <c r="B690" t="s">
        <v>398</v>
      </c>
      <c r="C690" t="s">
        <v>6123</v>
      </c>
      <c r="D690" t="s">
        <v>6124</v>
      </c>
      <c r="E690" t="s">
        <v>411</v>
      </c>
      <c r="L690" t="s">
        <v>6125</v>
      </c>
      <c r="M690" t="s">
        <v>4449</v>
      </c>
      <c r="N690" t="s">
        <v>6126</v>
      </c>
      <c r="O690" t="s">
        <v>4451</v>
      </c>
      <c r="P690" t="s">
        <v>6127</v>
      </c>
      <c r="Q690" t="s">
        <v>2321</v>
      </c>
      <c r="R690" t="s">
        <v>6128</v>
      </c>
      <c r="S690" t="s">
        <v>4454</v>
      </c>
      <c r="T690" t="s">
        <v>6129</v>
      </c>
      <c r="U690" t="s">
        <v>4456</v>
      </c>
      <c r="V690" t="s">
        <v>6130</v>
      </c>
      <c r="W690" t="s">
        <v>2327</v>
      </c>
    </row>
    <row r="691" spans="1:23" ht="15" customHeight="1" x14ac:dyDescent="0.25">
      <c r="A691" t="s">
        <v>515</v>
      </c>
      <c r="B691" t="s">
        <v>398</v>
      </c>
      <c r="C691" t="s">
        <v>6131</v>
      </c>
      <c r="D691" t="s">
        <v>6132</v>
      </c>
      <c r="E691" t="s">
        <v>515</v>
      </c>
      <c r="L691" t="s">
        <v>6133</v>
      </c>
      <c r="M691" t="s">
        <v>4449</v>
      </c>
      <c r="N691" t="s">
        <v>6134</v>
      </c>
      <c r="O691" t="s">
        <v>4451</v>
      </c>
      <c r="P691" t="s">
        <v>6135</v>
      </c>
      <c r="Q691" t="s">
        <v>2321</v>
      </c>
      <c r="R691" t="s">
        <v>6136</v>
      </c>
      <c r="S691" t="s">
        <v>4454</v>
      </c>
      <c r="T691" t="s">
        <v>6137</v>
      </c>
      <c r="U691" t="s">
        <v>4456</v>
      </c>
      <c r="V691" t="s">
        <v>6138</v>
      </c>
      <c r="W691" t="s">
        <v>2327</v>
      </c>
    </row>
    <row r="692" spans="1:23" ht="15" customHeight="1" x14ac:dyDescent="0.25">
      <c r="A692" t="s">
        <v>516</v>
      </c>
      <c r="B692" t="s">
        <v>398</v>
      </c>
      <c r="C692" t="s">
        <v>6139</v>
      </c>
      <c r="D692" t="s">
        <v>6140</v>
      </c>
      <c r="E692" t="s">
        <v>516</v>
      </c>
      <c r="L692" t="s">
        <v>6141</v>
      </c>
      <c r="M692" t="s">
        <v>4449</v>
      </c>
      <c r="N692" t="s">
        <v>6142</v>
      </c>
      <c r="O692" t="s">
        <v>4451</v>
      </c>
      <c r="P692" t="s">
        <v>6143</v>
      </c>
      <c r="Q692" t="s">
        <v>2321</v>
      </c>
      <c r="R692" t="s">
        <v>6144</v>
      </c>
      <c r="S692" t="s">
        <v>4454</v>
      </c>
      <c r="T692" t="s">
        <v>6145</v>
      </c>
      <c r="U692" t="s">
        <v>4456</v>
      </c>
      <c r="V692" t="s">
        <v>6146</v>
      </c>
      <c r="W692" t="s">
        <v>2327</v>
      </c>
    </row>
    <row r="693" spans="1:23" ht="15" customHeight="1" x14ac:dyDescent="0.25">
      <c r="A693" t="s">
        <v>517</v>
      </c>
      <c r="B693" t="s">
        <v>398</v>
      </c>
      <c r="C693" t="s">
        <v>6147</v>
      </c>
      <c r="D693" t="s">
        <v>6148</v>
      </c>
      <c r="E693" t="s">
        <v>517</v>
      </c>
      <c r="L693" t="s">
        <v>6149</v>
      </c>
      <c r="M693" t="s">
        <v>4449</v>
      </c>
      <c r="N693" t="s">
        <v>6150</v>
      </c>
      <c r="O693" t="s">
        <v>4451</v>
      </c>
      <c r="P693" t="s">
        <v>6151</v>
      </c>
      <c r="Q693" t="s">
        <v>2321</v>
      </c>
      <c r="R693" t="s">
        <v>6152</v>
      </c>
      <c r="S693" t="s">
        <v>4454</v>
      </c>
      <c r="T693" t="s">
        <v>6153</v>
      </c>
      <c r="U693" t="s">
        <v>4456</v>
      </c>
      <c r="V693" t="s">
        <v>6154</v>
      </c>
      <c r="W693" t="s">
        <v>2327</v>
      </c>
    </row>
    <row r="694" spans="1:23" ht="15" customHeight="1" x14ac:dyDescent="0.25">
      <c r="A694" t="s">
        <v>518</v>
      </c>
      <c r="B694" t="s">
        <v>398</v>
      </c>
      <c r="C694" t="s">
        <v>6155</v>
      </c>
      <c r="D694" t="s">
        <v>6156</v>
      </c>
      <c r="E694" t="s">
        <v>518</v>
      </c>
      <c r="L694" t="s">
        <v>6157</v>
      </c>
      <c r="M694" t="s">
        <v>4449</v>
      </c>
      <c r="N694" t="s">
        <v>6158</v>
      </c>
      <c r="O694" t="s">
        <v>4451</v>
      </c>
      <c r="P694" t="s">
        <v>6159</v>
      </c>
      <c r="Q694" t="s">
        <v>2321</v>
      </c>
      <c r="R694" t="s">
        <v>6160</v>
      </c>
      <c r="S694" t="s">
        <v>4454</v>
      </c>
      <c r="T694" t="s">
        <v>6161</v>
      </c>
      <c r="U694" t="s">
        <v>4456</v>
      </c>
      <c r="V694" t="s">
        <v>6162</v>
      </c>
      <c r="W694" t="s">
        <v>2327</v>
      </c>
    </row>
    <row r="695" spans="1:23" ht="15" customHeight="1" x14ac:dyDescent="0.25">
      <c r="A695" t="s">
        <v>431</v>
      </c>
      <c r="B695" t="s">
        <v>398</v>
      </c>
      <c r="C695" t="s">
        <v>6163</v>
      </c>
      <c r="D695" t="s">
        <v>6164</v>
      </c>
      <c r="E695" t="s">
        <v>431</v>
      </c>
      <c r="L695" t="s">
        <v>6165</v>
      </c>
      <c r="M695" t="s">
        <v>6166</v>
      </c>
      <c r="N695" t="s">
        <v>6167</v>
      </c>
      <c r="O695" t="s">
        <v>6168</v>
      </c>
      <c r="P695" t="s">
        <v>6169</v>
      </c>
      <c r="Q695" t="s">
        <v>6170</v>
      </c>
      <c r="R695" t="s">
        <v>6171</v>
      </c>
      <c r="S695" t="s">
        <v>6172</v>
      </c>
      <c r="T695" t="s">
        <v>6173</v>
      </c>
      <c r="U695" t="s">
        <v>6174</v>
      </c>
      <c r="V695" t="s">
        <v>6175</v>
      </c>
      <c r="W695" t="s">
        <v>6176</v>
      </c>
    </row>
    <row r="696" spans="1:23" ht="15" customHeight="1" x14ac:dyDescent="0.25">
      <c r="A696" t="s">
        <v>432</v>
      </c>
      <c r="B696" t="s">
        <v>398</v>
      </c>
      <c r="C696" t="s">
        <v>6177</v>
      </c>
      <c r="D696" t="s">
        <v>6178</v>
      </c>
      <c r="E696" t="s">
        <v>432</v>
      </c>
      <c r="L696" t="s">
        <v>6179</v>
      </c>
      <c r="M696" t="s">
        <v>6166</v>
      </c>
      <c r="N696" t="s">
        <v>6180</v>
      </c>
      <c r="O696" t="s">
        <v>6168</v>
      </c>
      <c r="P696" t="s">
        <v>6181</v>
      </c>
      <c r="Q696" t="s">
        <v>6170</v>
      </c>
      <c r="R696" t="s">
        <v>6182</v>
      </c>
      <c r="S696" t="s">
        <v>6172</v>
      </c>
      <c r="T696" t="s">
        <v>6183</v>
      </c>
      <c r="U696" t="s">
        <v>6174</v>
      </c>
      <c r="V696" t="s">
        <v>6184</v>
      </c>
      <c r="W696" t="s">
        <v>6176</v>
      </c>
    </row>
    <row r="697" spans="1:23" ht="15" customHeight="1" x14ac:dyDescent="0.25">
      <c r="A697" t="s">
        <v>433</v>
      </c>
      <c r="B697" t="s">
        <v>398</v>
      </c>
      <c r="C697" t="s">
        <v>6185</v>
      </c>
      <c r="D697" t="s">
        <v>6186</v>
      </c>
      <c r="E697" t="s">
        <v>433</v>
      </c>
      <c r="L697" t="s">
        <v>6187</v>
      </c>
      <c r="M697" t="s">
        <v>6166</v>
      </c>
      <c r="N697" t="s">
        <v>6188</v>
      </c>
      <c r="O697" t="s">
        <v>6168</v>
      </c>
      <c r="P697" t="s">
        <v>6189</v>
      </c>
      <c r="Q697" t="s">
        <v>6170</v>
      </c>
      <c r="R697" t="s">
        <v>6190</v>
      </c>
      <c r="S697" t="s">
        <v>6172</v>
      </c>
      <c r="T697" t="s">
        <v>6191</v>
      </c>
      <c r="U697" t="s">
        <v>6174</v>
      </c>
      <c r="V697" t="s">
        <v>6192</v>
      </c>
      <c r="W697" t="s">
        <v>6176</v>
      </c>
    </row>
    <row r="698" spans="1:23" ht="15" customHeight="1" x14ac:dyDescent="0.25">
      <c r="A698" t="s">
        <v>434</v>
      </c>
      <c r="B698" t="s">
        <v>398</v>
      </c>
      <c r="C698" t="s">
        <v>6193</v>
      </c>
      <c r="D698" t="s">
        <v>6194</v>
      </c>
      <c r="E698" t="s">
        <v>434</v>
      </c>
      <c r="L698" t="s">
        <v>6195</v>
      </c>
      <c r="M698" t="s">
        <v>6166</v>
      </c>
      <c r="N698" t="s">
        <v>6196</v>
      </c>
      <c r="O698" t="s">
        <v>6168</v>
      </c>
      <c r="P698" t="s">
        <v>6197</v>
      </c>
      <c r="Q698" t="s">
        <v>6170</v>
      </c>
      <c r="R698" t="s">
        <v>6198</v>
      </c>
      <c r="S698" t="s">
        <v>6172</v>
      </c>
      <c r="T698" t="s">
        <v>6199</v>
      </c>
      <c r="U698" t="s">
        <v>6174</v>
      </c>
      <c r="V698" t="s">
        <v>6200</v>
      </c>
      <c r="W698" t="s">
        <v>6176</v>
      </c>
    </row>
    <row r="699" spans="1:23" ht="15" customHeight="1" x14ac:dyDescent="0.25">
      <c r="A699" t="s">
        <v>435</v>
      </c>
      <c r="B699" t="s">
        <v>398</v>
      </c>
      <c r="C699" t="s">
        <v>6201</v>
      </c>
      <c r="D699" t="s">
        <v>6202</v>
      </c>
      <c r="E699" t="s">
        <v>435</v>
      </c>
      <c r="L699" t="s">
        <v>6203</v>
      </c>
      <c r="M699" t="s">
        <v>6166</v>
      </c>
      <c r="N699" t="s">
        <v>6204</v>
      </c>
      <c r="O699" t="s">
        <v>6168</v>
      </c>
      <c r="P699" t="s">
        <v>6205</v>
      </c>
      <c r="Q699" t="s">
        <v>6170</v>
      </c>
      <c r="R699" t="s">
        <v>6206</v>
      </c>
      <c r="S699" t="s">
        <v>6172</v>
      </c>
      <c r="T699" t="s">
        <v>6207</v>
      </c>
      <c r="U699" t="s">
        <v>6174</v>
      </c>
      <c r="V699" t="s">
        <v>6208</v>
      </c>
      <c r="W699" t="s">
        <v>6176</v>
      </c>
    </row>
    <row r="700" spans="1:23" ht="15" customHeight="1" x14ac:dyDescent="0.25">
      <c r="A700" t="s">
        <v>436</v>
      </c>
      <c r="B700" t="s">
        <v>398</v>
      </c>
      <c r="C700" t="s">
        <v>2804</v>
      </c>
      <c r="D700" t="s">
        <v>2804</v>
      </c>
      <c r="E700" t="s">
        <v>436</v>
      </c>
      <c r="L700" t="s">
        <v>6209</v>
      </c>
      <c r="M700" t="s">
        <v>6166</v>
      </c>
      <c r="N700" t="s">
        <v>6210</v>
      </c>
      <c r="O700" t="s">
        <v>6168</v>
      </c>
      <c r="P700" t="s">
        <v>6211</v>
      </c>
      <c r="Q700" t="s">
        <v>6170</v>
      </c>
      <c r="R700" t="s">
        <v>6212</v>
      </c>
      <c r="S700" t="s">
        <v>6172</v>
      </c>
      <c r="T700" t="s">
        <v>6213</v>
      </c>
      <c r="U700" t="s">
        <v>6174</v>
      </c>
      <c r="V700" t="s">
        <v>6214</v>
      </c>
      <c r="W700" t="s">
        <v>6176</v>
      </c>
    </row>
    <row r="701" spans="1:23" ht="15" customHeight="1" x14ac:dyDescent="0.25">
      <c r="A701" t="s">
        <v>437</v>
      </c>
      <c r="B701" t="s">
        <v>398</v>
      </c>
      <c r="C701" t="s">
        <v>6215</v>
      </c>
      <c r="D701" t="s">
        <v>6216</v>
      </c>
      <c r="E701" t="s">
        <v>437</v>
      </c>
      <c r="L701" t="s">
        <v>14612</v>
      </c>
      <c r="M701" t="s">
        <v>6166</v>
      </c>
      <c r="N701" t="s">
        <v>15034</v>
      </c>
      <c r="O701" t="s">
        <v>6168</v>
      </c>
      <c r="P701" t="s">
        <v>15457</v>
      </c>
      <c r="Q701" t="s">
        <v>6170</v>
      </c>
      <c r="R701" t="s">
        <v>6217</v>
      </c>
      <c r="S701" t="s">
        <v>6172</v>
      </c>
      <c r="T701" t="s">
        <v>16288</v>
      </c>
      <c r="U701" t="s">
        <v>6174</v>
      </c>
      <c r="V701" t="s">
        <v>16678</v>
      </c>
      <c r="W701" t="s">
        <v>6176</v>
      </c>
    </row>
    <row r="702" spans="1:23" ht="15" customHeight="1" x14ac:dyDescent="0.25">
      <c r="A702" t="s">
        <v>438</v>
      </c>
      <c r="B702" t="s">
        <v>398</v>
      </c>
      <c r="C702" t="s">
        <v>6218</v>
      </c>
      <c r="D702" t="s">
        <v>6219</v>
      </c>
      <c r="E702" t="s">
        <v>438</v>
      </c>
      <c r="L702" t="s">
        <v>14319</v>
      </c>
      <c r="M702" t="s">
        <v>6220</v>
      </c>
      <c r="N702" t="s">
        <v>14320</v>
      </c>
      <c r="O702" t="s">
        <v>6221</v>
      </c>
      <c r="P702" t="s">
        <v>14321</v>
      </c>
      <c r="Q702" t="s">
        <v>6222</v>
      </c>
      <c r="R702" t="s">
        <v>14322</v>
      </c>
      <c r="S702" t="s">
        <v>6223</v>
      </c>
      <c r="T702" t="s">
        <v>14323</v>
      </c>
      <c r="U702" t="s">
        <v>6224</v>
      </c>
      <c r="V702" t="s">
        <v>14324</v>
      </c>
      <c r="W702" t="s">
        <v>6225</v>
      </c>
    </row>
    <row r="703" spans="1:23" ht="15" customHeight="1" x14ac:dyDescent="0.25">
      <c r="A703" t="s">
        <v>439</v>
      </c>
      <c r="B703" t="s">
        <v>398</v>
      </c>
      <c r="C703" t="s">
        <v>6226</v>
      </c>
      <c r="D703" t="s">
        <v>6227</v>
      </c>
      <c r="E703" t="s">
        <v>439</v>
      </c>
      <c r="L703" t="s">
        <v>14325</v>
      </c>
      <c r="M703" t="s">
        <v>6220</v>
      </c>
      <c r="N703" t="s">
        <v>14326</v>
      </c>
      <c r="O703" t="s">
        <v>6221</v>
      </c>
      <c r="P703" t="s">
        <v>14327</v>
      </c>
      <c r="Q703" t="s">
        <v>6222</v>
      </c>
      <c r="R703" t="s">
        <v>14328</v>
      </c>
      <c r="S703" t="s">
        <v>6223</v>
      </c>
      <c r="T703" t="s">
        <v>14329</v>
      </c>
      <c r="U703" t="s">
        <v>6224</v>
      </c>
      <c r="V703" t="s">
        <v>14330</v>
      </c>
      <c r="W703" t="s">
        <v>6225</v>
      </c>
    </row>
    <row r="704" spans="1:23" ht="15" customHeight="1" x14ac:dyDescent="0.25">
      <c r="A704" t="s">
        <v>440</v>
      </c>
      <c r="B704" t="s">
        <v>398</v>
      </c>
      <c r="C704" t="s">
        <v>6228</v>
      </c>
      <c r="D704" t="s">
        <v>6229</v>
      </c>
      <c r="E704" t="s">
        <v>440</v>
      </c>
      <c r="L704" t="s">
        <v>14331</v>
      </c>
      <c r="M704" t="s">
        <v>6220</v>
      </c>
      <c r="N704" t="s">
        <v>14332</v>
      </c>
      <c r="O704" t="s">
        <v>6221</v>
      </c>
      <c r="P704" t="s">
        <v>14333</v>
      </c>
      <c r="Q704" t="s">
        <v>6222</v>
      </c>
      <c r="R704" t="s">
        <v>14334</v>
      </c>
      <c r="S704" t="s">
        <v>6223</v>
      </c>
      <c r="T704" t="s">
        <v>14335</v>
      </c>
      <c r="U704" t="s">
        <v>6224</v>
      </c>
      <c r="V704" t="s">
        <v>14336</v>
      </c>
      <c r="W704" t="s">
        <v>6225</v>
      </c>
    </row>
    <row r="705" spans="1:23" ht="15" customHeight="1" x14ac:dyDescent="0.25">
      <c r="A705" t="s">
        <v>441</v>
      </c>
      <c r="B705" t="s">
        <v>398</v>
      </c>
      <c r="C705" t="s">
        <v>6230</v>
      </c>
      <c r="D705" t="s">
        <v>6231</v>
      </c>
      <c r="E705" t="s">
        <v>441</v>
      </c>
      <c r="L705" t="s">
        <v>14337</v>
      </c>
      <c r="M705" t="s">
        <v>6220</v>
      </c>
      <c r="N705" t="s">
        <v>14338</v>
      </c>
      <c r="O705" t="s">
        <v>6221</v>
      </c>
      <c r="P705" t="s">
        <v>14339</v>
      </c>
      <c r="Q705" t="s">
        <v>6222</v>
      </c>
      <c r="R705" t="s">
        <v>14340</v>
      </c>
      <c r="S705" t="s">
        <v>6223</v>
      </c>
      <c r="T705" t="s">
        <v>14341</v>
      </c>
      <c r="U705" t="s">
        <v>6224</v>
      </c>
      <c r="V705" t="s">
        <v>14342</v>
      </c>
      <c r="W705" t="s">
        <v>6225</v>
      </c>
    </row>
    <row r="706" spans="1:23" ht="15" customHeight="1" x14ac:dyDescent="0.25">
      <c r="A706" t="s">
        <v>442</v>
      </c>
      <c r="B706" t="s">
        <v>398</v>
      </c>
      <c r="C706" t="s">
        <v>6232</v>
      </c>
      <c r="D706" t="s">
        <v>6233</v>
      </c>
      <c r="E706" t="s">
        <v>442</v>
      </c>
      <c r="L706" t="s">
        <v>14343</v>
      </c>
      <c r="M706" t="s">
        <v>6220</v>
      </c>
      <c r="N706" t="s">
        <v>14344</v>
      </c>
      <c r="O706" t="s">
        <v>6221</v>
      </c>
      <c r="P706" t="s">
        <v>14345</v>
      </c>
      <c r="Q706" t="s">
        <v>6222</v>
      </c>
      <c r="R706" t="s">
        <v>14346</v>
      </c>
      <c r="S706" t="s">
        <v>6223</v>
      </c>
      <c r="T706" t="s">
        <v>14347</v>
      </c>
      <c r="U706" t="s">
        <v>6224</v>
      </c>
      <c r="V706" t="s">
        <v>14348</v>
      </c>
      <c r="W706" t="s">
        <v>6225</v>
      </c>
    </row>
    <row r="707" spans="1:23" ht="15" customHeight="1" x14ac:dyDescent="0.25">
      <c r="A707" t="s">
        <v>443</v>
      </c>
      <c r="B707" t="s">
        <v>398</v>
      </c>
      <c r="C707" t="s">
        <v>6234</v>
      </c>
      <c r="D707" t="s">
        <v>6235</v>
      </c>
      <c r="E707" t="s">
        <v>443</v>
      </c>
      <c r="L707" t="s">
        <v>6236</v>
      </c>
      <c r="M707" t="s">
        <v>6220</v>
      </c>
      <c r="N707" t="s">
        <v>6237</v>
      </c>
      <c r="O707" t="s">
        <v>6221</v>
      </c>
      <c r="P707" t="s">
        <v>6238</v>
      </c>
      <c r="Q707" t="s">
        <v>6222</v>
      </c>
      <c r="R707" t="s">
        <v>6239</v>
      </c>
      <c r="S707" t="s">
        <v>6223</v>
      </c>
      <c r="T707" t="s">
        <v>6240</v>
      </c>
      <c r="U707" t="s">
        <v>6224</v>
      </c>
      <c r="V707" t="s">
        <v>6241</v>
      </c>
      <c r="W707" t="s">
        <v>6225</v>
      </c>
    </row>
    <row r="708" spans="1:23" ht="15" customHeight="1" x14ac:dyDescent="0.25">
      <c r="A708" t="s">
        <v>444</v>
      </c>
      <c r="B708" t="s">
        <v>14410</v>
      </c>
      <c r="C708" t="s">
        <v>6242</v>
      </c>
      <c r="D708" t="s">
        <v>6243</v>
      </c>
      <c r="E708" t="s">
        <v>444</v>
      </c>
      <c r="L708" t="s">
        <v>14613</v>
      </c>
      <c r="M708" t="s">
        <v>6220</v>
      </c>
      <c r="N708" t="s">
        <v>15035</v>
      </c>
      <c r="O708" t="s">
        <v>6221</v>
      </c>
      <c r="P708" t="s">
        <v>15458</v>
      </c>
      <c r="Q708" t="s">
        <v>6222</v>
      </c>
      <c r="R708" t="s">
        <v>6244</v>
      </c>
      <c r="S708" t="s">
        <v>6223</v>
      </c>
      <c r="T708" t="s">
        <v>16289</v>
      </c>
      <c r="U708" t="s">
        <v>6224</v>
      </c>
      <c r="V708" t="s">
        <v>16679</v>
      </c>
      <c r="W708" t="s">
        <v>6225</v>
      </c>
    </row>
    <row r="709" spans="1:23" ht="15" customHeight="1" x14ac:dyDescent="0.25">
      <c r="A709" t="s">
        <v>445</v>
      </c>
      <c r="B709" t="s">
        <v>398</v>
      </c>
      <c r="C709" t="s">
        <v>6245</v>
      </c>
      <c r="D709" t="s">
        <v>6246</v>
      </c>
      <c r="E709" t="s">
        <v>445</v>
      </c>
      <c r="L709" t="s">
        <v>6247</v>
      </c>
      <c r="M709" t="s">
        <v>6248</v>
      </c>
      <c r="N709" t="s">
        <v>6249</v>
      </c>
      <c r="O709" t="s">
        <v>6250</v>
      </c>
      <c r="P709" t="s">
        <v>6251</v>
      </c>
      <c r="Q709" t="s">
        <v>6252</v>
      </c>
      <c r="R709" t="s">
        <v>6253</v>
      </c>
      <c r="S709" t="s">
        <v>6254</v>
      </c>
      <c r="T709" t="s">
        <v>6255</v>
      </c>
      <c r="U709" t="s">
        <v>6256</v>
      </c>
      <c r="V709" t="s">
        <v>6257</v>
      </c>
      <c r="W709" t="s">
        <v>6258</v>
      </c>
    </row>
    <row r="710" spans="1:23" ht="15" customHeight="1" x14ac:dyDescent="0.25">
      <c r="A710" t="s">
        <v>446</v>
      </c>
      <c r="B710" t="s">
        <v>398</v>
      </c>
      <c r="C710" t="s">
        <v>6259</v>
      </c>
      <c r="D710" t="s">
        <v>6260</v>
      </c>
      <c r="E710" t="s">
        <v>446</v>
      </c>
      <c r="L710" t="s">
        <v>6261</v>
      </c>
      <c r="M710" t="s">
        <v>6248</v>
      </c>
      <c r="N710" t="s">
        <v>6262</v>
      </c>
      <c r="O710" t="s">
        <v>6250</v>
      </c>
      <c r="P710" t="s">
        <v>6263</v>
      </c>
      <c r="Q710" t="s">
        <v>6252</v>
      </c>
      <c r="R710" t="s">
        <v>6264</v>
      </c>
      <c r="S710" t="s">
        <v>6254</v>
      </c>
      <c r="T710" t="s">
        <v>6265</v>
      </c>
      <c r="U710" t="s">
        <v>6256</v>
      </c>
      <c r="V710" t="s">
        <v>6266</v>
      </c>
      <c r="W710" t="s">
        <v>6258</v>
      </c>
    </row>
    <row r="711" spans="1:23" ht="15" customHeight="1" x14ac:dyDescent="0.25">
      <c r="A711" t="s">
        <v>447</v>
      </c>
      <c r="B711" t="s">
        <v>398</v>
      </c>
      <c r="C711" t="s">
        <v>6267</v>
      </c>
      <c r="D711" t="s">
        <v>6268</v>
      </c>
      <c r="E711" t="s">
        <v>447</v>
      </c>
      <c r="L711" t="s">
        <v>6269</v>
      </c>
      <c r="M711" t="s">
        <v>6248</v>
      </c>
      <c r="N711" t="s">
        <v>6270</v>
      </c>
      <c r="O711" t="s">
        <v>6250</v>
      </c>
      <c r="P711" t="s">
        <v>6271</v>
      </c>
      <c r="Q711" t="s">
        <v>6252</v>
      </c>
      <c r="R711" t="s">
        <v>6272</v>
      </c>
      <c r="S711" t="s">
        <v>6254</v>
      </c>
      <c r="T711" t="s">
        <v>6273</v>
      </c>
      <c r="U711" t="s">
        <v>6256</v>
      </c>
      <c r="V711" t="s">
        <v>6274</v>
      </c>
      <c r="W711" t="s">
        <v>6258</v>
      </c>
    </row>
    <row r="712" spans="1:23" ht="15" customHeight="1" x14ac:dyDescent="0.25">
      <c r="A712" t="s">
        <v>448</v>
      </c>
      <c r="B712" t="s">
        <v>398</v>
      </c>
      <c r="C712" t="s">
        <v>6275</v>
      </c>
      <c r="D712" t="s">
        <v>6276</v>
      </c>
      <c r="E712" t="s">
        <v>448</v>
      </c>
      <c r="L712" t="s">
        <v>6277</v>
      </c>
      <c r="M712" t="s">
        <v>6248</v>
      </c>
      <c r="N712" t="s">
        <v>6278</v>
      </c>
      <c r="O712" t="s">
        <v>6250</v>
      </c>
      <c r="P712" t="s">
        <v>6279</v>
      </c>
      <c r="Q712" t="s">
        <v>6252</v>
      </c>
      <c r="R712" t="s">
        <v>6280</v>
      </c>
      <c r="S712" t="s">
        <v>6254</v>
      </c>
      <c r="T712" t="s">
        <v>6281</v>
      </c>
      <c r="U712" t="s">
        <v>6256</v>
      </c>
      <c r="V712" t="s">
        <v>6282</v>
      </c>
      <c r="W712" t="s">
        <v>6258</v>
      </c>
    </row>
    <row r="713" spans="1:23" ht="15" customHeight="1" x14ac:dyDescent="0.25">
      <c r="A713" t="s">
        <v>449</v>
      </c>
      <c r="B713" t="s">
        <v>398</v>
      </c>
      <c r="C713" t="s">
        <v>6283</v>
      </c>
      <c r="D713" t="s">
        <v>6284</v>
      </c>
      <c r="E713" t="s">
        <v>449</v>
      </c>
      <c r="L713" t="s">
        <v>6285</v>
      </c>
      <c r="M713" t="s">
        <v>6248</v>
      </c>
      <c r="N713" t="s">
        <v>6286</v>
      </c>
      <c r="O713" t="s">
        <v>6250</v>
      </c>
      <c r="P713" t="s">
        <v>6287</v>
      </c>
      <c r="Q713" t="s">
        <v>6252</v>
      </c>
      <c r="R713" t="s">
        <v>6288</v>
      </c>
      <c r="S713" t="s">
        <v>6254</v>
      </c>
      <c r="T713" t="s">
        <v>6289</v>
      </c>
      <c r="U713" t="s">
        <v>6256</v>
      </c>
      <c r="V713" t="s">
        <v>6290</v>
      </c>
      <c r="W713" t="s">
        <v>6258</v>
      </c>
    </row>
    <row r="714" spans="1:23" ht="15" customHeight="1" x14ac:dyDescent="0.25">
      <c r="A714" t="s">
        <v>450</v>
      </c>
      <c r="B714" t="s">
        <v>398</v>
      </c>
      <c r="C714" t="s">
        <v>6291</v>
      </c>
      <c r="D714" t="s">
        <v>6292</v>
      </c>
      <c r="E714" t="s">
        <v>450</v>
      </c>
      <c r="L714" t="s">
        <v>6293</v>
      </c>
      <c r="M714" t="s">
        <v>6248</v>
      </c>
      <c r="N714" t="s">
        <v>6294</v>
      </c>
      <c r="O714" t="s">
        <v>6250</v>
      </c>
      <c r="P714" t="s">
        <v>6295</v>
      </c>
      <c r="Q714" t="s">
        <v>6252</v>
      </c>
      <c r="R714" t="s">
        <v>6296</v>
      </c>
      <c r="S714" t="s">
        <v>6254</v>
      </c>
      <c r="T714" t="s">
        <v>6297</v>
      </c>
      <c r="U714" t="s">
        <v>6256</v>
      </c>
      <c r="V714" t="s">
        <v>6298</v>
      </c>
      <c r="W714" t="s">
        <v>6258</v>
      </c>
    </row>
    <row r="715" spans="1:23" ht="15" customHeight="1" x14ac:dyDescent="0.25">
      <c r="A715" t="s">
        <v>451</v>
      </c>
      <c r="B715" t="s">
        <v>398</v>
      </c>
      <c r="C715" t="s">
        <v>6299</v>
      </c>
      <c r="D715" t="s">
        <v>6300</v>
      </c>
      <c r="E715" t="s">
        <v>451</v>
      </c>
      <c r="L715" t="s">
        <v>14614</v>
      </c>
      <c r="M715" t="s">
        <v>6248</v>
      </c>
      <c r="N715" t="s">
        <v>15036</v>
      </c>
      <c r="O715" t="s">
        <v>6250</v>
      </c>
      <c r="P715" t="s">
        <v>15459</v>
      </c>
      <c r="Q715" t="s">
        <v>6252</v>
      </c>
      <c r="R715" t="s">
        <v>6301</v>
      </c>
      <c r="S715" t="s">
        <v>6254</v>
      </c>
      <c r="T715" t="s">
        <v>16290</v>
      </c>
      <c r="U715" t="s">
        <v>6256</v>
      </c>
      <c r="V715" t="s">
        <v>16680</v>
      </c>
      <c r="W715" t="s">
        <v>6258</v>
      </c>
    </row>
    <row r="716" spans="1:23" ht="15" customHeight="1" x14ac:dyDescent="0.25">
      <c r="A716" t="s">
        <v>452</v>
      </c>
      <c r="B716" t="s">
        <v>398</v>
      </c>
      <c r="C716" t="s">
        <v>6302</v>
      </c>
      <c r="D716" t="s">
        <v>6303</v>
      </c>
      <c r="E716" t="s">
        <v>452</v>
      </c>
      <c r="L716" t="s">
        <v>6304</v>
      </c>
      <c r="M716" t="s">
        <v>6305</v>
      </c>
      <c r="N716" t="s">
        <v>6306</v>
      </c>
      <c r="O716" t="s">
        <v>6307</v>
      </c>
      <c r="P716" t="s">
        <v>6308</v>
      </c>
      <c r="Q716" t="s">
        <v>6309</v>
      </c>
      <c r="R716" t="s">
        <v>6310</v>
      </c>
      <c r="S716" t="s">
        <v>6311</v>
      </c>
      <c r="T716" t="s">
        <v>6312</v>
      </c>
      <c r="U716" t="s">
        <v>6313</v>
      </c>
      <c r="V716" t="s">
        <v>6314</v>
      </c>
      <c r="W716" t="s">
        <v>6315</v>
      </c>
    </row>
    <row r="717" spans="1:23" ht="15" customHeight="1" x14ac:dyDescent="0.25">
      <c r="A717" t="s">
        <v>453</v>
      </c>
      <c r="B717" t="s">
        <v>398</v>
      </c>
      <c r="C717" t="s">
        <v>6316</v>
      </c>
      <c r="D717" t="s">
        <v>6317</v>
      </c>
      <c r="E717" t="s">
        <v>453</v>
      </c>
      <c r="L717" t="s">
        <v>6318</v>
      </c>
      <c r="M717" t="s">
        <v>6305</v>
      </c>
      <c r="N717" t="s">
        <v>6319</v>
      </c>
      <c r="O717" t="s">
        <v>6307</v>
      </c>
      <c r="P717" t="s">
        <v>6320</v>
      </c>
      <c r="Q717" t="s">
        <v>6309</v>
      </c>
      <c r="R717" t="s">
        <v>6321</v>
      </c>
      <c r="S717" t="s">
        <v>6311</v>
      </c>
      <c r="T717" t="s">
        <v>6322</v>
      </c>
      <c r="U717" t="s">
        <v>6313</v>
      </c>
      <c r="V717" t="s">
        <v>6323</v>
      </c>
      <c r="W717" t="s">
        <v>6315</v>
      </c>
    </row>
    <row r="718" spans="1:23" ht="15" customHeight="1" x14ac:dyDescent="0.25">
      <c r="A718" t="s">
        <v>454</v>
      </c>
      <c r="B718" t="s">
        <v>398</v>
      </c>
      <c r="C718" t="s">
        <v>6324</v>
      </c>
      <c r="D718" t="s">
        <v>6325</v>
      </c>
      <c r="E718" t="s">
        <v>454</v>
      </c>
      <c r="L718" t="s">
        <v>6326</v>
      </c>
      <c r="M718" t="s">
        <v>6305</v>
      </c>
      <c r="N718" t="s">
        <v>6327</v>
      </c>
      <c r="O718" t="s">
        <v>6307</v>
      </c>
      <c r="P718" t="s">
        <v>6328</v>
      </c>
      <c r="Q718" t="s">
        <v>6309</v>
      </c>
      <c r="R718" t="s">
        <v>6329</v>
      </c>
      <c r="S718" t="s">
        <v>6311</v>
      </c>
      <c r="T718" t="s">
        <v>6330</v>
      </c>
      <c r="U718" t="s">
        <v>6313</v>
      </c>
      <c r="V718" t="s">
        <v>6331</v>
      </c>
      <c r="W718" t="s">
        <v>6315</v>
      </c>
    </row>
    <row r="719" spans="1:23" ht="15" customHeight="1" x14ac:dyDescent="0.25">
      <c r="A719" t="s">
        <v>455</v>
      </c>
      <c r="B719" t="s">
        <v>398</v>
      </c>
      <c r="C719" t="s">
        <v>6332</v>
      </c>
      <c r="D719" t="s">
        <v>6333</v>
      </c>
      <c r="E719" t="s">
        <v>455</v>
      </c>
      <c r="L719" t="s">
        <v>6334</v>
      </c>
      <c r="M719" t="s">
        <v>6305</v>
      </c>
      <c r="N719" t="s">
        <v>6335</v>
      </c>
      <c r="O719" t="s">
        <v>6307</v>
      </c>
      <c r="P719" t="s">
        <v>6336</v>
      </c>
      <c r="Q719" t="s">
        <v>6309</v>
      </c>
      <c r="R719" t="s">
        <v>6337</v>
      </c>
      <c r="S719" t="s">
        <v>6311</v>
      </c>
      <c r="T719" t="s">
        <v>6338</v>
      </c>
      <c r="U719" t="s">
        <v>6313</v>
      </c>
      <c r="V719" t="s">
        <v>6339</v>
      </c>
      <c r="W719" t="s">
        <v>6315</v>
      </c>
    </row>
    <row r="720" spans="1:23" ht="15" customHeight="1" x14ac:dyDescent="0.25">
      <c r="A720" t="s">
        <v>456</v>
      </c>
      <c r="B720" t="s">
        <v>398</v>
      </c>
      <c r="C720" t="s">
        <v>6340</v>
      </c>
      <c r="D720" t="s">
        <v>6341</v>
      </c>
      <c r="E720" t="s">
        <v>456</v>
      </c>
      <c r="L720" t="s">
        <v>6342</v>
      </c>
      <c r="M720" t="s">
        <v>6305</v>
      </c>
      <c r="N720" t="s">
        <v>6343</v>
      </c>
      <c r="O720" t="s">
        <v>6307</v>
      </c>
      <c r="P720" t="s">
        <v>6344</v>
      </c>
      <c r="Q720" t="s">
        <v>6309</v>
      </c>
      <c r="R720" t="s">
        <v>6345</v>
      </c>
      <c r="S720" t="s">
        <v>6311</v>
      </c>
      <c r="T720" t="s">
        <v>6346</v>
      </c>
      <c r="U720" t="s">
        <v>6313</v>
      </c>
      <c r="V720" t="s">
        <v>6347</v>
      </c>
      <c r="W720" t="s">
        <v>6315</v>
      </c>
    </row>
    <row r="721" spans="1:23" ht="15" customHeight="1" x14ac:dyDescent="0.25">
      <c r="A721" t="s">
        <v>457</v>
      </c>
      <c r="B721" t="s">
        <v>398</v>
      </c>
      <c r="C721" t="s">
        <v>6348</v>
      </c>
      <c r="D721" t="s">
        <v>6349</v>
      </c>
      <c r="E721" t="s">
        <v>457</v>
      </c>
      <c r="L721" t="s">
        <v>6350</v>
      </c>
      <c r="M721" t="s">
        <v>6305</v>
      </c>
      <c r="N721" t="s">
        <v>6351</v>
      </c>
      <c r="O721" t="s">
        <v>6307</v>
      </c>
      <c r="P721" t="s">
        <v>6352</v>
      </c>
      <c r="Q721" t="s">
        <v>6309</v>
      </c>
      <c r="R721" t="s">
        <v>6353</v>
      </c>
      <c r="S721" t="s">
        <v>6311</v>
      </c>
      <c r="T721" t="s">
        <v>6354</v>
      </c>
      <c r="U721" t="s">
        <v>6313</v>
      </c>
      <c r="V721" t="s">
        <v>6355</v>
      </c>
      <c r="W721" t="s">
        <v>6315</v>
      </c>
    </row>
    <row r="722" spans="1:23" ht="15" customHeight="1" x14ac:dyDescent="0.25">
      <c r="A722" t="s">
        <v>458</v>
      </c>
      <c r="B722" t="s">
        <v>398</v>
      </c>
      <c r="C722" t="s">
        <v>6356</v>
      </c>
      <c r="D722" t="s">
        <v>6357</v>
      </c>
      <c r="E722" t="s">
        <v>458</v>
      </c>
      <c r="L722" t="s">
        <v>14615</v>
      </c>
      <c r="M722" t="s">
        <v>6305</v>
      </c>
      <c r="N722" t="s">
        <v>15037</v>
      </c>
      <c r="O722" t="s">
        <v>6307</v>
      </c>
      <c r="P722" t="s">
        <v>15460</v>
      </c>
      <c r="Q722" t="s">
        <v>6309</v>
      </c>
      <c r="R722" t="s">
        <v>6358</v>
      </c>
      <c r="S722" t="s">
        <v>6311</v>
      </c>
      <c r="T722" t="s">
        <v>16291</v>
      </c>
      <c r="U722" t="s">
        <v>6313</v>
      </c>
      <c r="V722" t="s">
        <v>16681</v>
      </c>
      <c r="W722" t="s">
        <v>6315</v>
      </c>
    </row>
    <row r="723" spans="1:23" ht="15" customHeight="1" x14ac:dyDescent="0.25">
      <c r="A723" t="s">
        <v>460</v>
      </c>
      <c r="B723" t="s">
        <v>398</v>
      </c>
      <c r="C723" t="s">
        <v>2804</v>
      </c>
      <c r="D723" t="s">
        <v>2804</v>
      </c>
      <c r="E723" t="s">
        <v>460</v>
      </c>
      <c r="L723" t="s">
        <v>14616</v>
      </c>
      <c r="M723" t="s">
        <v>4904</v>
      </c>
      <c r="N723" t="s">
        <v>15038</v>
      </c>
      <c r="O723" t="s">
        <v>4906</v>
      </c>
      <c r="P723" t="s">
        <v>15461</v>
      </c>
      <c r="Q723" t="s">
        <v>4908</v>
      </c>
      <c r="R723" t="s">
        <v>15878</v>
      </c>
      <c r="S723" t="s">
        <v>4910</v>
      </c>
      <c r="T723" t="s">
        <v>16292</v>
      </c>
      <c r="U723" t="s">
        <v>4912</v>
      </c>
      <c r="V723" s="47" t="s">
        <v>16682</v>
      </c>
      <c r="W723" t="s">
        <v>4914</v>
      </c>
    </row>
    <row r="724" spans="1:23" ht="15" customHeight="1" x14ac:dyDescent="0.25">
      <c r="A724" t="s">
        <v>459</v>
      </c>
      <c r="B724" t="s">
        <v>398</v>
      </c>
      <c r="C724" t="s">
        <v>6359</v>
      </c>
      <c r="D724" t="s">
        <v>6360</v>
      </c>
      <c r="E724" t="s">
        <v>459</v>
      </c>
      <c r="L724" t="s">
        <v>6361</v>
      </c>
      <c r="M724" t="s">
        <v>4904</v>
      </c>
      <c r="N724" t="s">
        <v>6362</v>
      </c>
      <c r="O724" t="s">
        <v>4906</v>
      </c>
      <c r="P724" t="s">
        <v>6363</v>
      </c>
      <c r="Q724" t="s">
        <v>4908</v>
      </c>
      <c r="R724" t="s">
        <v>6364</v>
      </c>
      <c r="S724" t="s">
        <v>4910</v>
      </c>
      <c r="T724" t="s">
        <v>6365</v>
      </c>
      <c r="U724" t="s">
        <v>4912</v>
      </c>
      <c r="V724" t="s">
        <v>6366</v>
      </c>
      <c r="W724" t="s">
        <v>4914</v>
      </c>
    </row>
    <row r="725" spans="1:23" ht="15" customHeight="1" x14ac:dyDescent="0.25">
      <c r="A725" t="s">
        <v>462</v>
      </c>
      <c r="B725" t="s">
        <v>398</v>
      </c>
      <c r="C725" t="s">
        <v>2804</v>
      </c>
      <c r="D725" t="s">
        <v>2804</v>
      </c>
      <c r="E725" t="s">
        <v>462</v>
      </c>
      <c r="L725" t="s">
        <v>14617</v>
      </c>
      <c r="M725" t="s">
        <v>4904</v>
      </c>
      <c r="N725" t="s">
        <v>15039</v>
      </c>
      <c r="O725" t="s">
        <v>4906</v>
      </c>
      <c r="P725" t="s">
        <v>15462</v>
      </c>
      <c r="Q725" t="s">
        <v>4908</v>
      </c>
      <c r="R725" t="s">
        <v>15879</v>
      </c>
      <c r="S725" t="s">
        <v>4910</v>
      </c>
      <c r="T725" t="s">
        <v>16293</v>
      </c>
      <c r="U725" t="s">
        <v>4912</v>
      </c>
      <c r="V725" s="47" t="s">
        <v>16683</v>
      </c>
      <c r="W725" t="s">
        <v>4914</v>
      </c>
    </row>
    <row r="726" spans="1:23" ht="15" customHeight="1" x14ac:dyDescent="0.25">
      <c r="A726" t="s">
        <v>461</v>
      </c>
      <c r="B726" t="s">
        <v>398</v>
      </c>
      <c r="C726" t="s">
        <v>6367</v>
      </c>
      <c r="D726" t="s">
        <v>6368</v>
      </c>
      <c r="E726" t="s">
        <v>461</v>
      </c>
      <c r="L726" t="s">
        <v>6369</v>
      </c>
      <c r="M726" t="s">
        <v>4904</v>
      </c>
      <c r="N726" t="s">
        <v>6370</v>
      </c>
      <c r="O726" t="s">
        <v>4906</v>
      </c>
      <c r="P726" t="s">
        <v>6371</v>
      </c>
      <c r="Q726" t="s">
        <v>4908</v>
      </c>
      <c r="R726" t="s">
        <v>6372</v>
      </c>
      <c r="S726" t="s">
        <v>4910</v>
      </c>
      <c r="T726" t="s">
        <v>6373</v>
      </c>
      <c r="U726" t="s">
        <v>4912</v>
      </c>
      <c r="V726" t="s">
        <v>6374</v>
      </c>
      <c r="W726" t="s">
        <v>4914</v>
      </c>
    </row>
    <row r="727" spans="1:23" ht="15" customHeight="1" x14ac:dyDescent="0.25">
      <c r="A727" t="s">
        <v>464</v>
      </c>
      <c r="B727" t="s">
        <v>398</v>
      </c>
      <c r="C727" t="s">
        <v>2804</v>
      </c>
      <c r="D727" t="s">
        <v>2804</v>
      </c>
      <c r="E727" t="s">
        <v>464</v>
      </c>
      <c r="L727" t="s">
        <v>14618</v>
      </c>
      <c r="M727" t="s">
        <v>4904</v>
      </c>
      <c r="N727" t="s">
        <v>15040</v>
      </c>
      <c r="O727" t="s">
        <v>4906</v>
      </c>
      <c r="P727" t="s">
        <v>15463</v>
      </c>
      <c r="Q727" t="s">
        <v>4908</v>
      </c>
      <c r="R727" t="s">
        <v>15880</v>
      </c>
      <c r="S727" t="s">
        <v>4910</v>
      </c>
      <c r="T727" t="s">
        <v>16294</v>
      </c>
      <c r="U727" t="s">
        <v>4912</v>
      </c>
      <c r="V727" s="47" t="s">
        <v>16684</v>
      </c>
      <c r="W727" t="s">
        <v>4914</v>
      </c>
    </row>
    <row r="728" spans="1:23" ht="15" customHeight="1" x14ac:dyDescent="0.25">
      <c r="A728" t="s">
        <v>463</v>
      </c>
      <c r="B728" t="s">
        <v>398</v>
      </c>
      <c r="C728" t="s">
        <v>6375</v>
      </c>
      <c r="D728" t="s">
        <v>6376</v>
      </c>
      <c r="E728" t="s">
        <v>463</v>
      </c>
      <c r="L728" t="s">
        <v>6377</v>
      </c>
      <c r="M728" t="s">
        <v>4904</v>
      </c>
      <c r="N728" t="s">
        <v>6378</v>
      </c>
      <c r="O728" t="s">
        <v>4906</v>
      </c>
      <c r="P728" t="s">
        <v>6379</v>
      </c>
      <c r="Q728" t="s">
        <v>4908</v>
      </c>
      <c r="R728" t="s">
        <v>6380</v>
      </c>
      <c r="S728" t="s">
        <v>4910</v>
      </c>
      <c r="T728" t="s">
        <v>6381</v>
      </c>
      <c r="U728" t="s">
        <v>4912</v>
      </c>
      <c r="V728" t="s">
        <v>6382</v>
      </c>
      <c r="W728" t="s">
        <v>4914</v>
      </c>
    </row>
    <row r="729" spans="1:23" ht="15" customHeight="1" x14ac:dyDescent="0.25">
      <c r="A729" t="s">
        <v>466</v>
      </c>
      <c r="B729" t="s">
        <v>398</v>
      </c>
      <c r="C729" t="s">
        <v>2804</v>
      </c>
      <c r="D729" t="s">
        <v>2804</v>
      </c>
      <c r="E729" t="s">
        <v>466</v>
      </c>
      <c r="L729" t="s">
        <v>14619</v>
      </c>
      <c r="M729" t="s">
        <v>4904</v>
      </c>
      <c r="N729" t="s">
        <v>15041</v>
      </c>
      <c r="O729" t="s">
        <v>4906</v>
      </c>
      <c r="P729" t="s">
        <v>15464</v>
      </c>
      <c r="Q729" t="s">
        <v>4908</v>
      </c>
      <c r="R729" t="s">
        <v>15881</v>
      </c>
      <c r="S729" t="s">
        <v>4910</v>
      </c>
      <c r="T729" t="s">
        <v>16295</v>
      </c>
      <c r="U729" t="s">
        <v>4912</v>
      </c>
      <c r="V729" s="47" t="s">
        <v>16685</v>
      </c>
      <c r="W729" t="s">
        <v>4914</v>
      </c>
    </row>
    <row r="730" spans="1:23" ht="15" customHeight="1" x14ac:dyDescent="0.25">
      <c r="A730" t="s">
        <v>465</v>
      </c>
      <c r="B730" t="s">
        <v>398</v>
      </c>
      <c r="C730" t="s">
        <v>6383</v>
      </c>
      <c r="D730" t="s">
        <v>6384</v>
      </c>
      <c r="E730" t="s">
        <v>465</v>
      </c>
      <c r="L730" t="s">
        <v>6385</v>
      </c>
      <c r="M730" t="s">
        <v>4904</v>
      </c>
      <c r="N730" t="s">
        <v>6386</v>
      </c>
      <c r="O730" t="s">
        <v>4906</v>
      </c>
      <c r="P730" t="s">
        <v>6387</v>
      </c>
      <c r="Q730" t="s">
        <v>4908</v>
      </c>
      <c r="R730" t="s">
        <v>6388</v>
      </c>
      <c r="S730" t="s">
        <v>4910</v>
      </c>
      <c r="T730" t="s">
        <v>6389</v>
      </c>
      <c r="U730" t="s">
        <v>4912</v>
      </c>
      <c r="V730" t="s">
        <v>6390</v>
      </c>
      <c r="W730" t="s">
        <v>4914</v>
      </c>
    </row>
    <row r="731" spans="1:23" ht="15" customHeight="1" x14ac:dyDescent="0.25">
      <c r="A731" t="s">
        <v>467</v>
      </c>
      <c r="B731" t="s">
        <v>398</v>
      </c>
      <c r="C731" t="s">
        <v>6391</v>
      </c>
      <c r="D731" t="s">
        <v>6392</v>
      </c>
      <c r="E731" t="s">
        <v>467</v>
      </c>
      <c r="L731" t="s">
        <v>6393</v>
      </c>
      <c r="M731" t="s">
        <v>6394</v>
      </c>
      <c r="N731" t="s">
        <v>6395</v>
      </c>
      <c r="O731" t="s">
        <v>6396</v>
      </c>
      <c r="P731" t="s">
        <v>6397</v>
      </c>
      <c r="Q731" t="s">
        <v>6398</v>
      </c>
      <c r="R731" t="s">
        <v>6399</v>
      </c>
      <c r="S731" t="s">
        <v>6400</v>
      </c>
      <c r="T731" t="s">
        <v>6401</v>
      </c>
      <c r="U731" t="s">
        <v>6402</v>
      </c>
      <c r="V731" t="s">
        <v>6403</v>
      </c>
      <c r="W731" t="s">
        <v>6404</v>
      </c>
    </row>
    <row r="732" spans="1:23" ht="15" customHeight="1" x14ac:dyDescent="0.25">
      <c r="A732" t="s">
        <v>468</v>
      </c>
      <c r="B732" t="s">
        <v>398</v>
      </c>
      <c r="C732" t="s">
        <v>6405</v>
      </c>
      <c r="D732" t="s">
        <v>6406</v>
      </c>
      <c r="E732" t="s">
        <v>468</v>
      </c>
      <c r="L732" t="s">
        <v>6407</v>
      </c>
      <c r="M732" t="s">
        <v>6394</v>
      </c>
      <c r="N732" t="s">
        <v>6408</v>
      </c>
      <c r="O732" t="s">
        <v>6396</v>
      </c>
      <c r="P732" t="s">
        <v>6409</v>
      </c>
      <c r="Q732" t="s">
        <v>6398</v>
      </c>
      <c r="R732" t="s">
        <v>6410</v>
      </c>
      <c r="S732" t="s">
        <v>6400</v>
      </c>
      <c r="T732" t="s">
        <v>6411</v>
      </c>
      <c r="U732" t="s">
        <v>6402</v>
      </c>
      <c r="V732" t="s">
        <v>6412</v>
      </c>
      <c r="W732" t="s">
        <v>6404</v>
      </c>
    </row>
    <row r="733" spans="1:23" ht="15" customHeight="1" x14ac:dyDescent="0.25">
      <c r="A733" t="s">
        <v>469</v>
      </c>
      <c r="B733" t="s">
        <v>398</v>
      </c>
      <c r="C733" t="s">
        <v>6413</v>
      </c>
      <c r="D733" t="s">
        <v>6414</v>
      </c>
      <c r="E733" t="s">
        <v>469</v>
      </c>
      <c r="L733" t="s">
        <v>6415</v>
      </c>
      <c r="M733" t="s">
        <v>6394</v>
      </c>
      <c r="N733" t="s">
        <v>6416</v>
      </c>
      <c r="O733" t="s">
        <v>6396</v>
      </c>
      <c r="P733" t="s">
        <v>6417</v>
      </c>
      <c r="Q733" t="s">
        <v>6398</v>
      </c>
      <c r="R733" t="s">
        <v>6418</v>
      </c>
      <c r="S733" t="s">
        <v>6400</v>
      </c>
      <c r="T733" t="s">
        <v>6419</v>
      </c>
      <c r="U733" t="s">
        <v>6402</v>
      </c>
      <c r="V733" t="s">
        <v>6420</v>
      </c>
      <c r="W733" t="s">
        <v>6404</v>
      </c>
    </row>
    <row r="734" spans="1:23" ht="15" customHeight="1" x14ac:dyDescent="0.25">
      <c r="A734" t="s">
        <v>470</v>
      </c>
      <c r="B734" t="s">
        <v>398</v>
      </c>
      <c r="C734" t="s">
        <v>6421</v>
      </c>
      <c r="D734" t="s">
        <v>6422</v>
      </c>
      <c r="E734" t="s">
        <v>470</v>
      </c>
      <c r="L734" t="s">
        <v>6423</v>
      </c>
      <c r="M734" t="s">
        <v>6394</v>
      </c>
      <c r="N734" t="s">
        <v>6424</v>
      </c>
      <c r="O734" t="s">
        <v>6396</v>
      </c>
      <c r="P734" t="s">
        <v>6425</v>
      </c>
      <c r="Q734" t="s">
        <v>6398</v>
      </c>
      <c r="R734" t="s">
        <v>6426</v>
      </c>
      <c r="S734" t="s">
        <v>6400</v>
      </c>
      <c r="T734" t="s">
        <v>6427</v>
      </c>
      <c r="U734" t="s">
        <v>6402</v>
      </c>
      <c r="V734" t="s">
        <v>6428</v>
      </c>
      <c r="W734" t="s">
        <v>6404</v>
      </c>
    </row>
    <row r="735" spans="1:23" ht="15" customHeight="1" x14ac:dyDescent="0.25">
      <c r="A735" t="s">
        <v>471</v>
      </c>
      <c r="B735" t="s">
        <v>398</v>
      </c>
      <c r="C735" t="s">
        <v>6429</v>
      </c>
      <c r="D735" t="s">
        <v>6430</v>
      </c>
      <c r="E735" t="s">
        <v>471</v>
      </c>
      <c r="L735" t="s">
        <v>6431</v>
      </c>
      <c r="M735" t="s">
        <v>6394</v>
      </c>
      <c r="N735" t="s">
        <v>6432</v>
      </c>
      <c r="O735" t="s">
        <v>6396</v>
      </c>
      <c r="P735" t="s">
        <v>6433</v>
      </c>
      <c r="Q735" t="s">
        <v>6398</v>
      </c>
      <c r="R735" t="s">
        <v>6434</v>
      </c>
      <c r="S735" t="s">
        <v>6400</v>
      </c>
      <c r="T735" t="s">
        <v>6435</v>
      </c>
      <c r="U735" t="s">
        <v>6402</v>
      </c>
      <c r="V735" t="s">
        <v>6436</v>
      </c>
      <c r="W735" t="s">
        <v>6404</v>
      </c>
    </row>
    <row r="736" spans="1:23" ht="15" customHeight="1" x14ac:dyDescent="0.25">
      <c r="A736" t="s">
        <v>472</v>
      </c>
      <c r="B736" t="s">
        <v>398</v>
      </c>
      <c r="C736" t="s">
        <v>6437</v>
      </c>
      <c r="D736" t="s">
        <v>6438</v>
      </c>
      <c r="E736" t="s">
        <v>472</v>
      </c>
      <c r="L736" t="s">
        <v>6439</v>
      </c>
      <c r="M736" t="s">
        <v>6394</v>
      </c>
      <c r="N736" t="s">
        <v>6440</v>
      </c>
      <c r="O736" t="s">
        <v>6396</v>
      </c>
      <c r="P736" t="s">
        <v>6441</v>
      </c>
      <c r="Q736" t="s">
        <v>6398</v>
      </c>
      <c r="R736" t="s">
        <v>6442</v>
      </c>
      <c r="S736" t="s">
        <v>6400</v>
      </c>
      <c r="T736" t="s">
        <v>6443</v>
      </c>
      <c r="U736" t="s">
        <v>6402</v>
      </c>
      <c r="V736" t="s">
        <v>6444</v>
      </c>
      <c r="W736" t="s">
        <v>6404</v>
      </c>
    </row>
    <row r="737" spans="1:23" ht="15" customHeight="1" x14ac:dyDescent="0.25">
      <c r="A737" t="s">
        <v>473</v>
      </c>
      <c r="B737" t="s">
        <v>398</v>
      </c>
      <c r="C737" t="s">
        <v>6445</v>
      </c>
      <c r="D737" t="s">
        <v>6446</v>
      </c>
      <c r="E737" t="s">
        <v>473</v>
      </c>
      <c r="L737" t="s">
        <v>14620</v>
      </c>
      <c r="M737" t="s">
        <v>6394</v>
      </c>
      <c r="N737" t="s">
        <v>15042</v>
      </c>
      <c r="O737" t="s">
        <v>6396</v>
      </c>
      <c r="P737" t="s">
        <v>15465</v>
      </c>
      <c r="Q737" t="s">
        <v>6398</v>
      </c>
      <c r="R737" t="s">
        <v>6447</v>
      </c>
      <c r="S737" t="s">
        <v>6400</v>
      </c>
      <c r="T737" t="s">
        <v>16296</v>
      </c>
      <c r="U737" t="s">
        <v>6402</v>
      </c>
      <c r="V737" t="s">
        <v>16686</v>
      </c>
      <c r="W737" t="s">
        <v>6404</v>
      </c>
    </row>
    <row r="738" spans="1:23" ht="15" customHeight="1" x14ac:dyDescent="0.25">
      <c r="A738" t="s">
        <v>474</v>
      </c>
      <c r="B738" t="s">
        <v>398</v>
      </c>
      <c r="C738" t="s">
        <v>6448</v>
      </c>
      <c r="D738" t="s">
        <v>6449</v>
      </c>
      <c r="E738" t="s">
        <v>474</v>
      </c>
      <c r="L738" t="s">
        <v>6450</v>
      </c>
      <c r="M738" t="s">
        <v>6451</v>
      </c>
      <c r="N738" t="s">
        <v>6452</v>
      </c>
      <c r="O738" t="s">
        <v>6453</v>
      </c>
      <c r="P738" t="s">
        <v>6454</v>
      </c>
      <c r="Q738" t="s">
        <v>6455</v>
      </c>
      <c r="R738" t="s">
        <v>6456</v>
      </c>
      <c r="S738" t="s">
        <v>6457</v>
      </c>
      <c r="T738" t="s">
        <v>6458</v>
      </c>
      <c r="U738" t="s">
        <v>6459</v>
      </c>
      <c r="V738" t="s">
        <v>6460</v>
      </c>
      <c r="W738" t="s">
        <v>6461</v>
      </c>
    </row>
    <row r="739" spans="1:23" ht="15" customHeight="1" x14ac:dyDescent="0.25">
      <c r="A739" t="s">
        <v>475</v>
      </c>
      <c r="B739" t="s">
        <v>398</v>
      </c>
      <c r="C739" t="s">
        <v>6462</v>
      </c>
      <c r="D739" t="s">
        <v>6463</v>
      </c>
      <c r="E739" t="s">
        <v>475</v>
      </c>
      <c r="L739" t="s">
        <v>6464</v>
      </c>
      <c r="M739" t="s">
        <v>6451</v>
      </c>
      <c r="N739" t="s">
        <v>6465</v>
      </c>
      <c r="O739" t="s">
        <v>6453</v>
      </c>
      <c r="P739" t="s">
        <v>6466</v>
      </c>
      <c r="Q739" t="s">
        <v>6455</v>
      </c>
      <c r="R739" t="s">
        <v>6467</v>
      </c>
      <c r="S739" t="s">
        <v>6457</v>
      </c>
      <c r="T739" t="s">
        <v>6468</v>
      </c>
      <c r="U739" t="s">
        <v>6459</v>
      </c>
      <c r="V739" t="s">
        <v>6469</v>
      </c>
      <c r="W739" t="s">
        <v>6461</v>
      </c>
    </row>
    <row r="740" spans="1:23" ht="15" customHeight="1" x14ac:dyDescent="0.25">
      <c r="A740" t="s">
        <v>476</v>
      </c>
      <c r="B740" t="s">
        <v>398</v>
      </c>
      <c r="C740" t="s">
        <v>6470</v>
      </c>
      <c r="D740" t="s">
        <v>6471</v>
      </c>
      <c r="E740" t="s">
        <v>476</v>
      </c>
      <c r="L740" t="s">
        <v>6472</v>
      </c>
      <c r="M740" t="s">
        <v>6451</v>
      </c>
      <c r="N740" t="s">
        <v>6473</v>
      </c>
      <c r="O740" t="s">
        <v>6453</v>
      </c>
      <c r="P740" t="s">
        <v>6474</v>
      </c>
      <c r="Q740" t="s">
        <v>6455</v>
      </c>
      <c r="R740" t="s">
        <v>6475</v>
      </c>
      <c r="S740" t="s">
        <v>6457</v>
      </c>
      <c r="T740" t="s">
        <v>6476</v>
      </c>
      <c r="U740" t="s">
        <v>6459</v>
      </c>
      <c r="V740" t="s">
        <v>6477</v>
      </c>
      <c r="W740" t="s">
        <v>6461</v>
      </c>
    </row>
    <row r="741" spans="1:23" ht="15" customHeight="1" x14ac:dyDescent="0.25">
      <c r="A741" t="s">
        <v>477</v>
      </c>
      <c r="B741" t="s">
        <v>398</v>
      </c>
      <c r="C741" t="s">
        <v>6478</v>
      </c>
      <c r="D741" t="s">
        <v>6479</v>
      </c>
      <c r="E741" t="s">
        <v>477</v>
      </c>
      <c r="L741" t="s">
        <v>6480</v>
      </c>
      <c r="M741" t="s">
        <v>6451</v>
      </c>
      <c r="N741" t="s">
        <v>6481</v>
      </c>
      <c r="O741" t="s">
        <v>6453</v>
      </c>
      <c r="P741" t="s">
        <v>6482</v>
      </c>
      <c r="Q741" t="s">
        <v>6455</v>
      </c>
      <c r="R741" t="s">
        <v>6483</v>
      </c>
      <c r="S741" t="s">
        <v>6457</v>
      </c>
      <c r="T741" t="s">
        <v>6484</v>
      </c>
      <c r="U741" t="s">
        <v>6459</v>
      </c>
      <c r="V741" t="s">
        <v>6485</v>
      </c>
      <c r="W741" t="s">
        <v>6461</v>
      </c>
    </row>
    <row r="742" spans="1:23" ht="15" customHeight="1" x14ac:dyDescent="0.25">
      <c r="A742" t="s">
        <v>478</v>
      </c>
      <c r="B742" t="s">
        <v>398</v>
      </c>
      <c r="C742" t="s">
        <v>6486</v>
      </c>
      <c r="D742" t="s">
        <v>6487</v>
      </c>
      <c r="E742" t="s">
        <v>478</v>
      </c>
      <c r="L742" t="s">
        <v>6488</v>
      </c>
      <c r="M742" t="s">
        <v>6451</v>
      </c>
      <c r="N742" t="s">
        <v>6489</v>
      </c>
      <c r="O742" t="s">
        <v>6453</v>
      </c>
      <c r="P742" t="s">
        <v>6490</v>
      </c>
      <c r="Q742" t="s">
        <v>6455</v>
      </c>
      <c r="R742" t="s">
        <v>6491</v>
      </c>
      <c r="S742" t="s">
        <v>6457</v>
      </c>
      <c r="T742" t="s">
        <v>6492</v>
      </c>
      <c r="U742" t="s">
        <v>6459</v>
      </c>
      <c r="V742" t="s">
        <v>6493</v>
      </c>
      <c r="W742" t="s">
        <v>6461</v>
      </c>
    </row>
    <row r="743" spans="1:23" s="47" customFormat="1" ht="15" customHeight="1" x14ac:dyDescent="0.25">
      <c r="A743" s="47" t="s">
        <v>14366</v>
      </c>
      <c r="B743" s="47" t="s">
        <v>398</v>
      </c>
      <c r="D743" s="47" t="s">
        <v>14368</v>
      </c>
      <c r="E743" s="47" t="s">
        <v>14366</v>
      </c>
      <c r="L743" s="47" t="s">
        <v>14369</v>
      </c>
      <c r="M743" s="47" t="s">
        <v>6451</v>
      </c>
      <c r="N743" s="47" t="s">
        <v>14370</v>
      </c>
      <c r="O743" s="47" t="s">
        <v>6453</v>
      </c>
      <c r="P743" s="47" t="s">
        <v>14371</v>
      </c>
      <c r="Q743" s="47" t="s">
        <v>6455</v>
      </c>
      <c r="R743" s="47" t="s">
        <v>14372</v>
      </c>
      <c r="S743" s="47" t="s">
        <v>6457</v>
      </c>
      <c r="T743" s="47" t="s">
        <v>14374</v>
      </c>
      <c r="U743" s="47" t="s">
        <v>6459</v>
      </c>
      <c r="V743" s="47" t="s">
        <v>14375</v>
      </c>
      <c r="W743" s="47" t="s">
        <v>6461</v>
      </c>
    </row>
    <row r="744" spans="1:23" s="47" customFormat="1" ht="15" customHeight="1" x14ac:dyDescent="0.25">
      <c r="A744" s="47" t="s">
        <v>14367</v>
      </c>
      <c r="B744" s="47" t="s">
        <v>398</v>
      </c>
      <c r="D744" s="47" t="s">
        <v>14368</v>
      </c>
      <c r="E744" s="47" t="s">
        <v>14367</v>
      </c>
      <c r="L744" s="47" t="s">
        <v>14621</v>
      </c>
      <c r="M744" s="47" t="s">
        <v>6451</v>
      </c>
      <c r="N744" s="47" t="s">
        <v>15043</v>
      </c>
      <c r="O744" s="47" t="s">
        <v>6453</v>
      </c>
      <c r="P744" s="47" t="s">
        <v>15466</v>
      </c>
      <c r="Q744" s="47" t="s">
        <v>6455</v>
      </c>
      <c r="R744" s="47" t="s">
        <v>14373</v>
      </c>
      <c r="S744" s="47" t="s">
        <v>6457</v>
      </c>
      <c r="T744" s="47" t="s">
        <v>16297</v>
      </c>
      <c r="U744" s="47" t="s">
        <v>6459</v>
      </c>
      <c r="V744" s="47" t="s">
        <v>16687</v>
      </c>
      <c r="W744" s="47" t="s">
        <v>6461</v>
      </c>
    </row>
    <row r="745" spans="1:23" ht="15" customHeight="1" x14ac:dyDescent="0.25">
      <c r="A745" t="s">
        <v>479</v>
      </c>
      <c r="B745" t="s">
        <v>398</v>
      </c>
      <c r="C745" t="s">
        <v>6494</v>
      </c>
      <c r="D745" t="s">
        <v>6495</v>
      </c>
      <c r="E745" t="s">
        <v>479</v>
      </c>
      <c r="L745" t="s">
        <v>6496</v>
      </c>
      <c r="M745" t="s">
        <v>6497</v>
      </c>
      <c r="N745" t="s">
        <v>6498</v>
      </c>
      <c r="O745" t="s">
        <v>6499</v>
      </c>
      <c r="P745" t="s">
        <v>6500</v>
      </c>
      <c r="Q745" t="s">
        <v>6501</v>
      </c>
      <c r="R745" t="s">
        <v>6502</v>
      </c>
      <c r="S745" t="s">
        <v>6503</v>
      </c>
      <c r="T745" t="s">
        <v>6504</v>
      </c>
      <c r="U745" t="s">
        <v>6505</v>
      </c>
      <c r="V745" t="s">
        <v>6506</v>
      </c>
      <c r="W745" t="s">
        <v>6507</v>
      </c>
    </row>
    <row r="746" spans="1:23" ht="15" customHeight="1" x14ac:dyDescent="0.25">
      <c r="A746" t="s">
        <v>480</v>
      </c>
      <c r="B746" t="s">
        <v>398</v>
      </c>
      <c r="C746" t="s">
        <v>6508</v>
      </c>
      <c r="D746" t="s">
        <v>6509</v>
      </c>
      <c r="E746" t="s">
        <v>480</v>
      </c>
      <c r="L746" t="s">
        <v>6510</v>
      </c>
      <c r="M746" t="s">
        <v>6497</v>
      </c>
      <c r="N746" t="s">
        <v>6511</v>
      </c>
      <c r="O746" t="s">
        <v>6499</v>
      </c>
      <c r="P746" t="s">
        <v>6512</v>
      </c>
      <c r="Q746" t="s">
        <v>6501</v>
      </c>
      <c r="R746" t="s">
        <v>6513</v>
      </c>
      <c r="S746" t="s">
        <v>6503</v>
      </c>
      <c r="T746" t="s">
        <v>6514</v>
      </c>
      <c r="U746" t="s">
        <v>6505</v>
      </c>
      <c r="V746" t="s">
        <v>6515</v>
      </c>
      <c r="W746" t="s">
        <v>6507</v>
      </c>
    </row>
    <row r="747" spans="1:23" ht="15" customHeight="1" x14ac:dyDescent="0.25">
      <c r="A747" t="s">
        <v>481</v>
      </c>
      <c r="B747" t="s">
        <v>398</v>
      </c>
      <c r="C747" t="s">
        <v>6516</v>
      </c>
      <c r="D747" t="s">
        <v>6517</v>
      </c>
      <c r="E747" t="s">
        <v>481</v>
      </c>
      <c r="L747" t="s">
        <v>6518</v>
      </c>
      <c r="M747" t="s">
        <v>6497</v>
      </c>
      <c r="N747" t="s">
        <v>6519</v>
      </c>
      <c r="O747" t="s">
        <v>6499</v>
      </c>
      <c r="P747" t="s">
        <v>6520</v>
      </c>
      <c r="Q747" t="s">
        <v>6501</v>
      </c>
      <c r="R747" t="s">
        <v>6521</v>
      </c>
      <c r="S747" t="s">
        <v>6503</v>
      </c>
      <c r="T747" t="s">
        <v>6522</v>
      </c>
      <c r="U747" t="s">
        <v>6505</v>
      </c>
      <c r="V747" t="s">
        <v>6523</v>
      </c>
      <c r="W747" t="s">
        <v>6507</v>
      </c>
    </row>
    <row r="748" spans="1:23" ht="15" customHeight="1" x14ac:dyDescent="0.25">
      <c r="A748" t="s">
        <v>482</v>
      </c>
      <c r="B748" t="s">
        <v>398</v>
      </c>
      <c r="C748" t="s">
        <v>6524</v>
      </c>
      <c r="D748" t="s">
        <v>6525</v>
      </c>
      <c r="E748" t="s">
        <v>482</v>
      </c>
      <c r="L748" t="s">
        <v>6526</v>
      </c>
      <c r="M748" t="s">
        <v>6497</v>
      </c>
      <c r="N748" t="s">
        <v>6527</v>
      </c>
      <c r="O748" t="s">
        <v>6499</v>
      </c>
      <c r="P748" t="s">
        <v>6528</v>
      </c>
      <c r="Q748" t="s">
        <v>6501</v>
      </c>
      <c r="R748" t="s">
        <v>6529</v>
      </c>
      <c r="S748" t="s">
        <v>6503</v>
      </c>
      <c r="T748" t="s">
        <v>6530</v>
      </c>
      <c r="U748" t="s">
        <v>6505</v>
      </c>
      <c r="V748" t="s">
        <v>6531</v>
      </c>
      <c r="W748" t="s">
        <v>6507</v>
      </c>
    </row>
    <row r="749" spans="1:23" ht="15" customHeight="1" x14ac:dyDescent="0.25">
      <c r="A749" t="s">
        <v>483</v>
      </c>
      <c r="B749" t="s">
        <v>398</v>
      </c>
      <c r="C749" t="s">
        <v>6532</v>
      </c>
      <c r="D749" t="s">
        <v>6533</v>
      </c>
      <c r="E749" t="s">
        <v>483</v>
      </c>
      <c r="L749" t="s">
        <v>6534</v>
      </c>
      <c r="M749" t="s">
        <v>6497</v>
      </c>
      <c r="N749" t="s">
        <v>6535</v>
      </c>
      <c r="O749" t="s">
        <v>6499</v>
      </c>
      <c r="P749" t="s">
        <v>6536</v>
      </c>
      <c r="Q749" t="s">
        <v>6501</v>
      </c>
      <c r="R749" t="s">
        <v>6537</v>
      </c>
      <c r="S749" t="s">
        <v>6503</v>
      </c>
      <c r="T749" t="s">
        <v>6538</v>
      </c>
      <c r="U749" t="s">
        <v>6505</v>
      </c>
      <c r="V749" t="s">
        <v>6539</v>
      </c>
      <c r="W749" t="s">
        <v>6507</v>
      </c>
    </row>
    <row r="750" spans="1:23" s="47" customFormat="1" ht="15" customHeight="1" x14ac:dyDescent="0.25">
      <c r="A750" s="47" t="s">
        <v>14364</v>
      </c>
      <c r="B750" s="47" t="s">
        <v>398</v>
      </c>
      <c r="D750" s="47" t="s">
        <v>14368</v>
      </c>
      <c r="E750" s="47" t="s">
        <v>14364</v>
      </c>
      <c r="L750" s="47" t="s">
        <v>14376</v>
      </c>
      <c r="M750" s="47" t="s">
        <v>6497</v>
      </c>
      <c r="N750" s="47" t="s">
        <v>14377</v>
      </c>
      <c r="O750" s="47" t="s">
        <v>6499</v>
      </c>
      <c r="P750" s="47" t="s">
        <v>14378</v>
      </c>
      <c r="Q750" s="47" t="s">
        <v>6501</v>
      </c>
      <c r="R750" s="47" t="s">
        <v>14379</v>
      </c>
      <c r="S750" s="47" t="s">
        <v>6503</v>
      </c>
      <c r="T750" s="47" t="s">
        <v>14381</v>
      </c>
      <c r="U750" s="47" t="s">
        <v>6505</v>
      </c>
      <c r="V750" s="47" t="s">
        <v>14382</v>
      </c>
      <c r="W750" s="47" t="s">
        <v>6507</v>
      </c>
    </row>
    <row r="751" spans="1:23" s="47" customFormat="1" ht="15" customHeight="1" x14ac:dyDescent="0.25">
      <c r="A751" s="47" t="s">
        <v>14365</v>
      </c>
      <c r="B751" s="47" t="s">
        <v>398</v>
      </c>
      <c r="D751" s="47" t="s">
        <v>14368</v>
      </c>
      <c r="E751" s="47" t="s">
        <v>14365</v>
      </c>
      <c r="L751" s="47" t="s">
        <v>14622</v>
      </c>
      <c r="M751" s="47" t="s">
        <v>6497</v>
      </c>
      <c r="N751" s="47" t="s">
        <v>15044</v>
      </c>
      <c r="O751" s="47" t="s">
        <v>6499</v>
      </c>
      <c r="P751" s="47" t="s">
        <v>15467</v>
      </c>
      <c r="Q751" s="47" t="s">
        <v>6501</v>
      </c>
      <c r="R751" s="47" t="s">
        <v>14380</v>
      </c>
      <c r="S751" s="47" t="s">
        <v>6503</v>
      </c>
      <c r="T751" s="47" t="s">
        <v>16298</v>
      </c>
      <c r="U751" s="47" t="s">
        <v>6505</v>
      </c>
      <c r="V751" s="47" t="s">
        <v>16688</v>
      </c>
      <c r="W751" s="47" t="s">
        <v>6507</v>
      </c>
    </row>
    <row r="752" spans="1:23" ht="15" customHeight="1" x14ac:dyDescent="0.25">
      <c r="A752" t="s">
        <v>485</v>
      </c>
      <c r="B752" t="s">
        <v>398</v>
      </c>
      <c r="C752" t="s">
        <v>6540</v>
      </c>
      <c r="D752" t="s">
        <v>6541</v>
      </c>
      <c r="E752" t="s">
        <v>485</v>
      </c>
      <c r="L752" t="s">
        <v>6542</v>
      </c>
      <c r="M752" t="s">
        <v>6543</v>
      </c>
      <c r="N752" t="s">
        <v>6544</v>
      </c>
      <c r="O752" t="s">
        <v>6545</v>
      </c>
      <c r="P752" t="s">
        <v>6546</v>
      </c>
      <c r="Q752" t="s">
        <v>6547</v>
      </c>
      <c r="R752" t="s">
        <v>6548</v>
      </c>
      <c r="S752" t="s">
        <v>6549</v>
      </c>
      <c r="T752" t="s">
        <v>6550</v>
      </c>
      <c r="U752" t="s">
        <v>6551</v>
      </c>
      <c r="V752" t="s">
        <v>6552</v>
      </c>
      <c r="W752" t="s">
        <v>6553</v>
      </c>
    </row>
    <row r="753" spans="1:23" ht="15" customHeight="1" x14ac:dyDescent="0.25">
      <c r="A753" t="s">
        <v>486</v>
      </c>
      <c r="B753" t="s">
        <v>398</v>
      </c>
      <c r="C753" t="s">
        <v>6554</v>
      </c>
      <c r="D753" t="s">
        <v>6555</v>
      </c>
      <c r="E753" t="s">
        <v>486</v>
      </c>
      <c r="L753" t="s">
        <v>6556</v>
      </c>
      <c r="M753" t="s">
        <v>6543</v>
      </c>
      <c r="N753" t="s">
        <v>6557</v>
      </c>
      <c r="O753" t="s">
        <v>6545</v>
      </c>
      <c r="P753" t="s">
        <v>6558</v>
      </c>
      <c r="Q753" t="s">
        <v>6547</v>
      </c>
      <c r="R753" t="s">
        <v>6559</v>
      </c>
      <c r="S753" t="s">
        <v>6549</v>
      </c>
      <c r="T753" t="s">
        <v>6560</v>
      </c>
      <c r="U753" t="s">
        <v>6551</v>
      </c>
      <c r="V753" t="s">
        <v>6561</v>
      </c>
      <c r="W753" t="s">
        <v>6553</v>
      </c>
    </row>
    <row r="754" spans="1:23" ht="15" customHeight="1" x14ac:dyDescent="0.25">
      <c r="A754" t="s">
        <v>487</v>
      </c>
      <c r="B754" t="s">
        <v>398</v>
      </c>
      <c r="C754" t="s">
        <v>6562</v>
      </c>
      <c r="D754" t="s">
        <v>6563</v>
      </c>
      <c r="E754" t="s">
        <v>487</v>
      </c>
      <c r="L754" t="s">
        <v>6564</v>
      </c>
      <c r="M754" t="s">
        <v>6543</v>
      </c>
      <c r="N754" t="s">
        <v>6565</v>
      </c>
      <c r="O754" t="s">
        <v>6545</v>
      </c>
      <c r="P754" t="s">
        <v>6566</v>
      </c>
      <c r="Q754" t="s">
        <v>6547</v>
      </c>
      <c r="R754" t="s">
        <v>6567</v>
      </c>
      <c r="S754" t="s">
        <v>6549</v>
      </c>
      <c r="T754" t="s">
        <v>6568</v>
      </c>
      <c r="U754" t="s">
        <v>6551</v>
      </c>
      <c r="V754" t="s">
        <v>6569</v>
      </c>
      <c r="W754" t="s">
        <v>6553</v>
      </c>
    </row>
    <row r="755" spans="1:23" ht="15" customHeight="1" x14ac:dyDescent="0.25">
      <c r="A755" t="s">
        <v>488</v>
      </c>
      <c r="B755" t="s">
        <v>398</v>
      </c>
      <c r="C755" t="s">
        <v>6570</v>
      </c>
      <c r="D755" t="s">
        <v>6571</v>
      </c>
      <c r="E755" t="s">
        <v>488</v>
      </c>
      <c r="L755" t="s">
        <v>6572</v>
      </c>
      <c r="M755" t="s">
        <v>6543</v>
      </c>
      <c r="N755" t="s">
        <v>6573</v>
      </c>
      <c r="O755" t="s">
        <v>6545</v>
      </c>
      <c r="P755" t="s">
        <v>6574</v>
      </c>
      <c r="Q755" t="s">
        <v>6547</v>
      </c>
      <c r="R755" t="s">
        <v>6575</v>
      </c>
      <c r="S755" t="s">
        <v>6549</v>
      </c>
      <c r="T755" t="s">
        <v>6576</v>
      </c>
      <c r="U755" t="s">
        <v>6551</v>
      </c>
      <c r="V755" t="s">
        <v>6577</v>
      </c>
      <c r="W755" t="s">
        <v>6553</v>
      </c>
    </row>
    <row r="756" spans="1:23" ht="15" customHeight="1" x14ac:dyDescent="0.25">
      <c r="A756" t="s">
        <v>489</v>
      </c>
      <c r="B756" t="s">
        <v>398</v>
      </c>
      <c r="C756" t="s">
        <v>6578</v>
      </c>
      <c r="D756" t="s">
        <v>6579</v>
      </c>
      <c r="E756" t="s">
        <v>489</v>
      </c>
      <c r="L756" t="s">
        <v>6580</v>
      </c>
      <c r="M756" t="s">
        <v>6543</v>
      </c>
      <c r="N756" t="s">
        <v>6581</v>
      </c>
      <c r="O756" t="s">
        <v>6545</v>
      </c>
      <c r="P756" t="s">
        <v>6582</v>
      </c>
      <c r="Q756" t="s">
        <v>6547</v>
      </c>
      <c r="R756" t="s">
        <v>6583</v>
      </c>
      <c r="S756" t="s">
        <v>6549</v>
      </c>
      <c r="T756" t="s">
        <v>6584</v>
      </c>
      <c r="U756" t="s">
        <v>6551</v>
      </c>
      <c r="V756" t="s">
        <v>6585</v>
      </c>
      <c r="W756" t="s">
        <v>6553</v>
      </c>
    </row>
    <row r="757" spans="1:23" ht="15" customHeight="1" x14ac:dyDescent="0.25">
      <c r="A757" t="s">
        <v>490</v>
      </c>
      <c r="B757" t="s">
        <v>398</v>
      </c>
      <c r="C757" t="s">
        <v>2804</v>
      </c>
      <c r="D757" t="s">
        <v>2804</v>
      </c>
      <c r="E757" t="s">
        <v>490</v>
      </c>
      <c r="L757" t="s">
        <v>6586</v>
      </c>
      <c r="M757" t="s">
        <v>6543</v>
      </c>
      <c r="N757" t="s">
        <v>6587</v>
      </c>
      <c r="O757" t="s">
        <v>6545</v>
      </c>
      <c r="P757" t="s">
        <v>6588</v>
      </c>
      <c r="Q757" t="s">
        <v>6547</v>
      </c>
      <c r="R757" t="s">
        <v>6589</v>
      </c>
      <c r="S757" t="s">
        <v>6549</v>
      </c>
      <c r="T757" t="s">
        <v>6590</v>
      </c>
      <c r="U757" t="s">
        <v>6551</v>
      </c>
      <c r="V757" s="47" t="s">
        <v>14396</v>
      </c>
      <c r="W757" t="s">
        <v>6553</v>
      </c>
    </row>
    <row r="758" spans="1:23" s="47" customFormat="1" ht="15" customHeight="1" x14ac:dyDescent="0.25">
      <c r="A758" s="47" t="s">
        <v>14363</v>
      </c>
      <c r="B758" s="47" t="s">
        <v>398</v>
      </c>
      <c r="D758" s="47" t="s">
        <v>14368</v>
      </c>
      <c r="E758" s="47" t="s">
        <v>14363</v>
      </c>
      <c r="L758" s="47" t="s">
        <v>14623</v>
      </c>
      <c r="M758" s="47" t="s">
        <v>6543</v>
      </c>
      <c r="N758" s="47" t="s">
        <v>15045</v>
      </c>
      <c r="O758" s="47" t="s">
        <v>6545</v>
      </c>
      <c r="P758" s="47" t="s">
        <v>15468</v>
      </c>
      <c r="Q758" s="47" t="s">
        <v>6547</v>
      </c>
      <c r="R758" s="47" t="s">
        <v>14383</v>
      </c>
      <c r="S758" s="47" t="s">
        <v>6549</v>
      </c>
      <c r="T758" s="47" t="s">
        <v>16299</v>
      </c>
      <c r="U758" s="47" t="s">
        <v>6551</v>
      </c>
      <c r="V758" s="47" t="s">
        <v>16689</v>
      </c>
      <c r="W758" s="47" t="s">
        <v>6553</v>
      </c>
    </row>
    <row r="759" spans="1:23" ht="15" customHeight="1" x14ac:dyDescent="0.25">
      <c r="A759" t="s">
        <v>491</v>
      </c>
      <c r="B759" t="s">
        <v>398</v>
      </c>
      <c r="C759" t="s">
        <v>6591</v>
      </c>
      <c r="D759" t="s">
        <v>6592</v>
      </c>
      <c r="E759" t="s">
        <v>491</v>
      </c>
      <c r="L759" t="s">
        <v>6593</v>
      </c>
      <c r="M759" t="s">
        <v>6594</v>
      </c>
      <c r="N759" t="s">
        <v>6595</v>
      </c>
      <c r="O759" t="s">
        <v>6596</v>
      </c>
      <c r="P759" t="s">
        <v>6597</v>
      </c>
      <c r="Q759" t="s">
        <v>6598</v>
      </c>
      <c r="R759" t="s">
        <v>6599</v>
      </c>
      <c r="S759" t="s">
        <v>6600</v>
      </c>
      <c r="T759" t="s">
        <v>6601</v>
      </c>
      <c r="U759" t="s">
        <v>6602</v>
      </c>
      <c r="V759" t="s">
        <v>6603</v>
      </c>
      <c r="W759" t="s">
        <v>6604</v>
      </c>
    </row>
    <row r="760" spans="1:23" ht="15" customHeight="1" x14ac:dyDescent="0.25">
      <c r="A760" t="s">
        <v>492</v>
      </c>
      <c r="B760" t="s">
        <v>398</v>
      </c>
      <c r="C760" t="s">
        <v>6605</v>
      </c>
      <c r="D760" t="s">
        <v>6606</v>
      </c>
      <c r="E760" t="s">
        <v>492</v>
      </c>
      <c r="L760" t="s">
        <v>6607</v>
      </c>
      <c r="M760" t="s">
        <v>6594</v>
      </c>
      <c r="N760" t="s">
        <v>6608</v>
      </c>
      <c r="O760" t="s">
        <v>6596</v>
      </c>
      <c r="P760" t="s">
        <v>6609</v>
      </c>
      <c r="Q760" t="s">
        <v>6598</v>
      </c>
      <c r="R760" t="s">
        <v>6610</v>
      </c>
      <c r="S760" t="s">
        <v>6600</v>
      </c>
      <c r="T760" t="s">
        <v>6611</v>
      </c>
      <c r="U760" t="s">
        <v>6602</v>
      </c>
      <c r="V760" t="s">
        <v>6612</v>
      </c>
      <c r="W760" t="s">
        <v>6604</v>
      </c>
    </row>
    <row r="761" spans="1:23" ht="15" customHeight="1" x14ac:dyDescent="0.25">
      <c r="A761" t="s">
        <v>493</v>
      </c>
      <c r="B761" t="s">
        <v>398</v>
      </c>
      <c r="C761" t="s">
        <v>6613</v>
      </c>
      <c r="D761" t="s">
        <v>6614</v>
      </c>
      <c r="E761" t="s">
        <v>493</v>
      </c>
      <c r="L761" t="s">
        <v>6615</v>
      </c>
      <c r="M761" t="s">
        <v>6594</v>
      </c>
      <c r="N761" t="s">
        <v>6616</v>
      </c>
      <c r="O761" t="s">
        <v>6596</v>
      </c>
      <c r="P761" t="s">
        <v>6617</v>
      </c>
      <c r="Q761" t="s">
        <v>6598</v>
      </c>
      <c r="R761" t="s">
        <v>6618</v>
      </c>
      <c r="S761" t="s">
        <v>6600</v>
      </c>
      <c r="T761" t="s">
        <v>6619</v>
      </c>
      <c r="U761" t="s">
        <v>6602</v>
      </c>
      <c r="V761" t="s">
        <v>6620</v>
      </c>
      <c r="W761" t="s">
        <v>6604</v>
      </c>
    </row>
    <row r="762" spans="1:23" ht="15" customHeight="1" x14ac:dyDescent="0.25">
      <c r="A762" t="s">
        <v>494</v>
      </c>
      <c r="B762" t="s">
        <v>398</v>
      </c>
      <c r="C762" t="s">
        <v>6621</v>
      </c>
      <c r="D762" t="s">
        <v>6622</v>
      </c>
      <c r="E762" t="s">
        <v>494</v>
      </c>
      <c r="L762" t="s">
        <v>6623</v>
      </c>
      <c r="M762" t="s">
        <v>6594</v>
      </c>
      <c r="N762" t="s">
        <v>6624</v>
      </c>
      <c r="O762" t="s">
        <v>6596</v>
      </c>
      <c r="P762" t="s">
        <v>6625</v>
      </c>
      <c r="Q762" t="s">
        <v>6598</v>
      </c>
      <c r="R762" t="s">
        <v>6626</v>
      </c>
      <c r="S762" t="s">
        <v>6600</v>
      </c>
      <c r="T762" t="s">
        <v>6627</v>
      </c>
      <c r="U762" t="s">
        <v>6602</v>
      </c>
      <c r="V762" t="s">
        <v>6628</v>
      </c>
      <c r="W762" t="s">
        <v>6604</v>
      </c>
    </row>
    <row r="763" spans="1:23" ht="15" customHeight="1" x14ac:dyDescent="0.25">
      <c r="A763" t="s">
        <v>495</v>
      </c>
      <c r="B763" t="s">
        <v>398</v>
      </c>
      <c r="C763" t="s">
        <v>6629</v>
      </c>
      <c r="D763" t="s">
        <v>6630</v>
      </c>
      <c r="E763" t="s">
        <v>495</v>
      </c>
      <c r="L763" t="s">
        <v>6631</v>
      </c>
      <c r="M763" t="s">
        <v>6594</v>
      </c>
      <c r="N763" t="s">
        <v>6632</v>
      </c>
      <c r="O763" t="s">
        <v>6596</v>
      </c>
      <c r="P763" t="s">
        <v>6633</v>
      </c>
      <c r="Q763" t="s">
        <v>6598</v>
      </c>
      <c r="R763" t="s">
        <v>6634</v>
      </c>
      <c r="S763" t="s">
        <v>6600</v>
      </c>
      <c r="T763" t="s">
        <v>6635</v>
      </c>
      <c r="U763" t="s">
        <v>6602</v>
      </c>
      <c r="V763" t="s">
        <v>6636</v>
      </c>
      <c r="W763" t="s">
        <v>6604</v>
      </c>
    </row>
    <row r="764" spans="1:23" s="47" customFormat="1" ht="15" customHeight="1" x14ac:dyDescent="0.25">
      <c r="A764" s="47" t="s">
        <v>14361</v>
      </c>
      <c r="B764" s="47" t="s">
        <v>398</v>
      </c>
      <c r="D764" s="47" t="s">
        <v>14368</v>
      </c>
      <c r="E764" s="47" t="s">
        <v>14361</v>
      </c>
      <c r="L764" s="47" t="s">
        <v>14384</v>
      </c>
      <c r="M764" s="47" t="s">
        <v>6594</v>
      </c>
      <c r="N764" s="47" t="s">
        <v>14385</v>
      </c>
      <c r="O764" s="47" t="s">
        <v>6596</v>
      </c>
      <c r="P764" s="47" t="s">
        <v>14386</v>
      </c>
      <c r="Q764" s="47" t="s">
        <v>6598</v>
      </c>
      <c r="R764" s="47" t="s">
        <v>14387</v>
      </c>
      <c r="S764" s="47" t="s">
        <v>6600</v>
      </c>
      <c r="T764" s="47" t="s">
        <v>14389</v>
      </c>
      <c r="U764" s="47" t="s">
        <v>6602</v>
      </c>
      <c r="V764" s="47" t="s">
        <v>14397</v>
      </c>
      <c r="W764" s="47" t="s">
        <v>6604</v>
      </c>
    </row>
    <row r="765" spans="1:23" s="47" customFormat="1" ht="15" customHeight="1" x14ac:dyDescent="0.25">
      <c r="A765" s="47" t="s">
        <v>14362</v>
      </c>
      <c r="B765" s="47" t="s">
        <v>398</v>
      </c>
      <c r="D765" s="47" t="s">
        <v>14368</v>
      </c>
      <c r="E765" s="47" t="s">
        <v>14362</v>
      </c>
      <c r="L765" s="47" t="s">
        <v>14624</v>
      </c>
      <c r="M765" s="47" t="s">
        <v>6594</v>
      </c>
      <c r="N765" s="47" t="s">
        <v>15046</v>
      </c>
      <c r="O765" s="47" t="s">
        <v>6596</v>
      </c>
      <c r="P765" s="47" t="s">
        <v>15469</v>
      </c>
      <c r="Q765" s="47" t="s">
        <v>6598</v>
      </c>
      <c r="R765" s="47" t="s">
        <v>14388</v>
      </c>
      <c r="S765" s="47" t="s">
        <v>6600</v>
      </c>
      <c r="T765" s="47" t="s">
        <v>16300</v>
      </c>
      <c r="U765" s="47" t="s">
        <v>6602</v>
      </c>
      <c r="V765" s="47" t="s">
        <v>16690</v>
      </c>
      <c r="W765" s="47" t="s">
        <v>6604</v>
      </c>
    </row>
    <row r="766" spans="1:23" ht="15" customHeight="1" x14ac:dyDescent="0.25">
      <c r="A766" t="s">
        <v>496</v>
      </c>
      <c r="B766" t="s">
        <v>398</v>
      </c>
      <c r="C766" t="s">
        <v>6637</v>
      </c>
      <c r="D766" t="s">
        <v>6638</v>
      </c>
      <c r="E766" t="s">
        <v>496</v>
      </c>
      <c r="L766" t="s">
        <v>6639</v>
      </c>
      <c r="M766" t="s">
        <v>6640</v>
      </c>
      <c r="N766" t="s">
        <v>6641</v>
      </c>
      <c r="O766" t="s">
        <v>6642</v>
      </c>
      <c r="P766" t="s">
        <v>6643</v>
      </c>
      <c r="Q766" t="s">
        <v>6644</v>
      </c>
      <c r="R766" t="s">
        <v>6645</v>
      </c>
      <c r="S766" t="s">
        <v>6646</v>
      </c>
      <c r="T766" t="s">
        <v>6647</v>
      </c>
      <c r="U766" t="s">
        <v>6648</v>
      </c>
      <c r="V766" t="s">
        <v>6649</v>
      </c>
      <c r="W766" t="s">
        <v>6650</v>
      </c>
    </row>
    <row r="767" spans="1:23" ht="15" customHeight="1" x14ac:dyDescent="0.25">
      <c r="A767" t="s">
        <v>497</v>
      </c>
      <c r="B767" t="s">
        <v>398</v>
      </c>
      <c r="C767" t="s">
        <v>6651</v>
      </c>
      <c r="D767" t="s">
        <v>6652</v>
      </c>
      <c r="E767" t="s">
        <v>497</v>
      </c>
      <c r="L767" t="s">
        <v>6653</v>
      </c>
      <c r="M767" t="s">
        <v>6640</v>
      </c>
      <c r="N767" t="s">
        <v>6654</v>
      </c>
      <c r="O767" t="s">
        <v>6642</v>
      </c>
      <c r="P767" t="s">
        <v>6655</v>
      </c>
      <c r="Q767" t="s">
        <v>6644</v>
      </c>
      <c r="R767" t="s">
        <v>6656</v>
      </c>
      <c r="S767" t="s">
        <v>6646</v>
      </c>
      <c r="T767" t="s">
        <v>6657</v>
      </c>
      <c r="U767" t="s">
        <v>6648</v>
      </c>
      <c r="V767" t="s">
        <v>6658</v>
      </c>
      <c r="W767" t="s">
        <v>6650</v>
      </c>
    </row>
    <row r="768" spans="1:23" ht="15" customHeight="1" x14ac:dyDescent="0.25">
      <c r="A768" t="s">
        <v>498</v>
      </c>
      <c r="B768" t="s">
        <v>398</v>
      </c>
      <c r="C768" t="s">
        <v>6659</v>
      </c>
      <c r="D768" t="s">
        <v>6660</v>
      </c>
      <c r="E768" t="s">
        <v>498</v>
      </c>
      <c r="L768" t="s">
        <v>6661</v>
      </c>
      <c r="M768" t="s">
        <v>6640</v>
      </c>
      <c r="N768" t="s">
        <v>6662</v>
      </c>
      <c r="O768" t="s">
        <v>6642</v>
      </c>
      <c r="P768" t="s">
        <v>6663</v>
      </c>
      <c r="Q768" t="s">
        <v>6644</v>
      </c>
      <c r="R768" t="s">
        <v>6664</v>
      </c>
      <c r="S768" t="s">
        <v>6646</v>
      </c>
      <c r="T768" t="s">
        <v>6665</v>
      </c>
      <c r="U768" t="s">
        <v>6648</v>
      </c>
      <c r="V768" t="s">
        <v>6666</v>
      </c>
      <c r="W768" t="s">
        <v>6650</v>
      </c>
    </row>
    <row r="769" spans="1:23" ht="15" customHeight="1" x14ac:dyDescent="0.25">
      <c r="A769" t="s">
        <v>499</v>
      </c>
      <c r="B769" t="s">
        <v>398</v>
      </c>
      <c r="C769" t="s">
        <v>6667</v>
      </c>
      <c r="D769" t="s">
        <v>6668</v>
      </c>
      <c r="E769" t="s">
        <v>499</v>
      </c>
      <c r="L769" t="s">
        <v>6669</v>
      </c>
      <c r="M769" t="s">
        <v>6640</v>
      </c>
      <c r="N769" t="s">
        <v>6670</v>
      </c>
      <c r="O769" t="s">
        <v>6642</v>
      </c>
      <c r="P769" t="s">
        <v>6671</v>
      </c>
      <c r="Q769" t="s">
        <v>6644</v>
      </c>
      <c r="R769" t="s">
        <v>6672</v>
      </c>
      <c r="S769" t="s">
        <v>6646</v>
      </c>
      <c r="T769" t="s">
        <v>6673</v>
      </c>
      <c r="U769" t="s">
        <v>6648</v>
      </c>
      <c r="V769" t="s">
        <v>6674</v>
      </c>
      <c r="W769" t="s">
        <v>6675</v>
      </c>
    </row>
    <row r="770" spans="1:23" ht="15" customHeight="1" x14ac:dyDescent="0.25">
      <c r="A770" t="s">
        <v>500</v>
      </c>
      <c r="B770" t="s">
        <v>398</v>
      </c>
      <c r="C770" t="s">
        <v>6676</v>
      </c>
      <c r="D770" t="s">
        <v>6677</v>
      </c>
      <c r="E770" t="s">
        <v>500</v>
      </c>
      <c r="L770" t="s">
        <v>6678</v>
      </c>
      <c r="M770" t="s">
        <v>6640</v>
      </c>
      <c r="N770" t="s">
        <v>6679</v>
      </c>
      <c r="O770" t="s">
        <v>6642</v>
      </c>
      <c r="P770" t="s">
        <v>6680</v>
      </c>
      <c r="Q770" t="s">
        <v>6644</v>
      </c>
      <c r="R770" t="s">
        <v>6681</v>
      </c>
      <c r="S770" t="s">
        <v>6646</v>
      </c>
      <c r="T770" t="s">
        <v>6682</v>
      </c>
      <c r="U770" t="s">
        <v>6648</v>
      </c>
      <c r="V770" t="s">
        <v>6683</v>
      </c>
      <c r="W770" t="s">
        <v>6650</v>
      </c>
    </row>
    <row r="771" spans="1:23" s="47" customFormat="1" ht="15" customHeight="1" x14ac:dyDescent="0.25">
      <c r="A771" s="47" t="s">
        <v>14359</v>
      </c>
      <c r="B771" s="47" t="s">
        <v>398</v>
      </c>
      <c r="D771" s="47" t="s">
        <v>14368</v>
      </c>
      <c r="E771" s="47" t="s">
        <v>14359</v>
      </c>
      <c r="L771" s="47" t="s">
        <v>14390</v>
      </c>
      <c r="M771" s="47" t="s">
        <v>6640</v>
      </c>
      <c r="N771" s="47" t="s">
        <v>14391</v>
      </c>
      <c r="O771" s="47" t="s">
        <v>6642</v>
      </c>
      <c r="P771" s="47" t="s">
        <v>14392</v>
      </c>
      <c r="Q771" s="47" t="s">
        <v>6644</v>
      </c>
      <c r="R771" s="47" t="s">
        <v>14393</v>
      </c>
      <c r="S771" s="47" t="s">
        <v>6646</v>
      </c>
      <c r="T771" s="47" t="s">
        <v>14395</v>
      </c>
      <c r="U771" s="47" t="s">
        <v>6648</v>
      </c>
      <c r="V771" s="47" t="s">
        <v>14398</v>
      </c>
      <c r="W771" s="47" t="s">
        <v>6650</v>
      </c>
    </row>
    <row r="772" spans="1:23" s="47" customFormat="1" ht="15" customHeight="1" x14ac:dyDescent="0.25">
      <c r="A772" s="47" t="s">
        <v>14360</v>
      </c>
      <c r="B772" s="47" t="s">
        <v>398</v>
      </c>
      <c r="D772" s="47" t="s">
        <v>14368</v>
      </c>
      <c r="E772" s="47" t="s">
        <v>14360</v>
      </c>
      <c r="L772" s="47" t="s">
        <v>14625</v>
      </c>
      <c r="M772" s="47" t="s">
        <v>6640</v>
      </c>
      <c r="N772" s="47" t="s">
        <v>15047</v>
      </c>
      <c r="O772" s="47" t="s">
        <v>6642</v>
      </c>
      <c r="P772" s="47" t="s">
        <v>15470</v>
      </c>
      <c r="Q772" s="47" t="s">
        <v>6644</v>
      </c>
      <c r="R772" s="47" t="s">
        <v>14394</v>
      </c>
      <c r="S772" s="47" t="s">
        <v>6646</v>
      </c>
      <c r="T772" s="47" t="s">
        <v>16301</v>
      </c>
      <c r="U772" s="47" t="s">
        <v>6648</v>
      </c>
      <c r="V772" s="47" t="s">
        <v>16691</v>
      </c>
      <c r="W772" s="47" t="s">
        <v>6650</v>
      </c>
    </row>
    <row r="773" spans="1:23" ht="15" customHeight="1" x14ac:dyDescent="0.25">
      <c r="A773" t="s">
        <v>501</v>
      </c>
      <c r="B773" t="s">
        <v>398</v>
      </c>
      <c r="C773" t="s">
        <v>6684</v>
      </c>
      <c r="D773" t="s">
        <v>6685</v>
      </c>
      <c r="E773" t="s">
        <v>501</v>
      </c>
      <c r="L773" t="s">
        <v>6686</v>
      </c>
      <c r="M773" t="s">
        <v>6451</v>
      </c>
      <c r="N773" t="s">
        <v>6687</v>
      </c>
      <c r="O773" t="s">
        <v>6453</v>
      </c>
      <c r="P773" t="s">
        <v>6688</v>
      </c>
      <c r="Q773" t="s">
        <v>6455</v>
      </c>
      <c r="R773" t="s">
        <v>6689</v>
      </c>
      <c r="S773" t="s">
        <v>6457</v>
      </c>
      <c r="T773" t="s">
        <v>6690</v>
      </c>
      <c r="U773" t="s">
        <v>6459</v>
      </c>
      <c r="V773" t="s">
        <v>6691</v>
      </c>
      <c r="W773" t="s">
        <v>6461</v>
      </c>
    </row>
    <row r="774" spans="1:23" ht="15" customHeight="1" x14ac:dyDescent="0.25">
      <c r="A774" t="s">
        <v>502</v>
      </c>
      <c r="B774" t="s">
        <v>398</v>
      </c>
      <c r="C774" t="s">
        <v>6692</v>
      </c>
      <c r="D774" t="s">
        <v>6693</v>
      </c>
      <c r="E774" t="s">
        <v>502</v>
      </c>
      <c r="L774" t="s">
        <v>6694</v>
      </c>
      <c r="M774" t="s">
        <v>6451</v>
      </c>
      <c r="N774" t="s">
        <v>6695</v>
      </c>
      <c r="O774" t="s">
        <v>6453</v>
      </c>
      <c r="P774" t="s">
        <v>6696</v>
      </c>
      <c r="Q774" t="s">
        <v>6455</v>
      </c>
      <c r="R774" t="s">
        <v>6697</v>
      </c>
      <c r="S774" t="s">
        <v>6457</v>
      </c>
      <c r="T774" t="s">
        <v>6698</v>
      </c>
      <c r="U774" t="s">
        <v>6459</v>
      </c>
      <c r="V774" t="s">
        <v>6699</v>
      </c>
      <c r="W774" t="s">
        <v>6461</v>
      </c>
    </row>
    <row r="775" spans="1:23" ht="15" customHeight="1" x14ac:dyDescent="0.25">
      <c r="A775" t="s">
        <v>503</v>
      </c>
      <c r="B775" t="s">
        <v>398</v>
      </c>
      <c r="C775" t="s">
        <v>6700</v>
      </c>
      <c r="D775" t="s">
        <v>6701</v>
      </c>
      <c r="E775" t="s">
        <v>503</v>
      </c>
      <c r="L775" t="s">
        <v>6702</v>
      </c>
      <c r="M775" t="s">
        <v>6451</v>
      </c>
      <c r="N775" t="s">
        <v>6703</v>
      </c>
      <c r="O775" t="s">
        <v>6453</v>
      </c>
      <c r="P775" t="s">
        <v>6704</v>
      </c>
      <c r="Q775" t="s">
        <v>6455</v>
      </c>
      <c r="R775" t="s">
        <v>6705</v>
      </c>
      <c r="S775" t="s">
        <v>6457</v>
      </c>
      <c r="T775" t="s">
        <v>6706</v>
      </c>
      <c r="U775" t="s">
        <v>6459</v>
      </c>
      <c r="V775" t="s">
        <v>6707</v>
      </c>
      <c r="W775" t="s">
        <v>6461</v>
      </c>
    </row>
    <row r="776" spans="1:23" ht="15" customHeight="1" x14ac:dyDescent="0.25">
      <c r="A776" t="s">
        <v>504</v>
      </c>
      <c r="B776" t="s">
        <v>398</v>
      </c>
      <c r="C776" t="s">
        <v>6708</v>
      </c>
      <c r="D776" t="s">
        <v>6709</v>
      </c>
      <c r="E776" t="s">
        <v>504</v>
      </c>
      <c r="L776" t="s">
        <v>6710</v>
      </c>
      <c r="M776" t="s">
        <v>6451</v>
      </c>
      <c r="N776" t="s">
        <v>6711</v>
      </c>
      <c r="O776" t="s">
        <v>6453</v>
      </c>
      <c r="P776" t="s">
        <v>6712</v>
      </c>
      <c r="Q776" t="s">
        <v>6455</v>
      </c>
      <c r="R776" t="s">
        <v>6713</v>
      </c>
      <c r="S776" t="s">
        <v>6457</v>
      </c>
      <c r="T776" t="s">
        <v>6714</v>
      </c>
      <c r="U776" t="s">
        <v>6459</v>
      </c>
      <c r="V776" t="s">
        <v>6715</v>
      </c>
      <c r="W776" t="s">
        <v>6461</v>
      </c>
    </row>
    <row r="777" spans="1:23" ht="15" customHeight="1" x14ac:dyDescent="0.25">
      <c r="A777" t="s">
        <v>505</v>
      </c>
      <c r="B777" t="s">
        <v>398</v>
      </c>
      <c r="C777" t="s">
        <v>6716</v>
      </c>
      <c r="D777" t="s">
        <v>6717</v>
      </c>
      <c r="E777" t="s">
        <v>505</v>
      </c>
      <c r="L777" t="s">
        <v>6718</v>
      </c>
      <c r="M777" t="s">
        <v>6451</v>
      </c>
      <c r="N777" t="s">
        <v>6719</v>
      </c>
      <c r="O777" t="s">
        <v>6453</v>
      </c>
      <c r="P777" t="s">
        <v>6720</v>
      </c>
      <c r="Q777" t="s">
        <v>6455</v>
      </c>
      <c r="R777" t="s">
        <v>6721</v>
      </c>
      <c r="S777" t="s">
        <v>6457</v>
      </c>
      <c r="T777" t="s">
        <v>6722</v>
      </c>
      <c r="U777" t="s">
        <v>6459</v>
      </c>
      <c r="V777" t="s">
        <v>6723</v>
      </c>
      <c r="W777" t="s">
        <v>6461</v>
      </c>
    </row>
    <row r="778" spans="1:23" ht="15" customHeight="1" x14ac:dyDescent="0.25">
      <c r="A778" t="s">
        <v>506</v>
      </c>
      <c r="B778" t="s">
        <v>398</v>
      </c>
      <c r="C778" t="s">
        <v>6724</v>
      </c>
      <c r="D778" t="s">
        <v>6725</v>
      </c>
      <c r="E778" t="s">
        <v>506</v>
      </c>
      <c r="L778" t="s">
        <v>6726</v>
      </c>
      <c r="M778" t="s">
        <v>6727</v>
      </c>
      <c r="N778" t="s">
        <v>6728</v>
      </c>
      <c r="O778" t="s">
        <v>6729</v>
      </c>
      <c r="P778" t="s">
        <v>6730</v>
      </c>
      <c r="Q778" t="s">
        <v>6731</v>
      </c>
      <c r="R778" t="s">
        <v>6732</v>
      </c>
      <c r="S778" t="s">
        <v>6733</v>
      </c>
      <c r="T778" t="s">
        <v>6734</v>
      </c>
      <c r="U778" t="s">
        <v>6735</v>
      </c>
      <c r="V778" t="s">
        <v>6736</v>
      </c>
      <c r="W778" t="s">
        <v>6737</v>
      </c>
    </row>
    <row r="779" spans="1:23" ht="15" customHeight="1" x14ac:dyDescent="0.25">
      <c r="A779" t="s">
        <v>507</v>
      </c>
      <c r="B779" t="s">
        <v>398</v>
      </c>
      <c r="C779" t="s">
        <v>6738</v>
      </c>
      <c r="D779" t="s">
        <v>6739</v>
      </c>
      <c r="E779" t="s">
        <v>507</v>
      </c>
      <c r="L779" t="s">
        <v>6740</v>
      </c>
      <c r="M779" t="s">
        <v>6727</v>
      </c>
      <c r="N779" t="s">
        <v>6741</v>
      </c>
      <c r="O779" t="s">
        <v>6729</v>
      </c>
      <c r="P779" t="s">
        <v>6742</v>
      </c>
      <c r="Q779" t="s">
        <v>6731</v>
      </c>
      <c r="R779" t="s">
        <v>6743</v>
      </c>
      <c r="S779" t="s">
        <v>6733</v>
      </c>
      <c r="T779" t="s">
        <v>6744</v>
      </c>
      <c r="U779" t="s">
        <v>6735</v>
      </c>
      <c r="V779" t="s">
        <v>6745</v>
      </c>
      <c r="W779" t="s">
        <v>6737</v>
      </c>
    </row>
    <row r="780" spans="1:23" ht="15" customHeight="1" x14ac:dyDescent="0.25">
      <c r="A780" t="s">
        <v>508</v>
      </c>
      <c r="B780" t="s">
        <v>398</v>
      </c>
      <c r="C780" t="s">
        <v>6746</v>
      </c>
      <c r="D780" t="s">
        <v>6747</v>
      </c>
      <c r="E780" t="s">
        <v>508</v>
      </c>
      <c r="L780" t="s">
        <v>6748</v>
      </c>
      <c r="M780" t="s">
        <v>6727</v>
      </c>
      <c r="N780" t="s">
        <v>6749</v>
      </c>
      <c r="O780" t="s">
        <v>6729</v>
      </c>
      <c r="P780" t="s">
        <v>6750</v>
      </c>
      <c r="Q780" t="s">
        <v>6731</v>
      </c>
      <c r="R780" t="s">
        <v>6751</v>
      </c>
      <c r="S780" t="s">
        <v>6733</v>
      </c>
      <c r="T780" t="s">
        <v>6752</v>
      </c>
      <c r="U780" t="s">
        <v>6735</v>
      </c>
      <c r="V780" t="s">
        <v>6753</v>
      </c>
      <c r="W780" t="s">
        <v>6737</v>
      </c>
    </row>
    <row r="781" spans="1:23" ht="15" customHeight="1" x14ac:dyDescent="0.25">
      <c r="A781" t="s">
        <v>509</v>
      </c>
      <c r="B781" t="s">
        <v>398</v>
      </c>
      <c r="C781" t="s">
        <v>6754</v>
      </c>
      <c r="D781" t="s">
        <v>6755</v>
      </c>
      <c r="E781" t="s">
        <v>509</v>
      </c>
      <c r="L781" t="s">
        <v>6756</v>
      </c>
      <c r="M781" t="s">
        <v>6727</v>
      </c>
      <c r="N781" t="s">
        <v>6757</v>
      </c>
      <c r="O781" t="s">
        <v>6729</v>
      </c>
      <c r="P781" t="s">
        <v>6758</v>
      </c>
      <c r="Q781" t="s">
        <v>6731</v>
      </c>
      <c r="R781" t="s">
        <v>6759</v>
      </c>
      <c r="S781" t="s">
        <v>6733</v>
      </c>
      <c r="T781" t="s">
        <v>6760</v>
      </c>
      <c r="U781" t="s">
        <v>6735</v>
      </c>
      <c r="V781" t="s">
        <v>6761</v>
      </c>
      <c r="W781" t="s">
        <v>6737</v>
      </c>
    </row>
    <row r="782" spans="1:23" ht="15" customHeight="1" x14ac:dyDescent="0.25">
      <c r="A782" t="s">
        <v>510</v>
      </c>
      <c r="B782" t="s">
        <v>398</v>
      </c>
      <c r="C782" t="s">
        <v>6762</v>
      </c>
      <c r="D782" t="s">
        <v>6763</v>
      </c>
      <c r="E782" t="s">
        <v>510</v>
      </c>
      <c r="L782" t="s">
        <v>6764</v>
      </c>
      <c r="M782" t="s">
        <v>6727</v>
      </c>
      <c r="N782" t="s">
        <v>6765</v>
      </c>
      <c r="O782" t="s">
        <v>6729</v>
      </c>
      <c r="P782" t="s">
        <v>6766</v>
      </c>
      <c r="Q782" t="s">
        <v>6731</v>
      </c>
      <c r="R782" t="s">
        <v>6767</v>
      </c>
      <c r="S782" t="s">
        <v>6733</v>
      </c>
      <c r="T782" t="s">
        <v>6768</v>
      </c>
      <c r="U782" t="s">
        <v>6735</v>
      </c>
      <c r="V782" t="s">
        <v>6769</v>
      </c>
      <c r="W782" t="s">
        <v>6737</v>
      </c>
    </row>
    <row r="783" spans="1:23" s="47" customFormat="1" ht="15" customHeight="1" x14ac:dyDescent="0.25">
      <c r="A783" s="47" t="s">
        <v>14357</v>
      </c>
      <c r="B783" s="47" t="s">
        <v>398</v>
      </c>
      <c r="D783" s="47" t="s">
        <v>14368</v>
      </c>
      <c r="E783" s="47" t="s">
        <v>14357</v>
      </c>
      <c r="L783" s="47" t="s">
        <v>14399</v>
      </c>
      <c r="M783" s="47" t="s">
        <v>6727</v>
      </c>
      <c r="N783" s="47" t="s">
        <v>14400</v>
      </c>
      <c r="O783" s="47" t="s">
        <v>6729</v>
      </c>
      <c r="P783" s="47" t="s">
        <v>14401</v>
      </c>
      <c r="Q783" s="47" t="s">
        <v>6731</v>
      </c>
      <c r="R783" s="47" t="s">
        <v>14402</v>
      </c>
      <c r="S783" s="47" t="s">
        <v>6733</v>
      </c>
      <c r="T783" s="47" t="s">
        <v>14404</v>
      </c>
      <c r="U783" s="47" t="s">
        <v>6735</v>
      </c>
      <c r="V783" s="47" t="s">
        <v>14405</v>
      </c>
      <c r="W783" s="47" t="s">
        <v>6737</v>
      </c>
    </row>
    <row r="784" spans="1:23" s="47" customFormat="1" ht="15" customHeight="1" x14ac:dyDescent="0.25">
      <c r="A784" s="47" t="s">
        <v>14358</v>
      </c>
      <c r="B784" s="47" t="s">
        <v>398</v>
      </c>
      <c r="D784" s="47" t="s">
        <v>14368</v>
      </c>
      <c r="E784" s="47" t="s">
        <v>14358</v>
      </c>
      <c r="L784" s="47" t="s">
        <v>14626</v>
      </c>
      <c r="M784" s="47" t="s">
        <v>6727</v>
      </c>
      <c r="N784" s="47" t="s">
        <v>15048</v>
      </c>
      <c r="O784" s="47" t="s">
        <v>6729</v>
      </c>
      <c r="P784" s="47" t="s">
        <v>15471</v>
      </c>
      <c r="Q784" s="47" t="s">
        <v>6731</v>
      </c>
      <c r="R784" s="47" t="s">
        <v>14403</v>
      </c>
      <c r="S784" s="47" t="s">
        <v>6733</v>
      </c>
      <c r="T784" s="47" t="s">
        <v>16302</v>
      </c>
      <c r="U784" s="47" t="s">
        <v>6735</v>
      </c>
      <c r="V784" s="47" t="s">
        <v>16692</v>
      </c>
      <c r="W784" s="47" t="s">
        <v>6737</v>
      </c>
    </row>
    <row r="785" spans="1:40" ht="15" customHeight="1" x14ac:dyDescent="0.25">
      <c r="A785" t="s">
        <v>511</v>
      </c>
      <c r="B785" t="s">
        <v>398</v>
      </c>
      <c r="C785" t="s">
        <v>6770</v>
      </c>
      <c r="D785" t="s">
        <v>6771</v>
      </c>
      <c r="E785" t="s">
        <v>511</v>
      </c>
      <c r="L785" t="s">
        <v>6772</v>
      </c>
      <c r="M785" t="s">
        <v>2244</v>
      </c>
      <c r="N785" t="s">
        <v>6773</v>
      </c>
      <c r="O785" t="s">
        <v>2246</v>
      </c>
      <c r="P785" t="s">
        <v>6774</v>
      </c>
      <c r="Q785" t="s">
        <v>2248</v>
      </c>
      <c r="R785" t="s">
        <v>6775</v>
      </c>
      <c r="S785" t="s">
        <v>2250</v>
      </c>
      <c r="T785" t="s">
        <v>6776</v>
      </c>
      <c r="U785" t="s">
        <v>2252</v>
      </c>
      <c r="V785" t="s">
        <v>6777</v>
      </c>
      <c r="W785" t="s">
        <v>2254</v>
      </c>
    </row>
    <row r="786" spans="1:40" ht="15" customHeight="1" x14ac:dyDescent="0.25">
      <c r="A786" t="s">
        <v>512</v>
      </c>
      <c r="B786" t="s">
        <v>398</v>
      </c>
      <c r="C786" t="s">
        <v>6778</v>
      </c>
      <c r="D786" t="s">
        <v>6779</v>
      </c>
      <c r="E786" t="s">
        <v>512</v>
      </c>
      <c r="L786" t="s">
        <v>6780</v>
      </c>
      <c r="M786" t="s">
        <v>2244</v>
      </c>
      <c r="N786" t="s">
        <v>6781</v>
      </c>
      <c r="O786" t="s">
        <v>2246</v>
      </c>
      <c r="P786" t="s">
        <v>6782</v>
      </c>
      <c r="Q786" t="s">
        <v>2248</v>
      </c>
      <c r="R786" t="s">
        <v>6783</v>
      </c>
      <c r="S786" t="s">
        <v>2250</v>
      </c>
      <c r="T786" t="s">
        <v>6784</v>
      </c>
      <c r="U786" t="s">
        <v>2252</v>
      </c>
      <c r="V786" t="s">
        <v>6785</v>
      </c>
      <c r="W786" t="s">
        <v>2254</v>
      </c>
    </row>
    <row r="787" spans="1:40" ht="15" customHeight="1" x14ac:dyDescent="0.25">
      <c r="A787" t="s">
        <v>675</v>
      </c>
      <c r="B787" t="s">
        <v>398</v>
      </c>
      <c r="C787" t="s">
        <v>6786</v>
      </c>
      <c r="D787" t="s">
        <v>6786</v>
      </c>
      <c r="E787" t="s">
        <v>675</v>
      </c>
      <c r="L787" t="s">
        <v>6787</v>
      </c>
      <c r="M787" t="s">
        <v>2244</v>
      </c>
      <c r="N787" t="s">
        <v>6788</v>
      </c>
      <c r="O787" t="s">
        <v>2246</v>
      </c>
      <c r="P787" t="s">
        <v>6789</v>
      </c>
      <c r="Q787" t="s">
        <v>2248</v>
      </c>
      <c r="R787" t="s">
        <v>6790</v>
      </c>
      <c r="S787" t="s">
        <v>2250</v>
      </c>
      <c r="T787" t="s">
        <v>6791</v>
      </c>
      <c r="U787" t="s">
        <v>2252</v>
      </c>
      <c r="V787" t="s">
        <v>6792</v>
      </c>
      <c r="W787" t="s">
        <v>2254</v>
      </c>
    </row>
    <row r="788" spans="1:40" ht="15" customHeight="1" x14ac:dyDescent="0.25">
      <c r="A788" t="s">
        <v>676</v>
      </c>
      <c r="B788" t="s">
        <v>398</v>
      </c>
      <c r="C788" t="s">
        <v>6793</v>
      </c>
      <c r="D788" t="s">
        <v>6793</v>
      </c>
      <c r="E788" t="s">
        <v>676</v>
      </c>
      <c r="L788" t="s">
        <v>6794</v>
      </c>
      <c r="M788" t="s">
        <v>2244</v>
      </c>
      <c r="N788" t="s">
        <v>6795</v>
      </c>
      <c r="O788" t="s">
        <v>2246</v>
      </c>
      <c r="P788" t="s">
        <v>6796</v>
      </c>
      <c r="Q788" t="s">
        <v>2248</v>
      </c>
      <c r="R788" t="s">
        <v>6797</v>
      </c>
      <c r="S788" t="s">
        <v>2250</v>
      </c>
      <c r="T788" t="s">
        <v>6798</v>
      </c>
      <c r="U788" t="s">
        <v>2252</v>
      </c>
      <c r="V788" t="s">
        <v>6799</v>
      </c>
      <c r="W788" t="s">
        <v>2254</v>
      </c>
    </row>
    <row r="789" spans="1:40" ht="15" customHeight="1" x14ac:dyDescent="0.25">
      <c r="A789" t="s">
        <v>677</v>
      </c>
      <c r="B789" t="s">
        <v>398</v>
      </c>
      <c r="C789" t="s">
        <v>6800</v>
      </c>
      <c r="D789" t="s">
        <v>6800</v>
      </c>
      <c r="E789" t="s">
        <v>677</v>
      </c>
      <c r="L789" t="s">
        <v>6801</v>
      </c>
      <c r="M789" t="s">
        <v>2244</v>
      </c>
      <c r="N789" t="s">
        <v>6802</v>
      </c>
      <c r="O789" t="s">
        <v>2246</v>
      </c>
      <c r="P789" t="s">
        <v>6803</v>
      </c>
      <c r="Q789" t="s">
        <v>2248</v>
      </c>
      <c r="R789" t="s">
        <v>6804</v>
      </c>
      <c r="S789" t="s">
        <v>2250</v>
      </c>
      <c r="T789" t="s">
        <v>6805</v>
      </c>
      <c r="U789" t="s">
        <v>2252</v>
      </c>
      <c r="V789" t="s">
        <v>6806</v>
      </c>
      <c r="W789" t="s">
        <v>2254</v>
      </c>
    </row>
    <row r="790" spans="1:40" ht="15" customHeight="1" x14ac:dyDescent="0.25">
      <c r="A790" t="s">
        <v>678</v>
      </c>
      <c r="B790" t="s">
        <v>398</v>
      </c>
      <c r="C790" t="s">
        <v>6807</v>
      </c>
      <c r="D790" t="s">
        <v>6807</v>
      </c>
      <c r="E790" t="s">
        <v>678</v>
      </c>
      <c r="L790" t="s">
        <v>6808</v>
      </c>
      <c r="M790" t="s">
        <v>2244</v>
      </c>
      <c r="N790" t="s">
        <v>6809</v>
      </c>
      <c r="O790" t="s">
        <v>2246</v>
      </c>
      <c r="P790" t="s">
        <v>6810</v>
      </c>
      <c r="Q790" t="s">
        <v>2248</v>
      </c>
      <c r="R790" t="s">
        <v>6811</v>
      </c>
      <c r="S790" t="s">
        <v>2250</v>
      </c>
      <c r="T790" t="s">
        <v>6812</v>
      </c>
      <c r="U790" t="s">
        <v>2252</v>
      </c>
      <c r="V790" t="s">
        <v>6813</v>
      </c>
      <c r="W790" t="s">
        <v>2254</v>
      </c>
    </row>
    <row r="791" spans="1:40" ht="15" customHeight="1" x14ac:dyDescent="0.25">
      <c r="A791" t="s">
        <v>662</v>
      </c>
      <c r="B791" t="s">
        <v>398</v>
      </c>
      <c r="C791" t="s">
        <v>6814</v>
      </c>
      <c r="D791" t="s">
        <v>6814</v>
      </c>
      <c r="E791" t="s">
        <v>662</v>
      </c>
      <c r="L791" t="s">
        <v>6815</v>
      </c>
      <c r="M791" t="s">
        <v>2244</v>
      </c>
      <c r="N791" t="s">
        <v>6816</v>
      </c>
      <c r="O791" t="s">
        <v>2246</v>
      </c>
      <c r="P791" t="s">
        <v>6817</v>
      </c>
      <c r="Q791" t="s">
        <v>2248</v>
      </c>
      <c r="R791" t="s">
        <v>6818</v>
      </c>
      <c r="S791" t="s">
        <v>2250</v>
      </c>
      <c r="T791" t="s">
        <v>6819</v>
      </c>
      <c r="U791" t="s">
        <v>2252</v>
      </c>
      <c r="V791" t="s">
        <v>6820</v>
      </c>
      <c r="W791" t="s">
        <v>2254</v>
      </c>
    </row>
    <row r="792" spans="1:40" ht="15" customHeight="1" x14ac:dyDescent="0.25">
      <c r="A792" t="s">
        <v>667</v>
      </c>
      <c r="B792" t="s">
        <v>398</v>
      </c>
      <c r="C792" t="s">
        <v>6821</v>
      </c>
      <c r="D792" t="s">
        <v>6821</v>
      </c>
      <c r="E792" t="s">
        <v>667</v>
      </c>
      <c r="L792" t="s">
        <v>6822</v>
      </c>
      <c r="M792" t="s">
        <v>2244</v>
      </c>
      <c r="N792" t="s">
        <v>6823</v>
      </c>
      <c r="O792" t="s">
        <v>2246</v>
      </c>
      <c r="P792" t="s">
        <v>6824</v>
      </c>
      <c r="Q792" t="s">
        <v>2248</v>
      </c>
      <c r="R792" t="s">
        <v>6825</v>
      </c>
      <c r="S792" t="s">
        <v>2250</v>
      </c>
      <c r="T792" t="s">
        <v>6826</v>
      </c>
      <c r="U792" t="s">
        <v>2252</v>
      </c>
      <c r="V792" t="s">
        <v>6827</v>
      </c>
      <c r="W792" t="s">
        <v>2254</v>
      </c>
    </row>
    <row r="793" spans="1:40" ht="15" customHeight="1" x14ac:dyDescent="0.25">
      <c r="A793" t="s">
        <v>672</v>
      </c>
      <c r="B793" t="s">
        <v>671</v>
      </c>
      <c r="C793" t="s">
        <v>6828</v>
      </c>
      <c r="D793" t="s">
        <v>6828</v>
      </c>
      <c r="E793" t="s">
        <v>672</v>
      </c>
      <c r="L793" t="s">
        <v>6829</v>
      </c>
      <c r="M793" t="s">
        <v>2244</v>
      </c>
      <c r="N793" t="s">
        <v>6830</v>
      </c>
      <c r="O793" t="s">
        <v>2246</v>
      </c>
      <c r="P793" t="s">
        <v>6831</v>
      </c>
      <c r="Q793" t="s">
        <v>2248</v>
      </c>
      <c r="R793" t="s">
        <v>6832</v>
      </c>
      <c r="S793" t="s">
        <v>2250</v>
      </c>
      <c r="T793" t="s">
        <v>6833</v>
      </c>
      <c r="U793" t="s">
        <v>2252</v>
      </c>
      <c r="V793" t="s">
        <v>6834</v>
      </c>
      <c r="W793" t="s">
        <v>2254</v>
      </c>
    </row>
    <row r="794" spans="1:40" ht="15" customHeight="1" x14ac:dyDescent="0.25">
      <c r="A794" t="s">
        <v>746</v>
      </c>
      <c r="B794" t="s">
        <v>654</v>
      </c>
      <c r="C794" t="s">
        <v>6835</v>
      </c>
      <c r="D794" t="s">
        <v>6836</v>
      </c>
      <c r="E794" t="s">
        <v>746</v>
      </c>
      <c r="L794" t="s">
        <v>6837</v>
      </c>
      <c r="M794" t="s">
        <v>4421</v>
      </c>
      <c r="N794" t="s">
        <v>6838</v>
      </c>
      <c r="O794" t="s">
        <v>2246</v>
      </c>
      <c r="P794" t="s">
        <v>6839</v>
      </c>
      <c r="Q794" t="s">
        <v>2248</v>
      </c>
      <c r="R794" t="s">
        <v>6840</v>
      </c>
      <c r="S794" t="s">
        <v>2250</v>
      </c>
      <c r="T794" t="s">
        <v>6841</v>
      </c>
      <c r="U794" t="s">
        <v>2252</v>
      </c>
      <c r="V794" t="s">
        <v>6842</v>
      </c>
      <c r="W794" t="s">
        <v>2254</v>
      </c>
    </row>
    <row r="795" spans="1:40" ht="15" customHeight="1" x14ac:dyDescent="0.25">
      <c r="A795" t="s">
        <v>747</v>
      </c>
      <c r="B795" t="s">
        <v>654</v>
      </c>
      <c r="C795" t="s">
        <v>6843</v>
      </c>
      <c r="D795" t="s">
        <v>6844</v>
      </c>
      <c r="E795" t="s">
        <v>747</v>
      </c>
      <c r="L795" t="s">
        <v>6845</v>
      </c>
      <c r="M795" t="s">
        <v>4421</v>
      </c>
      <c r="N795" t="s">
        <v>6846</v>
      </c>
      <c r="O795" t="s">
        <v>2246</v>
      </c>
      <c r="P795" t="s">
        <v>6847</v>
      </c>
      <c r="Q795" t="s">
        <v>2248</v>
      </c>
      <c r="R795" t="s">
        <v>6848</v>
      </c>
      <c r="S795" t="s">
        <v>2250</v>
      </c>
      <c r="T795" t="s">
        <v>6849</v>
      </c>
      <c r="U795" t="s">
        <v>2252</v>
      </c>
      <c r="V795" t="s">
        <v>6850</v>
      </c>
      <c r="W795" t="s">
        <v>2254</v>
      </c>
    </row>
    <row r="796" spans="1:40" ht="15" customHeight="1" x14ac:dyDescent="0.25">
      <c r="A796" t="s">
        <v>748</v>
      </c>
      <c r="B796" t="s">
        <v>654</v>
      </c>
      <c r="C796" t="s">
        <v>6851</v>
      </c>
      <c r="D796" t="s">
        <v>6852</v>
      </c>
      <c r="E796" t="s">
        <v>748</v>
      </c>
      <c r="L796" t="s">
        <v>6853</v>
      </c>
      <c r="M796" t="s">
        <v>4421</v>
      </c>
      <c r="N796" t="s">
        <v>6854</v>
      </c>
      <c r="O796" t="s">
        <v>2246</v>
      </c>
      <c r="P796" t="s">
        <v>6855</v>
      </c>
      <c r="Q796" t="s">
        <v>2248</v>
      </c>
      <c r="R796" t="s">
        <v>6856</v>
      </c>
      <c r="S796" t="s">
        <v>2250</v>
      </c>
      <c r="T796" t="s">
        <v>6857</v>
      </c>
      <c r="U796" t="s">
        <v>2252</v>
      </c>
      <c r="V796" t="s">
        <v>6858</v>
      </c>
      <c r="W796" t="s">
        <v>2254</v>
      </c>
    </row>
    <row r="797" spans="1:40" ht="15" customHeight="1" x14ac:dyDescent="0.25">
      <c r="A797" t="s">
        <v>749</v>
      </c>
      <c r="B797" t="s">
        <v>654</v>
      </c>
      <c r="C797" t="s">
        <v>6859</v>
      </c>
      <c r="D797" t="s">
        <v>6860</v>
      </c>
      <c r="E797" t="s">
        <v>749</v>
      </c>
      <c r="L797" t="s">
        <v>6861</v>
      </c>
      <c r="M797" t="s">
        <v>4421</v>
      </c>
      <c r="N797" t="s">
        <v>6862</v>
      </c>
      <c r="O797" t="s">
        <v>2246</v>
      </c>
      <c r="P797" t="s">
        <v>6863</v>
      </c>
      <c r="Q797" t="s">
        <v>2248</v>
      </c>
      <c r="R797" t="s">
        <v>6864</v>
      </c>
      <c r="S797" t="s">
        <v>2250</v>
      </c>
      <c r="T797" t="s">
        <v>6865</v>
      </c>
      <c r="U797" t="s">
        <v>2252</v>
      </c>
      <c r="V797" t="s">
        <v>6866</v>
      </c>
      <c r="W797" t="s">
        <v>2254</v>
      </c>
    </row>
    <row r="798" spans="1:40" ht="15" customHeight="1" x14ac:dyDescent="0.25">
      <c r="A798" t="s">
        <v>750</v>
      </c>
      <c r="B798" t="s">
        <v>654</v>
      </c>
      <c r="C798" t="s">
        <v>6867</v>
      </c>
      <c r="D798" t="s">
        <v>6868</v>
      </c>
      <c r="E798" t="s">
        <v>750</v>
      </c>
      <c r="L798" t="s">
        <v>6869</v>
      </c>
      <c r="M798" t="s">
        <v>6870</v>
      </c>
      <c r="N798" t="s">
        <v>6871</v>
      </c>
      <c r="O798" t="s">
        <v>6872</v>
      </c>
      <c r="P798" t="s">
        <v>6873</v>
      </c>
      <c r="Q798" t="s">
        <v>6874</v>
      </c>
      <c r="R798" t="s">
        <v>6875</v>
      </c>
      <c r="S798" t="s">
        <v>6876</v>
      </c>
      <c r="T798" t="s">
        <v>6877</v>
      </c>
      <c r="U798" t="s">
        <v>6878</v>
      </c>
      <c r="V798" t="s">
        <v>6879</v>
      </c>
      <c r="W798" t="s">
        <v>6880</v>
      </c>
    </row>
    <row r="799" spans="1:40" ht="15" customHeight="1" x14ac:dyDescent="0.25">
      <c r="A799" t="s">
        <v>751</v>
      </c>
      <c r="B799" t="s">
        <v>654</v>
      </c>
      <c r="C799" t="s">
        <v>6881</v>
      </c>
      <c r="D799" t="s">
        <v>6882</v>
      </c>
      <c r="E799" t="s">
        <v>751</v>
      </c>
      <c r="L799" t="s">
        <v>6883</v>
      </c>
      <c r="M799" t="s">
        <v>6870</v>
      </c>
      <c r="N799" t="s">
        <v>6884</v>
      </c>
      <c r="O799" t="s">
        <v>6872</v>
      </c>
      <c r="P799" t="s">
        <v>6885</v>
      </c>
      <c r="Q799" t="s">
        <v>6874</v>
      </c>
      <c r="R799" t="s">
        <v>6886</v>
      </c>
      <c r="S799" t="s">
        <v>6876</v>
      </c>
      <c r="T799" t="s">
        <v>6887</v>
      </c>
      <c r="U799" t="s">
        <v>6878</v>
      </c>
      <c r="V799" t="s">
        <v>6888</v>
      </c>
      <c r="W799" t="s">
        <v>6880</v>
      </c>
    </row>
    <row r="800" spans="1:40" s="50" customFormat="1" ht="15" customHeight="1" x14ac:dyDescent="0.25">
      <c r="A800" s="48" t="s">
        <v>752</v>
      </c>
      <c r="B800" s="48" t="s">
        <v>654</v>
      </c>
      <c r="C800" s="48" t="s">
        <v>6889</v>
      </c>
      <c r="D800" s="48" t="s">
        <v>6890</v>
      </c>
      <c r="E800" s="48" t="s">
        <v>752</v>
      </c>
      <c r="F800" s="48"/>
      <c r="G800" s="48"/>
      <c r="H800" s="48"/>
      <c r="I800" s="48"/>
      <c r="J800" s="48"/>
      <c r="K800" s="48"/>
      <c r="L800" s="48" t="s">
        <v>6891</v>
      </c>
      <c r="M800" s="48" t="s">
        <v>6892</v>
      </c>
      <c r="N800" s="48" t="s">
        <v>6893</v>
      </c>
      <c r="O800" s="49" t="s">
        <v>6894</v>
      </c>
      <c r="P800" s="48" t="s">
        <v>6895</v>
      </c>
      <c r="Q800" s="48" t="s">
        <v>6896</v>
      </c>
      <c r="R800" s="48" t="s">
        <v>6897</v>
      </c>
      <c r="S800" s="48" t="s">
        <v>6898</v>
      </c>
      <c r="T800" s="48" t="s">
        <v>6899</v>
      </c>
      <c r="U800" s="48" t="s">
        <v>6900</v>
      </c>
      <c r="V800" s="48" t="s">
        <v>6901</v>
      </c>
      <c r="W800" s="49" t="s">
        <v>6902</v>
      </c>
      <c r="Z800" s="48"/>
      <c r="AB800" s="48"/>
      <c r="AD800" s="48"/>
      <c r="AF800" s="48"/>
      <c r="AG800" s="48"/>
      <c r="AH800" s="48"/>
      <c r="AI800" s="48"/>
      <c r="AJ800" s="48"/>
      <c r="AK800" s="48"/>
      <c r="AL800" s="48"/>
      <c r="AM800" s="48"/>
      <c r="AN800" s="48"/>
    </row>
    <row r="801" spans="1:40" s="50" customFormat="1" ht="15" customHeight="1" x14ac:dyDescent="0.25">
      <c r="A801" s="48" t="s">
        <v>753</v>
      </c>
      <c r="B801" s="48" t="s">
        <v>654</v>
      </c>
      <c r="C801" s="48" t="s">
        <v>6903</v>
      </c>
      <c r="D801" s="48" t="s">
        <v>6904</v>
      </c>
      <c r="E801" s="48" t="s">
        <v>753</v>
      </c>
      <c r="F801" s="48"/>
      <c r="G801" s="48"/>
      <c r="H801" s="48"/>
      <c r="I801" s="48"/>
      <c r="J801" s="48"/>
      <c r="K801" s="48"/>
      <c r="L801" s="48" t="s">
        <v>6905</v>
      </c>
      <c r="M801" s="48" t="s">
        <v>6906</v>
      </c>
      <c r="N801" s="48" t="s">
        <v>6907</v>
      </c>
      <c r="O801" s="48" t="s">
        <v>6908</v>
      </c>
      <c r="P801" s="48" t="s">
        <v>6909</v>
      </c>
      <c r="Q801" s="48" t="s">
        <v>6910</v>
      </c>
      <c r="R801" s="48" t="s">
        <v>6911</v>
      </c>
      <c r="S801" s="48" t="s">
        <v>6912</v>
      </c>
      <c r="T801" s="48" t="s">
        <v>6913</v>
      </c>
      <c r="U801" s="48" t="s">
        <v>6914</v>
      </c>
      <c r="V801" s="48" t="s">
        <v>6915</v>
      </c>
      <c r="W801" s="48" t="s">
        <v>6916</v>
      </c>
      <c r="Z801" s="48"/>
      <c r="AB801" s="48"/>
      <c r="AD801" s="48"/>
      <c r="AF801" s="48"/>
      <c r="AG801" s="48"/>
      <c r="AH801" s="48"/>
      <c r="AI801" s="48"/>
      <c r="AJ801" s="48"/>
      <c r="AK801" s="48"/>
      <c r="AL801" s="48"/>
      <c r="AM801" s="48"/>
      <c r="AN801" s="48"/>
    </row>
    <row r="802" spans="1:40" s="50" customFormat="1" ht="15" customHeight="1" x14ac:dyDescent="0.25">
      <c r="A802" s="48" t="s">
        <v>754</v>
      </c>
      <c r="B802" s="48" t="s">
        <v>654</v>
      </c>
      <c r="C802" s="48" t="s">
        <v>6917</v>
      </c>
      <c r="D802" s="48" t="s">
        <v>6918</v>
      </c>
      <c r="E802" s="48" t="s">
        <v>754</v>
      </c>
      <c r="F802" s="48"/>
      <c r="G802" s="48"/>
      <c r="H802" s="48"/>
      <c r="I802" s="48"/>
      <c r="J802" s="48"/>
      <c r="K802" s="48"/>
      <c r="L802" s="48" t="s">
        <v>6919</v>
      </c>
      <c r="M802" s="48" t="s">
        <v>6920</v>
      </c>
      <c r="N802" s="48" t="s">
        <v>6921</v>
      </c>
      <c r="O802" s="48" t="s">
        <v>6922</v>
      </c>
      <c r="P802" s="48" t="s">
        <v>6923</v>
      </c>
      <c r="Q802" s="48" t="s">
        <v>6924</v>
      </c>
      <c r="R802" s="48" t="s">
        <v>6925</v>
      </c>
      <c r="S802" s="48" t="s">
        <v>6926</v>
      </c>
      <c r="T802" s="48" t="s">
        <v>6927</v>
      </c>
      <c r="U802" s="48" t="s">
        <v>6928</v>
      </c>
      <c r="V802" s="48" t="s">
        <v>6929</v>
      </c>
      <c r="W802" s="48" t="s">
        <v>6930</v>
      </c>
      <c r="Z802" s="48"/>
      <c r="AB802" s="48"/>
      <c r="AD802" s="48"/>
      <c r="AF802" s="48"/>
      <c r="AG802" s="48"/>
      <c r="AH802" s="48"/>
      <c r="AI802" s="48"/>
      <c r="AJ802" s="48"/>
      <c r="AK802" s="48"/>
      <c r="AL802" s="48"/>
      <c r="AM802" s="48"/>
      <c r="AN802" s="48"/>
    </row>
    <row r="803" spans="1:40" ht="15" customHeight="1" x14ac:dyDescent="0.25">
      <c r="A803" t="s">
        <v>756</v>
      </c>
      <c r="B803" t="s">
        <v>654</v>
      </c>
      <c r="C803" t="s">
        <v>6931</v>
      </c>
      <c r="D803" t="s">
        <v>6932</v>
      </c>
      <c r="E803" t="s">
        <v>756</v>
      </c>
      <c r="L803" t="s">
        <v>6933</v>
      </c>
      <c r="M803" t="s">
        <v>6934</v>
      </c>
      <c r="N803" t="s">
        <v>6935</v>
      </c>
      <c r="O803" t="s">
        <v>6936</v>
      </c>
      <c r="P803" t="s">
        <v>6937</v>
      </c>
      <c r="Q803" t="s">
        <v>6938</v>
      </c>
      <c r="R803" t="s">
        <v>6939</v>
      </c>
      <c r="S803" t="s">
        <v>6940</v>
      </c>
      <c r="T803" t="s">
        <v>6941</v>
      </c>
      <c r="U803" t="s">
        <v>6942</v>
      </c>
      <c r="V803" t="s">
        <v>6943</v>
      </c>
      <c r="W803" t="s">
        <v>6944</v>
      </c>
    </row>
    <row r="804" spans="1:40" ht="15" customHeight="1" x14ac:dyDescent="0.25">
      <c r="A804" t="s">
        <v>755</v>
      </c>
      <c r="B804" t="s">
        <v>654</v>
      </c>
      <c r="C804" t="s">
        <v>6945</v>
      </c>
      <c r="D804" t="s">
        <v>6946</v>
      </c>
      <c r="E804" t="s">
        <v>755</v>
      </c>
      <c r="L804" t="s">
        <v>6933</v>
      </c>
      <c r="M804" t="s">
        <v>6947</v>
      </c>
      <c r="N804" t="s">
        <v>6935</v>
      </c>
      <c r="O804" t="s">
        <v>6948</v>
      </c>
      <c r="P804" t="s">
        <v>6937</v>
      </c>
      <c r="Q804" t="s">
        <v>6949</v>
      </c>
      <c r="R804" t="s">
        <v>6939</v>
      </c>
      <c r="S804" t="s">
        <v>6950</v>
      </c>
      <c r="T804" t="s">
        <v>6941</v>
      </c>
      <c r="U804" t="s">
        <v>6951</v>
      </c>
      <c r="V804" t="s">
        <v>6943</v>
      </c>
      <c r="W804" t="s">
        <v>6952</v>
      </c>
    </row>
    <row r="805" spans="1:40" ht="15" customHeight="1" x14ac:dyDescent="0.25">
      <c r="A805" t="s">
        <v>758</v>
      </c>
      <c r="B805" t="s">
        <v>654</v>
      </c>
      <c r="C805" t="s">
        <v>6953</v>
      </c>
      <c r="D805" t="s">
        <v>6954</v>
      </c>
      <c r="E805" t="s">
        <v>758</v>
      </c>
      <c r="L805" t="s">
        <v>6955</v>
      </c>
      <c r="M805" t="s">
        <v>6934</v>
      </c>
      <c r="N805" t="s">
        <v>6956</v>
      </c>
      <c r="O805" t="s">
        <v>6936</v>
      </c>
      <c r="P805" t="s">
        <v>6957</v>
      </c>
      <c r="Q805" t="s">
        <v>6938</v>
      </c>
      <c r="R805" t="s">
        <v>6958</v>
      </c>
      <c r="S805" t="s">
        <v>6940</v>
      </c>
      <c r="T805" t="s">
        <v>6959</v>
      </c>
      <c r="U805" t="s">
        <v>6942</v>
      </c>
      <c r="V805" t="s">
        <v>6960</v>
      </c>
      <c r="W805" t="s">
        <v>6944</v>
      </c>
    </row>
    <row r="806" spans="1:40" ht="15" customHeight="1" x14ac:dyDescent="0.25">
      <c r="A806" t="s">
        <v>757</v>
      </c>
      <c r="B806" t="s">
        <v>654</v>
      </c>
      <c r="C806" t="s">
        <v>6961</v>
      </c>
      <c r="D806" t="s">
        <v>6962</v>
      </c>
      <c r="E806" t="s">
        <v>757</v>
      </c>
      <c r="L806" t="s">
        <v>6955</v>
      </c>
      <c r="M806" t="s">
        <v>6963</v>
      </c>
      <c r="N806" t="s">
        <v>6956</v>
      </c>
      <c r="O806" t="s">
        <v>6964</v>
      </c>
      <c r="P806" t="s">
        <v>6957</v>
      </c>
      <c r="Q806" t="s">
        <v>6965</v>
      </c>
      <c r="R806" t="s">
        <v>6958</v>
      </c>
      <c r="S806" t="s">
        <v>6966</v>
      </c>
      <c r="T806" t="s">
        <v>6959</v>
      </c>
      <c r="U806" t="s">
        <v>6967</v>
      </c>
      <c r="V806" t="s">
        <v>6960</v>
      </c>
      <c r="W806" t="s">
        <v>6968</v>
      </c>
    </row>
    <row r="807" spans="1:40" ht="15" customHeight="1" x14ac:dyDescent="0.25">
      <c r="A807" t="s">
        <v>760</v>
      </c>
      <c r="B807" t="s">
        <v>654</v>
      </c>
      <c r="C807" t="s">
        <v>6969</v>
      </c>
      <c r="D807" t="s">
        <v>6970</v>
      </c>
      <c r="E807" t="s">
        <v>760</v>
      </c>
      <c r="L807" t="s">
        <v>6955</v>
      </c>
      <c r="M807" t="s">
        <v>6934</v>
      </c>
      <c r="N807" t="s">
        <v>6956</v>
      </c>
      <c r="O807" t="s">
        <v>6936</v>
      </c>
      <c r="P807" t="s">
        <v>6957</v>
      </c>
      <c r="Q807" t="s">
        <v>6938</v>
      </c>
      <c r="R807" t="s">
        <v>6958</v>
      </c>
      <c r="S807" t="s">
        <v>6940</v>
      </c>
      <c r="T807" t="s">
        <v>6959</v>
      </c>
      <c r="U807" t="s">
        <v>6942</v>
      </c>
      <c r="V807" t="s">
        <v>6960</v>
      </c>
      <c r="W807" t="s">
        <v>6944</v>
      </c>
    </row>
    <row r="808" spans="1:40" ht="15" customHeight="1" x14ac:dyDescent="0.25">
      <c r="A808" t="s">
        <v>759</v>
      </c>
      <c r="B808" t="s">
        <v>654</v>
      </c>
      <c r="C808" t="s">
        <v>6971</v>
      </c>
      <c r="D808" t="s">
        <v>6972</v>
      </c>
      <c r="E808" t="s">
        <v>759</v>
      </c>
      <c r="L808" t="s">
        <v>6955</v>
      </c>
      <c r="M808" t="s">
        <v>6973</v>
      </c>
      <c r="N808" t="s">
        <v>6956</v>
      </c>
      <c r="O808" t="s">
        <v>6974</v>
      </c>
      <c r="P808" t="s">
        <v>6957</v>
      </c>
      <c r="Q808" t="s">
        <v>6975</v>
      </c>
      <c r="R808" t="s">
        <v>6958</v>
      </c>
      <c r="S808" t="s">
        <v>6976</v>
      </c>
      <c r="T808" t="s">
        <v>6959</v>
      </c>
      <c r="U808" t="s">
        <v>6977</v>
      </c>
      <c r="V808" t="s">
        <v>6960</v>
      </c>
      <c r="W808" t="s">
        <v>6978</v>
      </c>
    </row>
    <row r="809" spans="1:40" ht="15" customHeight="1" x14ac:dyDescent="0.25">
      <c r="A809" t="s">
        <v>761</v>
      </c>
      <c r="B809" t="s">
        <v>654</v>
      </c>
      <c r="C809" t="s">
        <v>6979</v>
      </c>
      <c r="D809" t="s">
        <v>6980</v>
      </c>
      <c r="E809" t="s">
        <v>761</v>
      </c>
      <c r="L809" t="s">
        <v>6981</v>
      </c>
      <c r="M809" t="s">
        <v>6934</v>
      </c>
      <c r="N809" t="s">
        <v>6982</v>
      </c>
      <c r="O809" t="s">
        <v>6936</v>
      </c>
      <c r="P809" t="s">
        <v>6983</v>
      </c>
      <c r="Q809" t="s">
        <v>6938</v>
      </c>
      <c r="R809" t="s">
        <v>6984</v>
      </c>
      <c r="S809" t="s">
        <v>6940</v>
      </c>
      <c r="T809" t="s">
        <v>6985</v>
      </c>
      <c r="U809" t="s">
        <v>6942</v>
      </c>
      <c r="V809" t="s">
        <v>6986</v>
      </c>
      <c r="W809" t="s">
        <v>6944</v>
      </c>
    </row>
    <row r="810" spans="1:40" ht="15" customHeight="1" x14ac:dyDescent="0.25">
      <c r="A810" t="s">
        <v>762</v>
      </c>
      <c r="B810" t="s">
        <v>654</v>
      </c>
      <c r="C810" t="s">
        <v>6987</v>
      </c>
      <c r="D810" t="s">
        <v>6988</v>
      </c>
      <c r="E810" t="s">
        <v>762</v>
      </c>
      <c r="L810" t="s">
        <v>6981</v>
      </c>
      <c r="M810" t="s">
        <v>6989</v>
      </c>
      <c r="N810" t="s">
        <v>6982</v>
      </c>
      <c r="O810" t="s">
        <v>6990</v>
      </c>
      <c r="P810" t="s">
        <v>6983</v>
      </c>
      <c r="Q810" t="s">
        <v>6991</v>
      </c>
      <c r="R810" t="s">
        <v>6984</v>
      </c>
      <c r="S810" t="s">
        <v>6992</v>
      </c>
      <c r="T810" t="s">
        <v>6985</v>
      </c>
      <c r="U810" t="s">
        <v>6993</v>
      </c>
      <c r="V810" t="s">
        <v>6986</v>
      </c>
      <c r="W810" t="s">
        <v>6994</v>
      </c>
    </row>
    <row r="811" spans="1:40" ht="15" customHeight="1" x14ac:dyDescent="0.25">
      <c r="A811" t="s">
        <v>764</v>
      </c>
      <c r="B811" t="s">
        <v>654</v>
      </c>
      <c r="C811" t="s">
        <v>6995</v>
      </c>
      <c r="D811" t="s">
        <v>6996</v>
      </c>
      <c r="E811" t="s">
        <v>764</v>
      </c>
      <c r="L811" t="s">
        <v>6997</v>
      </c>
      <c r="M811" t="s">
        <v>6934</v>
      </c>
      <c r="N811" t="s">
        <v>6998</v>
      </c>
      <c r="O811" t="s">
        <v>6936</v>
      </c>
      <c r="P811" t="s">
        <v>6999</v>
      </c>
      <c r="Q811" t="s">
        <v>6938</v>
      </c>
      <c r="R811" t="s">
        <v>7000</v>
      </c>
      <c r="S811" t="s">
        <v>6940</v>
      </c>
      <c r="T811" t="s">
        <v>7001</v>
      </c>
      <c r="U811" t="s">
        <v>6942</v>
      </c>
      <c r="V811" t="s">
        <v>7002</v>
      </c>
      <c r="W811" t="s">
        <v>6944</v>
      </c>
    </row>
    <row r="812" spans="1:40" ht="15" customHeight="1" x14ac:dyDescent="0.25">
      <c r="A812" t="s">
        <v>763</v>
      </c>
      <c r="B812" t="s">
        <v>654</v>
      </c>
      <c r="C812" t="s">
        <v>7003</v>
      </c>
      <c r="D812" t="s">
        <v>7004</v>
      </c>
      <c r="E812" t="s">
        <v>763</v>
      </c>
      <c r="L812" t="s">
        <v>6997</v>
      </c>
      <c r="M812" t="s">
        <v>7005</v>
      </c>
      <c r="N812" t="s">
        <v>6998</v>
      </c>
      <c r="O812" t="s">
        <v>7006</v>
      </c>
      <c r="P812" t="s">
        <v>6999</v>
      </c>
      <c r="Q812" t="s">
        <v>7007</v>
      </c>
      <c r="R812" t="s">
        <v>7000</v>
      </c>
      <c r="S812" t="s">
        <v>7008</v>
      </c>
      <c r="T812" t="s">
        <v>7001</v>
      </c>
      <c r="U812" t="s">
        <v>7009</v>
      </c>
      <c r="V812" t="s">
        <v>7002</v>
      </c>
      <c r="W812" t="s">
        <v>7010</v>
      </c>
    </row>
    <row r="813" spans="1:40" ht="15" customHeight="1" x14ac:dyDescent="0.25">
      <c r="A813" t="s">
        <v>765</v>
      </c>
      <c r="B813" t="s">
        <v>654</v>
      </c>
      <c r="C813" t="s">
        <v>7011</v>
      </c>
      <c r="D813" t="s">
        <v>7012</v>
      </c>
      <c r="E813" t="s">
        <v>765</v>
      </c>
      <c r="L813" t="s">
        <v>7013</v>
      </c>
      <c r="M813" t="s">
        <v>6934</v>
      </c>
      <c r="N813" t="s">
        <v>7014</v>
      </c>
      <c r="O813" t="s">
        <v>6936</v>
      </c>
      <c r="P813" t="s">
        <v>7015</v>
      </c>
      <c r="Q813" t="s">
        <v>6938</v>
      </c>
      <c r="R813" t="s">
        <v>7016</v>
      </c>
      <c r="S813" t="s">
        <v>6940</v>
      </c>
      <c r="T813" t="s">
        <v>7017</v>
      </c>
      <c r="U813" t="s">
        <v>6942</v>
      </c>
      <c r="V813" t="s">
        <v>7018</v>
      </c>
      <c r="W813" t="s">
        <v>6944</v>
      </c>
    </row>
    <row r="814" spans="1:40" ht="15" customHeight="1" x14ac:dyDescent="0.25">
      <c r="A814" t="s">
        <v>766</v>
      </c>
      <c r="B814" t="s">
        <v>654</v>
      </c>
      <c r="C814" t="s">
        <v>7019</v>
      </c>
      <c r="D814" t="s">
        <v>7020</v>
      </c>
      <c r="E814" t="s">
        <v>766</v>
      </c>
      <c r="L814" t="s">
        <v>7013</v>
      </c>
      <c r="M814" t="s">
        <v>7021</v>
      </c>
      <c r="N814" t="s">
        <v>7014</v>
      </c>
      <c r="O814" t="s">
        <v>7022</v>
      </c>
      <c r="P814" t="s">
        <v>7015</v>
      </c>
      <c r="Q814" t="s">
        <v>7023</v>
      </c>
      <c r="R814" t="s">
        <v>7016</v>
      </c>
      <c r="S814" t="s">
        <v>7024</v>
      </c>
      <c r="T814" t="s">
        <v>7017</v>
      </c>
      <c r="U814" t="s">
        <v>7025</v>
      </c>
      <c r="V814" t="s">
        <v>7018</v>
      </c>
      <c r="W814" t="s">
        <v>7026</v>
      </c>
    </row>
    <row r="815" spans="1:40" ht="15" customHeight="1" x14ac:dyDescent="0.25">
      <c r="A815" t="s">
        <v>767</v>
      </c>
      <c r="B815" t="s">
        <v>654</v>
      </c>
      <c r="C815" t="s">
        <v>7027</v>
      </c>
      <c r="D815" t="s">
        <v>7028</v>
      </c>
      <c r="E815" t="s">
        <v>767</v>
      </c>
      <c r="L815" t="s">
        <v>7029</v>
      </c>
      <c r="M815" t="s">
        <v>4421</v>
      </c>
      <c r="N815" t="s">
        <v>7030</v>
      </c>
      <c r="O815" t="s">
        <v>2246</v>
      </c>
      <c r="P815" t="s">
        <v>7031</v>
      </c>
      <c r="Q815" t="s">
        <v>2248</v>
      </c>
      <c r="R815" t="s">
        <v>7032</v>
      </c>
      <c r="S815" t="s">
        <v>2250</v>
      </c>
      <c r="T815" t="s">
        <v>7033</v>
      </c>
      <c r="U815" t="s">
        <v>2252</v>
      </c>
      <c r="V815" t="s">
        <v>7034</v>
      </c>
      <c r="W815" t="s">
        <v>2254</v>
      </c>
    </row>
    <row r="816" spans="1:40" ht="15" customHeight="1" x14ac:dyDescent="0.25">
      <c r="A816" t="s">
        <v>768</v>
      </c>
      <c r="B816" t="s">
        <v>654</v>
      </c>
      <c r="C816" t="s">
        <v>7035</v>
      </c>
      <c r="D816" t="s">
        <v>7036</v>
      </c>
      <c r="E816" t="s">
        <v>768</v>
      </c>
      <c r="L816" t="s">
        <v>7037</v>
      </c>
      <c r="M816" t="s">
        <v>4421</v>
      </c>
      <c r="N816" t="s">
        <v>7038</v>
      </c>
      <c r="O816" t="s">
        <v>2246</v>
      </c>
      <c r="P816" t="s">
        <v>7039</v>
      </c>
      <c r="Q816" t="s">
        <v>2248</v>
      </c>
      <c r="R816" t="s">
        <v>7040</v>
      </c>
      <c r="S816" t="s">
        <v>2250</v>
      </c>
      <c r="T816" t="s">
        <v>7041</v>
      </c>
      <c r="U816" t="s">
        <v>2252</v>
      </c>
      <c r="V816" t="s">
        <v>7042</v>
      </c>
      <c r="W816" t="s">
        <v>2254</v>
      </c>
    </row>
    <row r="817" spans="1:23" ht="15" customHeight="1" x14ac:dyDescent="0.25">
      <c r="A817" t="s">
        <v>769</v>
      </c>
      <c r="B817" t="s">
        <v>654</v>
      </c>
      <c r="C817" t="s">
        <v>7043</v>
      </c>
      <c r="D817" t="s">
        <v>7044</v>
      </c>
      <c r="E817" t="s">
        <v>769</v>
      </c>
      <c r="L817" t="s">
        <v>7045</v>
      </c>
      <c r="M817" t="s">
        <v>4421</v>
      </c>
      <c r="N817" t="s">
        <v>7046</v>
      </c>
      <c r="O817" t="s">
        <v>2246</v>
      </c>
      <c r="P817" t="s">
        <v>7047</v>
      </c>
      <c r="Q817" t="s">
        <v>2248</v>
      </c>
      <c r="R817" t="s">
        <v>7048</v>
      </c>
      <c r="S817" t="s">
        <v>2250</v>
      </c>
      <c r="T817" t="s">
        <v>7049</v>
      </c>
      <c r="U817" t="s">
        <v>2252</v>
      </c>
      <c r="V817" t="s">
        <v>7050</v>
      </c>
      <c r="W817" t="s">
        <v>2254</v>
      </c>
    </row>
    <row r="818" spans="1:23" ht="15" customHeight="1" x14ac:dyDescent="0.25">
      <c r="A818" t="s">
        <v>770</v>
      </c>
      <c r="B818" t="s">
        <v>654</v>
      </c>
      <c r="C818" t="s">
        <v>7051</v>
      </c>
      <c r="D818" t="s">
        <v>7052</v>
      </c>
      <c r="E818" t="s">
        <v>770</v>
      </c>
      <c r="L818" t="s">
        <v>7053</v>
      </c>
      <c r="M818" t="s">
        <v>4421</v>
      </c>
      <c r="N818" t="s">
        <v>7054</v>
      </c>
      <c r="O818" t="s">
        <v>2246</v>
      </c>
      <c r="P818" t="s">
        <v>7055</v>
      </c>
      <c r="Q818" t="s">
        <v>2248</v>
      </c>
      <c r="R818" t="s">
        <v>7056</v>
      </c>
      <c r="S818" t="s">
        <v>2250</v>
      </c>
      <c r="T818" t="s">
        <v>7057</v>
      </c>
      <c r="U818" t="s">
        <v>2252</v>
      </c>
      <c r="V818" t="s">
        <v>7058</v>
      </c>
      <c r="W818" t="s">
        <v>2254</v>
      </c>
    </row>
    <row r="819" spans="1:23" ht="15" customHeight="1" x14ac:dyDescent="0.25">
      <c r="A819" t="s">
        <v>771</v>
      </c>
      <c r="B819" t="s">
        <v>654</v>
      </c>
      <c r="C819" t="s">
        <v>7059</v>
      </c>
      <c r="D819" t="s">
        <v>7060</v>
      </c>
      <c r="E819" t="s">
        <v>771</v>
      </c>
      <c r="L819" t="s">
        <v>7061</v>
      </c>
      <c r="M819" t="s">
        <v>4421</v>
      </c>
      <c r="N819" t="s">
        <v>7062</v>
      </c>
      <c r="O819" t="s">
        <v>2246</v>
      </c>
      <c r="P819" t="s">
        <v>7063</v>
      </c>
      <c r="Q819" t="s">
        <v>2248</v>
      </c>
      <c r="R819" t="s">
        <v>7064</v>
      </c>
      <c r="S819" t="s">
        <v>2250</v>
      </c>
      <c r="T819" t="s">
        <v>7065</v>
      </c>
      <c r="U819" t="s">
        <v>2252</v>
      </c>
      <c r="V819" t="s">
        <v>7066</v>
      </c>
      <c r="W819" t="s">
        <v>2254</v>
      </c>
    </row>
    <row r="820" spans="1:23" ht="15" customHeight="1" x14ac:dyDescent="0.25">
      <c r="A820" t="s">
        <v>772</v>
      </c>
      <c r="B820" t="s">
        <v>654</v>
      </c>
      <c r="C820" t="s">
        <v>7067</v>
      </c>
      <c r="D820" t="s">
        <v>7068</v>
      </c>
      <c r="E820" t="s">
        <v>772</v>
      </c>
      <c r="L820" t="s">
        <v>7069</v>
      </c>
      <c r="M820" t="s">
        <v>4421</v>
      </c>
      <c r="N820" t="s">
        <v>7070</v>
      </c>
      <c r="O820" t="s">
        <v>2246</v>
      </c>
      <c r="P820" t="s">
        <v>7071</v>
      </c>
      <c r="Q820" t="s">
        <v>2248</v>
      </c>
      <c r="R820" t="s">
        <v>7072</v>
      </c>
      <c r="S820" t="s">
        <v>2250</v>
      </c>
      <c r="T820" t="s">
        <v>7073</v>
      </c>
      <c r="U820" t="s">
        <v>2252</v>
      </c>
      <c r="V820" t="s">
        <v>7074</v>
      </c>
      <c r="W820" t="s">
        <v>2254</v>
      </c>
    </row>
    <row r="821" spans="1:23" ht="15" customHeight="1" x14ac:dyDescent="0.25">
      <c r="A821" t="s">
        <v>773</v>
      </c>
      <c r="B821" t="s">
        <v>654</v>
      </c>
      <c r="C821" t="s">
        <v>7075</v>
      </c>
      <c r="D821" t="s">
        <v>7076</v>
      </c>
      <c r="E821" t="s">
        <v>773</v>
      </c>
      <c r="L821" t="s">
        <v>7077</v>
      </c>
      <c r="M821" t="s">
        <v>4421</v>
      </c>
      <c r="N821" t="s">
        <v>7078</v>
      </c>
      <c r="O821" t="s">
        <v>2246</v>
      </c>
      <c r="P821" t="s">
        <v>7079</v>
      </c>
      <c r="Q821" t="s">
        <v>2248</v>
      </c>
      <c r="R821" t="s">
        <v>7080</v>
      </c>
      <c r="S821" t="s">
        <v>2250</v>
      </c>
      <c r="T821" t="s">
        <v>7081</v>
      </c>
      <c r="U821" t="s">
        <v>2252</v>
      </c>
      <c r="V821" t="s">
        <v>7082</v>
      </c>
      <c r="W821" t="s">
        <v>2254</v>
      </c>
    </row>
    <row r="822" spans="1:23" ht="15" customHeight="1" x14ac:dyDescent="0.25">
      <c r="A822" t="s">
        <v>774</v>
      </c>
      <c r="B822" t="s">
        <v>654</v>
      </c>
      <c r="C822" t="s">
        <v>7083</v>
      </c>
      <c r="D822" t="s">
        <v>7084</v>
      </c>
      <c r="E822" t="s">
        <v>774</v>
      </c>
      <c r="L822" t="s">
        <v>7085</v>
      </c>
      <c r="M822" t="s">
        <v>4421</v>
      </c>
      <c r="N822" t="s">
        <v>7086</v>
      </c>
      <c r="O822" t="s">
        <v>2246</v>
      </c>
      <c r="P822" t="s">
        <v>7087</v>
      </c>
      <c r="Q822" t="s">
        <v>2248</v>
      </c>
      <c r="R822" t="s">
        <v>7088</v>
      </c>
      <c r="S822" t="s">
        <v>2250</v>
      </c>
      <c r="T822" t="s">
        <v>7089</v>
      </c>
      <c r="U822" t="s">
        <v>2252</v>
      </c>
      <c r="V822" t="s">
        <v>7090</v>
      </c>
      <c r="W822" t="s">
        <v>2254</v>
      </c>
    </row>
    <row r="823" spans="1:23" ht="15" customHeight="1" x14ac:dyDescent="0.25">
      <c r="A823" t="s">
        <v>775</v>
      </c>
      <c r="B823" t="s">
        <v>654</v>
      </c>
      <c r="C823" t="s">
        <v>7091</v>
      </c>
      <c r="D823" t="s">
        <v>7092</v>
      </c>
      <c r="E823" t="s">
        <v>775</v>
      </c>
      <c r="L823" t="s">
        <v>7093</v>
      </c>
      <c r="M823" t="s">
        <v>4421</v>
      </c>
      <c r="N823" t="s">
        <v>7094</v>
      </c>
      <c r="O823" t="s">
        <v>2246</v>
      </c>
      <c r="P823" t="s">
        <v>7095</v>
      </c>
      <c r="Q823" t="s">
        <v>2248</v>
      </c>
      <c r="R823" t="s">
        <v>7096</v>
      </c>
      <c r="S823" t="s">
        <v>2250</v>
      </c>
      <c r="T823" t="s">
        <v>7097</v>
      </c>
      <c r="U823" t="s">
        <v>2252</v>
      </c>
      <c r="V823" t="s">
        <v>7098</v>
      </c>
      <c r="W823" t="s">
        <v>2254</v>
      </c>
    </row>
    <row r="824" spans="1:23" ht="15" customHeight="1" x14ac:dyDescent="0.25">
      <c r="A824" t="s">
        <v>776</v>
      </c>
      <c r="B824" t="s">
        <v>654</v>
      </c>
      <c r="C824" t="s">
        <v>7099</v>
      </c>
      <c r="D824" t="s">
        <v>7100</v>
      </c>
      <c r="E824" t="s">
        <v>776</v>
      </c>
      <c r="L824" t="s">
        <v>7101</v>
      </c>
      <c r="M824" t="s">
        <v>4421</v>
      </c>
      <c r="N824" t="s">
        <v>7102</v>
      </c>
      <c r="O824" t="s">
        <v>2246</v>
      </c>
      <c r="P824" t="s">
        <v>7103</v>
      </c>
      <c r="Q824" t="s">
        <v>2248</v>
      </c>
      <c r="R824" t="s">
        <v>7104</v>
      </c>
      <c r="S824" t="s">
        <v>2250</v>
      </c>
      <c r="T824" t="s">
        <v>7105</v>
      </c>
      <c r="U824" t="s">
        <v>2252</v>
      </c>
      <c r="V824" t="s">
        <v>7106</v>
      </c>
      <c r="W824" t="s">
        <v>2254</v>
      </c>
    </row>
    <row r="825" spans="1:23" ht="15" customHeight="1" x14ac:dyDescent="0.25">
      <c r="A825" t="s">
        <v>777</v>
      </c>
      <c r="B825" t="s">
        <v>654</v>
      </c>
      <c r="C825" t="s">
        <v>7107</v>
      </c>
      <c r="D825" t="s">
        <v>7108</v>
      </c>
      <c r="E825" t="s">
        <v>777</v>
      </c>
      <c r="L825" t="s">
        <v>7109</v>
      </c>
      <c r="M825" t="s">
        <v>4421</v>
      </c>
      <c r="N825" t="s">
        <v>7110</v>
      </c>
      <c r="O825" t="s">
        <v>2246</v>
      </c>
      <c r="P825" t="s">
        <v>7111</v>
      </c>
      <c r="Q825" t="s">
        <v>2248</v>
      </c>
      <c r="R825" t="s">
        <v>7112</v>
      </c>
      <c r="S825" t="s">
        <v>2250</v>
      </c>
      <c r="T825" t="s">
        <v>7113</v>
      </c>
      <c r="U825" t="s">
        <v>2252</v>
      </c>
      <c r="V825" t="s">
        <v>7114</v>
      </c>
      <c r="W825" t="s">
        <v>2254</v>
      </c>
    </row>
    <row r="826" spans="1:23" ht="15" customHeight="1" x14ac:dyDescent="0.25">
      <c r="A826" t="s">
        <v>778</v>
      </c>
      <c r="B826" t="s">
        <v>654</v>
      </c>
      <c r="C826" t="s">
        <v>7115</v>
      </c>
      <c r="D826" t="s">
        <v>7116</v>
      </c>
      <c r="E826" t="s">
        <v>778</v>
      </c>
      <c r="L826" t="s">
        <v>7117</v>
      </c>
      <c r="M826" t="s">
        <v>4421</v>
      </c>
      <c r="N826" t="s">
        <v>7118</v>
      </c>
      <c r="O826" t="s">
        <v>2246</v>
      </c>
      <c r="P826" t="s">
        <v>7119</v>
      </c>
      <c r="Q826" t="s">
        <v>2248</v>
      </c>
      <c r="R826" t="s">
        <v>7120</v>
      </c>
      <c r="S826" t="s">
        <v>2250</v>
      </c>
      <c r="T826" t="s">
        <v>7121</v>
      </c>
      <c r="U826" t="s">
        <v>2252</v>
      </c>
      <c r="V826" t="s">
        <v>7122</v>
      </c>
      <c r="W826" t="s">
        <v>2254</v>
      </c>
    </row>
    <row r="827" spans="1:23" ht="15" customHeight="1" x14ac:dyDescent="0.25">
      <c r="A827" t="s">
        <v>779</v>
      </c>
      <c r="B827" t="s">
        <v>654</v>
      </c>
      <c r="C827" t="s">
        <v>7123</v>
      </c>
      <c r="D827" t="s">
        <v>7124</v>
      </c>
      <c r="E827" t="s">
        <v>779</v>
      </c>
      <c r="L827" t="s">
        <v>7125</v>
      </c>
      <c r="M827" t="s">
        <v>4421</v>
      </c>
      <c r="N827" t="s">
        <v>7126</v>
      </c>
      <c r="O827" t="s">
        <v>2246</v>
      </c>
      <c r="P827" t="s">
        <v>7127</v>
      </c>
      <c r="Q827" t="s">
        <v>2248</v>
      </c>
      <c r="R827" t="s">
        <v>7128</v>
      </c>
      <c r="S827" t="s">
        <v>2250</v>
      </c>
      <c r="T827" t="s">
        <v>7129</v>
      </c>
      <c r="U827" t="s">
        <v>2252</v>
      </c>
      <c r="V827" t="s">
        <v>7130</v>
      </c>
      <c r="W827" t="s">
        <v>2254</v>
      </c>
    </row>
    <row r="828" spans="1:23" ht="15" customHeight="1" x14ac:dyDescent="0.25">
      <c r="A828" t="s">
        <v>780</v>
      </c>
      <c r="B828" t="s">
        <v>654</v>
      </c>
      <c r="C828" t="s">
        <v>7131</v>
      </c>
      <c r="D828" t="s">
        <v>7132</v>
      </c>
      <c r="E828" t="s">
        <v>780</v>
      </c>
      <c r="L828" t="s">
        <v>7133</v>
      </c>
      <c r="M828" t="s">
        <v>4421</v>
      </c>
      <c r="N828" t="s">
        <v>7134</v>
      </c>
      <c r="O828" t="s">
        <v>2246</v>
      </c>
      <c r="P828" t="s">
        <v>7135</v>
      </c>
      <c r="Q828" t="s">
        <v>2248</v>
      </c>
      <c r="R828" t="s">
        <v>7136</v>
      </c>
      <c r="S828" t="s">
        <v>2250</v>
      </c>
      <c r="T828" t="s">
        <v>7137</v>
      </c>
      <c r="U828" t="s">
        <v>2252</v>
      </c>
      <c r="V828" t="s">
        <v>7138</v>
      </c>
      <c r="W828" t="s">
        <v>2254</v>
      </c>
    </row>
    <row r="829" spans="1:23" ht="15" customHeight="1" x14ac:dyDescent="0.25">
      <c r="A829" t="s">
        <v>782</v>
      </c>
      <c r="B829" t="s">
        <v>654</v>
      </c>
      <c r="C829" t="s">
        <v>7139</v>
      </c>
      <c r="D829" t="s">
        <v>7140</v>
      </c>
      <c r="E829" t="s">
        <v>782</v>
      </c>
      <c r="L829" t="s">
        <v>7141</v>
      </c>
      <c r="M829" t="s">
        <v>4421</v>
      </c>
      <c r="N829" t="s">
        <v>7142</v>
      </c>
      <c r="O829" t="s">
        <v>2246</v>
      </c>
      <c r="P829" t="s">
        <v>7143</v>
      </c>
      <c r="Q829" t="s">
        <v>2248</v>
      </c>
      <c r="R829" t="s">
        <v>7144</v>
      </c>
      <c r="S829" t="s">
        <v>2250</v>
      </c>
      <c r="T829" t="s">
        <v>7145</v>
      </c>
      <c r="U829" t="s">
        <v>2252</v>
      </c>
      <c r="V829" t="s">
        <v>7146</v>
      </c>
      <c r="W829" t="s">
        <v>2254</v>
      </c>
    </row>
    <row r="830" spans="1:23" ht="15" customHeight="1" x14ac:dyDescent="0.25">
      <c r="A830" t="s">
        <v>783</v>
      </c>
      <c r="B830" t="s">
        <v>654</v>
      </c>
      <c r="C830" t="s">
        <v>7147</v>
      </c>
      <c r="D830" t="s">
        <v>7148</v>
      </c>
      <c r="E830" t="s">
        <v>783</v>
      </c>
      <c r="L830" t="s">
        <v>7149</v>
      </c>
      <c r="M830" t="s">
        <v>4421</v>
      </c>
      <c r="N830" t="s">
        <v>7150</v>
      </c>
      <c r="O830" t="s">
        <v>2246</v>
      </c>
      <c r="P830" t="s">
        <v>7151</v>
      </c>
      <c r="Q830" t="s">
        <v>2248</v>
      </c>
      <c r="R830" t="s">
        <v>7152</v>
      </c>
      <c r="S830" t="s">
        <v>2250</v>
      </c>
      <c r="T830" t="s">
        <v>7153</v>
      </c>
      <c r="U830" t="s">
        <v>2252</v>
      </c>
      <c r="V830" t="s">
        <v>7154</v>
      </c>
      <c r="W830" t="s">
        <v>2254</v>
      </c>
    </row>
    <row r="831" spans="1:23" ht="15" customHeight="1" x14ac:dyDescent="0.25">
      <c r="A831" t="s">
        <v>784</v>
      </c>
      <c r="B831" t="s">
        <v>654</v>
      </c>
      <c r="C831" t="s">
        <v>7155</v>
      </c>
      <c r="D831" t="s">
        <v>7156</v>
      </c>
      <c r="E831" t="s">
        <v>784</v>
      </c>
      <c r="L831" t="s">
        <v>7157</v>
      </c>
      <c r="M831" t="s">
        <v>4421</v>
      </c>
      <c r="N831" t="s">
        <v>7158</v>
      </c>
      <c r="O831" t="s">
        <v>2246</v>
      </c>
      <c r="P831" t="s">
        <v>7159</v>
      </c>
      <c r="Q831" t="s">
        <v>2248</v>
      </c>
      <c r="R831" t="s">
        <v>7160</v>
      </c>
      <c r="S831" t="s">
        <v>2250</v>
      </c>
      <c r="T831" t="s">
        <v>7161</v>
      </c>
      <c r="U831" t="s">
        <v>2252</v>
      </c>
      <c r="V831" t="s">
        <v>7162</v>
      </c>
      <c r="W831" t="s">
        <v>2254</v>
      </c>
    </row>
    <row r="832" spans="1:23" ht="15" customHeight="1" x14ac:dyDescent="0.25">
      <c r="A832" t="s">
        <v>785</v>
      </c>
      <c r="B832" t="s">
        <v>654</v>
      </c>
      <c r="C832" t="s">
        <v>7163</v>
      </c>
      <c r="D832" t="s">
        <v>7164</v>
      </c>
      <c r="E832" t="s">
        <v>785</v>
      </c>
      <c r="L832" t="s">
        <v>7165</v>
      </c>
      <c r="M832" t="s">
        <v>4421</v>
      </c>
      <c r="N832" t="s">
        <v>7166</v>
      </c>
      <c r="O832" t="s">
        <v>2246</v>
      </c>
      <c r="P832" t="s">
        <v>7167</v>
      </c>
      <c r="Q832" t="s">
        <v>2248</v>
      </c>
      <c r="R832" t="s">
        <v>7168</v>
      </c>
      <c r="S832" t="s">
        <v>2250</v>
      </c>
      <c r="T832" t="s">
        <v>7169</v>
      </c>
      <c r="U832" t="s">
        <v>2252</v>
      </c>
      <c r="V832" t="s">
        <v>7170</v>
      </c>
      <c r="W832" t="s">
        <v>2254</v>
      </c>
    </row>
    <row r="833" spans="1:23" ht="15" customHeight="1" x14ac:dyDescent="0.25">
      <c r="A833" t="s">
        <v>786</v>
      </c>
      <c r="B833" t="s">
        <v>654</v>
      </c>
      <c r="C833" t="s">
        <v>7171</v>
      </c>
      <c r="D833" t="s">
        <v>7172</v>
      </c>
      <c r="E833" t="s">
        <v>786</v>
      </c>
      <c r="L833" t="s">
        <v>7173</v>
      </c>
      <c r="M833" t="s">
        <v>4421</v>
      </c>
      <c r="N833" t="s">
        <v>7174</v>
      </c>
      <c r="O833" t="s">
        <v>2246</v>
      </c>
      <c r="P833" t="s">
        <v>7175</v>
      </c>
      <c r="Q833" t="s">
        <v>2248</v>
      </c>
      <c r="R833" t="s">
        <v>7176</v>
      </c>
      <c r="S833" t="s">
        <v>2250</v>
      </c>
      <c r="T833" t="s">
        <v>7177</v>
      </c>
      <c r="U833" t="s">
        <v>2252</v>
      </c>
      <c r="V833" t="s">
        <v>7178</v>
      </c>
      <c r="W833" t="s">
        <v>2254</v>
      </c>
    </row>
    <row r="834" spans="1:23" ht="15" customHeight="1" x14ac:dyDescent="0.25">
      <c r="A834" t="s">
        <v>787</v>
      </c>
      <c r="B834" t="s">
        <v>654</v>
      </c>
      <c r="C834" t="s">
        <v>7179</v>
      </c>
      <c r="D834" t="s">
        <v>7180</v>
      </c>
      <c r="E834" t="s">
        <v>787</v>
      </c>
      <c r="L834" t="s">
        <v>7181</v>
      </c>
      <c r="M834" t="s">
        <v>4421</v>
      </c>
      <c r="N834" t="s">
        <v>7182</v>
      </c>
      <c r="O834" t="s">
        <v>2246</v>
      </c>
      <c r="P834" t="s">
        <v>7183</v>
      </c>
      <c r="Q834" t="s">
        <v>2248</v>
      </c>
      <c r="R834" t="s">
        <v>7184</v>
      </c>
      <c r="S834" t="s">
        <v>2250</v>
      </c>
      <c r="T834" t="s">
        <v>7185</v>
      </c>
      <c r="U834" t="s">
        <v>2252</v>
      </c>
      <c r="V834" t="s">
        <v>7186</v>
      </c>
      <c r="W834" t="s">
        <v>2254</v>
      </c>
    </row>
    <row r="835" spans="1:23" ht="15" customHeight="1" x14ac:dyDescent="0.25">
      <c r="A835" t="s">
        <v>788</v>
      </c>
      <c r="B835" t="s">
        <v>654</v>
      </c>
      <c r="C835" t="s">
        <v>7187</v>
      </c>
      <c r="D835" t="s">
        <v>7188</v>
      </c>
      <c r="E835" t="s">
        <v>788</v>
      </c>
      <c r="L835" t="s">
        <v>7189</v>
      </c>
      <c r="M835" t="s">
        <v>4421</v>
      </c>
      <c r="N835" t="s">
        <v>7190</v>
      </c>
      <c r="O835" t="s">
        <v>2246</v>
      </c>
      <c r="P835" t="s">
        <v>7191</v>
      </c>
      <c r="Q835" t="s">
        <v>2248</v>
      </c>
      <c r="R835" t="s">
        <v>7192</v>
      </c>
      <c r="S835" t="s">
        <v>2250</v>
      </c>
      <c r="T835" t="s">
        <v>7193</v>
      </c>
      <c r="U835" t="s">
        <v>2252</v>
      </c>
      <c r="V835" t="s">
        <v>7194</v>
      </c>
      <c r="W835" t="s">
        <v>2254</v>
      </c>
    </row>
    <row r="836" spans="1:23" ht="15" customHeight="1" x14ac:dyDescent="0.25">
      <c r="A836" t="s">
        <v>789</v>
      </c>
      <c r="B836" t="s">
        <v>654</v>
      </c>
      <c r="C836" t="s">
        <v>7195</v>
      </c>
      <c r="D836" t="s">
        <v>7196</v>
      </c>
      <c r="E836" t="s">
        <v>789</v>
      </c>
      <c r="L836" t="s">
        <v>7197</v>
      </c>
      <c r="M836" t="s">
        <v>4421</v>
      </c>
      <c r="N836" t="s">
        <v>7198</v>
      </c>
      <c r="O836" t="s">
        <v>2246</v>
      </c>
      <c r="P836" t="s">
        <v>7199</v>
      </c>
      <c r="Q836" t="s">
        <v>2248</v>
      </c>
      <c r="R836" t="s">
        <v>7200</v>
      </c>
      <c r="S836" t="s">
        <v>2250</v>
      </c>
      <c r="T836" t="s">
        <v>7201</v>
      </c>
      <c r="U836" t="s">
        <v>2252</v>
      </c>
      <c r="V836" t="s">
        <v>7202</v>
      </c>
      <c r="W836" t="s">
        <v>2254</v>
      </c>
    </row>
    <row r="837" spans="1:23" ht="15" customHeight="1" x14ac:dyDescent="0.25">
      <c r="A837" t="s">
        <v>790</v>
      </c>
      <c r="B837" t="s">
        <v>654</v>
      </c>
      <c r="C837" t="s">
        <v>7203</v>
      </c>
      <c r="D837" t="s">
        <v>7204</v>
      </c>
      <c r="E837" t="s">
        <v>790</v>
      </c>
      <c r="L837" t="s">
        <v>7205</v>
      </c>
      <c r="M837" t="s">
        <v>4421</v>
      </c>
      <c r="N837" t="s">
        <v>7206</v>
      </c>
      <c r="O837" t="s">
        <v>2246</v>
      </c>
      <c r="P837" t="s">
        <v>7207</v>
      </c>
      <c r="Q837" t="s">
        <v>2248</v>
      </c>
      <c r="R837" t="s">
        <v>7208</v>
      </c>
      <c r="S837" t="s">
        <v>2250</v>
      </c>
      <c r="T837" t="s">
        <v>7209</v>
      </c>
      <c r="U837" t="s">
        <v>2252</v>
      </c>
      <c r="V837" t="s">
        <v>7210</v>
      </c>
      <c r="W837" t="s">
        <v>2254</v>
      </c>
    </row>
    <row r="838" spans="1:23" ht="15" customHeight="1" x14ac:dyDescent="0.25">
      <c r="A838" t="s">
        <v>791</v>
      </c>
      <c r="B838" t="s">
        <v>654</v>
      </c>
      <c r="C838" t="s">
        <v>7211</v>
      </c>
      <c r="D838" t="s">
        <v>7212</v>
      </c>
      <c r="E838" t="s">
        <v>791</v>
      </c>
      <c r="L838" t="s">
        <v>7213</v>
      </c>
      <c r="M838" t="s">
        <v>4421</v>
      </c>
      <c r="N838" t="s">
        <v>7214</v>
      </c>
      <c r="O838" t="s">
        <v>2246</v>
      </c>
      <c r="P838" t="s">
        <v>7215</v>
      </c>
      <c r="Q838" t="s">
        <v>2248</v>
      </c>
      <c r="R838" t="s">
        <v>7216</v>
      </c>
      <c r="S838" t="s">
        <v>2250</v>
      </c>
      <c r="T838" t="s">
        <v>7217</v>
      </c>
      <c r="U838" t="s">
        <v>2252</v>
      </c>
      <c r="V838" t="s">
        <v>7218</v>
      </c>
      <c r="W838" t="s">
        <v>2254</v>
      </c>
    </row>
    <row r="839" spans="1:23" ht="15" customHeight="1" x14ac:dyDescent="0.25">
      <c r="A839" t="s">
        <v>792</v>
      </c>
      <c r="B839" t="s">
        <v>654</v>
      </c>
      <c r="C839" t="s">
        <v>7219</v>
      </c>
      <c r="D839" t="s">
        <v>7220</v>
      </c>
      <c r="E839" t="s">
        <v>792</v>
      </c>
      <c r="L839" t="s">
        <v>7221</v>
      </c>
      <c r="M839" t="s">
        <v>4421</v>
      </c>
      <c r="N839" t="s">
        <v>7222</v>
      </c>
      <c r="O839" t="s">
        <v>2246</v>
      </c>
      <c r="P839" t="s">
        <v>7223</v>
      </c>
      <c r="Q839" t="s">
        <v>2248</v>
      </c>
      <c r="R839" t="s">
        <v>7224</v>
      </c>
      <c r="S839" t="s">
        <v>2250</v>
      </c>
      <c r="T839" t="s">
        <v>7225</v>
      </c>
      <c r="U839" t="s">
        <v>2252</v>
      </c>
      <c r="V839" t="s">
        <v>7226</v>
      </c>
      <c r="W839" t="s">
        <v>2254</v>
      </c>
    </row>
    <row r="840" spans="1:23" ht="15" customHeight="1" x14ac:dyDescent="0.25">
      <c r="A840" t="s">
        <v>793</v>
      </c>
      <c r="B840" t="s">
        <v>654</v>
      </c>
      <c r="C840" t="s">
        <v>7227</v>
      </c>
      <c r="D840" t="s">
        <v>7228</v>
      </c>
      <c r="E840" t="s">
        <v>793</v>
      </c>
      <c r="L840" t="s">
        <v>7229</v>
      </c>
      <c r="M840" t="s">
        <v>4421</v>
      </c>
      <c r="N840" t="s">
        <v>7230</v>
      </c>
      <c r="O840" t="s">
        <v>2246</v>
      </c>
      <c r="P840" t="s">
        <v>7231</v>
      </c>
      <c r="Q840" t="s">
        <v>2248</v>
      </c>
      <c r="R840" t="s">
        <v>7232</v>
      </c>
      <c r="S840" t="s">
        <v>2250</v>
      </c>
      <c r="T840" t="s">
        <v>7233</v>
      </c>
      <c r="U840" t="s">
        <v>2252</v>
      </c>
      <c r="V840" t="s">
        <v>7234</v>
      </c>
      <c r="W840" t="s">
        <v>2254</v>
      </c>
    </row>
    <row r="841" spans="1:23" ht="15" customHeight="1" x14ac:dyDescent="0.25">
      <c r="A841" t="s">
        <v>794</v>
      </c>
      <c r="B841" t="s">
        <v>654</v>
      </c>
      <c r="C841" t="s">
        <v>7235</v>
      </c>
      <c r="D841" t="s">
        <v>7236</v>
      </c>
      <c r="E841" t="s">
        <v>794</v>
      </c>
      <c r="L841" t="s">
        <v>7237</v>
      </c>
      <c r="M841" t="s">
        <v>4421</v>
      </c>
      <c r="N841" t="s">
        <v>7238</v>
      </c>
      <c r="O841" t="s">
        <v>2246</v>
      </c>
      <c r="P841" t="s">
        <v>7239</v>
      </c>
      <c r="Q841" t="s">
        <v>2248</v>
      </c>
      <c r="R841" t="s">
        <v>7240</v>
      </c>
      <c r="S841" t="s">
        <v>2250</v>
      </c>
      <c r="T841" t="s">
        <v>7241</v>
      </c>
      <c r="U841" t="s">
        <v>2252</v>
      </c>
      <c r="V841" t="s">
        <v>7242</v>
      </c>
      <c r="W841" t="s">
        <v>2254</v>
      </c>
    </row>
    <row r="842" spans="1:23" ht="15" customHeight="1" x14ac:dyDescent="0.25">
      <c r="A842" t="s">
        <v>795</v>
      </c>
      <c r="B842" t="s">
        <v>654</v>
      </c>
      <c r="C842" t="s">
        <v>7243</v>
      </c>
      <c r="D842" t="s">
        <v>7244</v>
      </c>
      <c r="E842" t="s">
        <v>795</v>
      </c>
      <c r="L842" t="s">
        <v>7245</v>
      </c>
      <c r="M842" t="s">
        <v>4421</v>
      </c>
      <c r="N842" t="s">
        <v>7246</v>
      </c>
      <c r="O842" t="s">
        <v>2246</v>
      </c>
      <c r="P842" t="s">
        <v>7247</v>
      </c>
      <c r="Q842" t="s">
        <v>2248</v>
      </c>
      <c r="R842" t="s">
        <v>7248</v>
      </c>
      <c r="S842" t="s">
        <v>2250</v>
      </c>
      <c r="T842" t="s">
        <v>7249</v>
      </c>
      <c r="U842" t="s">
        <v>2252</v>
      </c>
      <c r="V842" t="s">
        <v>7250</v>
      </c>
      <c r="W842" t="s">
        <v>2254</v>
      </c>
    </row>
    <row r="843" spans="1:23" ht="15" customHeight="1" x14ac:dyDescent="0.25">
      <c r="A843" t="s">
        <v>796</v>
      </c>
      <c r="B843" t="s">
        <v>654</v>
      </c>
      <c r="C843" t="s">
        <v>7251</v>
      </c>
      <c r="D843" t="s">
        <v>7252</v>
      </c>
      <c r="E843" t="s">
        <v>796</v>
      </c>
      <c r="L843" t="s">
        <v>7253</v>
      </c>
      <c r="M843" t="s">
        <v>4421</v>
      </c>
      <c r="N843" t="s">
        <v>7254</v>
      </c>
      <c r="O843" t="s">
        <v>2246</v>
      </c>
      <c r="P843" t="s">
        <v>7255</v>
      </c>
      <c r="Q843" t="s">
        <v>2248</v>
      </c>
      <c r="R843" t="s">
        <v>7256</v>
      </c>
      <c r="S843" t="s">
        <v>2250</v>
      </c>
      <c r="T843" t="s">
        <v>7257</v>
      </c>
      <c r="U843" t="s">
        <v>2252</v>
      </c>
      <c r="V843" t="s">
        <v>7258</v>
      </c>
      <c r="W843" t="s">
        <v>2254</v>
      </c>
    </row>
    <row r="844" spans="1:23" ht="15" customHeight="1" x14ac:dyDescent="0.25">
      <c r="A844" t="s">
        <v>797</v>
      </c>
      <c r="B844" t="s">
        <v>654</v>
      </c>
      <c r="C844" t="s">
        <v>7259</v>
      </c>
      <c r="D844" t="s">
        <v>7260</v>
      </c>
      <c r="E844" t="s">
        <v>797</v>
      </c>
      <c r="L844" t="s">
        <v>7261</v>
      </c>
      <c r="M844" t="s">
        <v>4421</v>
      </c>
      <c r="N844" t="s">
        <v>7262</v>
      </c>
      <c r="O844" t="s">
        <v>2246</v>
      </c>
      <c r="P844" t="s">
        <v>7263</v>
      </c>
      <c r="Q844" t="s">
        <v>2248</v>
      </c>
      <c r="R844" t="s">
        <v>7264</v>
      </c>
      <c r="S844" t="s">
        <v>2250</v>
      </c>
      <c r="T844" t="s">
        <v>7265</v>
      </c>
      <c r="U844" t="s">
        <v>2252</v>
      </c>
      <c r="V844" t="s">
        <v>7266</v>
      </c>
      <c r="W844" t="s">
        <v>2254</v>
      </c>
    </row>
    <row r="845" spans="1:23" ht="15" customHeight="1" x14ac:dyDescent="0.25">
      <c r="A845" t="s">
        <v>798</v>
      </c>
      <c r="B845" t="s">
        <v>654</v>
      </c>
      <c r="C845" t="s">
        <v>7267</v>
      </c>
      <c r="D845" t="s">
        <v>7268</v>
      </c>
      <c r="E845" t="s">
        <v>798</v>
      </c>
      <c r="L845" t="s">
        <v>7269</v>
      </c>
      <c r="M845" t="s">
        <v>4421</v>
      </c>
      <c r="N845" t="s">
        <v>7270</v>
      </c>
      <c r="O845" t="s">
        <v>2246</v>
      </c>
      <c r="P845" t="s">
        <v>7271</v>
      </c>
      <c r="Q845" t="s">
        <v>2248</v>
      </c>
      <c r="R845" t="s">
        <v>7272</v>
      </c>
      <c r="S845" t="s">
        <v>2250</v>
      </c>
      <c r="T845" t="s">
        <v>7273</v>
      </c>
      <c r="U845" t="s">
        <v>2252</v>
      </c>
      <c r="V845" t="s">
        <v>7274</v>
      </c>
      <c r="W845" t="s">
        <v>2254</v>
      </c>
    </row>
    <row r="846" spans="1:23" ht="15" customHeight="1" x14ac:dyDescent="0.25">
      <c r="A846" t="s">
        <v>799</v>
      </c>
      <c r="B846" t="s">
        <v>654</v>
      </c>
      <c r="C846" t="s">
        <v>7275</v>
      </c>
      <c r="D846" t="s">
        <v>7276</v>
      </c>
      <c r="E846" t="s">
        <v>799</v>
      </c>
      <c r="L846" t="s">
        <v>7277</v>
      </c>
      <c r="M846" t="s">
        <v>4421</v>
      </c>
      <c r="N846" t="s">
        <v>7278</v>
      </c>
      <c r="O846" t="s">
        <v>2246</v>
      </c>
      <c r="P846" t="s">
        <v>7279</v>
      </c>
      <c r="Q846" t="s">
        <v>2248</v>
      </c>
      <c r="R846" t="s">
        <v>7280</v>
      </c>
      <c r="S846" t="s">
        <v>2250</v>
      </c>
      <c r="T846" t="s">
        <v>7281</v>
      </c>
      <c r="U846" t="s">
        <v>2252</v>
      </c>
      <c r="V846" t="s">
        <v>7282</v>
      </c>
      <c r="W846" t="s">
        <v>2254</v>
      </c>
    </row>
    <row r="847" spans="1:23" ht="15" customHeight="1" x14ac:dyDescent="0.25">
      <c r="A847" t="s">
        <v>800</v>
      </c>
      <c r="B847" t="s">
        <v>654</v>
      </c>
      <c r="C847" t="s">
        <v>7283</v>
      </c>
      <c r="D847" t="s">
        <v>7284</v>
      </c>
      <c r="E847" t="s">
        <v>800</v>
      </c>
      <c r="L847" t="s">
        <v>7285</v>
      </c>
      <c r="M847" t="s">
        <v>4421</v>
      </c>
      <c r="N847" t="s">
        <v>7286</v>
      </c>
      <c r="O847" t="s">
        <v>2246</v>
      </c>
      <c r="P847" t="s">
        <v>7287</v>
      </c>
      <c r="Q847" t="s">
        <v>2248</v>
      </c>
      <c r="R847" t="s">
        <v>7288</v>
      </c>
      <c r="S847" t="s">
        <v>2250</v>
      </c>
      <c r="T847" t="s">
        <v>7289</v>
      </c>
      <c r="U847" t="s">
        <v>2252</v>
      </c>
      <c r="V847" t="s">
        <v>7290</v>
      </c>
      <c r="W847" t="s">
        <v>2254</v>
      </c>
    </row>
    <row r="848" spans="1:23" ht="15" customHeight="1" x14ac:dyDescent="0.25">
      <c r="A848" t="s">
        <v>801</v>
      </c>
      <c r="B848" t="s">
        <v>654</v>
      </c>
      <c r="C848" t="s">
        <v>7291</v>
      </c>
      <c r="D848" t="s">
        <v>7292</v>
      </c>
      <c r="E848" t="s">
        <v>801</v>
      </c>
      <c r="L848" t="s">
        <v>7293</v>
      </c>
      <c r="M848" t="s">
        <v>4421</v>
      </c>
      <c r="N848" t="s">
        <v>7294</v>
      </c>
      <c r="O848" t="s">
        <v>2246</v>
      </c>
      <c r="P848" t="s">
        <v>7295</v>
      </c>
      <c r="Q848" t="s">
        <v>2248</v>
      </c>
      <c r="R848" t="s">
        <v>7296</v>
      </c>
      <c r="S848" t="s">
        <v>2250</v>
      </c>
      <c r="T848" t="s">
        <v>7297</v>
      </c>
      <c r="U848" t="s">
        <v>2252</v>
      </c>
      <c r="V848" t="s">
        <v>7298</v>
      </c>
      <c r="W848" t="s">
        <v>2254</v>
      </c>
    </row>
    <row r="849" spans="1:23" ht="15" customHeight="1" x14ac:dyDescent="0.25">
      <c r="A849" t="s">
        <v>802</v>
      </c>
      <c r="B849" t="s">
        <v>654</v>
      </c>
      <c r="C849" t="s">
        <v>7299</v>
      </c>
      <c r="D849" t="s">
        <v>7300</v>
      </c>
      <c r="E849" t="s">
        <v>802</v>
      </c>
      <c r="L849" t="s">
        <v>7301</v>
      </c>
      <c r="M849" t="s">
        <v>4421</v>
      </c>
      <c r="N849" t="s">
        <v>7302</v>
      </c>
      <c r="O849" t="s">
        <v>2246</v>
      </c>
      <c r="P849" t="s">
        <v>7303</v>
      </c>
      <c r="Q849" t="s">
        <v>2248</v>
      </c>
      <c r="R849" t="s">
        <v>7304</v>
      </c>
      <c r="S849" t="s">
        <v>2250</v>
      </c>
      <c r="T849" t="s">
        <v>7305</v>
      </c>
      <c r="U849" t="s">
        <v>2252</v>
      </c>
      <c r="V849" t="s">
        <v>7306</v>
      </c>
      <c r="W849" t="s">
        <v>2254</v>
      </c>
    </row>
    <row r="850" spans="1:23" ht="15" customHeight="1" x14ac:dyDescent="0.25">
      <c r="A850" t="s">
        <v>803</v>
      </c>
      <c r="B850" t="s">
        <v>654</v>
      </c>
      <c r="C850" t="s">
        <v>7307</v>
      </c>
      <c r="D850" t="s">
        <v>7308</v>
      </c>
      <c r="E850" t="s">
        <v>803</v>
      </c>
      <c r="L850" t="s">
        <v>7309</v>
      </c>
      <c r="M850" t="s">
        <v>4421</v>
      </c>
      <c r="N850" t="s">
        <v>7310</v>
      </c>
      <c r="O850" t="s">
        <v>2246</v>
      </c>
      <c r="P850" t="s">
        <v>7311</v>
      </c>
      <c r="Q850" t="s">
        <v>2248</v>
      </c>
      <c r="R850" t="s">
        <v>7312</v>
      </c>
      <c r="S850" t="s">
        <v>2250</v>
      </c>
      <c r="T850" t="s">
        <v>7313</v>
      </c>
      <c r="U850" t="s">
        <v>2252</v>
      </c>
      <c r="V850" t="s">
        <v>7314</v>
      </c>
      <c r="W850" t="s">
        <v>2254</v>
      </c>
    </row>
    <row r="851" spans="1:23" ht="15" customHeight="1" x14ac:dyDescent="0.25">
      <c r="A851" t="s">
        <v>804</v>
      </c>
      <c r="B851" t="s">
        <v>654</v>
      </c>
      <c r="C851" t="s">
        <v>7315</v>
      </c>
      <c r="D851" t="s">
        <v>7316</v>
      </c>
      <c r="E851" t="s">
        <v>804</v>
      </c>
      <c r="L851" t="s">
        <v>7317</v>
      </c>
      <c r="M851" t="s">
        <v>4421</v>
      </c>
      <c r="N851" t="s">
        <v>7318</v>
      </c>
      <c r="O851" t="s">
        <v>2246</v>
      </c>
      <c r="P851" t="s">
        <v>7319</v>
      </c>
      <c r="Q851" t="s">
        <v>2248</v>
      </c>
      <c r="R851" t="s">
        <v>7320</v>
      </c>
      <c r="S851" t="s">
        <v>2250</v>
      </c>
      <c r="T851" t="s">
        <v>7321</v>
      </c>
      <c r="U851" t="s">
        <v>2252</v>
      </c>
      <c r="V851" t="s">
        <v>7322</v>
      </c>
      <c r="W851" t="s">
        <v>2254</v>
      </c>
    </row>
    <row r="852" spans="1:23" ht="15" customHeight="1" x14ac:dyDescent="0.25">
      <c r="A852" t="s">
        <v>805</v>
      </c>
      <c r="B852" t="s">
        <v>654</v>
      </c>
      <c r="C852" t="s">
        <v>7323</v>
      </c>
      <c r="D852" t="s">
        <v>7324</v>
      </c>
      <c r="E852" t="s">
        <v>805</v>
      </c>
      <c r="L852" t="s">
        <v>7325</v>
      </c>
      <c r="M852" t="s">
        <v>4421</v>
      </c>
      <c r="N852" t="s">
        <v>7326</v>
      </c>
      <c r="O852" t="s">
        <v>2246</v>
      </c>
      <c r="P852" t="s">
        <v>7327</v>
      </c>
      <c r="Q852" t="s">
        <v>2248</v>
      </c>
      <c r="R852" t="s">
        <v>7328</v>
      </c>
      <c r="S852" t="s">
        <v>2250</v>
      </c>
      <c r="T852" t="s">
        <v>7329</v>
      </c>
      <c r="U852" t="s">
        <v>2252</v>
      </c>
      <c r="V852" t="s">
        <v>7330</v>
      </c>
      <c r="W852" t="s">
        <v>2254</v>
      </c>
    </row>
    <row r="853" spans="1:23" ht="15" customHeight="1" x14ac:dyDescent="0.25">
      <c r="A853" t="s">
        <v>806</v>
      </c>
      <c r="B853" t="s">
        <v>654</v>
      </c>
      <c r="C853" t="s">
        <v>7331</v>
      </c>
      <c r="D853" t="s">
        <v>7332</v>
      </c>
      <c r="E853" t="s">
        <v>806</v>
      </c>
      <c r="L853" t="s">
        <v>7333</v>
      </c>
      <c r="M853" t="s">
        <v>4421</v>
      </c>
      <c r="N853" t="s">
        <v>7334</v>
      </c>
      <c r="O853" t="s">
        <v>2246</v>
      </c>
      <c r="P853" t="s">
        <v>7335</v>
      </c>
      <c r="Q853" t="s">
        <v>2248</v>
      </c>
      <c r="R853" t="s">
        <v>7336</v>
      </c>
      <c r="S853" t="s">
        <v>2250</v>
      </c>
      <c r="T853" t="s">
        <v>7337</v>
      </c>
      <c r="U853" t="s">
        <v>2252</v>
      </c>
      <c r="V853" t="s">
        <v>7338</v>
      </c>
      <c r="W853" t="s">
        <v>2254</v>
      </c>
    </row>
    <row r="854" spans="1:23" ht="15" customHeight="1" x14ac:dyDescent="0.25">
      <c r="A854" t="s">
        <v>807</v>
      </c>
      <c r="B854" t="s">
        <v>654</v>
      </c>
      <c r="C854" t="s">
        <v>7339</v>
      </c>
      <c r="D854" t="s">
        <v>7340</v>
      </c>
      <c r="E854" t="s">
        <v>807</v>
      </c>
      <c r="L854" t="s">
        <v>7341</v>
      </c>
      <c r="M854" t="s">
        <v>4421</v>
      </c>
      <c r="N854" t="s">
        <v>7342</v>
      </c>
      <c r="O854" t="s">
        <v>2246</v>
      </c>
      <c r="P854" t="s">
        <v>7343</v>
      </c>
      <c r="Q854" t="s">
        <v>2248</v>
      </c>
      <c r="R854" t="s">
        <v>7344</v>
      </c>
      <c r="S854" t="s">
        <v>2250</v>
      </c>
      <c r="T854" t="s">
        <v>7345</v>
      </c>
      <c r="U854" t="s">
        <v>2252</v>
      </c>
      <c r="V854" t="s">
        <v>7346</v>
      </c>
      <c r="W854" t="s">
        <v>2254</v>
      </c>
    </row>
    <row r="855" spans="1:23" ht="15" customHeight="1" x14ac:dyDescent="0.25">
      <c r="A855" t="s">
        <v>808</v>
      </c>
      <c r="B855" t="s">
        <v>654</v>
      </c>
      <c r="C855" t="s">
        <v>7347</v>
      </c>
      <c r="D855" t="s">
        <v>7348</v>
      </c>
      <c r="E855" t="s">
        <v>808</v>
      </c>
      <c r="L855" t="s">
        <v>7349</v>
      </c>
      <c r="M855" t="s">
        <v>4421</v>
      </c>
      <c r="N855" t="s">
        <v>7350</v>
      </c>
      <c r="O855" t="s">
        <v>2246</v>
      </c>
      <c r="P855" t="s">
        <v>7351</v>
      </c>
      <c r="Q855" t="s">
        <v>2248</v>
      </c>
      <c r="R855" t="s">
        <v>7352</v>
      </c>
      <c r="S855" t="s">
        <v>2250</v>
      </c>
      <c r="T855" t="s">
        <v>7353</v>
      </c>
      <c r="U855" t="s">
        <v>2252</v>
      </c>
      <c r="V855" t="s">
        <v>7354</v>
      </c>
      <c r="W855" t="s">
        <v>2254</v>
      </c>
    </row>
    <row r="856" spans="1:23" ht="15" customHeight="1" x14ac:dyDescent="0.25">
      <c r="A856" t="s">
        <v>809</v>
      </c>
      <c r="B856" t="s">
        <v>654</v>
      </c>
      <c r="C856" t="s">
        <v>7355</v>
      </c>
      <c r="D856" t="s">
        <v>7356</v>
      </c>
      <c r="E856" t="s">
        <v>809</v>
      </c>
      <c r="L856" t="s">
        <v>7357</v>
      </c>
      <c r="M856" t="s">
        <v>4421</v>
      </c>
      <c r="N856" t="s">
        <v>7358</v>
      </c>
      <c r="O856" t="s">
        <v>2246</v>
      </c>
      <c r="P856" t="s">
        <v>7359</v>
      </c>
      <c r="Q856" t="s">
        <v>2248</v>
      </c>
      <c r="R856" t="s">
        <v>7360</v>
      </c>
      <c r="S856" t="s">
        <v>2250</v>
      </c>
      <c r="T856" t="s">
        <v>7361</v>
      </c>
      <c r="U856" t="s">
        <v>2252</v>
      </c>
      <c r="V856" t="s">
        <v>7362</v>
      </c>
      <c r="W856" t="s">
        <v>2254</v>
      </c>
    </row>
    <row r="857" spans="1:23" ht="15" customHeight="1" x14ac:dyDescent="0.25">
      <c r="A857" t="s">
        <v>811</v>
      </c>
      <c r="B857" t="s">
        <v>654</v>
      </c>
      <c r="C857" t="s">
        <v>7363</v>
      </c>
      <c r="D857" t="s">
        <v>7364</v>
      </c>
      <c r="E857" t="s">
        <v>811</v>
      </c>
      <c r="L857" t="s">
        <v>7365</v>
      </c>
      <c r="M857" t="s">
        <v>4421</v>
      </c>
      <c r="N857" t="s">
        <v>7366</v>
      </c>
      <c r="O857" t="s">
        <v>2246</v>
      </c>
      <c r="P857" t="s">
        <v>7367</v>
      </c>
      <c r="Q857" t="s">
        <v>2248</v>
      </c>
      <c r="R857" t="s">
        <v>7368</v>
      </c>
      <c r="S857" t="s">
        <v>2250</v>
      </c>
      <c r="T857" t="s">
        <v>7369</v>
      </c>
      <c r="U857" t="s">
        <v>2252</v>
      </c>
      <c r="V857" t="s">
        <v>7370</v>
      </c>
      <c r="W857" t="s">
        <v>2254</v>
      </c>
    </row>
    <row r="858" spans="1:23" ht="15" customHeight="1" x14ac:dyDescent="0.25">
      <c r="A858" t="s">
        <v>812</v>
      </c>
      <c r="B858" t="s">
        <v>654</v>
      </c>
      <c r="C858" t="s">
        <v>7371</v>
      </c>
      <c r="D858" t="s">
        <v>7372</v>
      </c>
      <c r="E858" t="s">
        <v>812</v>
      </c>
      <c r="L858" t="s">
        <v>7373</v>
      </c>
      <c r="M858" t="s">
        <v>4421</v>
      </c>
      <c r="N858" t="s">
        <v>7374</v>
      </c>
      <c r="O858" t="s">
        <v>2246</v>
      </c>
      <c r="P858" t="s">
        <v>7375</v>
      </c>
      <c r="Q858" t="s">
        <v>2248</v>
      </c>
      <c r="R858" t="s">
        <v>7376</v>
      </c>
      <c r="S858" t="s">
        <v>2250</v>
      </c>
      <c r="T858" t="s">
        <v>7377</v>
      </c>
      <c r="U858" t="s">
        <v>2252</v>
      </c>
      <c r="V858" t="s">
        <v>7378</v>
      </c>
      <c r="W858" t="s">
        <v>2254</v>
      </c>
    </row>
    <row r="859" spans="1:23" ht="15" customHeight="1" x14ac:dyDescent="0.25">
      <c r="A859" t="s">
        <v>813</v>
      </c>
      <c r="B859" t="s">
        <v>654</v>
      </c>
      <c r="C859" t="s">
        <v>7379</v>
      </c>
      <c r="D859" t="s">
        <v>7380</v>
      </c>
      <c r="E859" t="s">
        <v>813</v>
      </c>
      <c r="L859" t="s">
        <v>7381</v>
      </c>
      <c r="M859" t="s">
        <v>4421</v>
      </c>
      <c r="N859" t="s">
        <v>7382</v>
      </c>
      <c r="O859" t="s">
        <v>2246</v>
      </c>
      <c r="P859" t="s">
        <v>7383</v>
      </c>
      <c r="Q859" t="s">
        <v>2248</v>
      </c>
      <c r="R859" t="s">
        <v>7384</v>
      </c>
      <c r="S859" t="s">
        <v>2250</v>
      </c>
      <c r="T859" t="s">
        <v>7385</v>
      </c>
      <c r="U859" t="s">
        <v>2252</v>
      </c>
      <c r="V859" t="s">
        <v>7386</v>
      </c>
      <c r="W859" t="s">
        <v>2254</v>
      </c>
    </row>
    <row r="860" spans="1:23" ht="15" customHeight="1" x14ac:dyDescent="0.25">
      <c r="A860" t="s">
        <v>814</v>
      </c>
      <c r="B860" t="s">
        <v>654</v>
      </c>
      <c r="C860" t="s">
        <v>7387</v>
      </c>
      <c r="D860" t="s">
        <v>7388</v>
      </c>
      <c r="E860" t="s">
        <v>814</v>
      </c>
      <c r="L860" t="s">
        <v>7389</v>
      </c>
      <c r="M860" t="s">
        <v>4421</v>
      </c>
      <c r="N860" t="s">
        <v>7390</v>
      </c>
      <c r="O860" t="s">
        <v>2246</v>
      </c>
      <c r="P860" t="s">
        <v>7391</v>
      </c>
      <c r="Q860" t="s">
        <v>2248</v>
      </c>
      <c r="R860" t="s">
        <v>7392</v>
      </c>
      <c r="S860" t="s">
        <v>2250</v>
      </c>
      <c r="T860" t="s">
        <v>7393</v>
      </c>
      <c r="U860" t="s">
        <v>2252</v>
      </c>
      <c r="V860" t="s">
        <v>7394</v>
      </c>
      <c r="W860" t="s">
        <v>2254</v>
      </c>
    </row>
    <row r="861" spans="1:23" ht="15" customHeight="1" x14ac:dyDescent="0.25">
      <c r="A861" t="s">
        <v>821</v>
      </c>
      <c r="B861" t="s">
        <v>654</v>
      </c>
      <c r="C861" t="s">
        <v>7395</v>
      </c>
      <c r="D861" t="s">
        <v>7395</v>
      </c>
      <c r="E861" t="s">
        <v>821</v>
      </c>
      <c r="L861" t="s">
        <v>7396</v>
      </c>
      <c r="M861" t="s">
        <v>4421</v>
      </c>
      <c r="N861" t="s">
        <v>7397</v>
      </c>
      <c r="O861" t="s">
        <v>2246</v>
      </c>
      <c r="P861" t="s">
        <v>7398</v>
      </c>
      <c r="Q861" t="s">
        <v>2248</v>
      </c>
      <c r="R861" t="s">
        <v>7399</v>
      </c>
      <c r="S861" t="s">
        <v>2250</v>
      </c>
      <c r="T861" t="s">
        <v>7400</v>
      </c>
      <c r="U861" t="s">
        <v>2252</v>
      </c>
      <c r="V861" t="s">
        <v>7401</v>
      </c>
      <c r="W861" t="s">
        <v>2254</v>
      </c>
    </row>
    <row r="862" spans="1:23" ht="15" customHeight="1" x14ac:dyDescent="0.25">
      <c r="A862" t="s">
        <v>820</v>
      </c>
      <c r="B862" t="s">
        <v>654</v>
      </c>
      <c r="C862" t="s">
        <v>7402</v>
      </c>
      <c r="D862" t="s">
        <v>7402</v>
      </c>
      <c r="E862" t="s">
        <v>820</v>
      </c>
      <c r="L862" t="s">
        <v>7403</v>
      </c>
      <c r="M862" t="s">
        <v>4421</v>
      </c>
      <c r="N862" t="s">
        <v>7404</v>
      </c>
      <c r="O862" t="s">
        <v>2246</v>
      </c>
      <c r="P862" t="s">
        <v>7405</v>
      </c>
      <c r="Q862" t="s">
        <v>2248</v>
      </c>
      <c r="R862" t="s">
        <v>7406</v>
      </c>
      <c r="S862" t="s">
        <v>2250</v>
      </c>
      <c r="T862" t="s">
        <v>7407</v>
      </c>
      <c r="U862" t="s">
        <v>2252</v>
      </c>
      <c r="V862" t="s">
        <v>7408</v>
      </c>
      <c r="W862" t="s">
        <v>2254</v>
      </c>
    </row>
    <row r="863" spans="1:23" ht="15" customHeight="1" x14ac:dyDescent="0.25">
      <c r="A863" t="s">
        <v>819</v>
      </c>
      <c r="B863" t="s">
        <v>654</v>
      </c>
      <c r="C863" t="s">
        <v>7409</v>
      </c>
      <c r="D863" t="s">
        <v>7409</v>
      </c>
      <c r="E863" t="s">
        <v>819</v>
      </c>
      <c r="L863" t="s">
        <v>7410</v>
      </c>
      <c r="M863" t="s">
        <v>4421</v>
      </c>
      <c r="N863" t="s">
        <v>7411</v>
      </c>
      <c r="O863" t="s">
        <v>2246</v>
      </c>
      <c r="P863" t="s">
        <v>7412</v>
      </c>
      <c r="Q863" t="s">
        <v>2248</v>
      </c>
      <c r="R863" t="s">
        <v>7413</v>
      </c>
      <c r="S863" t="s">
        <v>2250</v>
      </c>
      <c r="T863" t="s">
        <v>7414</v>
      </c>
      <c r="U863" t="s">
        <v>2252</v>
      </c>
      <c r="V863" t="s">
        <v>7415</v>
      </c>
      <c r="W863" t="s">
        <v>2254</v>
      </c>
    </row>
    <row r="864" spans="1:23" ht="15" customHeight="1" x14ac:dyDescent="0.25">
      <c r="A864" t="s">
        <v>818</v>
      </c>
      <c r="B864" t="s">
        <v>654</v>
      </c>
      <c r="C864" t="s">
        <v>7416</v>
      </c>
      <c r="D864" t="s">
        <v>7416</v>
      </c>
      <c r="E864" t="s">
        <v>818</v>
      </c>
      <c r="L864" t="s">
        <v>7417</v>
      </c>
      <c r="M864" t="s">
        <v>4421</v>
      </c>
      <c r="N864" t="s">
        <v>7418</v>
      </c>
      <c r="O864" t="s">
        <v>2246</v>
      </c>
      <c r="P864" t="s">
        <v>7419</v>
      </c>
      <c r="Q864" t="s">
        <v>2248</v>
      </c>
      <c r="R864" t="s">
        <v>7420</v>
      </c>
      <c r="S864" t="s">
        <v>2250</v>
      </c>
      <c r="T864" t="s">
        <v>7421</v>
      </c>
      <c r="U864" t="s">
        <v>2252</v>
      </c>
      <c r="V864" t="s">
        <v>7422</v>
      </c>
      <c r="W864" t="s">
        <v>2254</v>
      </c>
    </row>
    <row r="865" spans="1:23" ht="15" customHeight="1" x14ac:dyDescent="0.25">
      <c r="A865" t="s">
        <v>817</v>
      </c>
      <c r="B865" t="s">
        <v>654</v>
      </c>
      <c r="C865" t="s">
        <v>7423</v>
      </c>
      <c r="D865" t="s">
        <v>7423</v>
      </c>
      <c r="E865" t="s">
        <v>817</v>
      </c>
      <c r="L865" t="s">
        <v>7424</v>
      </c>
      <c r="M865" t="s">
        <v>4421</v>
      </c>
      <c r="N865" t="s">
        <v>7425</v>
      </c>
      <c r="O865" t="s">
        <v>2246</v>
      </c>
      <c r="P865" t="s">
        <v>7426</v>
      </c>
      <c r="Q865" t="s">
        <v>2248</v>
      </c>
      <c r="R865" t="s">
        <v>7427</v>
      </c>
      <c r="S865" t="s">
        <v>2250</v>
      </c>
      <c r="T865" t="s">
        <v>7428</v>
      </c>
      <c r="U865" t="s">
        <v>2252</v>
      </c>
      <c r="V865" t="s">
        <v>7429</v>
      </c>
      <c r="W865" t="s">
        <v>2254</v>
      </c>
    </row>
    <row r="866" spans="1:23" ht="15" customHeight="1" x14ac:dyDescent="0.25">
      <c r="A866" t="s">
        <v>816</v>
      </c>
      <c r="B866" t="s">
        <v>654</v>
      </c>
      <c r="C866" t="s">
        <v>7430</v>
      </c>
      <c r="D866" t="s">
        <v>7430</v>
      </c>
      <c r="E866" t="s">
        <v>816</v>
      </c>
      <c r="L866" t="s">
        <v>7431</v>
      </c>
      <c r="M866" t="s">
        <v>4421</v>
      </c>
      <c r="N866" t="s">
        <v>7432</v>
      </c>
      <c r="O866" t="s">
        <v>2246</v>
      </c>
      <c r="P866" t="s">
        <v>7433</v>
      </c>
      <c r="Q866" t="s">
        <v>2248</v>
      </c>
      <c r="R866" t="s">
        <v>7434</v>
      </c>
      <c r="S866" t="s">
        <v>2250</v>
      </c>
      <c r="T866" t="s">
        <v>7435</v>
      </c>
      <c r="U866" t="s">
        <v>2252</v>
      </c>
      <c r="V866" t="s">
        <v>7436</v>
      </c>
      <c r="W866" t="s">
        <v>2254</v>
      </c>
    </row>
    <row r="867" spans="1:23" ht="15" customHeight="1" x14ac:dyDescent="0.25">
      <c r="A867" t="s">
        <v>815</v>
      </c>
      <c r="B867" t="s">
        <v>654</v>
      </c>
      <c r="C867" t="s">
        <v>7437</v>
      </c>
      <c r="D867" t="s">
        <v>7437</v>
      </c>
      <c r="E867" t="s">
        <v>815</v>
      </c>
      <c r="L867" t="s">
        <v>7438</v>
      </c>
      <c r="M867" t="s">
        <v>4421</v>
      </c>
      <c r="N867" t="s">
        <v>7439</v>
      </c>
      <c r="O867" t="s">
        <v>2246</v>
      </c>
      <c r="P867" t="s">
        <v>7440</v>
      </c>
      <c r="Q867" t="s">
        <v>2248</v>
      </c>
      <c r="R867" t="s">
        <v>7441</v>
      </c>
      <c r="S867" t="s">
        <v>2250</v>
      </c>
      <c r="T867" t="s">
        <v>7442</v>
      </c>
      <c r="U867" t="s">
        <v>2252</v>
      </c>
      <c r="V867" t="s">
        <v>7443</v>
      </c>
      <c r="W867" t="s">
        <v>2254</v>
      </c>
    </row>
    <row r="868" spans="1:23" ht="15" customHeight="1" x14ac:dyDescent="0.25">
      <c r="A868" t="s">
        <v>810</v>
      </c>
      <c r="B868" t="s">
        <v>654</v>
      </c>
      <c r="C868" t="s">
        <v>7444</v>
      </c>
      <c r="D868" t="s">
        <v>7444</v>
      </c>
      <c r="E868" t="s">
        <v>810</v>
      </c>
      <c r="L868" t="s">
        <v>7445</v>
      </c>
      <c r="M868" t="s">
        <v>6870</v>
      </c>
      <c r="N868" t="s">
        <v>7446</v>
      </c>
      <c r="O868" t="s">
        <v>6872</v>
      </c>
      <c r="P868" t="s">
        <v>7447</v>
      </c>
      <c r="Q868" t="s">
        <v>6874</v>
      </c>
      <c r="R868" t="s">
        <v>7448</v>
      </c>
      <c r="S868" t="s">
        <v>6876</v>
      </c>
      <c r="T868" t="s">
        <v>7449</v>
      </c>
      <c r="U868" t="s">
        <v>6878</v>
      </c>
      <c r="V868" t="s">
        <v>7450</v>
      </c>
      <c r="W868" t="s">
        <v>6880</v>
      </c>
    </row>
    <row r="869" spans="1:23" ht="15" customHeight="1" x14ac:dyDescent="0.25">
      <c r="A869" t="s">
        <v>781</v>
      </c>
      <c r="B869" t="s">
        <v>654</v>
      </c>
      <c r="C869" t="s">
        <v>7451</v>
      </c>
      <c r="D869" t="s">
        <v>7451</v>
      </c>
      <c r="E869" t="s">
        <v>781</v>
      </c>
      <c r="L869" t="s">
        <v>7452</v>
      </c>
      <c r="M869" t="s">
        <v>4421</v>
      </c>
      <c r="N869" t="s">
        <v>7453</v>
      </c>
      <c r="O869" t="s">
        <v>2246</v>
      </c>
      <c r="P869" t="s">
        <v>7454</v>
      </c>
      <c r="Q869" t="s">
        <v>2248</v>
      </c>
      <c r="R869" t="s">
        <v>7455</v>
      </c>
      <c r="S869" t="s">
        <v>2250</v>
      </c>
      <c r="T869" t="s">
        <v>7456</v>
      </c>
      <c r="U869" t="s">
        <v>2252</v>
      </c>
      <c r="V869" t="s">
        <v>7457</v>
      </c>
      <c r="W869" t="s">
        <v>2254</v>
      </c>
    </row>
    <row r="870" spans="1:23" ht="15" customHeight="1" x14ac:dyDescent="0.25">
      <c r="A870" t="s">
        <v>655</v>
      </c>
      <c r="B870" t="s">
        <v>654</v>
      </c>
      <c r="C870" t="s">
        <v>7458</v>
      </c>
      <c r="D870" t="s">
        <v>7458</v>
      </c>
      <c r="E870" t="s">
        <v>655</v>
      </c>
      <c r="L870" t="s">
        <v>7459</v>
      </c>
      <c r="M870" t="s">
        <v>4449</v>
      </c>
      <c r="N870" t="s">
        <v>7460</v>
      </c>
      <c r="O870" t="s">
        <v>4451</v>
      </c>
      <c r="P870" t="s">
        <v>7461</v>
      </c>
      <c r="Q870" t="s">
        <v>2321</v>
      </c>
      <c r="R870" t="s">
        <v>7462</v>
      </c>
      <c r="S870" t="s">
        <v>4454</v>
      </c>
      <c r="T870" t="s">
        <v>7463</v>
      </c>
      <c r="U870" t="s">
        <v>4456</v>
      </c>
      <c r="V870" t="s">
        <v>7464</v>
      </c>
      <c r="W870" t="s">
        <v>2327</v>
      </c>
    </row>
    <row r="871" spans="1:23" ht="15" customHeight="1" x14ac:dyDescent="0.25">
      <c r="A871" t="s">
        <v>656</v>
      </c>
      <c r="B871" t="s">
        <v>654</v>
      </c>
      <c r="C871" t="s">
        <v>7465</v>
      </c>
      <c r="D871" t="s">
        <v>7465</v>
      </c>
      <c r="E871" t="s">
        <v>656</v>
      </c>
      <c r="L871" t="s">
        <v>7466</v>
      </c>
      <c r="M871" t="s">
        <v>4449</v>
      </c>
      <c r="N871" t="s">
        <v>7467</v>
      </c>
      <c r="O871" t="s">
        <v>4451</v>
      </c>
      <c r="P871" t="s">
        <v>7468</v>
      </c>
      <c r="Q871" t="s">
        <v>2321</v>
      </c>
      <c r="R871" t="s">
        <v>7469</v>
      </c>
      <c r="S871" t="s">
        <v>4454</v>
      </c>
      <c r="T871" t="s">
        <v>7470</v>
      </c>
      <c r="U871" t="s">
        <v>4456</v>
      </c>
      <c r="V871" t="s">
        <v>7471</v>
      </c>
      <c r="W871" t="s">
        <v>2327</v>
      </c>
    </row>
    <row r="872" spans="1:23" ht="15" customHeight="1" x14ac:dyDescent="0.25">
      <c r="A872" t="s">
        <v>657</v>
      </c>
      <c r="B872" t="s">
        <v>654</v>
      </c>
      <c r="C872" t="s">
        <v>7472</v>
      </c>
      <c r="D872" t="s">
        <v>7472</v>
      </c>
      <c r="E872" t="s">
        <v>657</v>
      </c>
      <c r="L872" t="s">
        <v>7473</v>
      </c>
      <c r="M872" t="s">
        <v>4449</v>
      </c>
      <c r="N872" t="s">
        <v>7474</v>
      </c>
      <c r="O872" t="s">
        <v>4451</v>
      </c>
      <c r="P872" t="s">
        <v>7475</v>
      </c>
      <c r="Q872" t="s">
        <v>2321</v>
      </c>
      <c r="R872" t="s">
        <v>7476</v>
      </c>
      <c r="S872" t="s">
        <v>4454</v>
      </c>
      <c r="T872" t="s">
        <v>7477</v>
      </c>
      <c r="U872" t="s">
        <v>4456</v>
      </c>
      <c r="V872" t="s">
        <v>7478</v>
      </c>
      <c r="W872" t="s">
        <v>2327</v>
      </c>
    </row>
    <row r="873" spans="1:23" ht="15" customHeight="1" x14ac:dyDescent="0.25">
      <c r="A873" t="s">
        <v>660</v>
      </c>
      <c r="B873" t="s">
        <v>654</v>
      </c>
      <c r="C873" t="s">
        <v>7479</v>
      </c>
      <c r="D873" t="s">
        <v>7479</v>
      </c>
      <c r="E873" t="s">
        <v>660</v>
      </c>
      <c r="L873" t="s">
        <v>7480</v>
      </c>
      <c r="M873" t="s">
        <v>4449</v>
      </c>
      <c r="N873" t="s">
        <v>7481</v>
      </c>
      <c r="O873" t="s">
        <v>4451</v>
      </c>
      <c r="P873" t="s">
        <v>7482</v>
      </c>
      <c r="Q873" t="s">
        <v>2321</v>
      </c>
      <c r="R873" t="s">
        <v>7483</v>
      </c>
      <c r="S873" t="s">
        <v>4454</v>
      </c>
      <c r="T873" t="s">
        <v>7484</v>
      </c>
      <c r="U873" t="s">
        <v>4456</v>
      </c>
      <c r="V873" t="s">
        <v>7485</v>
      </c>
      <c r="W873" t="s">
        <v>2327</v>
      </c>
    </row>
    <row r="874" spans="1:23" ht="15" customHeight="1" x14ac:dyDescent="0.25">
      <c r="A874" t="s">
        <v>664</v>
      </c>
      <c r="B874" t="s">
        <v>654</v>
      </c>
      <c r="C874" t="s">
        <v>7486</v>
      </c>
      <c r="D874" t="s">
        <v>7486</v>
      </c>
      <c r="E874" t="s">
        <v>664</v>
      </c>
      <c r="L874" t="s">
        <v>7487</v>
      </c>
      <c r="M874" t="s">
        <v>4449</v>
      </c>
      <c r="N874" t="s">
        <v>7488</v>
      </c>
      <c r="O874" t="s">
        <v>4451</v>
      </c>
      <c r="P874" t="s">
        <v>7489</v>
      </c>
      <c r="Q874" t="s">
        <v>2321</v>
      </c>
      <c r="R874" t="s">
        <v>7490</v>
      </c>
      <c r="S874" t="s">
        <v>4454</v>
      </c>
      <c r="T874" t="s">
        <v>7491</v>
      </c>
      <c r="U874" t="s">
        <v>4456</v>
      </c>
      <c r="V874" t="s">
        <v>7485</v>
      </c>
      <c r="W874" t="s">
        <v>2327</v>
      </c>
    </row>
    <row r="875" spans="1:23" ht="15" customHeight="1" x14ac:dyDescent="0.25">
      <c r="A875" t="s">
        <v>666</v>
      </c>
      <c r="B875" t="s">
        <v>654</v>
      </c>
      <c r="C875" t="s">
        <v>7492</v>
      </c>
      <c r="D875" t="s">
        <v>7492</v>
      </c>
      <c r="E875" t="s">
        <v>666</v>
      </c>
      <c r="L875" t="s">
        <v>7493</v>
      </c>
      <c r="M875" t="s">
        <v>4449</v>
      </c>
      <c r="N875" t="s">
        <v>7494</v>
      </c>
      <c r="O875" t="s">
        <v>4451</v>
      </c>
      <c r="P875" t="s">
        <v>7495</v>
      </c>
      <c r="Q875" t="s">
        <v>2321</v>
      </c>
      <c r="R875" t="s">
        <v>7496</v>
      </c>
      <c r="S875" t="s">
        <v>4454</v>
      </c>
      <c r="T875" t="s">
        <v>7497</v>
      </c>
      <c r="U875" t="s">
        <v>4456</v>
      </c>
      <c r="V875" t="s">
        <v>7498</v>
      </c>
      <c r="W875" t="s">
        <v>2327</v>
      </c>
    </row>
    <row r="876" spans="1:23" ht="15" customHeight="1" x14ac:dyDescent="0.25">
      <c r="A876" t="s">
        <v>822</v>
      </c>
      <c r="B876" t="s">
        <v>658</v>
      </c>
      <c r="C876" t="s">
        <v>7499</v>
      </c>
      <c r="D876" t="s">
        <v>7500</v>
      </c>
      <c r="E876" t="s">
        <v>822</v>
      </c>
      <c r="L876" t="s">
        <v>7501</v>
      </c>
      <c r="M876" t="s">
        <v>7502</v>
      </c>
      <c r="N876" t="s">
        <v>14456</v>
      </c>
      <c r="O876" t="s">
        <v>7503</v>
      </c>
      <c r="P876" t="s">
        <v>7504</v>
      </c>
      <c r="Q876" t="s">
        <v>7505</v>
      </c>
      <c r="R876" t="s">
        <v>7506</v>
      </c>
      <c r="S876" t="s">
        <v>7507</v>
      </c>
      <c r="T876" t="s">
        <v>7508</v>
      </c>
      <c r="U876" t="s">
        <v>7509</v>
      </c>
      <c r="V876" t="s">
        <v>7510</v>
      </c>
      <c r="W876" t="s">
        <v>7511</v>
      </c>
    </row>
    <row r="877" spans="1:23" ht="15" customHeight="1" x14ac:dyDescent="0.25">
      <c r="A877" t="s">
        <v>823</v>
      </c>
      <c r="B877" t="s">
        <v>658</v>
      </c>
      <c r="C877" t="s">
        <v>7512</v>
      </c>
      <c r="D877" t="s">
        <v>7513</v>
      </c>
      <c r="E877" t="s">
        <v>823</v>
      </c>
      <c r="L877" t="s">
        <v>7514</v>
      </c>
      <c r="M877" t="s">
        <v>7502</v>
      </c>
      <c r="N877" t="s">
        <v>14457</v>
      </c>
      <c r="O877" t="s">
        <v>7503</v>
      </c>
      <c r="P877" t="s">
        <v>7515</v>
      </c>
      <c r="Q877" t="s">
        <v>7505</v>
      </c>
      <c r="R877" t="s">
        <v>7516</v>
      </c>
      <c r="S877" t="s">
        <v>7507</v>
      </c>
      <c r="T877" t="s">
        <v>7517</v>
      </c>
      <c r="U877" t="s">
        <v>7509</v>
      </c>
      <c r="V877" t="s">
        <v>7518</v>
      </c>
      <c r="W877" t="s">
        <v>7511</v>
      </c>
    </row>
    <row r="878" spans="1:23" ht="15" customHeight="1" x14ac:dyDescent="0.25">
      <c r="A878" t="s">
        <v>824</v>
      </c>
      <c r="B878" t="s">
        <v>658</v>
      </c>
      <c r="C878" t="s">
        <v>7519</v>
      </c>
      <c r="D878" t="s">
        <v>7520</v>
      </c>
      <c r="E878" t="s">
        <v>824</v>
      </c>
      <c r="L878" t="s">
        <v>14627</v>
      </c>
      <c r="M878" t="s">
        <v>7502</v>
      </c>
      <c r="N878" t="s">
        <v>15049</v>
      </c>
      <c r="O878" t="s">
        <v>7503</v>
      </c>
      <c r="P878" t="s">
        <v>15472</v>
      </c>
      <c r="Q878" t="s">
        <v>7505</v>
      </c>
      <c r="R878" t="s">
        <v>15882</v>
      </c>
      <c r="S878" t="s">
        <v>7507</v>
      </c>
      <c r="T878" t="s">
        <v>16303</v>
      </c>
      <c r="U878" t="s">
        <v>7509</v>
      </c>
      <c r="V878" t="s">
        <v>16693</v>
      </c>
      <c r="W878" t="s">
        <v>7511</v>
      </c>
    </row>
    <row r="879" spans="1:23" ht="15" customHeight="1" x14ac:dyDescent="0.25">
      <c r="A879" t="s">
        <v>825</v>
      </c>
      <c r="B879" t="s">
        <v>658</v>
      </c>
      <c r="C879" t="s">
        <v>7521</v>
      </c>
      <c r="D879" t="s">
        <v>7522</v>
      </c>
      <c r="E879" t="s">
        <v>825</v>
      </c>
      <c r="L879" t="s">
        <v>7523</v>
      </c>
      <c r="M879" t="s">
        <v>7524</v>
      </c>
      <c r="N879" t="s">
        <v>14458</v>
      </c>
      <c r="O879" t="s">
        <v>7525</v>
      </c>
      <c r="P879" t="s">
        <v>7526</v>
      </c>
      <c r="Q879" t="s">
        <v>7527</v>
      </c>
      <c r="R879" t="s">
        <v>7528</v>
      </c>
      <c r="S879" t="s">
        <v>7529</v>
      </c>
      <c r="T879" t="s">
        <v>7530</v>
      </c>
      <c r="U879" t="s">
        <v>7531</v>
      </c>
      <c r="V879" t="s">
        <v>7532</v>
      </c>
      <c r="W879" t="s">
        <v>7533</v>
      </c>
    </row>
    <row r="880" spans="1:23" ht="15" customHeight="1" x14ac:dyDescent="0.25">
      <c r="A880" t="s">
        <v>826</v>
      </c>
      <c r="B880" t="s">
        <v>658</v>
      </c>
      <c r="C880" t="s">
        <v>7534</v>
      </c>
      <c r="D880" t="s">
        <v>7535</v>
      </c>
      <c r="E880" t="s">
        <v>826</v>
      </c>
      <c r="L880" t="s">
        <v>7536</v>
      </c>
      <c r="M880" t="s">
        <v>7524</v>
      </c>
      <c r="N880" t="s">
        <v>14459</v>
      </c>
      <c r="O880" t="s">
        <v>7525</v>
      </c>
      <c r="P880" t="s">
        <v>7537</v>
      </c>
      <c r="Q880" t="s">
        <v>7527</v>
      </c>
      <c r="R880" t="s">
        <v>7538</v>
      </c>
      <c r="S880" t="s">
        <v>7529</v>
      </c>
      <c r="T880" t="s">
        <v>7539</v>
      </c>
      <c r="U880" t="s">
        <v>7531</v>
      </c>
      <c r="V880" t="s">
        <v>7540</v>
      </c>
      <c r="W880" t="s">
        <v>7533</v>
      </c>
    </row>
    <row r="881" spans="1:23" ht="15" customHeight="1" x14ac:dyDescent="0.25">
      <c r="A881" t="s">
        <v>827</v>
      </c>
      <c r="B881" t="s">
        <v>658</v>
      </c>
      <c r="C881" t="s">
        <v>7541</v>
      </c>
      <c r="D881" t="s">
        <v>7542</v>
      </c>
      <c r="E881" t="s">
        <v>827</v>
      </c>
      <c r="L881" t="s">
        <v>14628</v>
      </c>
      <c r="M881" t="s">
        <v>7524</v>
      </c>
      <c r="N881" t="s">
        <v>15050</v>
      </c>
      <c r="O881" t="s">
        <v>7525</v>
      </c>
      <c r="P881" t="s">
        <v>15473</v>
      </c>
      <c r="Q881" t="s">
        <v>7527</v>
      </c>
      <c r="R881" t="s">
        <v>15883</v>
      </c>
      <c r="S881" t="s">
        <v>7529</v>
      </c>
      <c r="T881" t="s">
        <v>16304</v>
      </c>
      <c r="U881" t="s">
        <v>7531</v>
      </c>
      <c r="V881" t="s">
        <v>16694</v>
      </c>
      <c r="W881" t="s">
        <v>7533</v>
      </c>
    </row>
    <row r="882" spans="1:23" ht="15" customHeight="1" x14ac:dyDescent="0.25">
      <c r="A882" t="s">
        <v>828</v>
      </c>
      <c r="B882" t="s">
        <v>658</v>
      </c>
      <c r="C882" t="s">
        <v>7543</v>
      </c>
      <c r="D882" t="s">
        <v>7544</v>
      </c>
      <c r="E882" t="s">
        <v>828</v>
      </c>
      <c r="L882" t="s">
        <v>7545</v>
      </c>
      <c r="M882" t="s">
        <v>7546</v>
      </c>
      <c r="N882" t="s">
        <v>14460</v>
      </c>
      <c r="O882" t="s">
        <v>7547</v>
      </c>
      <c r="P882" t="s">
        <v>7548</v>
      </c>
      <c r="Q882" t="s">
        <v>7549</v>
      </c>
      <c r="R882" t="s">
        <v>7550</v>
      </c>
      <c r="S882" t="s">
        <v>7551</v>
      </c>
      <c r="T882" t="s">
        <v>7552</v>
      </c>
      <c r="U882" t="s">
        <v>7553</v>
      </c>
      <c r="V882" t="s">
        <v>7554</v>
      </c>
      <c r="W882" t="s">
        <v>7555</v>
      </c>
    </row>
    <row r="883" spans="1:23" ht="15" customHeight="1" x14ac:dyDescent="0.25">
      <c r="A883" t="s">
        <v>829</v>
      </c>
      <c r="B883" t="s">
        <v>658</v>
      </c>
      <c r="C883" t="s">
        <v>7556</v>
      </c>
      <c r="D883" t="s">
        <v>7557</v>
      </c>
      <c r="E883" t="s">
        <v>829</v>
      </c>
      <c r="L883" t="s">
        <v>7558</v>
      </c>
      <c r="M883" t="s">
        <v>7559</v>
      </c>
      <c r="N883" t="s">
        <v>14461</v>
      </c>
      <c r="O883" t="s">
        <v>7547</v>
      </c>
      <c r="P883" t="s">
        <v>7560</v>
      </c>
      <c r="Q883" t="s">
        <v>7549</v>
      </c>
      <c r="R883" t="s">
        <v>7561</v>
      </c>
      <c r="S883" t="s">
        <v>7551</v>
      </c>
      <c r="T883" t="s">
        <v>7562</v>
      </c>
      <c r="U883" t="s">
        <v>7553</v>
      </c>
      <c r="V883" t="s">
        <v>7563</v>
      </c>
      <c r="W883" t="s">
        <v>7555</v>
      </c>
    </row>
    <row r="884" spans="1:23" ht="15" customHeight="1" x14ac:dyDescent="0.25">
      <c r="A884" t="s">
        <v>830</v>
      </c>
      <c r="B884" t="s">
        <v>658</v>
      </c>
      <c r="C884" t="s">
        <v>7564</v>
      </c>
      <c r="D884" t="s">
        <v>7565</v>
      </c>
      <c r="E884" t="s">
        <v>830</v>
      </c>
      <c r="L884" t="s">
        <v>14629</v>
      </c>
      <c r="M884" t="s">
        <v>7546</v>
      </c>
      <c r="N884" t="s">
        <v>15051</v>
      </c>
      <c r="O884" t="s">
        <v>7547</v>
      </c>
      <c r="P884" t="s">
        <v>15474</v>
      </c>
      <c r="Q884" t="s">
        <v>7549</v>
      </c>
      <c r="R884" t="s">
        <v>15884</v>
      </c>
      <c r="S884" t="s">
        <v>7551</v>
      </c>
      <c r="T884" t="s">
        <v>16305</v>
      </c>
      <c r="U884" t="s">
        <v>7553</v>
      </c>
      <c r="V884" t="s">
        <v>16695</v>
      </c>
      <c r="W884" t="s">
        <v>7555</v>
      </c>
    </row>
    <row r="885" spans="1:23" ht="15" customHeight="1" x14ac:dyDescent="0.25">
      <c r="A885" t="s">
        <v>831</v>
      </c>
      <c r="B885" t="s">
        <v>658</v>
      </c>
      <c r="C885" t="s">
        <v>7566</v>
      </c>
      <c r="D885" t="s">
        <v>7567</v>
      </c>
      <c r="E885" t="s">
        <v>831</v>
      </c>
      <c r="L885" t="s">
        <v>7568</v>
      </c>
      <c r="M885" t="s">
        <v>7569</v>
      </c>
      <c r="N885" t="s">
        <v>14462</v>
      </c>
      <c r="O885" t="s">
        <v>7570</v>
      </c>
      <c r="P885" t="s">
        <v>7571</v>
      </c>
      <c r="Q885" t="s">
        <v>7572</v>
      </c>
      <c r="R885" t="s">
        <v>7573</v>
      </c>
      <c r="S885" t="s">
        <v>7574</v>
      </c>
      <c r="T885" t="s">
        <v>7575</v>
      </c>
      <c r="U885" t="s">
        <v>7576</v>
      </c>
      <c r="V885" t="s">
        <v>7577</v>
      </c>
      <c r="W885" t="s">
        <v>7578</v>
      </c>
    </row>
    <row r="886" spans="1:23" ht="15" customHeight="1" x14ac:dyDescent="0.25">
      <c r="A886" t="s">
        <v>832</v>
      </c>
      <c r="B886" t="s">
        <v>658</v>
      </c>
      <c r="C886" t="s">
        <v>7579</v>
      </c>
      <c r="D886" t="s">
        <v>7580</v>
      </c>
      <c r="E886" t="s">
        <v>832</v>
      </c>
      <c r="L886" t="s">
        <v>7581</v>
      </c>
      <c r="M886" t="s">
        <v>7569</v>
      </c>
      <c r="N886" t="s">
        <v>14463</v>
      </c>
      <c r="O886" t="s">
        <v>7570</v>
      </c>
      <c r="P886" t="s">
        <v>7582</v>
      </c>
      <c r="Q886" t="s">
        <v>7572</v>
      </c>
      <c r="R886" t="s">
        <v>7583</v>
      </c>
      <c r="S886" t="s">
        <v>7574</v>
      </c>
      <c r="T886" t="s">
        <v>7584</v>
      </c>
      <c r="U886" t="s">
        <v>7576</v>
      </c>
      <c r="V886" t="s">
        <v>7585</v>
      </c>
      <c r="W886" t="s">
        <v>7578</v>
      </c>
    </row>
    <row r="887" spans="1:23" ht="15" customHeight="1" x14ac:dyDescent="0.25">
      <c r="A887" t="s">
        <v>833</v>
      </c>
      <c r="B887" t="s">
        <v>658</v>
      </c>
      <c r="C887" t="s">
        <v>7586</v>
      </c>
      <c r="D887" t="s">
        <v>7587</v>
      </c>
      <c r="E887" t="s">
        <v>833</v>
      </c>
      <c r="L887" t="s">
        <v>14630</v>
      </c>
      <c r="M887" t="s">
        <v>7569</v>
      </c>
      <c r="N887" t="s">
        <v>15052</v>
      </c>
      <c r="O887" t="s">
        <v>7570</v>
      </c>
      <c r="P887" t="s">
        <v>15475</v>
      </c>
      <c r="Q887" t="s">
        <v>7572</v>
      </c>
      <c r="R887" t="s">
        <v>15885</v>
      </c>
      <c r="S887" t="s">
        <v>7574</v>
      </c>
      <c r="T887" t="s">
        <v>16306</v>
      </c>
      <c r="U887" t="s">
        <v>7576</v>
      </c>
      <c r="V887" t="s">
        <v>16696</v>
      </c>
      <c r="W887" t="s">
        <v>7578</v>
      </c>
    </row>
    <row r="888" spans="1:23" ht="15" customHeight="1" x14ac:dyDescent="0.25">
      <c r="A888" t="s">
        <v>834</v>
      </c>
      <c r="B888" t="s">
        <v>658</v>
      </c>
      <c r="C888" t="s">
        <v>7588</v>
      </c>
      <c r="D888" t="s">
        <v>7589</v>
      </c>
      <c r="E888" t="s">
        <v>834</v>
      </c>
      <c r="L888" t="s">
        <v>7590</v>
      </c>
      <c r="M888" t="s">
        <v>7591</v>
      </c>
      <c r="N888" t="s">
        <v>14464</v>
      </c>
      <c r="O888" t="s">
        <v>7592</v>
      </c>
      <c r="P888" t="s">
        <v>7593</v>
      </c>
      <c r="Q888" t="s">
        <v>7594</v>
      </c>
      <c r="R888" t="s">
        <v>7595</v>
      </c>
      <c r="S888" t="s">
        <v>7596</v>
      </c>
      <c r="T888" t="s">
        <v>7597</v>
      </c>
      <c r="U888" t="s">
        <v>7598</v>
      </c>
      <c r="V888" t="s">
        <v>7599</v>
      </c>
      <c r="W888" t="s">
        <v>7600</v>
      </c>
    </row>
    <row r="889" spans="1:23" ht="15" customHeight="1" x14ac:dyDescent="0.25">
      <c r="A889" t="s">
        <v>835</v>
      </c>
      <c r="B889" t="s">
        <v>658</v>
      </c>
      <c r="C889" t="s">
        <v>7601</v>
      </c>
      <c r="D889" t="s">
        <v>7602</v>
      </c>
      <c r="E889" t="s">
        <v>835</v>
      </c>
      <c r="L889" t="s">
        <v>7603</v>
      </c>
      <c r="M889" t="s">
        <v>7591</v>
      </c>
      <c r="N889" t="s">
        <v>14465</v>
      </c>
      <c r="O889" t="s">
        <v>7592</v>
      </c>
      <c r="P889" t="s">
        <v>7604</v>
      </c>
      <c r="Q889" t="s">
        <v>7594</v>
      </c>
      <c r="R889" t="s">
        <v>7605</v>
      </c>
      <c r="S889" t="s">
        <v>7596</v>
      </c>
      <c r="T889" t="s">
        <v>7606</v>
      </c>
      <c r="U889" t="s">
        <v>7598</v>
      </c>
      <c r="V889" t="s">
        <v>7607</v>
      </c>
      <c r="W889" t="s">
        <v>7600</v>
      </c>
    </row>
    <row r="890" spans="1:23" ht="15" customHeight="1" x14ac:dyDescent="0.25">
      <c r="A890" t="s">
        <v>836</v>
      </c>
      <c r="B890" t="s">
        <v>658</v>
      </c>
      <c r="C890" t="s">
        <v>7608</v>
      </c>
      <c r="D890" t="s">
        <v>7609</v>
      </c>
      <c r="E890" t="s">
        <v>836</v>
      </c>
      <c r="L890" t="s">
        <v>14631</v>
      </c>
      <c r="M890" t="s">
        <v>7591</v>
      </c>
      <c r="N890" t="s">
        <v>15053</v>
      </c>
      <c r="O890" t="s">
        <v>7592</v>
      </c>
      <c r="P890" t="s">
        <v>15476</v>
      </c>
      <c r="Q890" t="s">
        <v>7594</v>
      </c>
      <c r="R890" t="s">
        <v>15886</v>
      </c>
      <c r="S890" t="s">
        <v>7596</v>
      </c>
      <c r="T890" t="s">
        <v>16307</v>
      </c>
      <c r="U890" t="s">
        <v>7598</v>
      </c>
      <c r="V890" t="s">
        <v>16697</v>
      </c>
      <c r="W890" t="s">
        <v>7600</v>
      </c>
    </row>
    <row r="891" spans="1:23" ht="15" customHeight="1" x14ac:dyDescent="0.25">
      <c r="A891" t="s">
        <v>837</v>
      </c>
      <c r="B891" t="s">
        <v>658</v>
      </c>
      <c r="C891" t="s">
        <v>7610</v>
      </c>
      <c r="D891" t="s">
        <v>7611</v>
      </c>
      <c r="E891" t="s">
        <v>837</v>
      </c>
      <c r="L891" t="s">
        <v>7612</v>
      </c>
      <c r="M891" t="s">
        <v>7613</v>
      </c>
      <c r="N891" t="s">
        <v>14466</v>
      </c>
      <c r="O891" t="s">
        <v>7614</v>
      </c>
      <c r="P891" t="s">
        <v>7615</v>
      </c>
      <c r="Q891" t="s">
        <v>7616</v>
      </c>
      <c r="R891" t="s">
        <v>7617</v>
      </c>
      <c r="S891" t="s">
        <v>7618</v>
      </c>
      <c r="T891" t="s">
        <v>7619</v>
      </c>
      <c r="U891" t="s">
        <v>7620</v>
      </c>
      <c r="V891" t="s">
        <v>7621</v>
      </c>
      <c r="W891" t="s">
        <v>7622</v>
      </c>
    </row>
    <row r="892" spans="1:23" ht="15" customHeight="1" x14ac:dyDescent="0.25">
      <c r="A892" t="s">
        <v>838</v>
      </c>
      <c r="B892" t="s">
        <v>658</v>
      </c>
      <c r="C892" t="s">
        <v>7623</v>
      </c>
      <c r="D892" t="s">
        <v>7624</v>
      </c>
      <c r="E892" t="s">
        <v>838</v>
      </c>
      <c r="L892" t="s">
        <v>7625</v>
      </c>
      <c r="M892" t="s">
        <v>7626</v>
      </c>
      <c r="N892" t="s">
        <v>14467</v>
      </c>
      <c r="O892" t="s">
        <v>7627</v>
      </c>
      <c r="P892" t="s">
        <v>7628</v>
      </c>
      <c r="Q892" t="s">
        <v>7629</v>
      </c>
      <c r="R892" t="s">
        <v>7630</v>
      </c>
      <c r="S892" t="s">
        <v>7631</v>
      </c>
      <c r="T892" t="s">
        <v>7632</v>
      </c>
      <c r="U892" t="s">
        <v>7633</v>
      </c>
      <c r="V892" t="s">
        <v>7634</v>
      </c>
      <c r="W892" t="s">
        <v>7635</v>
      </c>
    </row>
    <row r="893" spans="1:23" ht="15" customHeight="1" x14ac:dyDescent="0.25">
      <c r="A893" t="s">
        <v>839</v>
      </c>
      <c r="B893" t="s">
        <v>658</v>
      </c>
      <c r="C893" t="s">
        <v>7636</v>
      </c>
      <c r="D893" t="s">
        <v>7637</v>
      </c>
      <c r="E893" t="s">
        <v>839</v>
      </c>
      <c r="L893" t="s">
        <v>7638</v>
      </c>
      <c r="M893" t="s">
        <v>7626</v>
      </c>
      <c r="N893" t="s">
        <v>14468</v>
      </c>
      <c r="O893" t="s">
        <v>7627</v>
      </c>
      <c r="P893" t="s">
        <v>7639</v>
      </c>
      <c r="Q893" t="s">
        <v>7629</v>
      </c>
      <c r="R893" t="s">
        <v>7640</v>
      </c>
      <c r="S893" t="s">
        <v>7631</v>
      </c>
      <c r="T893" t="s">
        <v>7641</v>
      </c>
      <c r="U893" t="s">
        <v>7633</v>
      </c>
      <c r="V893" t="s">
        <v>7642</v>
      </c>
      <c r="W893" t="s">
        <v>7635</v>
      </c>
    </row>
    <row r="894" spans="1:23" ht="15" customHeight="1" x14ac:dyDescent="0.25">
      <c r="A894" t="s">
        <v>840</v>
      </c>
      <c r="B894" t="s">
        <v>658</v>
      </c>
      <c r="C894" t="s">
        <v>7643</v>
      </c>
      <c r="D894" t="s">
        <v>7644</v>
      </c>
      <c r="E894" t="s">
        <v>840</v>
      </c>
      <c r="L894" t="s">
        <v>14632</v>
      </c>
      <c r="M894" t="s">
        <v>7626</v>
      </c>
      <c r="N894" t="s">
        <v>15054</v>
      </c>
      <c r="O894" t="s">
        <v>7627</v>
      </c>
      <c r="P894" t="s">
        <v>15477</v>
      </c>
      <c r="Q894" t="s">
        <v>7629</v>
      </c>
      <c r="R894" t="s">
        <v>15887</v>
      </c>
      <c r="S894" t="s">
        <v>7631</v>
      </c>
      <c r="T894" t="s">
        <v>16308</v>
      </c>
      <c r="U894" t="s">
        <v>7633</v>
      </c>
      <c r="V894" t="s">
        <v>16698</v>
      </c>
      <c r="W894" t="s">
        <v>7635</v>
      </c>
    </row>
    <row r="895" spans="1:23" ht="15" customHeight="1" x14ac:dyDescent="0.25">
      <c r="A895" t="s">
        <v>841</v>
      </c>
      <c r="B895" t="s">
        <v>658</v>
      </c>
      <c r="C895" t="s">
        <v>7645</v>
      </c>
      <c r="D895" t="s">
        <v>7646</v>
      </c>
      <c r="E895" t="s">
        <v>841</v>
      </c>
      <c r="L895" t="s">
        <v>7647</v>
      </c>
      <c r="M895" t="s">
        <v>7648</v>
      </c>
      <c r="N895" t="s">
        <v>14469</v>
      </c>
      <c r="O895" t="s">
        <v>7649</v>
      </c>
      <c r="P895" t="s">
        <v>7650</v>
      </c>
      <c r="Q895" t="s">
        <v>7651</v>
      </c>
      <c r="R895" t="s">
        <v>7652</v>
      </c>
      <c r="S895" t="s">
        <v>7653</v>
      </c>
      <c r="T895" t="s">
        <v>7654</v>
      </c>
      <c r="U895" t="s">
        <v>7655</v>
      </c>
      <c r="V895" t="s">
        <v>7656</v>
      </c>
      <c r="W895" t="s">
        <v>7657</v>
      </c>
    </row>
    <row r="896" spans="1:23" ht="15" customHeight="1" x14ac:dyDescent="0.25">
      <c r="A896" t="s">
        <v>842</v>
      </c>
      <c r="B896" t="s">
        <v>658</v>
      </c>
      <c r="C896" t="s">
        <v>7658</v>
      </c>
      <c r="D896" t="s">
        <v>7659</v>
      </c>
      <c r="E896" t="s">
        <v>842</v>
      </c>
      <c r="L896" t="s">
        <v>7660</v>
      </c>
      <c r="M896" t="s">
        <v>7648</v>
      </c>
      <c r="N896" t="s">
        <v>14471</v>
      </c>
      <c r="O896" t="s">
        <v>7649</v>
      </c>
      <c r="P896" t="s">
        <v>7661</v>
      </c>
      <c r="Q896" t="s">
        <v>7651</v>
      </c>
      <c r="R896" t="s">
        <v>7662</v>
      </c>
      <c r="S896" t="s">
        <v>7653</v>
      </c>
      <c r="T896" t="s">
        <v>7663</v>
      </c>
      <c r="U896" t="s">
        <v>7655</v>
      </c>
      <c r="V896" t="s">
        <v>7664</v>
      </c>
      <c r="W896" t="s">
        <v>7657</v>
      </c>
    </row>
    <row r="897" spans="1:23" ht="15" customHeight="1" x14ac:dyDescent="0.25">
      <c r="A897" t="s">
        <v>843</v>
      </c>
      <c r="B897" t="s">
        <v>658</v>
      </c>
      <c r="C897" t="s">
        <v>7665</v>
      </c>
      <c r="D897" t="s">
        <v>7666</v>
      </c>
      <c r="E897" t="s">
        <v>843</v>
      </c>
      <c r="L897" t="s">
        <v>14633</v>
      </c>
      <c r="M897" t="s">
        <v>7648</v>
      </c>
      <c r="N897" t="s">
        <v>15055</v>
      </c>
      <c r="O897" t="s">
        <v>7649</v>
      </c>
      <c r="P897" t="s">
        <v>15478</v>
      </c>
      <c r="Q897" t="s">
        <v>7651</v>
      </c>
      <c r="R897" t="s">
        <v>15888</v>
      </c>
      <c r="S897" t="s">
        <v>7653</v>
      </c>
      <c r="T897" t="s">
        <v>16309</v>
      </c>
      <c r="U897" t="s">
        <v>7655</v>
      </c>
      <c r="V897" t="s">
        <v>16699</v>
      </c>
      <c r="W897" t="s">
        <v>7657</v>
      </c>
    </row>
    <row r="898" spans="1:23" ht="15" customHeight="1" x14ac:dyDescent="0.25">
      <c r="A898" t="s">
        <v>844</v>
      </c>
      <c r="B898" t="s">
        <v>658</v>
      </c>
      <c r="C898" t="s">
        <v>7667</v>
      </c>
      <c r="D898" t="s">
        <v>7668</v>
      </c>
      <c r="E898" t="s">
        <v>844</v>
      </c>
      <c r="L898" t="s">
        <v>7669</v>
      </c>
      <c r="M898" t="s">
        <v>7670</v>
      </c>
      <c r="N898" t="s">
        <v>14472</v>
      </c>
      <c r="O898" t="s">
        <v>7671</v>
      </c>
      <c r="P898" t="s">
        <v>7672</v>
      </c>
      <c r="Q898" t="s">
        <v>7673</v>
      </c>
      <c r="R898" t="s">
        <v>7674</v>
      </c>
      <c r="S898" t="s">
        <v>7675</v>
      </c>
      <c r="T898" t="s">
        <v>7676</v>
      </c>
      <c r="U898" t="s">
        <v>7677</v>
      </c>
      <c r="V898" t="s">
        <v>7678</v>
      </c>
      <c r="W898" t="s">
        <v>7679</v>
      </c>
    </row>
    <row r="899" spans="1:23" ht="15" customHeight="1" x14ac:dyDescent="0.25">
      <c r="A899" t="s">
        <v>845</v>
      </c>
      <c r="B899" t="s">
        <v>658</v>
      </c>
      <c r="C899" t="s">
        <v>7680</v>
      </c>
      <c r="D899" t="s">
        <v>7681</v>
      </c>
      <c r="E899" t="s">
        <v>845</v>
      </c>
      <c r="L899" t="s">
        <v>7682</v>
      </c>
      <c r="M899" t="s">
        <v>7670</v>
      </c>
      <c r="N899" t="s">
        <v>14473</v>
      </c>
      <c r="O899" t="s">
        <v>7671</v>
      </c>
      <c r="P899" t="s">
        <v>7683</v>
      </c>
      <c r="Q899" t="s">
        <v>7673</v>
      </c>
      <c r="R899" t="s">
        <v>7684</v>
      </c>
      <c r="S899" t="s">
        <v>7675</v>
      </c>
      <c r="T899" t="s">
        <v>7685</v>
      </c>
      <c r="U899" t="s">
        <v>7677</v>
      </c>
      <c r="V899" t="s">
        <v>7686</v>
      </c>
      <c r="W899" t="s">
        <v>7679</v>
      </c>
    </row>
    <row r="900" spans="1:23" ht="15" customHeight="1" x14ac:dyDescent="0.25">
      <c r="A900" t="s">
        <v>846</v>
      </c>
      <c r="B900" t="s">
        <v>658</v>
      </c>
      <c r="C900" t="s">
        <v>7687</v>
      </c>
      <c r="D900" t="s">
        <v>7688</v>
      </c>
      <c r="E900" t="s">
        <v>846</v>
      </c>
      <c r="L900" t="s">
        <v>14634</v>
      </c>
      <c r="M900" t="s">
        <v>7670</v>
      </c>
      <c r="N900" t="s">
        <v>15056</v>
      </c>
      <c r="O900" t="s">
        <v>7671</v>
      </c>
      <c r="P900" t="s">
        <v>15479</v>
      </c>
      <c r="Q900" t="s">
        <v>7673</v>
      </c>
      <c r="R900" t="s">
        <v>15889</v>
      </c>
      <c r="S900" t="s">
        <v>7675</v>
      </c>
      <c r="T900" t="s">
        <v>16310</v>
      </c>
      <c r="U900" t="s">
        <v>7677</v>
      </c>
      <c r="V900" t="s">
        <v>16700</v>
      </c>
      <c r="W900" t="s">
        <v>7679</v>
      </c>
    </row>
    <row r="901" spans="1:23" ht="15" customHeight="1" x14ac:dyDescent="0.25">
      <c r="A901" t="s">
        <v>847</v>
      </c>
      <c r="B901" t="s">
        <v>658</v>
      </c>
      <c r="C901" t="s">
        <v>7689</v>
      </c>
      <c r="D901" t="s">
        <v>7690</v>
      </c>
      <c r="E901" t="s">
        <v>847</v>
      </c>
      <c r="L901" t="s">
        <v>7691</v>
      </c>
      <c r="M901" t="s">
        <v>7648</v>
      </c>
      <c r="N901" t="s">
        <v>14474</v>
      </c>
      <c r="O901" t="s">
        <v>7649</v>
      </c>
      <c r="P901" t="s">
        <v>7692</v>
      </c>
      <c r="Q901" t="s">
        <v>7651</v>
      </c>
      <c r="R901" t="s">
        <v>7693</v>
      </c>
      <c r="S901" t="s">
        <v>7653</v>
      </c>
      <c r="T901" t="s">
        <v>7694</v>
      </c>
      <c r="U901" t="s">
        <v>7655</v>
      </c>
      <c r="V901" t="s">
        <v>7695</v>
      </c>
      <c r="W901" t="s">
        <v>7657</v>
      </c>
    </row>
    <row r="902" spans="1:23" ht="15" customHeight="1" x14ac:dyDescent="0.25">
      <c r="A902" t="s">
        <v>848</v>
      </c>
      <c r="B902" t="s">
        <v>658</v>
      </c>
      <c r="C902" t="s">
        <v>7696</v>
      </c>
      <c r="D902" t="s">
        <v>7697</v>
      </c>
      <c r="E902" t="s">
        <v>848</v>
      </c>
      <c r="L902" t="s">
        <v>7698</v>
      </c>
      <c r="M902" t="s">
        <v>7648</v>
      </c>
      <c r="N902" t="s">
        <v>14475</v>
      </c>
      <c r="O902" t="s">
        <v>7649</v>
      </c>
      <c r="P902" t="s">
        <v>7699</v>
      </c>
      <c r="Q902" t="s">
        <v>7651</v>
      </c>
      <c r="R902" t="s">
        <v>7700</v>
      </c>
      <c r="S902" t="s">
        <v>7653</v>
      </c>
      <c r="T902" t="s">
        <v>7701</v>
      </c>
      <c r="U902" t="s">
        <v>7655</v>
      </c>
      <c r="V902" t="s">
        <v>7702</v>
      </c>
      <c r="W902" t="s">
        <v>7657</v>
      </c>
    </row>
    <row r="903" spans="1:23" ht="15" customHeight="1" x14ac:dyDescent="0.25">
      <c r="A903" t="s">
        <v>849</v>
      </c>
      <c r="B903" t="s">
        <v>658</v>
      </c>
      <c r="C903" t="s">
        <v>7703</v>
      </c>
      <c r="D903" t="s">
        <v>7704</v>
      </c>
      <c r="E903" t="s">
        <v>849</v>
      </c>
      <c r="L903" t="s">
        <v>14635</v>
      </c>
      <c r="M903" t="s">
        <v>7648</v>
      </c>
      <c r="N903" t="s">
        <v>15057</v>
      </c>
      <c r="O903" t="s">
        <v>7649</v>
      </c>
      <c r="P903" t="s">
        <v>15480</v>
      </c>
      <c r="Q903" t="s">
        <v>7651</v>
      </c>
      <c r="R903" t="s">
        <v>15890</v>
      </c>
      <c r="S903" t="s">
        <v>7653</v>
      </c>
      <c r="T903" t="s">
        <v>16311</v>
      </c>
      <c r="U903" t="s">
        <v>7655</v>
      </c>
      <c r="V903" t="s">
        <v>16701</v>
      </c>
      <c r="W903" t="s">
        <v>7657</v>
      </c>
    </row>
    <row r="904" spans="1:23" ht="15" customHeight="1" x14ac:dyDescent="0.25">
      <c r="A904" t="s">
        <v>850</v>
      </c>
      <c r="B904" t="s">
        <v>658</v>
      </c>
      <c r="C904" t="s">
        <v>7705</v>
      </c>
      <c r="D904" t="s">
        <v>7706</v>
      </c>
      <c r="E904" t="s">
        <v>850</v>
      </c>
      <c r="L904" t="s">
        <v>7707</v>
      </c>
      <c r="M904" t="s">
        <v>7648</v>
      </c>
      <c r="N904" t="s">
        <v>14470</v>
      </c>
      <c r="O904" t="s">
        <v>7649</v>
      </c>
      <c r="P904" t="s">
        <v>7708</v>
      </c>
      <c r="Q904" t="s">
        <v>7651</v>
      </c>
      <c r="R904" t="s">
        <v>7709</v>
      </c>
      <c r="S904" t="s">
        <v>7653</v>
      </c>
      <c r="T904" t="s">
        <v>7710</v>
      </c>
      <c r="U904" t="s">
        <v>7655</v>
      </c>
      <c r="V904" t="s">
        <v>7711</v>
      </c>
      <c r="W904" t="s">
        <v>7657</v>
      </c>
    </row>
    <row r="905" spans="1:23" ht="15" customHeight="1" x14ac:dyDescent="0.25">
      <c r="A905" t="s">
        <v>851</v>
      </c>
      <c r="B905" t="s">
        <v>658</v>
      </c>
      <c r="C905" t="s">
        <v>7712</v>
      </c>
      <c r="D905" t="s">
        <v>7713</v>
      </c>
      <c r="E905" t="s">
        <v>851</v>
      </c>
      <c r="L905" t="s">
        <v>7714</v>
      </c>
      <c r="M905" t="s">
        <v>4421</v>
      </c>
      <c r="N905" t="s">
        <v>7715</v>
      </c>
      <c r="O905" t="s">
        <v>2246</v>
      </c>
      <c r="P905" t="s">
        <v>7716</v>
      </c>
      <c r="Q905" t="s">
        <v>2248</v>
      </c>
      <c r="R905" t="s">
        <v>7717</v>
      </c>
      <c r="S905" t="s">
        <v>2250</v>
      </c>
      <c r="T905" t="s">
        <v>7718</v>
      </c>
      <c r="U905" t="s">
        <v>2252</v>
      </c>
      <c r="V905" t="s">
        <v>7719</v>
      </c>
      <c r="W905" t="s">
        <v>2254</v>
      </c>
    </row>
    <row r="906" spans="1:23" ht="15" customHeight="1" x14ac:dyDescent="0.25">
      <c r="A906" t="s">
        <v>852</v>
      </c>
      <c r="B906" t="s">
        <v>658</v>
      </c>
      <c r="C906" t="s">
        <v>7720</v>
      </c>
      <c r="D906" t="s">
        <v>7721</v>
      </c>
      <c r="E906" t="s">
        <v>7722</v>
      </c>
      <c r="L906" t="s">
        <v>7723</v>
      </c>
      <c r="M906" t="s">
        <v>7724</v>
      </c>
      <c r="N906" t="s">
        <v>7725</v>
      </c>
      <c r="O906" t="s">
        <v>7726</v>
      </c>
      <c r="P906" t="s">
        <v>7727</v>
      </c>
      <c r="Q906" t="s">
        <v>7728</v>
      </c>
      <c r="R906" t="s">
        <v>7729</v>
      </c>
      <c r="S906" t="s">
        <v>7730</v>
      </c>
      <c r="T906" t="s">
        <v>7731</v>
      </c>
      <c r="U906" t="s">
        <v>7732</v>
      </c>
      <c r="V906" t="s">
        <v>7733</v>
      </c>
      <c r="W906" t="s">
        <v>7734</v>
      </c>
    </row>
    <row r="907" spans="1:23" ht="15" customHeight="1" x14ac:dyDescent="0.25">
      <c r="A907" t="s">
        <v>853</v>
      </c>
      <c r="B907" t="s">
        <v>658</v>
      </c>
      <c r="C907" t="s">
        <v>7735</v>
      </c>
      <c r="D907" t="s">
        <v>7736</v>
      </c>
      <c r="E907" t="s">
        <v>7737</v>
      </c>
      <c r="L907" t="s">
        <v>7738</v>
      </c>
      <c r="M907" t="s">
        <v>7739</v>
      </c>
      <c r="N907" t="s">
        <v>7740</v>
      </c>
      <c r="O907" t="s">
        <v>7741</v>
      </c>
      <c r="P907" t="s">
        <v>7742</v>
      </c>
      <c r="Q907" t="s">
        <v>7743</v>
      </c>
      <c r="R907" t="s">
        <v>7744</v>
      </c>
      <c r="S907" t="s">
        <v>7745</v>
      </c>
      <c r="T907" t="s">
        <v>7746</v>
      </c>
      <c r="U907" t="s">
        <v>7747</v>
      </c>
      <c r="V907" t="s">
        <v>7748</v>
      </c>
      <c r="W907" t="s">
        <v>7749</v>
      </c>
    </row>
    <row r="908" spans="1:23" ht="15" customHeight="1" x14ac:dyDescent="0.25">
      <c r="A908" t="s">
        <v>854</v>
      </c>
      <c r="B908" t="s">
        <v>658</v>
      </c>
      <c r="C908" t="s">
        <v>7750</v>
      </c>
      <c r="D908" t="s">
        <v>7751</v>
      </c>
      <c r="E908" t="s">
        <v>7752</v>
      </c>
      <c r="L908" t="s">
        <v>7753</v>
      </c>
      <c r="M908" t="s">
        <v>7754</v>
      </c>
      <c r="N908" t="s">
        <v>7755</v>
      </c>
      <c r="O908" t="s">
        <v>7756</v>
      </c>
      <c r="P908" t="s">
        <v>7757</v>
      </c>
      <c r="Q908" t="s">
        <v>7758</v>
      </c>
      <c r="R908" t="s">
        <v>7759</v>
      </c>
      <c r="S908" t="s">
        <v>7760</v>
      </c>
      <c r="T908" t="s">
        <v>7761</v>
      </c>
      <c r="U908" t="s">
        <v>7762</v>
      </c>
      <c r="V908" t="s">
        <v>7763</v>
      </c>
      <c r="W908" t="s">
        <v>7764</v>
      </c>
    </row>
    <row r="909" spans="1:23" ht="15" customHeight="1" x14ac:dyDescent="0.25">
      <c r="A909" t="s">
        <v>855</v>
      </c>
      <c r="B909" t="s">
        <v>658</v>
      </c>
      <c r="C909" t="s">
        <v>7765</v>
      </c>
      <c r="D909" t="s">
        <v>7766</v>
      </c>
      <c r="E909" t="s">
        <v>855</v>
      </c>
      <c r="L909" t="s">
        <v>7767</v>
      </c>
      <c r="M909" t="s">
        <v>4421</v>
      </c>
      <c r="N909" t="s">
        <v>7768</v>
      </c>
      <c r="O909" t="s">
        <v>2246</v>
      </c>
      <c r="P909" t="s">
        <v>7769</v>
      </c>
      <c r="Q909" t="s">
        <v>2248</v>
      </c>
      <c r="R909" t="s">
        <v>7770</v>
      </c>
      <c r="S909" t="s">
        <v>2250</v>
      </c>
      <c r="T909" t="s">
        <v>7771</v>
      </c>
      <c r="U909" t="s">
        <v>2252</v>
      </c>
      <c r="V909" t="s">
        <v>7772</v>
      </c>
      <c r="W909" t="s">
        <v>2254</v>
      </c>
    </row>
    <row r="910" spans="1:23" ht="15" customHeight="1" x14ac:dyDescent="0.25">
      <c r="A910" t="s">
        <v>856</v>
      </c>
      <c r="B910" t="s">
        <v>658</v>
      </c>
      <c r="C910" t="s">
        <v>7773</v>
      </c>
      <c r="D910" t="s">
        <v>7774</v>
      </c>
      <c r="E910" t="s">
        <v>7775</v>
      </c>
      <c r="L910" t="s">
        <v>7776</v>
      </c>
      <c r="M910" t="s">
        <v>7777</v>
      </c>
      <c r="N910" t="s">
        <v>7778</v>
      </c>
      <c r="O910" t="s">
        <v>7779</v>
      </c>
      <c r="P910" t="s">
        <v>7780</v>
      </c>
      <c r="Q910" t="s">
        <v>7781</v>
      </c>
      <c r="R910" t="s">
        <v>7782</v>
      </c>
      <c r="S910" t="s">
        <v>7783</v>
      </c>
      <c r="T910" t="s">
        <v>7784</v>
      </c>
      <c r="U910" t="s">
        <v>7785</v>
      </c>
      <c r="V910" t="s">
        <v>7786</v>
      </c>
      <c r="W910" t="s">
        <v>7787</v>
      </c>
    </row>
    <row r="911" spans="1:23" ht="15" customHeight="1" x14ac:dyDescent="0.25">
      <c r="A911" t="s">
        <v>857</v>
      </c>
      <c r="B911" t="s">
        <v>658</v>
      </c>
      <c r="C911" t="s">
        <v>7788</v>
      </c>
      <c r="D911" t="s">
        <v>7789</v>
      </c>
      <c r="E911" t="s">
        <v>7790</v>
      </c>
      <c r="L911" t="s">
        <v>7791</v>
      </c>
      <c r="M911" t="s">
        <v>7792</v>
      </c>
      <c r="N911" t="s">
        <v>7793</v>
      </c>
      <c r="O911" t="s">
        <v>7794</v>
      </c>
      <c r="P911" t="s">
        <v>7795</v>
      </c>
      <c r="Q911" t="s">
        <v>7796</v>
      </c>
      <c r="R911" t="s">
        <v>7797</v>
      </c>
      <c r="S911" t="s">
        <v>7798</v>
      </c>
      <c r="T911" t="s">
        <v>7799</v>
      </c>
      <c r="U911" t="s">
        <v>7800</v>
      </c>
      <c r="V911" t="s">
        <v>7801</v>
      </c>
      <c r="W911" t="s">
        <v>7802</v>
      </c>
    </row>
    <row r="912" spans="1:23" ht="15" customHeight="1" x14ac:dyDescent="0.25">
      <c r="A912" t="s">
        <v>858</v>
      </c>
      <c r="B912" t="s">
        <v>658</v>
      </c>
      <c r="C912" t="s">
        <v>7803</v>
      </c>
      <c r="D912" t="s">
        <v>7804</v>
      </c>
      <c r="E912" t="s">
        <v>7805</v>
      </c>
      <c r="L912" t="s">
        <v>7806</v>
      </c>
      <c r="M912" t="s">
        <v>7807</v>
      </c>
      <c r="N912" t="s">
        <v>7808</v>
      </c>
      <c r="O912" t="s">
        <v>7809</v>
      </c>
      <c r="P912" t="s">
        <v>7810</v>
      </c>
      <c r="Q912" t="s">
        <v>7811</v>
      </c>
      <c r="R912" t="s">
        <v>7812</v>
      </c>
      <c r="S912" t="s">
        <v>7813</v>
      </c>
      <c r="T912" t="s">
        <v>7814</v>
      </c>
      <c r="U912" t="s">
        <v>7815</v>
      </c>
      <c r="V912" t="s">
        <v>7816</v>
      </c>
      <c r="W912" t="s">
        <v>7817</v>
      </c>
    </row>
    <row r="913" spans="1:23" ht="15" customHeight="1" x14ac:dyDescent="0.25">
      <c r="A913" t="s">
        <v>859</v>
      </c>
      <c r="B913" t="s">
        <v>658</v>
      </c>
      <c r="C913" t="s">
        <v>7818</v>
      </c>
      <c r="D913" t="s">
        <v>7819</v>
      </c>
      <c r="E913" t="s">
        <v>7820</v>
      </c>
      <c r="L913" t="s">
        <v>7821</v>
      </c>
      <c r="M913" t="s">
        <v>7822</v>
      </c>
      <c r="N913" t="s">
        <v>7823</v>
      </c>
      <c r="O913" t="s">
        <v>7824</v>
      </c>
      <c r="P913" t="s">
        <v>7825</v>
      </c>
      <c r="Q913" t="s">
        <v>7826</v>
      </c>
      <c r="R913" t="s">
        <v>7827</v>
      </c>
      <c r="S913" t="s">
        <v>7828</v>
      </c>
      <c r="T913" t="s">
        <v>7829</v>
      </c>
      <c r="U913" t="s">
        <v>7830</v>
      </c>
      <c r="V913" t="s">
        <v>7831</v>
      </c>
      <c r="W913" t="s">
        <v>7832</v>
      </c>
    </row>
    <row r="914" spans="1:23" ht="15" customHeight="1" x14ac:dyDescent="0.25">
      <c r="A914" t="s">
        <v>860</v>
      </c>
      <c r="B914" t="s">
        <v>658</v>
      </c>
      <c r="C914" t="s">
        <v>7833</v>
      </c>
      <c r="D914" t="s">
        <v>7834</v>
      </c>
      <c r="E914" t="s">
        <v>7835</v>
      </c>
      <c r="L914" t="s">
        <v>7836</v>
      </c>
      <c r="M914" t="s">
        <v>7837</v>
      </c>
      <c r="N914" t="s">
        <v>7838</v>
      </c>
      <c r="O914" t="s">
        <v>7839</v>
      </c>
      <c r="P914" t="s">
        <v>7840</v>
      </c>
      <c r="Q914" t="s">
        <v>7841</v>
      </c>
      <c r="R914" t="s">
        <v>7842</v>
      </c>
      <c r="S914" t="s">
        <v>7843</v>
      </c>
      <c r="T914" t="s">
        <v>7844</v>
      </c>
      <c r="U914" t="s">
        <v>7845</v>
      </c>
      <c r="V914" t="s">
        <v>7846</v>
      </c>
      <c r="W914" t="s">
        <v>7847</v>
      </c>
    </row>
    <row r="915" spans="1:23" ht="15" customHeight="1" x14ac:dyDescent="0.25">
      <c r="A915" t="s">
        <v>861</v>
      </c>
      <c r="B915" t="s">
        <v>658</v>
      </c>
      <c r="C915" t="s">
        <v>7848</v>
      </c>
      <c r="D915" t="s">
        <v>7849</v>
      </c>
      <c r="E915" t="s">
        <v>7850</v>
      </c>
      <c r="L915" t="s">
        <v>7851</v>
      </c>
      <c r="M915" t="s">
        <v>7852</v>
      </c>
      <c r="N915" t="s">
        <v>7853</v>
      </c>
      <c r="O915" t="s">
        <v>7854</v>
      </c>
      <c r="P915" t="s">
        <v>7855</v>
      </c>
      <c r="Q915" t="s">
        <v>7856</v>
      </c>
      <c r="R915" t="s">
        <v>7857</v>
      </c>
      <c r="S915" t="s">
        <v>7858</v>
      </c>
      <c r="T915" t="s">
        <v>7859</v>
      </c>
      <c r="U915" t="s">
        <v>7860</v>
      </c>
      <c r="V915" t="s">
        <v>7861</v>
      </c>
      <c r="W915" t="s">
        <v>7862</v>
      </c>
    </row>
    <row r="916" spans="1:23" ht="15" customHeight="1" x14ac:dyDescent="0.25">
      <c r="A916" t="s">
        <v>862</v>
      </c>
      <c r="B916" t="s">
        <v>658</v>
      </c>
      <c r="C916" t="s">
        <v>7863</v>
      </c>
      <c r="D916" t="s">
        <v>7864</v>
      </c>
      <c r="E916" t="s">
        <v>7865</v>
      </c>
      <c r="L916" t="s">
        <v>7866</v>
      </c>
      <c r="M916" t="s">
        <v>7867</v>
      </c>
      <c r="N916" t="s">
        <v>7868</v>
      </c>
      <c r="O916" t="s">
        <v>7869</v>
      </c>
      <c r="P916" t="s">
        <v>7870</v>
      </c>
      <c r="Q916" t="s">
        <v>7871</v>
      </c>
      <c r="R916" t="s">
        <v>7872</v>
      </c>
      <c r="S916" t="s">
        <v>7873</v>
      </c>
      <c r="T916" t="s">
        <v>7874</v>
      </c>
      <c r="U916" t="s">
        <v>7875</v>
      </c>
      <c r="V916" t="s">
        <v>7876</v>
      </c>
      <c r="W916" t="s">
        <v>7877</v>
      </c>
    </row>
    <row r="917" spans="1:23" ht="15" customHeight="1" x14ac:dyDescent="0.25">
      <c r="A917" t="s">
        <v>863</v>
      </c>
      <c r="B917" t="s">
        <v>658</v>
      </c>
      <c r="C917" t="s">
        <v>7878</v>
      </c>
      <c r="D917" t="s">
        <v>7879</v>
      </c>
      <c r="E917" t="s">
        <v>863</v>
      </c>
      <c r="L917" t="s">
        <v>7880</v>
      </c>
      <c r="M917" t="s">
        <v>4421</v>
      </c>
      <c r="N917" t="s">
        <v>7881</v>
      </c>
      <c r="O917" t="s">
        <v>2246</v>
      </c>
      <c r="P917" t="s">
        <v>7882</v>
      </c>
      <c r="Q917" t="s">
        <v>2248</v>
      </c>
      <c r="R917" t="s">
        <v>7883</v>
      </c>
      <c r="S917" t="s">
        <v>2250</v>
      </c>
      <c r="T917" t="s">
        <v>7884</v>
      </c>
      <c r="U917" t="s">
        <v>2252</v>
      </c>
      <c r="V917" t="s">
        <v>7885</v>
      </c>
      <c r="W917" t="s">
        <v>2254</v>
      </c>
    </row>
    <row r="918" spans="1:23" ht="15" customHeight="1" x14ac:dyDescent="0.25">
      <c r="A918" t="s">
        <v>864</v>
      </c>
      <c r="B918" t="s">
        <v>658</v>
      </c>
      <c r="C918" t="s">
        <v>7886</v>
      </c>
      <c r="D918" t="s">
        <v>7887</v>
      </c>
      <c r="E918" t="s">
        <v>7888</v>
      </c>
      <c r="L918" t="s">
        <v>7889</v>
      </c>
      <c r="M918" t="s">
        <v>7890</v>
      </c>
      <c r="N918" t="s">
        <v>7891</v>
      </c>
      <c r="O918" t="s">
        <v>7892</v>
      </c>
      <c r="P918" t="s">
        <v>7893</v>
      </c>
      <c r="Q918" t="s">
        <v>7894</v>
      </c>
      <c r="R918" t="s">
        <v>7895</v>
      </c>
      <c r="S918" t="s">
        <v>7896</v>
      </c>
      <c r="T918" t="s">
        <v>7897</v>
      </c>
      <c r="U918" t="s">
        <v>7898</v>
      </c>
      <c r="V918" t="s">
        <v>7899</v>
      </c>
      <c r="W918" t="s">
        <v>7900</v>
      </c>
    </row>
    <row r="919" spans="1:23" ht="15" customHeight="1" x14ac:dyDescent="0.25">
      <c r="A919" t="s">
        <v>865</v>
      </c>
      <c r="B919" t="s">
        <v>658</v>
      </c>
      <c r="C919" t="s">
        <v>7901</v>
      </c>
      <c r="D919" t="s">
        <v>7902</v>
      </c>
      <c r="E919" t="s">
        <v>7903</v>
      </c>
      <c r="L919" t="s">
        <v>7904</v>
      </c>
      <c r="M919" t="s">
        <v>7905</v>
      </c>
      <c r="N919" t="s">
        <v>7906</v>
      </c>
      <c r="O919" t="s">
        <v>7907</v>
      </c>
      <c r="P919" t="s">
        <v>7908</v>
      </c>
      <c r="Q919" t="s">
        <v>7909</v>
      </c>
      <c r="R919" t="s">
        <v>7910</v>
      </c>
      <c r="S919" t="s">
        <v>7911</v>
      </c>
      <c r="T919" t="s">
        <v>7912</v>
      </c>
      <c r="U919" t="s">
        <v>7913</v>
      </c>
      <c r="V919" t="s">
        <v>7914</v>
      </c>
      <c r="W919" t="s">
        <v>7915</v>
      </c>
    </row>
    <row r="920" spans="1:23" ht="15" customHeight="1" x14ac:dyDescent="0.25">
      <c r="A920" t="s">
        <v>866</v>
      </c>
      <c r="B920" t="s">
        <v>658</v>
      </c>
      <c r="C920" t="s">
        <v>7916</v>
      </c>
      <c r="D920" t="s">
        <v>7917</v>
      </c>
      <c r="E920" t="s">
        <v>7918</v>
      </c>
      <c r="L920" t="s">
        <v>7919</v>
      </c>
      <c r="M920" t="s">
        <v>7920</v>
      </c>
      <c r="N920" t="s">
        <v>7921</v>
      </c>
      <c r="O920" t="s">
        <v>7922</v>
      </c>
      <c r="P920" t="s">
        <v>7923</v>
      </c>
      <c r="Q920" t="s">
        <v>7924</v>
      </c>
      <c r="R920" t="s">
        <v>7925</v>
      </c>
      <c r="S920" t="s">
        <v>7926</v>
      </c>
      <c r="T920" t="s">
        <v>7927</v>
      </c>
      <c r="U920" t="s">
        <v>7928</v>
      </c>
      <c r="V920" t="s">
        <v>7929</v>
      </c>
      <c r="W920" t="s">
        <v>7930</v>
      </c>
    </row>
    <row r="921" spans="1:23" ht="15" customHeight="1" x14ac:dyDescent="0.25">
      <c r="A921" t="s">
        <v>867</v>
      </c>
      <c r="B921" t="s">
        <v>658</v>
      </c>
      <c r="C921" t="s">
        <v>7931</v>
      </c>
      <c r="D921" t="s">
        <v>7932</v>
      </c>
      <c r="E921" t="s">
        <v>7933</v>
      </c>
      <c r="L921" t="s">
        <v>7934</v>
      </c>
      <c r="M921" t="s">
        <v>7935</v>
      </c>
      <c r="N921" t="s">
        <v>7936</v>
      </c>
      <c r="O921" t="s">
        <v>7937</v>
      </c>
      <c r="P921" t="s">
        <v>7938</v>
      </c>
      <c r="Q921" t="s">
        <v>7939</v>
      </c>
      <c r="R921" t="s">
        <v>7940</v>
      </c>
      <c r="S921" t="s">
        <v>7941</v>
      </c>
      <c r="T921" t="s">
        <v>7942</v>
      </c>
      <c r="U921" t="s">
        <v>7943</v>
      </c>
      <c r="V921" t="s">
        <v>7944</v>
      </c>
      <c r="W921" t="s">
        <v>7945</v>
      </c>
    </row>
    <row r="922" spans="1:23" ht="15" customHeight="1" x14ac:dyDescent="0.25">
      <c r="A922" t="s">
        <v>868</v>
      </c>
      <c r="B922" t="s">
        <v>658</v>
      </c>
      <c r="C922" t="s">
        <v>7946</v>
      </c>
      <c r="D922" t="s">
        <v>7947</v>
      </c>
      <c r="E922" t="s">
        <v>7948</v>
      </c>
      <c r="L922" t="s">
        <v>7949</v>
      </c>
      <c r="M922" t="s">
        <v>7950</v>
      </c>
      <c r="N922" t="s">
        <v>7951</v>
      </c>
      <c r="O922" t="s">
        <v>7952</v>
      </c>
      <c r="P922" t="s">
        <v>7953</v>
      </c>
      <c r="Q922" t="s">
        <v>7954</v>
      </c>
      <c r="R922" t="s">
        <v>7955</v>
      </c>
      <c r="S922" t="s">
        <v>7956</v>
      </c>
      <c r="T922" t="s">
        <v>7957</v>
      </c>
      <c r="U922" t="s">
        <v>7958</v>
      </c>
      <c r="V922" t="s">
        <v>7959</v>
      </c>
      <c r="W922" t="s">
        <v>7960</v>
      </c>
    </row>
    <row r="923" spans="1:23" ht="15" customHeight="1" x14ac:dyDescent="0.25">
      <c r="A923" t="s">
        <v>869</v>
      </c>
      <c r="B923" t="s">
        <v>658</v>
      </c>
      <c r="C923" t="s">
        <v>7961</v>
      </c>
      <c r="D923" t="s">
        <v>7962</v>
      </c>
      <c r="E923" t="s">
        <v>7963</v>
      </c>
      <c r="L923" t="s">
        <v>7964</v>
      </c>
      <c r="M923" t="s">
        <v>7965</v>
      </c>
      <c r="N923" t="s">
        <v>7966</v>
      </c>
      <c r="O923" t="s">
        <v>7967</v>
      </c>
      <c r="P923" t="s">
        <v>7968</v>
      </c>
      <c r="Q923" t="s">
        <v>7969</v>
      </c>
      <c r="R923" t="s">
        <v>7970</v>
      </c>
      <c r="S923" t="s">
        <v>7971</v>
      </c>
      <c r="T923" t="s">
        <v>7972</v>
      </c>
      <c r="U923" t="s">
        <v>7973</v>
      </c>
      <c r="V923" t="s">
        <v>7974</v>
      </c>
      <c r="W923" t="s">
        <v>7975</v>
      </c>
    </row>
    <row r="924" spans="1:23" ht="15" customHeight="1" x14ac:dyDescent="0.25">
      <c r="A924" t="s">
        <v>870</v>
      </c>
      <c r="B924" t="s">
        <v>658</v>
      </c>
      <c r="C924" t="s">
        <v>7976</v>
      </c>
      <c r="D924" t="s">
        <v>7977</v>
      </c>
      <c r="E924" t="s">
        <v>7978</v>
      </c>
      <c r="L924" t="s">
        <v>7979</v>
      </c>
      <c r="M924" t="s">
        <v>7980</v>
      </c>
      <c r="N924" t="s">
        <v>7981</v>
      </c>
      <c r="O924" t="s">
        <v>7982</v>
      </c>
      <c r="P924" t="s">
        <v>7983</v>
      </c>
      <c r="Q924" t="s">
        <v>7984</v>
      </c>
      <c r="R924" t="s">
        <v>7985</v>
      </c>
      <c r="S924" t="s">
        <v>7986</v>
      </c>
      <c r="T924" t="s">
        <v>7987</v>
      </c>
      <c r="U924" t="s">
        <v>7988</v>
      </c>
      <c r="V924" t="s">
        <v>7989</v>
      </c>
      <c r="W924" t="s">
        <v>7990</v>
      </c>
    </row>
    <row r="925" spans="1:23" ht="15" customHeight="1" x14ac:dyDescent="0.25">
      <c r="A925" t="s">
        <v>871</v>
      </c>
      <c r="B925" t="s">
        <v>658</v>
      </c>
      <c r="C925" t="s">
        <v>7991</v>
      </c>
      <c r="D925" t="s">
        <v>7992</v>
      </c>
      <c r="E925" t="s">
        <v>871</v>
      </c>
      <c r="L925" t="s">
        <v>7993</v>
      </c>
      <c r="M925" t="s">
        <v>4421</v>
      </c>
      <c r="N925" t="s">
        <v>7994</v>
      </c>
      <c r="O925" t="s">
        <v>2246</v>
      </c>
      <c r="P925" t="s">
        <v>7995</v>
      </c>
      <c r="Q925" t="s">
        <v>2248</v>
      </c>
      <c r="R925" t="s">
        <v>7996</v>
      </c>
      <c r="S925" t="s">
        <v>2250</v>
      </c>
      <c r="T925" t="s">
        <v>7997</v>
      </c>
      <c r="U925" t="s">
        <v>2252</v>
      </c>
      <c r="V925" t="s">
        <v>7998</v>
      </c>
      <c r="W925" t="s">
        <v>2254</v>
      </c>
    </row>
    <row r="926" spans="1:23" ht="15" customHeight="1" x14ac:dyDescent="0.25">
      <c r="A926" t="s">
        <v>872</v>
      </c>
      <c r="B926" t="s">
        <v>658</v>
      </c>
      <c r="C926" t="s">
        <v>7999</v>
      </c>
      <c r="D926" t="s">
        <v>8000</v>
      </c>
      <c r="E926" t="s">
        <v>8001</v>
      </c>
      <c r="L926" t="s">
        <v>8002</v>
      </c>
      <c r="M926" t="s">
        <v>8003</v>
      </c>
      <c r="N926" t="s">
        <v>8004</v>
      </c>
      <c r="O926" t="s">
        <v>8005</v>
      </c>
      <c r="P926" t="s">
        <v>8006</v>
      </c>
      <c r="Q926" t="s">
        <v>8007</v>
      </c>
      <c r="R926" t="s">
        <v>8008</v>
      </c>
      <c r="S926" t="s">
        <v>8009</v>
      </c>
      <c r="T926" t="s">
        <v>8010</v>
      </c>
      <c r="U926" t="s">
        <v>8011</v>
      </c>
      <c r="V926" t="s">
        <v>8012</v>
      </c>
      <c r="W926" t="s">
        <v>8013</v>
      </c>
    </row>
    <row r="927" spans="1:23" ht="15" customHeight="1" x14ac:dyDescent="0.25">
      <c r="A927" t="s">
        <v>873</v>
      </c>
      <c r="B927" t="s">
        <v>658</v>
      </c>
      <c r="C927" t="s">
        <v>2804</v>
      </c>
      <c r="D927" t="s">
        <v>2804</v>
      </c>
      <c r="E927" t="s">
        <v>873</v>
      </c>
      <c r="L927" t="s">
        <v>8014</v>
      </c>
      <c r="M927" t="s">
        <v>4421</v>
      </c>
      <c r="N927" t="s">
        <v>8015</v>
      </c>
      <c r="O927" t="s">
        <v>2246</v>
      </c>
      <c r="P927" t="s">
        <v>8016</v>
      </c>
      <c r="Q927" t="s">
        <v>2248</v>
      </c>
      <c r="R927" t="s">
        <v>8017</v>
      </c>
      <c r="S927" t="s">
        <v>2250</v>
      </c>
      <c r="T927" t="s">
        <v>8018</v>
      </c>
      <c r="U927" t="s">
        <v>2252</v>
      </c>
      <c r="V927" s="47" t="s">
        <v>8019</v>
      </c>
      <c r="W927" t="s">
        <v>2254</v>
      </c>
    </row>
    <row r="928" spans="1:23" ht="15" customHeight="1" x14ac:dyDescent="0.25">
      <c r="A928" t="s">
        <v>874</v>
      </c>
      <c r="B928" t="s">
        <v>658</v>
      </c>
      <c r="C928" t="s">
        <v>8020</v>
      </c>
      <c r="D928" t="s">
        <v>8021</v>
      </c>
      <c r="E928" t="s">
        <v>874</v>
      </c>
      <c r="L928" t="s">
        <v>8022</v>
      </c>
      <c r="M928" t="s">
        <v>4421</v>
      </c>
      <c r="N928" t="s">
        <v>8023</v>
      </c>
      <c r="O928" t="s">
        <v>2246</v>
      </c>
      <c r="P928" t="s">
        <v>8024</v>
      </c>
      <c r="Q928" t="s">
        <v>2248</v>
      </c>
      <c r="R928" t="s">
        <v>8025</v>
      </c>
      <c r="S928" t="s">
        <v>2250</v>
      </c>
      <c r="T928" t="s">
        <v>8026</v>
      </c>
      <c r="U928" t="s">
        <v>2252</v>
      </c>
      <c r="V928" t="s">
        <v>8027</v>
      </c>
      <c r="W928" t="s">
        <v>2254</v>
      </c>
    </row>
    <row r="929" spans="1:23" ht="15" customHeight="1" x14ac:dyDescent="0.25">
      <c r="A929" t="s">
        <v>875</v>
      </c>
      <c r="B929" t="s">
        <v>658</v>
      </c>
      <c r="C929" t="s">
        <v>8028</v>
      </c>
      <c r="D929" t="s">
        <v>8029</v>
      </c>
      <c r="E929" t="s">
        <v>875</v>
      </c>
      <c r="L929" t="s">
        <v>8030</v>
      </c>
      <c r="M929" t="s">
        <v>4421</v>
      </c>
      <c r="N929" t="s">
        <v>8031</v>
      </c>
      <c r="O929" t="s">
        <v>2246</v>
      </c>
      <c r="P929" t="s">
        <v>8032</v>
      </c>
      <c r="Q929" t="s">
        <v>2248</v>
      </c>
      <c r="R929" t="s">
        <v>8033</v>
      </c>
      <c r="S929" t="s">
        <v>2250</v>
      </c>
      <c r="T929" t="s">
        <v>8034</v>
      </c>
      <c r="U929" t="s">
        <v>2252</v>
      </c>
      <c r="V929" t="s">
        <v>8035</v>
      </c>
      <c r="W929" t="s">
        <v>2254</v>
      </c>
    </row>
    <row r="930" spans="1:23" ht="15" customHeight="1" x14ac:dyDescent="0.25">
      <c r="A930" t="s">
        <v>876</v>
      </c>
      <c r="B930" t="s">
        <v>658</v>
      </c>
      <c r="C930" t="s">
        <v>8036</v>
      </c>
      <c r="D930" t="s">
        <v>8037</v>
      </c>
      <c r="E930" t="s">
        <v>876</v>
      </c>
      <c r="L930" t="s">
        <v>8038</v>
      </c>
      <c r="M930" t="s">
        <v>4421</v>
      </c>
      <c r="N930" t="s">
        <v>8039</v>
      </c>
      <c r="O930" t="s">
        <v>2246</v>
      </c>
      <c r="P930" t="s">
        <v>8040</v>
      </c>
      <c r="Q930" t="s">
        <v>2248</v>
      </c>
      <c r="R930" t="s">
        <v>8041</v>
      </c>
      <c r="S930" t="s">
        <v>2250</v>
      </c>
      <c r="T930" t="s">
        <v>8042</v>
      </c>
      <c r="U930" t="s">
        <v>2252</v>
      </c>
      <c r="V930" t="s">
        <v>8043</v>
      </c>
      <c r="W930" t="s">
        <v>2254</v>
      </c>
    </row>
    <row r="931" spans="1:23" ht="15" customHeight="1" x14ac:dyDescent="0.25">
      <c r="A931" t="s">
        <v>877</v>
      </c>
      <c r="B931" t="s">
        <v>658</v>
      </c>
      <c r="C931" t="s">
        <v>8044</v>
      </c>
      <c r="D931" t="s">
        <v>8045</v>
      </c>
      <c r="E931" t="s">
        <v>877</v>
      </c>
      <c r="L931" t="s">
        <v>8046</v>
      </c>
      <c r="M931" t="s">
        <v>4421</v>
      </c>
      <c r="N931" t="s">
        <v>8047</v>
      </c>
      <c r="O931" t="s">
        <v>2246</v>
      </c>
      <c r="P931" t="s">
        <v>8048</v>
      </c>
      <c r="Q931" t="s">
        <v>2248</v>
      </c>
      <c r="R931" t="s">
        <v>8049</v>
      </c>
      <c r="S931" t="s">
        <v>2250</v>
      </c>
      <c r="T931" t="s">
        <v>8050</v>
      </c>
      <c r="U931" t="s">
        <v>2252</v>
      </c>
      <c r="V931" t="s">
        <v>8051</v>
      </c>
      <c r="W931" t="s">
        <v>2254</v>
      </c>
    </row>
    <row r="932" spans="1:23" ht="15" customHeight="1" x14ac:dyDescent="0.25">
      <c r="A932" t="s">
        <v>878</v>
      </c>
      <c r="B932" t="s">
        <v>658</v>
      </c>
      <c r="C932" t="s">
        <v>2804</v>
      </c>
      <c r="D932" t="s">
        <v>2804</v>
      </c>
      <c r="E932" t="s">
        <v>878</v>
      </c>
      <c r="L932" t="s">
        <v>8052</v>
      </c>
      <c r="M932" t="s">
        <v>4421</v>
      </c>
      <c r="N932" t="s">
        <v>8053</v>
      </c>
      <c r="O932" t="s">
        <v>2246</v>
      </c>
      <c r="P932" t="s">
        <v>8054</v>
      </c>
      <c r="Q932" t="s">
        <v>2248</v>
      </c>
      <c r="R932" t="s">
        <v>8055</v>
      </c>
      <c r="S932" t="s">
        <v>2250</v>
      </c>
      <c r="T932" t="s">
        <v>8056</v>
      </c>
      <c r="U932" t="s">
        <v>2252</v>
      </c>
      <c r="V932" s="47" t="s">
        <v>8057</v>
      </c>
      <c r="W932" t="s">
        <v>2254</v>
      </c>
    </row>
    <row r="933" spans="1:23" ht="15" customHeight="1" x14ac:dyDescent="0.25">
      <c r="A933" t="s">
        <v>879</v>
      </c>
      <c r="B933" t="s">
        <v>658</v>
      </c>
      <c r="C933" t="s">
        <v>8058</v>
      </c>
      <c r="D933" t="s">
        <v>8059</v>
      </c>
      <c r="E933" t="s">
        <v>879</v>
      </c>
      <c r="L933" t="s">
        <v>8060</v>
      </c>
      <c r="M933" t="s">
        <v>4421</v>
      </c>
      <c r="N933" t="s">
        <v>8061</v>
      </c>
      <c r="O933" t="s">
        <v>2246</v>
      </c>
      <c r="P933" t="s">
        <v>8062</v>
      </c>
      <c r="Q933" t="s">
        <v>2248</v>
      </c>
      <c r="R933" t="s">
        <v>8063</v>
      </c>
      <c r="S933" t="s">
        <v>2250</v>
      </c>
      <c r="T933" t="s">
        <v>8064</v>
      </c>
      <c r="U933" t="s">
        <v>2252</v>
      </c>
      <c r="V933" t="s">
        <v>8065</v>
      </c>
      <c r="W933" t="s">
        <v>2254</v>
      </c>
    </row>
    <row r="934" spans="1:23" ht="15" customHeight="1" x14ac:dyDescent="0.25">
      <c r="A934" t="s">
        <v>880</v>
      </c>
      <c r="B934" t="s">
        <v>658</v>
      </c>
      <c r="C934" t="s">
        <v>8066</v>
      </c>
      <c r="D934" t="s">
        <v>8067</v>
      </c>
      <c r="E934" t="s">
        <v>880</v>
      </c>
      <c r="L934" t="s">
        <v>8068</v>
      </c>
      <c r="M934" t="s">
        <v>4421</v>
      </c>
      <c r="N934" t="s">
        <v>8069</v>
      </c>
      <c r="O934" t="s">
        <v>2246</v>
      </c>
      <c r="P934" t="s">
        <v>8070</v>
      </c>
      <c r="Q934" t="s">
        <v>2248</v>
      </c>
      <c r="R934" t="s">
        <v>8071</v>
      </c>
      <c r="S934" t="s">
        <v>2250</v>
      </c>
      <c r="T934" t="s">
        <v>8072</v>
      </c>
      <c r="U934" t="s">
        <v>2252</v>
      </c>
      <c r="V934" t="s">
        <v>8073</v>
      </c>
      <c r="W934" t="s">
        <v>2254</v>
      </c>
    </row>
    <row r="935" spans="1:23" ht="15" customHeight="1" x14ac:dyDescent="0.25">
      <c r="A935" t="s">
        <v>881</v>
      </c>
      <c r="B935" t="s">
        <v>658</v>
      </c>
      <c r="C935" t="s">
        <v>8074</v>
      </c>
      <c r="D935" t="s">
        <v>8075</v>
      </c>
      <c r="E935" t="s">
        <v>881</v>
      </c>
      <c r="L935" t="s">
        <v>8076</v>
      </c>
      <c r="M935" t="s">
        <v>4421</v>
      </c>
      <c r="N935" t="s">
        <v>8077</v>
      </c>
      <c r="O935" t="s">
        <v>2246</v>
      </c>
      <c r="P935" t="s">
        <v>8078</v>
      </c>
      <c r="Q935" t="s">
        <v>2248</v>
      </c>
      <c r="R935" t="s">
        <v>8079</v>
      </c>
      <c r="S935" t="s">
        <v>2250</v>
      </c>
      <c r="T935" t="s">
        <v>8080</v>
      </c>
      <c r="U935" t="s">
        <v>2252</v>
      </c>
      <c r="V935" t="s">
        <v>8081</v>
      </c>
      <c r="W935" t="s">
        <v>2254</v>
      </c>
    </row>
    <row r="936" spans="1:23" ht="15" customHeight="1" x14ac:dyDescent="0.25">
      <c r="A936" t="s">
        <v>882</v>
      </c>
      <c r="B936" t="s">
        <v>658</v>
      </c>
      <c r="C936" t="s">
        <v>8082</v>
      </c>
      <c r="D936" t="s">
        <v>8083</v>
      </c>
      <c r="E936" t="s">
        <v>882</v>
      </c>
      <c r="L936" t="s">
        <v>8084</v>
      </c>
      <c r="M936" t="s">
        <v>4421</v>
      </c>
      <c r="N936" t="s">
        <v>8085</v>
      </c>
      <c r="O936" t="s">
        <v>2246</v>
      </c>
      <c r="P936" t="s">
        <v>8086</v>
      </c>
      <c r="Q936" t="s">
        <v>2248</v>
      </c>
      <c r="R936" t="s">
        <v>8087</v>
      </c>
      <c r="S936" t="s">
        <v>2250</v>
      </c>
      <c r="T936" t="s">
        <v>8088</v>
      </c>
      <c r="U936" t="s">
        <v>2252</v>
      </c>
      <c r="V936" t="s">
        <v>8089</v>
      </c>
      <c r="W936" t="s">
        <v>2254</v>
      </c>
    </row>
    <row r="937" spans="1:23" ht="15" customHeight="1" x14ac:dyDescent="0.25">
      <c r="A937" t="s">
        <v>883</v>
      </c>
      <c r="B937" t="s">
        <v>658</v>
      </c>
      <c r="C937" t="s">
        <v>8090</v>
      </c>
      <c r="D937" t="s">
        <v>8091</v>
      </c>
      <c r="E937" t="s">
        <v>883</v>
      </c>
      <c r="L937" t="s">
        <v>8092</v>
      </c>
      <c r="M937" t="s">
        <v>4421</v>
      </c>
      <c r="N937" t="s">
        <v>8093</v>
      </c>
      <c r="O937" t="s">
        <v>2246</v>
      </c>
      <c r="P937" t="s">
        <v>8094</v>
      </c>
      <c r="Q937" t="s">
        <v>2248</v>
      </c>
      <c r="R937" t="s">
        <v>8095</v>
      </c>
      <c r="S937" t="s">
        <v>2250</v>
      </c>
      <c r="T937" t="s">
        <v>8096</v>
      </c>
      <c r="U937" t="s">
        <v>2252</v>
      </c>
      <c r="V937" t="s">
        <v>8097</v>
      </c>
      <c r="W937" t="s">
        <v>2254</v>
      </c>
    </row>
    <row r="938" spans="1:23" ht="15" customHeight="1" x14ac:dyDescent="0.25">
      <c r="A938" t="s">
        <v>884</v>
      </c>
      <c r="B938" t="s">
        <v>658</v>
      </c>
      <c r="C938" t="s">
        <v>8098</v>
      </c>
      <c r="D938" t="s">
        <v>8099</v>
      </c>
      <c r="E938" t="s">
        <v>884</v>
      </c>
      <c r="L938" t="s">
        <v>8100</v>
      </c>
      <c r="M938" t="s">
        <v>4421</v>
      </c>
      <c r="N938" t="s">
        <v>8101</v>
      </c>
      <c r="O938" t="s">
        <v>2246</v>
      </c>
      <c r="P938" t="s">
        <v>8102</v>
      </c>
      <c r="Q938" t="s">
        <v>2248</v>
      </c>
      <c r="R938" t="s">
        <v>8103</v>
      </c>
      <c r="S938" t="s">
        <v>2250</v>
      </c>
      <c r="T938" t="s">
        <v>8104</v>
      </c>
      <c r="U938" t="s">
        <v>2252</v>
      </c>
      <c r="V938" t="s">
        <v>8105</v>
      </c>
      <c r="W938" t="s">
        <v>2254</v>
      </c>
    </row>
    <row r="939" spans="1:23" ht="15" customHeight="1" x14ac:dyDescent="0.25">
      <c r="A939" t="s">
        <v>885</v>
      </c>
      <c r="B939" t="s">
        <v>658</v>
      </c>
      <c r="C939" t="s">
        <v>8106</v>
      </c>
      <c r="D939" t="s">
        <v>8107</v>
      </c>
      <c r="E939" t="s">
        <v>885</v>
      </c>
      <c r="L939" t="s">
        <v>8108</v>
      </c>
      <c r="M939" t="s">
        <v>4421</v>
      </c>
      <c r="N939" t="s">
        <v>8109</v>
      </c>
      <c r="O939" t="s">
        <v>2246</v>
      </c>
      <c r="P939" t="s">
        <v>8110</v>
      </c>
      <c r="Q939" t="s">
        <v>2248</v>
      </c>
      <c r="R939" t="s">
        <v>8111</v>
      </c>
      <c r="S939" t="s">
        <v>2250</v>
      </c>
      <c r="T939" t="s">
        <v>8112</v>
      </c>
      <c r="U939" t="s">
        <v>2252</v>
      </c>
      <c r="V939" t="s">
        <v>8113</v>
      </c>
      <c r="W939" t="s">
        <v>2254</v>
      </c>
    </row>
    <row r="940" spans="1:23" ht="15" customHeight="1" x14ac:dyDescent="0.25">
      <c r="A940" t="s">
        <v>886</v>
      </c>
      <c r="B940" t="s">
        <v>658</v>
      </c>
      <c r="C940" t="s">
        <v>8114</v>
      </c>
      <c r="D940" t="s">
        <v>8115</v>
      </c>
      <c r="E940" t="s">
        <v>886</v>
      </c>
      <c r="L940" t="s">
        <v>8116</v>
      </c>
      <c r="M940" t="s">
        <v>4421</v>
      </c>
      <c r="N940" t="s">
        <v>8117</v>
      </c>
      <c r="O940" t="s">
        <v>2246</v>
      </c>
      <c r="P940" t="s">
        <v>8118</v>
      </c>
      <c r="Q940" t="s">
        <v>2248</v>
      </c>
      <c r="R940" t="s">
        <v>8119</v>
      </c>
      <c r="S940" t="s">
        <v>2250</v>
      </c>
      <c r="T940" t="s">
        <v>8120</v>
      </c>
      <c r="U940" t="s">
        <v>2252</v>
      </c>
      <c r="V940" t="s">
        <v>8121</v>
      </c>
      <c r="W940" t="s">
        <v>2254</v>
      </c>
    </row>
    <row r="941" spans="1:23" ht="15" customHeight="1" x14ac:dyDescent="0.25">
      <c r="A941" t="s">
        <v>887</v>
      </c>
      <c r="B941" t="s">
        <v>658</v>
      </c>
      <c r="C941" t="s">
        <v>8122</v>
      </c>
      <c r="D941" t="s">
        <v>8123</v>
      </c>
      <c r="E941" t="s">
        <v>887</v>
      </c>
      <c r="L941" t="s">
        <v>8124</v>
      </c>
      <c r="M941" t="s">
        <v>4421</v>
      </c>
      <c r="N941" t="s">
        <v>8125</v>
      </c>
      <c r="O941" t="s">
        <v>2246</v>
      </c>
      <c r="P941" t="s">
        <v>8126</v>
      </c>
      <c r="Q941" t="s">
        <v>2248</v>
      </c>
      <c r="R941" t="s">
        <v>8127</v>
      </c>
      <c r="S941" t="s">
        <v>2250</v>
      </c>
      <c r="T941" t="s">
        <v>8128</v>
      </c>
      <c r="U941" t="s">
        <v>2252</v>
      </c>
      <c r="V941" t="s">
        <v>8129</v>
      </c>
      <c r="W941" t="s">
        <v>2254</v>
      </c>
    </row>
    <row r="942" spans="1:23" ht="15" customHeight="1" x14ac:dyDescent="0.25">
      <c r="A942" t="s">
        <v>888</v>
      </c>
      <c r="B942" t="s">
        <v>658</v>
      </c>
      <c r="C942" t="s">
        <v>8130</v>
      </c>
      <c r="D942" t="s">
        <v>8131</v>
      </c>
      <c r="E942" t="s">
        <v>888</v>
      </c>
      <c r="L942" t="s">
        <v>8132</v>
      </c>
      <c r="M942" t="s">
        <v>4421</v>
      </c>
      <c r="N942" t="s">
        <v>8133</v>
      </c>
      <c r="O942" t="s">
        <v>2246</v>
      </c>
      <c r="P942" t="s">
        <v>8134</v>
      </c>
      <c r="Q942" t="s">
        <v>2248</v>
      </c>
      <c r="R942" t="s">
        <v>8135</v>
      </c>
      <c r="S942" t="s">
        <v>2250</v>
      </c>
      <c r="T942" t="s">
        <v>8136</v>
      </c>
      <c r="U942" t="s">
        <v>2252</v>
      </c>
      <c r="V942" t="s">
        <v>8137</v>
      </c>
      <c r="W942" t="s">
        <v>2254</v>
      </c>
    </row>
    <row r="943" spans="1:23" ht="15" customHeight="1" x14ac:dyDescent="0.25">
      <c r="A943" t="s">
        <v>889</v>
      </c>
      <c r="B943" t="s">
        <v>658</v>
      </c>
      <c r="C943" t="s">
        <v>8138</v>
      </c>
      <c r="D943" t="s">
        <v>8139</v>
      </c>
      <c r="E943" t="s">
        <v>889</v>
      </c>
      <c r="L943" t="s">
        <v>8140</v>
      </c>
      <c r="M943" t="s">
        <v>4421</v>
      </c>
      <c r="N943" t="s">
        <v>8141</v>
      </c>
      <c r="O943" t="s">
        <v>2246</v>
      </c>
      <c r="P943" t="s">
        <v>8142</v>
      </c>
      <c r="Q943" t="s">
        <v>2248</v>
      </c>
      <c r="R943" t="s">
        <v>8143</v>
      </c>
      <c r="S943" t="s">
        <v>2250</v>
      </c>
      <c r="T943" t="s">
        <v>8144</v>
      </c>
      <c r="U943" t="s">
        <v>2252</v>
      </c>
      <c r="V943" t="s">
        <v>8145</v>
      </c>
      <c r="W943" t="s">
        <v>2254</v>
      </c>
    </row>
    <row r="944" spans="1:23" ht="15" customHeight="1" x14ac:dyDescent="0.25">
      <c r="A944" t="s">
        <v>890</v>
      </c>
      <c r="B944" t="s">
        <v>658</v>
      </c>
      <c r="C944" t="s">
        <v>8146</v>
      </c>
      <c r="D944" t="s">
        <v>8147</v>
      </c>
      <c r="E944" t="s">
        <v>890</v>
      </c>
      <c r="L944" t="s">
        <v>14636</v>
      </c>
      <c r="M944" t="s">
        <v>4421</v>
      </c>
      <c r="N944" t="s">
        <v>15058</v>
      </c>
      <c r="O944" t="s">
        <v>2246</v>
      </c>
      <c r="P944" t="s">
        <v>15481</v>
      </c>
      <c r="Q944" t="s">
        <v>2248</v>
      </c>
      <c r="R944" t="s">
        <v>15891</v>
      </c>
      <c r="S944" t="s">
        <v>2250</v>
      </c>
      <c r="T944" t="s">
        <v>16312</v>
      </c>
      <c r="U944" t="s">
        <v>2252</v>
      </c>
      <c r="V944" t="s">
        <v>16702</v>
      </c>
      <c r="W944" t="s">
        <v>2254</v>
      </c>
    </row>
    <row r="945" spans="1:23" ht="15" customHeight="1" x14ac:dyDescent="0.25">
      <c r="A945" t="s">
        <v>891</v>
      </c>
      <c r="B945" t="s">
        <v>658</v>
      </c>
      <c r="C945" t="s">
        <v>8148</v>
      </c>
      <c r="D945" t="s">
        <v>8149</v>
      </c>
      <c r="E945" t="s">
        <v>891</v>
      </c>
      <c r="L945" t="s">
        <v>8150</v>
      </c>
      <c r="M945" t="s">
        <v>4421</v>
      </c>
      <c r="N945" t="s">
        <v>8151</v>
      </c>
      <c r="O945" t="s">
        <v>2246</v>
      </c>
      <c r="P945" t="s">
        <v>8152</v>
      </c>
      <c r="Q945" t="s">
        <v>2248</v>
      </c>
      <c r="R945" t="s">
        <v>8153</v>
      </c>
      <c r="S945" t="s">
        <v>2250</v>
      </c>
      <c r="T945" t="s">
        <v>8154</v>
      </c>
      <c r="U945" t="s">
        <v>2252</v>
      </c>
      <c r="V945" t="s">
        <v>8155</v>
      </c>
      <c r="W945" t="s">
        <v>2254</v>
      </c>
    </row>
    <row r="946" spans="1:23" ht="15" customHeight="1" x14ac:dyDescent="0.25">
      <c r="A946" t="s">
        <v>892</v>
      </c>
      <c r="B946" t="s">
        <v>658</v>
      </c>
      <c r="C946" t="s">
        <v>8156</v>
      </c>
      <c r="D946" t="s">
        <v>8157</v>
      </c>
      <c r="E946" t="s">
        <v>892</v>
      </c>
      <c r="L946" t="s">
        <v>8158</v>
      </c>
      <c r="M946" t="s">
        <v>4421</v>
      </c>
      <c r="N946" t="s">
        <v>8159</v>
      </c>
      <c r="O946" t="s">
        <v>2246</v>
      </c>
      <c r="P946" t="s">
        <v>8160</v>
      </c>
      <c r="Q946" t="s">
        <v>2248</v>
      </c>
      <c r="R946" t="s">
        <v>8161</v>
      </c>
      <c r="S946" t="s">
        <v>2250</v>
      </c>
      <c r="T946" t="s">
        <v>8162</v>
      </c>
      <c r="U946" t="s">
        <v>2252</v>
      </c>
      <c r="V946" t="s">
        <v>8163</v>
      </c>
      <c r="W946" t="s">
        <v>2254</v>
      </c>
    </row>
    <row r="947" spans="1:23" ht="15" customHeight="1" x14ac:dyDescent="0.25">
      <c r="A947" t="s">
        <v>893</v>
      </c>
      <c r="B947" t="s">
        <v>658</v>
      </c>
      <c r="C947" t="s">
        <v>8164</v>
      </c>
      <c r="D947" t="s">
        <v>8165</v>
      </c>
      <c r="E947" t="s">
        <v>893</v>
      </c>
      <c r="L947" t="s">
        <v>14637</v>
      </c>
      <c r="M947" t="s">
        <v>4421</v>
      </c>
      <c r="N947" t="s">
        <v>15059</v>
      </c>
      <c r="O947" t="s">
        <v>2246</v>
      </c>
      <c r="P947" t="s">
        <v>15482</v>
      </c>
      <c r="Q947" t="s">
        <v>2248</v>
      </c>
      <c r="R947" t="s">
        <v>15892</v>
      </c>
      <c r="S947" t="s">
        <v>2250</v>
      </c>
      <c r="T947" t="s">
        <v>16313</v>
      </c>
      <c r="U947" t="s">
        <v>2252</v>
      </c>
      <c r="V947" t="s">
        <v>16703</v>
      </c>
      <c r="W947" t="s">
        <v>2254</v>
      </c>
    </row>
    <row r="948" spans="1:23" ht="15" customHeight="1" x14ac:dyDescent="0.25">
      <c r="A948" t="s">
        <v>894</v>
      </c>
      <c r="B948" t="s">
        <v>658</v>
      </c>
      <c r="C948" t="s">
        <v>8166</v>
      </c>
      <c r="D948" t="s">
        <v>8167</v>
      </c>
      <c r="E948" t="s">
        <v>894</v>
      </c>
      <c r="L948" t="s">
        <v>8168</v>
      </c>
      <c r="M948" t="s">
        <v>4421</v>
      </c>
      <c r="N948" t="s">
        <v>8169</v>
      </c>
      <c r="O948" t="s">
        <v>2246</v>
      </c>
      <c r="P948" t="s">
        <v>8170</v>
      </c>
      <c r="Q948" t="s">
        <v>2248</v>
      </c>
      <c r="R948" t="s">
        <v>8171</v>
      </c>
      <c r="S948" t="s">
        <v>2250</v>
      </c>
      <c r="T948" t="s">
        <v>8172</v>
      </c>
      <c r="U948" t="s">
        <v>2252</v>
      </c>
      <c r="V948" t="s">
        <v>8173</v>
      </c>
      <c r="W948" t="s">
        <v>2254</v>
      </c>
    </row>
    <row r="949" spans="1:23" ht="15" customHeight="1" x14ac:dyDescent="0.25">
      <c r="A949" t="s">
        <v>895</v>
      </c>
      <c r="B949" t="s">
        <v>658</v>
      </c>
      <c r="C949" t="s">
        <v>8174</v>
      </c>
      <c r="D949" t="s">
        <v>8175</v>
      </c>
      <c r="E949" t="s">
        <v>895</v>
      </c>
      <c r="L949" t="s">
        <v>8176</v>
      </c>
      <c r="M949" t="s">
        <v>4421</v>
      </c>
      <c r="N949" t="s">
        <v>8177</v>
      </c>
      <c r="O949" t="s">
        <v>2246</v>
      </c>
      <c r="P949" t="s">
        <v>8178</v>
      </c>
      <c r="Q949" t="s">
        <v>2248</v>
      </c>
      <c r="R949" t="s">
        <v>8179</v>
      </c>
      <c r="S949" t="s">
        <v>2250</v>
      </c>
      <c r="T949" t="s">
        <v>8180</v>
      </c>
      <c r="U949" t="s">
        <v>2252</v>
      </c>
      <c r="V949" t="s">
        <v>8181</v>
      </c>
      <c r="W949" t="s">
        <v>2254</v>
      </c>
    </row>
    <row r="950" spans="1:23" ht="15" customHeight="1" x14ac:dyDescent="0.25">
      <c r="A950" t="s">
        <v>896</v>
      </c>
      <c r="B950" t="s">
        <v>658</v>
      </c>
      <c r="C950" t="s">
        <v>8182</v>
      </c>
      <c r="D950" t="s">
        <v>8183</v>
      </c>
      <c r="E950" t="s">
        <v>896</v>
      </c>
      <c r="L950" t="s">
        <v>14638</v>
      </c>
      <c r="M950" t="s">
        <v>4421</v>
      </c>
      <c r="N950" t="s">
        <v>15060</v>
      </c>
      <c r="O950" t="s">
        <v>2246</v>
      </c>
      <c r="P950" t="s">
        <v>15483</v>
      </c>
      <c r="Q950" t="s">
        <v>2248</v>
      </c>
      <c r="R950" t="s">
        <v>15893</v>
      </c>
      <c r="S950" t="s">
        <v>2250</v>
      </c>
      <c r="T950" t="s">
        <v>16314</v>
      </c>
      <c r="U950" t="s">
        <v>2252</v>
      </c>
      <c r="V950" t="s">
        <v>16704</v>
      </c>
      <c r="W950" t="s">
        <v>2254</v>
      </c>
    </row>
    <row r="951" spans="1:23" ht="15" customHeight="1" x14ac:dyDescent="0.25">
      <c r="A951" t="s">
        <v>14441</v>
      </c>
      <c r="B951" t="s">
        <v>658</v>
      </c>
      <c r="C951" t="s">
        <v>8184</v>
      </c>
      <c r="D951" t="s">
        <v>8185</v>
      </c>
      <c r="L951" t="s">
        <v>8186</v>
      </c>
      <c r="M951" t="s">
        <v>4421</v>
      </c>
      <c r="N951" t="s">
        <v>8187</v>
      </c>
      <c r="O951" t="s">
        <v>2246</v>
      </c>
      <c r="P951" t="s">
        <v>8188</v>
      </c>
      <c r="Q951" t="s">
        <v>2248</v>
      </c>
      <c r="R951" t="s">
        <v>8189</v>
      </c>
      <c r="S951" t="s">
        <v>2250</v>
      </c>
      <c r="T951" t="s">
        <v>8190</v>
      </c>
      <c r="U951" t="s">
        <v>2252</v>
      </c>
      <c r="V951" t="s">
        <v>8191</v>
      </c>
      <c r="W951" t="s">
        <v>2254</v>
      </c>
    </row>
    <row r="952" spans="1:23" ht="15" customHeight="1" x14ac:dyDescent="0.25">
      <c r="A952" t="s">
        <v>14442</v>
      </c>
      <c r="B952" t="s">
        <v>658</v>
      </c>
      <c r="C952" t="s">
        <v>8192</v>
      </c>
      <c r="D952" t="s">
        <v>8193</v>
      </c>
      <c r="L952" t="s">
        <v>8194</v>
      </c>
      <c r="M952" t="s">
        <v>4421</v>
      </c>
      <c r="N952" t="s">
        <v>8187</v>
      </c>
      <c r="O952" t="s">
        <v>2246</v>
      </c>
      <c r="P952" t="s">
        <v>8188</v>
      </c>
      <c r="Q952" t="s">
        <v>2248</v>
      </c>
      <c r="R952" t="s">
        <v>8189</v>
      </c>
      <c r="S952" t="s">
        <v>2250</v>
      </c>
      <c r="T952" t="s">
        <v>8195</v>
      </c>
      <c r="U952" t="s">
        <v>2252</v>
      </c>
      <c r="V952" t="s">
        <v>8191</v>
      </c>
      <c r="W952" t="s">
        <v>2254</v>
      </c>
    </row>
    <row r="953" spans="1:23" ht="15" customHeight="1" x14ac:dyDescent="0.25">
      <c r="A953" t="s">
        <v>901</v>
      </c>
      <c r="B953" t="s">
        <v>658</v>
      </c>
      <c r="C953" t="s">
        <v>8196</v>
      </c>
      <c r="D953" t="s">
        <v>8197</v>
      </c>
      <c r="E953" t="s">
        <v>901</v>
      </c>
      <c r="L953" t="s">
        <v>8198</v>
      </c>
      <c r="M953" t="s">
        <v>4421</v>
      </c>
      <c r="N953" t="s">
        <v>8199</v>
      </c>
      <c r="O953" t="s">
        <v>2246</v>
      </c>
      <c r="P953" t="s">
        <v>8200</v>
      </c>
      <c r="Q953" t="s">
        <v>2248</v>
      </c>
      <c r="R953" t="s">
        <v>8201</v>
      </c>
      <c r="S953" t="s">
        <v>2250</v>
      </c>
      <c r="T953" t="s">
        <v>8202</v>
      </c>
      <c r="U953" t="s">
        <v>2252</v>
      </c>
      <c r="V953" t="s">
        <v>8203</v>
      </c>
      <c r="W953" t="s">
        <v>2254</v>
      </c>
    </row>
    <row r="954" spans="1:23" ht="15" customHeight="1" x14ac:dyDescent="0.25">
      <c r="A954" t="s">
        <v>897</v>
      </c>
      <c r="B954" t="s">
        <v>658</v>
      </c>
      <c r="C954" t="s">
        <v>8204</v>
      </c>
      <c r="D954" t="s">
        <v>8204</v>
      </c>
      <c r="E954" t="s">
        <v>897</v>
      </c>
      <c r="L954" t="s">
        <v>8205</v>
      </c>
      <c r="M954" t="s">
        <v>4421</v>
      </c>
      <c r="N954" t="s">
        <v>8206</v>
      </c>
      <c r="O954" t="s">
        <v>2246</v>
      </c>
      <c r="P954" t="s">
        <v>8207</v>
      </c>
      <c r="Q954" t="s">
        <v>2248</v>
      </c>
      <c r="R954" t="s">
        <v>8208</v>
      </c>
      <c r="S954" t="s">
        <v>2250</v>
      </c>
      <c r="T954" t="s">
        <v>8209</v>
      </c>
      <c r="U954" t="s">
        <v>2252</v>
      </c>
      <c r="V954" t="s">
        <v>8210</v>
      </c>
      <c r="W954" t="s">
        <v>2254</v>
      </c>
    </row>
    <row r="955" spans="1:23" ht="15" customHeight="1" x14ac:dyDescent="0.25">
      <c r="A955" t="s">
        <v>898</v>
      </c>
      <c r="B955" t="s">
        <v>658</v>
      </c>
      <c r="C955" t="s">
        <v>8211</v>
      </c>
      <c r="D955" t="s">
        <v>8211</v>
      </c>
      <c r="E955" t="s">
        <v>898</v>
      </c>
      <c r="L955" t="s">
        <v>8212</v>
      </c>
      <c r="M955" t="s">
        <v>4421</v>
      </c>
      <c r="N955" t="s">
        <v>8213</v>
      </c>
      <c r="O955" t="s">
        <v>2246</v>
      </c>
      <c r="P955" t="s">
        <v>8214</v>
      </c>
      <c r="Q955" t="s">
        <v>2248</v>
      </c>
      <c r="R955" t="s">
        <v>8215</v>
      </c>
      <c r="S955" t="s">
        <v>2250</v>
      </c>
      <c r="T955" t="s">
        <v>8216</v>
      </c>
      <c r="U955" t="s">
        <v>2252</v>
      </c>
      <c r="V955" t="s">
        <v>8217</v>
      </c>
      <c r="W955" t="s">
        <v>2254</v>
      </c>
    </row>
    <row r="956" spans="1:23" ht="15" customHeight="1" x14ac:dyDescent="0.25">
      <c r="A956" t="s">
        <v>899</v>
      </c>
      <c r="B956" t="s">
        <v>658</v>
      </c>
      <c r="C956" t="s">
        <v>8218</v>
      </c>
      <c r="D956" t="s">
        <v>8218</v>
      </c>
      <c r="E956" t="s">
        <v>899</v>
      </c>
      <c r="L956" t="s">
        <v>8219</v>
      </c>
      <c r="M956" t="s">
        <v>4421</v>
      </c>
      <c r="N956" t="s">
        <v>8220</v>
      </c>
      <c r="O956" t="s">
        <v>2246</v>
      </c>
      <c r="P956" t="s">
        <v>8221</v>
      </c>
      <c r="Q956" t="s">
        <v>2248</v>
      </c>
      <c r="R956" t="s">
        <v>8222</v>
      </c>
      <c r="S956" t="s">
        <v>2250</v>
      </c>
      <c r="T956" t="s">
        <v>8223</v>
      </c>
      <c r="U956" t="s">
        <v>2252</v>
      </c>
      <c r="V956" t="s">
        <v>8224</v>
      </c>
      <c r="W956" t="s">
        <v>2254</v>
      </c>
    </row>
    <row r="957" spans="1:23" ht="15" customHeight="1" x14ac:dyDescent="0.25">
      <c r="A957" t="s">
        <v>900</v>
      </c>
      <c r="B957" t="s">
        <v>658</v>
      </c>
      <c r="C957" t="s">
        <v>8225</v>
      </c>
      <c r="D957" t="s">
        <v>8225</v>
      </c>
      <c r="E957" t="s">
        <v>900</v>
      </c>
      <c r="L957" t="s">
        <v>8226</v>
      </c>
      <c r="M957" t="s">
        <v>4421</v>
      </c>
      <c r="N957" t="s">
        <v>8227</v>
      </c>
      <c r="O957" t="s">
        <v>2246</v>
      </c>
      <c r="P957" t="s">
        <v>8228</v>
      </c>
      <c r="Q957" t="s">
        <v>2248</v>
      </c>
      <c r="R957" t="s">
        <v>8229</v>
      </c>
      <c r="S957" t="s">
        <v>2250</v>
      </c>
      <c r="T957" t="s">
        <v>8230</v>
      </c>
      <c r="U957" t="s">
        <v>2252</v>
      </c>
      <c r="V957" t="s">
        <v>8231</v>
      </c>
      <c r="W957" t="s">
        <v>2254</v>
      </c>
    </row>
    <row r="958" spans="1:23" ht="15" customHeight="1" x14ac:dyDescent="0.25">
      <c r="A958" t="s">
        <v>659</v>
      </c>
      <c r="B958" t="s">
        <v>658</v>
      </c>
      <c r="C958" t="s">
        <v>8232</v>
      </c>
      <c r="D958" t="s">
        <v>8232</v>
      </c>
      <c r="E958" t="s">
        <v>659</v>
      </c>
      <c r="L958" t="s">
        <v>8233</v>
      </c>
      <c r="M958" t="s">
        <v>4421</v>
      </c>
      <c r="N958" t="s">
        <v>8234</v>
      </c>
      <c r="O958" t="s">
        <v>2246</v>
      </c>
      <c r="P958" t="s">
        <v>8235</v>
      </c>
      <c r="Q958" t="s">
        <v>2248</v>
      </c>
      <c r="R958" t="s">
        <v>8236</v>
      </c>
      <c r="S958" t="s">
        <v>2250</v>
      </c>
      <c r="T958" t="s">
        <v>8237</v>
      </c>
      <c r="U958" t="s">
        <v>2252</v>
      </c>
      <c r="V958" t="s">
        <v>8238</v>
      </c>
      <c r="W958" t="s">
        <v>2254</v>
      </c>
    </row>
    <row r="959" spans="1:23" ht="15" customHeight="1" x14ac:dyDescent="0.25">
      <c r="A959" t="s">
        <v>663</v>
      </c>
      <c r="B959" t="s">
        <v>658</v>
      </c>
      <c r="C959" t="s">
        <v>8239</v>
      </c>
      <c r="D959" t="s">
        <v>8239</v>
      </c>
      <c r="E959" t="s">
        <v>663</v>
      </c>
      <c r="L959" t="s">
        <v>8240</v>
      </c>
      <c r="M959" t="s">
        <v>4421</v>
      </c>
      <c r="N959" t="s">
        <v>8241</v>
      </c>
      <c r="O959" t="s">
        <v>2246</v>
      </c>
      <c r="P959" t="s">
        <v>8242</v>
      </c>
      <c r="Q959" t="s">
        <v>2248</v>
      </c>
      <c r="R959" t="s">
        <v>8243</v>
      </c>
      <c r="S959" t="s">
        <v>2250</v>
      </c>
      <c r="T959" t="s">
        <v>8244</v>
      </c>
      <c r="U959" t="s">
        <v>2252</v>
      </c>
      <c r="V959" t="s">
        <v>8245</v>
      </c>
      <c r="W959" t="s">
        <v>2254</v>
      </c>
    </row>
    <row r="960" spans="1:23" ht="15" customHeight="1" x14ac:dyDescent="0.25">
      <c r="A960" t="s">
        <v>661</v>
      </c>
      <c r="B960" t="s">
        <v>658</v>
      </c>
      <c r="C960" t="s">
        <v>8246</v>
      </c>
      <c r="D960" t="s">
        <v>8246</v>
      </c>
      <c r="E960" t="s">
        <v>661</v>
      </c>
      <c r="L960" t="s">
        <v>8247</v>
      </c>
      <c r="M960" t="s">
        <v>4421</v>
      </c>
      <c r="N960" t="s">
        <v>8248</v>
      </c>
      <c r="O960" t="s">
        <v>2246</v>
      </c>
      <c r="P960" t="s">
        <v>8249</v>
      </c>
      <c r="Q960" t="s">
        <v>2248</v>
      </c>
      <c r="R960" t="s">
        <v>8250</v>
      </c>
      <c r="S960" t="s">
        <v>2250</v>
      </c>
      <c r="T960" t="s">
        <v>8251</v>
      </c>
      <c r="U960" t="s">
        <v>2252</v>
      </c>
      <c r="V960" t="s">
        <v>8252</v>
      </c>
      <c r="W960" t="s">
        <v>2254</v>
      </c>
    </row>
    <row r="961" spans="1:23" ht="15" customHeight="1" x14ac:dyDescent="0.25">
      <c r="A961" t="s">
        <v>665</v>
      </c>
      <c r="B961" t="s">
        <v>658</v>
      </c>
      <c r="C961" t="s">
        <v>8253</v>
      </c>
      <c r="D961" t="s">
        <v>8253</v>
      </c>
      <c r="E961" t="s">
        <v>665</v>
      </c>
      <c r="L961" t="s">
        <v>8254</v>
      </c>
      <c r="M961" t="s">
        <v>4421</v>
      </c>
      <c r="N961" t="s">
        <v>8255</v>
      </c>
      <c r="O961" t="s">
        <v>2246</v>
      </c>
      <c r="P961" t="s">
        <v>8256</v>
      </c>
      <c r="Q961" t="s">
        <v>2248</v>
      </c>
      <c r="R961" t="s">
        <v>8257</v>
      </c>
      <c r="S961" t="s">
        <v>2250</v>
      </c>
      <c r="T961" t="s">
        <v>8258</v>
      </c>
      <c r="U961" t="s">
        <v>2252</v>
      </c>
      <c r="V961" t="s">
        <v>8259</v>
      </c>
      <c r="W961" t="s">
        <v>2254</v>
      </c>
    </row>
    <row r="962" spans="1:23" ht="15" customHeight="1" x14ac:dyDescent="0.25">
      <c r="A962" t="s">
        <v>673</v>
      </c>
      <c r="B962" t="s">
        <v>658</v>
      </c>
      <c r="C962" t="s">
        <v>8260</v>
      </c>
      <c r="D962" t="s">
        <v>8260</v>
      </c>
      <c r="E962" t="s">
        <v>673</v>
      </c>
      <c r="L962" t="s">
        <v>8261</v>
      </c>
      <c r="M962" t="s">
        <v>4421</v>
      </c>
      <c r="N962" t="s">
        <v>8262</v>
      </c>
      <c r="O962" t="s">
        <v>2246</v>
      </c>
      <c r="P962" t="s">
        <v>8263</v>
      </c>
      <c r="Q962" t="s">
        <v>2248</v>
      </c>
      <c r="R962" t="s">
        <v>8264</v>
      </c>
      <c r="S962" t="s">
        <v>2250</v>
      </c>
      <c r="T962" t="s">
        <v>8265</v>
      </c>
      <c r="U962" t="s">
        <v>2252</v>
      </c>
      <c r="V962" t="s">
        <v>8266</v>
      </c>
      <c r="W962" t="s">
        <v>2254</v>
      </c>
    </row>
    <row r="963" spans="1:23" ht="15" customHeight="1" x14ac:dyDescent="0.25">
      <c r="A963" t="s">
        <v>908</v>
      </c>
      <c r="B963" t="s">
        <v>669</v>
      </c>
      <c r="C963" t="s">
        <v>8267</v>
      </c>
      <c r="D963" t="s">
        <v>8268</v>
      </c>
      <c r="E963" t="s">
        <v>908</v>
      </c>
      <c r="L963" t="s">
        <v>8269</v>
      </c>
      <c r="M963" t="s">
        <v>6220</v>
      </c>
      <c r="N963" t="s">
        <v>8270</v>
      </c>
      <c r="O963" t="s">
        <v>6221</v>
      </c>
      <c r="P963" t="s">
        <v>8271</v>
      </c>
      <c r="Q963" t="s">
        <v>6222</v>
      </c>
      <c r="R963" t="s">
        <v>8272</v>
      </c>
      <c r="S963" t="s">
        <v>6223</v>
      </c>
      <c r="T963" t="s">
        <v>8273</v>
      </c>
      <c r="U963" t="s">
        <v>6224</v>
      </c>
      <c r="V963" t="s">
        <v>8274</v>
      </c>
      <c r="W963" t="s">
        <v>6225</v>
      </c>
    </row>
    <row r="964" spans="1:23" ht="15" customHeight="1" x14ac:dyDescent="0.25">
      <c r="A964" t="s">
        <v>909</v>
      </c>
      <c r="B964" t="s">
        <v>669</v>
      </c>
      <c r="C964" t="s">
        <v>8275</v>
      </c>
      <c r="D964" t="s">
        <v>8276</v>
      </c>
      <c r="E964" t="s">
        <v>909</v>
      </c>
      <c r="L964" t="s">
        <v>8277</v>
      </c>
      <c r="M964" t="s">
        <v>6220</v>
      </c>
      <c r="N964" t="s">
        <v>8278</v>
      </c>
      <c r="O964" t="s">
        <v>6221</v>
      </c>
      <c r="P964" t="s">
        <v>8279</v>
      </c>
      <c r="Q964" t="s">
        <v>6222</v>
      </c>
      <c r="R964" t="s">
        <v>8280</v>
      </c>
      <c r="S964" t="s">
        <v>6223</v>
      </c>
      <c r="T964" t="s">
        <v>8281</v>
      </c>
      <c r="U964" t="s">
        <v>6224</v>
      </c>
      <c r="V964" t="s">
        <v>8282</v>
      </c>
      <c r="W964" t="s">
        <v>6225</v>
      </c>
    </row>
    <row r="965" spans="1:23" ht="15" customHeight="1" x14ac:dyDescent="0.25">
      <c r="A965" t="s">
        <v>910</v>
      </c>
      <c r="B965" t="s">
        <v>669</v>
      </c>
      <c r="C965" t="s">
        <v>8283</v>
      </c>
      <c r="D965" t="s">
        <v>8284</v>
      </c>
      <c r="E965" t="s">
        <v>910</v>
      </c>
      <c r="L965" t="s">
        <v>8285</v>
      </c>
      <c r="M965" t="s">
        <v>6220</v>
      </c>
      <c r="N965" t="s">
        <v>8286</v>
      </c>
      <c r="O965" t="s">
        <v>6221</v>
      </c>
      <c r="P965" t="s">
        <v>8287</v>
      </c>
      <c r="Q965" t="s">
        <v>6222</v>
      </c>
      <c r="R965" t="s">
        <v>8288</v>
      </c>
      <c r="S965" t="s">
        <v>6223</v>
      </c>
      <c r="T965" t="s">
        <v>8289</v>
      </c>
      <c r="U965" t="s">
        <v>6224</v>
      </c>
      <c r="V965" t="s">
        <v>8290</v>
      </c>
      <c r="W965" t="s">
        <v>6225</v>
      </c>
    </row>
    <row r="966" spans="1:23" ht="15" customHeight="1" x14ac:dyDescent="0.25">
      <c r="A966" t="s">
        <v>911</v>
      </c>
      <c r="B966" t="s">
        <v>669</v>
      </c>
      <c r="C966" t="s">
        <v>8291</v>
      </c>
      <c r="D966" t="s">
        <v>8292</v>
      </c>
      <c r="E966" t="s">
        <v>911</v>
      </c>
      <c r="L966" t="s">
        <v>8293</v>
      </c>
      <c r="M966" t="s">
        <v>6220</v>
      </c>
      <c r="N966" t="s">
        <v>8294</v>
      </c>
      <c r="O966" t="s">
        <v>6221</v>
      </c>
      <c r="P966" t="s">
        <v>8295</v>
      </c>
      <c r="Q966" t="s">
        <v>6222</v>
      </c>
      <c r="R966" t="s">
        <v>8296</v>
      </c>
      <c r="S966" t="s">
        <v>6223</v>
      </c>
      <c r="T966" t="s">
        <v>8297</v>
      </c>
      <c r="U966" t="s">
        <v>6224</v>
      </c>
      <c r="V966" t="s">
        <v>8298</v>
      </c>
      <c r="W966" t="s">
        <v>6225</v>
      </c>
    </row>
    <row r="967" spans="1:23" ht="15" customHeight="1" x14ac:dyDescent="0.25">
      <c r="A967" t="s">
        <v>912</v>
      </c>
      <c r="B967" t="s">
        <v>669</v>
      </c>
      <c r="C967" t="s">
        <v>8299</v>
      </c>
      <c r="D967" t="s">
        <v>8300</v>
      </c>
      <c r="E967" t="s">
        <v>912</v>
      </c>
      <c r="L967" t="s">
        <v>8301</v>
      </c>
      <c r="M967" t="s">
        <v>6220</v>
      </c>
      <c r="N967" t="s">
        <v>8302</v>
      </c>
      <c r="O967" t="s">
        <v>6221</v>
      </c>
      <c r="P967" t="s">
        <v>8303</v>
      </c>
      <c r="Q967" t="s">
        <v>6222</v>
      </c>
      <c r="R967" t="s">
        <v>8304</v>
      </c>
      <c r="S967" t="s">
        <v>6223</v>
      </c>
      <c r="T967" t="s">
        <v>8305</v>
      </c>
      <c r="U967" t="s">
        <v>6224</v>
      </c>
      <c r="V967" t="s">
        <v>8306</v>
      </c>
      <c r="W967" t="s">
        <v>6225</v>
      </c>
    </row>
    <row r="968" spans="1:23" ht="15" customHeight="1" x14ac:dyDescent="0.25">
      <c r="A968" t="s">
        <v>913</v>
      </c>
      <c r="B968" t="s">
        <v>669</v>
      </c>
      <c r="C968" t="s">
        <v>8307</v>
      </c>
      <c r="D968" t="s">
        <v>8308</v>
      </c>
      <c r="E968" t="s">
        <v>913</v>
      </c>
      <c r="L968" t="s">
        <v>8309</v>
      </c>
      <c r="M968" t="s">
        <v>6220</v>
      </c>
      <c r="N968" t="s">
        <v>8310</v>
      </c>
      <c r="O968" t="s">
        <v>6221</v>
      </c>
      <c r="P968" t="s">
        <v>8311</v>
      </c>
      <c r="Q968" t="s">
        <v>6222</v>
      </c>
      <c r="R968" t="s">
        <v>8312</v>
      </c>
      <c r="S968" t="s">
        <v>6223</v>
      </c>
      <c r="T968" t="s">
        <v>8313</v>
      </c>
      <c r="U968" t="s">
        <v>6224</v>
      </c>
      <c r="V968" t="s">
        <v>8314</v>
      </c>
      <c r="W968" t="s">
        <v>6225</v>
      </c>
    </row>
    <row r="969" spans="1:23" ht="15" customHeight="1" x14ac:dyDescent="0.25">
      <c r="A969" t="s">
        <v>914</v>
      </c>
      <c r="B969" t="s">
        <v>669</v>
      </c>
      <c r="C969" t="s">
        <v>8315</v>
      </c>
      <c r="D969" t="s">
        <v>8316</v>
      </c>
      <c r="E969" t="s">
        <v>914</v>
      </c>
      <c r="L969" t="s">
        <v>8317</v>
      </c>
      <c r="M969" t="s">
        <v>6305</v>
      </c>
      <c r="N969" t="s">
        <v>8318</v>
      </c>
      <c r="O969" t="s">
        <v>6307</v>
      </c>
      <c r="P969" t="s">
        <v>8319</v>
      </c>
      <c r="Q969" t="s">
        <v>6309</v>
      </c>
      <c r="R969" t="s">
        <v>8320</v>
      </c>
      <c r="S969" t="s">
        <v>6311</v>
      </c>
      <c r="T969" t="s">
        <v>8321</v>
      </c>
      <c r="U969" t="s">
        <v>6313</v>
      </c>
      <c r="V969" t="s">
        <v>8322</v>
      </c>
      <c r="W969" t="s">
        <v>6315</v>
      </c>
    </row>
    <row r="970" spans="1:23" ht="15" customHeight="1" x14ac:dyDescent="0.25">
      <c r="A970" t="s">
        <v>915</v>
      </c>
      <c r="B970" t="s">
        <v>669</v>
      </c>
      <c r="C970" t="s">
        <v>8323</v>
      </c>
      <c r="D970" t="s">
        <v>8324</v>
      </c>
      <c r="E970" t="s">
        <v>915</v>
      </c>
      <c r="L970" t="s">
        <v>8325</v>
      </c>
      <c r="M970" t="s">
        <v>6305</v>
      </c>
      <c r="N970" t="s">
        <v>8326</v>
      </c>
      <c r="O970" t="s">
        <v>6307</v>
      </c>
      <c r="P970" t="s">
        <v>8327</v>
      </c>
      <c r="Q970" t="s">
        <v>6309</v>
      </c>
      <c r="R970" t="s">
        <v>8328</v>
      </c>
      <c r="S970" t="s">
        <v>6311</v>
      </c>
      <c r="T970" t="s">
        <v>8329</v>
      </c>
      <c r="U970" t="s">
        <v>6313</v>
      </c>
      <c r="V970" t="s">
        <v>8330</v>
      </c>
      <c r="W970" t="s">
        <v>6315</v>
      </c>
    </row>
    <row r="971" spans="1:23" ht="15" customHeight="1" x14ac:dyDescent="0.25">
      <c r="A971" t="s">
        <v>916</v>
      </c>
      <c r="B971" t="s">
        <v>669</v>
      </c>
      <c r="C971" t="s">
        <v>8331</v>
      </c>
      <c r="D971" t="s">
        <v>8332</v>
      </c>
      <c r="E971" t="s">
        <v>916</v>
      </c>
      <c r="L971" t="s">
        <v>8333</v>
      </c>
      <c r="M971" t="s">
        <v>6305</v>
      </c>
      <c r="N971" t="s">
        <v>8334</v>
      </c>
      <c r="O971" t="s">
        <v>6307</v>
      </c>
      <c r="P971" t="s">
        <v>8335</v>
      </c>
      <c r="Q971" t="s">
        <v>6309</v>
      </c>
      <c r="R971" t="s">
        <v>8336</v>
      </c>
      <c r="S971" t="s">
        <v>6311</v>
      </c>
      <c r="T971" t="s">
        <v>8337</v>
      </c>
      <c r="U971" t="s">
        <v>6313</v>
      </c>
      <c r="V971" t="s">
        <v>8338</v>
      </c>
      <c r="W971" t="s">
        <v>6315</v>
      </c>
    </row>
    <row r="972" spans="1:23" ht="15" customHeight="1" x14ac:dyDescent="0.25">
      <c r="A972" t="s">
        <v>917</v>
      </c>
      <c r="B972" t="s">
        <v>669</v>
      </c>
      <c r="C972" t="s">
        <v>8339</v>
      </c>
      <c r="D972" t="s">
        <v>8340</v>
      </c>
      <c r="E972" t="s">
        <v>917</v>
      </c>
      <c r="L972" t="s">
        <v>8341</v>
      </c>
      <c r="M972" t="s">
        <v>6305</v>
      </c>
      <c r="N972" t="s">
        <v>8342</v>
      </c>
      <c r="O972" t="s">
        <v>6307</v>
      </c>
      <c r="P972" t="s">
        <v>8343</v>
      </c>
      <c r="Q972" t="s">
        <v>6309</v>
      </c>
      <c r="R972" t="s">
        <v>8344</v>
      </c>
      <c r="S972" t="s">
        <v>6311</v>
      </c>
      <c r="T972" t="s">
        <v>8345</v>
      </c>
      <c r="U972" t="s">
        <v>6313</v>
      </c>
      <c r="V972" t="s">
        <v>8346</v>
      </c>
      <c r="W972" t="s">
        <v>6315</v>
      </c>
    </row>
    <row r="973" spans="1:23" ht="15" customHeight="1" x14ac:dyDescent="0.25">
      <c r="A973" t="s">
        <v>918</v>
      </c>
      <c r="B973" t="s">
        <v>669</v>
      </c>
      <c r="C973" t="s">
        <v>8347</v>
      </c>
      <c r="D973" t="s">
        <v>8348</v>
      </c>
      <c r="E973" t="s">
        <v>918</v>
      </c>
      <c r="L973" t="s">
        <v>8349</v>
      </c>
      <c r="M973" t="s">
        <v>6305</v>
      </c>
      <c r="N973" t="s">
        <v>8350</v>
      </c>
      <c r="O973" t="s">
        <v>6307</v>
      </c>
      <c r="P973" t="s">
        <v>8351</v>
      </c>
      <c r="Q973" t="s">
        <v>6309</v>
      </c>
      <c r="R973" t="s">
        <v>8352</v>
      </c>
      <c r="S973" t="s">
        <v>6311</v>
      </c>
      <c r="T973" t="s">
        <v>8353</v>
      </c>
      <c r="U973" t="s">
        <v>6313</v>
      </c>
      <c r="V973" t="s">
        <v>8354</v>
      </c>
      <c r="W973" t="s">
        <v>6315</v>
      </c>
    </row>
    <row r="974" spans="1:23" ht="15" customHeight="1" x14ac:dyDescent="0.25">
      <c r="A974" t="s">
        <v>919</v>
      </c>
      <c r="B974" t="s">
        <v>669</v>
      </c>
      <c r="C974" t="s">
        <v>8355</v>
      </c>
      <c r="D974" t="s">
        <v>8356</v>
      </c>
      <c r="E974" t="s">
        <v>919</v>
      </c>
      <c r="L974" t="s">
        <v>8357</v>
      </c>
      <c r="M974" t="s">
        <v>6305</v>
      </c>
      <c r="N974" t="s">
        <v>8358</v>
      </c>
      <c r="O974" t="s">
        <v>6307</v>
      </c>
      <c r="P974" t="s">
        <v>8359</v>
      </c>
      <c r="Q974" t="s">
        <v>6309</v>
      </c>
      <c r="R974" t="s">
        <v>8360</v>
      </c>
      <c r="S974" t="s">
        <v>6311</v>
      </c>
      <c r="T974" t="s">
        <v>8361</v>
      </c>
      <c r="U974" t="s">
        <v>6313</v>
      </c>
      <c r="V974" t="s">
        <v>8362</v>
      </c>
      <c r="W974" t="s">
        <v>6315</v>
      </c>
    </row>
    <row r="975" spans="1:23" ht="15" customHeight="1" x14ac:dyDescent="0.25">
      <c r="A975" t="s">
        <v>920</v>
      </c>
      <c r="B975" t="s">
        <v>669</v>
      </c>
      <c r="C975" t="s">
        <v>8363</v>
      </c>
      <c r="D975" t="s">
        <v>8364</v>
      </c>
      <c r="E975" t="s">
        <v>920</v>
      </c>
      <c r="L975" t="s">
        <v>8365</v>
      </c>
      <c r="M975" t="s">
        <v>8366</v>
      </c>
      <c r="N975" t="s">
        <v>8367</v>
      </c>
      <c r="O975" t="s">
        <v>8368</v>
      </c>
      <c r="P975" t="s">
        <v>8369</v>
      </c>
      <c r="Q975" t="s">
        <v>8370</v>
      </c>
      <c r="R975" t="s">
        <v>8371</v>
      </c>
      <c r="S975" t="s">
        <v>8372</v>
      </c>
      <c r="T975" t="s">
        <v>8373</v>
      </c>
      <c r="U975" t="s">
        <v>8374</v>
      </c>
      <c r="V975" t="s">
        <v>8375</v>
      </c>
      <c r="W975" t="s">
        <v>8376</v>
      </c>
    </row>
    <row r="976" spans="1:23" ht="15" customHeight="1" x14ac:dyDescent="0.25">
      <c r="A976" t="s">
        <v>921</v>
      </c>
      <c r="B976" t="s">
        <v>669</v>
      </c>
      <c r="C976" t="s">
        <v>8377</v>
      </c>
      <c r="D976" t="s">
        <v>8378</v>
      </c>
      <c r="E976" t="s">
        <v>921</v>
      </c>
      <c r="L976" t="s">
        <v>8379</v>
      </c>
      <c r="M976" t="s">
        <v>8366</v>
      </c>
      <c r="N976" t="s">
        <v>8380</v>
      </c>
      <c r="O976" t="s">
        <v>8368</v>
      </c>
      <c r="P976" t="s">
        <v>8381</v>
      </c>
      <c r="Q976" t="s">
        <v>8370</v>
      </c>
      <c r="R976" t="s">
        <v>8382</v>
      </c>
      <c r="S976" t="s">
        <v>8372</v>
      </c>
      <c r="T976" t="s">
        <v>8383</v>
      </c>
      <c r="U976" t="s">
        <v>8374</v>
      </c>
      <c r="V976" t="s">
        <v>8384</v>
      </c>
      <c r="W976" t="s">
        <v>8376</v>
      </c>
    </row>
    <row r="977" spans="1:23" ht="15" customHeight="1" x14ac:dyDescent="0.25">
      <c r="A977" t="s">
        <v>922</v>
      </c>
      <c r="B977" t="s">
        <v>669</v>
      </c>
      <c r="C977" t="s">
        <v>8385</v>
      </c>
      <c r="D977" t="s">
        <v>8386</v>
      </c>
      <c r="E977" t="s">
        <v>922</v>
      </c>
      <c r="L977" t="s">
        <v>8387</v>
      </c>
      <c r="M977" t="s">
        <v>8366</v>
      </c>
      <c r="N977" t="s">
        <v>8388</v>
      </c>
      <c r="O977" t="s">
        <v>8368</v>
      </c>
      <c r="P977" t="s">
        <v>8389</v>
      </c>
      <c r="Q977" t="s">
        <v>8370</v>
      </c>
      <c r="R977" t="s">
        <v>8390</v>
      </c>
      <c r="S977" t="s">
        <v>8372</v>
      </c>
      <c r="T977" t="s">
        <v>8391</v>
      </c>
      <c r="U977" t="s">
        <v>8374</v>
      </c>
      <c r="V977" t="s">
        <v>8392</v>
      </c>
      <c r="W977" t="s">
        <v>8376</v>
      </c>
    </row>
    <row r="978" spans="1:23" ht="15" customHeight="1" x14ac:dyDescent="0.25">
      <c r="A978" t="s">
        <v>923</v>
      </c>
      <c r="B978" t="s">
        <v>669</v>
      </c>
      <c r="C978" t="s">
        <v>8393</v>
      </c>
      <c r="D978" t="s">
        <v>8394</v>
      </c>
      <c r="E978" t="s">
        <v>923</v>
      </c>
      <c r="L978" t="s">
        <v>8395</v>
      </c>
      <c r="M978" t="s">
        <v>8366</v>
      </c>
      <c r="N978" t="s">
        <v>8396</v>
      </c>
      <c r="O978" t="s">
        <v>8368</v>
      </c>
      <c r="P978" t="s">
        <v>8397</v>
      </c>
      <c r="Q978" t="s">
        <v>8370</v>
      </c>
      <c r="R978" t="s">
        <v>8398</v>
      </c>
      <c r="S978" t="s">
        <v>8372</v>
      </c>
      <c r="T978" t="s">
        <v>8399</v>
      </c>
      <c r="U978" t="s">
        <v>8374</v>
      </c>
      <c r="V978" t="s">
        <v>8400</v>
      </c>
      <c r="W978" t="s">
        <v>8376</v>
      </c>
    </row>
    <row r="979" spans="1:23" ht="15" customHeight="1" x14ac:dyDescent="0.25">
      <c r="A979" t="s">
        <v>924</v>
      </c>
      <c r="B979" t="s">
        <v>669</v>
      </c>
      <c r="C979" t="s">
        <v>8401</v>
      </c>
      <c r="D979" t="s">
        <v>8402</v>
      </c>
      <c r="E979" t="s">
        <v>924</v>
      </c>
      <c r="L979" t="s">
        <v>8403</v>
      </c>
      <c r="M979" t="s">
        <v>8366</v>
      </c>
      <c r="N979" t="s">
        <v>8404</v>
      </c>
      <c r="O979" t="s">
        <v>8368</v>
      </c>
      <c r="P979" t="s">
        <v>8405</v>
      </c>
      <c r="Q979" t="s">
        <v>8370</v>
      </c>
      <c r="R979" t="s">
        <v>8406</v>
      </c>
      <c r="S979" t="s">
        <v>8372</v>
      </c>
      <c r="T979" t="s">
        <v>8407</v>
      </c>
      <c r="U979" t="s">
        <v>8374</v>
      </c>
      <c r="V979" t="s">
        <v>8408</v>
      </c>
      <c r="W979" t="s">
        <v>8376</v>
      </c>
    </row>
    <row r="980" spans="1:23" ht="15" customHeight="1" x14ac:dyDescent="0.25">
      <c r="A980" t="s">
        <v>925</v>
      </c>
      <c r="B980" t="s">
        <v>669</v>
      </c>
      <c r="C980" t="s">
        <v>8409</v>
      </c>
      <c r="D980" t="s">
        <v>8410</v>
      </c>
      <c r="E980" t="s">
        <v>925</v>
      </c>
      <c r="L980" t="s">
        <v>8411</v>
      </c>
      <c r="M980" t="s">
        <v>6394</v>
      </c>
      <c r="N980" t="s">
        <v>8412</v>
      </c>
      <c r="O980" t="s">
        <v>6396</v>
      </c>
      <c r="P980" t="s">
        <v>8413</v>
      </c>
      <c r="Q980" t="s">
        <v>6398</v>
      </c>
      <c r="R980" t="s">
        <v>8414</v>
      </c>
      <c r="S980" t="s">
        <v>6400</v>
      </c>
      <c r="T980" t="s">
        <v>8415</v>
      </c>
      <c r="U980" t="s">
        <v>6402</v>
      </c>
      <c r="V980" t="s">
        <v>8416</v>
      </c>
      <c r="W980" t="s">
        <v>6404</v>
      </c>
    </row>
    <row r="981" spans="1:23" ht="15" customHeight="1" x14ac:dyDescent="0.25">
      <c r="A981" t="s">
        <v>926</v>
      </c>
      <c r="B981" t="s">
        <v>669</v>
      </c>
      <c r="C981" t="s">
        <v>8417</v>
      </c>
      <c r="D981" t="s">
        <v>8418</v>
      </c>
      <c r="E981" t="s">
        <v>926</v>
      </c>
      <c r="L981" t="s">
        <v>8419</v>
      </c>
      <c r="M981" t="s">
        <v>6394</v>
      </c>
      <c r="N981" t="s">
        <v>8420</v>
      </c>
      <c r="O981" t="s">
        <v>6396</v>
      </c>
      <c r="P981" t="s">
        <v>8421</v>
      </c>
      <c r="Q981" t="s">
        <v>6398</v>
      </c>
      <c r="R981" t="s">
        <v>8422</v>
      </c>
      <c r="S981" t="s">
        <v>6400</v>
      </c>
      <c r="T981" t="s">
        <v>8423</v>
      </c>
      <c r="U981" t="s">
        <v>6402</v>
      </c>
      <c r="V981" t="s">
        <v>8424</v>
      </c>
      <c r="W981" t="s">
        <v>6404</v>
      </c>
    </row>
    <row r="982" spans="1:23" ht="15" customHeight="1" x14ac:dyDescent="0.25">
      <c r="A982" t="s">
        <v>927</v>
      </c>
      <c r="B982" t="s">
        <v>669</v>
      </c>
      <c r="C982" t="s">
        <v>8425</v>
      </c>
      <c r="D982" t="s">
        <v>8426</v>
      </c>
      <c r="E982" t="s">
        <v>927</v>
      </c>
      <c r="L982" t="s">
        <v>8427</v>
      </c>
      <c r="M982" t="s">
        <v>6394</v>
      </c>
      <c r="N982" t="s">
        <v>8428</v>
      </c>
      <c r="O982" t="s">
        <v>6396</v>
      </c>
      <c r="P982" t="s">
        <v>8429</v>
      </c>
      <c r="Q982" t="s">
        <v>6398</v>
      </c>
      <c r="R982" t="s">
        <v>8430</v>
      </c>
      <c r="S982" t="s">
        <v>6400</v>
      </c>
      <c r="T982" t="s">
        <v>8431</v>
      </c>
      <c r="U982" t="s">
        <v>6402</v>
      </c>
      <c r="V982" t="s">
        <v>8432</v>
      </c>
      <c r="W982" t="s">
        <v>6404</v>
      </c>
    </row>
    <row r="983" spans="1:23" ht="15" customHeight="1" x14ac:dyDescent="0.25">
      <c r="A983" t="s">
        <v>928</v>
      </c>
      <c r="B983" t="s">
        <v>669</v>
      </c>
      <c r="C983" t="s">
        <v>8433</v>
      </c>
      <c r="D983" t="s">
        <v>8434</v>
      </c>
      <c r="E983" t="s">
        <v>928</v>
      </c>
      <c r="L983" t="s">
        <v>8435</v>
      </c>
      <c r="M983" t="s">
        <v>6394</v>
      </c>
      <c r="N983" t="s">
        <v>8436</v>
      </c>
      <c r="O983" t="s">
        <v>6396</v>
      </c>
      <c r="P983" t="s">
        <v>8437</v>
      </c>
      <c r="Q983" t="s">
        <v>6398</v>
      </c>
      <c r="R983" t="s">
        <v>8438</v>
      </c>
      <c r="S983" t="s">
        <v>6400</v>
      </c>
      <c r="T983" t="s">
        <v>8439</v>
      </c>
      <c r="U983" t="s">
        <v>6402</v>
      </c>
      <c r="V983" t="s">
        <v>8440</v>
      </c>
      <c r="W983" t="s">
        <v>6404</v>
      </c>
    </row>
    <row r="984" spans="1:23" ht="15" customHeight="1" x14ac:dyDescent="0.25">
      <c r="A984" t="s">
        <v>929</v>
      </c>
      <c r="B984" t="s">
        <v>669</v>
      </c>
      <c r="C984" t="s">
        <v>8441</v>
      </c>
      <c r="D984" t="s">
        <v>8442</v>
      </c>
      <c r="E984" t="s">
        <v>929</v>
      </c>
      <c r="L984" t="s">
        <v>8443</v>
      </c>
      <c r="M984" t="s">
        <v>6394</v>
      </c>
      <c r="N984" t="s">
        <v>8444</v>
      </c>
      <c r="O984" t="s">
        <v>6396</v>
      </c>
      <c r="P984" t="s">
        <v>8445</v>
      </c>
      <c r="Q984" t="s">
        <v>6398</v>
      </c>
      <c r="R984" t="s">
        <v>8446</v>
      </c>
      <c r="S984" t="s">
        <v>6400</v>
      </c>
      <c r="T984" t="s">
        <v>8447</v>
      </c>
      <c r="U984" t="s">
        <v>6402</v>
      </c>
      <c r="V984" t="s">
        <v>8448</v>
      </c>
      <c r="W984" t="s">
        <v>6404</v>
      </c>
    </row>
    <row r="985" spans="1:23" ht="15" customHeight="1" x14ac:dyDescent="0.25">
      <c r="A985" t="s">
        <v>930</v>
      </c>
      <c r="B985" t="s">
        <v>669</v>
      </c>
      <c r="C985" t="s">
        <v>8449</v>
      </c>
      <c r="D985" t="s">
        <v>8450</v>
      </c>
      <c r="E985" t="s">
        <v>930</v>
      </c>
      <c r="L985" t="s">
        <v>8451</v>
      </c>
      <c r="M985" t="s">
        <v>6394</v>
      </c>
      <c r="N985" t="s">
        <v>8452</v>
      </c>
      <c r="O985" t="s">
        <v>6396</v>
      </c>
      <c r="P985" t="s">
        <v>8453</v>
      </c>
      <c r="Q985" t="s">
        <v>6398</v>
      </c>
      <c r="R985" t="s">
        <v>8454</v>
      </c>
      <c r="S985" t="s">
        <v>6400</v>
      </c>
      <c r="T985" t="s">
        <v>8455</v>
      </c>
      <c r="U985" t="s">
        <v>6402</v>
      </c>
      <c r="V985" t="s">
        <v>8456</v>
      </c>
      <c r="W985" t="s">
        <v>6404</v>
      </c>
    </row>
    <row r="986" spans="1:23" ht="15" customHeight="1" x14ac:dyDescent="0.25">
      <c r="A986" t="s">
        <v>931</v>
      </c>
      <c r="B986" t="s">
        <v>669</v>
      </c>
      <c r="C986" t="s">
        <v>8457</v>
      </c>
      <c r="D986" t="s">
        <v>8458</v>
      </c>
      <c r="E986" t="s">
        <v>931</v>
      </c>
      <c r="L986" t="s">
        <v>8459</v>
      </c>
      <c r="M986" t="s">
        <v>7670</v>
      </c>
      <c r="N986" t="s">
        <v>8460</v>
      </c>
      <c r="O986" t="s">
        <v>7671</v>
      </c>
      <c r="P986" t="s">
        <v>8461</v>
      </c>
      <c r="Q986" t="s">
        <v>7673</v>
      </c>
      <c r="R986" t="s">
        <v>8462</v>
      </c>
      <c r="S986" t="s">
        <v>7675</v>
      </c>
      <c r="T986" t="s">
        <v>8463</v>
      </c>
      <c r="U986" t="s">
        <v>7677</v>
      </c>
      <c r="V986" t="s">
        <v>8464</v>
      </c>
      <c r="W986" t="s">
        <v>7679</v>
      </c>
    </row>
    <row r="987" spans="1:23" ht="15" customHeight="1" x14ac:dyDescent="0.25">
      <c r="A987" t="s">
        <v>932</v>
      </c>
      <c r="B987" t="s">
        <v>669</v>
      </c>
      <c r="C987" t="s">
        <v>8465</v>
      </c>
      <c r="D987" t="s">
        <v>8466</v>
      </c>
      <c r="E987" t="s">
        <v>932</v>
      </c>
      <c r="L987" t="s">
        <v>8467</v>
      </c>
      <c r="M987" t="s">
        <v>7670</v>
      </c>
      <c r="N987" t="s">
        <v>8468</v>
      </c>
      <c r="O987" t="s">
        <v>7671</v>
      </c>
      <c r="P987" t="s">
        <v>8469</v>
      </c>
      <c r="Q987" t="s">
        <v>7673</v>
      </c>
      <c r="R987" t="s">
        <v>8470</v>
      </c>
      <c r="S987" t="s">
        <v>7675</v>
      </c>
      <c r="T987" t="s">
        <v>8471</v>
      </c>
      <c r="U987" t="s">
        <v>7677</v>
      </c>
      <c r="V987" t="s">
        <v>8472</v>
      </c>
      <c r="W987" t="s">
        <v>7679</v>
      </c>
    </row>
    <row r="988" spans="1:23" ht="15" customHeight="1" x14ac:dyDescent="0.25">
      <c r="A988" t="s">
        <v>933</v>
      </c>
      <c r="B988" t="s">
        <v>669</v>
      </c>
      <c r="C988" t="s">
        <v>8473</v>
      </c>
      <c r="D988" t="s">
        <v>8474</v>
      </c>
      <c r="E988" t="s">
        <v>933</v>
      </c>
      <c r="L988" t="s">
        <v>8475</v>
      </c>
      <c r="M988" t="s">
        <v>7670</v>
      </c>
      <c r="N988" t="s">
        <v>8476</v>
      </c>
      <c r="O988" t="s">
        <v>7671</v>
      </c>
      <c r="P988" t="s">
        <v>8477</v>
      </c>
      <c r="Q988" t="s">
        <v>7673</v>
      </c>
      <c r="R988" t="s">
        <v>8478</v>
      </c>
      <c r="S988" t="s">
        <v>7675</v>
      </c>
      <c r="T988" t="s">
        <v>8479</v>
      </c>
      <c r="U988" t="s">
        <v>7677</v>
      </c>
      <c r="V988" t="s">
        <v>8480</v>
      </c>
      <c r="W988" t="s">
        <v>7679</v>
      </c>
    </row>
    <row r="989" spans="1:23" ht="15" customHeight="1" x14ac:dyDescent="0.25">
      <c r="A989" t="s">
        <v>934</v>
      </c>
      <c r="B989" t="s">
        <v>669</v>
      </c>
      <c r="C989" t="s">
        <v>8481</v>
      </c>
      <c r="D989" t="s">
        <v>8482</v>
      </c>
      <c r="E989" t="s">
        <v>934</v>
      </c>
      <c r="L989" t="s">
        <v>8483</v>
      </c>
      <c r="M989" t="s">
        <v>7670</v>
      </c>
      <c r="N989" t="s">
        <v>8484</v>
      </c>
      <c r="O989" t="s">
        <v>7671</v>
      </c>
      <c r="P989" t="s">
        <v>8485</v>
      </c>
      <c r="Q989" t="s">
        <v>7673</v>
      </c>
      <c r="R989" t="s">
        <v>8486</v>
      </c>
      <c r="S989" t="s">
        <v>7675</v>
      </c>
      <c r="T989" t="s">
        <v>8487</v>
      </c>
      <c r="U989" t="s">
        <v>7677</v>
      </c>
      <c r="V989" t="s">
        <v>8488</v>
      </c>
      <c r="W989" t="s">
        <v>7679</v>
      </c>
    </row>
    <row r="990" spans="1:23" ht="15" customHeight="1" x14ac:dyDescent="0.25">
      <c r="A990" t="s">
        <v>935</v>
      </c>
      <c r="B990" t="s">
        <v>669</v>
      </c>
      <c r="C990" t="s">
        <v>8489</v>
      </c>
      <c r="D990" t="s">
        <v>8490</v>
      </c>
      <c r="E990" t="s">
        <v>935</v>
      </c>
      <c r="L990" t="s">
        <v>8491</v>
      </c>
      <c r="M990" t="s">
        <v>7670</v>
      </c>
      <c r="N990" t="s">
        <v>8492</v>
      </c>
      <c r="O990" t="s">
        <v>7671</v>
      </c>
      <c r="P990" t="s">
        <v>8493</v>
      </c>
      <c r="Q990" t="s">
        <v>7673</v>
      </c>
      <c r="R990" t="s">
        <v>8494</v>
      </c>
      <c r="S990" t="s">
        <v>7675</v>
      </c>
      <c r="T990" t="s">
        <v>8495</v>
      </c>
      <c r="U990" t="s">
        <v>7677</v>
      </c>
      <c r="V990" t="s">
        <v>8496</v>
      </c>
      <c r="W990" t="s">
        <v>7679</v>
      </c>
    </row>
    <row r="991" spans="1:23" ht="15" customHeight="1" x14ac:dyDescent="0.25">
      <c r="A991" t="s">
        <v>936</v>
      </c>
      <c r="B991" t="s">
        <v>669</v>
      </c>
      <c r="C991" t="s">
        <v>8497</v>
      </c>
      <c r="D991" t="s">
        <v>8498</v>
      </c>
      <c r="E991" t="s">
        <v>936</v>
      </c>
      <c r="L991" t="s">
        <v>8499</v>
      </c>
      <c r="M991" t="s">
        <v>7670</v>
      </c>
      <c r="N991" t="s">
        <v>8500</v>
      </c>
      <c r="O991" t="s">
        <v>7671</v>
      </c>
      <c r="P991" t="s">
        <v>8501</v>
      </c>
      <c r="Q991" t="s">
        <v>7673</v>
      </c>
      <c r="R991" t="s">
        <v>8502</v>
      </c>
      <c r="S991" t="s">
        <v>7675</v>
      </c>
      <c r="T991" t="s">
        <v>8503</v>
      </c>
      <c r="U991" t="s">
        <v>7677</v>
      </c>
      <c r="V991" t="s">
        <v>8504</v>
      </c>
      <c r="W991" t="s">
        <v>7679</v>
      </c>
    </row>
    <row r="992" spans="1:23" ht="15" customHeight="1" x14ac:dyDescent="0.25">
      <c r="A992" t="s">
        <v>937</v>
      </c>
      <c r="B992" t="s">
        <v>669</v>
      </c>
      <c r="C992" t="s">
        <v>8505</v>
      </c>
      <c r="D992" t="s">
        <v>8506</v>
      </c>
      <c r="E992" t="s">
        <v>937</v>
      </c>
      <c r="L992" t="s">
        <v>8507</v>
      </c>
      <c r="M992" t="s">
        <v>6497</v>
      </c>
      <c r="N992" t="s">
        <v>8508</v>
      </c>
      <c r="O992" t="s">
        <v>6499</v>
      </c>
      <c r="P992" t="s">
        <v>8509</v>
      </c>
      <c r="Q992" t="s">
        <v>6501</v>
      </c>
      <c r="R992" t="s">
        <v>8510</v>
      </c>
      <c r="S992" t="s">
        <v>6503</v>
      </c>
      <c r="T992" t="s">
        <v>8511</v>
      </c>
      <c r="U992" t="s">
        <v>6505</v>
      </c>
      <c r="V992" t="s">
        <v>8512</v>
      </c>
      <c r="W992" t="s">
        <v>6507</v>
      </c>
    </row>
    <row r="993" spans="1:23" ht="15" customHeight="1" x14ac:dyDescent="0.25">
      <c r="A993" t="s">
        <v>938</v>
      </c>
      <c r="B993" t="s">
        <v>669</v>
      </c>
      <c r="C993" t="s">
        <v>8513</v>
      </c>
      <c r="D993" t="s">
        <v>8514</v>
      </c>
      <c r="E993" t="s">
        <v>938</v>
      </c>
      <c r="L993" t="s">
        <v>8515</v>
      </c>
      <c r="M993" t="s">
        <v>6497</v>
      </c>
      <c r="N993" t="s">
        <v>8516</v>
      </c>
      <c r="O993" t="s">
        <v>6499</v>
      </c>
      <c r="P993" t="s">
        <v>8517</v>
      </c>
      <c r="Q993" t="s">
        <v>6501</v>
      </c>
      <c r="R993" t="s">
        <v>8518</v>
      </c>
      <c r="S993" t="s">
        <v>6503</v>
      </c>
      <c r="T993" t="s">
        <v>8519</v>
      </c>
      <c r="U993" t="s">
        <v>6505</v>
      </c>
      <c r="V993" t="s">
        <v>8520</v>
      </c>
      <c r="W993" t="s">
        <v>6507</v>
      </c>
    </row>
    <row r="994" spans="1:23" ht="15" customHeight="1" x14ac:dyDescent="0.25">
      <c r="A994" t="s">
        <v>939</v>
      </c>
      <c r="B994" t="s">
        <v>669</v>
      </c>
      <c r="C994" t="s">
        <v>8521</v>
      </c>
      <c r="D994" t="s">
        <v>8522</v>
      </c>
      <c r="E994" t="s">
        <v>939</v>
      </c>
      <c r="L994" t="s">
        <v>8523</v>
      </c>
      <c r="M994" t="s">
        <v>6497</v>
      </c>
      <c r="N994" t="s">
        <v>8524</v>
      </c>
      <c r="O994" t="s">
        <v>6499</v>
      </c>
      <c r="P994" t="s">
        <v>8525</v>
      </c>
      <c r="Q994" t="s">
        <v>6501</v>
      </c>
      <c r="R994" t="s">
        <v>8526</v>
      </c>
      <c r="S994" t="s">
        <v>6503</v>
      </c>
      <c r="T994" t="s">
        <v>8527</v>
      </c>
      <c r="U994" t="s">
        <v>6505</v>
      </c>
      <c r="V994" t="s">
        <v>8528</v>
      </c>
      <c r="W994" t="s">
        <v>6507</v>
      </c>
    </row>
    <row r="995" spans="1:23" ht="15" customHeight="1" x14ac:dyDescent="0.25">
      <c r="A995" t="s">
        <v>940</v>
      </c>
      <c r="B995" t="s">
        <v>669</v>
      </c>
      <c r="C995" t="s">
        <v>8529</v>
      </c>
      <c r="D995" t="s">
        <v>8530</v>
      </c>
      <c r="E995" t="s">
        <v>940</v>
      </c>
      <c r="L995" t="s">
        <v>8531</v>
      </c>
      <c r="M995" t="s">
        <v>6497</v>
      </c>
      <c r="N995" t="s">
        <v>8532</v>
      </c>
      <c r="O995" t="s">
        <v>6499</v>
      </c>
      <c r="P995" t="s">
        <v>8533</v>
      </c>
      <c r="Q995" t="s">
        <v>6501</v>
      </c>
      <c r="R995" t="s">
        <v>8534</v>
      </c>
      <c r="S995" t="s">
        <v>6503</v>
      </c>
      <c r="T995" t="s">
        <v>8535</v>
      </c>
      <c r="U995" t="s">
        <v>6505</v>
      </c>
      <c r="V995" t="s">
        <v>8536</v>
      </c>
      <c r="W995" t="s">
        <v>6507</v>
      </c>
    </row>
    <row r="996" spans="1:23" ht="15" customHeight="1" x14ac:dyDescent="0.25">
      <c r="A996" t="s">
        <v>941</v>
      </c>
      <c r="B996" t="s">
        <v>669</v>
      </c>
      <c r="C996" t="s">
        <v>8537</v>
      </c>
      <c r="D996" t="s">
        <v>8538</v>
      </c>
      <c r="E996" t="s">
        <v>941</v>
      </c>
      <c r="L996" t="s">
        <v>8539</v>
      </c>
      <c r="M996" t="s">
        <v>6497</v>
      </c>
      <c r="N996" t="s">
        <v>8540</v>
      </c>
      <c r="O996" t="s">
        <v>6499</v>
      </c>
      <c r="P996" t="s">
        <v>8541</v>
      </c>
      <c r="Q996" t="s">
        <v>6501</v>
      </c>
      <c r="R996" t="s">
        <v>8542</v>
      </c>
      <c r="S996" t="s">
        <v>6503</v>
      </c>
      <c r="T996" t="s">
        <v>8543</v>
      </c>
      <c r="U996" t="s">
        <v>6505</v>
      </c>
      <c r="V996" t="s">
        <v>8544</v>
      </c>
      <c r="W996" t="s">
        <v>6507</v>
      </c>
    </row>
    <row r="997" spans="1:23" ht="15" customHeight="1" x14ac:dyDescent="0.25">
      <c r="A997" t="s">
        <v>942</v>
      </c>
      <c r="B997" t="s">
        <v>669</v>
      </c>
      <c r="C997" t="s">
        <v>8545</v>
      </c>
      <c r="D997" t="s">
        <v>8546</v>
      </c>
      <c r="E997" t="s">
        <v>942</v>
      </c>
      <c r="L997" t="s">
        <v>8547</v>
      </c>
      <c r="M997" t="s">
        <v>8548</v>
      </c>
      <c r="N997" t="s">
        <v>8549</v>
      </c>
      <c r="O997" t="s">
        <v>8550</v>
      </c>
      <c r="P997" t="s">
        <v>8551</v>
      </c>
      <c r="Q997" t="s">
        <v>8552</v>
      </c>
      <c r="R997" t="s">
        <v>8553</v>
      </c>
      <c r="S997" t="s">
        <v>8554</v>
      </c>
      <c r="T997" t="s">
        <v>8555</v>
      </c>
      <c r="U997" t="s">
        <v>8556</v>
      </c>
      <c r="V997" t="s">
        <v>8557</v>
      </c>
      <c r="W997" t="s">
        <v>8558</v>
      </c>
    </row>
    <row r="998" spans="1:23" ht="15" customHeight="1" x14ac:dyDescent="0.25">
      <c r="A998" t="s">
        <v>943</v>
      </c>
      <c r="B998" t="s">
        <v>669</v>
      </c>
      <c r="C998" t="s">
        <v>8559</v>
      </c>
      <c r="D998" t="s">
        <v>8560</v>
      </c>
      <c r="E998" t="s">
        <v>943</v>
      </c>
      <c r="L998" t="s">
        <v>8561</v>
      </c>
      <c r="M998" t="s">
        <v>8548</v>
      </c>
      <c r="N998" t="s">
        <v>8562</v>
      </c>
      <c r="O998" t="s">
        <v>8550</v>
      </c>
      <c r="P998" t="s">
        <v>8563</v>
      </c>
      <c r="Q998" t="s">
        <v>8552</v>
      </c>
      <c r="R998" t="s">
        <v>8564</v>
      </c>
      <c r="S998" t="s">
        <v>8554</v>
      </c>
      <c r="T998" t="s">
        <v>8565</v>
      </c>
      <c r="U998" t="s">
        <v>8556</v>
      </c>
      <c r="V998" t="s">
        <v>8566</v>
      </c>
      <c r="W998" t="s">
        <v>8558</v>
      </c>
    </row>
    <row r="999" spans="1:23" ht="15" customHeight="1" x14ac:dyDescent="0.25">
      <c r="A999" t="s">
        <v>944</v>
      </c>
      <c r="B999" t="s">
        <v>669</v>
      </c>
      <c r="C999" t="s">
        <v>8567</v>
      </c>
      <c r="D999" t="s">
        <v>8568</v>
      </c>
      <c r="E999" t="s">
        <v>944</v>
      </c>
      <c r="L999" t="s">
        <v>8569</v>
      </c>
      <c r="M999" t="s">
        <v>8548</v>
      </c>
      <c r="N999" t="s">
        <v>8570</v>
      </c>
      <c r="O999" t="s">
        <v>8550</v>
      </c>
      <c r="P999" t="s">
        <v>8571</v>
      </c>
      <c r="Q999" t="s">
        <v>8552</v>
      </c>
      <c r="R999" t="s">
        <v>8572</v>
      </c>
      <c r="S999" t="s">
        <v>8554</v>
      </c>
      <c r="T999" t="s">
        <v>8573</v>
      </c>
      <c r="U999" t="s">
        <v>8556</v>
      </c>
      <c r="V999" t="s">
        <v>8574</v>
      </c>
      <c r="W999" t="s">
        <v>8558</v>
      </c>
    </row>
    <row r="1000" spans="1:23" ht="15" customHeight="1" x14ac:dyDescent="0.25">
      <c r="A1000" t="s">
        <v>945</v>
      </c>
      <c r="B1000" t="s">
        <v>669</v>
      </c>
      <c r="C1000" t="s">
        <v>8575</v>
      </c>
      <c r="D1000" t="s">
        <v>8576</v>
      </c>
      <c r="E1000" t="s">
        <v>945</v>
      </c>
      <c r="L1000" t="s">
        <v>8577</v>
      </c>
      <c r="M1000" t="s">
        <v>8548</v>
      </c>
      <c r="N1000" t="s">
        <v>8578</v>
      </c>
      <c r="O1000" t="s">
        <v>8550</v>
      </c>
      <c r="P1000" t="s">
        <v>8579</v>
      </c>
      <c r="Q1000" t="s">
        <v>8552</v>
      </c>
      <c r="R1000" t="s">
        <v>8580</v>
      </c>
      <c r="S1000" t="s">
        <v>8554</v>
      </c>
      <c r="T1000" t="s">
        <v>8581</v>
      </c>
      <c r="U1000" t="s">
        <v>8556</v>
      </c>
      <c r="V1000" t="s">
        <v>8582</v>
      </c>
      <c r="W1000" t="s">
        <v>8558</v>
      </c>
    </row>
    <row r="1001" spans="1:23" ht="15" customHeight="1" x14ac:dyDescent="0.25">
      <c r="A1001" t="s">
        <v>946</v>
      </c>
      <c r="B1001" t="s">
        <v>669</v>
      </c>
      <c r="C1001" t="s">
        <v>8583</v>
      </c>
      <c r="D1001" t="s">
        <v>8584</v>
      </c>
      <c r="E1001" t="s">
        <v>946</v>
      </c>
      <c r="L1001" t="s">
        <v>8585</v>
      </c>
      <c r="M1001" t="s">
        <v>8548</v>
      </c>
      <c r="N1001" t="s">
        <v>8586</v>
      </c>
      <c r="O1001" t="s">
        <v>8550</v>
      </c>
      <c r="P1001" t="s">
        <v>8587</v>
      </c>
      <c r="Q1001" t="s">
        <v>8552</v>
      </c>
      <c r="R1001" t="s">
        <v>8588</v>
      </c>
      <c r="S1001" s="45" t="s">
        <v>8554</v>
      </c>
      <c r="T1001" t="s">
        <v>8589</v>
      </c>
      <c r="U1001" t="s">
        <v>8556</v>
      </c>
      <c r="V1001" t="s">
        <v>8590</v>
      </c>
      <c r="W1001" t="s">
        <v>8558</v>
      </c>
    </row>
    <row r="1002" spans="1:23" ht="15" customHeight="1" x14ac:dyDescent="0.25">
      <c r="A1002" t="s">
        <v>947</v>
      </c>
      <c r="B1002" t="s">
        <v>669</v>
      </c>
      <c r="C1002" t="s">
        <v>8591</v>
      </c>
      <c r="D1002" t="s">
        <v>8592</v>
      </c>
      <c r="E1002" t="s">
        <v>947</v>
      </c>
      <c r="L1002" t="s">
        <v>8593</v>
      </c>
      <c r="M1002" t="s">
        <v>8548</v>
      </c>
      <c r="N1002" t="s">
        <v>8594</v>
      </c>
      <c r="O1002" t="s">
        <v>8550</v>
      </c>
      <c r="P1002" t="s">
        <v>8595</v>
      </c>
      <c r="Q1002" t="s">
        <v>8552</v>
      </c>
      <c r="R1002" t="s">
        <v>8596</v>
      </c>
      <c r="S1002" t="s">
        <v>8554</v>
      </c>
      <c r="T1002" t="s">
        <v>8597</v>
      </c>
      <c r="U1002" t="s">
        <v>8556</v>
      </c>
      <c r="V1002" t="s">
        <v>8598</v>
      </c>
      <c r="W1002" t="s">
        <v>8558</v>
      </c>
    </row>
    <row r="1003" spans="1:23" ht="15" customHeight="1" x14ac:dyDescent="0.25">
      <c r="A1003" t="s">
        <v>948</v>
      </c>
      <c r="B1003" t="s">
        <v>669</v>
      </c>
      <c r="C1003" t="s">
        <v>8599</v>
      </c>
      <c r="D1003" t="s">
        <v>8600</v>
      </c>
      <c r="E1003" t="s">
        <v>948</v>
      </c>
      <c r="L1003" t="s">
        <v>8601</v>
      </c>
      <c r="M1003" t="s">
        <v>8602</v>
      </c>
      <c r="N1003" t="s">
        <v>8603</v>
      </c>
      <c r="O1003" t="s">
        <v>8604</v>
      </c>
      <c r="P1003" t="s">
        <v>8605</v>
      </c>
      <c r="Q1003" t="s">
        <v>8606</v>
      </c>
      <c r="R1003" t="s">
        <v>8607</v>
      </c>
      <c r="S1003" t="s">
        <v>8608</v>
      </c>
      <c r="T1003" t="s">
        <v>8609</v>
      </c>
      <c r="U1003" t="s">
        <v>8610</v>
      </c>
      <c r="V1003" t="s">
        <v>8611</v>
      </c>
      <c r="W1003" t="s">
        <v>8612</v>
      </c>
    </row>
    <row r="1004" spans="1:23" ht="15" customHeight="1" x14ac:dyDescent="0.25">
      <c r="A1004" t="s">
        <v>949</v>
      </c>
      <c r="B1004" t="s">
        <v>669</v>
      </c>
      <c r="C1004" t="s">
        <v>8613</v>
      </c>
      <c r="D1004" t="s">
        <v>8614</v>
      </c>
      <c r="E1004" t="s">
        <v>949</v>
      </c>
      <c r="L1004" t="s">
        <v>8615</v>
      </c>
      <c r="M1004" t="s">
        <v>8602</v>
      </c>
      <c r="N1004" t="s">
        <v>8616</v>
      </c>
      <c r="O1004" t="s">
        <v>8604</v>
      </c>
      <c r="P1004" t="s">
        <v>8617</v>
      </c>
      <c r="Q1004" t="s">
        <v>8606</v>
      </c>
      <c r="R1004" t="s">
        <v>8618</v>
      </c>
      <c r="S1004" t="s">
        <v>8608</v>
      </c>
      <c r="T1004" t="s">
        <v>8619</v>
      </c>
      <c r="U1004" t="s">
        <v>8610</v>
      </c>
      <c r="V1004" t="s">
        <v>8620</v>
      </c>
      <c r="W1004" t="s">
        <v>8612</v>
      </c>
    </row>
    <row r="1005" spans="1:23" ht="15" customHeight="1" x14ac:dyDescent="0.25">
      <c r="A1005" t="s">
        <v>950</v>
      </c>
      <c r="B1005" t="s">
        <v>669</v>
      </c>
      <c r="C1005" t="s">
        <v>8621</v>
      </c>
      <c r="D1005" t="s">
        <v>8622</v>
      </c>
      <c r="E1005" t="s">
        <v>950</v>
      </c>
      <c r="L1005" t="s">
        <v>8623</v>
      </c>
      <c r="M1005" t="s">
        <v>8602</v>
      </c>
      <c r="N1005" t="s">
        <v>8624</v>
      </c>
      <c r="O1005" t="s">
        <v>8604</v>
      </c>
      <c r="P1005" t="s">
        <v>8625</v>
      </c>
      <c r="Q1005" t="s">
        <v>8606</v>
      </c>
      <c r="R1005" t="s">
        <v>8626</v>
      </c>
      <c r="S1005" t="s">
        <v>8608</v>
      </c>
      <c r="T1005" t="s">
        <v>8627</v>
      </c>
      <c r="U1005" t="s">
        <v>8610</v>
      </c>
      <c r="V1005" t="s">
        <v>8628</v>
      </c>
      <c r="W1005" t="s">
        <v>8612</v>
      </c>
    </row>
    <row r="1006" spans="1:23" ht="15" customHeight="1" x14ac:dyDescent="0.25">
      <c r="A1006" t="s">
        <v>951</v>
      </c>
      <c r="B1006" t="s">
        <v>669</v>
      </c>
      <c r="C1006" t="s">
        <v>8629</v>
      </c>
      <c r="D1006" t="s">
        <v>8630</v>
      </c>
      <c r="E1006" t="s">
        <v>951</v>
      </c>
      <c r="L1006" t="s">
        <v>8631</v>
      </c>
      <c r="M1006" t="s">
        <v>8602</v>
      </c>
      <c r="N1006" t="s">
        <v>8632</v>
      </c>
      <c r="O1006" t="s">
        <v>8604</v>
      </c>
      <c r="P1006" t="s">
        <v>8633</v>
      </c>
      <c r="Q1006" t="s">
        <v>8606</v>
      </c>
      <c r="R1006" t="s">
        <v>8634</v>
      </c>
      <c r="S1006" t="s">
        <v>8608</v>
      </c>
      <c r="T1006" t="s">
        <v>8635</v>
      </c>
      <c r="U1006" t="s">
        <v>8610</v>
      </c>
      <c r="V1006" t="s">
        <v>8636</v>
      </c>
      <c r="W1006" t="s">
        <v>8612</v>
      </c>
    </row>
    <row r="1007" spans="1:23" ht="15" customHeight="1" x14ac:dyDescent="0.25">
      <c r="A1007" t="s">
        <v>952</v>
      </c>
      <c r="B1007" t="s">
        <v>669</v>
      </c>
      <c r="C1007" t="s">
        <v>8637</v>
      </c>
      <c r="D1007" t="s">
        <v>8638</v>
      </c>
      <c r="E1007" t="s">
        <v>952</v>
      </c>
      <c r="L1007" t="s">
        <v>8639</v>
      </c>
      <c r="M1007" t="s">
        <v>8602</v>
      </c>
      <c r="N1007" t="s">
        <v>8640</v>
      </c>
      <c r="O1007" t="s">
        <v>8604</v>
      </c>
      <c r="P1007" t="s">
        <v>8641</v>
      </c>
      <c r="Q1007" t="s">
        <v>8606</v>
      </c>
      <c r="R1007" t="s">
        <v>8642</v>
      </c>
      <c r="S1007" t="s">
        <v>8608</v>
      </c>
      <c r="T1007" t="s">
        <v>8643</v>
      </c>
      <c r="U1007" t="s">
        <v>8610</v>
      </c>
      <c r="V1007" t="s">
        <v>8644</v>
      </c>
      <c r="W1007" t="s">
        <v>8612</v>
      </c>
    </row>
    <row r="1008" spans="1:23" ht="15" customHeight="1" x14ac:dyDescent="0.25">
      <c r="A1008" t="s">
        <v>953</v>
      </c>
      <c r="B1008" t="s">
        <v>669</v>
      </c>
      <c r="C1008" t="s">
        <v>8645</v>
      </c>
      <c r="D1008" t="s">
        <v>8646</v>
      </c>
      <c r="E1008" t="s">
        <v>953</v>
      </c>
      <c r="L1008" t="s">
        <v>8647</v>
      </c>
      <c r="M1008" t="s">
        <v>8602</v>
      </c>
      <c r="N1008" t="s">
        <v>8648</v>
      </c>
      <c r="O1008" t="s">
        <v>8604</v>
      </c>
      <c r="P1008" t="s">
        <v>8649</v>
      </c>
      <c r="Q1008" t="s">
        <v>8606</v>
      </c>
      <c r="R1008" t="s">
        <v>8650</v>
      </c>
      <c r="S1008" t="s">
        <v>8608</v>
      </c>
      <c r="T1008" t="s">
        <v>8651</v>
      </c>
      <c r="U1008" t="s">
        <v>8610</v>
      </c>
      <c r="V1008" t="s">
        <v>8652</v>
      </c>
      <c r="W1008" t="s">
        <v>8612</v>
      </c>
    </row>
    <row r="1009" spans="1:23" ht="15" customHeight="1" x14ac:dyDescent="0.25">
      <c r="A1009" t="s">
        <v>14407</v>
      </c>
      <c r="B1009" t="s">
        <v>669</v>
      </c>
      <c r="D1009" s="47" t="s">
        <v>14409</v>
      </c>
      <c r="E1009" t="s">
        <v>14407</v>
      </c>
      <c r="F1009" s="91"/>
      <c r="G1009" s="91"/>
      <c r="H1009" s="91"/>
      <c r="I1009" s="91"/>
      <c r="J1009" s="91"/>
      <c r="K1009" s="91"/>
      <c r="L1009" t="s">
        <v>14639</v>
      </c>
      <c r="M1009" t="s">
        <v>6220</v>
      </c>
      <c r="N1009" t="s">
        <v>15061</v>
      </c>
      <c r="O1009" t="s">
        <v>6221</v>
      </c>
      <c r="P1009" t="s">
        <v>15484</v>
      </c>
      <c r="Q1009" t="s">
        <v>6222</v>
      </c>
      <c r="R1009" t="s">
        <v>15894</v>
      </c>
      <c r="S1009" t="s">
        <v>6223</v>
      </c>
      <c r="T1009" t="s">
        <v>16315</v>
      </c>
      <c r="U1009" t="s">
        <v>6224</v>
      </c>
      <c r="V1009" t="s">
        <v>16705</v>
      </c>
      <c r="W1009" t="s">
        <v>6225</v>
      </c>
    </row>
    <row r="1010" spans="1:23" s="92" customFormat="1" ht="15" customHeight="1" x14ac:dyDescent="0.25">
      <c r="A1010" t="s">
        <v>14408</v>
      </c>
      <c r="B1010" t="s">
        <v>669</v>
      </c>
      <c r="C1010"/>
      <c r="D1010" s="47" t="s">
        <v>14409</v>
      </c>
      <c r="E1010" t="s">
        <v>14408</v>
      </c>
      <c r="F1010" s="91"/>
      <c r="G1010" s="91"/>
      <c r="H1010" s="91"/>
      <c r="I1010" s="91"/>
      <c r="J1010" s="91"/>
      <c r="K1010" s="91"/>
      <c r="L1010" t="s">
        <v>14640</v>
      </c>
      <c r="M1010" t="s">
        <v>6305</v>
      </c>
      <c r="N1010" t="s">
        <v>15062</v>
      </c>
      <c r="O1010" t="s">
        <v>6307</v>
      </c>
      <c r="P1010" t="s">
        <v>15485</v>
      </c>
      <c r="Q1010" t="s">
        <v>6309</v>
      </c>
      <c r="R1010" t="s">
        <v>15895</v>
      </c>
      <c r="S1010" t="s">
        <v>6311</v>
      </c>
      <c r="T1010" t="s">
        <v>16316</v>
      </c>
      <c r="U1010" t="s">
        <v>6313</v>
      </c>
      <c r="V1010" t="s">
        <v>16706</v>
      </c>
      <c r="W1010" t="s">
        <v>6315</v>
      </c>
    </row>
    <row r="1011" spans="1:23" ht="15" customHeight="1" x14ac:dyDescent="0.25">
      <c r="A1011" t="s">
        <v>14349</v>
      </c>
      <c r="B1011" t="s">
        <v>669</v>
      </c>
      <c r="D1011" s="47" t="s">
        <v>14409</v>
      </c>
      <c r="E1011" t="s">
        <v>14349</v>
      </c>
      <c r="L1011" t="s">
        <v>14412</v>
      </c>
      <c r="M1011" t="s">
        <v>8366</v>
      </c>
      <c r="N1011" t="s">
        <v>14413</v>
      </c>
      <c r="O1011" t="s">
        <v>8368</v>
      </c>
      <c r="P1011" t="s">
        <v>14415</v>
      </c>
      <c r="Q1011" t="s">
        <v>8370</v>
      </c>
      <c r="R1011" t="s">
        <v>14417</v>
      </c>
      <c r="S1011" t="s">
        <v>8372</v>
      </c>
      <c r="T1011" t="s">
        <v>14419</v>
      </c>
      <c r="U1011" t="s">
        <v>8374</v>
      </c>
      <c r="V1011" t="s">
        <v>14422</v>
      </c>
      <c r="W1011" t="s">
        <v>8376</v>
      </c>
    </row>
    <row r="1012" spans="1:23" s="92" customFormat="1" ht="15" customHeight="1" x14ac:dyDescent="0.25">
      <c r="A1012" t="s">
        <v>14351</v>
      </c>
      <c r="B1012" t="s">
        <v>669</v>
      </c>
      <c r="C1012"/>
      <c r="D1012" s="47" t="s">
        <v>14409</v>
      </c>
      <c r="E1012" t="s">
        <v>14351</v>
      </c>
      <c r="F1012" s="91"/>
      <c r="G1012" s="91"/>
      <c r="H1012" s="91"/>
      <c r="I1012" s="91"/>
      <c r="J1012" s="91"/>
      <c r="K1012" s="91"/>
      <c r="L1012" t="s">
        <v>14641</v>
      </c>
      <c r="M1012" t="s">
        <v>8366</v>
      </c>
      <c r="N1012" t="s">
        <v>15063</v>
      </c>
      <c r="O1012" t="s">
        <v>8368</v>
      </c>
      <c r="P1012" t="s">
        <v>15486</v>
      </c>
      <c r="Q1012" t="s">
        <v>8370</v>
      </c>
      <c r="R1012" t="s">
        <v>15896</v>
      </c>
      <c r="S1012" t="s">
        <v>8372</v>
      </c>
      <c r="T1012" t="s">
        <v>16317</v>
      </c>
      <c r="U1012" t="s">
        <v>8374</v>
      </c>
      <c r="V1012" t="s">
        <v>16707</v>
      </c>
      <c r="W1012" t="s">
        <v>8376</v>
      </c>
    </row>
    <row r="1013" spans="1:23" s="92" customFormat="1" ht="15" customHeight="1" x14ac:dyDescent="0.25">
      <c r="A1013" t="s">
        <v>14352</v>
      </c>
      <c r="B1013" t="s">
        <v>669</v>
      </c>
      <c r="C1013"/>
      <c r="D1013" s="47" t="s">
        <v>14409</v>
      </c>
      <c r="E1013" t="s">
        <v>14352</v>
      </c>
      <c r="F1013" s="91"/>
      <c r="G1013" s="91"/>
      <c r="H1013" s="91"/>
      <c r="I1013" s="91"/>
      <c r="J1013" s="91"/>
      <c r="K1013" s="91"/>
      <c r="L1013" t="s">
        <v>14642</v>
      </c>
      <c r="M1013" t="s">
        <v>6394</v>
      </c>
      <c r="N1013" t="s">
        <v>15064</v>
      </c>
      <c r="O1013" t="s">
        <v>6396</v>
      </c>
      <c r="P1013" t="s">
        <v>15487</v>
      </c>
      <c r="Q1013" t="s">
        <v>6398</v>
      </c>
      <c r="R1013" t="s">
        <v>15897</v>
      </c>
      <c r="S1013" t="s">
        <v>6400</v>
      </c>
      <c r="T1013" t="s">
        <v>16318</v>
      </c>
      <c r="U1013" t="s">
        <v>6402</v>
      </c>
      <c r="V1013" t="s">
        <v>16708</v>
      </c>
      <c r="W1013" t="s">
        <v>6404</v>
      </c>
    </row>
    <row r="1014" spans="1:23" s="92" customFormat="1" ht="15" customHeight="1" x14ac:dyDescent="0.25">
      <c r="A1014" t="s">
        <v>14353</v>
      </c>
      <c r="B1014" t="s">
        <v>669</v>
      </c>
      <c r="C1014"/>
      <c r="D1014" s="47" t="s">
        <v>14409</v>
      </c>
      <c r="E1014" t="s">
        <v>14353</v>
      </c>
      <c r="F1014" s="91"/>
      <c r="G1014" s="91"/>
      <c r="H1014" s="91"/>
      <c r="I1014" s="91"/>
      <c r="J1014" s="91"/>
      <c r="K1014" s="91"/>
      <c r="L1014" t="s">
        <v>14643</v>
      </c>
      <c r="M1014" t="s">
        <v>7670</v>
      </c>
      <c r="N1014" t="s">
        <v>15065</v>
      </c>
      <c r="O1014" t="s">
        <v>7671</v>
      </c>
      <c r="P1014" t="s">
        <v>15488</v>
      </c>
      <c r="Q1014" t="s">
        <v>7673</v>
      </c>
      <c r="R1014" t="s">
        <v>15898</v>
      </c>
      <c r="S1014" t="s">
        <v>7675</v>
      </c>
      <c r="T1014" t="s">
        <v>16319</v>
      </c>
      <c r="U1014" t="s">
        <v>7677</v>
      </c>
      <c r="V1014" t="s">
        <v>16709</v>
      </c>
      <c r="W1014" t="s">
        <v>7679</v>
      </c>
    </row>
    <row r="1015" spans="1:23" ht="15" customHeight="1" x14ac:dyDescent="0.25">
      <c r="A1015" t="s">
        <v>14350</v>
      </c>
      <c r="B1015" t="s">
        <v>669</v>
      </c>
      <c r="D1015" s="47" t="s">
        <v>14409</v>
      </c>
      <c r="E1015" t="s">
        <v>14350</v>
      </c>
      <c r="L1015" t="s">
        <v>14411</v>
      </c>
      <c r="M1015" t="s">
        <v>6497</v>
      </c>
      <c r="N1015" t="s">
        <v>14414</v>
      </c>
      <c r="O1015" t="s">
        <v>6499</v>
      </c>
      <c r="P1015" t="s">
        <v>14416</v>
      </c>
      <c r="Q1015" t="s">
        <v>6501</v>
      </c>
      <c r="R1015" t="s">
        <v>14418</v>
      </c>
      <c r="S1015" t="s">
        <v>6503</v>
      </c>
      <c r="T1015" t="s">
        <v>14420</v>
      </c>
      <c r="U1015" t="s">
        <v>6505</v>
      </c>
      <c r="V1015" t="s">
        <v>14421</v>
      </c>
      <c r="W1015" t="s">
        <v>6507</v>
      </c>
    </row>
    <row r="1016" spans="1:23" s="92" customFormat="1" ht="15" customHeight="1" x14ac:dyDescent="0.25">
      <c r="A1016" t="s">
        <v>14354</v>
      </c>
      <c r="B1016" t="s">
        <v>669</v>
      </c>
      <c r="C1016"/>
      <c r="D1016" s="47" t="s">
        <v>14409</v>
      </c>
      <c r="E1016" t="s">
        <v>14354</v>
      </c>
      <c r="F1016" s="91"/>
      <c r="G1016" s="91"/>
      <c r="H1016" s="91"/>
      <c r="I1016" s="91"/>
      <c r="J1016" s="91"/>
      <c r="K1016" s="91"/>
      <c r="L1016" t="s">
        <v>14644</v>
      </c>
      <c r="M1016" t="s">
        <v>6497</v>
      </c>
      <c r="N1016" t="s">
        <v>15066</v>
      </c>
      <c r="O1016" t="s">
        <v>6499</v>
      </c>
      <c r="P1016" t="s">
        <v>15489</v>
      </c>
      <c r="Q1016" t="s">
        <v>6501</v>
      </c>
      <c r="R1016" t="s">
        <v>15899</v>
      </c>
      <c r="S1016" t="s">
        <v>6503</v>
      </c>
      <c r="T1016" t="s">
        <v>16320</v>
      </c>
      <c r="U1016" t="s">
        <v>6505</v>
      </c>
      <c r="V1016" t="s">
        <v>16710</v>
      </c>
      <c r="W1016" t="s">
        <v>6507</v>
      </c>
    </row>
    <row r="1017" spans="1:23" s="92" customFormat="1" ht="15" customHeight="1" x14ac:dyDescent="0.25">
      <c r="A1017" t="s">
        <v>14356</v>
      </c>
      <c r="B1017" t="s">
        <v>669</v>
      </c>
      <c r="C1017"/>
      <c r="D1017" s="47" t="s">
        <v>14409</v>
      </c>
      <c r="E1017" t="s">
        <v>14356</v>
      </c>
      <c r="F1017" s="91"/>
      <c r="G1017" s="91"/>
      <c r="H1017" s="91"/>
      <c r="I1017" s="91"/>
      <c r="J1017" s="91"/>
      <c r="K1017" s="91"/>
      <c r="L1017" t="s">
        <v>14645</v>
      </c>
      <c r="M1017" t="s">
        <v>8548</v>
      </c>
      <c r="N1017" t="s">
        <v>15067</v>
      </c>
      <c r="O1017" t="s">
        <v>8550</v>
      </c>
      <c r="P1017" t="s">
        <v>15490</v>
      </c>
      <c r="Q1017" t="s">
        <v>8552</v>
      </c>
      <c r="R1017" t="s">
        <v>15900</v>
      </c>
      <c r="S1017" t="s">
        <v>8554</v>
      </c>
      <c r="T1017" t="s">
        <v>16321</v>
      </c>
      <c r="U1017" t="s">
        <v>8556</v>
      </c>
      <c r="V1017" t="s">
        <v>16711</v>
      </c>
      <c r="W1017" t="s">
        <v>8558</v>
      </c>
    </row>
    <row r="1018" spans="1:23" s="92" customFormat="1" ht="15" customHeight="1" x14ac:dyDescent="0.25">
      <c r="A1018" t="s">
        <v>14355</v>
      </c>
      <c r="B1018" t="s">
        <v>669</v>
      </c>
      <c r="C1018"/>
      <c r="D1018" s="47" t="s">
        <v>14409</v>
      </c>
      <c r="E1018" t="s">
        <v>14355</v>
      </c>
      <c r="F1018" s="91"/>
      <c r="G1018" s="91"/>
      <c r="H1018" s="91"/>
      <c r="I1018" s="91"/>
      <c r="J1018" s="91"/>
      <c r="K1018" s="91"/>
      <c r="L1018" t="s">
        <v>14646</v>
      </c>
      <c r="M1018" t="s">
        <v>8602</v>
      </c>
      <c r="N1018" t="s">
        <v>15068</v>
      </c>
      <c r="O1018" t="s">
        <v>8604</v>
      </c>
      <c r="P1018" t="s">
        <v>15491</v>
      </c>
      <c r="Q1018" t="s">
        <v>8606</v>
      </c>
      <c r="R1018" t="s">
        <v>15901</v>
      </c>
      <c r="S1018" t="s">
        <v>8608</v>
      </c>
      <c r="T1018" t="s">
        <v>16322</v>
      </c>
      <c r="U1018" t="s">
        <v>8610</v>
      </c>
      <c r="V1018" t="s">
        <v>16712</v>
      </c>
      <c r="W1018" t="s">
        <v>8612</v>
      </c>
    </row>
    <row r="1019" spans="1:23" ht="15" customHeight="1" x14ac:dyDescent="0.25">
      <c r="A1019" t="s">
        <v>670</v>
      </c>
      <c r="B1019" t="s">
        <v>669</v>
      </c>
      <c r="C1019" t="s">
        <v>8653</v>
      </c>
      <c r="D1019" t="s">
        <v>8653</v>
      </c>
      <c r="E1019" t="s">
        <v>670</v>
      </c>
      <c r="L1019" t="s">
        <v>8654</v>
      </c>
      <c r="M1019" t="s">
        <v>4421</v>
      </c>
      <c r="N1019" t="s">
        <v>8655</v>
      </c>
      <c r="O1019" t="s">
        <v>2246</v>
      </c>
      <c r="P1019" t="s">
        <v>8656</v>
      </c>
      <c r="Q1019" t="s">
        <v>2248</v>
      </c>
      <c r="R1019" t="s">
        <v>8657</v>
      </c>
      <c r="S1019" t="s">
        <v>2250</v>
      </c>
      <c r="T1019" t="s">
        <v>8658</v>
      </c>
      <c r="U1019" t="s">
        <v>2252</v>
      </c>
      <c r="V1019" t="s">
        <v>8659</v>
      </c>
      <c r="W1019" t="s">
        <v>2254</v>
      </c>
    </row>
    <row r="1020" spans="1:23" ht="15" customHeight="1" x14ac:dyDescent="0.25">
      <c r="A1020" t="s">
        <v>680</v>
      </c>
      <c r="B1020" t="s">
        <v>679</v>
      </c>
      <c r="C1020" t="s">
        <v>8660</v>
      </c>
      <c r="D1020" t="s">
        <v>8660</v>
      </c>
      <c r="E1020" t="s">
        <v>680</v>
      </c>
      <c r="L1020" t="s">
        <v>8661</v>
      </c>
      <c r="M1020" t="s">
        <v>4421</v>
      </c>
      <c r="N1020" t="s">
        <v>8662</v>
      </c>
      <c r="O1020" t="s">
        <v>2246</v>
      </c>
      <c r="P1020" t="s">
        <v>8663</v>
      </c>
      <c r="Q1020" t="s">
        <v>2248</v>
      </c>
      <c r="R1020" t="s">
        <v>8664</v>
      </c>
      <c r="S1020" t="s">
        <v>2250</v>
      </c>
      <c r="T1020" t="s">
        <v>8665</v>
      </c>
      <c r="U1020" t="s">
        <v>2252</v>
      </c>
      <c r="V1020" t="s">
        <v>8666</v>
      </c>
      <c r="W1020" t="s">
        <v>2254</v>
      </c>
    </row>
    <row r="1021" spans="1:23" ht="15" customHeight="1" x14ac:dyDescent="0.25">
      <c r="A1021" t="s">
        <v>681</v>
      </c>
      <c r="B1021" t="s">
        <v>679</v>
      </c>
      <c r="C1021" t="s">
        <v>8667</v>
      </c>
      <c r="D1021" t="s">
        <v>8667</v>
      </c>
      <c r="E1021" t="s">
        <v>681</v>
      </c>
      <c r="L1021" t="s">
        <v>8668</v>
      </c>
      <c r="M1021" t="s">
        <v>4421</v>
      </c>
      <c r="N1021" t="s">
        <v>8669</v>
      </c>
      <c r="O1021" t="s">
        <v>2246</v>
      </c>
      <c r="P1021" t="s">
        <v>8670</v>
      </c>
      <c r="Q1021" t="s">
        <v>2248</v>
      </c>
      <c r="R1021" t="s">
        <v>8671</v>
      </c>
      <c r="S1021" t="s">
        <v>2250</v>
      </c>
      <c r="T1021" t="s">
        <v>8672</v>
      </c>
      <c r="U1021" t="s">
        <v>2252</v>
      </c>
      <c r="V1021" t="s">
        <v>8673</v>
      </c>
      <c r="W1021" t="s">
        <v>2254</v>
      </c>
    </row>
    <row r="1022" spans="1:23" ht="15" customHeight="1" x14ac:dyDescent="0.25">
      <c r="A1022" t="s">
        <v>682</v>
      </c>
      <c r="B1022" t="s">
        <v>679</v>
      </c>
      <c r="C1022" t="s">
        <v>8674</v>
      </c>
      <c r="D1022" t="s">
        <v>8674</v>
      </c>
      <c r="E1022" t="s">
        <v>682</v>
      </c>
      <c r="L1022" t="s">
        <v>8675</v>
      </c>
      <c r="M1022" t="s">
        <v>4421</v>
      </c>
      <c r="N1022" t="s">
        <v>8676</v>
      </c>
      <c r="O1022" t="s">
        <v>2246</v>
      </c>
      <c r="P1022" t="s">
        <v>8677</v>
      </c>
      <c r="Q1022" t="s">
        <v>2248</v>
      </c>
      <c r="R1022" t="s">
        <v>8678</v>
      </c>
      <c r="S1022" t="s">
        <v>2250</v>
      </c>
      <c r="T1022" t="s">
        <v>8679</v>
      </c>
      <c r="U1022" t="s">
        <v>2252</v>
      </c>
      <c r="V1022" t="s">
        <v>8680</v>
      </c>
      <c r="W1022" t="s">
        <v>2254</v>
      </c>
    </row>
    <row r="1023" spans="1:23" ht="15" customHeight="1" x14ac:dyDescent="0.25">
      <c r="A1023" t="s">
        <v>683</v>
      </c>
      <c r="B1023" t="s">
        <v>679</v>
      </c>
      <c r="C1023" t="s">
        <v>8681</v>
      </c>
      <c r="D1023" t="s">
        <v>8681</v>
      </c>
      <c r="E1023" t="s">
        <v>683</v>
      </c>
      <c r="L1023" t="s">
        <v>8682</v>
      </c>
      <c r="M1023" t="s">
        <v>4421</v>
      </c>
      <c r="N1023" t="s">
        <v>8683</v>
      </c>
      <c r="O1023" t="s">
        <v>2246</v>
      </c>
      <c r="P1023" t="s">
        <v>8684</v>
      </c>
      <c r="Q1023" t="s">
        <v>2248</v>
      </c>
      <c r="R1023" t="s">
        <v>8685</v>
      </c>
      <c r="S1023" t="s">
        <v>2250</v>
      </c>
      <c r="T1023" t="s">
        <v>8686</v>
      </c>
      <c r="U1023" t="s">
        <v>2252</v>
      </c>
      <c r="V1023" t="s">
        <v>8687</v>
      </c>
      <c r="W1023" t="s">
        <v>2254</v>
      </c>
    </row>
    <row r="1024" spans="1:23" ht="15" customHeight="1" x14ac:dyDescent="0.25">
      <c r="A1024" t="s">
        <v>684</v>
      </c>
      <c r="B1024" t="s">
        <v>679</v>
      </c>
      <c r="C1024" t="s">
        <v>8688</v>
      </c>
      <c r="D1024" t="s">
        <v>8688</v>
      </c>
      <c r="E1024" t="s">
        <v>684</v>
      </c>
      <c r="L1024" t="s">
        <v>8689</v>
      </c>
      <c r="M1024" t="s">
        <v>4421</v>
      </c>
      <c r="N1024" t="s">
        <v>8690</v>
      </c>
      <c r="O1024" t="s">
        <v>2246</v>
      </c>
      <c r="P1024" t="s">
        <v>8691</v>
      </c>
      <c r="Q1024" t="s">
        <v>2248</v>
      </c>
      <c r="R1024" t="s">
        <v>8692</v>
      </c>
      <c r="S1024" t="s">
        <v>2250</v>
      </c>
      <c r="T1024" t="s">
        <v>8693</v>
      </c>
      <c r="U1024" t="s">
        <v>2252</v>
      </c>
      <c r="V1024" t="s">
        <v>8694</v>
      </c>
      <c r="W1024" t="s">
        <v>2254</v>
      </c>
    </row>
    <row r="1025" spans="1:23" ht="15" customHeight="1" x14ac:dyDescent="0.25">
      <c r="A1025" t="s">
        <v>685</v>
      </c>
      <c r="B1025" t="s">
        <v>679</v>
      </c>
      <c r="C1025" t="s">
        <v>8695</v>
      </c>
      <c r="D1025" t="s">
        <v>8695</v>
      </c>
      <c r="E1025" t="s">
        <v>685</v>
      </c>
      <c r="L1025" t="s">
        <v>8696</v>
      </c>
      <c r="M1025" t="s">
        <v>4421</v>
      </c>
      <c r="N1025" t="s">
        <v>8697</v>
      </c>
      <c r="O1025" t="s">
        <v>2246</v>
      </c>
      <c r="P1025" t="s">
        <v>8698</v>
      </c>
      <c r="Q1025" t="s">
        <v>2248</v>
      </c>
      <c r="R1025" t="s">
        <v>8699</v>
      </c>
      <c r="S1025" t="s">
        <v>2250</v>
      </c>
      <c r="T1025" t="s">
        <v>8700</v>
      </c>
      <c r="U1025" t="s">
        <v>2252</v>
      </c>
      <c r="V1025" t="s">
        <v>8701</v>
      </c>
      <c r="W1025" t="s">
        <v>2254</v>
      </c>
    </row>
    <row r="1026" spans="1:23" ht="15" customHeight="1" x14ac:dyDescent="0.25">
      <c r="A1026" t="s">
        <v>686</v>
      </c>
      <c r="B1026" t="s">
        <v>679</v>
      </c>
      <c r="C1026" t="s">
        <v>8702</v>
      </c>
      <c r="D1026" t="s">
        <v>8702</v>
      </c>
      <c r="E1026" t="s">
        <v>686</v>
      </c>
      <c r="L1026" t="s">
        <v>8703</v>
      </c>
      <c r="M1026" t="s">
        <v>4421</v>
      </c>
      <c r="N1026" t="s">
        <v>8704</v>
      </c>
      <c r="O1026" t="s">
        <v>2246</v>
      </c>
      <c r="P1026" t="s">
        <v>8705</v>
      </c>
      <c r="Q1026" t="s">
        <v>2248</v>
      </c>
      <c r="R1026" t="s">
        <v>8706</v>
      </c>
      <c r="S1026" t="s">
        <v>2250</v>
      </c>
      <c r="T1026" t="s">
        <v>8707</v>
      </c>
      <c r="U1026" t="s">
        <v>2252</v>
      </c>
      <c r="V1026" t="s">
        <v>8708</v>
      </c>
      <c r="W1026" t="s">
        <v>2254</v>
      </c>
    </row>
    <row r="1027" spans="1:23" ht="15" customHeight="1" x14ac:dyDescent="0.25">
      <c r="A1027" t="s">
        <v>687</v>
      </c>
      <c r="B1027" t="s">
        <v>679</v>
      </c>
      <c r="C1027" t="s">
        <v>8709</v>
      </c>
      <c r="D1027" t="s">
        <v>8709</v>
      </c>
      <c r="E1027" t="s">
        <v>687</v>
      </c>
      <c r="L1027" t="s">
        <v>8710</v>
      </c>
      <c r="M1027" t="s">
        <v>4421</v>
      </c>
      <c r="N1027" t="s">
        <v>8711</v>
      </c>
      <c r="O1027" t="s">
        <v>2246</v>
      </c>
      <c r="P1027" t="s">
        <v>8712</v>
      </c>
      <c r="Q1027" t="s">
        <v>2248</v>
      </c>
      <c r="R1027" t="s">
        <v>8713</v>
      </c>
      <c r="S1027" t="s">
        <v>2250</v>
      </c>
      <c r="T1027" t="s">
        <v>8714</v>
      </c>
      <c r="U1027" t="s">
        <v>2252</v>
      </c>
      <c r="V1027" t="s">
        <v>8715</v>
      </c>
      <c r="W1027" t="s">
        <v>2254</v>
      </c>
    </row>
    <row r="1028" spans="1:23" ht="15" customHeight="1" x14ac:dyDescent="0.25">
      <c r="A1028" t="s">
        <v>688</v>
      </c>
      <c r="B1028" t="s">
        <v>679</v>
      </c>
      <c r="C1028" t="s">
        <v>8716</v>
      </c>
      <c r="D1028" t="s">
        <v>8716</v>
      </c>
      <c r="E1028" t="s">
        <v>688</v>
      </c>
      <c r="L1028" t="s">
        <v>8717</v>
      </c>
      <c r="M1028" t="s">
        <v>4421</v>
      </c>
      <c r="N1028" t="s">
        <v>8718</v>
      </c>
      <c r="O1028" t="s">
        <v>2246</v>
      </c>
      <c r="P1028" t="s">
        <v>8719</v>
      </c>
      <c r="Q1028" t="s">
        <v>2248</v>
      </c>
      <c r="R1028" t="s">
        <v>8720</v>
      </c>
      <c r="S1028" t="s">
        <v>2250</v>
      </c>
      <c r="T1028" t="s">
        <v>8721</v>
      </c>
      <c r="U1028" t="s">
        <v>2252</v>
      </c>
      <c r="V1028" t="s">
        <v>8722</v>
      </c>
      <c r="W1028" t="s">
        <v>2254</v>
      </c>
    </row>
    <row r="1029" spans="1:23" ht="15" customHeight="1" x14ac:dyDescent="0.25">
      <c r="A1029" t="s">
        <v>614</v>
      </c>
      <c r="B1029" t="s">
        <v>612</v>
      </c>
      <c r="C1029" t="s">
        <v>8723</v>
      </c>
      <c r="D1029" t="s">
        <v>8724</v>
      </c>
      <c r="E1029" t="s">
        <v>614</v>
      </c>
      <c r="L1029" t="s">
        <v>8725</v>
      </c>
      <c r="M1029" t="s">
        <v>8726</v>
      </c>
      <c r="N1029" t="s">
        <v>8727</v>
      </c>
      <c r="O1029" t="s">
        <v>8728</v>
      </c>
      <c r="P1029" t="s">
        <v>8729</v>
      </c>
      <c r="Q1029" t="s">
        <v>8730</v>
      </c>
      <c r="R1029" t="s">
        <v>8731</v>
      </c>
      <c r="S1029" t="s">
        <v>8732</v>
      </c>
      <c r="T1029" t="s">
        <v>8733</v>
      </c>
      <c r="U1029" t="s">
        <v>8734</v>
      </c>
      <c r="V1029" t="s">
        <v>8735</v>
      </c>
      <c r="W1029" t="s">
        <v>8736</v>
      </c>
    </row>
    <row r="1030" spans="1:23" ht="15" customHeight="1" x14ac:dyDescent="0.25">
      <c r="A1030" t="s">
        <v>615</v>
      </c>
      <c r="B1030" t="s">
        <v>612</v>
      </c>
      <c r="C1030" t="s">
        <v>8737</v>
      </c>
      <c r="D1030" t="s">
        <v>8738</v>
      </c>
      <c r="E1030" t="s">
        <v>8739</v>
      </c>
      <c r="L1030" t="s">
        <v>8740</v>
      </c>
      <c r="M1030" t="s">
        <v>8726</v>
      </c>
      <c r="N1030" t="s">
        <v>8741</v>
      </c>
      <c r="O1030" t="s">
        <v>8728</v>
      </c>
      <c r="P1030" t="s">
        <v>8742</v>
      </c>
      <c r="Q1030" t="s">
        <v>8730</v>
      </c>
      <c r="R1030" t="s">
        <v>8743</v>
      </c>
      <c r="S1030" t="s">
        <v>8732</v>
      </c>
      <c r="T1030" t="s">
        <v>8744</v>
      </c>
      <c r="U1030" t="s">
        <v>8734</v>
      </c>
      <c r="V1030" t="s">
        <v>8745</v>
      </c>
      <c r="W1030" t="s">
        <v>8736</v>
      </c>
    </row>
    <row r="1031" spans="1:23" ht="15" customHeight="1" x14ac:dyDescent="0.25">
      <c r="A1031" t="s">
        <v>616</v>
      </c>
      <c r="B1031" t="s">
        <v>612</v>
      </c>
      <c r="C1031" t="s">
        <v>8746</v>
      </c>
      <c r="D1031" t="s">
        <v>8747</v>
      </c>
      <c r="E1031" t="s">
        <v>616</v>
      </c>
      <c r="L1031" t="s">
        <v>8748</v>
      </c>
      <c r="M1031" t="s">
        <v>8726</v>
      </c>
      <c r="N1031" t="s">
        <v>8749</v>
      </c>
      <c r="O1031" t="s">
        <v>8728</v>
      </c>
      <c r="P1031" t="s">
        <v>8750</v>
      </c>
      <c r="Q1031" t="s">
        <v>8730</v>
      </c>
      <c r="R1031" t="s">
        <v>8751</v>
      </c>
      <c r="S1031" t="s">
        <v>8732</v>
      </c>
      <c r="T1031" t="s">
        <v>8752</v>
      </c>
      <c r="U1031" t="s">
        <v>8734</v>
      </c>
      <c r="V1031" t="s">
        <v>8753</v>
      </c>
      <c r="W1031" t="s">
        <v>8736</v>
      </c>
    </row>
    <row r="1032" spans="1:23" ht="15" customHeight="1" x14ac:dyDescent="0.25">
      <c r="A1032" t="s">
        <v>617</v>
      </c>
      <c r="B1032" t="s">
        <v>612</v>
      </c>
      <c r="C1032" t="s">
        <v>8754</v>
      </c>
      <c r="D1032" t="s">
        <v>8755</v>
      </c>
      <c r="E1032" t="s">
        <v>617</v>
      </c>
      <c r="L1032" t="s">
        <v>8756</v>
      </c>
      <c r="M1032" t="s">
        <v>8757</v>
      </c>
      <c r="N1032" t="s">
        <v>8758</v>
      </c>
      <c r="O1032" t="s">
        <v>8759</v>
      </c>
      <c r="P1032" t="s">
        <v>8760</v>
      </c>
      <c r="Q1032" t="s">
        <v>8761</v>
      </c>
      <c r="R1032" t="s">
        <v>8762</v>
      </c>
      <c r="S1032" t="s">
        <v>8763</v>
      </c>
      <c r="T1032" t="s">
        <v>8764</v>
      </c>
      <c r="U1032" t="s">
        <v>8765</v>
      </c>
      <c r="V1032" t="s">
        <v>8766</v>
      </c>
      <c r="W1032" t="s">
        <v>8765</v>
      </c>
    </row>
    <row r="1033" spans="1:23" ht="15" customHeight="1" x14ac:dyDescent="0.25">
      <c r="A1033" t="s">
        <v>618</v>
      </c>
      <c r="B1033" t="s">
        <v>612</v>
      </c>
      <c r="C1033" t="s">
        <v>8767</v>
      </c>
      <c r="D1033" t="s">
        <v>8768</v>
      </c>
      <c r="E1033" t="s">
        <v>8769</v>
      </c>
      <c r="L1033" t="s">
        <v>8770</v>
      </c>
      <c r="M1033" t="s">
        <v>8757</v>
      </c>
      <c r="N1033" t="s">
        <v>8771</v>
      </c>
      <c r="O1033" t="s">
        <v>8759</v>
      </c>
      <c r="P1033" t="s">
        <v>8772</v>
      </c>
      <c r="Q1033" t="s">
        <v>8761</v>
      </c>
      <c r="R1033" t="s">
        <v>8773</v>
      </c>
      <c r="S1033" t="s">
        <v>8763</v>
      </c>
      <c r="T1033" t="s">
        <v>8774</v>
      </c>
      <c r="U1033" t="s">
        <v>8765</v>
      </c>
      <c r="V1033" t="s">
        <v>8775</v>
      </c>
      <c r="W1033" t="s">
        <v>8765</v>
      </c>
    </row>
    <row r="1034" spans="1:23" ht="15" customHeight="1" x14ac:dyDescent="0.25">
      <c r="A1034" t="s">
        <v>619</v>
      </c>
      <c r="B1034" t="s">
        <v>612</v>
      </c>
      <c r="C1034" t="s">
        <v>8776</v>
      </c>
      <c r="D1034" t="s">
        <v>8777</v>
      </c>
      <c r="E1034" t="s">
        <v>619</v>
      </c>
      <c r="L1034" t="s">
        <v>8778</v>
      </c>
      <c r="M1034" t="s">
        <v>8779</v>
      </c>
      <c r="N1034" t="s">
        <v>8780</v>
      </c>
      <c r="O1034" t="s">
        <v>1950</v>
      </c>
      <c r="P1034" t="s">
        <v>8781</v>
      </c>
      <c r="Q1034" t="s">
        <v>1952</v>
      </c>
      <c r="R1034" t="s">
        <v>8782</v>
      </c>
      <c r="S1034" t="s">
        <v>1954</v>
      </c>
      <c r="T1034" t="s">
        <v>8783</v>
      </c>
      <c r="U1034" t="s">
        <v>1956</v>
      </c>
      <c r="V1034" t="s">
        <v>8784</v>
      </c>
      <c r="W1034" t="s">
        <v>1958</v>
      </c>
    </row>
    <row r="1035" spans="1:23" ht="15" customHeight="1" x14ac:dyDescent="0.25">
      <c r="A1035" t="s">
        <v>620</v>
      </c>
      <c r="B1035" t="s">
        <v>612</v>
      </c>
      <c r="C1035" t="s">
        <v>8785</v>
      </c>
      <c r="D1035" t="s">
        <v>8786</v>
      </c>
      <c r="E1035" t="s">
        <v>8787</v>
      </c>
      <c r="L1035" t="s">
        <v>8788</v>
      </c>
      <c r="M1035" t="s">
        <v>8779</v>
      </c>
      <c r="N1035" t="s">
        <v>8789</v>
      </c>
      <c r="O1035" t="s">
        <v>1950</v>
      </c>
      <c r="P1035" t="s">
        <v>8790</v>
      </c>
      <c r="Q1035" t="s">
        <v>1952</v>
      </c>
      <c r="R1035" t="s">
        <v>8791</v>
      </c>
      <c r="S1035" t="s">
        <v>1954</v>
      </c>
      <c r="T1035" t="s">
        <v>8792</v>
      </c>
      <c r="U1035" t="s">
        <v>1956</v>
      </c>
      <c r="V1035" t="s">
        <v>8793</v>
      </c>
      <c r="W1035" t="s">
        <v>1958</v>
      </c>
    </row>
    <row r="1036" spans="1:23" ht="15" customHeight="1" x14ac:dyDescent="0.25">
      <c r="A1036" t="s">
        <v>621</v>
      </c>
      <c r="B1036" t="s">
        <v>612</v>
      </c>
      <c r="C1036" t="s">
        <v>8794</v>
      </c>
      <c r="D1036" t="s">
        <v>8795</v>
      </c>
      <c r="E1036" t="s">
        <v>621</v>
      </c>
      <c r="L1036" t="s">
        <v>8796</v>
      </c>
      <c r="M1036" t="s">
        <v>8757</v>
      </c>
      <c r="N1036" t="s">
        <v>8797</v>
      </c>
      <c r="O1036" t="s">
        <v>8759</v>
      </c>
      <c r="P1036" t="s">
        <v>8798</v>
      </c>
      <c r="Q1036" t="s">
        <v>8761</v>
      </c>
      <c r="R1036" t="s">
        <v>8799</v>
      </c>
      <c r="S1036" t="s">
        <v>8763</v>
      </c>
      <c r="T1036" t="s">
        <v>8800</v>
      </c>
      <c r="U1036" t="s">
        <v>8765</v>
      </c>
      <c r="V1036" t="s">
        <v>8801</v>
      </c>
      <c r="W1036" t="s">
        <v>8765</v>
      </c>
    </row>
    <row r="1037" spans="1:23" ht="15" customHeight="1" x14ac:dyDescent="0.25">
      <c r="A1037" t="s">
        <v>622</v>
      </c>
      <c r="B1037" t="s">
        <v>612</v>
      </c>
      <c r="C1037" t="s">
        <v>8802</v>
      </c>
      <c r="D1037" t="s">
        <v>8803</v>
      </c>
      <c r="E1037" t="s">
        <v>8804</v>
      </c>
      <c r="L1037" t="s">
        <v>8805</v>
      </c>
      <c r="M1037" t="s">
        <v>8757</v>
      </c>
      <c r="N1037" t="s">
        <v>8806</v>
      </c>
      <c r="O1037" t="s">
        <v>8759</v>
      </c>
      <c r="P1037" t="s">
        <v>8807</v>
      </c>
      <c r="Q1037" t="s">
        <v>8761</v>
      </c>
      <c r="R1037" t="s">
        <v>8808</v>
      </c>
      <c r="S1037" t="s">
        <v>8763</v>
      </c>
      <c r="T1037" t="s">
        <v>8809</v>
      </c>
      <c r="U1037" t="s">
        <v>8765</v>
      </c>
      <c r="V1037" t="s">
        <v>8810</v>
      </c>
      <c r="W1037" t="s">
        <v>8765</v>
      </c>
    </row>
    <row r="1038" spans="1:23" ht="15" customHeight="1" x14ac:dyDescent="0.25">
      <c r="A1038" t="s">
        <v>623</v>
      </c>
      <c r="B1038" t="s">
        <v>612</v>
      </c>
      <c r="C1038" t="s">
        <v>8811</v>
      </c>
      <c r="D1038" t="s">
        <v>8812</v>
      </c>
      <c r="E1038" t="s">
        <v>623</v>
      </c>
      <c r="L1038" t="s">
        <v>8813</v>
      </c>
      <c r="M1038" t="s">
        <v>8779</v>
      </c>
      <c r="N1038" t="s">
        <v>8814</v>
      </c>
      <c r="O1038" t="s">
        <v>1950</v>
      </c>
      <c r="P1038" t="s">
        <v>8815</v>
      </c>
      <c r="Q1038" t="s">
        <v>1952</v>
      </c>
      <c r="R1038" t="s">
        <v>8816</v>
      </c>
      <c r="S1038" t="s">
        <v>1954</v>
      </c>
      <c r="T1038" t="s">
        <v>8817</v>
      </c>
      <c r="U1038" t="s">
        <v>1956</v>
      </c>
      <c r="V1038" t="s">
        <v>8818</v>
      </c>
      <c r="W1038" t="s">
        <v>1958</v>
      </c>
    </row>
    <row r="1039" spans="1:23" ht="15" customHeight="1" x14ac:dyDescent="0.25">
      <c r="A1039" t="s">
        <v>624</v>
      </c>
      <c r="B1039" t="s">
        <v>612</v>
      </c>
      <c r="C1039" t="s">
        <v>8819</v>
      </c>
      <c r="D1039" t="s">
        <v>8820</v>
      </c>
      <c r="E1039" t="s">
        <v>8821</v>
      </c>
      <c r="L1039" t="s">
        <v>8822</v>
      </c>
      <c r="M1039" t="s">
        <v>8779</v>
      </c>
      <c r="N1039" t="s">
        <v>8823</v>
      </c>
      <c r="O1039" t="s">
        <v>1950</v>
      </c>
      <c r="P1039" t="s">
        <v>8824</v>
      </c>
      <c r="Q1039" t="s">
        <v>1952</v>
      </c>
      <c r="R1039" t="s">
        <v>8825</v>
      </c>
      <c r="S1039" t="s">
        <v>1954</v>
      </c>
      <c r="T1039" t="s">
        <v>8826</v>
      </c>
      <c r="U1039" t="s">
        <v>1956</v>
      </c>
      <c r="V1039" t="s">
        <v>8827</v>
      </c>
      <c r="W1039" t="s">
        <v>1958</v>
      </c>
    </row>
    <row r="1040" spans="1:23" ht="15" customHeight="1" x14ac:dyDescent="0.25">
      <c r="A1040" t="s">
        <v>625</v>
      </c>
      <c r="B1040" t="s">
        <v>612</v>
      </c>
      <c r="C1040" t="s">
        <v>8828</v>
      </c>
      <c r="D1040" t="s">
        <v>8829</v>
      </c>
      <c r="E1040" t="s">
        <v>625</v>
      </c>
      <c r="L1040" t="s">
        <v>8830</v>
      </c>
      <c r="M1040" t="s">
        <v>8779</v>
      </c>
      <c r="N1040" t="s">
        <v>8831</v>
      </c>
      <c r="O1040" t="s">
        <v>1950</v>
      </c>
      <c r="P1040" t="s">
        <v>8832</v>
      </c>
      <c r="Q1040" t="s">
        <v>1952</v>
      </c>
      <c r="R1040" t="s">
        <v>8833</v>
      </c>
      <c r="S1040" t="s">
        <v>1954</v>
      </c>
      <c r="T1040" t="s">
        <v>8834</v>
      </c>
      <c r="U1040" t="s">
        <v>1956</v>
      </c>
      <c r="V1040" t="s">
        <v>8835</v>
      </c>
      <c r="W1040" t="s">
        <v>1958</v>
      </c>
    </row>
    <row r="1041" spans="1:23" ht="15" customHeight="1" x14ac:dyDescent="0.25">
      <c r="A1041" t="s">
        <v>626</v>
      </c>
      <c r="B1041" t="s">
        <v>612</v>
      </c>
      <c r="C1041" t="s">
        <v>8836</v>
      </c>
      <c r="D1041" t="s">
        <v>8837</v>
      </c>
      <c r="E1041" t="s">
        <v>8838</v>
      </c>
      <c r="L1041" t="s">
        <v>8839</v>
      </c>
      <c r="M1041" t="s">
        <v>8779</v>
      </c>
      <c r="N1041" t="s">
        <v>8840</v>
      </c>
      <c r="O1041" t="s">
        <v>1950</v>
      </c>
      <c r="P1041" t="s">
        <v>8841</v>
      </c>
      <c r="Q1041" t="s">
        <v>1952</v>
      </c>
      <c r="R1041" t="s">
        <v>8842</v>
      </c>
      <c r="S1041" t="s">
        <v>1954</v>
      </c>
      <c r="T1041" t="s">
        <v>8843</v>
      </c>
      <c r="U1041" t="s">
        <v>1956</v>
      </c>
      <c r="V1041" t="s">
        <v>8844</v>
      </c>
      <c r="W1041" t="s">
        <v>1958</v>
      </c>
    </row>
    <row r="1042" spans="1:23" ht="15" customHeight="1" x14ac:dyDescent="0.25">
      <c r="A1042" t="s">
        <v>627</v>
      </c>
      <c r="B1042" t="s">
        <v>612</v>
      </c>
      <c r="C1042" t="s">
        <v>8845</v>
      </c>
      <c r="D1042" t="s">
        <v>8846</v>
      </c>
      <c r="E1042" t="s">
        <v>627</v>
      </c>
      <c r="L1042" t="s">
        <v>8847</v>
      </c>
      <c r="M1042" t="s">
        <v>8848</v>
      </c>
      <c r="N1042" t="s">
        <v>8849</v>
      </c>
      <c r="O1042" t="s">
        <v>2126</v>
      </c>
      <c r="P1042" t="s">
        <v>8850</v>
      </c>
      <c r="Q1042" t="s">
        <v>2128</v>
      </c>
      <c r="R1042" t="s">
        <v>8851</v>
      </c>
      <c r="S1042" t="s">
        <v>2130</v>
      </c>
      <c r="T1042" t="s">
        <v>8852</v>
      </c>
      <c r="U1042" t="s">
        <v>2132</v>
      </c>
      <c r="V1042" t="s">
        <v>8853</v>
      </c>
      <c r="W1042" t="s">
        <v>2134</v>
      </c>
    </row>
    <row r="1043" spans="1:23" ht="15" customHeight="1" x14ac:dyDescent="0.25">
      <c r="A1043" t="s">
        <v>628</v>
      </c>
      <c r="B1043" t="s">
        <v>612</v>
      </c>
      <c r="C1043" t="s">
        <v>8854</v>
      </c>
      <c r="D1043" t="s">
        <v>8855</v>
      </c>
      <c r="E1043" t="s">
        <v>8856</v>
      </c>
      <c r="L1043" t="s">
        <v>8857</v>
      </c>
      <c r="M1043" t="s">
        <v>8848</v>
      </c>
      <c r="N1043" t="s">
        <v>8858</v>
      </c>
      <c r="O1043" t="s">
        <v>2126</v>
      </c>
      <c r="P1043" t="s">
        <v>8859</v>
      </c>
      <c r="Q1043" t="s">
        <v>2128</v>
      </c>
      <c r="R1043" t="s">
        <v>8860</v>
      </c>
      <c r="S1043" t="s">
        <v>2130</v>
      </c>
      <c r="T1043" t="s">
        <v>8861</v>
      </c>
      <c r="U1043" t="s">
        <v>2132</v>
      </c>
      <c r="V1043" t="s">
        <v>8862</v>
      </c>
      <c r="W1043" t="s">
        <v>2134</v>
      </c>
    </row>
    <row r="1044" spans="1:23" ht="15" customHeight="1" x14ac:dyDescent="0.25">
      <c r="A1044" t="s">
        <v>629</v>
      </c>
      <c r="B1044" t="s">
        <v>612</v>
      </c>
      <c r="C1044" t="s">
        <v>8863</v>
      </c>
      <c r="D1044" t="s">
        <v>8864</v>
      </c>
      <c r="E1044" t="s">
        <v>629</v>
      </c>
      <c r="L1044" t="s">
        <v>8865</v>
      </c>
      <c r="M1044" t="s">
        <v>8779</v>
      </c>
      <c r="N1044" t="s">
        <v>8866</v>
      </c>
      <c r="O1044" t="s">
        <v>1950</v>
      </c>
      <c r="P1044" t="s">
        <v>8867</v>
      </c>
      <c r="Q1044" t="s">
        <v>1952</v>
      </c>
      <c r="R1044" t="s">
        <v>8868</v>
      </c>
      <c r="S1044" t="s">
        <v>1954</v>
      </c>
      <c r="T1044" t="s">
        <v>8869</v>
      </c>
      <c r="U1044" t="s">
        <v>1956</v>
      </c>
      <c r="V1044" t="s">
        <v>8870</v>
      </c>
      <c r="W1044" t="s">
        <v>1958</v>
      </c>
    </row>
    <row r="1045" spans="1:23" ht="15" customHeight="1" x14ac:dyDescent="0.25">
      <c r="A1045" t="s">
        <v>630</v>
      </c>
      <c r="B1045" t="s">
        <v>612</v>
      </c>
      <c r="C1045" t="s">
        <v>8871</v>
      </c>
      <c r="D1045" t="s">
        <v>8872</v>
      </c>
      <c r="E1045" t="s">
        <v>8873</v>
      </c>
      <c r="L1045" t="s">
        <v>8874</v>
      </c>
      <c r="M1045" t="s">
        <v>8779</v>
      </c>
      <c r="N1045" t="s">
        <v>8875</v>
      </c>
      <c r="O1045" t="s">
        <v>1950</v>
      </c>
      <c r="P1045" t="s">
        <v>8876</v>
      </c>
      <c r="Q1045" t="s">
        <v>1952</v>
      </c>
      <c r="R1045" t="s">
        <v>8877</v>
      </c>
      <c r="S1045" t="s">
        <v>1954</v>
      </c>
      <c r="T1045" t="s">
        <v>8878</v>
      </c>
      <c r="U1045" t="s">
        <v>1956</v>
      </c>
      <c r="V1045" t="s">
        <v>8879</v>
      </c>
      <c r="W1045" t="s">
        <v>1958</v>
      </c>
    </row>
    <row r="1046" spans="1:23" ht="15" customHeight="1" x14ac:dyDescent="0.25">
      <c r="A1046" t="s">
        <v>631</v>
      </c>
      <c r="B1046" t="s">
        <v>612</v>
      </c>
      <c r="C1046" t="s">
        <v>8880</v>
      </c>
      <c r="D1046" t="s">
        <v>8881</v>
      </c>
      <c r="E1046" t="s">
        <v>631</v>
      </c>
      <c r="L1046" t="s">
        <v>8882</v>
      </c>
      <c r="M1046" t="s">
        <v>8848</v>
      </c>
      <c r="N1046" t="s">
        <v>8883</v>
      </c>
      <c r="O1046" t="s">
        <v>2126</v>
      </c>
      <c r="P1046" t="s">
        <v>8884</v>
      </c>
      <c r="Q1046" t="s">
        <v>2128</v>
      </c>
      <c r="R1046" t="s">
        <v>8885</v>
      </c>
      <c r="S1046" t="s">
        <v>2130</v>
      </c>
      <c r="T1046" t="s">
        <v>8886</v>
      </c>
      <c r="U1046" t="s">
        <v>2132</v>
      </c>
      <c r="V1046" t="s">
        <v>8887</v>
      </c>
      <c r="W1046" t="s">
        <v>2134</v>
      </c>
    </row>
    <row r="1047" spans="1:23" ht="15" customHeight="1" x14ac:dyDescent="0.25">
      <c r="A1047" t="s">
        <v>632</v>
      </c>
      <c r="B1047" t="s">
        <v>612</v>
      </c>
      <c r="C1047" t="s">
        <v>8888</v>
      </c>
      <c r="D1047" t="s">
        <v>8889</v>
      </c>
      <c r="E1047" t="s">
        <v>8890</v>
      </c>
      <c r="L1047" t="s">
        <v>8891</v>
      </c>
      <c r="M1047" t="s">
        <v>8848</v>
      </c>
      <c r="N1047" t="s">
        <v>8892</v>
      </c>
      <c r="O1047" t="s">
        <v>2126</v>
      </c>
      <c r="P1047" t="s">
        <v>8893</v>
      </c>
      <c r="Q1047" t="s">
        <v>2128</v>
      </c>
      <c r="R1047" t="s">
        <v>8894</v>
      </c>
      <c r="S1047" t="s">
        <v>2130</v>
      </c>
      <c r="T1047" t="s">
        <v>8895</v>
      </c>
      <c r="U1047" t="s">
        <v>2132</v>
      </c>
      <c r="V1047" t="s">
        <v>8896</v>
      </c>
      <c r="W1047" t="s">
        <v>2134</v>
      </c>
    </row>
    <row r="1048" spans="1:23" ht="15" customHeight="1" x14ac:dyDescent="0.25">
      <c r="A1048" t="s">
        <v>633</v>
      </c>
      <c r="B1048" t="s">
        <v>612</v>
      </c>
      <c r="C1048" t="s">
        <v>8897</v>
      </c>
      <c r="D1048" t="s">
        <v>8897</v>
      </c>
      <c r="E1048" t="s">
        <v>633</v>
      </c>
      <c r="L1048" t="s">
        <v>8898</v>
      </c>
      <c r="M1048" t="s">
        <v>8899</v>
      </c>
      <c r="N1048" t="s">
        <v>8900</v>
      </c>
      <c r="O1048" t="s">
        <v>8901</v>
      </c>
      <c r="P1048" t="s">
        <v>8902</v>
      </c>
      <c r="Q1048" t="s">
        <v>8903</v>
      </c>
      <c r="R1048" t="s">
        <v>8904</v>
      </c>
      <c r="S1048" t="s">
        <v>8905</v>
      </c>
      <c r="T1048" t="s">
        <v>8906</v>
      </c>
      <c r="U1048" t="s">
        <v>8907</v>
      </c>
      <c r="V1048" t="s">
        <v>8908</v>
      </c>
      <c r="W1048" t="s">
        <v>8909</v>
      </c>
    </row>
    <row r="1049" spans="1:23" ht="15" customHeight="1" x14ac:dyDescent="0.25">
      <c r="A1049" t="s">
        <v>634</v>
      </c>
      <c r="B1049" t="s">
        <v>612</v>
      </c>
      <c r="C1049" t="s">
        <v>8910</v>
      </c>
      <c r="D1049" t="s">
        <v>8910</v>
      </c>
      <c r="E1049" t="s">
        <v>634</v>
      </c>
      <c r="L1049" t="s">
        <v>8911</v>
      </c>
      <c r="M1049" t="s">
        <v>8899</v>
      </c>
      <c r="N1049" t="s">
        <v>8912</v>
      </c>
      <c r="O1049" t="s">
        <v>8901</v>
      </c>
      <c r="P1049" t="s">
        <v>8913</v>
      </c>
      <c r="Q1049" t="s">
        <v>8903</v>
      </c>
      <c r="R1049" t="s">
        <v>8914</v>
      </c>
      <c r="S1049" t="s">
        <v>8905</v>
      </c>
      <c r="T1049" t="s">
        <v>8915</v>
      </c>
      <c r="U1049" t="s">
        <v>8907</v>
      </c>
      <c r="V1049" t="s">
        <v>8916</v>
      </c>
      <c r="W1049" t="s">
        <v>8909</v>
      </c>
    </row>
    <row r="1050" spans="1:23" ht="15" customHeight="1" x14ac:dyDescent="0.25">
      <c r="A1050" t="s">
        <v>635</v>
      </c>
      <c r="B1050" t="s">
        <v>612</v>
      </c>
      <c r="C1050" t="s">
        <v>2804</v>
      </c>
      <c r="D1050" t="s">
        <v>2804</v>
      </c>
      <c r="E1050" t="s">
        <v>8917</v>
      </c>
      <c r="L1050" t="s">
        <v>8918</v>
      </c>
      <c r="M1050" t="s">
        <v>8899</v>
      </c>
      <c r="N1050" t="s">
        <v>8919</v>
      </c>
      <c r="O1050" t="s">
        <v>8901</v>
      </c>
      <c r="P1050" t="s">
        <v>8920</v>
      </c>
      <c r="Q1050" t="s">
        <v>8903</v>
      </c>
      <c r="R1050" t="s">
        <v>8921</v>
      </c>
      <c r="S1050" t="s">
        <v>8905</v>
      </c>
      <c r="T1050" t="s">
        <v>8922</v>
      </c>
      <c r="U1050" t="s">
        <v>8907</v>
      </c>
      <c r="V1050" s="47" t="s">
        <v>8923</v>
      </c>
      <c r="W1050" t="s">
        <v>8909</v>
      </c>
    </row>
    <row r="1051" spans="1:23" ht="15" customHeight="1" x14ac:dyDescent="0.25">
      <c r="A1051" t="s">
        <v>636</v>
      </c>
      <c r="B1051" t="s">
        <v>612</v>
      </c>
      <c r="C1051" t="s">
        <v>8924</v>
      </c>
      <c r="D1051" t="s">
        <v>8924</v>
      </c>
      <c r="E1051" t="s">
        <v>636</v>
      </c>
      <c r="L1051" t="s">
        <v>8925</v>
      </c>
      <c r="M1051" t="s">
        <v>8926</v>
      </c>
      <c r="N1051" t="s">
        <v>8927</v>
      </c>
      <c r="O1051" t="s">
        <v>8928</v>
      </c>
      <c r="P1051" t="s">
        <v>8929</v>
      </c>
      <c r="Q1051" t="s">
        <v>8930</v>
      </c>
      <c r="R1051" t="s">
        <v>8931</v>
      </c>
      <c r="S1051" t="s">
        <v>8932</v>
      </c>
      <c r="T1051" t="s">
        <v>8933</v>
      </c>
      <c r="U1051" t="s">
        <v>8934</v>
      </c>
      <c r="V1051" t="s">
        <v>8935</v>
      </c>
      <c r="W1051" t="s">
        <v>8936</v>
      </c>
    </row>
    <row r="1052" spans="1:23" ht="15" customHeight="1" x14ac:dyDescent="0.25">
      <c r="A1052" t="s">
        <v>637</v>
      </c>
      <c r="B1052" t="s">
        <v>612</v>
      </c>
      <c r="C1052" t="s">
        <v>8937</v>
      </c>
      <c r="D1052" t="s">
        <v>8937</v>
      </c>
      <c r="E1052" t="s">
        <v>637</v>
      </c>
      <c r="L1052" t="s">
        <v>8938</v>
      </c>
      <c r="M1052" t="s">
        <v>8926</v>
      </c>
      <c r="N1052" t="s">
        <v>8939</v>
      </c>
      <c r="O1052" t="s">
        <v>8928</v>
      </c>
      <c r="P1052" t="s">
        <v>8940</v>
      </c>
      <c r="Q1052" t="s">
        <v>8930</v>
      </c>
      <c r="R1052" t="s">
        <v>8941</v>
      </c>
      <c r="S1052" t="s">
        <v>8932</v>
      </c>
      <c r="T1052" t="s">
        <v>8942</v>
      </c>
      <c r="U1052" t="s">
        <v>8934</v>
      </c>
      <c r="V1052" t="s">
        <v>8943</v>
      </c>
      <c r="W1052" t="s">
        <v>8936</v>
      </c>
    </row>
    <row r="1053" spans="1:23" ht="15" customHeight="1" x14ac:dyDescent="0.25">
      <c r="A1053" t="s">
        <v>638</v>
      </c>
      <c r="B1053" t="s">
        <v>612</v>
      </c>
      <c r="C1053" t="s">
        <v>2804</v>
      </c>
      <c r="D1053" t="s">
        <v>2804</v>
      </c>
      <c r="E1053" t="s">
        <v>8944</v>
      </c>
      <c r="L1053" t="s">
        <v>8945</v>
      </c>
      <c r="M1053" t="s">
        <v>8926</v>
      </c>
      <c r="N1053" t="s">
        <v>8946</v>
      </c>
      <c r="O1053" t="s">
        <v>8928</v>
      </c>
      <c r="P1053" t="s">
        <v>8947</v>
      </c>
      <c r="Q1053" t="s">
        <v>8930</v>
      </c>
      <c r="R1053" t="s">
        <v>8948</v>
      </c>
      <c r="S1053" t="s">
        <v>8932</v>
      </c>
      <c r="T1053" t="s">
        <v>8949</v>
      </c>
      <c r="U1053" t="s">
        <v>8934</v>
      </c>
      <c r="V1053" s="47" t="s">
        <v>8950</v>
      </c>
      <c r="W1053" t="s">
        <v>8936</v>
      </c>
    </row>
    <row r="1054" spans="1:23" ht="15" customHeight="1" x14ac:dyDescent="0.25">
      <c r="A1054" t="s">
        <v>639</v>
      </c>
      <c r="B1054" t="s">
        <v>612</v>
      </c>
      <c r="C1054" t="s">
        <v>8951</v>
      </c>
      <c r="D1054" t="s">
        <v>8951</v>
      </c>
      <c r="E1054" t="s">
        <v>639</v>
      </c>
      <c r="L1054" t="s">
        <v>8952</v>
      </c>
      <c r="M1054" t="s">
        <v>8953</v>
      </c>
      <c r="N1054" t="s">
        <v>8954</v>
      </c>
      <c r="O1054" t="s">
        <v>8955</v>
      </c>
      <c r="P1054" t="s">
        <v>8956</v>
      </c>
      <c r="Q1054" t="s">
        <v>8957</v>
      </c>
      <c r="R1054" t="s">
        <v>8958</v>
      </c>
      <c r="S1054" t="s">
        <v>8959</v>
      </c>
      <c r="T1054" t="s">
        <v>8960</v>
      </c>
      <c r="U1054" t="s">
        <v>8961</v>
      </c>
      <c r="V1054" t="s">
        <v>8962</v>
      </c>
      <c r="W1054" t="s">
        <v>8963</v>
      </c>
    </row>
    <row r="1055" spans="1:23" ht="15" customHeight="1" x14ac:dyDescent="0.25">
      <c r="A1055" t="s">
        <v>640</v>
      </c>
      <c r="B1055" t="s">
        <v>612</v>
      </c>
      <c r="C1055" t="s">
        <v>8964</v>
      </c>
      <c r="D1055" t="s">
        <v>8964</v>
      </c>
      <c r="E1055" t="s">
        <v>640</v>
      </c>
      <c r="L1055" t="s">
        <v>8965</v>
      </c>
      <c r="M1055" t="s">
        <v>8953</v>
      </c>
      <c r="N1055" t="s">
        <v>8966</v>
      </c>
      <c r="O1055" t="s">
        <v>8955</v>
      </c>
      <c r="P1055" t="s">
        <v>8967</v>
      </c>
      <c r="Q1055" t="s">
        <v>8957</v>
      </c>
      <c r="R1055" t="s">
        <v>8968</v>
      </c>
      <c r="S1055" t="s">
        <v>8959</v>
      </c>
      <c r="T1055" t="s">
        <v>8969</v>
      </c>
      <c r="U1055" t="s">
        <v>8961</v>
      </c>
      <c r="V1055" t="s">
        <v>8970</v>
      </c>
      <c r="W1055" t="s">
        <v>8963</v>
      </c>
    </row>
    <row r="1056" spans="1:23" ht="15" customHeight="1" x14ac:dyDescent="0.25">
      <c r="A1056" t="s">
        <v>641</v>
      </c>
      <c r="B1056" t="s">
        <v>612</v>
      </c>
      <c r="C1056" t="s">
        <v>8971</v>
      </c>
      <c r="D1056" t="s">
        <v>8971</v>
      </c>
      <c r="E1056" t="s">
        <v>8972</v>
      </c>
      <c r="L1056" t="s">
        <v>8973</v>
      </c>
      <c r="M1056" t="s">
        <v>8953</v>
      </c>
      <c r="N1056" t="s">
        <v>8974</v>
      </c>
      <c r="O1056" t="s">
        <v>8955</v>
      </c>
      <c r="P1056" t="s">
        <v>8975</v>
      </c>
      <c r="Q1056" t="s">
        <v>8957</v>
      </c>
      <c r="R1056" t="s">
        <v>8976</v>
      </c>
      <c r="S1056" t="s">
        <v>8959</v>
      </c>
      <c r="T1056" t="s">
        <v>8977</v>
      </c>
      <c r="U1056" t="s">
        <v>8961</v>
      </c>
      <c r="V1056" t="s">
        <v>8978</v>
      </c>
      <c r="W1056" t="s">
        <v>8963</v>
      </c>
    </row>
    <row r="1057" spans="1:23" ht="15" customHeight="1" x14ac:dyDescent="0.25">
      <c r="A1057" t="s">
        <v>642</v>
      </c>
      <c r="B1057" t="s">
        <v>612</v>
      </c>
      <c r="C1057" t="s">
        <v>8979</v>
      </c>
      <c r="D1057" t="s">
        <v>8979</v>
      </c>
      <c r="E1057" t="s">
        <v>642</v>
      </c>
      <c r="L1057" t="s">
        <v>8980</v>
      </c>
      <c r="M1057" t="s">
        <v>8981</v>
      </c>
      <c r="N1057" t="s">
        <v>8982</v>
      </c>
      <c r="O1057" t="s">
        <v>8983</v>
      </c>
      <c r="P1057" t="s">
        <v>8984</v>
      </c>
      <c r="Q1057" t="s">
        <v>8985</v>
      </c>
      <c r="R1057" t="s">
        <v>8986</v>
      </c>
      <c r="S1057" t="s">
        <v>8987</v>
      </c>
      <c r="T1057" t="s">
        <v>8988</v>
      </c>
      <c r="U1057" t="s">
        <v>8989</v>
      </c>
      <c r="V1057" t="s">
        <v>8990</v>
      </c>
      <c r="W1057" t="s">
        <v>8991</v>
      </c>
    </row>
    <row r="1058" spans="1:23" ht="15" customHeight="1" x14ac:dyDescent="0.25">
      <c r="A1058" t="s">
        <v>613</v>
      </c>
      <c r="B1058" t="s">
        <v>612</v>
      </c>
      <c r="C1058" t="s">
        <v>8992</v>
      </c>
      <c r="D1058" t="s">
        <v>8993</v>
      </c>
      <c r="E1058" t="s">
        <v>613</v>
      </c>
      <c r="L1058" t="s">
        <v>8994</v>
      </c>
      <c r="M1058" t="s">
        <v>8995</v>
      </c>
      <c r="N1058" t="s">
        <v>8996</v>
      </c>
      <c r="O1058" t="s">
        <v>8997</v>
      </c>
      <c r="P1058" t="s">
        <v>8998</v>
      </c>
      <c r="Q1058" t="s">
        <v>8999</v>
      </c>
      <c r="R1058" t="s">
        <v>9000</v>
      </c>
      <c r="S1058" t="s">
        <v>9001</v>
      </c>
      <c r="T1058" t="s">
        <v>9002</v>
      </c>
      <c r="U1058" t="s">
        <v>9003</v>
      </c>
      <c r="V1058" t="s">
        <v>9004</v>
      </c>
      <c r="W1058" t="s">
        <v>9005</v>
      </c>
    </row>
    <row r="1059" spans="1:23" ht="15" customHeight="1" x14ac:dyDescent="0.25">
      <c r="A1059" t="s">
        <v>724</v>
      </c>
      <c r="B1059" t="s">
        <v>723</v>
      </c>
      <c r="C1059" t="s">
        <v>9006</v>
      </c>
      <c r="D1059" t="s">
        <v>9007</v>
      </c>
      <c r="E1059" t="s">
        <v>724</v>
      </c>
      <c r="L1059" t="s">
        <v>9008</v>
      </c>
      <c r="M1059" t="s">
        <v>9009</v>
      </c>
      <c r="N1059" t="s">
        <v>9010</v>
      </c>
      <c r="O1059" t="s">
        <v>9011</v>
      </c>
      <c r="P1059" t="s">
        <v>9012</v>
      </c>
      <c r="Q1059" t="s">
        <v>9013</v>
      </c>
      <c r="R1059" t="s">
        <v>9014</v>
      </c>
      <c r="S1059" t="s">
        <v>9015</v>
      </c>
      <c r="T1059" t="s">
        <v>9016</v>
      </c>
      <c r="U1059" t="s">
        <v>9017</v>
      </c>
      <c r="V1059" t="s">
        <v>9018</v>
      </c>
      <c r="W1059" t="s">
        <v>9019</v>
      </c>
    </row>
    <row r="1060" spans="1:23" ht="15" customHeight="1" x14ac:dyDescent="0.25">
      <c r="A1060" t="s">
        <v>725</v>
      </c>
      <c r="B1060" t="s">
        <v>723</v>
      </c>
      <c r="C1060" t="s">
        <v>9020</v>
      </c>
      <c r="D1060" t="s">
        <v>9021</v>
      </c>
      <c r="E1060" t="s">
        <v>725</v>
      </c>
      <c r="L1060" t="s">
        <v>9022</v>
      </c>
      <c r="M1060" t="s">
        <v>9023</v>
      </c>
      <c r="N1060" t="s">
        <v>9024</v>
      </c>
      <c r="O1060" t="s">
        <v>9025</v>
      </c>
      <c r="P1060" t="s">
        <v>9026</v>
      </c>
      <c r="Q1060" t="s">
        <v>9027</v>
      </c>
      <c r="R1060" t="s">
        <v>9028</v>
      </c>
      <c r="S1060" t="s">
        <v>9029</v>
      </c>
      <c r="T1060" t="s">
        <v>9030</v>
      </c>
      <c r="U1060" t="s">
        <v>9031</v>
      </c>
      <c r="V1060" t="s">
        <v>9032</v>
      </c>
      <c r="W1060" t="s">
        <v>9033</v>
      </c>
    </row>
    <row r="1061" spans="1:23" ht="15" customHeight="1" x14ac:dyDescent="0.25">
      <c r="A1061" t="s">
        <v>726</v>
      </c>
      <c r="B1061" t="s">
        <v>723</v>
      </c>
      <c r="C1061" t="s">
        <v>9034</v>
      </c>
      <c r="D1061" t="s">
        <v>9035</v>
      </c>
      <c r="E1061" t="s">
        <v>726</v>
      </c>
      <c r="L1061" t="s">
        <v>9036</v>
      </c>
      <c r="M1061" t="s">
        <v>9037</v>
      </c>
      <c r="N1061" t="s">
        <v>9038</v>
      </c>
      <c r="O1061" t="s">
        <v>2156</v>
      </c>
      <c r="P1061" t="s">
        <v>9039</v>
      </c>
      <c r="Q1061" t="s">
        <v>2158</v>
      </c>
      <c r="R1061" t="s">
        <v>9040</v>
      </c>
      <c r="S1061" t="s">
        <v>2160</v>
      </c>
      <c r="T1061" t="s">
        <v>9041</v>
      </c>
      <c r="U1061" t="s">
        <v>2162</v>
      </c>
      <c r="V1061" t="s">
        <v>9042</v>
      </c>
      <c r="W1061" t="s">
        <v>2164</v>
      </c>
    </row>
    <row r="1062" spans="1:23" ht="15" customHeight="1" x14ac:dyDescent="0.25">
      <c r="A1062" t="s">
        <v>727</v>
      </c>
      <c r="B1062" t="s">
        <v>723</v>
      </c>
      <c r="C1062" t="s">
        <v>9043</v>
      </c>
      <c r="D1062" t="s">
        <v>9044</v>
      </c>
      <c r="E1062" t="s">
        <v>727</v>
      </c>
      <c r="L1062" t="s">
        <v>9045</v>
      </c>
      <c r="M1062" t="s">
        <v>9046</v>
      </c>
      <c r="N1062" t="s">
        <v>9047</v>
      </c>
      <c r="O1062" t="s">
        <v>9048</v>
      </c>
      <c r="P1062" t="s">
        <v>9049</v>
      </c>
      <c r="Q1062" t="s">
        <v>9050</v>
      </c>
      <c r="R1062" t="s">
        <v>9051</v>
      </c>
      <c r="S1062" t="s">
        <v>9052</v>
      </c>
      <c r="T1062" t="s">
        <v>9053</v>
      </c>
      <c r="U1062" t="s">
        <v>9054</v>
      </c>
      <c r="V1062" t="s">
        <v>9055</v>
      </c>
      <c r="W1062" t="s">
        <v>9056</v>
      </c>
    </row>
    <row r="1063" spans="1:23" ht="15" customHeight="1" x14ac:dyDescent="0.25">
      <c r="A1063" t="s">
        <v>728</v>
      </c>
      <c r="B1063" t="s">
        <v>723</v>
      </c>
      <c r="C1063" t="s">
        <v>9057</v>
      </c>
      <c r="D1063" t="s">
        <v>9058</v>
      </c>
      <c r="E1063" t="s">
        <v>728</v>
      </c>
      <c r="L1063" t="s">
        <v>9059</v>
      </c>
      <c r="M1063" t="s">
        <v>9060</v>
      </c>
      <c r="N1063" t="s">
        <v>9061</v>
      </c>
      <c r="O1063" t="s">
        <v>9062</v>
      </c>
      <c r="P1063" t="s">
        <v>9063</v>
      </c>
      <c r="Q1063" t="s">
        <v>9064</v>
      </c>
      <c r="R1063" t="s">
        <v>9065</v>
      </c>
      <c r="S1063" t="s">
        <v>9066</v>
      </c>
      <c r="T1063" t="s">
        <v>9067</v>
      </c>
      <c r="U1063" t="s">
        <v>9068</v>
      </c>
      <c r="V1063" t="s">
        <v>9069</v>
      </c>
      <c r="W1063" t="s">
        <v>9070</v>
      </c>
    </row>
    <row r="1064" spans="1:23" ht="15" customHeight="1" x14ac:dyDescent="0.25">
      <c r="A1064" t="s">
        <v>729</v>
      </c>
      <c r="B1064" t="s">
        <v>723</v>
      </c>
      <c r="C1064" t="s">
        <v>9071</v>
      </c>
      <c r="D1064" t="s">
        <v>9072</v>
      </c>
      <c r="E1064" t="s">
        <v>729</v>
      </c>
      <c r="L1064" t="s">
        <v>9073</v>
      </c>
      <c r="M1064" t="s">
        <v>8726</v>
      </c>
      <c r="N1064" t="s">
        <v>9074</v>
      </c>
      <c r="O1064" t="s">
        <v>8728</v>
      </c>
      <c r="P1064" t="s">
        <v>9075</v>
      </c>
      <c r="Q1064" t="s">
        <v>8730</v>
      </c>
      <c r="R1064" t="s">
        <v>9076</v>
      </c>
      <c r="S1064" t="s">
        <v>8732</v>
      </c>
      <c r="T1064" t="s">
        <v>9077</v>
      </c>
      <c r="U1064" t="s">
        <v>8734</v>
      </c>
      <c r="V1064" t="s">
        <v>9078</v>
      </c>
      <c r="W1064" t="s">
        <v>8736</v>
      </c>
    </row>
    <row r="1065" spans="1:23" ht="15" customHeight="1" x14ac:dyDescent="0.25">
      <c r="A1065" t="s">
        <v>730</v>
      </c>
      <c r="B1065" t="s">
        <v>723</v>
      </c>
      <c r="C1065" t="s">
        <v>9079</v>
      </c>
      <c r="D1065" t="s">
        <v>9080</v>
      </c>
      <c r="E1065" t="s">
        <v>730</v>
      </c>
      <c r="L1065" t="s">
        <v>9081</v>
      </c>
      <c r="M1065" t="s">
        <v>9082</v>
      </c>
      <c r="N1065" t="s">
        <v>9083</v>
      </c>
      <c r="O1065" t="s">
        <v>9084</v>
      </c>
      <c r="P1065" t="s">
        <v>9085</v>
      </c>
      <c r="Q1065" t="s">
        <v>9086</v>
      </c>
      <c r="R1065" t="s">
        <v>9087</v>
      </c>
      <c r="S1065" t="s">
        <v>9088</v>
      </c>
      <c r="T1065" t="s">
        <v>9089</v>
      </c>
      <c r="U1065" t="s">
        <v>9090</v>
      </c>
      <c r="V1065" t="s">
        <v>9091</v>
      </c>
      <c r="W1065" t="s">
        <v>9092</v>
      </c>
    </row>
    <row r="1066" spans="1:23" ht="15" customHeight="1" x14ac:dyDescent="0.25">
      <c r="A1066" t="s">
        <v>731</v>
      </c>
      <c r="B1066" t="s">
        <v>723</v>
      </c>
      <c r="C1066" t="s">
        <v>9093</v>
      </c>
      <c r="D1066" t="s">
        <v>9093</v>
      </c>
      <c r="E1066" t="s">
        <v>731</v>
      </c>
      <c r="L1066" t="s">
        <v>9094</v>
      </c>
      <c r="M1066" t="s">
        <v>8981</v>
      </c>
      <c r="N1066" t="s">
        <v>9095</v>
      </c>
      <c r="O1066" t="s">
        <v>8983</v>
      </c>
      <c r="P1066" t="s">
        <v>9096</v>
      </c>
      <c r="Q1066" t="s">
        <v>8985</v>
      </c>
      <c r="R1066" t="s">
        <v>9097</v>
      </c>
      <c r="S1066" t="s">
        <v>8987</v>
      </c>
      <c r="T1066" t="s">
        <v>9098</v>
      </c>
      <c r="U1066" t="s">
        <v>8989</v>
      </c>
      <c r="V1066" s="47" t="s">
        <v>9099</v>
      </c>
      <c r="W1066" t="s">
        <v>8991</v>
      </c>
    </row>
    <row r="1067" spans="1:23" ht="15" customHeight="1" x14ac:dyDescent="0.25">
      <c r="A1067" t="s">
        <v>388</v>
      </c>
      <c r="B1067" t="s">
        <v>385</v>
      </c>
      <c r="C1067" t="s">
        <v>9100</v>
      </c>
      <c r="D1067" t="s">
        <v>9100</v>
      </c>
      <c r="E1067" t="s">
        <v>388</v>
      </c>
      <c r="L1067" t="s">
        <v>9101</v>
      </c>
      <c r="M1067" t="s">
        <v>4468</v>
      </c>
      <c r="N1067" t="s">
        <v>9102</v>
      </c>
      <c r="O1067" t="s">
        <v>4470</v>
      </c>
      <c r="P1067" t="s">
        <v>9103</v>
      </c>
      <c r="Q1067" t="s">
        <v>4472</v>
      </c>
      <c r="R1067" t="s">
        <v>9104</v>
      </c>
      <c r="S1067" t="s">
        <v>4474</v>
      </c>
      <c r="T1067" t="s">
        <v>9105</v>
      </c>
      <c r="U1067" t="s">
        <v>4476</v>
      </c>
      <c r="V1067" t="s">
        <v>9106</v>
      </c>
      <c r="W1067" t="s">
        <v>4478</v>
      </c>
    </row>
    <row r="1068" spans="1:23" ht="15" customHeight="1" x14ac:dyDescent="0.25">
      <c r="A1068" t="s">
        <v>389</v>
      </c>
      <c r="B1068" t="s">
        <v>385</v>
      </c>
      <c r="C1068" t="s">
        <v>9107</v>
      </c>
      <c r="D1068" t="s">
        <v>9107</v>
      </c>
      <c r="E1068" t="s">
        <v>389</v>
      </c>
      <c r="L1068" t="s">
        <v>9108</v>
      </c>
      <c r="M1068" t="s">
        <v>4468</v>
      </c>
      <c r="N1068" t="s">
        <v>9109</v>
      </c>
      <c r="O1068" t="s">
        <v>4470</v>
      </c>
      <c r="P1068" t="s">
        <v>9110</v>
      </c>
      <c r="Q1068" t="s">
        <v>4472</v>
      </c>
      <c r="R1068" t="s">
        <v>9111</v>
      </c>
      <c r="S1068" t="s">
        <v>4474</v>
      </c>
      <c r="T1068" t="s">
        <v>9112</v>
      </c>
      <c r="U1068" t="s">
        <v>4476</v>
      </c>
      <c r="V1068" t="s">
        <v>9113</v>
      </c>
      <c r="W1068" t="s">
        <v>4478</v>
      </c>
    </row>
    <row r="1069" spans="1:23" ht="15" customHeight="1" x14ac:dyDescent="0.25">
      <c r="A1069" t="s">
        <v>386</v>
      </c>
      <c r="B1069" t="s">
        <v>385</v>
      </c>
      <c r="C1069" t="s">
        <v>9114</v>
      </c>
      <c r="D1069" t="s">
        <v>9114</v>
      </c>
      <c r="E1069" t="s">
        <v>386</v>
      </c>
      <c r="L1069" t="s">
        <v>9115</v>
      </c>
      <c r="M1069" t="s">
        <v>4449</v>
      </c>
      <c r="N1069" t="s">
        <v>9116</v>
      </c>
      <c r="O1069" t="s">
        <v>4451</v>
      </c>
      <c r="P1069" t="s">
        <v>9117</v>
      </c>
      <c r="Q1069" t="s">
        <v>2321</v>
      </c>
      <c r="R1069" t="s">
        <v>9118</v>
      </c>
      <c r="S1069" t="s">
        <v>4454</v>
      </c>
      <c r="T1069" t="s">
        <v>9119</v>
      </c>
      <c r="U1069" t="s">
        <v>4456</v>
      </c>
      <c r="V1069" t="s">
        <v>9120</v>
      </c>
      <c r="W1069" t="s">
        <v>2327</v>
      </c>
    </row>
    <row r="1070" spans="1:23" ht="15" customHeight="1" x14ac:dyDescent="0.25">
      <c r="A1070" t="s">
        <v>387</v>
      </c>
      <c r="B1070" t="s">
        <v>385</v>
      </c>
      <c r="C1070" t="s">
        <v>9121</v>
      </c>
      <c r="D1070" t="s">
        <v>9121</v>
      </c>
      <c r="E1070" t="s">
        <v>387</v>
      </c>
      <c r="L1070" t="s">
        <v>9122</v>
      </c>
      <c r="M1070" t="s">
        <v>4449</v>
      </c>
      <c r="N1070" t="s">
        <v>9123</v>
      </c>
      <c r="O1070" t="s">
        <v>4451</v>
      </c>
      <c r="P1070" t="s">
        <v>9124</v>
      </c>
      <c r="Q1070" t="s">
        <v>2321</v>
      </c>
      <c r="R1070" t="s">
        <v>9125</v>
      </c>
      <c r="S1070" t="s">
        <v>4454</v>
      </c>
      <c r="T1070" t="s">
        <v>9126</v>
      </c>
      <c r="U1070" t="s">
        <v>4456</v>
      </c>
      <c r="V1070" t="s">
        <v>9127</v>
      </c>
      <c r="W1070" t="s">
        <v>2327</v>
      </c>
    </row>
    <row r="1071" spans="1:23" ht="15" customHeight="1" x14ac:dyDescent="0.25">
      <c r="A1071" t="s">
        <v>397</v>
      </c>
      <c r="B1071" t="s">
        <v>385</v>
      </c>
      <c r="C1071" t="s">
        <v>9128</v>
      </c>
      <c r="D1071" t="s">
        <v>9128</v>
      </c>
      <c r="E1071" t="s">
        <v>397</v>
      </c>
      <c r="L1071" t="s">
        <v>9129</v>
      </c>
      <c r="M1071" t="s">
        <v>4449</v>
      </c>
      <c r="N1071" t="s">
        <v>9130</v>
      </c>
      <c r="O1071" t="s">
        <v>4451</v>
      </c>
      <c r="P1071" t="s">
        <v>9131</v>
      </c>
      <c r="Q1071" t="s">
        <v>2321</v>
      </c>
      <c r="R1071" t="s">
        <v>9132</v>
      </c>
      <c r="S1071" t="s">
        <v>4454</v>
      </c>
      <c r="T1071" t="s">
        <v>9133</v>
      </c>
      <c r="U1071" t="s">
        <v>4456</v>
      </c>
      <c r="V1071" t="s">
        <v>9134</v>
      </c>
      <c r="W1071" t="s">
        <v>2327</v>
      </c>
    </row>
    <row r="1072" spans="1:23" ht="15" customHeight="1" x14ac:dyDescent="0.25">
      <c r="A1072" t="s">
        <v>390</v>
      </c>
      <c r="B1072" t="s">
        <v>385</v>
      </c>
      <c r="C1072" t="s">
        <v>9135</v>
      </c>
      <c r="D1072" t="s">
        <v>9135</v>
      </c>
      <c r="E1072" t="s">
        <v>390</v>
      </c>
      <c r="L1072" t="s">
        <v>9136</v>
      </c>
      <c r="M1072" t="s">
        <v>9137</v>
      </c>
      <c r="N1072" t="s">
        <v>9138</v>
      </c>
      <c r="O1072" t="s">
        <v>9139</v>
      </c>
      <c r="P1072" t="s">
        <v>9140</v>
      </c>
      <c r="Q1072" t="s">
        <v>9141</v>
      </c>
      <c r="R1072" t="s">
        <v>9142</v>
      </c>
      <c r="S1072" t="s">
        <v>9143</v>
      </c>
      <c r="T1072" t="s">
        <v>9144</v>
      </c>
      <c r="U1072" t="s">
        <v>9145</v>
      </c>
      <c r="V1072" t="s">
        <v>9146</v>
      </c>
      <c r="W1072" t="s">
        <v>9147</v>
      </c>
    </row>
    <row r="1073" spans="1:23" ht="15" customHeight="1" x14ac:dyDescent="0.25">
      <c r="A1073" t="s">
        <v>391</v>
      </c>
      <c r="B1073" t="s">
        <v>385</v>
      </c>
      <c r="C1073" t="s">
        <v>9148</v>
      </c>
      <c r="D1073" t="s">
        <v>9148</v>
      </c>
      <c r="E1073" t="s">
        <v>391</v>
      </c>
      <c r="L1073" t="s">
        <v>9149</v>
      </c>
      <c r="M1073" t="s">
        <v>9137</v>
      </c>
      <c r="N1073" t="s">
        <v>9150</v>
      </c>
      <c r="O1073" t="s">
        <v>9139</v>
      </c>
      <c r="P1073" t="s">
        <v>9151</v>
      </c>
      <c r="Q1073" t="s">
        <v>9141</v>
      </c>
      <c r="R1073" t="s">
        <v>9152</v>
      </c>
      <c r="S1073" t="s">
        <v>9143</v>
      </c>
      <c r="T1073" t="s">
        <v>9153</v>
      </c>
      <c r="U1073" t="s">
        <v>9145</v>
      </c>
      <c r="V1073" t="s">
        <v>9154</v>
      </c>
      <c r="W1073" t="s">
        <v>9147</v>
      </c>
    </row>
    <row r="1074" spans="1:23" ht="15" customHeight="1" x14ac:dyDescent="0.25">
      <c r="A1074" t="s">
        <v>392</v>
      </c>
      <c r="B1074" t="s">
        <v>385</v>
      </c>
      <c r="C1074" t="s">
        <v>2804</v>
      </c>
      <c r="D1074" t="s">
        <v>2804</v>
      </c>
      <c r="E1074" t="s">
        <v>392</v>
      </c>
      <c r="L1074" t="s">
        <v>9155</v>
      </c>
      <c r="M1074" t="s">
        <v>9137</v>
      </c>
      <c r="N1074" t="s">
        <v>9156</v>
      </c>
      <c r="O1074" t="s">
        <v>9139</v>
      </c>
      <c r="P1074" s="51" t="s">
        <v>9157</v>
      </c>
      <c r="Q1074" t="s">
        <v>9141</v>
      </c>
      <c r="R1074" t="s">
        <v>9158</v>
      </c>
      <c r="S1074" t="s">
        <v>9143</v>
      </c>
      <c r="T1074" t="s">
        <v>9159</v>
      </c>
      <c r="U1074" t="s">
        <v>9145</v>
      </c>
      <c r="V1074" t="s">
        <v>9160</v>
      </c>
      <c r="W1074" t="s">
        <v>9147</v>
      </c>
    </row>
    <row r="1075" spans="1:23" ht="15" customHeight="1" x14ac:dyDescent="0.25">
      <c r="A1075" t="s">
        <v>393</v>
      </c>
      <c r="B1075" t="s">
        <v>385</v>
      </c>
      <c r="C1075" t="s">
        <v>9161</v>
      </c>
      <c r="D1075" t="s">
        <v>9161</v>
      </c>
      <c r="E1075" t="s">
        <v>393</v>
      </c>
      <c r="L1075" t="s">
        <v>9162</v>
      </c>
      <c r="M1075" t="s">
        <v>9137</v>
      </c>
      <c r="N1075" t="s">
        <v>9163</v>
      </c>
      <c r="O1075" t="s">
        <v>9139</v>
      </c>
      <c r="P1075" t="s">
        <v>9164</v>
      </c>
      <c r="Q1075" t="s">
        <v>9141</v>
      </c>
      <c r="R1075" t="s">
        <v>9165</v>
      </c>
      <c r="S1075" t="s">
        <v>9143</v>
      </c>
      <c r="T1075" t="s">
        <v>9166</v>
      </c>
      <c r="U1075" t="s">
        <v>9145</v>
      </c>
      <c r="V1075" t="s">
        <v>9167</v>
      </c>
      <c r="W1075" t="s">
        <v>9147</v>
      </c>
    </row>
    <row r="1076" spans="1:23" ht="15" customHeight="1" x14ac:dyDescent="0.25">
      <c r="A1076" t="s">
        <v>394</v>
      </c>
      <c r="B1076" t="s">
        <v>385</v>
      </c>
      <c r="C1076" t="s">
        <v>9168</v>
      </c>
      <c r="D1076" t="s">
        <v>9168</v>
      </c>
      <c r="E1076" t="s">
        <v>394</v>
      </c>
      <c r="L1076" t="s">
        <v>9169</v>
      </c>
      <c r="M1076" t="s">
        <v>9137</v>
      </c>
      <c r="N1076" t="s">
        <v>9170</v>
      </c>
      <c r="O1076" t="s">
        <v>9139</v>
      </c>
      <c r="P1076" t="s">
        <v>9171</v>
      </c>
      <c r="Q1076" t="s">
        <v>9141</v>
      </c>
      <c r="R1076" t="s">
        <v>9172</v>
      </c>
      <c r="S1076" t="s">
        <v>9143</v>
      </c>
      <c r="T1076" t="s">
        <v>9173</v>
      </c>
      <c r="U1076" t="s">
        <v>9145</v>
      </c>
      <c r="V1076" t="s">
        <v>9174</v>
      </c>
      <c r="W1076" t="s">
        <v>9147</v>
      </c>
    </row>
    <row r="1077" spans="1:23" ht="15" customHeight="1" x14ac:dyDescent="0.25">
      <c r="A1077" t="s">
        <v>395</v>
      </c>
      <c r="B1077" t="s">
        <v>385</v>
      </c>
      <c r="C1077" t="s">
        <v>9175</v>
      </c>
      <c r="D1077" t="s">
        <v>9175</v>
      </c>
      <c r="E1077" t="s">
        <v>395</v>
      </c>
      <c r="L1077" t="s">
        <v>9176</v>
      </c>
      <c r="M1077" t="s">
        <v>9137</v>
      </c>
      <c r="N1077" t="s">
        <v>9177</v>
      </c>
      <c r="O1077" t="s">
        <v>9139</v>
      </c>
      <c r="P1077" t="s">
        <v>9178</v>
      </c>
      <c r="Q1077" t="s">
        <v>9141</v>
      </c>
      <c r="R1077" t="s">
        <v>9179</v>
      </c>
      <c r="S1077" t="s">
        <v>9143</v>
      </c>
      <c r="T1077" t="s">
        <v>9180</v>
      </c>
      <c r="U1077" t="s">
        <v>9145</v>
      </c>
      <c r="V1077" t="s">
        <v>9181</v>
      </c>
      <c r="W1077" t="s">
        <v>9147</v>
      </c>
    </row>
    <row r="1078" spans="1:23" ht="15" customHeight="1" x14ac:dyDescent="0.25">
      <c r="A1078" t="s">
        <v>396</v>
      </c>
      <c r="B1078" t="s">
        <v>385</v>
      </c>
      <c r="C1078" t="s">
        <v>2804</v>
      </c>
      <c r="D1078" t="s">
        <v>2804</v>
      </c>
      <c r="E1078" t="s">
        <v>396</v>
      </c>
      <c r="L1078" t="s">
        <v>9182</v>
      </c>
      <c r="M1078" t="s">
        <v>9137</v>
      </c>
      <c r="N1078" t="s">
        <v>9183</v>
      </c>
      <c r="O1078" t="s">
        <v>9139</v>
      </c>
      <c r="P1078" s="51" t="s">
        <v>9184</v>
      </c>
      <c r="Q1078" t="s">
        <v>9141</v>
      </c>
      <c r="R1078" t="s">
        <v>9185</v>
      </c>
      <c r="S1078" t="s">
        <v>9143</v>
      </c>
      <c r="T1078" t="s">
        <v>9186</v>
      </c>
      <c r="U1078" t="s">
        <v>9145</v>
      </c>
      <c r="V1078" t="s">
        <v>9187</v>
      </c>
      <c r="W1078" t="s">
        <v>9147</v>
      </c>
    </row>
    <row r="1079" spans="1:23" ht="15" customHeight="1" x14ac:dyDescent="0.25">
      <c r="A1079" t="s">
        <v>903</v>
      </c>
      <c r="B1079" t="s">
        <v>902</v>
      </c>
      <c r="C1079" t="s">
        <v>2804</v>
      </c>
      <c r="D1079" t="s">
        <v>9188</v>
      </c>
      <c r="E1079" t="s">
        <v>903</v>
      </c>
      <c r="L1079" t="s">
        <v>9189</v>
      </c>
      <c r="M1079" t="s">
        <v>5208</v>
      </c>
      <c r="N1079" t="s">
        <v>9190</v>
      </c>
      <c r="O1079" t="s">
        <v>5210</v>
      </c>
      <c r="P1079" t="s">
        <v>9191</v>
      </c>
      <c r="Q1079" t="s">
        <v>5212</v>
      </c>
      <c r="R1079" t="s">
        <v>9192</v>
      </c>
      <c r="S1079" t="s">
        <v>5214</v>
      </c>
      <c r="T1079" t="s">
        <v>9193</v>
      </c>
      <c r="U1079" t="s">
        <v>5216</v>
      </c>
      <c r="V1079" t="s">
        <v>9194</v>
      </c>
      <c r="W1079" t="s">
        <v>5218</v>
      </c>
    </row>
    <row r="1080" spans="1:23" ht="15" customHeight="1" x14ac:dyDescent="0.25">
      <c r="A1080" t="s">
        <v>904</v>
      </c>
      <c r="B1080" t="s">
        <v>902</v>
      </c>
      <c r="C1080" t="s">
        <v>2804</v>
      </c>
      <c r="D1080" t="s">
        <v>9195</v>
      </c>
      <c r="E1080" t="s">
        <v>904</v>
      </c>
      <c r="L1080" t="s">
        <v>9196</v>
      </c>
      <c r="M1080" t="s">
        <v>9197</v>
      </c>
      <c r="N1080" t="s">
        <v>9198</v>
      </c>
      <c r="O1080" t="s">
        <v>9199</v>
      </c>
      <c r="P1080" t="s">
        <v>9200</v>
      </c>
      <c r="Q1080" t="s">
        <v>9201</v>
      </c>
      <c r="R1080" t="s">
        <v>9202</v>
      </c>
      <c r="S1080" t="s">
        <v>9203</v>
      </c>
      <c r="T1080" t="s">
        <v>9204</v>
      </c>
      <c r="U1080" t="s">
        <v>9205</v>
      </c>
      <c r="V1080" t="s">
        <v>9206</v>
      </c>
      <c r="W1080" t="s">
        <v>9207</v>
      </c>
    </row>
    <row r="1081" spans="1:23" ht="15" customHeight="1" x14ac:dyDescent="0.25">
      <c r="A1081" t="s">
        <v>905</v>
      </c>
      <c r="B1081" t="s">
        <v>902</v>
      </c>
      <c r="C1081" t="s">
        <v>2804</v>
      </c>
      <c r="D1081" t="s">
        <v>9208</v>
      </c>
      <c r="E1081" t="s">
        <v>905</v>
      </c>
      <c r="L1081" t="s">
        <v>9209</v>
      </c>
      <c r="M1081" t="s">
        <v>9197</v>
      </c>
      <c r="N1081" t="s">
        <v>9210</v>
      </c>
      <c r="O1081" t="s">
        <v>9199</v>
      </c>
      <c r="P1081" t="s">
        <v>9211</v>
      </c>
      <c r="Q1081" t="s">
        <v>9201</v>
      </c>
      <c r="R1081" t="s">
        <v>9212</v>
      </c>
      <c r="S1081" t="s">
        <v>9203</v>
      </c>
      <c r="T1081" t="s">
        <v>9213</v>
      </c>
      <c r="U1081" t="s">
        <v>9205</v>
      </c>
      <c r="V1081" t="s">
        <v>9214</v>
      </c>
      <c r="W1081" t="s">
        <v>9207</v>
      </c>
    </row>
    <row r="1082" spans="1:23" ht="15" customHeight="1" x14ac:dyDescent="0.25">
      <c r="A1082" t="s">
        <v>721</v>
      </c>
      <c r="B1082" t="s">
        <v>720</v>
      </c>
      <c r="C1082" t="s">
        <v>2804</v>
      </c>
      <c r="D1082" t="s">
        <v>2804</v>
      </c>
      <c r="E1082" t="s">
        <v>721</v>
      </c>
      <c r="L1082" t="s">
        <v>9215</v>
      </c>
      <c r="M1082" t="s">
        <v>9216</v>
      </c>
      <c r="N1082" t="s">
        <v>9217</v>
      </c>
      <c r="O1082" t="s">
        <v>9218</v>
      </c>
      <c r="P1082" s="51" t="s">
        <v>9219</v>
      </c>
      <c r="Q1082" t="s">
        <v>9220</v>
      </c>
      <c r="R1082" t="s">
        <v>9221</v>
      </c>
      <c r="S1082" t="s">
        <v>9222</v>
      </c>
      <c r="T1082" t="s">
        <v>9223</v>
      </c>
      <c r="U1082" t="s">
        <v>9224</v>
      </c>
      <c r="V1082" t="s">
        <v>9225</v>
      </c>
      <c r="W1082" t="s">
        <v>9226</v>
      </c>
    </row>
    <row r="1083" spans="1:23" ht="15" customHeight="1" x14ac:dyDescent="0.25">
      <c r="A1083" t="s">
        <v>722</v>
      </c>
      <c r="B1083" t="s">
        <v>720</v>
      </c>
      <c r="C1083" t="s">
        <v>2804</v>
      </c>
      <c r="D1083" t="s">
        <v>2804</v>
      </c>
      <c r="E1083" t="s">
        <v>722</v>
      </c>
      <c r="L1083" t="s">
        <v>9227</v>
      </c>
      <c r="M1083" t="s">
        <v>4421</v>
      </c>
      <c r="N1083" t="s">
        <v>9228</v>
      </c>
      <c r="O1083" t="s">
        <v>2246</v>
      </c>
      <c r="P1083" s="51" t="s">
        <v>9229</v>
      </c>
      <c r="Q1083" t="s">
        <v>2248</v>
      </c>
      <c r="R1083" t="s">
        <v>9230</v>
      </c>
      <c r="S1083" t="s">
        <v>2250</v>
      </c>
      <c r="T1083" t="s">
        <v>9231</v>
      </c>
      <c r="U1083" t="s">
        <v>2252</v>
      </c>
      <c r="V1083" t="s">
        <v>9232</v>
      </c>
      <c r="W1083" t="s">
        <v>2254</v>
      </c>
    </row>
    <row r="1084" spans="1:23" ht="15" customHeight="1" x14ac:dyDescent="0.25">
      <c r="A1084" t="s">
        <v>484</v>
      </c>
      <c r="B1084" t="s">
        <v>383</v>
      </c>
      <c r="C1084" t="s">
        <v>2804</v>
      </c>
      <c r="D1084" t="s">
        <v>9233</v>
      </c>
      <c r="E1084" t="s">
        <v>484</v>
      </c>
      <c r="L1084" t="s">
        <v>9234</v>
      </c>
      <c r="N1084" t="s">
        <v>9235</v>
      </c>
      <c r="P1084" s="51" t="s">
        <v>9236</v>
      </c>
      <c r="R1084" t="s">
        <v>9237</v>
      </c>
      <c r="T1084" t="s">
        <v>9238</v>
      </c>
      <c r="V1084" t="s">
        <v>9239</v>
      </c>
    </row>
    <row r="1085" spans="1:23" ht="15" customHeight="1" x14ac:dyDescent="0.25">
      <c r="A1085" t="s">
        <v>13986</v>
      </c>
      <c r="B1085" t="s">
        <v>383</v>
      </c>
      <c r="C1085" t="s">
        <v>2804</v>
      </c>
      <c r="D1085" t="s">
        <v>14476</v>
      </c>
      <c r="E1085" t="s">
        <v>13986</v>
      </c>
      <c r="L1085" t="s">
        <v>17068</v>
      </c>
      <c r="N1085" t="s">
        <v>17063</v>
      </c>
      <c r="P1085" s="51" t="s">
        <v>17069</v>
      </c>
      <c r="R1085" t="s">
        <v>17070</v>
      </c>
      <c r="T1085" t="s">
        <v>17067</v>
      </c>
      <c r="V1085" t="s">
        <v>17066</v>
      </c>
    </row>
    <row r="1086" spans="1:23" ht="15" customHeight="1" x14ac:dyDescent="0.25">
      <c r="A1086" t="s">
        <v>608</v>
      </c>
      <c r="B1086" t="s">
        <v>383</v>
      </c>
      <c r="C1086" t="s">
        <v>2804</v>
      </c>
      <c r="D1086" t="s">
        <v>9240</v>
      </c>
      <c r="E1086" t="s">
        <v>608</v>
      </c>
      <c r="L1086" t="s">
        <v>9241</v>
      </c>
      <c r="N1086" t="s">
        <v>9242</v>
      </c>
      <c r="P1086" s="52" t="s">
        <v>9243</v>
      </c>
      <c r="R1086" t="s">
        <v>9244</v>
      </c>
      <c r="T1086" t="s">
        <v>9245</v>
      </c>
      <c r="V1086" t="s">
        <v>9246</v>
      </c>
    </row>
    <row r="1087" spans="1:23" ht="15" customHeight="1" x14ac:dyDescent="0.25">
      <c r="A1087" t="s">
        <v>609</v>
      </c>
      <c r="B1087" t="s">
        <v>383</v>
      </c>
      <c r="C1087" t="s">
        <v>2804</v>
      </c>
      <c r="D1087" t="s">
        <v>9247</v>
      </c>
      <c r="E1087" t="s">
        <v>609</v>
      </c>
      <c r="L1087" t="s">
        <v>9248</v>
      </c>
      <c r="N1087" t="s">
        <v>9249</v>
      </c>
      <c r="P1087" s="51" t="s">
        <v>9250</v>
      </c>
      <c r="R1087" t="s">
        <v>9251</v>
      </c>
      <c r="T1087" t="s">
        <v>9252</v>
      </c>
      <c r="V1087" t="s">
        <v>9253</v>
      </c>
    </row>
    <row r="1088" spans="1:23" ht="15" customHeight="1" x14ac:dyDescent="0.25">
      <c r="A1088" t="s">
        <v>610</v>
      </c>
      <c r="B1088" t="s">
        <v>383</v>
      </c>
      <c r="C1088" t="s">
        <v>2804</v>
      </c>
      <c r="D1088" t="s">
        <v>9254</v>
      </c>
      <c r="E1088" t="s">
        <v>610</v>
      </c>
      <c r="L1088" t="s">
        <v>9255</v>
      </c>
      <c r="N1088" t="s">
        <v>9256</v>
      </c>
      <c r="P1088" s="51" t="s">
        <v>9257</v>
      </c>
      <c r="R1088" t="s">
        <v>9258</v>
      </c>
      <c r="T1088" t="s">
        <v>9259</v>
      </c>
      <c r="V1088" t="s">
        <v>9260</v>
      </c>
    </row>
    <row r="1089" spans="1:22" ht="15" customHeight="1" x14ac:dyDescent="0.25">
      <c r="A1089" t="s">
        <v>605</v>
      </c>
      <c r="B1089" t="s">
        <v>383</v>
      </c>
      <c r="L1089" t="s">
        <v>14647</v>
      </c>
      <c r="N1089" t="s">
        <v>15069</v>
      </c>
      <c r="P1089" t="s">
        <v>15069</v>
      </c>
      <c r="R1089" t="s">
        <v>15069</v>
      </c>
      <c r="T1089" t="s">
        <v>15069</v>
      </c>
      <c r="V1089" t="s">
        <v>15069</v>
      </c>
    </row>
    <row r="1090" spans="1:22" ht="15" customHeight="1" x14ac:dyDescent="0.25">
      <c r="A1090" t="s">
        <v>606</v>
      </c>
      <c r="B1090" t="s">
        <v>383</v>
      </c>
      <c r="L1090" t="s">
        <v>9261</v>
      </c>
      <c r="N1090" t="s">
        <v>9262</v>
      </c>
      <c r="P1090" t="s">
        <v>9263</v>
      </c>
      <c r="R1090" t="s">
        <v>9264</v>
      </c>
      <c r="T1090" t="s">
        <v>9265</v>
      </c>
      <c r="V1090" t="s">
        <v>9266</v>
      </c>
    </row>
    <row r="1091" spans="1:22" ht="15" customHeight="1" x14ac:dyDescent="0.25">
      <c r="A1091" t="s">
        <v>607</v>
      </c>
      <c r="B1091" t="s">
        <v>383</v>
      </c>
      <c r="L1091" t="s">
        <v>9267</v>
      </c>
      <c r="N1091" t="s">
        <v>9268</v>
      </c>
      <c r="P1091" t="s">
        <v>9268</v>
      </c>
      <c r="R1091" t="s">
        <v>9268</v>
      </c>
      <c r="T1091" t="s">
        <v>9269</v>
      </c>
      <c r="V1091" t="s">
        <v>9270</v>
      </c>
    </row>
    <row r="1092" spans="1:22" ht="15" customHeight="1" x14ac:dyDescent="0.25">
      <c r="A1092" t="s">
        <v>611</v>
      </c>
      <c r="B1092" t="s">
        <v>383</v>
      </c>
      <c r="C1092" t="s">
        <v>2804</v>
      </c>
      <c r="D1092" t="s">
        <v>9271</v>
      </c>
      <c r="E1092" t="s">
        <v>611</v>
      </c>
      <c r="L1092" t="s">
        <v>9272</v>
      </c>
      <c r="N1092" t="s">
        <v>9273</v>
      </c>
      <c r="P1092" s="51" t="s">
        <v>9274</v>
      </c>
      <c r="R1092" t="s">
        <v>9275</v>
      </c>
      <c r="T1092" t="s">
        <v>9276</v>
      </c>
      <c r="V1092" t="s">
        <v>9277</v>
      </c>
    </row>
    <row r="1093" spans="1:22" ht="15" customHeight="1" x14ac:dyDescent="0.25">
      <c r="A1093" t="s">
        <v>707</v>
      </c>
      <c r="B1093" t="s">
        <v>383</v>
      </c>
      <c r="C1093" t="s">
        <v>2804</v>
      </c>
      <c r="D1093" t="s">
        <v>9278</v>
      </c>
      <c r="E1093" t="s">
        <v>707</v>
      </c>
      <c r="L1093" t="s">
        <v>9279</v>
      </c>
      <c r="N1093" t="s">
        <v>9280</v>
      </c>
      <c r="P1093" s="51" t="s">
        <v>9281</v>
      </c>
      <c r="R1093" t="s">
        <v>9282</v>
      </c>
      <c r="T1093" t="s">
        <v>9283</v>
      </c>
      <c r="V1093" t="s">
        <v>9284</v>
      </c>
    </row>
    <row r="1094" spans="1:22" ht="15" customHeight="1" x14ac:dyDescent="0.25">
      <c r="A1094" t="s">
        <v>708</v>
      </c>
      <c r="B1094" t="s">
        <v>383</v>
      </c>
      <c r="C1094" t="s">
        <v>2804</v>
      </c>
      <c r="D1094" t="s">
        <v>9285</v>
      </c>
      <c r="E1094" t="s">
        <v>708</v>
      </c>
      <c r="L1094" t="s">
        <v>9286</v>
      </c>
      <c r="N1094" t="s">
        <v>9287</v>
      </c>
      <c r="P1094" s="51" t="s">
        <v>9288</v>
      </c>
      <c r="R1094" t="s">
        <v>9289</v>
      </c>
      <c r="T1094" t="s">
        <v>9290</v>
      </c>
      <c r="V1094" t="s">
        <v>9291</v>
      </c>
    </row>
    <row r="1095" spans="1:22" ht="15" customHeight="1" x14ac:dyDescent="0.25">
      <c r="A1095" t="s">
        <v>709</v>
      </c>
      <c r="B1095" t="s">
        <v>383</v>
      </c>
      <c r="C1095" t="s">
        <v>2804</v>
      </c>
      <c r="D1095" t="s">
        <v>9292</v>
      </c>
      <c r="E1095" t="s">
        <v>709</v>
      </c>
      <c r="L1095" t="s">
        <v>9293</v>
      </c>
      <c r="N1095" t="s">
        <v>9294</v>
      </c>
      <c r="P1095" s="51" t="s">
        <v>9295</v>
      </c>
      <c r="R1095" t="s">
        <v>9296</v>
      </c>
      <c r="T1095" t="s">
        <v>9297</v>
      </c>
      <c r="V1095" t="s">
        <v>9298</v>
      </c>
    </row>
    <row r="1096" spans="1:22" ht="15" customHeight="1" x14ac:dyDescent="0.25">
      <c r="A1096" t="s">
        <v>714</v>
      </c>
      <c r="B1096" t="s">
        <v>383</v>
      </c>
      <c r="C1096" t="s">
        <v>2804</v>
      </c>
      <c r="D1096" t="s">
        <v>9299</v>
      </c>
      <c r="E1096" t="s">
        <v>714</v>
      </c>
      <c r="L1096" t="s">
        <v>9300</v>
      </c>
      <c r="N1096" t="s">
        <v>9301</v>
      </c>
      <c r="P1096" s="51" t="s">
        <v>9302</v>
      </c>
      <c r="R1096" t="s">
        <v>9303</v>
      </c>
      <c r="T1096" t="s">
        <v>9304</v>
      </c>
      <c r="V1096" t="s">
        <v>9305</v>
      </c>
    </row>
    <row r="1097" spans="1:22" ht="15" customHeight="1" x14ac:dyDescent="0.25">
      <c r="A1097" t="s">
        <v>715</v>
      </c>
      <c r="B1097" t="s">
        <v>383</v>
      </c>
      <c r="C1097" t="s">
        <v>2804</v>
      </c>
      <c r="D1097" t="s">
        <v>9306</v>
      </c>
      <c r="E1097" t="s">
        <v>715</v>
      </c>
      <c r="L1097" t="s">
        <v>9307</v>
      </c>
      <c r="N1097" t="s">
        <v>9308</v>
      </c>
      <c r="P1097" s="51" t="s">
        <v>9309</v>
      </c>
      <c r="R1097" t="s">
        <v>9310</v>
      </c>
      <c r="T1097" t="s">
        <v>9311</v>
      </c>
      <c r="V1097" t="s">
        <v>9312</v>
      </c>
    </row>
    <row r="1098" spans="1:22" ht="15" customHeight="1" x14ac:dyDescent="0.25">
      <c r="A1098" t="s">
        <v>716</v>
      </c>
      <c r="B1098" t="s">
        <v>383</v>
      </c>
      <c r="C1098" t="s">
        <v>2804</v>
      </c>
      <c r="D1098" t="s">
        <v>9313</v>
      </c>
      <c r="E1098" t="s">
        <v>716</v>
      </c>
      <c r="L1098" t="s">
        <v>9314</v>
      </c>
      <c r="N1098" t="s">
        <v>9315</v>
      </c>
      <c r="P1098" s="51" t="s">
        <v>9316</v>
      </c>
      <c r="R1098" t="s">
        <v>9317</v>
      </c>
      <c r="T1098" t="s">
        <v>9318</v>
      </c>
      <c r="V1098" t="s">
        <v>9319</v>
      </c>
    </row>
    <row r="1099" spans="1:22" ht="15" customHeight="1" x14ac:dyDescent="0.25">
      <c r="A1099" t="s">
        <v>717</v>
      </c>
      <c r="B1099" t="s">
        <v>383</v>
      </c>
      <c r="C1099" t="s">
        <v>2804</v>
      </c>
      <c r="D1099" t="s">
        <v>9320</v>
      </c>
      <c r="E1099" t="s">
        <v>717</v>
      </c>
      <c r="L1099" t="s">
        <v>9321</v>
      </c>
      <c r="N1099" t="s">
        <v>9322</v>
      </c>
      <c r="P1099" s="51" t="s">
        <v>9323</v>
      </c>
      <c r="R1099" t="s">
        <v>9324</v>
      </c>
      <c r="T1099" t="s">
        <v>9325</v>
      </c>
      <c r="V1099" t="s">
        <v>9326</v>
      </c>
    </row>
    <row r="1100" spans="1:22" ht="15" customHeight="1" x14ac:dyDescent="0.25">
      <c r="A1100" t="s">
        <v>718</v>
      </c>
      <c r="B1100" t="s">
        <v>383</v>
      </c>
      <c r="C1100" t="s">
        <v>2804</v>
      </c>
      <c r="D1100" t="s">
        <v>9327</v>
      </c>
      <c r="E1100" t="s">
        <v>718</v>
      </c>
      <c r="L1100" t="s">
        <v>9328</v>
      </c>
      <c r="N1100" t="s">
        <v>9329</v>
      </c>
      <c r="P1100" s="51" t="s">
        <v>9330</v>
      </c>
      <c r="R1100" t="s">
        <v>9331</v>
      </c>
      <c r="T1100" t="s">
        <v>9332</v>
      </c>
      <c r="V1100" t="s">
        <v>9333</v>
      </c>
    </row>
    <row r="1101" spans="1:22" ht="15" customHeight="1" x14ac:dyDescent="0.25">
      <c r="A1101" t="s">
        <v>719</v>
      </c>
      <c r="B1101" t="s">
        <v>383</v>
      </c>
      <c r="C1101" t="s">
        <v>2804</v>
      </c>
      <c r="D1101" t="s">
        <v>9334</v>
      </c>
      <c r="E1101" t="s">
        <v>719</v>
      </c>
      <c r="L1101" t="s">
        <v>9335</v>
      </c>
      <c r="N1101" t="s">
        <v>9336</v>
      </c>
      <c r="P1101" s="51" t="s">
        <v>9337</v>
      </c>
      <c r="R1101" t="s">
        <v>9338</v>
      </c>
      <c r="T1101" t="s">
        <v>9339</v>
      </c>
      <c r="V1101" t="s">
        <v>9340</v>
      </c>
    </row>
    <row r="1102" spans="1:22" ht="15" customHeight="1" x14ac:dyDescent="0.25">
      <c r="A1102" t="s">
        <v>384</v>
      </c>
      <c r="B1102" t="s">
        <v>383</v>
      </c>
      <c r="C1102" t="s">
        <v>2804</v>
      </c>
      <c r="D1102" t="s">
        <v>9341</v>
      </c>
      <c r="E1102" t="s">
        <v>384</v>
      </c>
      <c r="L1102" t="s">
        <v>9342</v>
      </c>
      <c r="N1102" t="s">
        <v>9343</v>
      </c>
      <c r="P1102" s="51" t="s">
        <v>9344</v>
      </c>
      <c r="R1102" t="s">
        <v>9345</v>
      </c>
      <c r="T1102" t="s">
        <v>9346</v>
      </c>
      <c r="V1102" t="s">
        <v>9347</v>
      </c>
    </row>
    <row r="1103" spans="1:22" ht="15" customHeight="1" x14ac:dyDescent="0.25">
      <c r="A1103" t="s">
        <v>710</v>
      </c>
      <c r="B1103" t="s">
        <v>383</v>
      </c>
      <c r="C1103" t="s">
        <v>2804</v>
      </c>
      <c r="D1103" t="s">
        <v>9348</v>
      </c>
      <c r="E1103" t="s">
        <v>710</v>
      </c>
      <c r="L1103" t="s">
        <v>9349</v>
      </c>
      <c r="N1103" t="s">
        <v>9350</v>
      </c>
      <c r="P1103" s="51" t="s">
        <v>9351</v>
      </c>
      <c r="R1103" t="s">
        <v>9352</v>
      </c>
      <c r="T1103" t="s">
        <v>9353</v>
      </c>
      <c r="V1103" t="s">
        <v>9354</v>
      </c>
    </row>
    <row r="1104" spans="1:22" ht="15" customHeight="1" x14ac:dyDescent="0.25">
      <c r="A1104" t="s">
        <v>711</v>
      </c>
      <c r="B1104" t="s">
        <v>383</v>
      </c>
      <c r="C1104" t="s">
        <v>2804</v>
      </c>
      <c r="D1104" t="s">
        <v>9355</v>
      </c>
      <c r="E1104" t="s">
        <v>711</v>
      </c>
      <c r="L1104" t="s">
        <v>9356</v>
      </c>
      <c r="N1104" t="s">
        <v>9357</v>
      </c>
      <c r="P1104" s="51" t="s">
        <v>9358</v>
      </c>
      <c r="R1104" t="s">
        <v>9359</v>
      </c>
      <c r="T1104" t="s">
        <v>9360</v>
      </c>
      <c r="V1104" t="s">
        <v>9361</v>
      </c>
    </row>
    <row r="1105" spans="1:23" ht="15" customHeight="1" x14ac:dyDescent="0.25">
      <c r="A1105" t="s">
        <v>712</v>
      </c>
      <c r="B1105" t="s">
        <v>383</v>
      </c>
      <c r="C1105" t="s">
        <v>2804</v>
      </c>
      <c r="D1105" t="s">
        <v>9362</v>
      </c>
      <c r="E1105" t="s">
        <v>712</v>
      </c>
      <c r="L1105" t="s">
        <v>9363</v>
      </c>
      <c r="N1105" t="s">
        <v>9364</v>
      </c>
      <c r="P1105" s="51" t="s">
        <v>9365</v>
      </c>
      <c r="R1105" t="s">
        <v>9366</v>
      </c>
      <c r="T1105" t="s">
        <v>9367</v>
      </c>
      <c r="V1105" t="s">
        <v>9368</v>
      </c>
    </row>
    <row r="1106" spans="1:23" ht="15" customHeight="1" x14ac:dyDescent="0.25">
      <c r="A1106" t="s">
        <v>713</v>
      </c>
      <c r="B1106" t="s">
        <v>383</v>
      </c>
      <c r="C1106" t="s">
        <v>2804</v>
      </c>
      <c r="D1106" t="s">
        <v>9369</v>
      </c>
      <c r="E1106" t="s">
        <v>713</v>
      </c>
      <c r="L1106" t="s">
        <v>9370</v>
      </c>
      <c r="N1106" t="s">
        <v>9371</v>
      </c>
      <c r="P1106" s="51" t="s">
        <v>9372</v>
      </c>
      <c r="R1106" t="s">
        <v>9373</v>
      </c>
      <c r="T1106" t="s">
        <v>9374</v>
      </c>
      <c r="V1106" t="s">
        <v>9375</v>
      </c>
    </row>
    <row r="1107" spans="1:23" ht="15" customHeight="1" x14ac:dyDescent="0.25">
      <c r="A1107" t="s">
        <v>16986</v>
      </c>
      <c r="B1107" t="s">
        <v>383</v>
      </c>
      <c r="C1107" t="s">
        <v>16989</v>
      </c>
      <c r="E1107" t="s">
        <v>16986</v>
      </c>
      <c r="L1107" t="s">
        <v>16990</v>
      </c>
      <c r="N1107" t="s">
        <v>16993</v>
      </c>
      <c r="P1107" s="106" t="s">
        <v>17064</v>
      </c>
      <c r="R1107" t="s">
        <v>16998</v>
      </c>
      <c r="T1107" s="45" t="s">
        <v>17065</v>
      </c>
      <c r="V1107" t="s">
        <v>17003</v>
      </c>
    </row>
    <row r="1108" spans="1:23" ht="15" customHeight="1" x14ac:dyDescent="0.25">
      <c r="A1108" t="s">
        <v>16987</v>
      </c>
      <c r="B1108" t="s">
        <v>383</v>
      </c>
      <c r="C1108" t="s">
        <v>16989</v>
      </c>
      <c r="E1108" t="s">
        <v>16987</v>
      </c>
      <c r="L1108" t="s">
        <v>16991</v>
      </c>
      <c r="N1108" t="s">
        <v>16994</v>
      </c>
      <c r="P1108" s="51" t="s">
        <v>16996</v>
      </c>
      <c r="R1108" t="s">
        <v>16999</v>
      </c>
      <c r="T1108" t="s">
        <v>17001</v>
      </c>
      <c r="V1108" t="s">
        <v>17004</v>
      </c>
    </row>
    <row r="1109" spans="1:23" ht="15" customHeight="1" x14ac:dyDescent="0.25">
      <c r="A1109" t="s">
        <v>16988</v>
      </c>
      <c r="B1109" t="s">
        <v>383</v>
      </c>
      <c r="C1109" t="s">
        <v>16989</v>
      </c>
      <c r="E1109" t="s">
        <v>16988</v>
      </c>
      <c r="L1109" t="s">
        <v>16992</v>
      </c>
      <c r="N1109" t="s">
        <v>16995</v>
      </c>
      <c r="P1109" s="51" t="s">
        <v>16997</v>
      </c>
      <c r="R1109" t="s">
        <v>17000</v>
      </c>
      <c r="T1109" t="s">
        <v>17002</v>
      </c>
      <c r="V1109" t="s">
        <v>17005</v>
      </c>
    </row>
    <row r="1110" spans="1:23" ht="15" customHeight="1" x14ac:dyDescent="0.25">
      <c r="A1110" t="s">
        <v>17056</v>
      </c>
      <c r="B1110" t="s">
        <v>383</v>
      </c>
      <c r="C1110" t="s">
        <v>16989</v>
      </c>
      <c r="E1110" t="s">
        <v>17056</v>
      </c>
      <c r="L1110" s="104" t="s">
        <v>17057</v>
      </c>
      <c r="N1110" s="104" t="s">
        <v>17058</v>
      </c>
      <c r="P1110" s="104" t="s">
        <v>17059</v>
      </c>
      <c r="R1110" s="104" t="s">
        <v>17060</v>
      </c>
      <c r="T1110" s="104" t="s">
        <v>17062</v>
      </c>
      <c r="V1110" s="105" t="s">
        <v>17061</v>
      </c>
    </row>
    <row r="1111" spans="1:23" ht="15" customHeight="1" x14ac:dyDescent="0.25">
      <c r="A1111" t="s">
        <v>577</v>
      </c>
      <c r="B1111" t="s">
        <v>576</v>
      </c>
      <c r="C1111" t="s">
        <v>9376</v>
      </c>
      <c r="D1111" t="s">
        <v>9376</v>
      </c>
      <c r="E1111" t="s">
        <v>577</v>
      </c>
      <c r="L1111" t="s">
        <v>9377</v>
      </c>
      <c r="M1111" t="s">
        <v>9378</v>
      </c>
      <c r="N1111" t="s">
        <v>9379</v>
      </c>
      <c r="O1111" t="s">
        <v>9380</v>
      </c>
      <c r="P1111" t="s">
        <v>9381</v>
      </c>
      <c r="Q1111" t="s">
        <v>9382</v>
      </c>
      <c r="R1111" t="s">
        <v>9383</v>
      </c>
      <c r="S1111" t="s">
        <v>9384</v>
      </c>
      <c r="T1111" t="s">
        <v>9385</v>
      </c>
      <c r="U1111" t="s">
        <v>9386</v>
      </c>
      <c r="V1111" t="s">
        <v>9387</v>
      </c>
      <c r="W1111" t="s">
        <v>9388</v>
      </c>
    </row>
    <row r="1112" spans="1:23" ht="15" customHeight="1" x14ac:dyDescent="0.25">
      <c r="A1112" t="s">
        <v>579</v>
      </c>
      <c r="B1112" t="s">
        <v>576</v>
      </c>
      <c r="C1112" t="s">
        <v>9389</v>
      </c>
      <c r="D1112" t="s">
        <v>9389</v>
      </c>
      <c r="E1112" t="s">
        <v>579</v>
      </c>
      <c r="L1112" t="s">
        <v>9390</v>
      </c>
      <c r="M1112" t="s">
        <v>9378</v>
      </c>
      <c r="N1112" t="s">
        <v>9391</v>
      </c>
      <c r="O1112" t="s">
        <v>9380</v>
      </c>
      <c r="P1112" t="s">
        <v>9392</v>
      </c>
      <c r="Q1112" t="s">
        <v>9382</v>
      </c>
      <c r="R1112" t="s">
        <v>9393</v>
      </c>
      <c r="S1112" t="s">
        <v>9384</v>
      </c>
      <c r="T1112" t="s">
        <v>9394</v>
      </c>
      <c r="U1112" t="s">
        <v>9386</v>
      </c>
      <c r="V1112" t="s">
        <v>9395</v>
      </c>
      <c r="W1112" t="s">
        <v>9388</v>
      </c>
    </row>
    <row r="1113" spans="1:23" ht="15" customHeight="1" x14ac:dyDescent="0.25">
      <c r="A1113" t="s">
        <v>578</v>
      </c>
      <c r="B1113" t="s">
        <v>576</v>
      </c>
      <c r="C1113" t="s">
        <v>9396</v>
      </c>
      <c r="D1113" t="s">
        <v>9396</v>
      </c>
      <c r="E1113" t="s">
        <v>578</v>
      </c>
      <c r="L1113" t="s">
        <v>9397</v>
      </c>
      <c r="M1113" t="s">
        <v>9378</v>
      </c>
      <c r="N1113" t="s">
        <v>9398</v>
      </c>
      <c r="O1113" t="s">
        <v>9380</v>
      </c>
      <c r="P1113" t="s">
        <v>9399</v>
      </c>
      <c r="Q1113" t="s">
        <v>9382</v>
      </c>
      <c r="R1113" t="s">
        <v>9400</v>
      </c>
      <c r="S1113" t="s">
        <v>9384</v>
      </c>
      <c r="T1113" t="s">
        <v>9401</v>
      </c>
      <c r="U1113" t="s">
        <v>9386</v>
      </c>
      <c r="V1113" t="s">
        <v>9402</v>
      </c>
      <c r="W1113" t="s">
        <v>9388</v>
      </c>
    </row>
    <row r="1114" spans="1:23" x14ac:dyDescent="0.25">
      <c r="A1114" t="s">
        <v>580</v>
      </c>
      <c r="B1114" t="s">
        <v>576</v>
      </c>
      <c r="C1114" t="s">
        <v>9403</v>
      </c>
      <c r="D1114" t="s">
        <v>9403</v>
      </c>
      <c r="E1114" t="s">
        <v>580</v>
      </c>
      <c r="L1114" t="s">
        <v>9404</v>
      </c>
      <c r="M1114" t="s">
        <v>9405</v>
      </c>
      <c r="N1114" t="s">
        <v>9406</v>
      </c>
      <c r="O1114" t="s">
        <v>9407</v>
      </c>
      <c r="P1114" t="s">
        <v>9408</v>
      </c>
      <c r="Q1114" t="s">
        <v>9409</v>
      </c>
      <c r="R1114" t="s">
        <v>9410</v>
      </c>
      <c r="S1114" t="s">
        <v>9411</v>
      </c>
      <c r="T1114" t="s">
        <v>9412</v>
      </c>
      <c r="U1114" t="s">
        <v>9413</v>
      </c>
      <c r="V1114" t="s">
        <v>9414</v>
      </c>
      <c r="W1114" t="s">
        <v>9415</v>
      </c>
    </row>
    <row r="1115" spans="1:23" ht="15" customHeight="1" x14ac:dyDescent="0.25">
      <c r="A1115" t="s">
        <v>582</v>
      </c>
      <c r="B1115" t="s">
        <v>576</v>
      </c>
      <c r="C1115" t="s">
        <v>9416</v>
      </c>
      <c r="D1115" t="s">
        <v>9416</v>
      </c>
      <c r="E1115" t="s">
        <v>582</v>
      </c>
      <c r="L1115" t="s">
        <v>9417</v>
      </c>
      <c r="M1115" t="s">
        <v>9405</v>
      </c>
      <c r="N1115" t="s">
        <v>9418</v>
      </c>
      <c r="O1115" t="s">
        <v>9407</v>
      </c>
      <c r="P1115" t="s">
        <v>9419</v>
      </c>
      <c r="Q1115" t="s">
        <v>9409</v>
      </c>
      <c r="R1115" t="s">
        <v>9420</v>
      </c>
      <c r="S1115" t="s">
        <v>9411</v>
      </c>
      <c r="T1115" t="s">
        <v>9421</v>
      </c>
      <c r="U1115" t="s">
        <v>9413</v>
      </c>
      <c r="V1115" t="s">
        <v>9422</v>
      </c>
      <c r="W1115" t="s">
        <v>9415</v>
      </c>
    </row>
    <row r="1116" spans="1:23" ht="15" customHeight="1" x14ac:dyDescent="0.25">
      <c r="A1116" t="s">
        <v>581</v>
      </c>
      <c r="B1116" t="s">
        <v>576</v>
      </c>
      <c r="C1116" t="s">
        <v>9423</v>
      </c>
      <c r="D1116" t="s">
        <v>9423</v>
      </c>
      <c r="E1116" t="s">
        <v>581</v>
      </c>
      <c r="L1116" t="s">
        <v>9424</v>
      </c>
      <c r="M1116" t="s">
        <v>9405</v>
      </c>
      <c r="N1116" t="s">
        <v>9425</v>
      </c>
      <c r="O1116" t="s">
        <v>9407</v>
      </c>
      <c r="P1116" t="s">
        <v>9426</v>
      </c>
      <c r="Q1116" t="s">
        <v>9409</v>
      </c>
      <c r="R1116" t="s">
        <v>9427</v>
      </c>
      <c r="S1116" t="s">
        <v>9411</v>
      </c>
      <c r="T1116" t="s">
        <v>9428</v>
      </c>
      <c r="U1116" t="s">
        <v>9413</v>
      </c>
      <c r="V1116" t="s">
        <v>9429</v>
      </c>
      <c r="W1116" t="s">
        <v>9415</v>
      </c>
    </row>
    <row r="1117" spans="1:23" ht="15" customHeight="1" x14ac:dyDescent="0.25">
      <c r="A1117" t="s">
        <v>583</v>
      </c>
      <c r="B1117" t="s">
        <v>576</v>
      </c>
      <c r="C1117" t="s">
        <v>9430</v>
      </c>
      <c r="D1117" t="s">
        <v>9430</v>
      </c>
      <c r="E1117" t="s">
        <v>583</v>
      </c>
      <c r="L1117" t="s">
        <v>9431</v>
      </c>
      <c r="M1117" t="s">
        <v>9432</v>
      </c>
      <c r="N1117" t="s">
        <v>9433</v>
      </c>
      <c r="O1117" t="s">
        <v>9434</v>
      </c>
      <c r="P1117" t="s">
        <v>9435</v>
      </c>
      <c r="Q1117" t="s">
        <v>9436</v>
      </c>
      <c r="R1117" t="s">
        <v>9437</v>
      </c>
      <c r="S1117" t="s">
        <v>9438</v>
      </c>
      <c r="T1117" t="s">
        <v>9439</v>
      </c>
      <c r="U1117" t="s">
        <v>9440</v>
      </c>
      <c r="V1117" t="s">
        <v>9441</v>
      </c>
      <c r="W1117" t="s">
        <v>9442</v>
      </c>
    </row>
    <row r="1118" spans="1:23" ht="15" customHeight="1" x14ac:dyDescent="0.25">
      <c r="A1118" t="s">
        <v>585</v>
      </c>
      <c r="B1118" t="s">
        <v>576</v>
      </c>
      <c r="C1118" t="s">
        <v>9443</v>
      </c>
      <c r="D1118" t="s">
        <v>9443</v>
      </c>
      <c r="E1118" t="s">
        <v>585</v>
      </c>
      <c r="L1118" t="s">
        <v>9444</v>
      </c>
      <c r="M1118" t="s">
        <v>9432</v>
      </c>
      <c r="N1118" t="s">
        <v>9445</v>
      </c>
      <c r="O1118" t="s">
        <v>9434</v>
      </c>
      <c r="P1118" t="s">
        <v>9446</v>
      </c>
      <c r="Q1118" t="s">
        <v>9436</v>
      </c>
      <c r="R1118" t="s">
        <v>9447</v>
      </c>
      <c r="S1118" t="s">
        <v>9438</v>
      </c>
      <c r="T1118" t="s">
        <v>9448</v>
      </c>
      <c r="U1118" t="s">
        <v>9440</v>
      </c>
      <c r="V1118" t="s">
        <v>9449</v>
      </c>
      <c r="W1118" t="s">
        <v>9442</v>
      </c>
    </row>
    <row r="1119" spans="1:23" ht="15" customHeight="1" x14ac:dyDescent="0.25">
      <c r="A1119" t="s">
        <v>584</v>
      </c>
      <c r="B1119" t="s">
        <v>576</v>
      </c>
      <c r="C1119" t="s">
        <v>9450</v>
      </c>
      <c r="D1119" t="s">
        <v>9450</v>
      </c>
      <c r="E1119" t="s">
        <v>584</v>
      </c>
      <c r="L1119" t="s">
        <v>9451</v>
      </c>
      <c r="M1119" t="s">
        <v>9432</v>
      </c>
      <c r="N1119" t="s">
        <v>9452</v>
      </c>
      <c r="O1119" t="s">
        <v>9434</v>
      </c>
      <c r="P1119" t="s">
        <v>9453</v>
      </c>
      <c r="Q1119" t="s">
        <v>9436</v>
      </c>
      <c r="R1119" t="s">
        <v>9454</v>
      </c>
      <c r="S1119" t="s">
        <v>9438</v>
      </c>
      <c r="T1119" t="s">
        <v>9455</v>
      </c>
      <c r="U1119" t="s">
        <v>9440</v>
      </c>
      <c r="V1119" t="s">
        <v>9456</v>
      </c>
      <c r="W1119" t="s">
        <v>9442</v>
      </c>
    </row>
    <row r="1120" spans="1:23" ht="15" customHeight="1" x14ac:dyDescent="0.25">
      <c r="A1120" t="s">
        <v>598</v>
      </c>
      <c r="B1120" t="s">
        <v>576</v>
      </c>
      <c r="C1120" t="s">
        <v>9457</v>
      </c>
      <c r="D1120" t="s">
        <v>9457</v>
      </c>
      <c r="E1120" t="s">
        <v>598</v>
      </c>
      <c r="L1120" t="s">
        <v>9458</v>
      </c>
      <c r="M1120" t="s">
        <v>9459</v>
      </c>
      <c r="N1120" t="s">
        <v>9460</v>
      </c>
      <c r="O1120" t="s">
        <v>2246</v>
      </c>
      <c r="P1120" t="s">
        <v>9461</v>
      </c>
      <c r="Q1120" t="s">
        <v>2248</v>
      </c>
      <c r="R1120" t="s">
        <v>9462</v>
      </c>
      <c r="S1120" t="s">
        <v>2250</v>
      </c>
      <c r="T1120" t="s">
        <v>9463</v>
      </c>
      <c r="U1120" t="s">
        <v>2252</v>
      </c>
      <c r="V1120" t="s">
        <v>9464</v>
      </c>
      <c r="W1120" t="s">
        <v>2254</v>
      </c>
    </row>
    <row r="1121" spans="1:23" ht="15" customHeight="1" x14ac:dyDescent="0.25">
      <c r="A1121" t="s">
        <v>603</v>
      </c>
      <c r="B1121" t="s">
        <v>576</v>
      </c>
      <c r="C1121" t="s">
        <v>9465</v>
      </c>
      <c r="D1121" t="s">
        <v>9465</v>
      </c>
      <c r="E1121" t="s">
        <v>603</v>
      </c>
      <c r="L1121" t="s">
        <v>9466</v>
      </c>
      <c r="M1121" t="s">
        <v>9459</v>
      </c>
      <c r="N1121" t="s">
        <v>9467</v>
      </c>
      <c r="O1121" t="s">
        <v>2246</v>
      </c>
      <c r="P1121" t="s">
        <v>9468</v>
      </c>
      <c r="Q1121" t="s">
        <v>2248</v>
      </c>
      <c r="R1121" t="s">
        <v>9469</v>
      </c>
      <c r="S1121" t="s">
        <v>2250</v>
      </c>
      <c r="T1121" t="s">
        <v>9470</v>
      </c>
      <c r="U1121" t="s">
        <v>2252</v>
      </c>
      <c r="V1121" t="s">
        <v>9471</v>
      </c>
      <c r="W1121" t="s">
        <v>2254</v>
      </c>
    </row>
    <row r="1122" spans="1:23" ht="15" customHeight="1" x14ac:dyDescent="0.25">
      <c r="A1122" t="s">
        <v>604</v>
      </c>
      <c r="B1122" t="s">
        <v>576</v>
      </c>
      <c r="C1122" t="s">
        <v>9472</v>
      </c>
      <c r="D1122" t="s">
        <v>9472</v>
      </c>
      <c r="E1122" t="s">
        <v>604</v>
      </c>
      <c r="L1122" t="s">
        <v>9473</v>
      </c>
      <c r="M1122" t="s">
        <v>9459</v>
      </c>
      <c r="N1122" t="s">
        <v>9474</v>
      </c>
      <c r="O1122" t="s">
        <v>2246</v>
      </c>
      <c r="P1122" t="s">
        <v>9475</v>
      </c>
      <c r="Q1122" t="s">
        <v>2248</v>
      </c>
      <c r="R1122" t="s">
        <v>9476</v>
      </c>
      <c r="S1122" t="s">
        <v>2250</v>
      </c>
      <c r="T1122" t="s">
        <v>9477</v>
      </c>
      <c r="U1122" t="s">
        <v>2252</v>
      </c>
      <c r="V1122" t="s">
        <v>9478</v>
      </c>
      <c r="W1122" t="s">
        <v>2254</v>
      </c>
    </row>
    <row r="1123" spans="1:23" ht="15" customHeight="1" x14ac:dyDescent="0.25">
      <c r="A1123" t="s">
        <v>595</v>
      </c>
      <c r="B1123" t="s">
        <v>576</v>
      </c>
      <c r="C1123" t="s">
        <v>9479</v>
      </c>
      <c r="D1123" t="s">
        <v>9479</v>
      </c>
      <c r="E1123" t="s">
        <v>595</v>
      </c>
      <c r="L1123" t="s">
        <v>9480</v>
      </c>
      <c r="M1123" t="s">
        <v>9459</v>
      </c>
      <c r="N1123" t="s">
        <v>9481</v>
      </c>
      <c r="O1123" t="s">
        <v>2246</v>
      </c>
      <c r="P1123" t="s">
        <v>9482</v>
      </c>
      <c r="Q1123" t="s">
        <v>2248</v>
      </c>
      <c r="R1123" t="s">
        <v>9483</v>
      </c>
      <c r="S1123" t="s">
        <v>2250</v>
      </c>
      <c r="T1123" t="s">
        <v>9484</v>
      </c>
      <c r="U1123" t="s">
        <v>2252</v>
      </c>
      <c r="V1123" t="s">
        <v>9485</v>
      </c>
      <c r="W1123" t="s">
        <v>2254</v>
      </c>
    </row>
    <row r="1124" spans="1:23" ht="15" customHeight="1" x14ac:dyDescent="0.25">
      <c r="A1124" t="s">
        <v>596</v>
      </c>
      <c r="B1124" t="s">
        <v>576</v>
      </c>
      <c r="C1124" t="s">
        <v>9486</v>
      </c>
      <c r="D1124" t="s">
        <v>9486</v>
      </c>
      <c r="E1124" t="s">
        <v>596</v>
      </c>
      <c r="L1124" t="s">
        <v>9487</v>
      </c>
      <c r="M1124" t="s">
        <v>9488</v>
      </c>
      <c r="N1124" t="s">
        <v>9489</v>
      </c>
      <c r="O1124" t="s">
        <v>9490</v>
      </c>
      <c r="P1124" t="s">
        <v>9491</v>
      </c>
      <c r="Q1124" t="s">
        <v>9492</v>
      </c>
      <c r="R1124" t="s">
        <v>9493</v>
      </c>
      <c r="S1124" t="s">
        <v>9494</v>
      </c>
      <c r="T1124" t="s">
        <v>9495</v>
      </c>
      <c r="U1124" t="s">
        <v>9496</v>
      </c>
      <c r="V1124" t="s">
        <v>9497</v>
      </c>
      <c r="W1124" t="s">
        <v>9498</v>
      </c>
    </row>
    <row r="1125" spans="1:23" ht="15" customHeight="1" x14ac:dyDescent="0.25">
      <c r="A1125" t="s">
        <v>597</v>
      </c>
      <c r="B1125" t="s">
        <v>576</v>
      </c>
      <c r="C1125" t="s">
        <v>9499</v>
      </c>
      <c r="D1125" t="s">
        <v>9499</v>
      </c>
      <c r="E1125" t="s">
        <v>597</v>
      </c>
      <c r="L1125" t="s">
        <v>9500</v>
      </c>
      <c r="M1125" t="s">
        <v>9501</v>
      </c>
      <c r="N1125" t="s">
        <v>9502</v>
      </c>
      <c r="O1125" t="s">
        <v>9490</v>
      </c>
      <c r="P1125" t="s">
        <v>9503</v>
      </c>
      <c r="Q1125" t="s">
        <v>9492</v>
      </c>
      <c r="R1125" t="s">
        <v>9504</v>
      </c>
      <c r="S1125" t="s">
        <v>9494</v>
      </c>
      <c r="T1125" t="s">
        <v>9505</v>
      </c>
      <c r="U1125" t="s">
        <v>9496</v>
      </c>
      <c r="V1125" t="s">
        <v>9506</v>
      </c>
      <c r="W1125" t="s">
        <v>9498</v>
      </c>
    </row>
    <row r="1126" spans="1:23" ht="15" customHeight="1" x14ac:dyDescent="0.25">
      <c r="A1126" t="s">
        <v>593</v>
      </c>
      <c r="B1126" t="s">
        <v>576</v>
      </c>
      <c r="C1126" t="s">
        <v>9507</v>
      </c>
      <c r="D1126" t="s">
        <v>9507</v>
      </c>
      <c r="E1126" t="s">
        <v>593</v>
      </c>
      <c r="L1126" t="s">
        <v>9508</v>
      </c>
      <c r="M1126" t="s">
        <v>9488</v>
      </c>
      <c r="N1126" t="s">
        <v>9509</v>
      </c>
      <c r="O1126" t="s">
        <v>9490</v>
      </c>
      <c r="P1126" t="s">
        <v>9510</v>
      </c>
      <c r="Q1126" t="s">
        <v>9492</v>
      </c>
      <c r="R1126" t="s">
        <v>9511</v>
      </c>
      <c r="S1126" t="s">
        <v>9494</v>
      </c>
      <c r="T1126" t="s">
        <v>9512</v>
      </c>
      <c r="U1126" t="s">
        <v>9496</v>
      </c>
      <c r="V1126" t="s">
        <v>9513</v>
      </c>
      <c r="W1126" t="s">
        <v>9498</v>
      </c>
    </row>
    <row r="1127" spans="1:23" ht="15" customHeight="1" x14ac:dyDescent="0.25">
      <c r="A1127" t="s">
        <v>594</v>
      </c>
      <c r="B1127" t="s">
        <v>576</v>
      </c>
      <c r="C1127" t="s">
        <v>9514</v>
      </c>
      <c r="D1127" t="s">
        <v>9514</v>
      </c>
      <c r="E1127" t="s">
        <v>594</v>
      </c>
      <c r="L1127" t="s">
        <v>9515</v>
      </c>
      <c r="M1127" t="s">
        <v>9501</v>
      </c>
      <c r="N1127" t="s">
        <v>9516</v>
      </c>
      <c r="O1127" t="s">
        <v>9490</v>
      </c>
      <c r="P1127" t="s">
        <v>9517</v>
      </c>
      <c r="Q1127" t="s">
        <v>9492</v>
      </c>
      <c r="R1127" t="s">
        <v>9518</v>
      </c>
      <c r="S1127" t="s">
        <v>9494</v>
      </c>
      <c r="T1127" t="s">
        <v>9519</v>
      </c>
      <c r="U1127" t="s">
        <v>9496</v>
      </c>
      <c r="V1127" t="s">
        <v>9520</v>
      </c>
      <c r="W1127" t="s">
        <v>9498</v>
      </c>
    </row>
    <row r="1128" spans="1:23" ht="15" customHeight="1" x14ac:dyDescent="0.25">
      <c r="A1128" t="s">
        <v>586</v>
      </c>
      <c r="B1128" t="s">
        <v>576</v>
      </c>
      <c r="C1128" t="s">
        <v>9521</v>
      </c>
      <c r="D1128" t="s">
        <v>9521</v>
      </c>
      <c r="E1128" t="s">
        <v>586</v>
      </c>
      <c r="L1128" t="s">
        <v>9522</v>
      </c>
      <c r="M1128" t="s">
        <v>9523</v>
      </c>
      <c r="N1128" t="s">
        <v>9524</v>
      </c>
      <c r="O1128" t="s">
        <v>9525</v>
      </c>
      <c r="P1128" t="s">
        <v>9526</v>
      </c>
      <c r="Q1128" t="s">
        <v>9527</v>
      </c>
      <c r="R1128" t="s">
        <v>9528</v>
      </c>
      <c r="S1128" t="s">
        <v>9529</v>
      </c>
      <c r="T1128" t="s">
        <v>9530</v>
      </c>
      <c r="U1128" t="s">
        <v>9531</v>
      </c>
      <c r="V1128" t="s">
        <v>9532</v>
      </c>
      <c r="W1128" t="s">
        <v>9533</v>
      </c>
    </row>
    <row r="1129" spans="1:23" ht="15" customHeight="1" x14ac:dyDescent="0.25">
      <c r="A1129" t="s">
        <v>599</v>
      </c>
      <c r="B1129" t="s">
        <v>576</v>
      </c>
      <c r="C1129" t="s">
        <v>9534</v>
      </c>
      <c r="D1129" t="s">
        <v>9534</v>
      </c>
      <c r="E1129" t="s">
        <v>599</v>
      </c>
      <c r="L1129" t="s">
        <v>9535</v>
      </c>
      <c r="M1129" t="s">
        <v>9459</v>
      </c>
      <c r="N1129" t="s">
        <v>9536</v>
      </c>
      <c r="O1129" t="s">
        <v>2246</v>
      </c>
      <c r="P1129" t="s">
        <v>9537</v>
      </c>
      <c r="Q1129" t="s">
        <v>2248</v>
      </c>
      <c r="R1129" t="s">
        <v>9538</v>
      </c>
      <c r="S1129" t="s">
        <v>2250</v>
      </c>
      <c r="T1129" t="s">
        <v>9539</v>
      </c>
      <c r="U1129" t="s">
        <v>2252</v>
      </c>
      <c r="V1129" t="s">
        <v>9540</v>
      </c>
      <c r="W1129" t="s">
        <v>2254</v>
      </c>
    </row>
    <row r="1130" spans="1:23" ht="15" customHeight="1" x14ac:dyDescent="0.25">
      <c r="A1130" t="s">
        <v>587</v>
      </c>
      <c r="B1130" t="s">
        <v>576</v>
      </c>
      <c r="C1130" t="s">
        <v>9541</v>
      </c>
      <c r="D1130" t="s">
        <v>9541</v>
      </c>
      <c r="E1130" t="s">
        <v>587</v>
      </c>
      <c r="L1130" t="s">
        <v>9542</v>
      </c>
      <c r="M1130" t="s">
        <v>9459</v>
      </c>
      <c r="N1130" t="s">
        <v>9543</v>
      </c>
      <c r="O1130" t="s">
        <v>2246</v>
      </c>
      <c r="P1130" t="s">
        <v>9544</v>
      </c>
      <c r="Q1130" t="s">
        <v>2248</v>
      </c>
      <c r="R1130" t="s">
        <v>9545</v>
      </c>
      <c r="S1130" t="s">
        <v>2250</v>
      </c>
      <c r="T1130" t="s">
        <v>9546</v>
      </c>
      <c r="U1130" t="s">
        <v>2252</v>
      </c>
      <c r="V1130" t="s">
        <v>9547</v>
      </c>
      <c r="W1130" t="s">
        <v>2254</v>
      </c>
    </row>
    <row r="1131" spans="1:23" ht="15" customHeight="1" x14ac:dyDescent="0.25">
      <c r="A1131" t="s">
        <v>600</v>
      </c>
      <c r="B1131" t="s">
        <v>576</v>
      </c>
      <c r="C1131" t="s">
        <v>9548</v>
      </c>
      <c r="D1131" t="s">
        <v>9548</v>
      </c>
      <c r="E1131" t="s">
        <v>600</v>
      </c>
      <c r="L1131" t="s">
        <v>9549</v>
      </c>
      <c r="M1131" t="s">
        <v>9459</v>
      </c>
      <c r="N1131" t="s">
        <v>9550</v>
      </c>
      <c r="O1131" t="s">
        <v>2246</v>
      </c>
      <c r="P1131" t="s">
        <v>9551</v>
      </c>
      <c r="Q1131" t="s">
        <v>2248</v>
      </c>
      <c r="R1131" t="s">
        <v>9552</v>
      </c>
      <c r="S1131" t="s">
        <v>2250</v>
      </c>
      <c r="T1131" t="s">
        <v>9553</v>
      </c>
      <c r="U1131" t="s">
        <v>2252</v>
      </c>
      <c r="V1131" t="s">
        <v>9554</v>
      </c>
      <c r="W1131" t="s">
        <v>2254</v>
      </c>
    </row>
    <row r="1132" spans="1:23" ht="15" customHeight="1" x14ac:dyDescent="0.25">
      <c r="A1132" t="s">
        <v>589</v>
      </c>
      <c r="B1132" t="s">
        <v>576</v>
      </c>
      <c r="C1132" t="s">
        <v>9555</v>
      </c>
      <c r="D1132" t="s">
        <v>9555</v>
      </c>
      <c r="E1132" t="s">
        <v>589</v>
      </c>
      <c r="L1132" t="s">
        <v>9556</v>
      </c>
      <c r="M1132" t="s">
        <v>9459</v>
      </c>
      <c r="N1132" t="s">
        <v>9557</v>
      </c>
      <c r="O1132" t="s">
        <v>2246</v>
      </c>
      <c r="P1132" t="s">
        <v>9558</v>
      </c>
      <c r="Q1132" t="s">
        <v>2248</v>
      </c>
      <c r="R1132" t="s">
        <v>9559</v>
      </c>
      <c r="S1132" t="s">
        <v>2250</v>
      </c>
      <c r="T1132" t="s">
        <v>9560</v>
      </c>
      <c r="U1132" t="s">
        <v>2252</v>
      </c>
      <c r="V1132" t="s">
        <v>9561</v>
      </c>
      <c r="W1132" t="s">
        <v>2254</v>
      </c>
    </row>
    <row r="1133" spans="1:23" ht="15" customHeight="1" x14ac:dyDescent="0.25">
      <c r="A1133" t="s">
        <v>592</v>
      </c>
      <c r="B1133" t="s">
        <v>576</v>
      </c>
      <c r="C1133" t="s">
        <v>9562</v>
      </c>
      <c r="D1133" t="s">
        <v>9562</v>
      </c>
      <c r="E1133" t="s">
        <v>592</v>
      </c>
      <c r="L1133" t="s">
        <v>9556</v>
      </c>
      <c r="M1133" t="s">
        <v>9459</v>
      </c>
      <c r="N1133" t="s">
        <v>9557</v>
      </c>
      <c r="O1133" t="s">
        <v>2246</v>
      </c>
      <c r="P1133" t="s">
        <v>9558</v>
      </c>
      <c r="Q1133" t="s">
        <v>2248</v>
      </c>
      <c r="R1133" t="s">
        <v>9559</v>
      </c>
      <c r="S1133" t="s">
        <v>2250</v>
      </c>
      <c r="T1133" t="s">
        <v>9560</v>
      </c>
      <c r="U1133" t="s">
        <v>2252</v>
      </c>
      <c r="V1133" t="s">
        <v>9561</v>
      </c>
      <c r="W1133" t="s">
        <v>2254</v>
      </c>
    </row>
    <row r="1134" spans="1:23" ht="15" customHeight="1" x14ac:dyDescent="0.25">
      <c r="A1134" t="s">
        <v>601</v>
      </c>
      <c r="B1134" t="s">
        <v>576</v>
      </c>
      <c r="C1134" t="s">
        <v>9563</v>
      </c>
      <c r="D1134" t="s">
        <v>9563</v>
      </c>
      <c r="E1134" t="s">
        <v>601</v>
      </c>
      <c r="L1134" t="s">
        <v>9564</v>
      </c>
      <c r="M1134" t="s">
        <v>9459</v>
      </c>
      <c r="N1134" t="s">
        <v>9565</v>
      </c>
      <c r="O1134" t="s">
        <v>2246</v>
      </c>
      <c r="P1134" t="s">
        <v>9566</v>
      </c>
      <c r="Q1134" t="s">
        <v>2248</v>
      </c>
      <c r="R1134" t="s">
        <v>9567</v>
      </c>
      <c r="S1134" t="s">
        <v>2250</v>
      </c>
      <c r="T1134" t="s">
        <v>9568</v>
      </c>
      <c r="U1134" t="s">
        <v>2252</v>
      </c>
      <c r="V1134" t="s">
        <v>9569</v>
      </c>
      <c r="W1134" t="s">
        <v>2254</v>
      </c>
    </row>
    <row r="1135" spans="1:23" ht="15" customHeight="1" x14ac:dyDescent="0.25">
      <c r="A1135" t="s">
        <v>588</v>
      </c>
      <c r="B1135" t="s">
        <v>576</v>
      </c>
      <c r="C1135" t="s">
        <v>9570</v>
      </c>
      <c r="D1135" t="s">
        <v>9570</v>
      </c>
      <c r="E1135" t="s">
        <v>588</v>
      </c>
      <c r="L1135" t="s">
        <v>9571</v>
      </c>
      <c r="M1135" t="s">
        <v>9459</v>
      </c>
      <c r="N1135" t="s">
        <v>9572</v>
      </c>
      <c r="O1135" t="s">
        <v>2246</v>
      </c>
      <c r="P1135" t="s">
        <v>9573</v>
      </c>
      <c r="Q1135" t="s">
        <v>2248</v>
      </c>
      <c r="R1135" t="s">
        <v>9574</v>
      </c>
      <c r="S1135" t="s">
        <v>2250</v>
      </c>
      <c r="T1135" t="s">
        <v>9575</v>
      </c>
      <c r="U1135" t="s">
        <v>2252</v>
      </c>
      <c r="V1135" t="s">
        <v>9576</v>
      </c>
      <c r="W1135" t="s">
        <v>2254</v>
      </c>
    </row>
    <row r="1136" spans="1:23" ht="15" customHeight="1" x14ac:dyDescent="0.25">
      <c r="A1136" t="s">
        <v>602</v>
      </c>
      <c r="B1136" t="s">
        <v>576</v>
      </c>
      <c r="C1136" t="s">
        <v>9577</v>
      </c>
      <c r="D1136" t="s">
        <v>9577</v>
      </c>
      <c r="E1136" t="s">
        <v>602</v>
      </c>
      <c r="L1136" t="s">
        <v>9578</v>
      </c>
      <c r="M1136" t="s">
        <v>9459</v>
      </c>
      <c r="N1136" t="s">
        <v>9579</v>
      </c>
      <c r="O1136" t="s">
        <v>2246</v>
      </c>
      <c r="P1136" t="s">
        <v>9580</v>
      </c>
      <c r="Q1136" t="s">
        <v>2248</v>
      </c>
      <c r="R1136" t="s">
        <v>9581</v>
      </c>
      <c r="S1136" t="s">
        <v>2250</v>
      </c>
      <c r="T1136" t="s">
        <v>9582</v>
      </c>
      <c r="U1136" t="s">
        <v>2252</v>
      </c>
      <c r="V1136" t="s">
        <v>9583</v>
      </c>
      <c r="W1136" t="s">
        <v>2254</v>
      </c>
    </row>
    <row r="1137" spans="1:25" ht="15" customHeight="1" x14ac:dyDescent="0.25">
      <c r="A1137" t="s">
        <v>591</v>
      </c>
      <c r="B1137" t="s">
        <v>576</v>
      </c>
      <c r="C1137" t="s">
        <v>9584</v>
      </c>
      <c r="D1137" t="s">
        <v>9584</v>
      </c>
      <c r="E1137" t="s">
        <v>591</v>
      </c>
      <c r="L1137" t="s">
        <v>9585</v>
      </c>
      <c r="M1137" t="s">
        <v>9459</v>
      </c>
      <c r="N1137" t="s">
        <v>9586</v>
      </c>
      <c r="O1137" t="s">
        <v>2246</v>
      </c>
      <c r="P1137" t="s">
        <v>9587</v>
      </c>
      <c r="Q1137" t="s">
        <v>2248</v>
      </c>
      <c r="R1137" t="s">
        <v>9588</v>
      </c>
      <c r="S1137" t="s">
        <v>2250</v>
      </c>
      <c r="T1137" t="s">
        <v>9589</v>
      </c>
      <c r="U1137" t="s">
        <v>2252</v>
      </c>
      <c r="V1137" t="s">
        <v>9590</v>
      </c>
      <c r="W1137" t="s">
        <v>2254</v>
      </c>
    </row>
    <row r="1138" spans="1:25" ht="15" customHeight="1" x14ac:dyDescent="0.25">
      <c r="A1138" t="s">
        <v>590</v>
      </c>
      <c r="B1138" t="s">
        <v>576</v>
      </c>
      <c r="C1138" t="s">
        <v>9591</v>
      </c>
      <c r="D1138" t="s">
        <v>9591</v>
      </c>
      <c r="E1138" t="s">
        <v>590</v>
      </c>
      <c r="L1138" t="s">
        <v>9585</v>
      </c>
      <c r="M1138" t="s">
        <v>9459</v>
      </c>
      <c r="N1138" t="s">
        <v>9586</v>
      </c>
      <c r="O1138" t="s">
        <v>2246</v>
      </c>
      <c r="P1138" t="s">
        <v>9587</v>
      </c>
      <c r="Q1138" t="s">
        <v>2248</v>
      </c>
      <c r="R1138" t="s">
        <v>9588</v>
      </c>
      <c r="S1138" t="s">
        <v>2250</v>
      </c>
      <c r="T1138" t="s">
        <v>9589</v>
      </c>
      <c r="U1138" t="s">
        <v>2252</v>
      </c>
      <c r="V1138" t="s">
        <v>9590</v>
      </c>
      <c r="W1138" t="s">
        <v>2254</v>
      </c>
    </row>
    <row r="1139" spans="1:25" ht="15" customHeight="1" x14ac:dyDescent="0.25">
      <c r="A1139" t="s">
        <v>955</v>
      </c>
      <c r="B1139" t="s">
        <v>954</v>
      </c>
      <c r="C1139" t="s">
        <v>2804</v>
      </c>
      <c r="D1139" t="s">
        <v>2804</v>
      </c>
      <c r="E1139" t="s">
        <v>955</v>
      </c>
      <c r="L1139" t="s">
        <v>9592</v>
      </c>
      <c r="M1139" t="s">
        <v>9593</v>
      </c>
      <c r="N1139" t="s">
        <v>9594</v>
      </c>
      <c r="O1139" t="s">
        <v>9595</v>
      </c>
      <c r="P1139" t="s">
        <v>9596</v>
      </c>
      <c r="Q1139" t="s">
        <v>7023</v>
      </c>
      <c r="R1139" t="s">
        <v>9597</v>
      </c>
      <c r="S1139" t="s">
        <v>7024</v>
      </c>
      <c r="T1139" t="s">
        <v>9598</v>
      </c>
      <c r="U1139" t="s">
        <v>7025</v>
      </c>
      <c r="V1139" t="s">
        <v>9599</v>
      </c>
      <c r="W1139" t="s">
        <v>7026</v>
      </c>
      <c r="Y1139" t="s">
        <v>2804</v>
      </c>
    </row>
    <row r="1140" spans="1:25" ht="15" customHeight="1" x14ac:dyDescent="0.25">
      <c r="A1140" t="s">
        <v>956</v>
      </c>
      <c r="B1140" t="s">
        <v>954</v>
      </c>
      <c r="C1140" t="s">
        <v>2804</v>
      </c>
      <c r="D1140" t="s">
        <v>2804</v>
      </c>
      <c r="E1140" t="s">
        <v>956</v>
      </c>
      <c r="L1140" t="s">
        <v>9600</v>
      </c>
      <c r="M1140" t="s">
        <v>9593</v>
      </c>
      <c r="N1140" t="s">
        <v>9601</v>
      </c>
      <c r="P1140" t="s">
        <v>9602</v>
      </c>
      <c r="R1140" t="s">
        <v>9603</v>
      </c>
      <c r="T1140" t="s">
        <v>9604</v>
      </c>
      <c r="V1140" t="s">
        <v>9605</v>
      </c>
      <c r="Y1140" t="s">
        <v>2804</v>
      </c>
    </row>
    <row r="1141" spans="1:25" ht="15" customHeight="1" x14ac:dyDescent="0.25">
      <c r="A1141" t="s">
        <v>957</v>
      </c>
      <c r="B1141" t="s">
        <v>954</v>
      </c>
      <c r="C1141" t="s">
        <v>2804</v>
      </c>
      <c r="D1141" t="s">
        <v>2804</v>
      </c>
      <c r="E1141" t="s">
        <v>957</v>
      </c>
      <c r="L1141" t="s">
        <v>9606</v>
      </c>
      <c r="M1141" t="s">
        <v>9593</v>
      </c>
      <c r="N1141" t="s">
        <v>9607</v>
      </c>
      <c r="P1141" t="s">
        <v>9608</v>
      </c>
      <c r="R1141" t="s">
        <v>9609</v>
      </c>
      <c r="T1141" t="s">
        <v>9610</v>
      </c>
      <c r="V1141" t="s">
        <v>9611</v>
      </c>
      <c r="Y1141" t="s">
        <v>2804</v>
      </c>
    </row>
    <row r="1142" spans="1:25" ht="15" customHeight="1" x14ac:dyDescent="0.25">
      <c r="A1142" t="s">
        <v>958</v>
      </c>
      <c r="B1142" t="s">
        <v>954</v>
      </c>
      <c r="C1142" t="s">
        <v>2804</v>
      </c>
      <c r="D1142" t="s">
        <v>2804</v>
      </c>
      <c r="E1142" t="s">
        <v>958</v>
      </c>
      <c r="L1142" t="s">
        <v>9612</v>
      </c>
      <c r="M1142" t="s">
        <v>9593</v>
      </c>
      <c r="N1142" t="s">
        <v>9613</v>
      </c>
      <c r="P1142" t="s">
        <v>9614</v>
      </c>
      <c r="R1142" t="s">
        <v>9615</v>
      </c>
      <c r="T1142" t="s">
        <v>9616</v>
      </c>
      <c r="V1142" t="s">
        <v>9617</v>
      </c>
      <c r="Y1142" t="s">
        <v>2804</v>
      </c>
    </row>
    <row r="1143" spans="1:25" ht="15" customHeight="1" x14ac:dyDescent="0.25">
      <c r="A1143" t="s">
        <v>959</v>
      </c>
      <c r="B1143" t="s">
        <v>954</v>
      </c>
      <c r="C1143" t="s">
        <v>2804</v>
      </c>
      <c r="D1143" t="s">
        <v>2804</v>
      </c>
      <c r="E1143" t="s">
        <v>959</v>
      </c>
      <c r="L1143" t="s">
        <v>9618</v>
      </c>
      <c r="M1143" t="s">
        <v>9593</v>
      </c>
      <c r="N1143" t="s">
        <v>9619</v>
      </c>
      <c r="P1143" t="s">
        <v>9620</v>
      </c>
      <c r="R1143" t="s">
        <v>9621</v>
      </c>
      <c r="T1143" t="s">
        <v>9622</v>
      </c>
      <c r="V1143" t="s">
        <v>9623</v>
      </c>
      <c r="Y1143" t="s">
        <v>2804</v>
      </c>
    </row>
    <row r="1144" spans="1:25" ht="15" customHeight="1" x14ac:dyDescent="0.25">
      <c r="A1144" t="s">
        <v>960</v>
      </c>
      <c r="B1144" t="s">
        <v>954</v>
      </c>
      <c r="C1144" t="s">
        <v>2804</v>
      </c>
      <c r="D1144" t="s">
        <v>2804</v>
      </c>
      <c r="E1144" t="s">
        <v>960</v>
      </c>
      <c r="L1144" t="s">
        <v>14648</v>
      </c>
      <c r="M1144" t="s">
        <v>9593</v>
      </c>
      <c r="N1144" t="s">
        <v>15070</v>
      </c>
      <c r="P1144" t="s">
        <v>15492</v>
      </c>
      <c r="R1144" t="s">
        <v>15902</v>
      </c>
      <c r="T1144" t="s">
        <v>16323</v>
      </c>
      <c r="V1144" t="s">
        <v>16713</v>
      </c>
      <c r="Y1144" t="s">
        <v>2804</v>
      </c>
    </row>
    <row r="1145" spans="1:25" ht="15" customHeight="1" x14ac:dyDescent="0.25">
      <c r="A1145" t="s">
        <v>961</v>
      </c>
      <c r="B1145" t="s">
        <v>954</v>
      </c>
      <c r="C1145" t="s">
        <v>2804</v>
      </c>
      <c r="D1145" t="s">
        <v>2804</v>
      </c>
      <c r="E1145" t="s">
        <v>961</v>
      </c>
      <c r="L1145" t="s">
        <v>9624</v>
      </c>
      <c r="M1145" t="s">
        <v>9593</v>
      </c>
      <c r="N1145" t="s">
        <v>9625</v>
      </c>
      <c r="P1145" t="s">
        <v>9626</v>
      </c>
      <c r="R1145" t="s">
        <v>9627</v>
      </c>
      <c r="T1145" t="s">
        <v>9628</v>
      </c>
      <c r="V1145" t="s">
        <v>9629</v>
      </c>
      <c r="Y1145" t="s">
        <v>2804</v>
      </c>
    </row>
    <row r="1146" spans="1:25" ht="15" customHeight="1" x14ac:dyDescent="0.25">
      <c r="A1146" t="s">
        <v>962</v>
      </c>
      <c r="B1146" t="s">
        <v>954</v>
      </c>
      <c r="C1146" t="s">
        <v>2804</v>
      </c>
      <c r="D1146" t="s">
        <v>2804</v>
      </c>
      <c r="E1146" t="s">
        <v>962</v>
      </c>
      <c r="L1146" t="s">
        <v>9630</v>
      </c>
      <c r="M1146" t="s">
        <v>9593</v>
      </c>
      <c r="N1146" t="s">
        <v>9631</v>
      </c>
      <c r="P1146" t="s">
        <v>9632</v>
      </c>
      <c r="R1146" t="s">
        <v>9633</v>
      </c>
      <c r="T1146" t="s">
        <v>9634</v>
      </c>
      <c r="V1146" t="s">
        <v>9635</v>
      </c>
      <c r="Y1146" t="s">
        <v>2804</v>
      </c>
    </row>
    <row r="1147" spans="1:25" ht="15" customHeight="1" x14ac:dyDescent="0.25">
      <c r="A1147" t="s">
        <v>963</v>
      </c>
      <c r="B1147" t="s">
        <v>954</v>
      </c>
      <c r="C1147" t="s">
        <v>2804</v>
      </c>
      <c r="D1147" t="s">
        <v>2804</v>
      </c>
      <c r="E1147" t="s">
        <v>963</v>
      </c>
      <c r="L1147" t="s">
        <v>9636</v>
      </c>
      <c r="M1147" t="s">
        <v>9593</v>
      </c>
      <c r="N1147" t="s">
        <v>9637</v>
      </c>
      <c r="P1147" t="s">
        <v>9638</v>
      </c>
      <c r="R1147" t="s">
        <v>9639</v>
      </c>
      <c r="T1147" t="s">
        <v>9640</v>
      </c>
      <c r="V1147" t="s">
        <v>9641</v>
      </c>
      <c r="Y1147" t="s">
        <v>2804</v>
      </c>
    </row>
    <row r="1148" spans="1:25" ht="15" customHeight="1" x14ac:dyDescent="0.25">
      <c r="A1148" t="s">
        <v>964</v>
      </c>
      <c r="B1148" t="s">
        <v>954</v>
      </c>
      <c r="C1148" t="s">
        <v>2804</v>
      </c>
      <c r="D1148" t="s">
        <v>2804</v>
      </c>
      <c r="E1148" t="s">
        <v>964</v>
      </c>
      <c r="L1148" t="s">
        <v>9642</v>
      </c>
      <c r="M1148" t="s">
        <v>9593</v>
      </c>
      <c r="N1148" t="s">
        <v>9643</v>
      </c>
      <c r="P1148" t="s">
        <v>9644</v>
      </c>
      <c r="R1148" t="s">
        <v>9645</v>
      </c>
      <c r="T1148" t="s">
        <v>9646</v>
      </c>
      <c r="V1148" t="s">
        <v>9647</v>
      </c>
      <c r="Y1148" t="s">
        <v>2804</v>
      </c>
    </row>
    <row r="1149" spans="1:25" ht="15" customHeight="1" x14ac:dyDescent="0.25">
      <c r="A1149" t="s">
        <v>965</v>
      </c>
      <c r="B1149" t="s">
        <v>954</v>
      </c>
      <c r="C1149" t="s">
        <v>2804</v>
      </c>
      <c r="D1149" t="s">
        <v>2804</v>
      </c>
      <c r="E1149" t="s">
        <v>965</v>
      </c>
      <c r="L1149" t="s">
        <v>9648</v>
      </c>
      <c r="M1149" t="s">
        <v>9593</v>
      </c>
      <c r="N1149" t="s">
        <v>9649</v>
      </c>
      <c r="P1149" t="s">
        <v>9650</v>
      </c>
      <c r="R1149" t="s">
        <v>9651</v>
      </c>
      <c r="T1149" t="s">
        <v>9652</v>
      </c>
      <c r="V1149" t="s">
        <v>9653</v>
      </c>
      <c r="Y1149" t="s">
        <v>2804</v>
      </c>
    </row>
    <row r="1150" spans="1:25" ht="15" customHeight="1" x14ac:dyDescent="0.25">
      <c r="A1150" t="s">
        <v>966</v>
      </c>
      <c r="B1150" t="s">
        <v>954</v>
      </c>
      <c r="C1150" t="s">
        <v>2804</v>
      </c>
      <c r="D1150" t="s">
        <v>2804</v>
      </c>
      <c r="E1150" t="s">
        <v>966</v>
      </c>
      <c r="L1150" t="s">
        <v>14649</v>
      </c>
      <c r="M1150" t="s">
        <v>9593</v>
      </c>
      <c r="N1150" t="s">
        <v>15071</v>
      </c>
      <c r="P1150" t="s">
        <v>15493</v>
      </c>
      <c r="R1150" t="s">
        <v>15903</v>
      </c>
      <c r="T1150" t="s">
        <v>16324</v>
      </c>
      <c r="V1150" t="s">
        <v>16714</v>
      </c>
      <c r="Y1150" t="s">
        <v>2804</v>
      </c>
    </row>
    <row r="1151" spans="1:25" ht="15" customHeight="1" x14ac:dyDescent="0.25">
      <c r="A1151" t="s">
        <v>967</v>
      </c>
      <c r="B1151" t="s">
        <v>954</v>
      </c>
      <c r="C1151" t="s">
        <v>2804</v>
      </c>
      <c r="D1151" t="s">
        <v>2804</v>
      </c>
      <c r="E1151" t="s">
        <v>967</v>
      </c>
      <c r="L1151" t="s">
        <v>9654</v>
      </c>
      <c r="M1151" t="s">
        <v>9593</v>
      </c>
      <c r="N1151" t="s">
        <v>9655</v>
      </c>
      <c r="P1151" t="s">
        <v>9656</v>
      </c>
      <c r="R1151" t="s">
        <v>9657</v>
      </c>
      <c r="T1151" t="s">
        <v>9658</v>
      </c>
      <c r="V1151" t="s">
        <v>9659</v>
      </c>
      <c r="Y1151" t="s">
        <v>2804</v>
      </c>
    </row>
    <row r="1152" spans="1:25" ht="15" customHeight="1" x14ac:dyDescent="0.25">
      <c r="A1152" t="s">
        <v>968</v>
      </c>
      <c r="B1152" t="s">
        <v>954</v>
      </c>
      <c r="C1152" t="s">
        <v>2804</v>
      </c>
      <c r="D1152" t="s">
        <v>2804</v>
      </c>
      <c r="E1152" t="s">
        <v>968</v>
      </c>
      <c r="L1152" t="s">
        <v>9660</v>
      </c>
      <c r="M1152" t="s">
        <v>9593</v>
      </c>
      <c r="N1152" t="s">
        <v>9661</v>
      </c>
      <c r="P1152" t="s">
        <v>9662</v>
      </c>
      <c r="R1152" t="s">
        <v>9663</v>
      </c>
      <c r="T1152" t="s">
        <v>9664</v>
      </c>
      <c r="V1152" t="s">
        <v>9665</v>
      </c>
      <c r="Y1152" t="s">
        <v>2804</v>
      </c>
    </row>
    <row r="1153" spans="1:25" ht="15" customHeight="1" x14ac:dyDescent="0.25">
      <c r="A1153" t="s">
        <v>969</v>
      </c>
      <c r="B1153" t="s">
        <v>954</v>
      </c>
      <c r="C1153" t="s">
        <v>2804</v>
      </c>
      <c r="D1153" t="s">
        <v>2804</v>
      </c>
      <c r="E1153" t="s">
        <v>969</v>
      </c>
      <c r="L1153" t="s">
        <v>9666</v>
      </c>
      <c r="M1153" t="s">
        <v>9593</v>
      </c>
      <c r="N1153" t="s">
        <v>9667</v>
      </c>
      <c r="P1153" t="s">
        <v>9668</v>
      </c>
      <c r="R1153" t="s">
        <v>9669</v>
      </c>
      <c r="T1153" t="s">
        <v>9670</v>
      </c>
      <c r="V1153" t="s">
        <v>9671</v>
      </c>
      <c r="Y1153" t="s">
        <v>2804</v>
      </c>
    </row>
    <row r="1154" spans="1:25" ht="15" customHeight="1" x14ac:dyDescent="0.25">
      <c r="A1154" t="s">
        <v>970</v>
      </c>
      <c r="B1154" t="s">
        <v>954</v>
      </c>
      <c r="C1154" t="s">
        <v>2804</v>
      </c>
      <c r="D1154" t="s">
        <v>2804</v>
      </c>
      <c r="E1154" t="s">
        <v>970</v>
      </c>
      <c r="L1154" t="s">
        <v>9672</v>
      </c>
      <c r="M1154" t="s">
        <v>9593</v>
      </c>
      <c r="N1154" t="s">
        <v>9673</v>
      </c>
      <c r="P1154" t="s">
        <v>9674</v>
      </c>
      <c r="R1154" t="s">
        <v>9675</v>
      </c>
      <c r="T1154" t="s">
        <v>9676</v>
      </c>
      <c r="V1154" t="s">
        <v>9677</v>
      </c>
      <c r="Y1154" t="s">
        <v>2804</v>
      </c>
    </row>
    <row r="1155" spans="1:25" ht="15" customHeight="1" x14ac:dyDescent="0.25">
      <c r="A1155" t="s">
        <v>971</v>
      </c>
      <c r="B1155" t="s">
        <v>954</v>
      </c>
      <c r="C1155" t="s">
        <v>2804</v>
      </c>
      <c r="D1155" t="s">
        <v>2804</v>
      </c>
      <c r="E1155" t="s">
        <v>971</v>
      </c>
      <c r="L1155" t="s">
        <v>9678</v>
      </c>
      <c r="M1155" t="s">
        <v>9593</v>
      </c>
      <c r="N1155" t="s">
        <v>9679</v>
      </c>
      <c r="P1155" t="s">
        <v>9680</v>
      </c>
      <c r="R1155" t="s">
        <v>9681</v>
      </c>
      <c r="T1155" t="s">
        <v>9682</v>
      </c>
      <c r="V1155" t="s">
        <v>9683</v>
      </c>
      <c r="Y1155" t="s">
        <v>2804</v>
      </c>
    </row>
    <row r="1156" spans="1:25" ht="15" customHeight="1" x14ac:dyDescent="0.25">
      <c r="A1156" t="s">
        <v>972</v>
      </c>
      <c r="B1156" t="s">
        <v>954</v>
      </c>
      <c r="C1156" t="s">
        <v>2804</v>
      </c>
      <c r="D1156" t="s">
        <v>2804</v>
      </c>
      <c r="E1156" t="s">
        <v>972</v>
      </c>
      <c r="L1156" t="s">
        <v>14650</v>
      </c>
      <c r="M1156" t="s">
        <v>9593</v>
      </c>
      <c r="N1156" t="s">
        <v>15072</v>
      </c>
      <c r="P1156" t="s">
        <v>15494</v>
      </c>
      <c r="R1156" t="s">
        <v>15904</v>
      </c>
      <c r="T1156" t="s">
        <v>16325</v>
      </c>
      <c r="V1156" t="s">
        <v>16715</v>
      </c>
      <c r="Y1156" t="s">
        <v>2804</v>
      </c>
    </row>
    <row r="1157" spans="1:25" ht="15" customHeight="1" x14ac:dyDescent="0.25">
      <c r="A1157" t="s">
        <v>973</v>
      </c>
      <c r="B1157" t="s">
        <v>954</v>
      </c>
      <c r="C1157" t="s">
        <v>2804</v>
      </c>
      <c r="D1157" t="s">
        <v>2804</v>
      </c>
      <c r="E1157" t="s">
        <v>973</v>
      </c>
      <c r="L1157" t="s">
        <v>9684</v>
      </c>
      <c r="M1157" t="s">
        <v>9593</v>
      </c>
      <c r="N1157" t="s">
        <v>9685</v>
      </c>
      <c r="P1157" t="s">
        <v>9686</v>
      </c>
      <c r="R1157" t="s">
        <v>9687</v>
      </c>
      <c r="T1157" t="s">
        <v>9688</v>
      </c>
      <c r="V1157" t="s">
        <v>9689</v>
      </c>
      <c r="Y1157" t="s">
        <v>2804</v>
      </c>
    </row>
    <row r="1158" spans="1:25" ht="15" customHeight="1" x14ac:dyDescent="0.25">
      <c r="A1158" t="s">
        <v>974</v>
      </c>
      <c r="B1158" t="s">
        <v>954</v>
      </c>
      <c r="C1158" t="s">
        <v>2804</v>
      </c>
      <c r="D1158" t="s">
        <v>2804</v>
      </c>
      <c r="E1158" t="s">
        <v>974</v>
      </c>
      <c r="L1158" t="s">
        <v>9690</v>
      </c>
      <c r="M1158" t="s">
        <v>9593</v>
      </c>
      <c r="N1158" t="s">
        <v>9691</v>
      </c>
      <c r="P1158" t="s">
        <v>9692</v>
      </c>
      <c r="R1158" t="s">
        <v>9693</v>
      </c>
      <c r="T1158" t="s">
        <v>9694</v>
      </c>
      <c r="V1158" t="s">
        <v>9695</v>
      </c>
      <c r="Y1158" t="s">
        <v>2804</v>
      </c>
    </row>
    <row r="1159" spans="1:25" ht="15" customHeight="1" x14ac:dyDescent="0.25">
      <c r="A1159" t="s">
        <v>975</v>
      </c>
      <c r="B1159" t="s">
        <v>954</v>
      </c>
      <c r="C1159" t="s">
        <v>2804</v>
      </c>
      <c r="D1159" t="s">
        <v>2804</v>
      </c>
      <c r="E1159" t="s">
        <v>975</v>
      </c>
      <c r="L1159" t="s">
        <v>9696</v>
      </c>
      <c r="M1159" t="s">
        <v>9593</v>
      </c>
      <c r="N1159" t="s">
        <v>9697</v>
      </c>
      <c r="P1159" t="s">
        <v>9698</v>
      </c>
      <c r="R1159" t="s">
        <v>9699</v>
      </c>
      <c r="T1159" t="s">
        <v>9700</v>
      </c>
      <c r="V1159" t="s">
        <v>9701</v>
      </c>
      <c r="Y1159" t="s">
        <v>2804</v>
      </c>
    </row>
    <row r="1160" spans="1:25" ht="15" customHeight="1" x14ac:dyDescent="0.25">
      <c r="A1160" t="s">
        <v>976</v>
      </c>
      <c r="B1160" t="s">
        <v>954</v>
      </c>
      <c r="C1160" t="s">
        <v>2804</v>
      </c>
      <c r="D1160" t="s">
        <v>2804</v>
      </c>
      <c r="E1160" t="s">
        <v>976</v>
      </c>
      <c r="L1160" t="s">
        <v>9702</v>
      </c>
      <c r="M1160" t="s">
        <v>9593</v>
      </c>
      <c r="N1160" t="s">
        <v>9703</v>
      </c>
      <c r="P1160" t="s">
        <v>9704</v>
      </c>
      <c r="R1160" t="s">
        <v>9705</v>
      </c>
      <c r="T1160" t="s">
        <v>9706</v>
      </c>
      <c r="V1160" t="s">
        <v>9707</v>
      </c>
      <c r="Y1160" t="s">
        <v>2804</v>
      </c>
    </row>
    <row r="1161" spans="1:25" ht="15" customHeight="1" x14ac:dyDescent="0.25">
      <c r="A1161" t="s">
        <v>977</v>
      </c>
      <c r="B1161" t="s">
        <v>954</v>
      </c>
      <c r="C1161" t="s">
        <v>2804</v>
      </c>
      <c r="D1161" t="s">
        <v>2804</v>
      </c>
      <c r="E1161" t="s">
        <v>977</v>
      </c>
      <c r="L1161" t="s">
        <v>9708</v>
      </c>
      <c r="M1161" t="s">
        <v>9593</v>
      </c>
      <c r="N1161" t="s">
        <v>9709</v>
      </c>
      <c r="P1161" t="s">
        <v>9710</v>
      </c>
      <c r="R1161" t="s">
        <v>9711</v>
      </c>
      <c r="T1161" t="s">
        <v>9712</v>
      </c>
      <c r="V1161" t="s">
        <v>9713</v>
      </c>
      <c r="Y1161" t="s">
        <v>2804</v>
      </c>
    </row>
    <row r="1162" spans="1:25" ht="15" customHeight="1" x14ac:dyDescent="0.25">
      <c r="A1162" t="s">
        <v>978</v>
      </c>
      <c r="B1162" t="s">
        <v>954</v>
      </c>
      <c r="C1162" t="s">
        <v>2804</v>
      </c>
      <c r="D1162" t="s">
        <v>2804</v>
      </c>
      <c r="E1162" t="s">
        <v>978</v>
      </c>
      <c r="L1162" t="s">
        <v>14651</v>
      </c>
      <c r="M1162" t="s">
        <v>9593</v>
      </c>
      <c r="N1162" t="s">
        <v>15073</v>
      </c>
      <c r="P1162" t="s">
        <v>15495</v>
      </c>
      <c r="R1162" t="s">
        <v>15905</v>
      </c>
      <c r="T1162" t="s">
        <v>16326</v>
      </c>
      <c r="V1162" t="s">
        <v>16716</v>
      </c>
      <c r="Y1162" t="s">
        <v>2804</v>
      </c>
    </row>
    <row r="1163" spans="1:25" ht="15" customHeight="1" x14ac:dyDescent="0.25">
      <c r="A1163" t="s">
        <v>979</v>
      </c>
      <c r="B1163" t="s">
        <v>954</v>
      </c>
      <c r="C1163" t="s">
        <v>2804</v>
      </c>
      <c r="D1163" t="s">
        <v>2804</v>
      </c>
      <c r="E1163" t="s">
        <v>979</v>
      </c>
      <c r="L1163" t="s">
        <v>9714</v>
      </c>
      <c r="M1163" t="s">
        <v>9593</v>
      </c>
      <c r="N1163" t="s">
        <v>9715</v>
      </c>
      <c r="P1163" t="s">
        <v>9716</v>
      </c>
      <c r="R1163" t="s">
        <v>9717</v>
      </c>
      <c r="T1163" t="s">
        <v>9718</v>
      </c>
      <c r="V1163" t="s">
        <v>9719</v>
      </c>
      <c r="Y1163" t="s">
        <v>2804</v>
      </c>
    </row>
    <row r="1164" spans="1:25" ht="15" customHeight="1" x14ac:dyDescent="0.25">
      <c r="A1164" t="s">
        <v>980</v>
      </c>
      <c r="B1164" t="s">
        <v>954</v>
      </c>
      <c r="C1164" t="s">
        <v>2804</v>
      </c>
      <c r="D1164" t="s">
        <v>2804</v>
      </c>
      <c r="E1164" t="s">
        <v>980</v>
      </c>
      <c r="L1164" t="s">
        <v>9720</v>
      </c>
      <c r="M1164" t="s">
        <v>9593</v>
      </c>
      <c r="N1164" t="s">
        <v>9721</v>
      </c>
      <c r="P1164" t="s">
        <v>9722</v>
      </c>
      <c r="R1164" t="s">
        <v>9723</v>
      </c>
      <c r="T1164" t="s">
        <v>9724</v>
      </c>
      <c r="V1164" t="s">
        <v>9725</v>
      </c>
      <c r="Y1164" t="s">
        <v>2804</v>
      </c>
    </row>
    <row r="1165" spans="1:25" ht="15" customHeight="1" x14ac:dyDescent="0.25">
      <c r="A1165" t="s">
        <v>981</v>
      </c>
      <c r="B1165" t="s">
        <v>954</v>
      </c>
      <c r="C1165" t="s">
        <v>2804</v>
      </c>
      <c r="D1165" t="s">
        <v>2804</v>
      </c>
      <c r="E1165" t="s">
        <v>981</v>
      </c>
      <c r="L1165" t="s">
        <v>9726</v>
      </c>
      <c r="M1165" t="s">
        <v>9593</v>
      </c>
      <c r="N1165" t="s">
        <v>9727</v>
      </c>
      <c r="P1165" t="s">
        <v>9728</v>
      </c>
      <c r="R1165" t="s">
        <v>9729</v>
      </c>
      <c r="T1165" t="s">
        <v>9730</v>
      </c>
      <c r="V1165" t="s">
        <v>9731</v>
      </c>
      <c r="Y1165" t="s">
        <v>2804</v>
      </c>
    </row>
    <row r="1166" spans="1:25" ht="15" customHeight="1" x14ac:dyDescent="0.25">
      <c r="A1166" t="s">
        <v>982</v>
      </c>
      <c r="B1166" t="s">
        <v>954</v>
      </c>
      <c r="C1166" t="s">
        <v>2804</v>
      </c>
      <c r="D1166" t="s">
        <v>2804</v>
      </c>
      <c r="E1166" t="s">
        <v>982</v>
      </c>
      <c r="L1166" t="s">
        <v>9732</v>
      </c>
      <c r="M1166" t="s">
        <v>9593</v>
      </c>
      <c r="N1166" t="s">
        <v>9733</v>
      </c>
      <c r="P1166" t="s">
        <v>9734</v>
      </c>
      <c r="R1166" t="s">
        <v>9735</v>
      </c>
      <c r="T1166" t="s">
        <v>9736</v>
      </c>
      <c r="V1166" t="s">
        <v>9737</v>
      </c>
      <c r="Y1166" t="s">
        <v>2804</v>
      </c>
    </row>
    <row r="1167" spans="1:25" ht="15" customHeight="1" x14ac:dyDescent="0.25">
      <c r="A1167" t="s">
        <v>983</v>
      </c>
      <c r="B1167" t="s">
        <v>954</v>
      </c>
      <c r="C1167" t="s">
        <v>2804</v>
      </c>
      <c r="D1167" t="s">
        <v>2804</v>
      </c>
      <c r="E1167" t="s">
        <v>983</v>
      </c>
      <c r="L1167" t="s">
        <v>9738</v>
      </c>
      <c r="M1167" t="s">
        <v>9593</v>
      </c>
      <c r="N1167" t="s">
        <v>9739</v>
      </c>
      <c r="P1167" t="s">
        <v>9740</v>
      </c>
      <c r="R1167" t="s">
        <v>9741</v>
      </c>
      <c r="T1167" t="s">
        <v>9742</v>
      </c>
      <c r="V1167" t="s">
        <v>9743</v>
      </c>
      <c r="Y1167" t="s">
        <v>2804</v>
      </c>
    </row>
    <row r="1168" spans="1:25" ht="15" customHeight="1" x14ac:dyDescent="0.25">
      <c r="A1168" t="s">
        <v>984</v>
      </c>
      <c r="B1168" t="s">
        <v>954</v>
      </c>
      <c r="C1168" t="s">
        <v>2804</v>
      </c>
      <c r="D1168" t="s">
        <v>2804</v>
      </c>
      <c r="E1168" t="s">
        <v>984</v>
      </c>
      <c r="L1168" t="s">
        <v>14652</v>
      </c>
      <c r="M1168" t="s">
        <v>9593</v>
      </c>
      <c r="N1168" t="s">
        <v>15074</v>
      </c>
      <c r="P1168" t="s">
        <v>15496</v>
      </c>
      <c r="R1168" t="s">
        <v>15906</v>
      </c>
      <c r="T1168" t="s">
        <v>16327</v>
      </c>
      <c r="V1168" t="s">
        <v>16717</v>
      </c>
      <c r="Y1168" t="s">
        <v>2804</v>
      </c>
    </row>
    <row r="1169" spans="1:25" ht="15" customHeight="1" x14ac:dyDescent="0.25">
      <c r="A1169" t="s">
        <v>985</v>
      </c>
      <c r="B1169" t="s">
        <v>954</v>
      </c>
      <c r="C1169" t="s">
        <v>2804</v>
      </c>
      <c r="D1169" t="s">
        <v>2804</v>
      </c>
      <c r="E1169" t="s">
        <v>985</v>
      </c>
      <c r="L1169" t="s">
        <v>9744</v>
      </c>
      <c r="M1169" t="s">
        <v>9593</v>
      </c>
      <c r="N1169" t="s">
        <v>9745</v>
      </c>
      <c r="P1169" t="s">
        <v>9746</v>
      </c>
      <c r="R1169" t="s">
        <v>9747</v>
      </c>
      <c r="T1169" t="s">
        <v>9748</v>
      </c>
      <c r="V1169" t="s">
        <v>9749</v>
      </c>
      <c r="Y1169" t="s">
        <v>2804</v>
      </c>
    </row>
    <row r="1170" spans="1:25" ht="15" customHeight="1" x14ac:dyDescent="0.25">
      <c r="A1170" t="s">
        <v>986</v>
      </c>
      <c r="B1170" t="s">
        <v>954</v>
      </c>
      <c r="C1170" t="s">
        <v>2804</v>
      </c>
      <c r="D1170" t="s">
        <v>2804</v>
      </c>
      <c r="E1170" t="s">
        <v>986</v>
      </c>
      <c r="L1170" t="s">
        <v>9750</v>
      </c>
      <c r="M1170" t="s">
        <v>9593</v>
      </c>
      <c r="N1170" t="s">
        <v>9751</v>
      </c>
      <c r="P1170" t="s">
        <v>9752</v>
      </c>
      <c r="R1170" t="s">
        <v>9753</v>
      </c>
      <c r="T1170" t="s">
        <v>9754</v>
      </c>
      <c r="V1170" t="s">
        <v>9755</v>
      </c>
      <c r="Y1170" t="s">
        <v>2804</v>
      </c>
    </row>
    <row r="1171" spans="1:25" ht="15" customHeight="1" x14ac:dyDescent="0.25">
      <c r="A1171" t="s">
        <v>987</v>
      </c>
      <c r="B1171" t="s">
        <v>954</v>
      </c>
      <c r="C1171" t="s">
        <v>2804</v>
      </c>
      <c r="D1171" t="s">
        <v>2804</v>
      </c>
      <c r="E1171" t="s">
        <v>987</v>
      </c>
      <c r="L1171" t="s">
        <v>9756</v>
      </c>
      <c r="M1171" t="s">
        <v>9593</v>
      </c>
      <c r="N1171" t="s">
        <v>9757</v>
      </c>
      <c r="P1171" t="s">
        <v>9758</v>
      </c>
      <c r="R1171" t="s">
        <v>9759</v>
      </c>
      <c r="T1171" t="s">
        <v>9760</v>
      </c>
      <c r="V1171" t="s">
        <v>9761</v>
      </c>
      <c r="Y1171" t="s">
        <v>2804</v>
      </c>
    </row>
    <row r="1172" spans="1:25" ht="15" customHeight="1" x14ac:dyDescent="0.25">
      <c r="A1172" t="s">
        <v>988</v>
      </c>
      <c r="B1172" t="s">
        <v>954</v>
      </c>
      <c r="C1172" t="s">
        <v>2804</v>
      </c>
      <c r="D1172" t="s">
        <v>2804</v>
      </c>
      <c r="E1172" t="s">
        <v>988</v>
      </c>
      <c r="L1172" t="s">
        <v>9762</v>
      </c>
      <c r="M1172" t="s">
        <v>9593</v>
      </c>
      <c r="N1172" t="s">
        <v>9763</v>
      </c>
      <c r="P1172" t="s">
        <v>9764</v>
      </c>
      <c r="R1172" t="s">
        <v>9765</v>
      </c>
      <c r="T1172" t="s">
        <v>9766</v>
      </c>
      <c r="V1172" t="s">
        <v>9767</v>
      </c>
      <c r="Y1172" t="s">
        <v>2804</v>
      </c>
    </row>
    <row r="1173" spans="1:25" ht="15" customHeight="1" x14ac:dyDescent="0.25">
      <c r="A1173" t="s">
        <v>989</v>
      </c>
      <c r="B1173" t="s">
        <v>954</v>
      </c>
      <c r="C1173" t="s">
        <v>2804</v>
      </c>
      <c r="D1173" t="s">
        <v>2804</v>
      </c>
      <c r="E1173" t="s">
        <v>989</v>
      </c>
      <c r="L1173" t="s">
        <v>9768</v>
      </c>
      <c r="M1173" t="s">
        <v>9593</v>
      </c>
      <c r="N1173" t="s">
        <v>9769</v>
      </c>
      <c r="P1173" t="s">
        <v>9770</v>
      </c>
      <c r="R1173" t="s">
        <v>9771</v>
      </c>
      <c r="T1173" t="s">
        <v>9772</v>
      </c>
      <c r="V1173" t="s">
        <v>9773</v>
      </c>
      <c r="Y1173" t="s">
        <v>2804</v>
      </c>
    </row>
    <row r="1174" spans="1:25" ht="15" customHeight="1" x14ac:dyDescent="0.25">
      <c r="A1174" t="s">
        <v>990</v>
      </c>
      <c r="B1174" t="s">
        <v>954</v>
      </c>
      <c r="C1174" t="s">
        <v>2804</v>
      </c>
      <c r="D1174" t="s">
        <v>2804</v>
      </c>
      <c r="E1174" t="s">
        <v>990</v>
      </c>
      <c r="L1174" t="s">
        <v>14653</v>
      </c>
      <c r="M1174" t="s">
        <v>9593</v>
      </c>
      <c r="N1174" t="s">
        <v>15075</v>
      </c>
      <c r="P1174" t="s">
        <v>15497</v>
      </c>
      <c r="R1174" t="s">
        <v>15907</v>
      </c>
      <c r="T1174" t="s">
        <v>16328</v>
      </c>
      <c r="V1174" t="s">
        <v>16718</v>
      </c>
      <c r="Y1174" t="s">
        <v>2804</v>
      </c>
    </row>
    <row r="1175" spans="1:25" ht="15" customHeight="1" x14ac:dyDescent="0.25">
      <c r="A1175" t="s">
        <v>991</v>
      </c>
      <c r="B1175" t="s">
        <v>954</v>
      </c>
      <c r="C1175" t="s">
        <v>2804</v>
      </c>
      <c r="D1175" t="s">
        <v>2804</v>
      </c>
      <c r="E1175" t="s">
        <v>991</v>
      </c>
      <c r="L1175" t="s">
        <v>9774</v>
      </c>
      <c r="M1175" t="s">
        <v>9593</v>
      </c>
      <c r="N1175" t="s">
        <v>9775</v>
      </c>
      <c r="P1175" t="s">
        <v>9776</v>
      </c>
      <c r="R1175" t="s">
        <v>9777</v>
      </c>
      <c r="T1175" t="s">
        <v>9778</v>
      </c>
      <c r="V1175" t="s">
        <v>9779</v>
      </c>
      <c r="Y1175" t="s">
        <v>2804</v>
      </c>
    </row>
    <row r="1176" spans="1:25" ht="15" customHeight="1" x14ac:dyDescent="0.25">
      <c r="A1176" t="s">
        <v>992</v>
      </c>
      <c r="B1176" t="s">
        <v>954</v>
      </c>
      <c r="C1176" t="s">
        <v>2804</v>
      </c>
      <c r="D1176" t="s">
        <v>2804</v>
      </c>
      <c r="E1176" t="s">
        <v>992</v>
      </c>
      <c r="L1176" t="s">
        <v>9780</v>
      </c>
      <c r="M1176" t="s">
        <v>9593</v>
      </c>
      <c r="N1176" t="s">
        <v>9781</v>
      </c>
      <c r="P1176" t="s">
        <v>9782</v>
      </c>
      <c r="R1176" t="s">
        <v>9783</v>
      </c>
      <c r="T1176" t="s">
        <v>9784</v>
      </c>
      <c r="V1176" t="s">
        <v>9785</v>
      </c>
      <c r="Y1176" t="s">
        <v>2804</v>
      </c>
    </row>
    <row r="1177" spans="1:25" ht="15" customHeight="1" x14ac:dyDescent="0.25">
      <c r="A1177" t="s">
        <v>993</v>
      </c>
      <c r="B1177" t="s">
        <v>954</v>
      </c>
      <c r="C1177" t="s">
        <v>2804</v>
      </c>
      <c r="D1177" t="s">
        <v>2804</v>
      </c>
      <c r="E1177" t="s">
        <v>993</v>
      </c>
      <c r="L1177" t="s">
        <v>9786</v>
      </c>
      <c r="M1177" t="s">
        <v>9593</v>
      </c>
      <c r="N1177" t="s">
        <v>9787</v>
      </c>
      <c r="P1177" t="s">
        <v>9788</v>
      </c>
      <c r="R1177" t="s">
        <v>9789</v>
      </c>
      <c r="T1177" t="s">
        <v>9790</v>
      </c>
      <c r="V1177" t="s">
        <v>9791</v>
      </c>
      <c r="Y1177" t="s">
        <v>2804</v>
      </c>
    </row>
    <row r="1178" spans="1:25" ht="15" customHeight="1" x14ac:dyDescent="0.25">
      <c r="A1178" t="s">
        <v>994</v>
      </c>
      <c r="B1178" t="s">
        <v>954</v>
      </c>
      <c r="C1178" t="s">
        <v>2804</v>
      </c>
      <c r="D1178" t="s">
        <v>2804</v>
      </c>
      <c r="E1178" t="s">
        <v>994</v>
      </c>
      <c r="L1178" t="s">
        <v>9792</v>
      </c>
      <c r="M1178" t="s">
        <v>9593</v>
      </c>
      <c r="N1178" t="s">
        <v>9793</v>
      </c>
      <c r="P1178" t="s">
        <v>9794</v>
      </c>
      <c r="R1178" t="s">
        <v>9795</v>
      </c>
      <c r="T1178" t="s">
        <v>9796</v>
      </c>
      <c r="V1178" t="s">
        <v>9797</v>
      </c>
      <c r="Y1178" t="s">
        <v>2804</v>
      </c>
    </row>
    <row r="1179" spans="1:25" ht="15" customHeight="1" x14ac:dyDescent="0.25">
      <c r="A1179" t="s">
        <v>995</v>
      </c>
      <c r="B1179" t="s">
        <v>954</v>
      </c>
      <c r="C1179" t="s">
        <v>2804</v>
      </c>
      <c r="D1179" t="s">
        <v>2804</v>
      </c>
      <c r="E1179" t="s">
        <v>995</v>
      </c>
      <c r="L1179" t="s">
        <v>9798</v>
      </c>
      <c r="M1179" t="s">
        <v>9593</v>
      </c>
      <c r="N1179" t="s">
        <v>9799</v>
      </c>
      <c r="P1179" t="s">
        <v>9800</v>
      </c>
      <c r="R1179" t="s">
        <v>9801</v>
      </c>
      <c r="T1179" t="s">
        <v>9802</v>
      </c>
      <c r="V1179" t="s">
        <v>9803</v>
      </c>
      <c r="Y1179" t="s">
        <v>2804</v>
      </c>
    </row>
    <row r="1180" spans="1:25" ht="15" customHeight="1" x14ac:dyDescent="0.25">
      <c r="A1180" t="s">
        <v>996</v>
      </c>
      <c r="B1180" t="s">
        <v>954</v>
      </c>
      <c r="C1180" t="s">
        <v>2804</v>
      </c>
      <c r="D1180" t="s">
        <v>2804</v>
      </c>
      <c r="E1180" t="s">
        <v>996</v>
      </c>
      <c r="L1180" t="s">
        <v>14654</v>
      </c>
      <c r="M1180" t="s">
        <v>9593</v>
      </c>
      <c r="N1180" t="s">
        <v>15076</v>
      </c>
      <c r="P1180" t="s">
        <v>15498</v>
      </c>
      <c r="R1180" t="s">
        <v>15908</v>
      </c>
      <c r="T1180" t="s">
        <v>16329</v>
      </c>
      <c r="V1180" t="s">
        <v>16719</v>
      </c>
      <c r="Y1180" t="s">
        <v>2804</v>
      </c>
    </row>
    <row r="1181" spans="1:25" ht="15" customHeight="1" x14ac:dyDescent="0.25">
      <c r="A1181" t="s">
        <v>997</v>
      </c>
      <c r="B1181" t="s">
        <v>954</v>
      </c>
      <c r="C1181" t="s">
        <v>2804</v>
      </c>
      <c r="D1181" t="s">
        <v>2804</v>
      </c>
      <c r="E1181" t="s">
        <v>997</v>
      </c>
      <c r="L1181" t="s">
        <v>9804</v>
      </c>
      <c r="M1181" t="s">
        <v>9593</v>
      </c>
      <c r="N1181" t="s">
        <v>9805</v>
      </c>
      <c r="P1181" t="s">
        <v>9806</v>
      </c>
      <c r="R1181" t="s">
        <v>9807</v>
      </c>
      <c r="T1181" t="s">
        <v>9808</v>
      </c>
      <c r="V1181" t="s">
        <v>9809</v>
      </c>
      <c r="Y1181" t="s">
        <v>2804</v>
      </c>
    </row>
    <row r="1182" spans="1:25" ht="15" customHeight="1" x14ac:dyDescent="0.25">
      <c r="A1182" t="s">
        <v>998</v>
      </c>
      <c r="B1182" t="s">
        <v>954</v>
      </c>
      <c r="C1182" t="s">
        <v>2804</v>
      </c>
      <c r="D1182" t="s">
        <v>2804</v>
      </c>
      <c r="E1182" t="s">
        <v>998</v>
      </c>
      <c r="L1182" t="s">
        <v>9810</v>
      </c>
      <c r="M1182" t="s">
        <v>9593</v>
      </c>
      <c r="N1182" t="s">
        <v>9811</v>
      </c>
      <c r="P1182" t="s">
        <v>9812</v>
      </c>
      <c r="R1182" t="s">
        <v>9813</v>
      </c>
      <c r="T1182" t="s">
        <v>9814</v>
      </c>
      <c r="V1182" t="s">
        <v>9815</v>
      </c>
      <c r="Y1182" t="s">
        <v>2804</v>
      </c>
    </row>
    <row r="1183" spans="1:25" ht="15" customHeight="1" x14ac:dyDescent="0.25">
      <c r="A1183" t="s">
        <v>999</v>
      </c>
      <c r="B1183" t="s">
        <v>954</v>
      </c>
      <c r="C1183" t="s">
        <v>2804</v>
      </c>
      <c r="D1183" t="s">
        <v>2804</v>
      </c>
      <c r="E1183" t="s">
        <v>999</v>
      </c>
      <c r="L1183" t="s">
        <v>9816</v>
      </c>
      <c r="M1183" t="s">
        <v>9593</v>
      </c>
      <c r="N1183" t="s">
        <v>9817</v>
      </c>
      <c r="P1183" t="s">
        <v>9818</v>
      </c>
      <c r="R1183" t="s">
        <v>9819</v>
      </c>
      <c r="T1183" t="s">
        <v>9820</v>
      </c>
      <c r="V1183" t="s">
        <v>9821</v>
      </c>
      <c r="Y1183" t="s">
        <v>2804</v>
      </c>
    </row>
    <row r="1184" spans="1:25" ht="15" customHeight="1" x14ac:dyDescent="0.25">
      <c r="A1184" t="s">
        <v>1000</v>
      </c>
      <c r="B1184" t="s">
        <v>954</v>
      </c>
      <c r="C1184" t="s">
        <v>2804</v>
      </c>
      <c r="D1184" t="s">
        <v>2804</v>
      </c>
      <c r="E1184" t="s">
        <v>1000</v>
      </c>
      <c r="L1184" t="s">
        <v>9822</v>
      </c>
      <c r="M1184" t="s">
        <v>9593</v>
      </c>
      <c r="N1184" t="s">
        <v>9823</v>
      </c>
      <c r="P1184" t="s">
        <v>9824</v>
      </c>
      <c r="R1184" t="s">
        <v>9825</v>
      </c>
      <c r="T1184" t="s">
        <v>9826</v>
      </c>
      <c r="V1184" t="s">
        <v>9827</v>
      </c>
      <c r="Y1184" t="s">
        <v>2804</v>
      </c>
    </row>
    <row r="1185" spans="1:25" ht="15" customHeight="1" x14ac:dyDescent="0.25">
      <c r="A1185" t="s">
        <v>1001</v>
      </c>
      <c r="B1185" t="s">
        <v>954</v>
      </c>
      <c r="C1185" t="s">
        <v>2804</v>
      </c>
      <c r="D1185" t="s">
        <v>2804</v>
      </c>
      <c r="E1185" t="s">
        <v>1001</v>
      </c>
      <c r="L1185" t="s">
        <v>9828</v>
      </c>
      <c r="M1185" t="s">
        <v>9593</v>
      </c>
      <c r="N1185" t="s">
        <v>9829</v>
      </c>
      <c r="P1185" t="s">
        <v>9830</v>
      </c>
      <c r="R1185" t="s">
        <v>9831</v>
      </c>
      <c r="T1185" t="s">
        <v>9832</v>
      </c>
      <c r="V1185" t="s">
        <v>9833</v>
      </c>
      <c r="Y1185" t="s">
        <v>2804</v>
      </c>
    </row>
    <row r="1186" spans="1:25" ht="15" customHeight="1" x14ac:dyDescent="0.25">
      <c r="A1186" t="s">
        <v>1002</v>
      </c>
      <c r="B1186" t="s">
        <v>954</v>
      </c>
      <c r="C1186" t="s">
        <v>2804</v>
      </c>
      <c r="D1186" t="s">
        <v>2804</v>
      </c>
      <c r="E1186" t="s">
        <v>1002</v>
      </c>
      <c r="L1186" t="s">
        <v>14655</v>
      </c>
      <c r="M1186" t="s">
        <v>9593</v>
      </c>
      <c r="N1186" t="s">
        <v>15077</v>
      </c>
      <c r="P1186" t="s">
        <v>15499</v>
      </c>
      <c r="R1186" t="s">
        <v>15909</v>
      </c>
      <c r="T1186" t="s">
        <v>16330</v>
      </c>
      <c r="V1186" t="s">
        <v>16720</v>
      </c>
      <c r="Y1186" t="s">
        <v>2804</v>
      </c>
    </row>
    <row r="1187" spans="1:25" ht="15" customHeight="1" x14ac:dyDescent="0.25">
      <c r="A1187" t="s">
        <v>1003</v>
      </c>
      <c r="B1187" t="s">
        <v>954</v>
      </c>
      <c r="C1187" t="s">
        <v>2804</v>
      </c>
      <c r="D1187" t="s">
        <v>2804</v>
      </c>
      <c r="E1187" t="s">
        <v>1003</v>
      </c>
      <c r="L1187" t="s">
        <v>9834</v>
      </c>
      <c r="M1187" t="s">
        <v>9835</v>
      </c>
      <c r="N1187" t="s">
        <v>9836</v>
      </c>
      <c r="P1187" t="s">
        <v>9837</v>
      </c>
      <c r="R1187" t="s">
        <v>9838</v>
      </c>
      <c r="T1187" t="s">
        <v>9839</v>
      </c>
      <c r="V1187" t="s">
        <v>9840</v>
      </c>
      <c r="Y1187" t="s">
        <v>2804</v>
      </c>
    </row>
    <row r="1188" spans="1:25" ht="15" customHeight="1" x14ac:dyDescent="0.25">
      <c r="A1188" t="s">
        <v>1004</v>
      </c>
      <c r="B1188" t="s">
        <v>954</v>
      </c>
      <c r="C1188" t="s">
        <v>2804</v>
      </c>
      <c r="D1188" t="s">
        <v>2804</v>
      </c>
      <c r="E1188" t="s">
        <v>1004</v>
      </c>
      <c r="L1188" t="s">
        <v>9841</v>
      </c>
      <c r="M1188" t="s">
        <v>9835</v>
      </c>
      <c r="N1188" t="s">
        <v>9842</v>
      </c>
      <c r="P1188" t="s">
        <v>9843</v>
      </c>
      <c r="R1188" t="s">
        <v>9844</v>
      </c>
      <c r="T1188" t="s">
        <v>9845</v>
      </c>
      <c r="V1188" t="s">
        <v>9846</v>
      </c>
      <c r="Y1188" t="s">
        <v>2804</v>
      </c>
    </row>
    <row r="1189" spans="1:25" ht="15" customHeight="1" x14ac:dyDescent="0.25">
      <c r="A1189" t="s">
        <v>1005</v>
      </c>
      <c r="B1189" t="s">
        <v>954</v>
      </c>
      <c r="C1189" t="s">
        <v>2804</v>
      </c>
      <c r="D1189" t="s">
        <v>2804</v>
      </c>
      <c r="E1189" t="s">
        <v>1005</v>
      </c>
      <c r="L1189" t="s">
        <v>9847</v>
      </c>
      <c r="M1189" t="s">
        <v>9835</v>
      </c>
      <c r="N1189" t="s">
        <v>9848</v>
      </c>
      <c r="P1189" t="s">
        <v>9849</v>
      </c>
      <c r="R1189" t="s">
        <v>9850</v>
      </c>
      <c r="T1189" t="s">
        <v>9851</v>
      </c>
      <c r="V1189" t="s">
        <v>9852</v>
      </c>
    </row>
    <row r="1190" spans="1:25" ht="15" customHeight="1" x14ac:dyDescent="0.25">
      <c r="A1190" t="s">
        <v>1006</v>
      </c>
      <c r="B1190" t="s">
        <v>954</v>
      </c>
      <c r="C1190" t="s">
        <v>2804</v>
      </c>
      <c r="D1190" t="s">
        <v>2804</v>
      </c>
      <c r="E1190" t="s">
        <v>1006</v>
      </c>
      <c r="L1190" t="s">
        <v>9853</v>
      </c>
      <c r="M1190" t="s">
        <v>9835</v>
      </c>
      <c r="N1190" t="s">
        <v>9854</v>
      </c>
      <c r="P1190" t="s">
        <v>9855</v>
      </c>
      <c r="R1190" t="s">
        <v>9856</v>
      </c>
      <c r="T1190" t="s">
        <v>9857</v>
      </c>
      <c r="V1190" t="s">
        <v>9858</v>
      </c>
    </row>
    <row r="1191" spans="1:25" ht="15" customHeight="1" x14ac:dyDescent="0.25">
      <c r="A1191" t="s">
        <v>1007</v>
      </c>
      <c r="B1191" t="s">
        <v>954</v>
      </c>
      <c r="C1191" t="s">
        <v>2804</v>
      </c>
      <c r="D1191" t="s">
        <v>2804</v>
      </c>
      <c r="E1191" t="s">
        <v>1007</v>
      </c>
      <c r="L1191" t="s">
        <v>9859</v>
      </c>
      <c r="M1191" t="s">
        <v>9835</v>
      </c>
      <c r="N1191" t="s">
        <v>9860</v>
      </c>
      <c r="P1191" t="s">
        <v>9861</v>
      </c>
      <c r="R1191" t="s">
        <v>9862</v>
      </c>
      <c r="T1191" t="s">
        <v>9863</v>
      </c>
      <c r="V1191" t="s">
        <v>9864</v>
      </c>
    </row>
    <row r="1192" spans="1:25" ht="15" customHeight="1" x14ac:dyDescent="0.25">
      <c r="A1192" t="s">
        <v>1008</v>
      </c>
      <c r="B1192" t="s">
        <v>954</v>
      </c>
      <c r="C1192" t="s">
        <v>2804</v>
      </c>
      <c r="D1192" t="s">
        <v>2804</v>
      </c>
      <c r="E1192" t="s">
        <v>1008</v>
      </c>
      <c r="L1192" t="s">
        <v>14656</v>
      </c>
      <c r="M1192" t="s">
        <v>9835</v>
      </c>
      <c r="N1192" t="s">
        <v>15078</v>
      </c>
      <c r="P1192" t="s">
        <v>15500</v>
      </c>
      <c r="R1192" t="s">
        <v>15910</v>
      </c>
      <c r="T1192" t="s">
        <v>16331</v>
      </c>
      <c r="V1192" t="s">
        <v>16721</v>
      </c>
    </row>
    <row r="1193" spans="1:25" ht="15" customHeight="1" x14ac:dyDescent="0.25">
      <c r="A1193" t="s">
        <v>1009</v>
      </c>
      <c r="B1193" t="s">
        <v>954</v>
      </c>
      <c r="C1193" t="s">
        <v>2804</v>
      </c>
      <c r="D1193" t="s">
        <v>2804</v>
      </c>
      <c r="E1193" t="s">
        <v>1009</v>
      </c>
      <c r="L1193" t="s">
        <v>9865</v>
      </c>
      <c r="M1193" t="s">
        <v>9835</v>
      </c>
      <c r="N1193" t="s">
        <v>9866</v>
      </c>
      <c r="P1193" t="s">
        <v>9867</v>
      </c>
      <c r="R1193" t="s">
        <v>9868</v>
      </c>
      <c r="T1193" t="s">
        <v>9869</v>
      </c>
      <c r="V1193" t="s">
        <v>9870</v>
      </c>
    </row>
    <row r="1194" spans="1:25" ht="15" customHeight="1" x14ac:dyDescent="0.25">
      <c r="A1194" t="s">
        <v>1010</v>
      </c>
      <c r="B1194" t="s">
        <v>954</v>
      </c>
      <c r="C1194" t="s">
        <v>2804</v>
      </c>
      <c r="D1194" t="s">
        <v>2804</v>
      </c>
      <c r="E1194" t="s">
        <v>1010</v>
      </c>
      <c r="L1194" t="s">
        <v>9871</v>
      </c>
      <c r="M1194" t="s">
        <v>9835</v>
      </c>
      <c r="N1194" t="s">
        <v>9872</v>
      </c>
      <c r="P1194" t="s">
        <v>9873</v>
      </c>
      <c r="R1194" t="s">
        <v>9874</v>
      </c>
      <c r="T1194" t="s">
        <v>9875</v>
      </c>
      <c r="V1194" t="s">
        <v>9876</v>
      </c>
    </row>
    <row r="1195" spans="1:25" ht="15" customHeight="1" x14ac:dyDescent="0.25">
      <c r="A1195" t="s">
        <v>1011</v>
      </c>
      <c r="B1195" t="s">
        <v>954</v>
      </c>
      <c r="C1195" t="s">
        <v>2804</v>
      </c>
      <c r="D1195" t="s">
        <v>2804</v>
      </c>
      <c r="E1195" t="s">
        <v>1011</v>
      </c>
      <c r="L1195" t="s">
        <v>9877</v>
      </c>
      <c r="M1195" t="s">
        <v>9835</v>
      </c>
      <c r="N1195" t="s">
        <v>9878</v>
      </c>
      <c r="P1195" t="s">
        <v>9879</v>
      </c>
      <c r="R1195" t="s">
        <v>9880</v>
      </c>
      <c r="T1195" t="s">
        <v>9881</v>
      </c>
      <c r="V1195" t="s">
        <v>9882</v>
      </c>
    </row>
    <row r="1196" spans="1:25" ht="15" customHeight="1" x14ac:dyDescent="0.25">
      <c r="A1196" t="s">
        <v>1012</v>
      </c>
      <c r="B1196" t="s">
        <v>954</v>
      </c>
      <c r="C1196" t="s">
        <v>2804</v>
      </c>
      <c r="D1196" t="s">
        <v>2804</v>
      </c>
      <c r="E1196" t="s">
        <v>1012</v>
      </c>
      <c r="L1196" t="s">
        <v>9883</v>
      </c>
      <c r="M1196" t="s">
        <v>9835</v>
      </c>
      <c r="N1196" t="s">
        <v>9884</v>
      </c>
      <c r="P1196" t="s">
        <v>9885</v>
      </c>
      <c r="R1196" t="s">
        <v>9886</v>
      </c>
      <c r="T1196" t="s">
        <v>9887</v>
      </c>
      <c r="V1196" t="s">
        <v>9888</v>
      </c>
    </row>
    <row r="1197" spans="1:25" ht="15" customHeight="1" x14ac:dyDescent="0.25">
      <c r="A1197" t="s">
        <v>1013</v>
      </c>
      <c r="B1197" t="s">
        <v>954</v>
      </c>
      <c r="C1197" t="s">
        <v>2804</v>
      </c>
      <c r="D1197" t="s">
        <v>2804</v>
      </c>
      <c r="E1197" t="s">
        <v>1013</v>
      </c>
      <c r="L1197" t="s">
        <v>9889</v>
      </c>
      <c r="M1197" t="s">
        <v>9835</v>
      </c>
      <c r="N1197" t="s">
        <v>9890</v>
      </c>
      <c r="P1197" t="s">
        <v>9891</v>
      </c>
      <c r="R1197" t="s">
        <v>9892</v>
      </c>
      <c r="T1197" t="s">
        <v>9893</v>
      </c>
      <c r="V1197" t="s">
        <v>9894</v>
      </c>
    </row>
    <row r="1198" spans="1:25" ht="15" customHeight="1" x14ac:dyDescent="0.25">
      <c r="A1198" t="s">
        <v>1014</v>
      </c>
      <c r="B1198" t="s">
        <v>954</v>
      </c>
      <c r="C1198" t="s">
        <v>2804</v>
      </c>
      <c r="D1198" t="s">
        <v>2804</v>
      </c>
      <c r="E1198" t="s">
        <v>1014</v>
      </c>
      <c r="L1198" t="s">
        <v>14657</v>
      </c>
      <c r="M1198" t="s">
        <v>9835</v>
      </c>
      <c r="N1198" t="s">
        <v>15079</v>
      </c>
      <c r="P1198" t="s">
        <v>15501</v>
      </c>
      <c r="R1198" t="s">
        <v>15911</v>
      </c>
      <c r="T1198" t="s">
        <v>16332</v>
      </c>
      <c r="V1198" t="s">
        <v>16722</v>
      </c>
    </row>
    <row r="1199" spans="1:25" ht="15" customHeight="1" x14ac:dyDescent="0.25">
      <c r="A1199" t="s">
        <v>1015</v>
      </c>
      <c r="B1199" t="s">
        <v>954</v>
      </c>
      <c r="C1199" t="s">
        <v>2804</v>
      </c>
      <c r="D1199" t="s">
        <v>2804</v>
      </c>
      <c r="E1199" t="s">
        <v>1015</v>
      </c>
      <c r="L1199" t="s">
        <v>9895</v>
      </c>
      <c r="M1199" t="s">
        <v>9835</v>
      </c>
      <c r="N1199" t="s">
        <v>9896</v>
      </c>
      <c r="P1199" t="s">
        <v>9897</v>
      </c>
      <c r="R1199" t="s">
        <v>9898</v>
      </c>
      <c r="T1199" t="s">
        <v>9899</v>
      </c>
      <c r="V1199" t="s">
        <v>9900</v>
      </c>
    </row>
    <row r="1200" spans="1:25" ht="15" customHeight="1" x14ac:dyDescent="0.25">
      <c r="A1200" t="s">
        <v>1016</v>
      </c>
      <c r="B1200" t="s">
        <v>954</v>
      </c>
      <c r="C1200" t="s">
        <v>2804</v>
      </c>
      <c r="D1200" t="s">
        <v>2804</v>
      </c>
      <c r="E1200" t="s">
        <v>1016</v>
      </c>
      <c r="L1200" t="s">
        <v>9901</v>
      </c>
      <c r="M1200" t="s">
        <v>9835</v>
      </c>
      <c r="N1200" t="s">
        <v>9902</v>
      </c>
      <c r="P1200" t="s">
        <v>9903</v>
      </c>
      <c r="R1200" t="s">
        <v>9904</v>
      </c>
      <c r="T1200" t="s">
        <v>9905</v>
      </c>
      <c r="V1200" t="s">
        <v>9906</v>
      </c>
    </row>
    <row r="1201" spans="1:22" ht="15" customHeight="1" x14ac:dyDescent="0.25">
      <c r="A1201" t="s">
        <v>1017</v>
      </c>
      <c r="B1201" t="s">
        <v>954</v>
      </c>
      <c r="C1201" t="s">
        <v>2804</v>
      </c>
      <c r="D1201" t="s">
        <v>2804</v>
      </c>
      <c r="E1201" t="s">
        <v>1017</v>
      </c>
      <c r="L1201" t="s">
        <v>9907</v>
      </c>
      <c r="M1201" t="s">
        <v>9835</v>
      </c>
      <c r="N1201" t="s">
        <v>9908</v>
      </c>
      <c r="P1201" t="s">
        <v>9909</v>
      </c>
      <c r="R1201" t="s">
        <v>9910</v>
      </c>
      <c r="T1201" t="s">
        <v>9911</v>
      </c>
      <c r="V1201" t="s">
        <v>9912</v>
      </c>
    </row>
    <row r="1202" spans="1:22" ht="15" customHeight="1" x14ac:dyDescent="0.25">
      <c r="A1202" t="s">
        <v>1018</v>
      </c>
      <c r="B1202" t="s">
        <v>954</v>
      </c>
      <c r="C1202" t="s">
        <v>2804</v>
      </c>
      <c r="D1202" t="s">
        <v>2804</v>
      </c>
      <c r="E1202" t="s">
        <v>1018</v>
      </c>
      <c r="L1202" t="s">
        <v>9913</v>
      </c>
      <c r="M1202" t="s">
        <v>9835</v>
      </c>
      <c r="N1202" t="s">
        <v>9914</v>
      </c>
      <c r="P1202" t="s">
        <v>9915</v>
      </c>
      <c r="R1202" t="s">
        <v>9916</v>
      </c>
      <c r="T1202" t="s">
        <v>9917</v>
      </c>
      <c r="V1202" t="s">
        <v>9918</v>
      </c>
    </row>
    <row r="1203" spans="1:22" ht="15" customHeight="1" x14ac:dyDescent="0.25">
      <c r="A1203" t="s">
        <v>1019</v>
      </c>
      <c r="B1203" t="s">
        <v>954</v>
      </c>
      <c r="C1203" t="s">
        <v>2804</v>
      </c>
      <c r="D1203" t="s">
        <v>2804</v>
      </c>
      <c r="E1203" t="s">
        <v>1019</v>
      </c>
      <c r="L1203" t="s">
        <v>9919</v>
      </c>
      <c r="M1203" t="s">
        <v>9835</v>
      </c>
      <c r="N1203" t="s">
        <v>9920</v>
      </c>
      <c r="P1203" t="s">
        <v>9921</v>
      </c>
      <c r="R1203" t="s">
        <v>9922</v>
      </c>
      <c r="T1203" t="s">
        <v>9923</v>
      </c>
      <c r="V1203" t="s">
        <v>9924</v>
      </c>
    </row>
    <row r="1204" spans="1:22" ht="15" customHeight="1" x14ac:dyDescent="0.25">
      <c r="A1204" t="s">
        <v>1020</v>
      </c>
      <c r="B1204" t="s">
        <v>954</v>
      </c>
      <c r="C1204" t="s">
        <v>2804</v>
      </c>
      <c r="D1204" t="s">
        <v>2804</v>
      </c>
      <c r="E1204" t="s">
        <v>1020</v>
      </c>
      <c r="L1204" t="s">
        <v>14658</v>
      </c>
      <c r="M1204" t="s">
        <v>9835</v>
      </c>
      <c r="N1204" t="s">
        <v>15080</v>
      </c>
      <c r="P1204" t="s">
        <v>15502</v>
      </c>
      <c r="R1204" t="s">
        <v>15912</v>
      </c>
      <c r="T1204" t="s">
        <v>16333</v>
      </c>
      <c r="V1204" t="s">
        <v>16723</v>
      </c>
    </row>
    <row r="1205" spans="1:22" ht="15" customHeight="1" x14ac:dyDescent="0.25">
      <c r="A1205" t="s">
        <v>1021</v>
      </c>
      <c r="B1205" t="s">
        <v>954</v>
      </c>
      <c r="C1205" t="s">
        <v>2804</v>
      </c>
      <c r="D1205" t="s">
        <v>2804</v>
      </c>
      <c r="E1205" t="s">
        <v>1021</v>
      </c>
      <c r="L1205" t="s">
        <v>9925</v>
      </c>
      <c r="M1205" t="s">
        <v>9835</v>
      </c>
      <c r="N1205" t="s">
        <v>9926</v>
      </c>
      <c r="P1205" t="s">
        <v>9927</v>
      </c>
      <c r="R1205" t="s">
        <v>9928</v>
      </c>
      <c r="T1205" t="s">
        <v>9929</v>
      </c>
      <c r="V1205" t="s">
        <v>9930</v>
      </c>
    </row>
    <row r="1206" spans="1:22" ht="15" customHeight="1" x14ac:dyDescent="0.25">
      <c r="A1206" t="s">
        <v>1022</v>
      </c>
      <c r="B1206" t="s">
        <v>954</v>
      </c>
      <c r="C1206" t="s">
        <v>2804</v>
      </c>
      <c r="D1206" t="s">
        <v>2804</v>
      </c>
      <c r="E1206" t="s">
        <v>1022</v>
      </c>
      <c r="L1206" t="s">
        <v>9931</v>
      </c>
      <c r="M1206" t="s">
        <v>9835</v>
      </c>
      <c r="N1206" t="s">
        <v>9932</v>
      </c>
      <c r="P1206" t="s">
        <v>9933</v>
      </c>
      <c r="R1206" t="s">
        <v>9934</v>
      </c>
      <c r="T1206" t="s">
        <v>9935</v>
      </c>
      <c r="V1206" t="s">
        <v>9936</v>
      </c>
    </row>
    <row r="1207" spans="1:22" ht="15" customHeight="1" x14ac:dyDescent="0.25">
      <c r="A1207" t="s">
        <v>1023</v>
      </c>
      <c r="B1207" t="s">
        <v>954</v>
      </c>
      <c r="C1207" t="s">
        <v>2804</v>
      </c>
      <c r="D1207" t="s">
        <v>2804</v>
      </c>
      <c r="E1207" t="s">
        <v>1023</v>
      </c>
      <c r="L1207" t="s">
        <v>9937</v>
      </c>
      <c r="M1207" t="s">
        <v>9835</v>
      </c>
      <c r="N1207" t="s">
        <v>9938</v>
      </c>
      <c r="P1207" t="s">
        <v>9939</v>
      </c>
      <c r="R1207" t="s">
        <v>9940</v>
      </c>
      <c r="T1207" t="s">
        <v>9941</v>
      </c>
      <c r="V1207" t="s">
        <v>9942</v>
      </c>
    </row>
    <row r="1208" spans="1:22" ht="15" customHeight="1" x14ac:dyDescent="0.25">
      <c r="A1208" t="s">
        <v>1024</v>
      </c>
      <c r="B1208" t="s">
        <v>954</v>
      </c>
      <c r="C1208" t="s">
        <v>2804</v>
      </c>
      <c r="D1208" t="s">
        <v>2804</v>
      </c>
      <c r="E1208" t="s">
        <v>1024</v>
      </c>
      <c r="L1208" t="s">
        <v>9943</v>
      </c>
      <c r="M1208" t="s">
        <v>9835</v>
      </c>
      <c r="N1208" t="s">
        <v>9944</v>
      </c>
      <c r="P1208" t="s">
        <v>9945</v>
      </c>
      <c r="R1208" t="s">
        <v>9946</v>
      </c>
      <c r="T1208" t="s">
        <v>9947</v>
      </c>
      <c r="V1208" t="s">
        <v>9948</v>
      </c>
    </row>
    <row r="1209" spans="1:22" ht="15" customHeight="1" x14ac:dyDescent="0.25">
      <c r="A1209" t="s">
        <v>1025</v>
      </c>
      <c r="B1209" t="s">
        <v>954</v>
      </c>
      <c r="C1209" t="s">
        <v>2804</v>
      </c>
      <c r="D1209" t="s">
        <v>2804</v>
      </c>
      <c r="E1209" t="s">
        <v>1025</v>
      </c>
      <c r="L1209" t="s">
        <v>9949</v>
      </c>
      <c r="M1209" t="s">
        <v>9835</v>
      </c>
      <c r="N1209" t="s">
        <v>9950</v>
      </c>
      <c r="P1209" t="s">
        <v>9951</v>
      </c>
      <c r="R1209" t="s">
        <v>9952</v>
      </c>
      <c r="T1209" t="s">
        <v>9953</v>
      </c>
      <c r="V1209" t="s">
        <v>9954</v>
      </c>
    </row>
    <row r="1210" spans="1:22" ht="15" customHeight="1" x14ac:dyDescent="0.25">
      <c r="A1210" t="s">
        <v>1026</v>
      </c>
      <c r="B1210" t="s">
        <v>954</v>
      </c>
      <c r="C1210" t="s">
        <v>2804</v>
      </c>
      <c r="D1210" t="s">
        <v>2804</v>
      </c>
      <c r="E1210" t="s">
        <v>1026</v>
      </c>
      <c r="L1210" t="s">
        <v>14659</v>
      </c>
      <c r="M1210" t="s">
        <v>9835</v>
      </c>
      <c r="N1210" t="s">
        <v>15081</v>
      </c>
      <c r="P1210" t="s">
        <v>15503</v>
      </c>
      <c r="R1210" t="s">
        <v>15913</v>
      </c>
      <c r="T1210" t="s">
        <v>16334</v>
      </c>
      <c r="V1210" t="s">
        <v>16724</v>
      </c>
    </row>
    <row r="1211" spans="1:22" ht="15" customHeight="1" x14ac:dyDescent="0.25">
      <c r="A1211" t="s">
        <v>1027</v>
      </c>
      <c r="B1211" t="s">
        <v>954</v>
      </c>
      <c r="C1211" t="s">
        <v>2804</v>
      </c>
      <c r="D1211" t="s">
        <v>2804</v>
      </c>
      <c r="E1211" t="s">
        <v>1027</v>
      </c>
      <c r="L1211" t="s">
        <v>9955</v>
      </c>
      <c r="M1211" t="s">
        <v>9956</v>
      </c>
      <c r="N1211" t="s">
        <v>9957</v>
      </c>
      <c r="P1211" t="s">
        <v>9958</v>
      </c>
      <c r="R1211" t="s">
        <v>9959</v>
      </c>
      <c r="T1211" t="s">
        <v>9960</v>
      </c>
      <c r="V1211" t="s">
        <v>9961</v>
      </c>
    </row>
    <row r="1212" spans="1:22" ht="15" customHeight="1" x14ac:dyDescent="0.25">
      <c r="A1212" t="s">
        <v>1028</v>
      </c>
      <c r="B1212" t="s">
        <v>954</v>
      </c>
      <c r="C1212" t="s">
        <v>2804</v>
      </c>
      <c r="D1212" t="s">
        <v>2804</v>
      </c>
      <c r="E1212" t="s">
        <v>1028</v>
      </c>
      <c r="L1212" t="s">
        <v>9962</v>
      </c>
      <c r="M1212" t="s">
        <v>9956</v>
      </c>
      <c r="N1212" t="s">
        <v>9963</v>
      </c>
      <c r="P1212" t="s">
        <v>9964</v>
      </c>
      <c r="R1212" t="s">
        <v>9965</v>
      </c>
      <c r="T1212" t="s">
        <v>9966</v>
      </c>
      <c r="V1212" t="s">
        <v>9967</v>
      </c>
    </row>
    <row r="1213" spans="1:22" ht="15" customHeight="1" x14ac:dyDescent="0.25">
      <c r="A1213" t="s">
        <v>1029</v>
      </c>
      <c r="B1213" t="s">
        <v>954</v>
      </c>
      <c r="C1213" t="s">
        <v>2804</v>
      </c>
      <c r="D1213" t="s">
        <v>2804</v>
      </c>
      <c r="E1213" t="s">
        <v>1029</v>
      </c>
      <c r="L1213" t="s">
        <v>9968</v>
      </c>
      <c r="M1213" t="s">
        <v>9956</v>
      </c>
      <c r="N1213" t="s">
        <v>9969</v>
      </c>
      <c r="P1213" t="s">
        <v>9970</v>
      </c>
      <c r="R1213" t="s">
        <v>9971</v>
      </c>
      <c r="T1213" t="s">
        <v>9972</v>
      </c>
      <c r="V1213" t="s">
        <v>9973</v>
      </c>
    </row>
    <row r="1214" spans="1:22" ht="15" customHeight="1" x14ac:dyDescent="0.25">
      <c r="A1214" t="s">
        <v>1030</v>
      </c>
      <c r="B1214" t="s">
        <v>954</v>
      </c>
      <c r="C1214" t="s">
        <v>2804</v>
      </c>
      <c r="D1214" t="s">
        <v>2804</v>
      </c>
      <c r="E1214" t="s">
        <v>1030</v>
      </c>
      <c r="L1214" t="s">
        <v>9974</v>
      </c>
      <c r="M1214" t="s">
        <v>9956</v>
      </c>
      <c r="N1214" t="s">
        <v>9975</v>
      </c>
      <c r="P1214" t="s">
        <v>9976</v>
      </c>
      <c r="R1214" t="s">
        <v>9977</v>
      </c>
      <c r="T1214" t="s">
        <v>9978</v>
      </c>
      <c r="V1214" t="s">
        <v>9979</v>
      </c>
    </row>
    <row r="1215" spans="1:22" ht="15" customHeight="1" x14ac:dyDescent="0.25">
      <c r="A1215" t="s">
        <v>1031</v>
      </c>
      <c r="B1215" t="s">
        <v>954</v>
      </c>
      <c r="C1215" t="s">
        <v>2804</v>
      </c>
      <c r="D1215" t="s">
        <v>2804</v>
      </c>
      <c r="E1215" t="s">
        <v>1031</v>
      </c>
      <c r="L1215" t="s">
        <v>9980</v>
      </c>
      <c r="M1215" t="s">
        <v>9956</v>
      </c>
      <c r="N1215" t="s">
        <v>9981</v>
      </c>
      <c r="P1215" t="s">
        <v>9982</v>
      </c>
      <c r="R1215" t="s">
        <v>9983</v>
      </c>
      <c r="T1215" t="s">
        <v>9984</v>
      </c>
      <c r="V1215" t="s">
        <v>9985</v>
      </c>
    </row>
    <row r="1216" spans="1:22" ht="15" customHeight="1" x14ac:dyDescent="0.25">
      <c r="A1216" t="s">
        <v>1032</v>
      </c>
      <c r="B1216" t="s">
        <v>954</v>
      </c>
      <c r="C1216" t="s">
        <v>2804</v>
      </c>
      <c r="D1216" t="s">
        <v>2804</v>
      </c>
      <c r="E1216" t="s">
        <v>1032</v>
      </c>
      <c r="L1216" t="s">
        <v>14660</v>
      </c>
      <c r="M1216" t="s">
        <v>9956</v>
      </c>
      <c r="N1216" t="s">
        <v>15082</v>
      </c>
      <c r="P1216" t="s">
        <v>15504</v>
      </c>
      <c r="R1216" t="s">
        <v>15914</v>
      </c>
      <c r="T1216" t="s">
        <v>16335</v>
      </c>
      <c r="V1216" t="s">
        <v>16725</v>
      </c>
    </row>
    <row r="1217" spans="1:22" ht="15" customHeight="1" x14ac:dyDescent="0.25">
      <c r="A1217" t="s">
        <v>1033</v>
      </c>
      <c r="B1217" t="s">
        <v>954</v>
      </c>
      <c r="C1217" t="s">
        <v>2804</v>
      </c>
      <c r="D1217" t="s">
        <v>2804</v>
      </c>
      <c r="E1217" t="s">
        <v>1033</v>
      </c>
      <c r="L1217" t="s">
        <v>9986</v>
      </c>
      <c r="M1217" t="s">
        <v>9956</v>
      </c>
      <c r="N1217" t="s">
        <v>9987</v>
      </c>
      <c r="P1217" t="s">
        <v>9988</v>
      </c>
      <c r="R1217" t="s">
        <v>9989</v>
      </c>
      <c r="T1217" t="s">
        <v>9990</v>
      </c>
      <c r="V1217" t="s">
        <v>9991</v>
      </c>
    </row>
    <row r="1218" spans="1:22" ht="15" customHeight="1" x14ac:dyDescent="0.25">
      <c r="A1218" t="s">
        <v>1034</v>
      </c>
      <c r="B1218" t="s">
        <v>954</v>
      </c>
      <c r="C1218" t="s">
        <v>2804</v>
      </c>
      <c r="D1218" t="s">
        <v>2804</v>
      </c>
      <c r="E1218" t="s">
        <v>1034</v>
      </c>
      <c r="L1218" t="s">
        <v>9992</v>
      </c>
      <c r="M1218" t="s">
        <v>9956</v>
      </c>
      <c r="N1218" t="s">
        <v>9993</v>
      </c>
      <c r="P1218" t="s">
        <v>9994</v>
      </c>
      <c r="R1218" t="s">
        <v>9995</v>
      </c>
      <c r="T1218" t="s">
        <v>9996</v>
      </c>
      <c r="V1218" t="s">
        <v>9997</v>
      </c>
    </row>
    <row r="1219" spans="1:22" ht="15" customHeight="1" x14ac:dyDescent="0.25">
      <c r="A1219" t="s">
        <v>1035</v>
      </c>
      <c r="B1219" t="s">
        <v>954</v>
      </c>
      <c r="C1219" t="s">
        <v>2804</v>
      </c>
      <c r="D1219" t="s">
        <v>2804</v>
      </c>
      <c r="E1219" t="s">
        <v>1035</v>
      </c>
      <c r="L1219" t="s">
        <v>9998</v>
      </c>
      <c r="M1219" t="s">
        <v>9956</v>
      </c>
      <c r="N1219" t="s">
        <v>9999</v>
      </c>
      <c r="P1219" t="s">
        <v>10000</v>
      </c>
      <c r="R1219" t="s">
        <v>10001</v>
      </c>
      <c r="T1219" t="s">
        <v>10002</v>
      </c>
      <c r="V1219" t="s">
        <v>10003</v>
      </c>
    </row>
    <row r="1220" spans="1:22" ht="15" customHeight="1" x14ac:dyDescent="0.25">
      <c r="A1220" t="s">
        <v>1036</v>
      </c>
      <c r="B1220" t="s">
        <v>954</v>
      </c>
      <c r="C1220" t="s">
        <v>2804</v>
      </c>
      <c r="D1220" t="s">
        <v>2804</v>
      </c>
      <c r="E1220" t="s">
        <v>1036</v>
      </c>
      <c r="L1220" t="s">
        <v>10004</v>
      </c>
      <c r="M1220" t="s">
        <v>9956</v>
      </c>
      <c r="N1220" t="s">
        <v>10005</v>
      </c>
      <c r="P1220" t="s">
        <v>10006</v>
      </c>
      <c r="R1220" t="s">
        <v>10007</v>
      </c>
      <c r="T1220" t="s">
        <v>10008</v>
      </c>
      <c r="V1220" t="s">
        <v>10009</v>
      </c>
    </row>
    <row r="1221" spans="1:22" ht="15" customHeight="1" x14ac:dyDescent="0.25">
      <c r="A1221" t="s">
        <v>1037</v>
      </c>
      <c r="B1221" t="s">
        <v>954</v>
      </c>
      <c r="C1221" t="s">
        <v>2804</v>
      </c>
      <c r="D1221" t="s">
        <v>2804</v>
      </c>
      <c r="E1221" t="s">
        <v>1037</v>
      </c>
      <c r="L1221" t="s">
        <v>10010</v>
      </c>
      <c r="M1221" t="s">
        <v>9956</v>
      </c>
      <c r="N1221" t="s">
        <v>10011</v>
      </c>
      <c r="P1221" t="s">
        <v>10012</v>
      </c>
      <c r="R1221" t="s">
        <v>10013</v>
      </c>
      <c r="T1221" t="s">
        <v>10014</v>
      </c>
      <c r="V1221" t="s">
        <v>10015</v>
      </c>
    </row>
    <row r="1222" spans="1:22" ht="15" customHeight="1" x14ac:dyDescent="0.25">
      <c r="A1222" t="s">
        <v>1038</v>
      </c>
      <c r="B1222" t="s">
        <v>954</v>
      </c>
      <c r="C1222" t="s">
        <v>2804</v>
      </c>
      <c r="D1222" t="s">
        <v>2804</v>
      </c>
      <c r="E1222" t="s">
        <v>1038</v>
      </c>
      <c r="L1222" t="s">
        <v>14661</v>
      </c>
      <c r="M1222" t="s">
        <v>9956</v>
      </c>
      <c r="N1222" t="s">
        <v>15083</v>
      </c>
      <c r="P1222" t="s">
        <v>15505</v>
      </c>
      <c r="R1222" t="s">
        <v>15915</v>
      </c>
      <c r="T1222" t="s">
        <v>16336</v>
      </c>
      <c r="V1222" t="s">
        <v>16726</v>
      </c>
    </row>
    <row r="1223" spans="1:22" ht="15" customHeight="1" x14ac:dyDescent="0.25">
      <c r="A1223" t="s">
        <v>1039</v>
      </c>
      <c r="B1223" t="s">
        <v>954</v>
      </c>
      <c r="C1223" t="s">
        <v>2804</v>
      </c>
      <c r="D1223" t="s">
        <v>2804</v>
      </c>
      <c r="E1223" t="s">
        <v>1039</v>
      </c>
      <c r="L1223" t="s">
        <v>10016</v>
      </c>
      <c r="M1223" t="s">
        <v>9956</v>
      </c>
      <c r="N1223" t="s">
        <v>10017</v>
      </c>
      <c r="P1223" t="s">
        <v>10018</v>
      </c>
      <c r="R1223" t="s">
        <v>10019</v>
      </c>
      <c r="T1223" t="s">
        <v>10020</v>
      </c>
      <c r="V1223" t="s">
        <v>10021</v>
      </c>
    </row>
    <row r="1224" spans="1:22" ht="15" customHeight="1" x14ac:dyDescent="0.25">
      <c r="A1224" t="s">
        <v>1040</v>
      </c>
      <c r="B1224" t="s">
        <v>954</v>
      </c>
      <c r="C1224" t="s">
        <v>2804</v>
      </c>
      <c r="D1224" t="s">
        <v>2804</v>
      </c>
      <c r="E1224" t="s">
        <v>1040</v>
      </c>
      <c r="L1224" t="s">
        <v>10022</v>
      </c>
      <c r="M1224" t="s">
        <v>9956</v>
      </c>
      <c r="N1224" t="s">
        <v>10023</v>
      </c>
      <c r="P1224" t="s">
        <v>10024</v>
      </c>
      <c r="R1224" t="s">
        <v>10025</v>
      </c>
      <c r="T1224" t="s">
        <v>10026</v>
      </c>
      <c r="V1224" t="s">
        <v>10027</v>
      </c>
    </row>
    <row r="1225" spans="1:22" ht="15" customHeight="1" x14ac:dyDescent="0.25">
      <c r="A1225" t="s">
        <v>1041</v>
      </c>
      <c r="B1225" t="s">
        <v>954</v>
      </c>
      <c r="C1225" t="s">
        <v>2804</v>
      </c>
      <c r="D1225" t="s">
        <v>2804</v>
      </c>
      <c r="E1225" t="s">
        <v>1041</v>
      </c>
      <c r="L1225" t="s">
        <v>10028</v>
      </c>
      <c r="M1225" t="s">
        <v>9956</v>
      </c>
      <c r="N1225" t="s">
        <v>10029</v>
      </c>
      <c r="P1225" t="s">
        <v>10030</v>
      </c>
      <c r="R1225" t="s">
        <v>10031</v>
      </c>
      <c r="T1225" t="s">
        <v>10032</v>
      </c>
      <c r="V1225" t="s">
        <v>10033</v>
      </c>
    </row>
    <row r="1226" spans="1:22" ht="15" customHeight="1" x14ac:dyDescent="0.25">
      <c r="A1226" t="s">
        <v>1042</v>
      </c>
      <c r="B1226" t="s">
        <v>954</v>
      </c>
      <c r="C1226" t="s">
        <v>2804</v>
      </c>
      <c r="D1226" t="s">
        <v>2804</v>
      </c>
      <c r="E1226" t="s">
        <v>1042</v>
      </c>
      <c r="L1226" t="s">
        <v>10034</v>
      </c>
      <c r="M1226" t="s">
        <v>9956</v>
      </c>
      <c r="N1226" t="s">
        <v>10035</v>
      </c>
      <c r="P1226" t="s">
        <v>10036</v>
      </c>
      <c r="R1226" t="s">
        <v>10037</v>
      </c>
      <c r="T1226" t="s">
        <v>10038</v>
      </c>
      <c r="V1226" t="s">
        <v>10039</v>
      </c>
    </row>
    <row r="1227" spans="1:22" ht="15" customHeight="1" x14ac:dyDescent="0.25">
      <c r="A1227" t="s">
        <v>1043</v>
      </c>
      <c r="B1227" t="s">
        <v>954</v>
      </c>
      <c r="C1227" t="s">
        <v>2804</v>
      </c>
      <c r="D1227" t="s">
        <v>2804</v>
      </c>
      <c r="E1227" t="s">
        <v>1043</v>
      </c>
      <c r="L1227" t="s">
        <v>10040</v>
      </c>
      <c r="M1227" t="s">
        <v>9956</v>
      </c>
      <c r="N1227" t="s">
        <v>10041</v>
      </c>
      <c r="P1227" t="s">
        <v>10042</v>
      </c>
      <c r="R1227" t="s">
        <v>10043</v>
      </c>
      <c r="T1227" t="s">
        <v>10044</v>
      </c>
      <c r="V1227" t="s">
        <v>10045</v>
      </c>
    </row>
    <row r="1228" spans="1:22" ht="15" customHeight="1" x14ac:dyDescent="0.25">
      <c r="A1228" t="s">
        <v>1044</v>
      </c>
      <c r="B1228" t="s">
        <v>954</v>
      </c>
      <c r="C1228" t="s">
        <v>2804</v>
      </c>
      <c r="D1228" t="s">
        <v>2804</v>
      </c>
      <c r="E1228" t="s">
        <v>1044</v>
      </c>
      <c r="L1228" t="s">
        <v>14662</v>
      </c>
      <c r="M1228" t="s">
        <v>9956</v>
      </c>
      <c r="N1228" t="s">
        <v>15084</v>
      </c>
      <c r="P1228" t="s">
        <v>15506</v>
      </c>
      <c r="R1228" t="s">
        <v>15916</v>
      </c>
      <c r="T1228" t="s">
        <v>16337</v>
      </c>
      <c r="V1228" t="s">
        <v>16727</v>
      </c>
    </row>
    <row r="1229" spans="1:22" ht="15" customHeight="1" x14ac:dyDescent="0.25">
      <c r="A1229" t="s">
        <v>1045</v>
      </c>
      <c r="B1229" t="s">
        <v>954</v>
      </c>
      <c r="C1229" t="s">
        <v>2804</v>
      </c>
      <c r="D1229" t="s">
        <v>2804</v>
      </c>
      <c r="E1229" t="s">
        <v>1045</v>
      </c>
      <c r="L1229" t="s">
        <v>10046</v>
      </c>
      <c r="M1229" t="s">
        <v>9956</v>
      </c>
      <c r="N1229" t="s">
        <v>10047</v>
      </c>
      <c r="P1229" t="s">
        <v>10048</v>
      </c>
      <c r="R1229" t="s">
        <v>10049</v>
      </c>
      <c r="T1229" t="s">
        <v>10050</v>
      </c>
      <c r="V1229" t="s">
        <v>10051</v>
      </c>
    </row>
    <row r="1230" spans="1:22" ht="15" customHeight="1" x14ac:dyDescent="0.25">
      <c r="A1230" t="s">
        <v>1046</v>
      </c>
      <c r="B1230" t="s">
        <v>954</v>
      </c>
      <c r="C1230" t="s">
        <v>2804</v>
      </c>
      <c r="D1230" t="s">
        <v>2804</v>
      </c>
      <c r="E1230" t="s">
        <v>1046</v>
      </c>
      <c r="L1230" t="s">
        <v>10052</v>
      </c>
      <c r="M1230" t="s">
        <v>9956</v>
      </c>
      <c r="N1230" t="s">
        <v>10053</v>
      </c>
      <c r="P1230" t="s">
        <v>10054</v>
      </c>
      <c r="R1230" t="s">
        <v>10055</v>
      </c>
      <c r="T1230" t="s">
        <v>10056</v>
      </c>
      <c r="V1230" t="s">
        <v>10057</v>
      </c>
    </row>
    <row r="1231" spans="1:22" ht="15" customHeight="1" x14ac:dyDescent="0.25">
      <c r="A1231" t="s">
        <v>1047</v>
      </c>
      <c r="B1231" t="s">
        <v>954</v>
      </c>
      <c r="C1231" t="s">
        <v>2804</v>
      </c>
      <c r="D1231" t="s">
        <v>2804</v>
      </c>
      <c r="E1231" t="s">
        <v>1047</v>
      </c>
      <c r="L1231" t="s">
        <v>10058</v>
      </c>
      <c r="M1231" t="s">
        <v>9956</v>
      </c>
      <c r="N1231" t="s">
        <v>10059</v>
      </c>
      <c r="P1231" t="s">
        <v>10060</v>
      </c>
      <c r="R1231" t="s">
        <v>10061</v>
      </c>
      <c r="T1231" t="s">
        <v>10062</v>
      </c>
      <c r="V1231" t="s">
        <v>10063</v>
      </c>
    </row>
    <row r="1232" spans="1:22" ht="15" customHeight="1" x14ac:dyDescent="0.25">
      <c r="A1232" t="s">
        <v>1048</v>
      </c>
      <c r="B1232" t="s">
        <v>954</v>
      </c>
      <c r="C1232" t="s">
        <v>2804</v>
      </c>
      <c r="D1232" t="s">
        <v>2804</v>
      </c>
      <c r="E1232" t="s">
        <v>1048</v>
      </c>
      <c r="L1232" t="s">
        <v>10064</v>
      </c>
      <c r="M1232" t="s">
        <v>9956</v>
      </c>
      <c r="N1232" t="s">
        <v>10065</v>
      </c>
      <c r="P1232" t="s">
        <v>10066</v>
      </c>
      <c r="R1232" t="s">
        <v>10067</v>
      </c>
      <c r="T1232" t="s">
        <v>10068</v>
      </c>
      <c r="V1232" t="s">
        <v>10069</v>
      </c>
    </row>
    <row r="1233" spans="1:22" ht="15" customHeight="1" x14ac:dyDescent="0.25">
      <c r="A1233" t="s">
        <v>1049</v>
      </c>
      <c r="B1233" t="s">
        <v>954</v>
      </c>
      <c r="C1233" t="s">
        <v>2804</v>
      </c>
      <c r="D1233" t="s">
        <v>2804</v>
      </c>
      <c r="E1233" t="s">
        <v>1049</v>
      </c>
      <c r="L1233" t="s">
        <v>10070</v>
      </c>
      <c r="M1233" t="s">
        <v>9956</v>
      </c>
      <c r="N1233" t="s">
        <v>10071</v>
      </c>
      <c r="P1233" t="s">
        <v>10072</v>
      </c>
      <c r="R1233" t="s">
        <v>10073</v>
      </c>
      <c r="T1233" t="s">
        <v>10074</v>
      </c>
      <c r="V1233" t="s">
        <v>10075</v>
      </c>
    </row>
    <row r="1234" spans="1:22" ht="15" customHeight="1" x14ac:dyDescent="0.25">
      <c r="A1234" t="s">
        <v>1050</v>
      </c>
      <c r="B1234" t="s">
        <v>954</v>
      </c>
      <c r="C1234" t="s">
        <v>2804</v>
      </c>
      <c r="D1234" t="s">
        <v>2804</v>
      </c>
      <c r="E1234" t="s">
        <v>1050</v>
      </c>
      <c r="L1234" t="s">
        <v>14663</v>
      </c>
      <c r="M1234" t="s">
        <v>9956</v>
      </c>
      <c r="N1234" t="s">
        <v>15085</v>
      </c>
      <c r="P1234" t="s">
        <v>15507</v>
      </c>
      <c r="R1234" t="s">
        <v>15917</v>
      </c>
      <c r="T1234" t="s">
        <v>16338</v>
      </c>
      <c r="V1234" t="s">
        <v>16728</v>
      </c>
    </row>
    <row r="1235" spans="1:22" ht="15" customHeight="1" x14ac:dyDescent="0.25">
      <c r="A1235" t="s">
        <v>1051</v>
      </c>
      <c r="B1235" t="s">
        <v>954</v>
      </c>
      <c r="C1235" t="s">
        <v>2804</v>
      </c>
      <c r="D1235" t="s">
        <v>2804</v>
      </c>
      <c r="E1235" t="s">
        <v>1051</v>
      </c>
      <c r="L1235" t="s">
        <v>10076</v>
      </c>
      <c r="M1235" t="s">
        <v>9593</v>
      </c>
      <c r="N1235" t="s">
        <v>10077</v>
      </c>
      <c r="P1235" t="s">
        <v>10078</v>
      </c>
      <c r="R1235" t="s">
        <v>10079</v>
      </c>
      <c r="T1235" t="s">
        <v>10080</v>
      </c>
      <c r="V1235" t="s">
        <v>10081</v>
      </c>
    </row>
    <row r="1236" spans="1:22" ht="15" customHeight="1" x14ac:dyDescent="0.25">
      <c r="A1236" t="s">
        <v>10082</v>
      </c>
      <c r="B1236" t="s">
        <v>954</v>
      </c>
      <c r="C1236" t="s">
        <v>2804</v>
      </c>
      <c r="D1236" t="s">
        <v>2804</v>
      </c>
      <c r="E1236" t="s">
        <v>10082</v>
      </c>
      <c r="L1236" t="s">
        <v>10083</v>
      </c>
      <c r="M1236" t="s">
        <v>9593</v>
      </c>
      <c r="N1236" t="s">
        <v>10084</v>
      </c>
      <c r="P1236" t="s">
        <v>10085</v>
      </c>
      <c r="R1236" t="s">
        <v>10086</v>
      </c>
      <c r="T1236" t="s">
        <v>10087</v>
      </c>
      <c r="V1236" t="s">
        <v>10088</v>
      </c>
    </row>
    <row r="1237" spans="1:22" ht="15" customHeight="1" x14ac:dyDescent="0.25">
      <c r="A1237" t="s">
        <v>1052</v>
      </c>
      <c r="B1237" t="s">
        <v>954</v>
      </c>
      <c r="C1237" t="s">
        <v>2804</v>
      </c>
      <c r="D1237" t="s">
        <v>2804</v>
      </c>
      <c r="E1237" t="s">
        <v>1052</v>
      </c>
      <c r="L1237" t="s">
        <v>14664</v>
      </c>
      <c r="M1237" t="s">
        <v>9593</v>
      </c>
      <c r="N1237" t="s">
        <v>15086</v>
      </c>
      <c r="P1237" t="s">
        <v>15508</v>
      </c>
      <c r="R1237" t="s">
        <v>15918</v>
      </c>
      <c r="T1237" t="s">
        <v>16339</v>
      </c>
      <c r="V1237" t="s">
        <v>16729</v>
      </c>
    </row>
    <row r="1238" spans="1:22" ht="15" customHeight="1" x14ac:dyDescent="0.25">
      <c r="A1238" t="s">
        <v>1053</v>
      </c>
      <c r="B1238" t="s">
        <v>954</v>
      </c>
      <c r="C1238" t="s">
        <v>2804</v>
      </c>
      <c r="D1238" t="s">
        <v>2804</v>
      </c>
      <c r="E1238" t="s">
        <v>1053</v>
      </c>
      <c r="L1238" t="s">
        <v>10089</v>
      </c>
      <c r="M1238" t="s">
        <v>9593</v>
      </c>
      <c r="N1238" t="s">
        <v>10090</v>
      </c>
      <c r="P1238" t="s">
        <v>10091</v>
      </c>
      <c r="R1238" t="s">
        <v>10092</v>
      </c>
      <c r="T1238" t="s">
        <v>10093</v>
      </c>
      <c r="V1238" t="s">
        <v>10094</v>
      </c>
    </row>
    <row r="1239" spans="1:22" ht="15" customHeight="1" x14ac:dyDescent="0.25">
      <c r="A1239" t="s">
        <v>10095</v>
      </c>
      <c r="B1239" t="s">
        <v>954</v>
      </c>
      <c r="C1239" t="s">
        <v>2804</v>
      </c>
      <c r="D1239" t="s">
        <v>2804</v>
      </c>
      <c r="E1239" t="s">
        <v>10095</v>
      </c>
      <c r="L1239" t="s">
        <v>10096</v>
      </c>
      <c r="M1239" t="s">
        <v>9593</v>
      </c>
      <c r="N1239" t="s">
        <v>10097</v>
      </c>
      <c r="P1239" t="s">
        <v>10098</v>
      </c>
      <c r="R1239" t="s">
        <v>10099</v>
      </c>
      <c r="T1239" t="s">
        <v>10100</v>
      </c>
      <c r="V1239" t="s">
        <v>10101</v>
      </c>
    </row>
    <row r="1240" spans="1:22" ht="15" customHeight="1" x14ac:dyDescent="0.25">
      <c r="A1240" t="s">
        <v>1054</v>
      </c>
      <c r="B1240" t="s">
        <v>954</v>
      </c>
      <c r="C1240" t="s">
        <v>2804</v>
      </c>
      <c r="D1240" t="s">
        <v>2804</v>
      </c>
      <c r="E1240" t="s">
        <v>1054</v>
      </c>
      <c r="L1240" t="s">
        <v>14665</v>
      </c>
      <c r="M1240" t="s">
        <v>9593</v>
      </c>
      <c r="N1240" t="s">
        <v>15087</v>
      </c>
      <c r="P1240" t="s">
        <v>15509</v>
      </c>
      <c r="R1240" t="s">
        <v>15919</v>
      </c>
      <c r="T1240" t="s">
        <v>16340</v>
      </c>
      <c r="V1240" t="s">
        <v>16730</v>
      </c>
    </row>
    <row r="1241" spans="1:22" ht="15" customHeight="1" x14ac:dyDescent="0.25">
      <c r="A1241" t="s">
        <v>1055</v>
      </c>
      <c r="B1241" t="s">
        <v>954</v>
      </c>
      <c r="C1241" t="s">
        <v>2804</v>
      </c>
      <c r="D1241" t="s">
        <v>2804</v>
      </c>
      <c r="E1241" t="s">
        <v>1055</v>
      </c>
      <c r="L1241" t="s">
        <v>10102</v>
      </c>
      <c r="M1241" t="s">
        <v>9593</v>
      </c>
      <c r="N1241" t="s">
        <v>10103</v>
      </c>
      <c r="P1241" t="s">
        <v>10104</v>
      </c>
      <c r="R1241" t="s">
        <v>10105</v>
      </c>
      <c r="T1241" t="s">
        <v>10106</v>
      </c>
      <c r="V1241" t="s">
        <v>10107</v>
      </c>
    </row>
    <row r="1242" spans="1:22" ht="15" customHeight="1" x14ac:dyDescent="0.25">
      <c r="A1242" t="s">
        <v>10108</v>
      </c>
      <c r="B1242" t="s">
        <v>954</v>
      </c>
      <c r="C1242" t="s">
        <v>2804</v>
      </c>
      <c r="D1242" t="s">
        <v>2804</v>
      </c>
      <c r="E1242" t="s">
        <v>10108</v>
      </c>
      <c r="L1242" t="s">
        <v>10109</v>
      </c>
      <c r="M1242" t="s">
        <v>9593</v>
      </c>
      <c r="N1242" t="s">
        <v>10110</v>
      </c>
      <c r="P1242" t="s">
        <v>10111</v>
      </c>
      <c r="R1242" t="s">
        <v>10112</v>
      </c>
      <c r="T1242" t="s">
        <v>10113</v>
      </c>
      <c r="V1242" t="s">
        <v>10114</v>
      </c>
    </row>
    <row r="1243" spans="1:22" ht="15" customHeight="1" x14ac:dyDescent="0.25">
      <c r="A1243" t="s">
        <v>1056</v>
      </c>
      <c r="B1243" t="s">
        <v>954</v>
      </c>
      <c r="C1243" t="s">
        <v>2804</v>
      </c>
      <c r="D1243" t="s">
        <v>2804</v>
      </c>
      <c r="E1243" t="s">
        <v>1056</v>
      </c>
      <c r="L1243" t="s">
        <v>14666</v>
      </c>
      <c r="M1243" t="s">
        <v>9593</v>
      </c>
      <c r="N1243" t="s">
        <v>15088</v>
      </c>
      <c r="P1243" t="s">
        <v>15510</v>
      </c>
      <c r="R1243" t="s">
        <v>15920</v>
      </c>
      <c r="T1243" t="s">
        <v>16341</v>
      </c>
      <c r="V1243" t="s">
        <v>16731</v>
      </c>
    </row>
    <row r="1244" spans="1:22" ht="15" customHeight="1" x14ac:dyDescent="0.25">
      <c r="A1244" t="s">
        <v>1057</v>
      </c>
      <c r="B1244" t="s">
        <v>954</v>
      </c>
      <c r="C1244" t="s">
        <v>2804</v>
      </c>
      <c r="D1244" t="s">
        <v>2804</v>
      </c>
      <c r="E1244" t="s">
        <v>1057</v>
      </c>
      <c r="L1244" t="s">
        <v>10115</v>
      </c>
      <c r="M1244" t="s">
        <v>9593</v>
      </c>
      <c r="N1244" t="s">
        <v>10116</v>
      </c>
      <c r="P1244" t="s">
        <v>10117</v>
      </c>
      <c r="R1244" t="s">
        <v>10118</v>
      </c>
      <c r="T1244" t="s">
        <v>10119</v>
      </c>
      <c r="V1244" t="s">
        <v>10120</v>
      </c>
    </row>
    <row r="1245" spans="1:22" ht="15" customHeight="1" x14ac:dyDescent="0.25">
      <c r="A1245" t="s">
        <v>10121</v>
      </c>
      <c r="B1245" t="s">
        <v>954</v>
      </c>
      <c r="C1245" t="s">
        <v>2804</v>
      </c>
      <c r="D1245" t="s">
        <v>2804</v>
      </c>
      <c r="E1245" t="s">
        <v>10121</v>
      </c>
      <c r="L1245" t="s">
        <v>10122</v>
      </c>
      <c r="M1245" t="s">
        <v>9593</v>
      </c>
      <c r="N1245" t="s">
        <v>10123</v>
      </c>
      <c r="P1245" t="s">
        <v>10124</v>
      </c>
      <c r="R1245" t="s">
        <v>10125</v>
      </c>
      <c r="T1245" t="s">
        <v>10126</v>
      </c>
      <c r="V1245" t="s">
        <v>10127</v>
      </c>
    </row>
    <row r="1246" spans="1:22" ht="15" customHeight="1" x14ac:dyDescent="0.25">
      <c r="A1246" t="s">
        <v>1058</v>
      </c>
      <c r="B1246" t="s">
        <v>954</v>
      </c>
      <c r="C1246" t="s">
        <v>2804</v>
      </c>
      <c r="D1246" t="s">
        <v>2804</v>
      </c>
      <c r="E1246" t="s">
        <v>1058</v>
      </c>
      <c r="L1246" t="s">
        <v>14667</v>
      </c>
      <c r="M1246" t="s">
        <v>9593</v>
      </c>
      <c r="N1246" t="s">
        <v>15089</v>
      </c>
      <c r="P1246" t="s">
        <v>15511</v>
      </c>
      <c r="R1246" t="s">
        <v>15921</v>
      </c>
      <c r="T1246" t="s">
        <v>16342</v>
      </c>
      <c r="V1246" t="s">
        <v>16732</v>
      </c>
    </row>
    <row r="1247" spans="1:22" ht="15" customHeight="1" x14ac:dyDescent="0.25">
      <c r="A1247" t="s">
        <v>1059</v>
      </c>
      <c r="B1247" t="s">
        <v>954</v>
      </c>
      <c r="C1247" t="s">
        <v>2804</v>
      </c>
      <c r="D1247" t="s">
        <v>2804</v>
      </c>
      <c r="E1247" t="s">
        <v>1059</v>
      </c>
      <c r="L1247" t="s">
        <v>10128</v>
      </c>
      <c r="M1247" t="s">
        <v>9593</v>
      </c>
      <c r="N1247" t="s">
        <v>10129</v>
      </c>
      <c r="P1247" t="s">
        <v>10130</v>
      </c>
      <c r="R1247" t="s">
        <v>10131</v>
      </c>
      <c r="T1247" t="s">
        <v>10132</v>
      </c>
      <c r="V1247" t="s">
        <v>10133</v>
      </c>
    </row>
    <row r="1248" spans="1:22" ht="15" customHeight="1" x14ac:dyDescent="0.25">
      <c r="A1248" t="s">
        <v>10134</v>
      </c>
      <c r="B1248" t="s">
        <v>954</v>
      </c>
      <c r="C1248" t="s">
        <v>2804</v>
      </c>
      <c r="D1248" t="s">
        <v>2804</v>
      </c>
      <c r="E1248" t="s">
        <v>10134</v>
      </c>
      <c r="L1248" t="s">
        <v>10135</v>
      </c>
      <c r="M1248" t="s">
        <v>9593</v>
      </c>
      <c r="N1248" t="s">
        <v>10136</v>
      </c>
      <c r="P1248" t="s">
        <v>10137</v>
      </c>
      <c r="R1248" t="s">
        <v>10138</v>
      </c>
      <c r="T1248" t="s">
        <v>10139</v>
      </c>
      <c r="V1248" t="s">
        <v>10140</v>
      </c>
    </row>
    <row r="1249" spans="1:22" ht="15" customHeight="1" x14ac:dyDescent="0.25">
      <c r="A1249" t="s">
        <v>1060</v>
      </c>
      <c r="B1249" t="s">
        <v>954</v>
      </c>
      <c r="C1249" t="s">
        <v>2804</v>
      </c>
      <c r="D1249" t="s">
        <v>2804</v>
      </c>
      <c r="E1249" t="s">
        <v>1060</v>
      </c>
      <c r="L1249" t="s">
        <v>14668</v>
      </c>
      <c r="M1249" t="s">
        <v>9593</v>
      </c>
      <c r="N1249" t="s">
        <v>15090</v>
      </c>
      <c r="P1249" t="s">
        <v>15512</v>
      </c>
      <c r="R1249" t="s">
        <v>15922</v>
      </c>
      <c r="T1249" t="s">
        <v>16343</v>
      </c>
      <c r="V1249" t="s">
        <v>16733</v>
      </c>
    </row>
    <row r="1250" spans="1:22" ht="15" customHeight="1" x14ac:dyDescent="0.25">
      <c r="A1250" t="s">
        <v>1061</v>
      </c>
      <c r="B1250" t="s">
        <v>954</v>
      </c>
      <c r="C1250" t="s">
        <v>2804</v>
      </c>
      <c r="D1250" t="s">
        <v>2804</v>
      </c>
      <c r="E1250" t="s">
        <v>1061</v>
      </c>
      <c r="L1250" t="s">
        <v>10141</v>
      </c>
      <c r="M1250" t="s">
        <v>9593</v>
      </c>
      <c r="N1250" t="s">
        <v>10142</v>
      </c>
      <c r="P1250" t="s">
        <v>10143</v>
      </c>
      <c r="R1250" t="s">
        <v>10144</v>
      </c>
      <c r="T1250" t="s">
        <v>10145</v>
      </c>
      <c r="V1250" t="s">
        <v>10146</v>
      </c>
    </row>
    <row r="1251" spans="1:22" ht="15" customHeight="1" x14ac:dyDescent="0.25">
      <c r="A1251" t="s">
        <v>10147</v>
      </c>
      <c r="B1251" t="s">
        <v>954</v>
      </c>
      <c r="C1251" t="s">
        <v>2804</v>
      </c>
      <c r="D1251" t="s">
        <v>2804</v>
      </c>
      <c r="E1251" t="s">
        <v>10147</v>
      </c>
      <c r="L1251" t="s">
        <v>10148</v>
      </c>
      <c r="M1251" t="s">
        <v>9593</v>
      </c>
      <c r="N1251" t="s">
        <v>10149</v>
      </c>
      <c r="P1251" t="s">
        <v>10150</v>
      </c>
      <c r="R1251" t="s">
        <v>10151</v>
      </c>
      <c r="T1251" t="s">
        <v>10152</v>
      </c>
      <c r="V1251" t="s">
        <v>10153</v>
      </c>
    </row>
    <row r="1252" spans="1:22" ht="15" customHeight="1" x14ac:dyDescent="0.25">
      <c r="A1252" t="s">
        <v>1062</v>
      </c>
      <c r="B1252" t="s">
        <v>954</v>
      </c>
      <c r="C1252" t="s">
        <v>2804</v>
      </c>
      <c r="D1252" t="s">
        <v>2804</v>
      </c>
      <c r="E1252" t="s">
        <v>1062</v>
      </c>
      <c r="L1252" t="s">
        <v>14669</v>
      </c>
      <c r="M1252" t="s">
        <v>9593</v>
      </c>
      <c r="N1252" t="s">
        <v>15091</v>
      </c>
      <c r="P1252" t="s">
        <v>15513</v>
      </c>
      <c r="R1252" t="s">
        <v>15923</v>
      </c>
      <c r="T1252" t="s">
        <v>16344</v>
      </c>
      <c r="V1252" t="s">
        <v>16734</v>
      </c>
    </row>
    <row r="1253" spans="1:22" ht="15" customHeight="1" x14ac:dyDescent="0.25">
      <c r="A1253" t="s">
        <v>1063</v>
      </c>
      <c r="B1253" t="s">
        <v>954</v>
      </c>
      <c r="C1253" t="s">
        <v>2804</v>
      </c>
      <c r="D1253" t="s">
        <v>2804</v>
      </c>
      <c r="E1253" t="s">
        <v>1063</v>
      </c>
      <c r="L1253" t="s">
        <v>10154</v>
      </c>
      <c r="M1253" t="s">
        <v>9593</v>
      </c>
      <c r="N1253" t="s">
        <v>10155</v>
      </c>
      <c r="P1253" t="s">
        <v>10156</v>
      </c>
      <c r="R1253" t="s">
        <v>10157</v>
      </c>
      <c r="T1253" t="s">
        <v>10158</v>
      </c>
      <c r="V1253" t="s">
        <v>10159</v>
      </c>
    </row>
    <row r="1254" spans="1:22" ht="15" customHeight="1" x14ac:dyDescent="0.25">
      <c r="A1254" t="s">
        <v>10160</v>
      </c>
      <c r="B1254" t="s">
        <v>954</v>
      </c>
      <c r="C1254" t="s">
        <v>2804</v>
      </c>
      <c r="D1254" t="s">
        <v>2804</v>
      </c>
      <c r="E1254" t="s">
        <v>10160</v>
      </c>
      <c r="L1254" t="s">
        <v>10161</v>
      </c>
      <c r="M1254" t="s">
        <v>9593</v>
      </c>
      <c r="N1254" t="s">
        <v>10162</v>
      </c>
      <c r="P1254" t="s">
        <v>10163</v>
      </c>
      <c r="R1254" t="s">
        <v>10164</v>
      </c>
      <c r="T1254" t="s">
        <v>10165</v>
      </c>
      <c r="V1254" t="s">
        <v>10166</v>
      </c>
    </row>
    <row r="1255" spans="1:22" ht="15" customHeight="1" x14ac:dyDescent="0.25">
      <c r="A1255" t="s">
        <v>1064</v>
      </c>
      <c r="B1255" t="s">
        <v>954</v>
      </c>
      <c r="C1255" t="s">
        <v>2804</v>
      </c>
      <c r="D1255" t="s">
        <v>2804</v>
      </c>
      <c r="E1255" t="s">
        <v>1064</v>
      </c>
      <c r="L1255" t="s">
        <v>14670</v>
      </c>
      <c r="M1255" t="s">
        <v>9593</v>
      </c>
      <c r="N1255" t="s">
        <v>15092</v>
      </c>
      <c r="P1255" t="s">
        <v>15514</v>
      </c>
      <c r="R1255" t="s">
        <v>15924</v>
      </c>
      <c r="T1255" t="s">
        <v>16345</v>
      </c>
      <c r="V1255" t="s">
        <v>16735</v>
      </c>
    </row>
    <row r="1256" spans="1:22" ht="15" customHeight="1" x14ac:dyDescent="0.25">
      <c r="A1256" t="s">
        <v>1065</v>
      </c>
      <c r="B1256" t="s">
        <v>954</v>
      </c>
      <c r="C1256" t="s">
        <v>2804</v>
      </c>
      <c r="D1256" t="s">
        <v>2804</v>
      </c>
      <c r="E1256" t="s">
        <v>1065</v>
      </c>
      <c r="L1256" t="s">
        <v>10167</v>
      </c>
      <c r="M1256" t="s">
        <v>9593</v>
      </c>
      <c r="N1256" t="s">
        <v>10168</v>
      </c>
      <c r="P1256" t="s">
        <v>10169</v>
      </c>
      <c r="R1256" t="s">
        <v>10170</v>
      </c>
      <c r="T1256" t="s">
        <v>10171</v>
      </c>
      <c r="V1256" t="s">
        <v>10172</v>
      </c>
    </row>
    <row r="1257" spans="1:22" ht="15" customHeight="1" x14ac:dyDescent="0.25">
      <c r="A1257" t="s">
        <v>10173</v>
      </c>
      <c r="B1257" t="s">
        <v>954</v>
      </c>
      <c r="C1257" t="s">
        <v>2804</v>
      </c>
      <c r="D1257" t="s">
        <v>2804</v>
      </c>
      <c r="E1257" t="s">
        <v>10173</v>
      </c>
      <c r="L1257" t="s">
        <v>10174</v>
      </c>
      <c r="M1257" t="s">
        <v>9593</v>
      </c>
      <c r="N1257" t="s">
        <v>10175</v>
      </c>
      <c r="P1257" t="s">
        <v>10176</v>
      </c>
      <c r="R1257" t="s">
        <v>10177</v>
      </c>
      <c r="T1257" t="s">
        <v>10178</v>
      </c>
      <c r="V1257" t="s">
        <v>10179</v>
      </c>
    </row>
    <row r="1258" spans="1:22" ht="15" customHeight="1" x14ac:dyDescent="0.25">
      <c r="A1258" t="s">
        <v>1066</v>
      </c>
      <c r="B1258" t="s">
        <v>954</v>
      </c>
      <c r="C1258" t="s">
        <v>2804</v>
      </c>
      <c r="D1258" t="s">
        <v>2804</v>
      </c>
      <c r="E1258" t="s">
        <v>1066</v>
      </c>
      <c r="L1258" t="s">
        <v>14671</v>
      </c>
      <c r="M1258" t="s">
        <v>9593</v>
      </c>
      <c r="N1258" t="s">
        <v>15093</v>
      </c>
      <c r="P1258" t="s">
        <v>15515</v>
      </c>
      <c r="R1258" t="s">
        <v>15925</v>
      </c>
      <c r="T1258" t="s">
        <v>16346</v>
      </c>
      <c r="V1258" t="s">
        <v>16736</v>
      </c>
    </row>
    <row r="1259" spans="1:22" ht="15" customHeight="1" x14ac:dyDescent="0.25">
      <c r="A1259" t="s">
        <v>1067</v>
      </c>
      <c r="B1259" t="s">
        <v>954</v>
      </c>
      <c r="C1259" t="s">
        <v>2804</v>
      </c>
      <c r="D1259" t="s">
        <v>2804</v>
      </c>
      <c r="E1259" t="s">
        <v>1067</v>
      </c>
      <c r="L1259" t="s">
        <v>10180</v>
      </c>
      <c r="M1259" t="s">
        <v>9593</v>
      </c>
      <c r="N1259" t="s">
        <v>10181</v>
      </c>
      <c r="P1259" t="s">
        <v>10182</v>
      </c>
      <c r="R1259" t="s">
        <v>10183</v>
      </c>
      <c r="T1259" t="s">
        <v>10184</v>
      </c>
      <c r="V1259" t="s">
        <v>10185</v>
      </c>
    </row>
    <row r="1260" spans="1:22" ht="15" customHeight="1" x14ac:dyDescent="0.25">
      <c r="A1260" t="s">
        <v>10186</v>
      </c>
      <c r="B1260" t="s">
        <v>954</v>
      </c>
      <c r="C1260" t="s">
        <v>2804</v>
      </c>
      <c r="D1260" t="s">
        <v>2804</v>
      </c>
      <c r="E1260" t="s">
        <v>10186</v>
      </c>
      <c r="L1260" t="s">
        <v>10187</v>
      </c>
      <c r="M1260" t="s">
        <v>9593</v>
      </c>
      <c r="N1260" t="s">
        <v>10188</v>
      </c>
      <c r="P1260" t="s">
        <v>10189</v>
      </c>
      <c r="R1260" t="s">
        <v>10190</v>
      </c>
      <c r="T1260" t="s">
        <v>10191</v>
      </c>
      <c r="V1260" t="s">
        <v>10192</v>
      </c>
    </row>
    <row r="1261" spans="1:22" ht="15" customHeight="1" x14ac:dyDescent="0.25">
      <c r="A1261" t="s">
        <v>1068</v>
      </c>
      <c r="B1261" t="s">
        <v>954</v>
      </c>
      <c r="C1261" t="s">
        <v>2804</v>
      </c>
      <c r="D1261" t="s">
        <v>2804</v>
      </c>
      <c r="E1261" t="s">
        <v>1068</v>
      </c>
      <c r="L1261" t="s">
        <v>14672</v>
      </c>
      <c r="M1261" t="s">
        <v>9593</v>
      </c>
      <c r="N1261" t="s">
        <v>15094</v>
      </c>
      <c r="P1261" t="s">
        <v>15516</v>
      </c>
      <c r="R1261" t="s">
        <v>15926</v>
      </c>
      <c r="T1261" t="s">
        <v>16347</v>
      </c>
      <c r="V1261" t="s">
        <v>16737</v>
      </c>
    </row>
    <row r="1262" spans="1:22" ht="15" customHeight="1" x14ac:dyDescent="0.25">
      <c r="A1262" t="s">
        <v>1069</v>
      </c>
      <c r="B1262" t="s">
        <v>954</v>
      </c>
      <c r="C1262" t="s">
        <v>2804</v>
      </c>
      <c r="D1262" t="s">
        <v>2804</v>
      </c>
      <c r="E1262" t="s">
        <v>1069</v>
      </c>
      <c r="L1262" t="s">
        <v>10193</v>
      </c>
      <c r="M1262" t="s">
        <v>9593</v>
      </c>
      <c r="N1262" t="s">
        <v>10194</v>
      </c>
      <c r="P1262" t="s">
        <v>10195</v>
      </c>
      <c r="R1262" t="s">
        <v>10196</v>
      </c>
      <c r="T1262" t="s">
        <v>10197</v>
      </c>
      <c r="V1262" t="s">
        <v>10198</v>
      </c>
    </row>
    <row r="1263" spans="1:22" ht="15" customHeight="1" x14ac:dyDescent="0.25">
      <c r="A1263" t="s">
        <v>10199</v>
      </c>
      <c r="B1263" t="s">
        <v>954</v>
      </c>
      <c r="C1263" t="s">
        <v>2804</v>
      </c>
      <c r="D1263" t="s">
        <v>2804</v>
      </c>
      <c r="E1263" t="s">
        <v>10199</v>
      </c>
      <c r="L1263" t="s">
        <v>10200</v>
      </c>
      <c r="M1263" t="s">
        <v>9593</v>
      </c>
      <c r="N1263" t="s">
        <v>10201</v>
      </c>
      <c r="P1263" t="s">
        <v>10202</v>
      </c>
      <c r="R1263" t="s">
        <v>10203</v>
      </c>
      <c r="T1263" t="s">
        <v>10204</v>
      </c>
      <c r="V1263" t="s">
        <v>10205</v>
      </c>
    </row>
    <row r="1264" spans="1:22" ht="15" customHeight="1" x14ac:dyDescent="0.25">
      <c r="A1264" t="s">
        <v>1070</v>
      </c>
      <c r="B1264" t="s">
        <v>954</v>
      </c>
      <c r="C1264" t="s">
        <v>2804</v>
      </c>
      <c r="D1264" t="s">
        <v>2804</v>
      </c>
      <c r="E1264" t="s">
        <v>1070</v>
      </c>
      <c r="L1264" t="s">
        <v>14673</v>
      </c>
      <c r="M1264" t="s">
        <v>9593</v>
      </c>
      <c r="N1264" t="s">
        <v>15095</v>
      </c>
      <c r="P1264" t="s">
        <v>15517</v>
      </c>
      <c r="R1264" t="s">
        <v>15927</v>
      </c>
      <c r="T1264" t="s">
        <v>16348</v>
      </c>
      <c r="V1264" t="s">
        <v>16738</v>
      </c>
    </row>
    <row r="1265" spans="1:22" ht="15" customHeight="1" x14ac:dyDescent="0.25">
      <c r="A1265" t="s">
        <v>1071</v>
      </c>
      <c r="B1265" t="s">
        <v>954</v>
      </c>
      <c r="C1265" t="s">
        <v>2804</v>
      </c>
      <c r="D1265" t="s">
        <v>2804</v>
      </c>
      <c r="E1265" t="s">
        <v>1071</v>
      </c>
      <c r="L1265" t="s">
        <v>10206</v>
      </c>
      <c r="M1265" t="s">
        <v>9593</v>
      </c>
      <c r="N1265" t="s">
        <v>10207</v>
      </c>
      <c r="P1265" t="s">
        <v>10208</v>
      </c>
      <c r="R1265" t="s">
        <v>10209</v>
      </c>
      <c r="T1265" t="s">
        <v>10210</v>
      </c>
      <c r="V1265" t="s">
        <v>10211</v>
      </c>
    </row>
    <row r="1266" spans="1:22" ht="15" customHeight="1" x14ac:dyDescent="0.25">
      <c r="A1266" t="s">
        <v>10212</v>
      </c>
      <c r="B1266" t="s">
        <v>954</v>
      </c>
      <c r="C1266" t="s">
        <v>2804</v>
      </c>
      <c r="D1266" t="s">
        <v>2804</v>
      </c>
      <c r="E1266" t="s">
        <v>10212</v>
      </c>
      <c r="L1266" t="s">
        <v>10213</v>
      </c>
      <c r="M1266" t="s">
        <v>9593</v>
      </c>
      <c r="N1266" t="s">
        <v>10214</v>
      </c>
      <c r="P1266" t="s">
        <v>10215</v>
      </c>
      <c r="R1266" t="s">
        <v>10216</v>
      </c>
      <c r="T1266" t="s">
        <v>10217</v>
      </c>
      <c r="V1266" t="s">
        <v>10218</v>
      </c>
    </row>
    <row r="1267" spans="1:22" ht="15" customHeight="1" x14ac:dyDescent="0.25">
      <c r="A1267" t="s">
        <v>1072</v>
      </c>
      <c r="B1267" t="s">
        <v>954</v>
      </c>
      <c r="C1267" t="s">
        <v>2804</v>
      </c>
      <c r="D1267" t="s">
        <v>2804</v>
      </c>
      <c r="E1267" t="s">
        <v>1072</v>
      </c>
      <c r="L1267" t="s">
        <v>14674</v>
      </c>
      <c r="M1267" t="s">
        <v>9593</v>
      </c>
      <c r="N1267" t="s">
        <v>15096</v>
      </c>
      <c r="P1267" t="s">
        <v>15518</v>
      </c>
      <c r="R1267" t="s">
        <v>15928</v>
      </c>
      <c r="T1267" t="s">
        <v>16349</v>
      </c>
      <c r="V1267" t="s">
        <v>16739</v>
      </c>
    </row>
    <row r="1268" spans="1:22" ht="15" customHeight="1" x14ac:dyDescent="0.25">
      <c r="A1268" t="s">
        <v>1073</v>
      </c>
      <c r="B1268" t="s">
        <v>954</v>
      </c>
      <c r="C1268" t="s">
        <v>2804</v>
      </c>
      <c r="D1268" t="s">
        <v>2804</v>
      </c>
      <c r="E1268" t="s">
        <v>1073</v>
      </c>
      <c r="L1268" t="s">
        <v>10219</v>
      </c>
      <c r="M1268" t="s">
        <v>9593</v>
      </c>
      <c r="N1268" t="s">
        <v>10220</v>
      </c>
      <c r="P1268" t="s">
        <v>10221</v>
      </c>
      <c r="R1268" t="s">
        <v>10222</v>
      </c>
      <c r="T1268" t="s">
        <v>10223</v>
      </c>
      <c r="V1268" t="s">
        <v>10224</v>
      </c>
    </row>
    <row r="1269" spans="1:22" ht="15" customHeight="1" x14ac:dyDescent="0.25">
      <c r="A1269" t="s">
        <v>10225</v>
      </c>
      <c r="B1269" t="s">
        <v>954</v>
      </c>
      <c r="C1269" t="s">
        <v>2804</v>
      </c>
      <c r="D1269" t="s">
        <v>2804</v>
      </c>
      <c r="E1269" t="s">
        <v>10225</v>
      </c>
      <c r="L1269" t="s">
        <v>10226</v>
      </c>
      <c r="M1269" t="s">
        <v>9593</v>
      </c>
      <c r="N1269" t="s">
        <v>10227</v>
      </c>
      <c r="P1269" t="s">
        <v>10228</v>
      </c>
      <c r="R1269" t="s">
        <v>10229</v>
      </c>
      <c r="T1269" t="s">
        <v>10230</v>
      </c>
      <c r="V1269" t="s">
        <v>10231</v>
      </c>
    </row>
    <row r="1270" spans="1:22" ht="15" customHeight="1" x14ac:dyDescent="0.25">
      <c r="A1270" t="s">
        <v>1074</v>
      </c>
      <c r="B1270" t="s">
        <v>954</v>
      </c>
      <c r="C1270" t="s">
        <v>2804</v>
      </c>
      <c r="D1270" t="s">
        <v>2804</v>
      </c>
      <c r="E1270" t="s">
        <v>1074</v>
      </c>
      <c r="L1270" t="s">
        <v>14675</v>
      </c>
      <c r="M1270" t="s">
        <v>9593</v>
      </c>
      <c r="N1270" t="s">
        <v>15097</v>
      </c>
      <c r="P1270" t="s">
        <v>15519</v>
      </c>
      <c r="R1270" t="s">
        <v>15929</v>
      </c>
      <c r="T1270" t="s">
        <v>16350</v>
      </c>
      <c r="V1270" t="s">
        <v>16740</v>
      </c>
    </row>
    <row r="1271" spans="1:22" ht="15" customHeight="1" x14ac:dyDescent="0.25">
      <c r="A1271" t="s">
        <v>1075</v>
      </c>
      <c r="B1271" t="s">
        <v>954</v>
      </c>
      <c r="C1271" t="s">
        <v>2804</v>
      </c>
      <c r="D1271" t="s">
        <v>2804</v>
      </c>
      <c r="E1271" t="s">
        <v>1075</v>
      </c>
      <c r="L1271" t="s">
        <v>10232</v>
      </c>
      <c r="M1271" t="s">
        <v>9593</v>
      </c>
      <c r="N1271" t="s">
        <v>10233</v>
      </c>
      <c r="P1271" t="s">
        <v>10234</v>
      </c>
      <c r="R1271" t="s">
        <v>10235</v>
      </c>
      <c r="T1271" t="s">
        <v>10236</v>
      </c>
      <c r="V1271" t="s">
        <v>10237</v>
      </c>
    </row>
    <row r="1272" spans="1:22" ht="15" customHeight="1" x14ac:dyDescent="0.25">
      <c r="A1272" t="s">
        <v>10238</v>
      </c>
      <c r="B1272" t="s">
        <v>954</v>
      </c>
      <c r="C1272" t="s">
        <v>2804</v>
      </c>
      <c r="D1272" t="s">
        <v>2804</v>
      </c>
      <c r="E1272" t="s">
        <v>10238</v>
      </c>
      <c r="L1272" t="s">
        <v>10239</v>
      </c>
      <c r="M1272" t="s">
        <v>9593</v>
      </c>
      <c r="N1272" t="s">
        <v>10240</v>
      </c>
      <c r="P1272" t="s">
        <v>10241</v>
      </c>
      <c r="R1272" t="s">
        <v>10242</v>
      </c>
      <c r="T1272" t="s">
        <v>10243</v>
      </c>
      <c r="V1272" t="s">
        <v>10244</v>
      </c>
    </row>
    <row r="1273" spans="1:22" ht="15" customHeight="1" x14ac:dyDescent="0.25">
      <c r="A1273" t="s">
        <v>1076</v>
      </c>
      <c r="B1273" t="s">
        <v>954</v>
      </c>
      <c r="C1273" t="s">
        <v>2804</v>
      </c>
      <c r="D1273" t="s">
        <v>2804</v>
      </c>
      <c r="E1273" t="s">
        <v>1076</v>
      </c>
      <c r="L1273" t="s">
        <v>14676</v>
      </c>
      <c r="M1273" t="s">
        <v>9593</v>
      </c>
      <c r="N1273" t="s">
        <v>15098</v>
      </c>
      <c r="P1273" t="s">
        <v>15520</v>
      </c>
      <c r="R1273" t="s">
        <v>15930</v>
      </c>
      <c r="T1273" t="s">
        <v>16351</v>
      </c>
      <c r="V1273" t="s">
        <v>16741</v>
      </c>
    </row>
    <row r="1274" spans="1:22" ht="15" customHeight="1" x14ac:dyDescent="0.25">
      <c r="A1274" t="s">
        <v>1077</v>
      </c>
      <c r="B1274" t="s">
        <v>954</v>
      </c>
      <c r="C1274" t="s">
        <v>2804</v>
      </c>
      <c r="D1274" t="s">
        <v>2804</v>
      </c>
      <c r="E1274" t="s">
        <v>1077</v>
      </c>
      <c r="L1274" t="s">
        <v>10245</v>
      </c>
      <c r="M1274" t="s">
        <v>9593</v>
      </c>
      <c r="N1274" t="s">
        <v>10246</v>
      </c>
      <c r="P1274" t="s">
        <v>10247</v>
      </c>
      <c r="R1274" t="s">
        <v>10248</v>
      </c>
      <c r="T1274" t="s">
        <v>10249</v>
      </c>
      <c r="V1274" t="s">
        <v>10250</v>
      </c>
    </row>
    <row r="1275" spans="1:22" ht="15" customHeight="1" x14ac:dyDescent="0.25">
      <c r="A1275" t="s">
        <v>10251</v>
      </c>
      <c r="B1275" t="s">
        <v>954</v>
      </c>
      <c r="C1275" t="s">
        <v>2804</v>
      </c>
      <c r="D1275" t="s">
        <v>2804</v>
      </c>
      <c r="E1275" t="s">
        <v>10251</v>
      </c>
      <c r="L1275" t="s">
        <v>10252</v>
      </c>
      <c r="M1275" t="s">
        <v>9593</v>
      </c>
      <c r="N1275" t="s">
        <v>10253</v>
      </c>
      <c r="P1275" t="s">
        <v>10254</v>
      </c>
      <c r="R1275" t="s">
        <v>10255</v>
      </c>
      <c r="T1275" t="s">
        <v>10256</v>
      </c>
      <c r="V1275" t="s">
        <v>10257</v>
      </c>
    </row>
    <row r="1276" spans="1:22" ht="15" customHeight="1" x14ac:dyDescent="0.25">
      <c r="A1276" t="s">
        <v>1078</v>
      </c>
      <c r="B1276" t="s">
        <v>954</v>
      </c>
      <c r="C1276" t="s">
        <v>2804</v>
      </c>
      <c r="D1276" t="s">
        <v>2804</v>
      </c>
      <c r="E1276" t="s">
        <v>1078</v>
      </c>
      <c r="L1276" t="s">
        <v>14677</v>
      </c>
      <c r="M1276" t="s">
        <v>9593</v>
      </c>
      <c r="N1276" t="s">
        <v>15099</v>
      </c>
      <c r="P1276" t="s">
        <v>15521</v>
      </c>
      <c r="R1276" t="s">
        <v>15931</v>
      </c>
      <c r="T1276" t="s">
        <v>16352</v>
      </c>
      <c r="V1276" t="s">
        <v>16742</v>
      </c>
    </row>
    <row r="1277" spans="1:22" ht="15" customHeight="1" x14ac:dyDescent="0.25">
      <c r="A1277" t="s">
        <v>1079</v>
      </c>
      <c r="B1277" t="s">
        <v>954</v>
      </c>
      <c r="C1277" t="s">
        <v>2804</v>
      </c>
      <c r="D1277" t="s">
        <v>2804</v>
      </c>
      <c r="E1277" t="s">
        <v>1079</v>
      </c>
      <c r="L1277" t="s">
        <v>10258</v>
      </c>
      <c r="M1277" t="s">
        <v>9593</v>
      </c>
      <c r="N1277" t="s">
        <v>10259</v>
      </c>
      <c r="P1277" t="s">
        <v>10260</v>
      </c>
      <c r="R1277" t="s">
        <v>10261</v>
      </c>
      <c r="T1277" t="s">
        <v>10262</v>
      </c>
      <c r="V1277" t="s">
        <v>10263</v>
      </c>
    </row>
    <row r="1278" spans="1:22" ht="15" customHeight="1" x14ac:dyDescent="0.25">
      <c r="A1278" t="s">
        <v>10264</v>
      </c>
      <c r="B1278" t="s">
        <v>954</v>
      </c>
      <c r="C1278" t="s">
        <v>2804</v>
      </c>
      <c r="D1278" t="s">
        <v>2804</v>
      </c>
      <c r="E1278" t="s">
        <v>10264</v>
      </c>
      <c r="L1278" t="s">
        <v>10265</v>
      </c>
      <c r="M1278" t="s">
        <v>9593</v>
      </c>
      <c r="N1278" t="s">
        <v>10266</v>
      </c>
      <c r="P1278" t="s">
        <v>10267</v>
      </c>
      <c r="R1278" t="s">
        <v>10268</v>
      </c>
      <c r="T1278" t="s">
        <v>10269</v>
      </c>
      <c r="V1278" t="s">
        <v>10270</v>
      </c>
    </row>
    <row r="1279" spans="1:22" ht="15" customHeight="1" x14ac:dyDescent="0.25">
      <c r="A1279" t="s">
        <v>1080</v>
      </c>
      <c r="B1279" t="s">
        <v>954</v>
      </c>
      <c r="C1279" t="s">
        <v>2804</v>
      </c>
      <c r="D1279" t="s">
        <v>2804</v>
      </c>
      <c r="E1279" t="s">
        <v>1080</v>
      </c>
      <c r="L1279" t="s">
        <v>14678</v>
      </c>
      <c r="M1279" t="s">
        <v>9593</v>
      </c>
      <c r="N1279" t="s">
        <v>15100</v>
      </c>
      <c r="P1279" t="s">
        <v>15522</v>
      </c>
      <c r="R1279" t="s">
        <v>15932</v>
      </c>
      <c r="T1279" t="s">
        <v>16353</v>
      </c>
      <c r="V1279" t="s">
        <v>16743</v>
      </c>
    </row>
    <row r="1280" spans="1:22" ht="15" customHeight="1" x14ac:dyDescent="0.25">
      <c r="A1280" t="s">
        <v>1081</v>
      </c>
      <c r="B1280" t="s">
        <v>954</v>
      </c>
      <c r="C1280" t="s">
        <v>2804</v>
      </c>
      <c r="D1280" t="s">
        <v>2804</v>
      </c>
      <c r="E1280" t="s">
        <v>1081</v>
      </c>
      <c r="L1280" t="s">
        <v>10271</v>
      </c>
      <c r="M1280" t="s">
        <v>9593</v>
      </c>
      <c r="N1280" t="s">
        <v>10272</v>
      </c>
      <c r="P1280" t="s">
        <v>10273</v>
      </c>
      <c r="R1280" t="s">
        <v>10274</v>
      </c>
      <c r="T1280" t="s">
        <v>10275</v>
      </c>
      <c r="V1280" t="s">
        <v>10276</v>
      </c>
    </row>
    <row r="1281" spans="1:22" ht="15" customHeight="1" x14ac:dyDescent="0.25">
      <c r="A1281" t="s">
        <v>10277</v>
      </c>
      <c r="B1281" t="s">
        <v>954</v>
      </c>
      <c r="C1281" t="s">
        <v>2804</v>
      </c>
      <c r="D1281" t="s">
        <v>2804</v>
      </c>
      <c r="E1281" t="s">
        <v>10277</v>
      </c>
      <c r="L1281" t="s">
        <v>10278</v>
      </c>
      <c r="M1281" t="s">
        <v>9593</v>
      </c>
      <c r="N1281" t="s">
        <v>10279</v>
      </c>
      <c r="P1281" t="s">
        <v>10280</v>
      </c>
      <c r="R1281" t="s">
        <v>10281</v>
      </c>
      <c r="T1281" t="s">
        <v>10282</v>
      </c>
      <c r="V1281" t="s">
        <v>10283</v>
      </c>
    </row>
    <row r="1282" spans="1:22" ht="15" customHeight="1" x14ac:dyDescent="0.25">
      <c r="A1282" t="s">
        <v>1082</v>
      </c>
      <c r="B1282" t="s">
        <v>954</v>
      </c>
      <c r="C1282" t="s">
        <v>2804</v>
      </c>
      <c r="D1282" t="s">
        <v>2804</v>
      </c>
      <c r="E1282" t="s">
        <v>1082</v>
      </c>
      <c r="L1282" t="s">
        <v>14679</v>
      </c>
      <c r="M1282" t="s">
        <v>9593</v>
      </c>
      <c r="N1282" t="s">
        <v>15101</v>
      </c>
      <c r="P1282" t="s">
        <v>15523</v>
      </c>
      <c r="R1282" t="s">
        <v>15933</v>
      </c>
      <c r="T1282" t="s">
        <v>16354</v>
      </c>
      <c r="V1282" t="s">
        <v>16744</v>
      </c>
    </row>
    <row r="1283" spans="1:22" ht="15" customHeight="1" x14ac:dyDescent="0.25">
      <c r="A1283" t="s">
        <v>1083</v>
      </c>
      <c r="B1283" t="s">
        <v>954</v>
      </c>
      <c r="C1283" t="s">
        <v>2804</v>
      </c>
      <c r="D1283" t="s">
        <v>2804</v>
      </c>
      <c r="E1283" t="s">
        <v>1083</v>
      </c>
      <c r="L1283" t="s">
        <v>10284</v>
      </c>
      <c r="M1283" t="s">
        <v>9956</v>
      </c>
      <c r="N1283" t="s">
        <v>10285</v>
      </c>
      <c r="P1283" t="s">
        <v>10286</v>
      </c>
      <c r="R1283" t="s">
        <v>10287</v>
      </c>
      <c r="T1283" t="s">
        <v>10288</v>
      </c>
      <c r="V1283" t="s">
        <v>10289</v>
      </c>
    </row>
    <row r="1284" spans="1:22" ht="15" customHeight="1" x14ac:dyDescent="0.25">
      <c r="A1284" t="s">
        <v>10290</v>
      </c>
      <c r="B1284" t="s">
        <v>954</v>
      </c>
      <c r="C1284" t="s">
        <v>2804</v>
      </c>
      <c r="D1284" t="s">
        <v>2804</v>
      </c>
      <c r="E1284" t="s">
        <v>10290</v>
      </c>
      <c r="L1284" t="s">
        <v>10291</v>
      </c>
      <c r="M1284" t="s">
        <v>9956</v>
      </c>
      <c r="N1284" t="s">
        <v>10292</v>
      </c>
      <c r="P1284" t="s">
        <v>10293</v>
      </c>
      <c r="R1284" t="s">
        <v>10294</v>
      </c>
      <c r="T1284" t="s">
        <v>10295</v>
      </c>
      <c r="V1284" t="s">
        <v>10296</v>
      </c>
    </row>
    <row r="1285" spans="1:22" ht="15" customHeight="1" x14ac:dyDescent="0.25">
      <c r="A1285" t="s">
        <v>1084</v>
      </c>
      <c r="B1285" t="s">
        <v>954</v>
      </c>
      <c r="C1285" t="s">
        <v>2804</v>
      </c>
      <c r="D1285" t="s">
        <v>2804</v>
      </c>
      <c r="E1285" t="s">
        <v>1084</v>
      </c>
      <c r="L1285" t="s">
        <v>14680</v>
      </c>
      <c r="M1285" t="s">
        <v>9956</v>
      </c>
      <c r="N1285" t="s">
        <v>15102</v>
      </c>
      <c r="P1285" t="s">
        <v>15524</v>
      </c>
      <c r="R1285" t="s">
        <v>15934</v>
      </c>
      <c r="T1285" t="s">
        <v>16355</v>
      </c>
      <c r="V1285" t="s">
        <v>16745</v>
      </c>
    </row>
    <row r="1286" spans="1:22" ht="15" customHeight="1" x14ac:dyDescent="0.25">
      <c r="A1286" t="s">
        <v>1085</v>
      </c>
      <c r="B1286" t="s">
        <v>954</v>
      </c>
      <c r="C1286" t="s">
        <v>2804</v>
      </c>
      <c r="D1286" t="s">
        <v>2804</v>
      </c>
      <c r="E1286" t="s">
        <v>1085</v>
      </c>
      <c r="L1286" t="s">
        <v>10297</v>
      </c>
      <c r="M1286" t="s">
        <v>9956</v>
      </c>
      <c r="N1286" t="s">
        <v>10298</v>
      </c>
      <c r="P1286" t="s">
        <v>10299</v>
      </c>
      <c r="R1286" t="s">
        <v>10300</v>
      </c>
      <c r="T1286" t="s">
        <v>10301</v>
      </c>
      <c r="V1286" t="s">
        <v>10302</v>
      </c>
    </row>
    <row r="1287" spans="1:22" ht="15" customHeight="1" x14ac:dyDescent="0.25">
      <c r="A1287" t="s">
        <v>10303</v>
      </c>
      <c r="B1287" t="s">
        <v>954</v>
      </c>
      <c r="C1287" t="s">
        <v>2804</v>
      </c>
      <c r="D1287" t="s">
        <v>2804</v>
      </c>
      <c r="E1287" t="s">
        <v>10303</v>
      </c>
      <c r="L1287" t="s">
        <v>10304</v>
      </c>
      <c r="M1287" t="s">
        <v>9956</v>
      </c>
      <c r="N1287" t="s">
        <v>10305</v>
      </c>
      <c r="P1287" t="s">
        <v>10306</v>
      </c>
      <c r="R1287" t="s">
        <v>10307</v>
      </c>
      <c r="T1287" t="s">
        <v>10308</v>
      </c>
      <c r="V1287" t="s">
        <v>10309</v>
      </c>
    </row>
    <row r="1288" spans="1:22" ht="15" customHeight="1" x14ac:dyDescent="0.25">
      <c r="A1288" t="s">
        <v>1086</v>
      </c>
      <c r="B1288" t="s">
        <v>954</v>
      </c>
      <c r="C1288" t="s">
        <v>2804</v>
      </c>
      <c r="D1288" t="s">
        <v>2804</v>
      </c>
      <c r="E1288" t="s">
        <v>1086</v>
      </c>
      <c r="L1288" t="s">
        <v>14681</v>
      </c>
      <c r="M1288" t="s">
        <v>9956</v>
      </c>
      <c r="N1288" t="s">
        <v>15103</v>
      </c>
      <c r="P1288" t="s">
        <v>15525</v>
      </c>
      <c r="R1288" t="s">
        <v>15935</v>
      </c>
      <c r="T1288" t="s">
        <v>16356</v>
      </c>
      <c r="V1288" t="s">
        <v>16746</v>
      </c>
    </row>
    <row r="1289" spans="1:22" ht="15" customHeight="1" x14ac:dyDescent="0.25">
      <c r="A1289" t="s">
        <v>1087</v>
      </c>
      <c r="B1289" t="s">
        <v>954</v>
      </c>
      <c r="C1289" t="s">
        <v>2804</v>
      </c>
      <c r="D1289" t="s">
        <v>2804</v>
      </c>
      <c r="E1289" t="s">
        <v>1087</v>
      </c>
      <c r="L1289" t="s">
        <v>10310</v>
      </c>
      <c r="M1289" t="s">
        <v>9956</v>
      </c>
      <c r="N1289" t="s">
        <v>10311</v>
      </c>
      <c r="P1289" t="s">
        <v>10312</v>
      </c>
      <c r="R1289" t="s">
        <v>10313</v>
      </c>
      <c r="T1289" t="s">
        <v>10314</v>
      </c>
      <c r="V1289" t="s">
        <v>10315</v>
      </c>
    </row>
    <row r="1290" spans="1:22" ht="15" customHeight="1" x14ac:dyDescent="0.25">
      <c r="A1290" t="s">
        <v>10316</v>
      </c>
      <c r="B1290" t="s">
        <v>954</v>
      </c>
      <c r="C1290" t="s">
        <v>2804</v>
      </c>
      <c r="D1290" t="s">
        <v>2804</v>
      </c>
      <c r="E1290" t="s">
        <v>10316</v>
      </c>
      <c r="L1290" t="s">
        <v>10317</v>
      </c>
      <c r="M1290" t="s">
        <v>9956</v>
      </c>
      <c r="N1290" t="s">
        <v>10318</v>
      </c>
      <c r="P1290" t="s">
        <v>10319</v>
      </c>
      <c r="R1290" t="s">
        <v>10320</v>
      </c>
      <c r="T1290" t="s">
        <v>10321</v>
      </c>
      <c r="V1290" t="s">
        <v>10322</v>
      </c>
    </row>
    <row r="1291" spans="1:22" ht="15" customHeight="1" x14ac:dyDescent="0.25">
      <c r="A1291" t="s">
        <v>1088</v>
      </c>
      <c r="B1291" t="s">
        <v>954</v>
      </c>
      <c r="C1291" t="s">
        <v>2804</v>
      </c>
      <c r="D1291" t="s">
        <v>2804</v>
      </c>
      <c r="E1291" t="s">
        <v>1088</v>
      </c>
      <c r="L1291" t="s">
        <v>14682</v>
      </c>
      <c r="M1291" t="s">
        <v>9956</v>
      </c>
      <c r="N1291" t="s">
        <v>15104</v>
      </c>
      <c r="P1291" t="s">
        <v>15526</v>
      </c>
      <c r="R1291" t="s">
        <v>15936</v>
      </c>
      <c r="T1291" t="s">
        <v>16357</v>
      </c>
      <c r="V1291" t="s">
        <v>16747</v>
      </c>
    </row>
    <row r="1292" spans="1:22" ht="15" customHeight="1" x14ac:dyDescent="0.25">
      <c r="A1292" t="s">
        <v>1089</v>
      </c>
      <c r="B1292" t="s">
        <v>954</v>
      </c>
      <c r="C1292" t="s">
        <v>2804</v>
      </c>
      <c r="D1292" t="s">
        <v>2804</v>
      </c>
      <c r="E1292" t="s">
        <v>1089</v>
      </c>
      <c r="L1292" t="s">
        <v>10323</v>
      </c>
      <c r="M1292" t="s">
        <v>9956</v>
      </c>
      <c r="N1292" t="s">
        <v>10324</v>
      </c>
      <c r="P1292" t="s">
        <v>10325</v>
      </c>
      <c r="R1292" t="s">
        <v>10326</v>
      </c>
      <c r="T1292" t="s">
        <v>10327</v>
      </c>
      <c r="V1292" t="s">
        <v>10328</v>
      </c>
    </row>
    <row r="1293" spans="1:22" ht="15" customHeight="1" x14ac:dyDescent="0.25">
      <c r="A1293" t="s">
        <v>10329</v>
      </c>
      <c r="B1293" t="s">
        <v>954</v>
      </c>
      <c r="C1293" t="s">
        <v>2804</v>
      </c>
      <c r="D1293" t="s">
        <v>2804</v>
      </c>
      <c r="E1293" t="s">
        <v>10329</v>
      </c>
      <c r="L1293" t="s">
        <v>10330</v>
      </c>
      <c r="M1293" t="s">
        <v>9956</v>
      </c>
      <c r="N1293" t="s">
        <v>10331</v>
      </c>
      <c r="P1293" t="s">
        <v>10332</v>
      </c>
      <c r="R1293" t="s">
        <v>10333</v>
      </c>
      <c r="T1293" t="s">
        <v>10334</v>
      </c>
      <c r="V1293" t="s">
        <v>10335</v>
      </c>
    </row>
    <row r="1294" spans="1:22" ht="15" customHeight="1" x14ac:dyDescent="0.25">
      <c r="A1294" t="s">
        <v>1090</v>
      </c>
      <c r="B1294" t="s">
        <v>954</v>
      </c>
      <c r="C1294" t="s">
        <v>2804</v>
      </c>
      <c r="D1294" t="s">
        <v>2804</v>
      </c>
      <c r="E1294" t="s">
        <v>1090</v>
      </c>
      <c r="L1294" t="s">
        <v>14683</v>
      </c>
      <c r="M1294" t="s">
        <v>9956</v>
      </c>
      <c r="N1294" t="s">
        <v>15105</v>
      </c>
      <c r="P1294" t="s">
        <v>15527</v>
      </c>
      <c r="R1294" t="s">
        <v>15937</v>
      </c>
      <c r="T1294" t="s">
        <v>16358</v>
      </c>
      <c r="V1294" t="s">
        <v>16748</v>
      </c>
    </row>
    <row r="1295" spans="1:22" ht="15" customHeight="1" x14ac:dyDescent="0.25">
      <c r="A1295" t="s">
        <v>1091</v>
      </c>
      <c r="B1295" t="s">
        <v>954</v>
      </c>
      <c r="C1295" t="s">
        <v>2804</v>
      </c>
      <c r="D1295" t="s">
        <v>2804</v>
      </c>
      <c r="E1295" t="s">
        <v>1091</v>
      </c>
      <c r="L1295" t="s">
        <v>10336</v>
      </c>
      <c r="M1295" t="s">
        <v>9956</v>
      </c>
      <c r="N1295" t="s">
        <v>10337</v>
      </c>
      <c r="P1295" t="s">
        <v>10338</v>
      </c>
      <c r="R1295" t="s">
        <v>10339</v>
      </c>
      <c r="T1295" t="s">
        <v>10340</v>
      </c>
      <c r="V1295" t="s">
        <v>10341</v>
      </c>
    </row>
    <row r="1296" spans="1:22" ht="15" customHeight="1" x14ac:dyDescent="0.25">
      <c r="A1296" t="s">
        <v>10342</v>
      </c>
      <c r="B1296" t="s">
        <v>954</v>
      </c>
      <c r="C1296" t="s">
        <v>2804</v>
      </c>
      <c r="D1296" t="s">
        <v>2804</v>
      </c>
      <c r="E1296" t="s">
        <v>10342</v>
      </c>
      <c r="L1296" t="s">
        <v>10343</v>
      </c>
      <c r="M1296" t="s">
        <v>9956</v>
      </c>
      <c r="N1296" t="s">
        <v>10344</v>
      </c>
      <c r="P1296" t="s">
        <v>10345</v>
      </c>
      <c r="R1296" t="s">
        <v>10346</v>
      </c>
      <c r="T1296" t="s">
        <v>10347</v>
      </c>
      <c r="V1296" t="s">
        <v>10348</v>
      </c>
    </row>
    <row r="1297" spans="1:22" ht="15" customHeight="1" x14ac:dyDescent="0.25">
      <c r="A1297" t="s">
        <v>1092</v>
      </c>
      <c r="B1297" t="s">
        <v>954</v>
      </c>
      <c r="C1297" t="s">
        <v>2804</v>
      </c>
      <c r="D1297" t="s">
        <v>2804</v>
      </c>
      <c r="E1297" t="s">
        <v>1092</v>
      </c>
      <c r="L1297" t="s">
        <v>14684</v>
      </c>
      <c r="M1297" t="s">
        <v>9956</v>
      </c>
      <c r="N1297" t="s">
        <v>15106</v>
      </c>
      <c r="P1297" t="s">
        <v>15528</v>
      </c>
      <c r="R1297" t="s">
        <v>15938</v>
      </c>
      <c r="T1297" t="s">
        <v>16359</v>
      </c>
      <c r="V1297" t="s">
        <v>16749</v>
      </c>
    </row>
    <row r="1298" spans="1:22" ht="15" customHeight="1" x14ac:dyDescent="0.25">
      <c r="A1298" t="s">
        <v>1093</v>
      </c>
      <c r="B1298" t="s">
        <v>954</v>
      </c>
      <c r="C1298" t="s">
        <v>2804</v>
      </c>
      <c r="D1298" t="s">
        <v>2804</v>
      </c>
      <c r="E1298" t="s">
        <v>1093</v>
      </c>
      <c r="L1298" t="s">
        <v>10349</v>
      </c>
      <c r="M1298" t="s">
        <v>9956</v>
      </c>
      <c r="N1298" t="s">
        <v>10350</v>
      </c>
      <c r="P1298" t="s">
        <v>10351</v>
      </c>
      <c r="R1298" t="s">
        <v>10352</v>
      </c>
      <c r="T1298" t="s">
        <v>10353</v>
      </c>
      <c r="V1298" t="s">
        <v>10354</v>
      </c>
    </row>
    <row r="1299" spans="1:22" ht="15" customHeight="1" x14ac:dyDescent="0.25">
      <c r="A1299" t="s">
        <v>10355</v>
      </c>
      <c r="B1299" t="s">
        <v>954</v>
      </c>
      <c r="C1299" t="s">
        <v>2804</v>
      </c>
      <c r="D1299" t="s">
        <v>2804</v>
      </c>
      <c r="E1299" t="s">
        <v>10355</v>
      </c>
      <c r="L1299" t="s">
        <v>10356</v>
      </c>
      <c r="M1299" t="s">
        <v>9956</v>
      </c>
      <c r="N1299" t="s">
        <v>10357</v>
      </c>
      <c r="P1299" t="s">
        <v>10358</v>
      </c>
      <c r="R1299" t="s">
        <v>10359</v>
      </c>
      <c r="T1299" t="s">
        <v>10360</v>
      </c>
      <c r="V1299" t="s">
        <v>10361</v>
      </c>
    </row>
    <row r="1300" spans="1:22" ht="15" customHeight="1" x14ac:dyDescent="0.25">
      <c r="A1300" t="s">
        <v>1094</v>
      </c>
      <c r="B1300" t="s">
        <v>954</v>
      </c>
      <c r="C1300" t="s">
        <v>2804</v>
      </c>
      <c r="D1300" t="s">
        <v>2804</v>
      </c>
      <c r="E1300" t="s">
        <v>1094</v>
      </c>
      <c r="L1300" t="s">
        <v>14685</v>
      </c>
      <c r="M1300" t="s">
        <v>9956</v>
      </c>
      <c r="N1300" t="s">
        <v>15107</v>
      </c>
      <c r="P1300" t="s">
        <v>15529</v>
      </c>
      <c r="R1300" t="s">
        <v>15939</v>
      </c>
      <c r="T1300" t="s">
        <v>16360</v>
      </c>
      <c r="V1300" t="s">
        <v>16750</v>
      </c>
    </row>
    <row r="1301" spans="1:22" ht="15" customHeight="1" x14ac:dyDescent="0.25">
      <c r="A1301" t="s">
        <v>1095</v>
      </c>
      <c r="B1301" t="s">
        <v>954</v>
      </c>
      <c r="C1301" t="s">
        <v>2804</v>
      </c>
      <c r="D1301" t="s">
        <v>2804</v>
      </c>
      <c r="E1301" t="s">
        <v>1095</v>
      </c>
      <c r="L1301" t="s">
        <v>10362</v>
      </c>
      <c r="M1301" t="s">
        <v>9956</v>
      </c>
      <c r="N1301" t="s">
        <v>10363</v>
      </c>
      <c r="P1301" t="s">
        <v>10364</v>
      </c>
      <c r="R1301" t="s">
        <v>10365</v>
      </c>
      <c r="T1301" t="s">
        <v>10366</v>
      </c>
      <c r="V1301" t="s">
        <v>10367</v>
      </c>
    </row>
    <row r="1302" spans="1:22" ht="15" customHeight="1" x14ac:dyDescent="0.25">
      <c r="A1302" t="s">
        <v>10368</v>
      </c>
      <c r="B1302" t="s">
        <v>954</v>
      </c>
      <c r="C1302" t="s">
        <v>2804</v>
      </c>
      <c r="D1302" t="s">
        <v>2804</v>
      </c>
      <c r="E1302" t="s">
        <v>10368</v>
      </c>
      <c r="L1302" t="s">
        <v>10369</v>
      </c>
      <c r="M1302" t="s">
        <v>9956</v>
      </c>
      <c r="N1302" t="s">
        <v>10370</v>
      </c>
      <c r="P1302" t="s">
        <v>10371</v>
      </c>
      <c r="R1302" t="s">
        <v>10372</v>
      </c>
      <c r="T1302" t="s">
        <v>10373</v>
      </c>
      <c r="V1302" t="s">
        <v>10374</v>
      </c>
    </row>
    <row r="1303" spans="1:22" ht="15" customHeight="1" x14ac:dyDescent="0.25">
      <c r="A1303" t="s">
        <v>1096</v>
      </c>
      <c r="B1303" t="s">
        <v>954</v>
      </c>
      <c r="C1303" t="s">
        <v>2804</v>
      </c>
      <c r="D1303" t="s">
        <v>2804</v>
      </c>
      <c r="E1303" t="s">
        <v>1096</v>
      </c>
      <c r="L1303" t="s">
        <v>14686</v>
      </c>
      <c r="M1303" t="s">
        <v>9956</v>
      </c>
      <c r="N1303" t="s">
        <v>15108</v>
      </c>
      <c r="P1303" t="s">
        <v>15530</v>
      </c>
      <c r="R1303" t="s">
        <v>15940</v>
      </c>
      <c r="T1303" t="s">
        <v>16361</v>
      </c>
      <c r="V1303" t="s">
        <v>16751</v>
      </c>
    </row>
    <row r="1304" spans="1:22" ht="15" customHeight="1" x14ac:dyDescent="0.25">
      <c r="A1304" t="s">
        <v>1097</v>
      </c>
      <c r="B1304" t="s">
        <v>954</v>
      </c>
      <c r="C1304" t="s">
        <v>2804</v>
      </c>
      <c r="D1304" t="s">
        <v>2804</v>
      </c>
      <c r="E1304" t="s">
        <v>1097</v>
      </c>
      <c r="L1304" t="s">
        <v>10375</v>
      </c>
      <c r="M1304" t="s">
        <v>9956</v>
      </c>
      <c r="N1304" t="s">
        <v>10376</v>
      </c>
      <c r="P1304" t="s">
        <v>10377</v>
      </c>
      <c r="R1304" t="s">
        <v>10378</v>
      </c>
      <c r="T1304" t="s">
        <v>10379</v>
      </c>
      <c r="V1304" t="s">
        <v>10380</v>
      </c>
    </row>
    <row r="1305" spans="1:22" ht="15" customHeight="1" x14ac:dyDescent="0.25">
      <c r="A1305" t="s">
        <v>10381</v>
      </c>
      <c r="B1305" t="s">
        <v>954</v>
      </c>
      <c r="C1305" t="s">
        <v>2804</v>
      </c>
      <c r="D1305" t="s">
        <v>2804</v>
      </c>
      <c r="E1305" t="s">
        <v>10381</v>
      </c>
      <c r="L1305" t="s">
        <v>10382</v>
      </c>
      <c r="M1305" t="s">
        <v>9956</v>
      </c>
      <c r="N1305" t="s">
        <v>10383</v>
      </c>
      <c r="P1305" t="s">
        <v>10384</v>
      </c>
      <c r="R1305" t="s">
        <v>10385</v>
      </c>
      <c r="T1305" t="s">
        <v>10386</v>
      </c>
      <c r="V1305" t="s">
        <v>10387</v>
      </c>
    </row>
    <row r="1306" spans="1:22" ht="15" customHeight="1" x14ac:dyDescent="0.25">
      <c r="A1306" t="s">
        <v>1098</v>
      </c>
      <c r="B1306" t="s">
        <v>954</v>
      </c>
      <c r="C1306" t="s">
        <v>2804</v>
      </c>
      <c r="D1306" t="s">
        <v>2804</v>
      </c>
      <c r="E1306" t="s">
        <v>1098</v>
      </c>
      <c r="L1306" t="s">
        <v>14687</v>
      </c>
      <c r="M1306" t="s">
        <v>9956</v>
      </c>
      <c r="N1306" t="s">
        <v>15109</v>
      </c>
      <c r="P1306" t="s">
        <v>15531</v>
      </c>
      <c r="R1306" t="s">
        <v>15941</v>
      </c>
      <c r="T1306" t="s">
        <v>16362</v>
      </c>
      <c r="V1306" t="s">
        <v>16752</v>
      </c>
    </row>
    <row r="1307" spans="1:22" ht="15" customHeight="1" x14ac:dyDescent="0.25">
      <c r="A1307" t="s">
        <v>1099</v>
      </c>
      <c r="B1307" t="s">
        <v>954</v>
      </c>
      <c r="C1307" t="s">
        <v>2804</v>
      </c>
      <c r="D1307" t="s">
        <v>2804</v>
      </c>
      <c r="E1307" t="s">
        <v>1099</v>
      </c>
      <c r="L1307" t="s">
        <v>10388</v>
      </c>
      <c r="M1307" t="s">
        <v>9956</v>
      </c>
      <c r="N1307" t="s">
        <v>10389</v>
      </c>
      <c r="P1307" t="s">
        <v>10390</v>
      </c>
      <c r="R1307" t="s">
        <v>10391</v>
      </c>
      <c r="T1307" t="s">
        <v>10392</v>
      </c>
      <c r="V1307" t="s">
        <v>10393</v>
      </c>
    </row>
    <row r="1308" spans="1:22" ht="15" customHeight="1" x14ac:dyDescent="0.25">
      <c r="A1308" t="s">
        <v>10394</v>
      </c>
      <c r="B1308" t="s">
        <v>954</v>
      </c>
      <c r="C1308" t="s">
        <v>2804</v>
      </c>
      <c r="D1308" t="s">
        <v>2804</v>
      </c>
      <c r="E1308" t="s">
        <v>10394</v>
      </c>
      <c r="L1308" t="s">
        <v>10395</v>
      </c>
      <c r="M1308" t="s">
        <v>9956</v>
      </c>
      <c r="N1308" t="s">
        <v>10396</v>
      </c>
      <c r="P1308" t="s">
        <v>10397</v>
      </c>
      <c r="R1308" t="s">
        <v>10398</v>
      </c>
      <c r="T1308" t="s">
        <v>10399</v>
      </c>
      <c r="V1308" t="s">
        <v>10400</v>
      </c>
    </row>
    <row r="1309" spans="1:22" ht="15" customHeight="1" x14ac:dyDescent="0.25">
      <c r="A1309" t="s">
        <v>1100</v>
      </c>
      <c r="B1309" t="s">
        <v>954</v>
      </c>
      <c r="C1309" t="s">
        <v>2804</v>
      </c>
      <c r="D1309" t="s">
        <v>2804</v>
      </c>
      <c r="E1309" t="s">
        <v>1100</v>
      </c>
      <c r="L1309" t="s">
        <v>14688</v>
      </c>
      <c r="M1309" t="s">
        <v>9956</v>
      </c>
      <c r="N1309" t="s">
        <v>15110</v>
      </c>
      <c r="P1309" t="s">
        <v>15532</v>
      </c>
      <c r="R1309" t="s">
        <v>15942</v>
      </c>
      <c r="T1309" t="s">
        <v>16363</v>
      </c>
      <c r="V1309" t="s">
        <v>16753</v>
      </c>
    </row>
    <row r="1310" spans="1:22" ht="15" customHeight="1" x14ac:dyDescent="0.25">
      <c r="A1310" t="s">
        <v>1101</v>
      </c>
      <c r="B1310" t="s">
        <v>954</v>
      </c>
      <c r="C1310" t="s">
        <v>2804</v>
      </c>
      <c r="D1310" t="s">
        <v>2804</v>
      </c>
      <c r="E1310" t="s">
        <v>1101</v>
      </c>
      <c r="L1310" t="s">
        <v>10401</v>
      </c>
      <c r="M1310" t="s">
        <v>9956</v>
      </c>
      <c r="N1310" t="s">
        <v>10402</v>
      </c>
      <c r="P1310" t="s">
        <v>10403</v>
      </c>
      <c r="R1310" t="s">
        <v>10404</v>
      </c>
      <c r="T1310" t="s">
        <v>10405</v>
      </c>
      <c r="V1310" t="s">
        <v>10406</v>
      </c>
    </row>
    <row r="1311" spans="1:22" ht="15" customHeight="1" x14ac:dyDescent="0.25">
      <c r="A1311" t="s">
        <v>10407</v>
      </c>
      <c r="B1311" t="s">
        <v>954</v>
      </c>
      <c r="C1311" t="s">
        <v>2804</v>
      </c>
      <c r="D1311" t="s">
        <v>2804</v>
      </c>
      <c r="E1311" t="s">
        <v>10407</v>
      </c>
      <c r="L1311" t="s">
        <v>10408</v>
      </c>
      <c r="M1311" t="s">
        <v>9956</v>
      </c>
      <c r="N1311" t="s">
        <v>10409</v>
      </c>
      <c r="P1311" t="s">
        <v>10410</v>
      </c>
      <c r="R1311" t="s">
        <v>10411</v>
      </c>
      <c r="T1311" t="s">
        <v>10412</v>
      </c>
      <c r="V1311" t="s">
        <v>10413</v>
      </c>
    </row>
    <row r="1312" spans="1:22" ht="15" customHeight="1" x14ac:dyDescent="0.25">
      <c r="A1312" t="s">
        <v>1102</v>
      </c>
      <c r="B1312" t="s">
        <v>954</v>
      </c>
      <c r="C1312" t="s">
        <v>2804</v>
      </c>
      <c r="D1312" t="s">
        <v>2804</v>
      </c>
      <c r="E1312" t="s">
        <v>1102</v>
      </c>
      <c r="L1312" t="s">
        <v>14689</v>
      </c>
      <c r="M1312" t="s">
        <v>9956</v>
      </c>
      <c r="N1312" t="s">
        <v>15111</v>
      </c>
      <c r="P1312" t="s">
        <v>15533</v>
      </c>
      <c r="R1312" t="s">
        <v>15943</v>
      </c>
      <c r="T1312" t="s">
        <v>16364</v>
      </c>
      <c r="V1312" t="s">
        <v>16754</v>
      </c>
    </row>
    <row r="1313" spans="1:22" ht="15" customHeight="1" x14ac:dyDescent="0.25">
      <c r="A1313" t="s">
        <v>1103</v>
      </c>
      <c r="B1313" t="s">
        <v>954</v>
      </c>
      <c r="C1313" t="s">
        <v>2804</v>
      </c>
      <c r="D1313" t="s">
        <v>2804</v>
      </c>
      <c r="E1313" t="s">
        <v>1103</v>
      </c>
      <c r="L1313" t="s">
        <v>10414</v>
      </c>
      <c r="M1313" t="s">
        <v>9956</v>
      </c>
      <c r="N1313" t="s">
        <v>10415</v>
      </c>
      <c r="P1313" t="s">
        <v>10416</v>
      </c>
      <c r="R1313" t="s">
        <v>10417</v>
      </c>
      <c r="T1313" t="s">
        <v>10418</v>
      </c>
      <c r="V1313" t="s">
        <v>10419</v>
      </c>
    </row>
    <row r="1314" spans="1:22" ht="15" customHeight="1" x14ac:dyDescent="0.25">
      <c r="A1314" t="s">
        <v>10420</v>
      </c>
      <c r="B1314" t="s">
        <v>954</v>
      </c>
      <c r="C1314" t="s">
        <v>2804</v>
      </c>
      <c r="D1314" t="s">
        <v>2804</v>
      </c>
      <c r="E1314" t="s">
        <v>10420</v>
      </c>
      <c r="L1314" t="s">
        <v>10421</v>
      </c>
      <c r="M1314" t="s">
        <v>9956</v>
      </c>
      <c r="N1314" t="s">
        <v>10422</v>
      </c>
      <c r="P1314" t="s">
        <v>10423</v>
      </c>
      <c r="R1314" t="s">
        <v>10424</v>
      </c>
      <c r="T1314" t="s">
        <v>10425</v>
      </c>
      <c r="V1314" t="s">
        <v>10426</v>
      </c>
    </row>
    <row r="1315" spans="1:22" ht="15" customHeight="1" x14ac:dyDescent="0.25">
      <c r="A1315" t="s">
        <v>1104</v>
      </c>
      <c r="B1315" t="s">
        <v>954</v>
      </c>
      <c r="C1315" t="s">
        <v>2804</v>
      </c>
      <c r="D1315" t="s">
        <v>2804</v>
      </c>
      <c r="E1315" t="s">
        <v>1104</v>
      </c>
      <c r="L1315" t="s">
        <v>14690</v>
      </c>
      <c r="M1315" t="s">
        <v>9956</v>
      </c>
      <c r="N1315" t="s">
        <v>15112</v>
      </c>
      <c r="P1315" t="s">
        <v>15534</v>
      </c>
      <c r="R1315" t="s">
        <v>15944</v>
      </c>
      <c r="T1315" t="s">
        <v>16365</v>
      </c>
      <c r="V1315" t="s">
        <v>16755</v>
      </c>
    </row>
    <row r="1316" spans="1:22" ht="15" customHeight="1" x14ac:dyDescent="0.25">
      <c r="A1316" t="s">
        <v>1105</v>
      </c>
      <c r="B1316" t="s">
        <v>954</v>
      </c>
      <c r="C1316" t="s">
        <v>2804</v>
      </c>
      <c r="D1316" t="s">
        <v>2804</v>
      </c>
      <c r="E1316" t="s">
        <v>1105</v>
      </c>
      <c r="L1316" t="s">
        <v>10427</v>
      </c>
      <c r="M1316" t="s">
        <v>9956</v>
      </c>
      <c r="N1316" t="s">
        <v>10428</v>
      </c>
      <c r="P1316" t="s">
        <v>10429</v>
      </c>
      <c r="R1316" t="s">
        <v>10430</v>
      </c>
      <c r="T1316" t="s">
        <v>10431</v>
      </c>
      <c r="V1316" t="s">
        <v>10432</v>
      </c>
    </row>
    <row r="1317" spans="1:22" ht="15" customHeight="1" x14ac:dyDescent="0.25">
      <c r="A1317" t="s">
        <v>10433</v>
      </c>
      <c r="B1317" t="s">
        <v>954</v>
      </c>
      <c r="C1317" t="s">
        <v>2804</v>
      </c>
      <c r="D1317" t="s">
        <v>2804</v>
      </c>
      <c r="E1317" t="s">
        <v>10433</v>
      </c>
      <c r="L1317" t="s">
        <v>10434</v>
      </c>
      <c r="M1317" t="s">
        <v>9956</v>
      </c>
      <c r="N1317" t="s">
        <v>10435</v>
      </c>
      <c r="P1317" t="s">
        <v>10436</v>
      </c>
      <c r="R1317" t="s">
        <v>10437</v>
      </c>
      <c r="T1317" t="s">
        <v>10438</v>
      </c>
      <c r="V1317" t="s">
        <v>10439</v>
      </c>
    </row>
    <row r="1318" spans="1:22" ht="15" customHeight="1" x14ac:dyDescent="0.25">
      <c r="A1318" t="s">
        <v>1106</v>
      </c>
      <c r="B1318" t="s">
        <v>954</v>
      </c>
      <c r="C1318" t="s">
        <v>2804</v>
      </c>
      <c r="D1318" t="s">
        <v>2804</v>
      </c>
      <c r="E1318" t="s">
        <v>1106</v>
      </c>
      <c r="L1318" t="s">
        <v>14691</v>
      </c>
      <c r="M1318" t="s">
        <v>9956</v>
      </c>
      <c r="N1318" t="s">
        <v>15113</v>
      </c>
      <c r="P1318" t="s">
        <v>15535</v>
      </c>
      <c r="R1318" t="s">
        <v>15945</v>
      </c>
      <c r="T1318" t="s">
        <v>16366</v>
      </c>
      <c r="V1318" t="s">
        <v>16756</v>
      </c>
    </row>
    <row r="1319" spans="1:22" ht="15" customHeight="1" x14ac:dyDescent="0.25">
      <c r="A1319" t="s">
        <v>1107</v>
      </c>
      <c r="B1319" t="s">
        <v>954</v>
      </c>
      <c r="C1319" t="s">
        <v>2804</v>
      </c>
      <c r="D1319" t="s">
        <v>2804</v>
      </c>
      <c r="E1319" t="s">
        <v>1107</v>
      </c>
      <c r="L1319" t="s">
        <v>10440</v>
      </c>
      <c r="M1319" t="s">
        <v>9956</v>
      </c>
      <c r="N1319" t="s">
        <v>10441</v>
      </c>
      <c r="P1319" t="s">
        <v>10442</v>
      </c>
      <c r="R1319" t="s">
        <v>10443</v>
      </c>
      <c r="T1319" t="s">
        <v>10444</v>
      </c>
      <c r="V1319" t="s">
        <v>10445</v>
      </c>
    </row>
    <row r="1320" spans="1:22" ht="15" customHeight="1" x14ac:dyDescent="0.25">
      <c r="A1320" t="s">
        <v>10446</v>
      </c>
      <c r="B1320" t="s">
        <v>954</v>
      </c>
      <c r="C1320" t="s">
        <v>2804</v>
      </c>
      <c r="D1320" t="s">
        <v>2804</v>
      </c>
      <c r="E1320" t="s">
        <v>10446</v>
      </c>
      <c r="L1320" t="s">
        <v>10447</v>
      </c>
      <c r="M1320" t="s">
        <v>9956</v>
      </c>
      <c r="N1320" t="s">
        <v>10448</v>
      </c>
      <c r="P1320" t="s">
        <v>10449</v>
      </c>
      <c r="R1320" t="s">
        <v>10450</v>
      </c>
      <c r="T1320" t="s">
        <v>10451</v>
      </c>
      <c r="V1320" t="s">
        <v>10452</v>
      </c>
    </row>
    <row r="1321" spans="1:22" ht="15" customHeight="1" x14ac:dyDescent="0.25">
      <c r="A1321" t="s">
        <v>1108</v>
      </c>
      <c r="B1321" t="s">
        <v>954</v>
      </c>
      <c r="C1321" t="s">
        <v>2804</v>
      </c>
      <c r="D1321" t="s">
        <v>2804</v>
      </c>
      <c r="E1321" t="s">
        <v>1108</v>
      </c>
      <c r="L1321" t="s">
        <v>14692</v>
      </c>
      <c r="M1321" t="s">
        <v>9956</v>
      </c>
      <c r="N1321" t="s">
        <v>15114</v>
      </c>
      <c r="P1321" t="s">
        <v>15536</v>
      </c>
      <c r="R1321" t="s">
        <v>15946</v>
      </c>
      <c r="T1321" t="s">
        <v>16367</v>
      </c>
      <c r="V1321" t="s">
        <v>16757</v>
      </c>
    </row>
    <row r="1322" spans="1:22" ht="15" customHeight="1" x14ac:dyDescent="0.25">
      <c r="A1322" t="s">
        <v>1109</v>
      </c>
      <c r="B1322" t="s">
        <v>954</v>
      </c>
      <c r="C1322" t="s">
        <v>2804</v>
      </c>
      <c r="D1322" t="s">
        <v>2804</v>
      </c>
      <c r="E1322" t="s">
        <v>1109</v>
      </c>
      <c r="L1322" t="s">
        <v>10453</v>
      </c>
      <c r="M1322" t="s">
        <v>9956</v>
      </c>
      <c r="N1322" t="s">
        <v>10454</v>
      </c>
      <c r="P1322" t="s">
        <v>10455</v>
      </c>
      <c r="R1322" t="s">
        <v>10456</v>
      </c>
      <c r="T1322" t="s">
        <v>10457</v>
      </c>
      <c r="V1322" t="s">
        <v>10458</v>
      </c>
    </row>
    <row r="1323" spans="1:22" ht="15" customHeight="1" x14ac:dyDescent="0.25">
      <c r="A1323" t="s">
        <v>10459</v>
      </c>
      <c r="B1323" t="s">
        <v>954</v>
      </c>
      <c r="C1323" t="s">
        <v>2804</v>
      </c>
      <c r="D1323" t="s">
        <v>2804</v>
      </c>
      <c r="E1323" t="s">
        <v>10459</v>
      </c>
      <c r="L1323" t="s">
        <v>10460</v>
      </c>
      <c r="M1323" t="s">
        <v>9956</v>
      </c>
      <c r="N1323" t="s">
        <v>10461</v>
      </c>
      <c r="P1323" t="s">
        <v>10462</v>
      </c>
      <c r="R1323" t="s">
        <v>10463</v>
      </c>
      <c r="T1323" t="s">
        <v>10464</v>
      </c>
      <c r="V1323" t="s">
        <v>10465</v>
      </c>
    </row>
    <row r="1324" spans="1:22" ht="15" customHeight="1" x14ac:dyDescent="0.25">
      <c r="A1324" t="s">
        <v>1110</v>
      </c>
      <c r="B1324" t="s">
        <v>954</v>
      </c>
      <c r="C1324" t="s">
        <v>2804</v>
      </c>
      <c r="D1324" t="s">
        <v>2804</v>
      </c>
      <c r="E1324" t="s">
        <v>1110</v>
      </c>
      <c r="L1324" t="s">
        <v>14693</v>
      </c>
      <c r="M1324" t="s">
        <v>9956</v>
      </c>
      <c r="N1324" t="s">
        <v>15115</v>
      </c>
      <c r="P1324" t="s">
        <v>15537</v>
      </c>
      <c r="R1324" t="s">
        <v>15947</v>
      </c>
      <c r="T1324" t="s">
        <v>16368</v>
      </c>
      <c r="V1324" t="s">
        <v>16758</v>
      </c>
    </row>
    <row r="1325" spans="1:22" ht="15" customHeight="1" x14ac:dyDescent="0.25">
      <c r="A1325" t="s">
        <v>1111</v>
      </c>
      <c r="B1325" t="s">
        <v>954</v>
      </c>
      <c r="C1325" t="s">
        <v>2804</v>
      </c>
      <c r="D1325" t="s">
        <v>2804</v>
      </c>
      <c r="E1325" t="s">
        <v>1111</v>
      </c>
      <c r="L1325" t="s">
        <v>10466</v>
      </c>
      <c r="M1325" t="s">
        <v>9956</v>
      </c>
      <c r="N1325" t="s">
        <v>10467</v>
      </c>
      <c r="P1325" t="s">
        <v>10468</v>
      </c>
      <c r="R1325" t="s">
        <v>10469</v>
      </c>
      <c r="T1325" t="s">
        <v>10470</v>
      </c>
      <c r="V1325" t="s">
        <v>10471</v>
      </c>
    </row>
    <row r="1326" spans="1:22" ht="15" customHeight="1" x14ac:dyDescent="0.25">
      <c r="A1326" t="s">
        <v>10472</v>
      </c>
      <c r="B1326" t="s">
        <v>954</v>
      </c>
      <c r="C1326" t="s">
        <v>2804</v>
      </c>
      <c r="D1326" t="s">
        <v>2804</v>
      </c>
      <c r="E1326" t="s">
        <v>10472</v>
      </c>
      <c r="L1326" t="s">
        <v>10473</v>
      </c>
      <c r="M1326" t="s">
        <v>9956</v>
      </c>
      <c r="N1326" t="s">
        <v>10474</v>
      </c>
      <c r="P1326" t="s">
        <v>10475</v>
      </c>
      <c r="R1326" t="s">
        <v>10476</v>
      </c>
      <c r="T1326" t="s">
        <v>10477</v>
      </c>
      <c r="V1326" t="s">
        <v>10478</v>
      </c>
    </row>
    <row r="1327" spans="1:22" ht="15" customHeight="1" x14ac:dyDescent="0.25">
      <c r="A1327" t="s">
        <v>1112</v>
      </c>
      <c r="B1327" t="s">
        <v>954</v>
      </c>
      <c r="C1327" t="s">
        <v>2804</v>
      </c>
      <c r="D1327" t="s">
        <v>2804</v>
      </c>
      <c r="E1327" t="s">
        <v>1112</v>
      </c>
      <c r="L1327" t="s">
        <v>14694</v>
      </c>
      <c r="M1327" t="s">
        <v>9956</v>
      </c>
      <c r="N1327" t="s">
        <v>15116</v>
      </c>
      <c r="P1327" t="s">
        <v>15538</v>
      </c>
      <c r="R1327" t="s">
        <v>15948</v>
      </c>
      <c r="T1327" t="s">
        <v>16369</v>
      </c>
      <c r="V1327" t="s">
        <v>16759</v>
      </c>
    </row>
    <row r="1328" spans="1:22" ht="15" customHeight="1" x14ac:dyDescent="0.25">
      <c r="A1328" t="s">
        <v>1113</v>
      </c>
      <c r="B1328" t="s">
        <v>954</v>
      </c>
      <c r="C1328" t="s">
        <v>2804</v>
      </c>
      <c r="D1328" t="s">
        <v>2804</v>
      </c>
      <c r="E1328" t="s">
        <v>1113</v>
      </c>
      <c r="L1328" t="s">
        <v>10479</v>
      </c>
      <c r="M1328" t="s">
        <v>9956</v>
      </c>
      <c r="N1328" t="s">
        <v>10480</v>
      </c>
      <c r="P1328" t="s">
        <v>10481</v>
      </c>
      <c r="R1328" t="s">
        <v>10482</v>
      </c>
      <c r="T1328" t="s">
        <v>10483</v>
      </c>
      <c r="V1328" t="s">
        <v>10484</v>
      </c>
    </row>
    <row r="1329" spans="1:22" ht="15" customHeight="1" x14ac:dyDescent="0.25">
      <c r="A1329" t="s">
        <v>10485</v>
      </c>
      <c r="B1329" t="s">
        <v>954</v>
      </c>
      <c r="C1329" t="s">
        <v>2804</v>
      </c>
      <c r="D1329" t="s">
        <v>2804</v>
      </c>
      <c r="E1329" t="s">
        <v>10485</v>
      </c>
      <c r="L1329" t="s">
        <v>10486</v>
      </c>
      <c r="M1329" t="s">
        <v>9956</v>
      </c>
      <c r="N1329" t="s">
        <v>10487</v>
      </c>
      <c r="P1329" t="s">
        <v>10488</v>
      </c>
      <c r="R1329" t="s">
        <v>10489</v>
      </c>
      <c r="T1329" t="s">
        <v>10490</v>
      </c>
      <c r="V1329" t="s">
        <v>10491</v>
      </c>
    </row>
    <row r="1330" spans="1:22" ht="15" customHeight="1" x14ac:dyDescent="0.25">
      <c r="A1330" t="s">
        <v>1114</v>
      </c>
      <c r="B1330" t="s">
        <v>954</v>
      </c>
      <c r="C1330" t="s">
        <v>2804</v>
      </c>
      <c r="D1330" t="s">
        <v>2804</v>
      </c>
      <c r="E1330" t="s">
        <v>1114</v>
      </c>
      <c r="L1330" t="s">
        <v>14695</v>
      </c>
      <c r="M1330" t="s">
        <v>9956</v>
      </c>
      <c r="N1330" t="s">
        <v>15117</v>
      </c>
      <c r="P1330" t="s">
        <v>15539</v>
      </c>
      <c r="R1330" t="s">
        <v>15949</v>
      </c>
      <c r="T1330" t="s">
        <v>16370</v>
      </c>
      <c r="V1330" t="s">
        <v>16760</v>
      </c>
    </row>
    <row r="1331" spans="1:22" ht="15" customHeight="1" x14ac:dyDescent="0.25">
      <c r="A1331" t="s">
        <v>1115</v>
      </c>
      <c r="B1331" t="s">
        <v>954</v>
      </c>
      <c r="C1331" t="s">
        <v>2804</v>
      </c>
      <c r="D1331" t="s">
        <v>2804</v>
      </c>
      <c r="E1331" t="s">
        <v>1115</v>
      </c>
      <c r="L1331" t="s">
        <v>10492</v>
      </c>
      <c r="M1331" t="s">
        <v>9593</v>
      </c>
      <c r="N1331" t="s">
        <v>10493</v>
      </c>
      <c r="P1331" t="s">
        <v>10494</v>
      </c>
      <c r="R1331" t="s">
        <v>10495</v>
      </c>
      <c r="T1331" t="s">
        <v>10496</v>
      </c>
      <c r="V1331" t="s">
        <v>10497</v>
      </c>
    </row>
    <row r="1332" spans="1:22" ht="15" customHeight="1" x14ac:dyDescent="0.25">
      <c r="A1332" t="s">
        <v>10498</v>
      </c>
      <c r="B1332" t="s">
        <v>954</v>
      </c>
      <c r="C1332" t="s">
        <v>2804</v>
      </c>
      <c r="D1332" t="s">
        <v>2804</v>
      </c>
      <c r="E1332" t="s">
        <v>10498</v>
      </c>
      <c r="L1332" t="s">
        <v>10499</v>
      </c>
      <c r="M1332" t="s">
        <v>9593</v>
      </c>
      <c r="N1332" t="s">
        <v>10500</v>
      </c>
      <c r="P1332" t="s">
        <v>10501</v>
      </c>
      <c r="R1332" t="s">
        <v>10502</v>
      </c>
      <c r="T1332" t="s">
        <v>10503</v>
      </c>
      <c r="V1332" t="s">
        <v>10504</v>
      </c>
    </row>
    <row r="1333" spans="1:22" ht="15" customHeight="1" x14ac:dyDescent="0.25">
      <c r="A1333" t="s">
        <v>1116</v>
      </c>
      <c r="B1333" t="s">
        <v>954</v>
      </c>
      <c r="C1333" t="s">
        <v>2804</v>
      </c>
      <c r="D1333" t="s">
        <v>2804</v>
      </c>
      <c r="E1333" t="s">
        <v>1116</v>
      </c>
      <c r="L1333" t="s">
        <v>14696</v>
      </c>
      <c r="M1333" t="s">
        <v>9593</v>
      </c>
      <c r="N1333" t="s">
        <v>15118</v>
      </c>
      <c r="P1333" t="s">
        <v>15540</v>
      </c>
      <c r="R1333" t="s">
        <v>15950</v>
      </c>
      <c r="T1333" t="s">
        <v>16371</v>
      </c>
      <c r="V1333" t="s">
        <v>16761</v>
      </c>
    </row>
    <row r="1334" spans="1:22" ht="15" customHeight="1" x14ac:dyDescent="0.25">
      <c r="A1334" t="s">
        <v>1117</v>
      </c>
      <c r="B1334" t="s">
        <v>954</v>
      </c>
      <c r="C1334" t="s">
        <v>2804</v>
      </c>
      <c r="D1334" t="s">
        <v>2804</v>
      </c>
      <c r="E1334" t="s">
        <v>1117</v>
      </c>
      <c r="L1334" t="s">
        <v>10505</v>
      </c>
      <c r="M1334" t="s">
        <v>9593</v>
      </c>
      <c r="N1334" t="s">
        <v>10506</v>
      </c>
      <c r="P1334" t="s">
        <v>10507</v>
      </c>
      <c r="R1334" t="s">
        <v>10508</v>
      </c>
      <c r="T1334" t="s">
        <v>10509</v>
      </c>
      <c r="V1334" t="s">
        <v>10510</v>
      </c>
    </row>
    <row r="1335" spans="1:22" ht="15" customHeight="1" x14ac:dyDescent="0.25">
      <c r="A1335" t="s">
        <v>10511</v>
      </c>
      <c r="B1335" t="s">
        <v>954</v>
      </c>
      <c r="C1335" t="s">
        <v>2804</v>
      </c>
      <c r="D1335" t="s">
        <v>2804</v>
      </c>
      <c r="E1335" t="s">
        <v>10511</v>
      </c>
      <c r="L1335" t="s">
        <v>10512</v>
      </c>
      <c r="M1335" t="s">
        <v>9593</v>
      </c>
      <c r="N1335" t="s">
        <v>10513</v>
      </c>
      <c r="P1335" t="s">
        <v>10514</v>
      </c>
      <c r="R1335" t="s">
        <v>10515</v>
      </c>
      <c r="T1335" t="s">
        <v>10516</v>
      </c>
      <c r="V1335" t="s">
        <v>10517</v>
      </c>
    </row>
    <row r="1336" spans="1:22" ht="15" customHeight="1" x14ac:dyDescent="0.25">
      <c r="A1336" t="s">
        <v>1118</v>
      </c>
      <c r="B1336" t="s">
        <v>954</v>
      </c>
      <c r="C1336" t="s">
        <v>2804</v>
      </c>
      <c r="D1336" t="s">
        <v>2804</v>
      </c>
      <c r="E1336" t="s">
        <v>1118</v>
      </c>
      <c r="L1336" t="s">
        <v>14697</v>
      </c>
      <c r="M1336" t="s">
        <v>9593</v>
      </c>
      <c r="N1336" t="s">
        <v>15119</v>
      </c>
      <c r="P1336" t="s">
        <v>15541</v>
      </c>
      <c r="R1336" t="s">
        <v>15951</v>
      </c>
      <c r="T1336" t="s">
        <v>16372</v>
      </c>
      <c r="V1336" t="s">
        <v>16762</v>
      </c>
    </row>
    <row r="1337" spans="1:22" ht="15" customHeight="1" x14ac:dyDescent="0.25">
      <c r="A1337" t="s">
        <v>1119</v>
      </c>
      <c r="B1337" t="s">
        <v>954</v>
      </c>
      <c r="C1337" t="s">
        <v>2804</v>
      </c>
      <c r="D1337" t="s">
        <v>2804</v>
      </c>
      <c r="E1337" t="s">
        <v>1119</v>
      </c>
      <c r="L1337" t="s">
        <v>10518</v>
      </c>
      <c r="M1337" t="s">
        <v>9593</v>
      </c>
      <c r="N1337" t="s">
        <v>10519</v>
      </c>
      <c r="P1337" t="s">
        <v>10520</v>
      </c>
      <c r="R1337" t="s">
        <v>10521</v>
      </c>
      <c r="T1337" t="s">
        <v>10522</v>
      </c>
      <c r="V1337" t="s">
        <v>10523</v>
      </c>
    </row>
    <row r="1338" spans="1:22" ht="15" customHeight="1" x14ac:dyDescent="0.25">
      <c r="A1338" t="s">
        <v>10524</v>
      </c>
      <c r="B1338" t="s">
        <v>954</v>
      </c>
      <c r="C1338" t="s">
        <v>2804</v>
      </c>
      <c r="D1338" t="s">
        <v>2804</v>
      </c>
      <c r="E1338" t="s">
        <v>10524</v>
      </c>
      <c r="L1338" t="s">
        <v>10525</v>
      </c>
      <c r="M1338" t="s">
        <v>9593</v>
      </c>
      <c r="N1338" t="s">
        <v>10526</v>
      </c>
      <c r="P1338" t="s">
        <v>10527</v>
      </c>
      <c r="R1338" t="s">
        <v>10528</v>
      </c>
      <c r="T1338" t="s">
        <v>10529</v>
      </c>
      <c r="V1338" t="s">
        <v>10530</v>
      </c>
    </row>
    <row r="1339" spans="1:22" ht="15" customHeight="1" x14ac:dyDescent="0.25">
      <c r="A1339" t="s">
        <v>1120</v>
      </c>
      <c r="B1339" t="s">
        <v>954</v>
      </c>
      <c r="C1339" t="s">
        <v>2804</v>
      </c>
      <c r="D1339" t="s">
        <v>2804</v>
      </c>
      <c r="E1339" t="s">
        <v>1120</v>
      </c>
      <c r="L1339" t="s">
        <v>14698</v>
      </c>
      <c r="M1339" t="s">
        <v>9593</v>
      </c>
      <c r="N1339" t="s">
        <v>15120</v>
      </c>
      <c r="P1339" t="s">
        <v>15542</v>
      </c>
      <c r="R1339" t="s">
        <v>15952</v>
      </c>
      <c r="T1339" t="s">
        <v>16373</v>
      </c>
      <c r="V1339" t="s">
        <v>16763</v>
      </c>
    </row>
    <row r="1340" spans="1:22" ht="15" customHeight="1" x14ac:dyDescent="0.25">
      <c r="A1340" t="s">
        <v>1121</v>
      </c>
      <c r="B1340" t="s">
        <v>954</v>
      </c>
      <c r="C1340" t="s">
        <v>2804</v>
      </c>
      <c r="D1340" t="s">
        <v>2804</v>
      </c>
      <c r="E1340" t="s">
        <v>1121</v>
      </c>
      <c r="L1340" t="s">
        <v>10531</v>
      </c>
      <c r="M1340" t="s">
        <v>9593</v>
      </c>
      <c r="N1340" t="s">
        <v>10532</v>
      </c>
      <c r="P1340" t="s">
        <v>10533</v>
      </c>
      <c r="R1340" t="s">
        <v>10534</v>
      </c>
      <c r="T1340" t="s">
        <v>10535</v>
      </c>
      <c r="V1340" t="s">
        <v>10536</v>
      </c>
    </row>
    <row r="1341" spans="1:22" ht="15" customHeight="1" x14ac:dyDescent="0.25">
      <c r="A1341" t="s">
        <v>10537</v>
      </c>
      <c r="B1341" t="s">
        <v>954</v>
      </c>
      <c r="C1341" t="s">
        <v>2804</v>
      </c>
      <c r="D1341" t="s">
        <v>2804</v>
      </c>
      <c r="E1341" t="s">
        <v>10537</v>
      </c>
      <c r="L1341" t="s">
        <v>10538</v>
      </c>
      <c r="M1341" t="s">
        <v>9593</v>
      </c>
      <c r="N1341" t="s">
        <v>10539</v>
      </c>
      <c r="P1341" t="s">
        <v>10540</v>
      </c>
      <c r="R1341" t="s">
        <v>10541</v>
      </c>
      <c r="T1341" t="s">
        <v>10542</v>
      </c>
      <c r="V1341" t="s">
        <v>10543</v>
      </c>
    </row>
    <row r="1342" spans="1:22" ht="15" customHeight="1" x14ac:dyDescent="0.25">
      <c r="A1342" t="s">
        <v>1122</v>
      </c>
      <c r="B1342" t="s">
        <v>954</v>
      </c>
      <c r="C1342" t="s">
        <v>2804</v>
      </c>
      <c r="D1342" t="s">
        <v>2804</v>
      </c>
      <c r="E1342" t="s">
        <v>1122</v>
      </c>
      <c r="L1342" t="s">
        <v>14699</v>
      </c>
      <c r="M1342" t="s">
        <v>9593</v>
      </c>
      <c r="N1342" t="s">
        <v>15121</v>
      </c>
      <c r="P1342" t="s">
        <v>15543</v>
      </c>
      <c r="R1342" t="s">
        <v>15953</v>
      </c>
      <c r="T1342" t="s">
        <v>16374</v>
      </c>
      <c r="V1342" t="s">
        <v>16764</v>
      </c>
    </row>
    <row r="1343" spans="1:22" ht="15" customHeight="1" x14ac:dyDescent="0.25">
      <c r="A1343" t="s">
        <v>1123</v>
      </c>
      <c r="B1343" t="s">
        <v>954</v>
      </c>
      <c r="C1343" t="s">
        <v>2804</v>
      </c>
      <c r="D1343" t="s">
        <v>2804</v>
      </c>
      <c r="E1343" t="s">
        <v>1123</v>
      </c>
      <c r="L1343" t="s">
        <v>10544</v>
      </c>
      <c r="M1343" t="s">
        <v>9593</v>
      </c>
      <c r="N1343" t="s">
        <v>10545</v>
      </c>
      <c r="P1343" t="s">
        <v>10546</v>
      </c>
      <c r="R1343" t="s">
        <v>10547</v>
      </c>
      <c r="T1343" t="s">
        <v>10548</v>
      </c>
      <c r="V1343" t="s">
        <v>10549</v>
      </c>
    </row>
    <row r="1344" spans="1:22" ht="15" customHeight="1" x14ac:dyDescent="0.25">
      <c r="A1344" t="s">
        <v>10550</v>
      </c>
      <c r="B1344" t="s">
        <v>954</v>
      </c>
      <c r="C1344" t="s">
        <v>2804</v>
      </c>
      <c r="D1344" t="s">
        <v>2804</v>
      </c>
      <c r="E1344" t="s">
        <v>10550</v>
      </c>
      <c r="L1344" t="s">
        <v>10551</v>
      </c>
      <c r="M1344" t="s">
        <v>9593</v>
      </c>
      <c r="N1344" t="s">
        <v>10552</v>
      </c>
      <c r="P1344" t="s">
        <v>10553</v>
      </c>
      <c r="R1344" t="s">
        <v>10554</v>
      </c>
      <c r="T1344" t="s">
        <v>10555</v>
      </c>
      <c r="V1344" t="s">
        <v>10556</v>
      </c>
    </row>
    <row r="1345" spans="1:22" ht="15" customHeight="1" x14ac:dyDescent="0.25">
      <c r="A1345" t="s">
        <v>1124</v>
      </c>
      <c r="B1345" t="s">
        <v>954</v>
      </c>
      <c r="C1345" t="s">
        <v>2804</v>
      </c>
      <c r="D1345" t="s">
        <v>2804</v>
      </c>
      <c r="E1345" t="s">
        <v>1124</v>
      </c>
      <c r="L1345" t="s">
        <v>14700</v>
      </c>
      <c r="M1345" t="s">
        <v>9593</v>
      </c>
      <c r="N1345" t="s">
        <v>15122</v>
      </c>
      <c r="P1345" t="s">
        <v>15544</v>
      </c>
      <c r="R1345" t="s">
        <v>15954</v>
      </c>
      <c r="T1345" t="s">
        <v>16375</v>
      </c>
      <c r="V1345" t="s">
        <v>16765</v>
      </c>
    </row>
    <row r="1346" spans="1:22" ht="15" customHeight="1" x14ac:dyDescent="0.25">
      <c r="A1346" t="s">
        <v>1125</v>
      </c>
      <c r="B1346" t="s">
        <v>954</v>
      </c>
      <c r="C1346" t="s">
        <v>2804</v>
      </c>
      <c r="D1346" t="s">
        <v>2804</v>
      </c>
      <c r="E1346" t="s">
        <v>1125</v>
      </c>
      <c r="L1346" t="s">
        <v>10557</v>
      </c>
      <c r="M1346" t="s">
        <v>9593</v>
      </c>
      <c r="N1346" t="s">
        <v>10558</v>
      </c>
      <c r="P1346" t="s">
        <v>10559</v>
      </c>
      <c r="R1346" t="s">
        <v>10560</v>
      </c>
      <c r="T1346" t="s">
        <v>10561</v>
      </c>
      <c r="V1346" t="s">
        <v>10562</v>
      </c>
    </row>
    <row r="1347" spans="1:22" ht="15" customHeight="1" x14ac:dyDescent="0.25">
      <c r="A1347" t="s">
        <v>10563</v>
      </c>
      <c r="B1347" t="s">
        <v>954</v>
      </c>
      <c r="C1347" t="s">
        <v>2804</v>
      </c>
      <c r="D1347" t="s">
        <v>2804</v>
      </c>
      <c r="E1347" t="s">
        <v>10563</v>
      </c>
      <c r="L1347" t="s">
        <v>10564</v>
      </c>
      <c r="M1347" t="s">
        <v>9593</v>
      </c>
      <c r="N1347" t="s">
        <v>10565</v>
      </c>
      <c r="P1347" t="s">
        <v>10566</v>
      </c>
      <c r="R1347" t="s">
        <v>10567</v>
      </c>
      <c r="T1347" t="s">
        <v>10568</v>
      </c>
      <c r="V1347" t="s">
        <v>10569</v>
      </c>
    </row>
    <row r="1348" spans="1:22" ht="15" customHeight="1" x14ac:dyDescent="0.25">
      <c r="A1348" t="s">
        <v>1126</v>
      </c>
      <c r="B1348" t="s">
        <v>954</v>
      </c>
      <c r="C1348" t="s">
        <v>2804</v>
      </c>
      <c r="D1348" t="s">
        <v>2804</v>
      </c>
      <c r="E1348" t="s">
        <v>1126</v>
      </c>
      <c r="L1348" t="s">
        <v>14701</v>
      </c>
      <c r="M1348" t="s">
        <v>9593</v>
      </c>
      <c r="N1348" t="s">
        <v>15123</v>
      </c>
      <c r="P1348" t="s">
        <v>15545</v>
      </c>
      <c r="R1348" t="s">
        <v>15955</v>
      </c>
      <c r="T1348" t="s">
        <v>16376</v>
      </c>
      <c r="V1348" t="s">
        <v>16766</v>
      </c>
    </row>
    <row r="1349" spans="1:22" ht="15" customHeight="1" x14ac:dyDescent="0.25">
      <c r="A1349" t="s">
        <v>1127</v>
      </c>
      <c r="B1349" t="s">
        <v>954</v>
      </c>
      <c r="C1349" t="s">
        <v>2804</v>
      </c>
      <c r="D1349" t="s">
        <v>2804</v>
      </c>
      <c r="E1349" t="s">
        <v>1127</v>
      </c>
      <c r="L1349" t="s">
        <v>10570</v>
      </c>
      <c r="M1349" t="s">
        <v>9593</v>
      </c>
      <c r="N1349" t="s">
        <v>10571</v>
      </c>
      <c r="P1349" t="s">
        <v>10572</v>
      </c>
      <c r="R1349" t="s">
        <v>10573</v>
      </c>
      <c r="T1349" t="s">
        <v>10574</v>
      </c>
      <c r="V1349" t="s">
        <v>10575</v>
      </c>
    </row>
    <row r="1350" spans="1:22" ht="15" customHeight="1" x14ac:dyDescent="0.25">
      <c r="A1350" t="s">
        <v>10576</v>
      </c>
      <c r="B1350" t="s">
        <v>954</v>
      </c>
      <c r="C1350" t="s">
        <v>2804</v>
      </c>
      <c r="D1350" t="s">
        <v>2804</v>
      </c>
      <c r="E1350" t="s">
        <v>10576</v>
      </c>
      <c r="L1350" t="s">
        <v>10577</v>
      </c>
      <c r="M1350" t="s">
        <v>9593</v>
      </c>
      <c r="N1350" t="s">
        <v>10578</v>
      </c>
      <c r="P1350" t="s">
        <v>10579</v>
      </c>
      <c r="R1350" t="s">
        <v>10580</v>
      </c>
      <c r="T1350" t="s">
        <v>10581</v>
      </c>
      <c r="V1350" t="s">
        <v>10582</v>
      </c>
    </row>
    <row r="1351" spans="1:22" ht="15" customHeight="1" x14ac:dyDescent="0.25">
      <c r="A1351" t="s">
        <v>1128</v>
      </c>
      <c r="B1351" t="s">
        <v>954</v>
      </c>
      <c r="C1351" t="s">
        <v>2804</v>
      </c>
      <c r="D1351" t="s">
        <v>2804</v>
      </c>
      <c r="E1351" t="s">
        <v>1128</v>
      </c>
      <c r="L1351" t="s">
        <v>14702</v>
      </c>
      <c r="M1351" t="s">
        <v>9593</v>
      </c>
      <c r="N1351" t="s">
        <v>15124</v>
      </c>
      <c r="P1351" t="s">
        <v>15546</v>
      </c>
      <c r="R1351" t="s">
        <v>15956</v>
      </c>
      <c r="T1351" t="s">
        <v>16377</v>
      </c>
      <c r="V1351" t="s">
        <v>16767</v>
      </c>
    </row>
    <row r="1352" spans="1:22" ht="15" customHeight="1" x14ac:dyDescent="0.25">
      <c r="A1352" t="s">
        <v>1129</v>
      </c>
      <c r="B1352" t="s">
        <v>954</v>
      </c>
      <c r="C1352" t="s">
        <v>2804</v>
      </c>
      <c r="D1352" t="s">
        <v>2804</v>
      </c>
      <c r="E1352" t="s">
        <v>1129</v>
      </c>
      <c r="L1352" t="s">
        <v>10583</v>
      </c>
      <c r="M1352" t="s">
        <v>9593</v>
      </c>
      <c r="N1352" t="s">
        <v>10584</v>
      </c>
      <c r="P1352" t="s">
        <v>10585</v>
      </c>
      <c r="R1352" t="s">
        <v>10586</v>
      </c>
      <c r="T1352" t="s">
        <v>10587</v>
      </c>
      <c r="V1352" t="s">
        <v>10588</v>
      </c>
    </row>
    <row r="1353" spans="1:22" ht="15" customHeight="1" x14ac:dyDescent="0.25">
      <c r="A1353" t="s">
        <v>10589</v>
      </c>
      <c r="B1353" t="s">
        <v>954</v>
      </c>
      <c r="C1353" t="s">
        <v>2804</v>
      </c>
      <c r="D1353" t="s">
        <v>2804</v>
      </c>
      <c r="E1353" t="s">
        <v>10589</v>
      </c>
      <c r="L1353" t="s">
        <v>10590</v>
      </c>
      <c r="M1353" t="s">
        <v>9593</v>
      </c>
      <c r="N1353" t="s">
        <v>10591</v>
      </c>
      <c r="P1353" t="s">
        <v>10592</v>
      </c>
      <c r="R1353" t="s">
        <v>10593</v>
      </c>
      <c r="T1353" t="s">
        <v>10594</v>
      </c>
      <c r="V1353" t="s">
        <v>10595</v>
      </c>
    </row>
    <row r="1354" spans="1:22" ht="15" customHeight="1" x14ac:dyDescent="0.25">
      <c r="A1354" t="s">
        <v>1130</v>
      </c>
      <c r="B1354" t="s">
        <v>954</v>
      </c>
      <c r="C1354" t="s">
        <v>2804</v>
      </c>
      <c r="D1354" t="s">
        <v>2804</v>
      </c>
      <c r="E1354" t="s">
        <v>1130</v>
      </c>
      <c r="L1354" t="s">
        <v>14703</v>
      </c>
      <c r="M1354" t="s">
        <v>9593</v>
      </c>
      <c r="N1354" t="s">
        <v>15125</v>
      </c>
      <c r="P1354" t="s">
        <v>15547</v>
      </c>
      <c r="R1354" t="s">
        <v>15957</v>
      </c>
      <c r="T1354" t="s">
        <v>16378</v>
      </c>
      <c r="V1354" t="s">
        <v>16768</v>
      </c>
    </row>
    <row r="1355" spans="1:22" ht="15" customHeight="1" x14ac:dyDescent="0.25">
      <c r="A1355" t="s">
        <v>1131</v>
      </c>
      <c r="B1355" t="s">
        <v>954</v>
      </c>
      <c r="C1355" t="s">
        <v>2804</v>
      </c>
      <c r="D1355" t="s">
        <v>2804</v>
      </c>
      <c r="E1355" t="s">
        <v>1131</v>
      </c>
      <c r="L1355" t="s">
        <v>10596</v>
      </c>
      <c r="M1355" t="s">
        <v>9956</v>
      </c>
      <c r="N1355" t="s">
        <v>10597</v>
      </c>
      <c r="P1355" t="s">
        <v>10598</v>
      </c>
      <c r="R1355" t="s">
        <v>10599</v>
      </c>
      <c r="T1355" t="s">
        <v>10600</v>
      </c>
      <c r="V1355" t="s">
        <v>10601</v>
      </c>
    </row>
    <row r="1356" spans="1:22" ht="15" customHeight="1" x14ac:dyDescent="0.25">
      <c r="A1356" t="s">
        <v>10602</v>
      </c>
      <c r="B1356" t="s">
        <v>954</v>
      </c>
      <c r="C1356" t="s">
        <v>2804</v>
      </c>
      <c r="D1356" t="s">
        <v>2804</v>
      </c>
      <c r="E1356" t="s">
        <v>10602</v>
      </c>
      <c r="L1356" t="s">
        <v>10603</v>
      </c>
      <c r="M1356" t="s">
        <v>9956</v>
      </c>
      <c r="N1356" t="s">
        <v>10604</v>
      </c>
      <c r="P1356" t="s">
        <v>10605</v>
      </c>
      <c r="R1356" t="s">
        <v>10606</v>
      </c>
      <c r="T1356" t="s">
        <v>10607</v>
      </c>
      <c r="V1356" t="s">
        <v>10608</v>
      </c>
    </row>
    <row r="1357" spans="1:22" ht="15" customHeight="1" x14ac:dyDescent="0.25">
      <c r="A1357" t="s">
        <v>1132</v>
      </c>
      <c r="B1357" t="s">
        <v>954</v>
      </c>
      <c r="C1357" t="s">
        <v>2804</v>
      </c>
      <c r="D1357" t="s">
        <v>2804</v>
      </c>
      <c r="E1357" t="s">
        <v>1132</v>
      </c>
      <c r="L1357" t="s">
        <v>14704</v>
      </c>
      <c r="M1357" t="s">
        <v>9956</v>
      </c>
      <c r="N1357" t="s">
        <v>15126</v>
      </c>
      <c r="P1357" t="s">
        <v>15548</v>
      </c>
      <c r="R1357" t="s">
        <v>15958</v>
      </c>
      <c r="T1357" t="s">
        <v>16379</v>
      </c>
      <c r="V1357" t="s">
        <v>16769</v>
      </c>
    </row>
    <row r="1358" spans="1:22" ht="15" customHeight="1" x14ac:dyDescent="0.25">
      <c r="A1358" t="s">
        <v>1133</v>
      </c>
      <c r="B1358" t="s">
        <v>954</v>
      </c>
      <c r="C1358" t="s">
        <v>2804</v>
      </c>
      <c r="D1358" t="s">
        <v>2804</v>
      </c>
      <c r="E1358" t="s">
        <v>1133</v>
      </c>
      <c r="L1358" t="s">
        <v>10609</v>
      </c>
      <c r="M1358" t="s">
        <v>9956</v>
      </c>
      <c r="N1358" t="s">
        <v>10610</v>
      </c>
      <c r="P1358" t="s">
        <v>10611</v>
      </c>
      <c r="R1358" t="s">
        <v>10612</v>
      </c>
      <c r="T1358" t="s">
        <v>10613</v>
      </c>
      <c r="V1358" t="s">
        <v>10614</v>
      </c>
    </row>
    <row r="1359" spans="1:22" ht="15" customHeight="1" x14ac:dyDescent="0.25">
      <c r="A1359" t="s">
        <v>10615</v>
      </c>
      <c r="B1359" t="s">
        <v>954</v>
      </c>
      <c r="C1359" t="s">
        <v>2804</v>
      </c>
      <c r="D1359" t="s">
        <v>2804</v>
      </c>
      <c r="E1359" t="s">
        <v>10615</v>
      </c>
      <c r="L1359" t="s">
        <v>10616</v>
      </c>
      <c r="M1359" t="s">
        <v>9956</v>
      </c>
      <c r="N1359" t="s">
        <v>10617</v>
      </c>
      <c r="P1359" t="s">
        <v>10618</v>
      </c>
      <c r="R1359" t="s">
        <v>10619</v>
      </c>
      <c r="T1359" t="s">
        <v>10620</v>
      </c>
      <c r="V1359" t="s">
        <v>10621</v>
      </c>
    </row>
    <row r="1360" spans="1:22" ht="15" customHeight="1" x14ac:dyDescent="0.25">
      <c r="A1360" t="s">
        <v>1134</v>
      </c>
      <c r="B1360" t="s">
        <v>954</v>
      </c>
      <c r="C1360" t="s">
        <v>2804</v>
      </c>
      <c r="D1360" t="s">
        <v>2804</v>
      </c>
      <c r="E1360" t="s">
        <v>1134</v>
      </c>
      <c r="L1360" t="s">
        <v>14705</v>
      </c>
      <c r="M1360" t="s">
        <v>9956</v>
      </c>
      <c r="N1360" t="s">
        <v>15127</v>
      </c>
      <c r="P1360" t="s">
        <v>15549</v>
      </c>
      <c r="R1360" t="s">
        <v>15959</v>
      </c>
      <c r="T1360" t="s">
        <v>16380</v>
      </c>
      <c r="V1360" t="s">
        <v>16770</v>
      </c>
    </row>
    <row r="1361" spans="1:22" ht="15" customHeight="1" x14ac:dyDescent="0.25">
      <c r="A1361" t="s">
        <v>1135</v>
      </c>
      <c r="B1361" t="s">
        <v>954</v>
      </c>
      <c r="C1361" t="s">
        <v>2804</v>
      </c>
      <c r="D1361" t="s">
        <v>2804</v>
      </c>
      <c r="E1361" t="s">
        <v>1135</v>
      </c>
      <c r="L1361" t="s">
        <v>10622</v>
      </c>
      <c r="M1361" t="s">
        <v>9956</v>
      </c>
      <c r="N1361" t="s">
        <v>10623</v>
      </c>
      <c r="P1361" t="s">
        <v>10624</v>
      </c>
      <c r="R1361" t="s">
        <v>10625</v>
      </c>
      <c r="T1361" t="s">
        <v>10626</v>
      </c>
      <c r="V1361" t="s">
        <v>10627</v>
      </c>
    </row>
    <row r="1362" spans="1:22" ht="15" customHeight="1" x14ac:dyDescent="0.25">
      <c r="A1362" t="s">
        <v>10628</v>
      </c>
      <c r="B1362" t="s">
        <v>954</v>
      </c>
      <c r="C1362" t="s">
        <v>2804</v>
      </c>
      <c r="D1362" t="s">
        <v>2804</v>
      </c>
      <c r="E1362" t="s">
        <v>10628</v>
      </c>
      <c r="L1362" t="s">
        <v>10629</v>
      </c>
      <c r="M1362" t="s">
        <v>9956</v>
      </c>
      <c r="N1362" t="s">
        <v>10630</v>
      </c>
      <c r="P1362" t="s">
        <v>10631</v>
      </c>
      <c r="R1362" t="s">
        <v>10632</v>
      </c>
      <c r="T1362" t="s">
        <v>10633</v>
      </c>
      <c r="V1362" t="s">
        <v>10634</v>
      </c>
    </row>
    <row r="1363" spans="1:22" ht="15" customHeight="1" x14ac:dyDescent="0.25">
      <c r="A1363" t="s">
        <v>1136</v>
      </c>
      <c r="B1363" t="s">
        <v>954</v>
      </c>
      <c r="C1363" t="s">
        <v>2804</v>
      </c>
      <c r="D1363" t="s">
        <v>2804</v>
      </c>
      <c r="E1363" t="s">
        <v>1136</v>
      </c>
      <c r="L1363" t="s">
        <v>14706</v>
      </c>
      <c r="M1363" t="s">
        <v>9956</v>
      </c>
      <c r="N1363" t="s">
        <v>15128</v>
      </c>
      <c r="P1363" t="s">
        <v>15550</v>
      </c>
      <c r="R1363" t="s">
        <v>15960</v>
      </c>
      <c r="T1363" t="s">
        <v>16381</v>
      </c>
      <c r="V1363" t="s">
        <v>16771</v>
      </c>
    </row>
    <row r="1364" spans="1:22" ht="15" customHeight="1" x14ac:dyDescent="0.25">
      <c r="A1364" t="s">
        <v>1137</v>
      </c>
      <c r="B1364" t="s">
        <v>954</v>
      </c>
      <c r="C1364" t="s">
        <v>2804</v>
      </c>
      <c r="D1364" t="s">
        <v>2804</v>
      </c>
      <c r="E1364" t="s">
        <v>1137</v>
      </c>
      <c r="L1364" t="s">
        <v>10635</v>
      </c>
      <c r="M1364" t="s">
        <v>9956</v>
      </c>
      <c r="N1364" t="s">
        <v>10636</v>
      </c>
      <c r="P1364" t="s">
        <v>10637</v>
      </c>
      <c r="R1364" t="s">
        <v>10638</v>
      </c>
      <c r="T1364" t="s">
        <v>10639</v>
      </c>
      <c r="V1364" t="s">
        <v>10640</v>
      </c>
    </row>
    <row r="1365" spans="1:22" ht="15" customHeight="1" x14ac:dyDescent="0.25">
      <c r="A1365" t="s">
        <v>10641</v>
      </c>
      <c r="B1365" t="s">
        <v>954</v>
      </c>
      <c r="C1365" t="s">
        <v>2804</v>
      </c>
      <c r="D1365" t="s">
        <v>2804</v>
      </c>
      <c r="E1365" t="s">
        <v>10641</v>
      </c>
      <c r="L1365" t="s">
        <v>10642</v>
      </c>
      <c r="M1365" t="s">
        <v>9956</v>
      </c>
      <c r="N1365" t="s">
        <v>10643</v>
      </c>
      <c r="P1365" t="s">
        <v>10644</v>
      </c>
      <c r="R1365" t="s">
        <v>10645</v>
      </c>
      <c r="T1365" t="s">
        <v>10646</v>
      </c>
      <c r="V1365" t="s">
        <v>10647</v>
      </c>
    </row>
    <row r="1366" spans="1:22" ht="15" customHeight="1" x14ac:dyDescent="0.25">
      <c r="A1366" t="s">
        <v>1138</v>
      </c>
      <c r="B1366" t="s">
        <v>954</v>
      </c>
      <c r="C1366" t="s">
        <v>2804</v>
      </c>
      <c r="D1366" t="s">
        <v>2804</v>
      </c>
      <c r="E1366" t="s">
        <v>1138</v>
      </c>
      <c r="L1366" t="s">
        <v>14707</v>
      </c>
      <c r="M1366" t="s">
        <v>9956</v>
      </c>
      <c r="N1366" t="s">
        <v>15129</v>
      </c>
      <c r="P1366" t="s">
        <v>15551</v>
      </c>
      <c r="R1366" t="s">
        <v>15961</v>
      </c>
      <c r="T1366" t="s">
        <v>16382</v>
      </c>
      <c r="V1366" t="s">
        <v>16772</v>
      </c>
    </row>
    <row r="1367" spans="1:22" ht="15" customHeight="1" x14ac:dyDescent="0.25">
      <c r="A1367" t="s">
        <v>1139</v>
      </c>
      <c r="B1367" t="s">
        <v>954</v>
      </c>
      <c r="C1367" t="s">
        <v>2804</v>
      </c>
      <c r="D1367" t="s">
        <v>2804</v>
      </c>
      <c r="E1367" t="s">
        <v>1139</v>
      </c>
      <c r="L1367" t="s">
        <v>10648</v>
      </c>
      <c r="M1367" t="s">
        <v>9956</v>
      </c>
      <c r="N1367" t="s">
        <v>10649</v>
      </c>
      <c r="P1367" t="s">
        <v>10650</v>
      </c>
      <c r="R1367" t="s">
        <v>10651</v>
      </c>
      <c r="T1367" t="s">
        <v>10652</v>
      </c>
      <c r="V1367" t="s">
        <v>10653</v>
      </c>
    </row>
    <row r="1368" spans="1:22" ht="15" customHeight="1" x14ac:dyDescent="0.25">
      <c r="A1368" t="s">
        <v>10654</v>
      </c>
      <c r="B1368" t="s">
        <v>954</v>
      </c>
      <c r="C1368" t="s">
        <v>2804</v>
      </c>
      <c r="D1368" t="s">
        <v>2804</v>
      </c>
      <c r="E1368" t="s">
        <v>10654</v>
      </c>
      <c r="L1368" t="s">
        <v>10655</v>
      </c>
      <c r="M1368" t="s">
        <v>9956</v>
      </c>
      <c r="N1368" t="s">
        <v>10656</v>
      </c>
      <c r="P1368" t="s">
        <v>10657</v>
      </c>
      <c r="R1368" t="s">
        <v>10658</v>
      </c>
      <c r="T1368" t="s">
        <v>10659</v>
      </c>
      <c r="V1368" t="s">
        <v>10660</v>
      </c>
    </row>
    <row r="1369" spans="1:22" ht="15" customHeight="1" x14ac:dyDescent="0.25">
      <c r="A1369" t="s">
        <v>1140</v>
      </c>
      <c r="B1369" t="s">
        <v>954</v>
      </c>
      <c r="C1369" t="s">
        <v>2804</v>
      </c>
      <c r="D1369" t="s">
        <v>2804</v>
      </c>
      <c r="E1369" t="s">
        <v>1140</v>
      </c>
      <c r="L1369" t="s">
        <v>14708</v>
      </c>
      <c r="M1369" t="s">
        <v>9956</v>
      </c>
      <c r="N1369" t="s">
        <v>15130</v>
      </c>
      <c r="P1369" t="s">
        <v>15552</v>
      </c>
      <c r="R1369" t="s">
        <v>15962</v>
      </c>
      <c r="T1369" t="s">
        <v>16383</v>
      </c>
      <c r="V1369" t="s">
        <v>16773</v>
      </c>
    </row>
    <row r="1370" spans="1:22" ht="15" customHeight="1" x14ac:dyDescent="0.25">
      <c r="A1370" t="s">
        <v>1141</v>
      </c>
      <c r="B1370" t="s">
        <v>954</v>
      </c>
      <c r="C1370" t="s">
        <v>2804</v>
      </c>
      <c r="D1370" t="s">
        <v>2804</v>
      </c>
      <c r="E1370" t="s">
        <v>1141</v>
      </c>
      <c r="L1370" t="s">
        <v>10661</v>
      </c>
      <c r="M1370" t="s">
        <v>9956</v>
      </c>
      <c r="N1370" t="s">
        <v>10662</v>
      </c>
      <c r="P1370" t="s">
        <v>10663</v>
      </c>
      <c r="R1370" t="s">
        <v>10664</v>
      </c>
      <c r="T1370" t="s">
        <v>10665</v>
      </c>
      <c r="V1370" t="s">
        <v>10666</v>
      </c>
    </row>
    <row r="1371" spans="1:22" ht="15" customHeight="1" x14ac:dyDescent="0.25">
      <c r="A1371" t="s">
        <v>10667</v>
      </c>
      <c r="B1371" t="s">
        <v>954</v>
      </c>
      <c r="C1371" t="s">
        <v>2804</v>
      </c>
      <c r="D1371" t="s">
        <v>2804</v>
      </c>
      <c r="E1371" t="s">
        <v>10667</v>
      </c>
      <c r="L1371" t="s">
        <v>10668</v>
      </c>
      <c r="M1371" t="s">
        <v>9956</v>
      </c>
      <c r="N1371" t="s">
        <v>10669</v>
      </c>
      <c r="P1371" t="s">
        <v>10670</v>
      </c>
      <c r="R1371" t="s">
        <v>10671</v>
      </c>
      <c r="T1371" t="s">
        <v>10672</v>
      </c>
      <c r="V1371" t="s">
        <v>10673</v>
      </c>
    </row>
    <row r="1372" spans="1:22" ht="15" customHeight="1" x14ac:dyDescent="0.25">
      <c r="A1372" t="s">
        <v>1142</v>
      </c>
      <c r="B1372" t="s">
        <v>954</v>
      </c>
      <c r="C1372" t="s">
        <v>2804</v>
      </c>
      <c r="D1372" t="s">
        <v>2804</v>
      </c>
      <c r="E1372" t="s">
        <v>1142</v>
      </c>
      <c r="L1372" t="s">
        <v>14709</v>
      </c>
      <c r="M1372" t="s">
        <v>9956</v>
      </c>
      <c r="N1372" t="s">
        <v>15131</v>
      </c>
      <c r="P1372" t="s">
        <v>15553</v>
      </c>
      <c r="R1372" t="s">
        <v>15963</v>
      </c>
      <c r="T1372" t="s">
        <v>16384</v>
      </c>
      <c r="V1372" t="s">
        <v>16774</v>
      </c>
    </row>
    <row r="1373" spans="1:22" ht="15" customHeight="1" x14ac:dyDescent="0.25">
      <c r="A1373" t="s">
        <v>1143</v>
      </c>
      <c r="B1373" t="s">
        <v>954</v>
      </c>
      <c r="C1373" t="s">
        <v>2804</v>
      </c>
      <c r="D1373" t="s">
        <v>2804</v>
      </c>
      <c r="E1373" t="s">
        <v>1143</v>
      </c>
      <c r="L1373" t="s">
        <v>10674</v>
      </c>
      <c r="M1373" t="s">
        <v>9956</v>
      </c>
      <c r="N1373" t="s">
        <v>10675</v>
      </c>
      <c r="P1373" t="s">
        <v>10676</v>
      </c>
      <c r="R1373" t="s">
        <v>10677</v>
      </c>
      <c r="T1373" t="s">
        <v>10678</v>
      </c>
      <c r="V1373" t="s">
        <v>10679</v>
      </c>
    </row>
    <row r="1374" spans="1:22" ht="15" customHeight="1" x14ac:dyDescent="0.25">
      <c r="A1374" t="s">
        <v>10680</v>
      </c>
      <c r="B1374" t="s">
        <v>954</v>
      </c>
      <c r="C1374" t="s">
        <v>2804</v>
      </c>
      <c r="D1374" t="s">
        <v>2804</v>
      </c>
      <c r="E1374" t="s">
        <v>10680</v>
      </c>
      <c r="L1374" t="s">
        <v>10681</v>
      </c>
      <c r="M1374" t="s">
        <v>9956</v>
      </c>
      <c r="N1374" t="s">
        <v>10682</v>
      </c>
      <c r="P1374" t="s">
        <v>10683</v>
      </c>
      <c r="R1374" t="s">
        <v>10684</v>
      </c>
      <c r="T1374" t="s">
        <v>10685</v>
      </c>
      <c r="V1374" t="s">
        <v>10686</v>
      </c>
    </row>
    <row r="1375" spans="1:22" ht="15" customHeight="1" x14ac:dyDescent="0.25">
      <c r="A1375" t="s">
        <v>1144</v>
      </c>
      <c r="B1375" t="s">
        <v>954</v>
      </c>
      <c r="C1375" t="s">
        <v>2804</v>
      </c>
      <c r="D1375" t="s">
        <v>2804</v>
      </c>
      <c r="E1375" t="s">
        <v>1144</v>
      </c>
      <c r="L1375" t="s">
        <v>14710</v>
      </c>
      <c r="M1375" t="s">
        <v>9956</v>
      </c>
      <c r="N1375" t="s">
        <v>15132</v>
      </c>
      <c r="P1375" t="s">
        <v>15554</v>
      </c>
      <c r="R1375" t="s">
        <v>15964</v>
      </c>
      <c r="T1375" t="s">
        <v>16385</v>
      </c>
      <c r="V1375" t="s">
        <v>16775</v>
      </c>
    </row>
    <row r="1376" spans="1:22" ht="15" customHeight="1" x14ac:dyDescent="0.25">
      <c r="A1376" t="s">
        <v>1145</v>
      </c>
      <c r="B1376" t="s">
        <v>954</v>
      </c>
      <c r="C1376" t="s">
        <v>2804</v>
      </c>
      <c r="D1376" t="s">
        <v>2804</v>
      </c>
      <c r="E1376" t="s">
        <v>1145</v>
      </c>
      <c r="L1376" t="s">
        <v>10687</v>
      </c>
      <c r="M1376" t="s">
        <v>9956</v>
      </c>
      <c r="N1376" t="s">
        <v>10688</v>
      </c>
      <c r="P1376" t="s">
        <v>10689</v>
      </c>
      <c r="R1376" t="s">
        <v>10690</v>
      </c>
      <c r="T1376" t="s">
        <v>10691</v>
      </c>
      <c r="V1376" t="s">
        <v>10692</v>
      </c>
    </row>
    <row r="1377" spans="1:22" ht="15" customHeight="1" x14ac:dyDescent="0.25">
      <c r="A1377" t="s">
        <v>10693</v>
      </c>
      <c r="B1377" t="s">
        <v>954</v>
      </c>
      <c r="C1377" t="s">
        <v>2804</v>
      </c>
      <c r="D1377" t="s">
        <v>2804</v>
      </c>
      <c r="E1377" t="s">
        <v>10693</v>
      </c>
      <c r="L1377" t="s">
        <v>10694</v>
      </c>
      <c r="M1377" t="s">
        <v>9956</v>
      </c>
      <c r="N1377" t="s">
        <v>10695</v>
      </c>
      <c r="P1377" t="s">
        <v>10696</v>
      </c>
      <c r="R1377" t="s">
        <v>10697</v>
      </c>
      <c r="T1377" t="s">
        <v>10698</v>
      </c>
      <c r="V1377" t="s">
        <v>10699</v>
      </c>
    </row>
    <row r="1378" spans="1:22" ht="15" customHeight="1" x14ac:dyDescent="0.25">
      <c r="A1378" t="s">
        <v>1146</v>
      </c>
      <c r="B1378" t="s">
        <v>954</v>
      </c>
      <c r="C1378" t="s">
        <v>2804</v>
      </c>
      <c r="D1378" t="s">
        <v>2804</v>
      </c>
      <c r="E1378" t="s">
        <v>1146</v>
      </c>
      <c r="L1378" t="s">
        <v>14711</v>
      </c>
      <c r="M1378" t="s">
        <v>9956</v>
      </c>
      <c r="N1378" t="s">
        <v>15133</v>
      </c>
      <c r="P1378" t="s">
        <v>15555</v>
      </c>
      <c r="R1378" t="s">
        <v>15965</v>
      </c>
      <c r="T1378" t="s">
        <v>16386</v>
      </c>
      <c r="V1378" t="s">
        <v>16776</v>
      </c>
    </row>
    <row r="1379" spans="1:22" ht="15" customHeight="1" x14ac:dyDescent="0.25">
      <c r="A1379" t="s">
        <v>1147</v>
      </c>
      <c r="B1379" t="s">
        <v>954</v>
      </c>
      <c r="C1379" t="s">
        <v>2804</v>
      </c>
      <c r="D1379" t="s">
        <v>2804</v>
      </c>
      <c r="E1379" t="s">
        <v>1147</v>
      </c>
      <c r="L1379" t="s">
        <v>10700</v>
      </c>
      <c r="M1379" t="s">
        <v>9593</v>
      </c>
      <c r="N1379" t="s">
        <v>10701</v>
      </c>
      <c r="P1379" t="s">
        <v>10702</v>
      </c>
      <c r="R1379" t="s">
        <v>10703</v>
      </c>
      <c r="T1379" t="s">
        <v>10704</v>
      </c>
      <c r="V1379" t="s">
        <v>10705</v>
      </c>
    </row>
    <row r="1380" spans="1:22" ht="15" customHeight="1" x14ac:dyDescent="0.25">
      <c r="A1380" t="s">
        <v>1148</v>
      </c>
      <c r="B1380" t="s">
        <v>954</v>
      </c>
      <c r="C1380" t="s">
        <v>2804</v>
      </c>
      <c r="D1380" t="s">
        <v>2804</v>
      </c>
      <c r="E1380" t="s">
        <v>1148</v>
      </c>
      <c r="L1380" t="s">
        <v>10706</v>
      </c>
      <c r="M1380" t="s">
        <v>9593</v>
      </c>
      <c r="N1380" t="s">
        <v>10707</v>
      </c>
      <c r="P1380" t="s">
        <v>10708</v>
      </c>
      <c r="R1380" t="s">
        <v>10709</v>
      </c>
      <c r="T1380" t="s">
        <v>10710</v>
      </c>
      <c r="V1380" t="s">
        <v>10711</v>
      </c>
    </row>
    <row r="1381" spans="1:22" ht="15" customHeight="1" x14ac:dyDescent="0.25">
      <c r="A1381" t="s">
        <v>1149</v>
      </c>
      <c r="B1381" t="s">
        <v>954</v>
      </c>
      <c r="C1381" t="s">
        <v>2804</v>
      </c>
      <c r="D1381" t="s">
        <v>2804</v>
      </c>
      <c r="E1381" t="s">
        <v>1149</v>
      </c>
      <c r="L1381" t="s">
        <v>10712</v>
      </c>
      <c r="M1381" t="s">
        <v>9593</v>
      </c>
      <c r="N1381" t="s">
        <v>10713</v>
      </c>
      <c r="P1381" t="s">
        <v>10714</v>
      </c>
      <c r="R1381" t="s">
        <v>10715</v>
      </c>
      <c r="T1381" t="s">
        <v>10716</v>
      </c>
      <c r="V1381" t="s">
        <v>10717</v>
      </c>
    </row>
    <row r="1382" spans="1:22" ht="15" customHeight="1" x14ac:dyDescent="0.25">
      <c r="A1382" t="s">
        <v>1150</v>
      </c>
      <c r="B1382" t="s">
        <v>954</v>
      </c>
      <c r="C1382" t="s">
        <v>2804</v>
      </c>
      <c r="D1382" t="s">
        <v>2804</v>
      </c>
      <c r="E1382" t="s">
        <v>1150</v>
      </c>
      <c r="L1382" t="s">
        <v>10718</v>
      </c>
      <c r="M1382" t="s">
        <v>9593</v>
      </c>
      <c r="N1382" t="s">
        <v>10719</v>
      </c>
      <c r="P1382" t="s">
        <v>10720</v>
      </c>
      <c r="R1382" t="s">
        <v>10721</v>
      </c>
      <c r="T1382" t="s">
        <v>10722</v>
      </c>
      <c r="V1382" t="s">
        <v>10723</v>
      </c>
    </row>
    <row r="1383" spans="1:22" ht="15" customHeight="1" x14ac:dyDescent="0.25">
      <c r="A1383" t="s">
        <v>1151</v>
      </c>
      <c r="B1383" t="s">
        <v>954</v>
      </c>
      <c r="C1383" t="s">
        <v>2804</v>
      </c>
      <c r="D1383" t="s">
        <v>2804</v>
      </c>
      <c r="E1383" t="s">
        <v>1151</v>
      </c>
      <c r="L1383" t="s">
        <v>10724</v>
      </c>
      <c r="M1383" t="s">
        <v>9593</v>
      </c>
      <c r="N1383" t="s">
        <v>10725</v>
      </c>
      <c r="P1383" t="s">
        <v>10726</v>
      </c>
      <c r="R1383" t="s">
        <v>10727</v>
      </c>
      <c r="T1383" t="s">
        <v>10728</v>
      </c>
      <c r="V1383" t="s">
        <v>10729</v>
      </c>
    </row>
    <row r="1384" spans="1:22" ht="15" customHeight="1" x14ac:dyDescent="0.25">
      <c r="A1384" t="s">
        <v>1152</v>
      </c>
      <c r="B1384" t="s">
        <v>954</v>
      </c>
      <c r="C1384" t="s">
        <v>2804</v>
      </c>
      <c r="D1384" t="s">
        <v>10730</v>
      </c>
      <c r="E1384" t="s">
        <v>1152</v>
      </c>
      <c r="L1384" t="s">
        <v>10731</v>
      </c>
      <c r="M1384" t="s">
        <v>9593</v>
      </c>
      <c r="N1384" t="s">
        <v>10732</v>
      </c>
      <c r="P1384" t="s">
        <v>10733</v>
      </c>
      <c r="R1384" t="s">
        <v>10734</v>
      </c>
      <c r="T1384" t="s">
        <v>10735</v>
      </c>
      <c r="V1384" t="s">
        <v>10736</v>
      </c>
    </row>
    <row r="1385" spans="1:22" ht="15" customHeight="1" x14ac:dyDescent="0.25">
      <c r="A1385" t="s">
        <v>1153</v>
      </c>
      <c r="B1385" t="s">
        <v>954</v>
      </c>
      <c r="C1385" t="s">
        <v>2804</v>
      </c>
      <c r="D1385" t="s">
        <v>10737</v>
      </c>
      <c r="E1385" t="s">
        <v>1153</v>
      </c>
      <c r="L1385" t="s">
        <v>10738</v>
      </c>
      <c r="M1385" t="s">
        <v>9593</v>
      </c>
      <c r="N1385" t="s">
        <v>10739</v>
      </c>
      <c r="P1385" t="s">
        <v>10740</v>
      </c>
      <c r="R1385" t="s">
        <v>10741</v>
      </c>
      <c r="T1385" t="s">
        <v>10742</v>
      </c>
      <c r="V1385" t="s">
        <v>10743</v>
      </c>
    </row>
    <row r="1386" spans="1:22" s="53" customFormat="1" ht="15" customHeight="1" x14ac:dyDescent="0.25">
      <c r="A1386" s="53" t="s">
        <v>1154</v>
      </c>
      <c r="B1386" s="53" t="s">
        <v>954</v>
      </c>
      <c r="C1386" s="53" t="s">
        <v>2804</v>
      </c>
      <c r="D1386" s="53" t="s">
        <v>2804</v>
      </c>
      <c r="E1386" s="53" t="s">
        <v>1154</v>
      </c>
      <c r="L1386" s="53" t="s">
        <v>10744</v>
      </c>
      <c r="M1386" s="53" t="s">
        <v>9593</v>
      </c>
      <c r="N1386" s="53" t="s">
        <v>10745</v>
      </c>
      <c r="P1386" s="53" t="s">
        <v>10746</v>
      </c>
      <c r="R1386" s="53" t="s">
        <v>10747</v>
      </c>
      <c r="T1386" s="53" t="s">
        <v>10748</v>
      </c>
      <c r="V1386" s="53" t="s">
        <v>10749</v>
      </c>
    </row>
    <row r="1387" spans="1:22" s="53" customFormat="1" ht="15" customHeight="1" x14ac:dyDescent="0.25">
      <c r="A1387" s="53" t="s">
        <v>1155</v>
      </c>
      <c r="B1387" s="53" t="s">
        <v>954</v>
      </c>
      <c r="C1387" s="53" t="s">
        <v>2804</v>
      </c>
      <c r="D1387" s="53" t="s">
        <v>2804</v>
      </c>
      <c r="E1387" s="53" t="s">
        <v>1155</v>
      </c>
      <c r="L1387" s="53" t="s">
        <v>14712</v>
      </c>
      <c r="M1387" s="53" t="s">
        <v>9593</v>
      </c>
      <c r="N1387" s="53" t="s">
        <v>15134</v>
      </c>
      <c r="P1387" s="53" t="s">
        <v>15556</v>
      </c>
      <c r="R1387" s="53" t="s">
        <v>15966</v>
      </c>
      <c r="T1387" s="53" t="s">
        <v>16387</v>
      </c>
      <c r="V1387" s="53" t="s">
        <v>16777</v>
      </c>
    </row>
    <row r="1388" spans="1:22" s="53" customFormat="1" ht="15" customHeight="1" x14ac:dyDescent="0.25">
      <c r="A1388" s="53" t="s">
        <v>1156</v>
      </c>
      <c r="B1388" s="53" t="s">
        <v>954</v>
      </c>
      <c r="C1388" s="53" t="s">
        <v>2804</v>
      </c>
      <c r="D1388" s="53" t="s">
        <v>2804</v>
      </c>
      <c r="E1388" s="53" t="s">
        <v>1156</v>
      </c>
      <c r="L1388" s="53" t="s">
        <v>10750</v>
      </c>
      <c r="M1388" s="53" t="s">
        <v>9593</v>
      </c>
      <c r="N1388" s="53" t="s">
        <v>10751</v>
      </c>
      <c r="P1388" s="53" t="s">
        <v>10752</v>
      </c>
      <c r="R1388" s="53" t="s">
        <v>10753</v>
      </c>
      <c r="T1388" s="53" t="s">
        <v>10754</v>
      </c>
      <c r="V1388" s="53" t="s">
        <v>10755</v>
      </c>
    </row>
    <row r="1389" spans="1:22" s="53" customFormat="1" ht="15" customHeight="1" x14ac:dyDescent="0.25">
      <c r="A1389" s="53" t="s">
        <v>1157</v>
      </c>
      <c r="B1389" s="53" t="s">
        <v>954</v>
      </c>
      <c r="C1389" s="53" t="s">
        <v>2804</v>
      </c>
      <c r="D1389" s="53" t="s">
        <v>2804</v>
      </c>
      <c r="E1389" s="53" t="s">
        <v>1157</v>
      </c>
      <c r="L1389" s="53" t="s">
        <v>14713</v>
      </c>
      <c r="M1389" s="53" t="s">
        <v>9593</v>
      </c>
      <c r="N1389" s="53" t="s">
        <v>15135</v>
      </c>
      <c r="P1389" s="53" t="s">
        <v>15557</v>
      </c>
      <c r="R1389" s="53" t="s">
        <v>15967</v>
      </c>
      <c r="T1389" s="53" t="s">
        <v>16388</v>
      </c>
      <c r="V1389" s="53" t="s">
        <v>16778</v>
      </c>
    </row>
    <row r="1390" spans="1:22" s="53" customFormat="1" ht="15" customHeight="1" x14ac:dyDescent="0.25">
      <c r="A1390" s="53" t="s">
        <v>1158</v>
      </c>
      <c r="B1390" s="53" t="s">
        <v>954</v>
      </c>
      <c r="C1390" s="53" t="s">
        <v>2804</v>
      </c>
      <c r="D1390" s="53" t="s">
        <v>2804</v>
      </c>
      <c r="E1390" s="53" t="s">
        <v>1158</v>
      </c>
      <c r="L1390" s="53" t="s">
        <v>10756</v>
      </c>
      <c r="M1390" s="53" t="s">
        <v>9593</v>
      </c>
      <c r="N1390" s="53" t="s">
        <v>10757</v>
      </c>
      <c r="P1390" s="53" t="s">
        <v>10758</v>
      </c>
      <c r="R1390" s="53" t="s">
        <v>10759</v>
      </c>
      <c r="T1390" s="53" t="s">
        <v>10760</v>
      </c>
      <c r="V1390" s="53" t="s">
        <v>10761</v>
      </c>
    </row>
    <row r="1391" spans="1:22" s="53" customFormat="1" ht="15" customHeight="1" x14ac:dyDescent="0.25">
      <c r="A1391" s="53" t="s">
        <v>1159</v>
      </c>
      <c r="B1391" s="53" t="s">
        <v>954</v>
      </c>
      <c r="C1391" s="53" t="s">
        <v>2804</v>
      </c>
      <c r="D1391" s="53" t="s">
        <v>2804</v>
      </c>
      <c r="E1391" s="53" t="s">
        <v>1159</v>
      </c>
      <c r="L1391" s="53" t="s">
        <v>14714</v>
      </c>
      <c r="M1391" s="53" t="s">
        <v>9593</v>
      </c>
      <c r="N1391" s="53" t="s">
        <v>15136</v>
      </c>
      <c r="P1391" s="53" t="s">
        <v>15558</v>
      </c>
      <c r="R1391" s="53" t="s">
        <v>15968</v>
      </c>
      <c r="T1391" s="53" t="s">
        <v>16389</v>
      </c>
      <c r="V1391" s="53" t="s">
        <v>16779</v>
      </c>
    </row>
    <row r="1392" spans="1:22" s="53" customFormat="1" ht="15" customHeight="1" x14ac:dyDescent="0.25">
      <c r="A1392" s="53" t="s">
        <v>1160</v>
      </c>
      <c r="B1392" s="53" t="s">
        <v>954</v>
      </c>
      <c r="C1392" s="53" t="s">
        <v>2804</v>
      </c>
      <c r="D1392" s="53" t="s">
        <v>2804</v>
      </c>
      <c r="E1392" s="53" t="s">
        <v>1160</v>
      </c>
      <c r="L1392" s="53" t="s">
        <v>10762</v>
      </c>
      <c r="M1392" s="53" t="s">
        <v>9593</v>
      </c>
      <c r="N1392" s="53" t="s">
        <v>10763</v>
      </c>
      <c r="P1392" s="53" t="s">
        <v>10764</v>
      </c>
      <c r="R1392" s="53" t="s">
        <v>10765</v>
      </c>
      <c r="T1392" s="53" t="s">
        <v>10766</v>
      </c>
      <c r="V1392" s="53" t="s">
        <v>10767</v>
      </c>
    </row>
    <row r="1393" spans="1:22" s="53" customFormat="1" ht="15" customHeight="1" x14ac:dyDescent="0.25">
      <c r="A1393" s="53" t="s">
        <v>1161</v>
      </c>
      <c r="B1393" s="53" t="s">
        <v>954</v>
      </c>
      <c r="C1393" s="53" t="s">
        <v>2804</v>
      </c>
      <c r="D1393" s="53" t="s">
        <v>2804</v>
      </c>
      <c r="E1393" s="53" t="s">
        <v>1161</v>
      </c>
      <c r="L1393" s="53" t="s">
        <v>14715</v>
      </c>
      <c r="M1393" s="53" t="s">
        <v>9593</v>
      </c>
      <c r="N1393" s="53" t="s">
        <v>15137</v>
      </c>
      <c r="P1393" s="53" t="s">
        <v>15559</v>
      </c>
      <c r="R1393" s="53" t="s">
        <v>15969</v>
      </c>
      <c r="T1393" s="53" t="s">
        <v>16390</v>
      </c>
      <c r="V1393" s="53" t="s">
        <v>16780</v>
      </c>
    </row>
    <row r="1394" spans="1:22" s="53" customFormat="1" ht="15" customHeight="1" x14ac:dyDescent="0.25">
      <c r="A1394" s="53" t="s">
        <v>1162</v>
      </c>
      <c r="B1394" s="53" t="s">
        <v>954</v>
      </c>
      <c r="C1394" s="53" t="s">
        <v>2804</v>
      </c>
      <c r="D1394" s="53" t="s">
        <v>2804</v>
      </c>
      <c r="E1394" s="53" t="s">
        <v>1162</v>
      </c>
      <c r="L1394" s="53" t="s">
        <v>10768</v>
      </c>
      <c r="M1394" s="53" t="s">
        <v>9593</v>
      </c>
      <c r="N1394" s="53" t="s">
        <v>10769</v>
      </c>
      <c r="P1394" s="53" t="s">
        <v>10770</v>
      </c>
      <c r="R1394" s="53" t="s">
        <v>10771</v>
      </c>
      <c r="T1394" s="53" t="s">
        <v>10772</v>
      </c>
      <c r="V1394" s="53" t="s">
        <v>10773</v>
      </c>
    </row>
    <row r="1395" spans="1:22" s="53" customFormat="1" ht="15" customHeight="1" x14ac:dyDescent="0.25">
      <c r="A1395" s="53" t="s">
        <v>1163</v>
      </c>
      <c r="B1395" s="53" t="s">
        <v>954</v>
      </c>
      <c r="C1395" s="53" t="s">
        <v>2804</v>
      </c>
      <c r="D1395" s="53" t="s">
        <v>2804</v>
      </c>
      <c r="E1395" s="53" t="s">
        <v>1163</v>
      </c>
      <c r="L1395" s="53" t="s">
        <v>14716</v>
      </c>
      <c r="M1395" s="53" t="s">
        <v>9593</v>
      </c>
      <c r="N1395" s="53" t="s">
        <v>15138</v>
      </c>
      <c r="P1395" s="53" t="s">
        <v>15560</v>
      </c>
      <c r="R1395" s="53" t="s">
        <v>15970</v>
      </c>
      <c r="T1395" s="53" t="s">
        <v>16391</v>
      </c>
      <c r="V1395" s="53" t="s">
        <v>16781</v>
      </c>
    </row>
    <row r="1396" spans="1:22" s="53" customFormat="1" ht="15" customHeight="1" x14ac:dyDescent="0.25">
      <c r="A1396" s="53" t="s">
        <v>1164</v>
      </c>
      <c r="B1396" s="53" t="s">
        <v>954</v>
      </c>
      <c r="C1396" s="53" t="s">
        <v>2804</v>
      </c>
      <c r="D1396" s="53" t="s">
        <v>2804</v>
      </c>
      <c r="E1396" s="53" t="s">
        <v>1164</v>
      </c>
      <c r="L1396" s="53" t="s">
        <v>10774</v>
      </c>
      <c r="M1396" s="53" t="s">
        <v>9593</v>
      </c>
      <c r="N1396" s="53" t="s">
        <v>10775</v>
      </c>
      <c r="P1396" s="53" t="s">
        <v>10776</v>
      </c>
      <c r="R1396" s="53" t="s">
        <v>10777</v>
      </c>
      <c r="T1396" s="53" t="s">
        <v>10778</v>
      </c>
      <c r="V1396" s="53" t="s">
        <v>10779</v>
      </c>
    </row>
    <row r="1397" spans="1:22" s="53" customFormat="1" ht="15" customHeight="1" x14ac:dyDescent="0.25">
      <c r="A1397" s="53" t="s">
        <v>1165</v>
      </c>
      <c r="B1397" s="53" t="s">
        <v>954</v>
      </c>
      <c r="C1397" s="53" t="s">
        <v>2804</v>
      </c>
      <c r="D1397" s="53" t="s">
        <v>2804</v>
      </c>
      <c r="E1397" s="53" t="s">
        <v>1165</v>
      </c>
      <c r="L1397" s="53" t="s">
        <v>14717</v>
      </c>
      <c r="M1397" s="53" t="s">
        <v>9593</v>
      </c>
      <c r="N1397" s="53" t="s">
        <v>15139</v>
      </c>
      <c r="P1397" s="53" t="s">
        <v>15561</v>
      </c>
      <c r="R1397" s="53" t="s">
        <v>15971</v>
      </c>
      <c r="T1397" s="53" t="s">
        <v>16392</v>
      </c>
      <c r="V1397" s="53" t="s">
        <v>16782</v>
      </c>
    </row>
    <row r="1398" spans="1:22" s="53" customFormat="1" ht="15" customHeight="1" x14ac:dyDescent="0.25">
      <c r="A1398" s="53" t="s">
        <v>1166</v>
      </c>
      <c r="B1398" s="53" t="s">
        <v>954</v>
      </c>
      <c r="C1398" s="53" t="s">
        <v>2804</v>
      </c>
      <c r="D1398" s="53" t="s">
        <v>2804</v>
      </c>
      <c r="E1398" s="53" t="s">
        <v>1166</v>
      </c>
      <c r="L1398" s="53" t="s">
        <v>10780</v>
      </c>
      <c r="M1398" s="53" t="s">
        <v>9593</v>
      </c>
      <c r="N1398" s="53" t="s">
        <v>10781</v>
      </c>
      <c r="P1398" s="53" t="s">
        <v>10782</v>
      </c>
      <c r="R1398" s="53" t="s">
        <v>10783</v>
      </c>
      <c r="T1398" s="53" t="s">
        <v>10784</v>
      </c>
      <c r="V1398" s="53" t="s">
        <v>10785</v>
      </c>
    </row>
    <row r="1399" spans="1:22" s="53" customFormat="1" ht="15" customHeight="1" x14ac:dyDescent="0.25">
      <c r="A1399" s="53" t="s">
        <v>1167</v>
      </c>
      <c r="B1399" s="53" t="s">
        <v>954</v>
      </c>
      <c r="C1399" s="53" t="s">
        <v>2804</v>
      </c>
      <c r="D1399" s="53" t="s">
        <v>2804</v>
      </c>
      <c r="E1399" s="53" t="s">
        <v>1167</v>
      </c>
      <c r="L1399" s="53" t="s">
        <v>14718</v>
      </c>
      <c r="M1399" s="53" t="s">
        <v>9593</v>
      </c>
      <c r="N1399" s="53" t="s">
        <v>15140</v>
      </c>
      <c r="P1399" s="53" t="s">
        <v>15562</v>
      </c>
      <c r="R1399" s="53" t="s">
        <v>15972</v>
      </c>
      <c r="T1399" s="53" t="s">
        <v>16393</v>
      </c>
      <c r="V1399" s="53" t="s">
        <v>16783</v>
      </c>
    </row>
    <row r="1400" spans="1:22" s="53" customFormat="1" ht="15" customHeight="1" x14ac:dyDescent="0.25">
      <c r="A1400" s="53" t="s">
        <v>1168</v>
      </c>
      <c r="B1400" s="53" t="s">
        <v>954</v>
      </c>
      <c r="C1400" s="53" t="s">
        <v>2804</v>
      </c>
      <c r="D1400" s="53" t="s">
        <v>2804</v>
      </c>
      <c r="E1400" s="53" t="s">
        <v>1168</v>
      </c>
      <c r="L1400" s="53" t="s">
        <v>10786</v>
      </c>
      <c r="M1400" s="53" t="s">
        <v>9593</v>
      </c>
      <c r="N1400" s="53" t="s">
        <v>10787</v>
      </c>
      <c r="P1400" s="53" t="s">
        <v>10788</v>
      </c>
      <c r="R1400" s="53" t="s">
        <v>10789</v>
      </c>
      <c r="T1400" s="53" t="s">
        <v>10790</v>
      </c>
      <c r="V1400" s="53" t="s">
        <v>10791</v>
      </c>
    </row>
    <row r="1401" spans="1:22" s="53" customFormat="1" ht="15" customHeight="1" x14ac:dyDescent="0.25">
      <c r="A1401" s="53" t="s">
        <v>1169</v>
      </c>
      <c r="B1401" s="53" t="s">
        <v>954</v>
      </c>
      <c r="C1401" s="53" t="s">
        <v>2804</v>
      </c>
      <c r="D1401" s="53" t="s">
        <v>2804</v>
      </c>
      <c r="E1401" s="53" t="s">
        <v>1169</v>
      </c>
      <c r="L1401" s="53" t="s">
        <v>14719</v>
      </c>
      <c r="M1401" s="53" t="s">
        <v>9593</v>
      </c>
      <c r="N1401" s="53" t="s">
        <v>15141</v>
      </c>
      <c r="P1401" s="53" t="s">
        <v>15563</v>
      </c>
      <c r="R1401" s="53" t="s">
        <v>15973</v>
      </c>
      <c r="T1401" s="53" t="s">
        <v>16394</v>
      </c>
      <c r="V1401" s="53" t="s">
        <v>16784</v>
      </c>
    </row>
    <row r="1402" spans="1:22" s="53" customFormat="1" ht="15" customHeight="1" x14ac:dyDescent="0.25">
      <c r="A1402" s="53" t="s">
        <v>1170</v>
      </c>
      <c r="B1402" s="53" t="s">
        <v>954</v>
      </c>
      <c r="C1402" s="53" t="s">
        <v>2804</v>
      </c>
      <c r="D1402" s="53" t="s">
        <v>2804</v>
      </c>
      <c r="E1402" s="53" t="s">
        <v>1170</v>
      </c>
      <c r="L1402" s="53" t="s">
        <v>10792</v>
      </c>
      <c r="M1402" s="53" t="s">
        <v>9593</v>
      </c>
      <c r="N1402" s="53" t="s">
        <v>10793</v>
      </c>
      <c r="P1402" s="53" t="s">
        <v>10794</v>
      </c>
      <c r="R1402" s="53" t="s">
        <v>10795</v>
      </c>
      <c r="T1402" s="53" t="s">
        <v>10796</v>
      </c>
      <c r="V1402" s="53" t="s">
        <v>10797</v>
      </c>
    </row>
    <row r="1403" spans="1:22" s="53" customFormat="1" ht="15" customHeight="1" x14ac:dyDescent="0.25">
      <c r="A1403" s="53" t="s">
        <v>1171</v>
      </c>
      <c r="B1403" s="53" t="s">
        <v>954</v>
      </c>
      <c r="C1403" s="53" t="s">
        <v>2804</v>
      </c>
      <c r="D1403" s="53" t="s">
        <v>2804</v>
      </c>
      <c r="E1403" s="53" t="s">
        <v>1171</v>
      </c>
      <c r="L1403" s="53" t="s">
        <v>14720</v>
      </c>
      <c r="M1403" s="53" t="s">
        <v>9593</v>
      </c>
      <c r="N1403" s="53" t="s">
        <v>15142</v>
      </c>
      <c r="P1403" s="53" t="s">
        <v>15564</v>
      </c>
      <c r="R1403" s="53" t="s">
        <v>15974</v>
      </c>
      <c r="T1403" s="53" t="s">
        <v>16395</v>
      </c>
      <c r="V1403" s="53" t="s">
        <v>16785</v>
      </c>
    </row>
    <row r="1404" spans="1:22" s="53" customFormat="1" ht="15" customHeight="1" x14ac:dyDescent="0.25">
      <c r="A1404" s="53" t="s">
        <v>1172</v>
      </c>
      <c r="B1404" s="53" t="s">
        <v>954</v>
      </c>
      <c r="C1404" s="53" t="s">
        <v>2804</v>
      </c>
      <c r="D1404" s="53" t="s">
        <v>2804</v>
      </c>
      <c r="E1404" s="53" t="s">
        <v>1172</v>
      </c>
      <c r="L1404" s="53" t="s">
        <v>10798</v>
      </c>
      <c r="M1404" s="53" t="s">
        <v>9593</v>
      </c>
      <c r="N1404" s="53" t="s">
        <v>10799</v>
      </c>
      <c r="P1404" s="53" t="s">
        <v>10800</v>
      </c>
      <c r="R1404" s="53" t="s">
        <v>10801</v>
      </c>
      <c r="T1404" s="53" t="s">
        <v>10802</v>
      </c>
      <c r="V1404" s="53" t="s">
        <v>10803</v>
      </c>
    </row>
    <row r="1405" spans="1:22" s="53" customFormat="1" ht="15" customHeight="1" x14ac:dyDescent="0.25">
      <c r="A1405" s="53" t="s">
        <v>1173</v>
      </c>
      <c r="B1405" s="53" t="s">
        <v>954</v>
      </c>
      <c r="C1405" s="53" t="s">
        <v>2804</v>
      </c>
      <c r="D1405" s="53" t="s">
        <v>2804</v>
      </c>
      <c r="E1405" s="53" t="s">
        <v>1173</v>
      </c>
      <c r="L1405" s="53" t="s">
        <v>14721</v>
      </c>
      <c r="M1405" s="53" t="s">
        <v>9593</v>
      </c>
      <c r="N1405" s="53" t="s">
        <v>15143</v>
      </c>
      <c r="P1405" s="53" t="s">
        <v>15565</v>
      </c>
      <c r="R1405" s="53" t="s">
        <v>15975</v>
      </c>
      <c r="T1405" s="53" t="s">
        <v>16396</v>
      </c>
      <c r="V1405" s="53" t="s">
        <v>16786</v>
      </c>
    </row>
    <row r="1406" spans="1:22" s="53" customFormat="1" ht="15" customHeight="1" x14ac:dyDescent="0.25">
      <c r="A1406" s="53" t="s">
        <v>1174</v>
      </c>
      <c r="B1406" s="53" t="s">
        <v>954</v>
      </c>
      <c r="C1406" s="53" t="s">
        <v>2804</v>
      </c>
      <c r="D1406" s="53" t="s">
        <v>2804</v>
      </c>
      <c r="E1406" s="53" t="s">
        <v>1174</v>
      </c>
      <c r="L1406" s="53" t="s">
        <v>10804</v>
      </c>
      <c r="M1406" s="53" t="s">
        <v>9593</v>
      </c>
      <c r="N1406" s="53" t="s">
        <v>10805</v>
      </c>
      <c r="P1406" s="53" t="s">
        <v>10806</v>
      </c>
      <c r="R1406" s="53" t="s">
        <v>10807</v>
      </c>
      <c r="T1406" s="53" t="s">
        <v>10808</v>
      </c>
      <c r="V1406" s="53" t="s">
        <v>10809</v>
      </c>
    </row>
    <row r="1407" spans="1:22" s="53" customFormat="1" ht="15" customHeight="1" x14ac:dyDescent="0.25">
      <c r="A1407" s="53" t="s">
        <v>1175</v>
      </c>
      <c r="B1407" s="53" t="s">
        <v>954</v>
      </c>
      <c r="C1407" s="53" t="s">
        <v>2804</v>
      </c>
      <c r="D1407" s="53" t="s">
        <v>2804</v>
      </c>
      <c r="E1407" s="53" t="s">
        <v>1175</v>
      </c>
      <c r="L1407" s="53" t="s">
        <v>14722</v>
      </c>
      <c r="M1407" s="53" t="s">
        <v>9593</v>
      </c>
      <c r="N1407" s="53" t="s">
        <v>15144</v>
      </c>
      <c r="P1407" s="53" t="s">
        <v>15566</v>
      </c>
      <c r="R1407" s="53" t="s">
        <v>15976</v>
      </c>
      <c r="T1407" s="53" t="s">
        <v>16397</v>
      </c>
      <c r="V1407" s="53" t="s">
        <v>16787</v>
      </c>
    </row>
    <row r="1408" spans="1:22" s="53" customFormat="1" ht="15" customHeight="1" x14ac:dyDescent="0.25">
      <c r="A1408" s="53" t="s">
        <v>1176</v>
      </c>
      <c r="B1408" s="53" t="s">
        <v>954</v>
      </c>
      <c r="C1408" s="53" t="s">
        <v>2804</v>
      </c>
      <c r="D1408" s="53" t="s">
        <v>2804</v>
      </c>
      <c r="E1408" s="53" t="s">
        <v>1176</v>
      </c>
      <c r="L1408" s="53" t="s">
        <v>10810</v>
      </c>
      <c r="M1408" s="53" t="s">
        <v>9593</v>
      </c>
      <c r="N1408" s="53" t="s">
        <v>10811</v>
      </c>
      <c r="P1408" s="53" t="s">
        <v>10812</v>
      </c>
      <c r="R1408" s="53" t="s">
        <v>10813</v>
      </c>
      <c r="T1408" s="53" t="s">
        <v>10814</v>
      </c>
      <c r="V1408" s="53" t="s">
        <v>10815</v>
      </c>
    </row>
    <row r="1409" spans="1:22" s="53" customFormat="1" ht="15" customHeight="1" x14ac:dyDescent="0.25">
      <c r="A1409" s="53" t="s">
        <v>1177</v>
      </c>
      <c r="B1409" s="53" t="s">
        <v>954</v>
      </c>
      <c r="C1409" s="53" t="s">
        <v>2804</v>
      </c>
      <c r="D1409" s="53" t="s">
        <v>2804</v>
      </c>
      <c r="E1409" s="53" t="s">
        <v>1177</v>
      </c>
      <c r="L1409" s="53" t="s">
        <v>14723</v>
      </c>
      <c r="M1409" s="53" t="s">
        <v>9593</v>
      </c>
      <c r="N1409" s="53" t="s">
        <v>15145</v>
      </c>
      <c r="P1409" s="53" t="s">
        <v>15567</v>
      </c>
      <c r="R1409" s="53" t="s">
        <v>15977</v>
      </c>
      <c r="T1409" s="53" t="s">
        <v>16398</v>
      </c>
      <c r="V1409" s="53" t="s">
        <v>16788</v>
      </c>
    </row>
    <row r="1410" spans="1:22" s="53" customFormat="1" ht="15" customHeight="1" x14ac:dyDescent="0.25">
      <c r="A1410" s="53" t="s">
        <v>1178</v>
      </c>
      <c r="B1410" s="53" t="s">
        <v>954</v>
      </c>
      <c r="C1410" s="53" t="s">
        <v>2804</v>
      </c>
      <c r="D1410" s="53" t="s">
        <v>2804</v>
      </c>
      <c r="E1410" s="53" t="s">
        <v>1178</v>
      </c>
      <c r="L1410" s="53" t="s">
        <v>10816</v>
      </c>
      <c r="M1410" s="53" t="s">
        <v>9593</v>
      </c>
      <c r="N1410" s="53" t="s">
        <v>10817</v>
      </c>
      <c r="P1410" s="53" t="s">
        <v>10818</v>
      </c>
      <c r="R1410" s="53" t="s">
        <v>10819</v>
      </c>
      <c r="T1410" s="53" t="s">
        <v>10820</v>
      </c>
      <c r="V1410" s="53" t="s">
        <v>10821</v>
      </c>
    </row>
    <row r="1411" spans="1:22" s="53" customFormat="1" ht="15" customHeight="1" x14ac:dyDescent="0.25">
      <c r="A1411" s="53" t="s">
        <v>1179</v>
      </c>
      <c r="B1411" s="53" t="s">
        <v>954</v>
      </c>
      <c r="C1411" s="53" t="s">
        <v>2804</v>
      </c>
      <c r="D1411" s="53" t="s">
        <v>2804</v>
      </c>
      <c r="E1411" s="53" t="s">
        <v>1179</v>
      </c>
      <c r="L1411" s="53" t="s">
        <v>14724</v>
      </c>
      <c r="M1411" s="53" t="s">
        <v>9593</v>
      </c>
      <c r="N1411" s="53" t="s">
        <v>15146</v>
      </c>
      <c r="P1411" s="53" t="s">
        <v>15568</v>
      </c>
      <c r="R1411" s="53" t="s">
        <v>15978</v>
      </c>
      <c r="T1411" s="53" t="s">
        <v>16399</v>
      </c>
      <c r="V1411" s="53" t="s">
        <v>16789</v>
      </c>
    </row>
    <row r="1412" spans="1:22" s="53" customFormat="1" ht="15" customHeight="1" x14ac:dyDescent="0.25">
      <c r="A1412" s="53" t="s">
        <v>1180</v>
      </c>
      <c r="B1412" s="53" t="s">
        <v>954</v>
      </c>
      <c r="C1412" s="53" t="s">
        <v>2804</v>
      </c>
      <c r="D1412" s="53" t="s">
        <v>2804</v>
      </c>
      <c r="E1412" s="53" t="s">
        <v>1180</v>
      </c>
      <c r="L1412" s="53" t="s">
        <v>10822</v>
      </c>
      <c r="M1412" s="53" t="s">
        <v>9956</v>
      </c>
      <c r="N1412" s="53" t="s">
        <v>10823</v>
      </c>
      <c r="P1412" s="53" t="s">
        <v>10824</v>
      </c>
      <c r="R1412" s="53" t="s">
        <v>10825</v>
      </c>
      <c r="T1412" s="53" t="s">
        <v>10826</v>
      </c>
      <c r="V1412" s="53" t="s">
        <v>10827</v>
      </c>
    </row>
    <row r="1413" spans="1:22" s="53" customFormat="1" ht="15" customHeight="1" x14ac:dyDescent="0.25">
      <c r="A1413" s="53" t="s">
        <v>1181</v>
      </c>
      <c r="B1413" s="53" t="s">
        <v>954</v>
      </c>
      <c r="C1413" s="53" t="s">
        <v>2804</v>
      </c>
      <c r="D1413" s="53" t="s">
        <v>2804</v>
      </c>
      <c r="E1413" s="53" t="s">
        <v>1181</v>
      </c>
      <c r="L1413" s="53" t="s">
        <v>14725</v>
      </c>
      <c r="M1413" s="53" t="s">
        <v>9956</v>
      </c>
      <c r="N1413" s="53" t="s">
        <v>15147</v>
      </c>
      <c r="P1413" s="53" t="s">
        <v>15569</v>
      </c>
      <c r="R1413" s="53" t="s">
        <v>15979</v>
      </c>
      <c r="T1413" s="53" t="s">
        <v>16400</v>
      </c>
      <c r="V1413" s="53" t="s">
        <v>16790</v>
      </c>
    </row>
    <row r="1414" spans="1:22" s="53" customFormat="1" ht="15" customHeight="1" x14ac:dyDescent="0.25">
      <c r="A1414" s="53" t="s">
        <v>1182</v>
      </c>
      <c r="B1414" s="53" t="s">
        <v>954</v>
      </c>
      <c r="C1414" s="53" t="s">
        <v>2804</v>
      </c>
      <c r="D1414" s="53" t="s">
        <v>2804</v>
      </c>
      <c r="E1414" s="53" t="s">
        <v>1182</v>
      </c>
      <c r="L1414" s="53" t="s">
        <v>10828</v>
      </c>
      <c r="M1414" s="53" t="s">
        <v>9956</v>
      </c>
      <c r="N1414" s="53" t="s">
        <v>10829</v>
      </c>
      <c r="P1414" s="53" t="s">
        <v>10830</v>
      </c>
      <c r="R1414" s="53" t="s">
        <v>10831</v>
      </c>
      <c r="T1414" s="53" t="s">
        <v>10832</v>
      </c>
      <c r="V1414" s="53" t="s">
        <v>10833</v>
      </c>
    </row>
    <row r="1415" spans="1:22" s="53" customFormat="1" ht="15" customHeight="1" x14ac:dyDescent="0.25">
      <c r="A1415" s="53" t="s">
        <v>1183</v>
      </c>
      <c r="B1415" s="53" t="s">
        <v>954</v>
      </c>
      <c r="C1415" s="53" t="s">
        <v>2804</v>
      </c>
      <c r="D1415" s="53" t="s">
        <v>2804</v>
      </c>
      <c r="E1415" s="53" t="s">
        <v>1183</v>
      </c>
      <c r="L1415" s="53" t="s">
        <v>14726</v>
      </c>
      <c r="M1415" s="53" t="s">
        <v>9956</v>
      </c>
      <c r="N1415" s="53" t="s">
        <v>15148</v>
      </c>
      <c r="P1415" s="53" t="s">
        <v>15570</v>
      </c>
      <c r="R1415" s="53" t="s">
        <v>15980</v>
      </c>
      <c r="T1415" s="53" t="s">
        <v>16401</v>
      </c>
      <c r="V1415" s="53" t="s">
        <v>16791</v>
      </c>
    </row>
    <row r="1416" spans="1:22" s="53" customFormat="1" ht="15" customHeight="1" x14ac:dyDescent="0.25">
      <c r="A1416" s="53" t="s">
        <v>1184</v>
      </c>
      <c r="B1416" s="53" t="s">
        <v>954</v>
      </c>
      <c r="C1416" s="53" t="s">
        <v>2804</v>
      </c>
      <c r="D1416" s="53" t="s">
        <v>2804</v>
      </c>
      <c r="E1416" s="53" t="s">
        <v>1184</v>
      </c>
      <c r="L1416" s="53" t="s">
        <v>10834</v>
      </c>
      <c r="M1416" s="53" t="s">
        <v>9956</v>
      </c>
      <c r="N1416" s="53" t="s">
        <v>10835</v>
      </c>
      <c r="P1416" s="53" t="s">
        <v>10836</v>
      </c>
      <c r="R1416" s="53" t="s">
        <v>10837</v>
      </c>
      <c r="T1416" s="53" t="s">
        <v>10838</v>
      </c>
      <c r="V1416" s="53" t="s">
        <v>10839</v>
      </c>
    </row>
    <row r="1417" spans="1:22" s="53" customFormat="1" ht="15" customHeight="1" x14ac:dyDescent="0.25">
      <c r="A1417" s="53" t="s">
        <v>1185</v>
      </c>
      <c r="B1417" s="53" t="s">
        <v>954</v>
      </c>
      <c r="C1417" s="53" t="s">
        <v>2804</v>
      </c>
      <c r="D1417" s="53" t="s">
        <v>2804</v>
      </c>
      <c r="E1417" s="53" t="s">
        <v>1185</v>
      </c>
      <c r="L1417" s="53" t="s">
        <v>14727</v>
      </c>
      <c r="M1417" s="53" t="s">
        <v>9956</v>
      </c>
      <c r="N1417" s="53" t="s">
        <v>15149</v>
      </c>
      <c r="P1417" s="53" t="s">
        <v>15571</v>
      </c>
      <c r="R1417" s="53" t="s">
        <v>15981</v>
      </c>
      <c r="T1417" s="53" t="s">
        <v>16402</v>
      </c>
      <c r="V1417" s="53" t="s">
        <v>16792</v>
      </c>
    </row>
    <row r="1418" spans="1:22" s="53" customFormat="1" ht="15" customHeight="1" x14ac:dyDescent="0.25">
      <c r="A1418" s="53" t="s">
        <v>1186</v>
      </c>
      <c r="B1418" s="53" t="s">
        <v>954</v>
      </c>
      <c r="C1418" s="53" t="s">
        <v>2804</v>
      </c>
      <c r="D1418" s="53" t="s">
        <v>2804</v>
      </c>
      <c r="E1418" s="53" t="s">
        <v>1186</v>
      </c>
      <c r="L1418" s="53" t="s">
        <v>10840</v>
      </c>
      <c r="M1418" s="53" t="s">
        <v>9956</v>
      </c>
      <c r="N1418" s="53" t="s">
        <v>10841</v>
      </c>
      <c r="P1418" s="53" t="s">
        <v>10842</v>
      </c>
      <c r="R1418" s="53" t="s">
        <v>10843</v>
      </c>
      <c r="T1418" s="53" t="s">
        <v>10844</v>
      </c>
      <c r="V1418" s="53" t="s">
        <v>10845</v>
      </c>
    </row>
    <row r="1419" spans="1:22" s="53" customFormat="1" ht="15" customHeight="1" x14ac:dyDescent="0.25">
      <c r="A1419" s="53" t="s">
        <v>1187</v>
      </c>
      <c r="B1419" s="53" t="s">
        <v>954</v>
      </c>
      <c r="C1419" s="53" t="s">
        <v>2804</v>
      </c>
      <c r="D1419" s="53" t="s">
        <v>2804</v>
      </c>
      <c r="E1419" s="53" t="s">
        <v>1187</v>
      </c>
      <c r="L1419" s="53" t="s">
        <v>14728</v>
      </c>
      <c r="M1419" s="53" t="s">
        <v>9956</v>
      </c>
      <c r="N1419" s="53" t="s">
        <v>15150</v>
      </c>
      <c r="P1419" s="53" t="s">
        <v>15572</v>
      </c>
      <c r="R1419" s="53" t="s">
        <v>15982</v>
      </c>
      <c r="T1419" s="53" t="s">
        <v>16403</v>
      </c>
      <c r="V1419" s="53" t="s">
        <v>16793</v>
      </c>
    </row>
    <row r="1420" spans="1:22" s="53" customFormat="1" ht="15" customHeight="1" x14ac:dyDescent="0.25">
      <c r="A1420" s="53" t="s">
        <v>1188</v>
      </c>
      <c r="B1420" s="53" t="s">
        <v>954</v>
      </c>
      <c r="C1420" s="53" t="s">
        <v>2804</v>
      </c>
      <c r="D1420" s="53" t="s">
        <v>2804</v>
      </c>
      <c r="E1420" s="53" t="s">
        <v>1188</v>
      </c>
      <c r="L1420" s="53" t="s">
        <v>10846</v>
      </c>
      <c r="M1420" s="53" t="s">
        <v>9956</v>
      </c>
      <c r="N1420" s="53" t="s">
        <v>10847</v>
      </c>
      <c r="P1420" s="53" t="s">
        <v>10848</v>
      </c>
      <c r="R1420" s="53" t="s">
        <v>10849</v>
      </c>
      <c r="T1420" s="53" t="s">
        <v>10850</v>
      </c>
      <c r="V1420" s="53" t="s">
        <v>10851</v>
      </c>
    </row>
    <row r="1421" spans="1:22" s="53" customFormat="1" ht="15" customHeight="1" x14ac:dyDescent="0.25">
      <c r="A1421" s="53" t="s">
        <v>1189</v>
      </c>
      <c r="B1421" s="53" t="s">
        <v>954</v>
      </c>
      <c r="C1421" s="53" t="s">
        <v>2804</v>
      </c>
      <c r="D1421" s="53" t="s">
        <v>2804</v>
      </c>
      <c r="E1421" s="53" t="s">
        <v>1189</v>
      </c>
      <c r="L1421" s="53" t="s">
        <v>14729</v>
      </c>
      <c r="M1421" s="53" t="s">
        <v>9956</v>
      </c>
      <c r="N1421" s="53" t="s">
        <v>15151</v>
      </c>
      <c r="P1421" s="53" t="s">
        <v>15573</v>
      </c>
      <c r="R1421" s="53" t="s">
        <v>15983</v>
      </c>
      <c r="T1421" s="53" t="s">
        <v>16404</v>
      </c>
      <c r="V1421" s="53" t="s">
        <v>16794</v>
      </c>
    </row>
    <row r="1422" spans="1:22" s="53" customFormat="1" ht="15" customHeight="1" x14ac:dyDescent="0.25">
      <c r="A1422" s="53" t="s">
        <v>1190</v>
      </c>
      <c r="B1422" s="53" t="s">
        <v>954</v>
      </c>
      <c r="C1422" s="53" t="s">
        <v>2804</v>
      </c>
      <c r="D1422" s="53" t="s">
        <v>2804</v>
      </c>
      <c r="E1422" s="53" t="s">
        <v>1190</v>
      </c>
      <c r="L1422" s="53" t="s">
        <v>10852</v>
      </c>
      <c r="M1422" s="53" t="s">
        <v>9956</v>
      </c>
      <c r="N1422" s="53" t="s">
        <v>10853</v>
      </c>
      <c r="P1422" s="53" t="s">
        <v>10854</v>
      </c>
      <c r="R1422" s="53" t="s">
        <v>10855</v>
      </c>
      <c r="T1422" s="53" t="s">
        <v>10856</v>
      </c>
      <c r="V1422" s="53" t="s">
        <v>10857</v>
      </c>
    </row>
    <row r="1423" spans="1:22" s="53" customFormat="1" ht="15" customHeight="1" x14ac:dyDescent="0.25">
      <c r="A1423" s="53" t="s">
        <v>1191</v>
      </c>
      <c r="B1423" s="53" t="s">
        <v>954</v>
      </c>
      <c r="C1423" s="53" t="s">
        <v>2804</v>
      </c>
      <c r="D1423" s="53" t="s">
        <v>2804</v>
      </c>
      <c r="E1423" s="53" t="s">
        <v>1191</v>
      </c>
      <c r="L1423" s="53" t="s">
        <v>14730</v>
      </c>
      <c r="M1423" s="53" t="s">
        <v>9956</v>
      </c>
      <c r="N1423" s="53" t="s">
        <v>15152</v>
      </c>
      <c r="P1423" s="53" t="s">
        <v>15574</v>
      </c>
      <c r="R1423" s="53" t="s">
        <v>15984</v>
      </c>
      <c r="T1423" s="53" t="s">
        <v>16405</v>
      </c>
      <c r="V1423" s="53" t="s">
        <v>16795</v>
      </c>
    </row>
    <row r="1424" spans="1:22" s="53" customFormat="1" ht="15" customHeight="1" x14ac:dyDescent="0.25">
      <c r="A1424" s="53" t="s">
        <v>1192</v>
      </c>
      <c r="B1424" s="53" t="s">
        <v>954</v>
      </c>
      <c r="C1424" s="53" t="s">
        <v>2804</v>
      </c>
      <c r="D1424" s="53" t="s">
        <v>2804</v>
      </c>
      <c r="E1424" s="53" t="s">
        <v>1192</v>
      </c>
      <c r="L1424" s="53" t="s">
        <v>10858</v>
      </c>
      <c r="M1424" s="53" t="s">
        <v>9956</v>
      </c>
      <c r="N1424" s="53" t="s">
        <v>10859</v>
      </c>
      <c r="P1424" s="53" t="s">
        <v>10860</v>
      </c>
      <c r="R1424" s="53" t="s">
        <v>10861</v>
      </c>
      <c r="T1424" s="53" t="s">
        <v>10862</v>
      </c>
      <c r="V1424" s="53" t="s">
        <v>10863</v>
      </c>
    </row>
    <row r="1425" spans="1:22" s="53" customFormat="1" ht="15" customHeight="1" x14ac:dyDescent="0.25">
      <c r="A1425" s="53" t="s">
        <v>1193</v>
      </c>
      <c r="B1425" s="53" t="s">
        <v>954</v>
      </c>
      <c r="C1425" s="53" t="s">
        <v>2804</v>
      </c>
      <c r="D1425" s="53" t="s">
        <v>2804</v>
      </c>
      <c r="E1425" s="53" t="s">
        <v>1193</v>
      </c>
      <c r="L1425" s="53" t="s">
        <v>14731</v>
      </c>
      <c r="M1425" s="53" t="s">
        <v>9956</v>
      </c>
      <c r="N1425" s="53" t="s">
        <v>15153</v>
      </c>
      <c r="P1425" s="53" t="s">
        <v>15575</v>
      </c>
      <c r="R1425" s="53" t="s">
        <v>15985</v>
      </c>
      <c r="T1425" s="53" t="s">
        <v>16406</v>
      </c>
      <c r="V1425" s="53" t="s">
        <v>16796</v>
      </c>
    </row>
    <row r="1426" spans="1:22" s="53" customFormat="1" ht="15" customHeight="1" x14ac:dyDescent="0.25">
      <c r="A1426" s="53" t="s">
        <v>1194</v>
      </c>
      <c r="B1426" s="53" t="s">
        <v>954</v>
      </c>
      <c r="C1426" s="53" t="s">
        <v>2804</v>
      </c>
      <c r="D1426" s="53" t="s">
        <v>2804</v>
      </c>
      <c r="E1426" s="53" t="s">
        <v>1194</v>
      </c>
      <c r="L1426" s="53" t="s">
        <v>10864</v>
      </c>
      <c r="M1426" s="53" t="s">
        <v>9956</v>
      </c>
      <c r="N1426" s="53" t="s">
        <v>10865</v>
      </c>
      <c r="P1426" s="53" t="s">
        <v>10866</v>
      </c>
      <c r="R1426" s="53" t="s">
        <v>10867</v>
      </c>
      <c r="T1426" s="53" t="s">
        <v>10868</v>
      </c>
      <c r="V1426" s="53" t="s">
        <v>10869</v>
      </c>
    </row>
    <row r="1427" spans="1:22" s="53" customFormat="1" ht="15" customHeight="1" x14ac:dyDescent="0.25">
      <c r="A1427" s="53" t="s">
        <v>1195</v>
      </c>
      <c r="B1427" s="53" t="s">
        <v>954</v>
      </c>
      <c r="C1427" s="53" t="s">
        <v>2804</v>
      </c>
      <c r="D1427" s="53" t="s">
        <v>2804</v>
      </c>
      <c r="E1427" s="53" t="s">
        <v>1195</v>
      </c>
      <c r="L1427" s="53" t="s">
        <v>14732</v>
      </c>
      <c r="M1427" s="53" t="s">
        <v>9956</v>
      </c>
      <c r="N1427" s="53" t="s">
        <v>15154</v>
      </c>
      <c r="P1427" s="53" t="s">
        <v>15576</v>
      </c>
      <c r="R1427" s="53" t="s">
        <v>15986</v>
      </c>
      <c r="T1427" s="53" t="s">
        <v>16407</v>
      </c>
      <c r="V1427" s="53" t="s">
        <v>16797</v>
      </c>
    </row>
    <row r="1428" spans="1:22" s="53" customFormat="1" ht="15" customHeight="1" x14ac:dyDescent="0.25">
      <c r="A1428" s="53" t="s">
        <v>1196</v>
      </c>
      <c r="B1428" s="53" t="s">
        <v>954</v>
      </c>
      <c r="C1428" s="53" t="s">
        <v>2804</v>
      </c>
      <c r="D1428" s="53" t="s">
        <v>2804</v>
      </c>
      <c r="E1428" s="53" t="s">
        <v>1196</v>
      </c>
      <c r="L1428" s="53" t="s">
        <v>10870</v>
      </c>
      <c r="M1428" s="53" t="s">
        <v>9956</v>
      </c>
      <c r="N1428" s="53" t="s">
        <v>10871</v>
      </c>
      <c r="P1428" s="53" t="s">
        <v>10872</v>
      </c>
      <c r="R1428" s="53" t="s">
        <v>10873</v>
      </c>
      <c r="T1428" s="53" t="s">
        <v>10874</v>
      </c>
      <c r="V1428" s="53" t="s">
        <v>10875</v>
      </c>
    </row>
    <row r="1429" spans="1:22" s="53" customFormat="1" ht="15" customHeight="1" x14ac:dyDescent="0.25">
      <c r="A1429" s="53" t="s">
        <v>1197</v>
      </c>
      <c r="B1429" s="53" t="s">
        <v>954</v>
      </c>
      <c r="C1429" s="53" t="s">
        <v>2804</v>
      </c>
      <c r="D1429" s="53" t="s">
        <v>2804</v>
      </c>
      <c r="E1429" s="53" t="s">
        <v>1197</v>
      </c>
      <c r="L1429" s="53" t="s">
        <v>14733</v>
      </c>
      <c r="M1429" s="53" t="s">
        <v>9956</v>
      </c>
      <c r="N1429" s="53" t="s">
        <v>15155</v>
      </c>
      <c r="P1429" s="53" t="s">
        <v>15577</v>
      </c>
      <c r="R1429" s="53" t="s">
        <v>15987</v>
      </c>
      <c r="T1429" s="53" t="s">
        <v>16408</v>
      </c>
      <c r="V1429" s="53" t="s">
        <v>16798</v>
      </c>
    </row>
    <row r="1430" spans="1:22" s="53" customFormat="1" ht="15" customHeight="1" x14ac:dyDescent="0.25">
      <c r="A1430" s="53" t="s">
        <v>1198</v>
      </c>
      <c r="B1430" s="53" t="s">
        <v>954</v>
      </c>
      <c r="C1430" s="53" t="s">
        <v>2804</v>
      </c>
      <c r="D1430" s="53" t="s">
        <v>2804</v>
      </c>
      <c r="E1430" s="53" t="s">
        <v>1198</v>
      </c>
      <c r="L1430" s="53" t="s">
        <v>10876</v>
      </c>
      <c r="M1430" s="53" t="s">
        <v>9956</v>
      </c>
      <c r="N1430" s="53" t="s">
        <v>10877</v>
      </c>
      <c r="P1430" s="53" t="s">
        <v>10878</v>
      </c>
      <c r="R1430" s="53" t="s">
        <v>10879</v>
      </c>
      <c r="T1430" s="53" t="s">
        <v>10880</v>
      </c>
      <c r="V1430" s="53" t="s">
        <v>10881</v>
      </c>
    </row>
    <row r="1431" spans="1:22" s="53" customFormat="1" ht="15" customHeight="1" x14ac:dyDescent="0.25">
      <c r="A1431" s="53" t="s">
        <v>1199</v>
      </c>
      <c r="B1431" s="53" t="s">
        <v>954</v>
      </c>
      <c r="C1431" s="53" t="s">
        <v>2804</v>
      </c>
      <c r="D1431" s="53" t="s">
        <v>2804</v>
      </c>
      <c r="E1431" s="53" t="s">
        <v>1199</v>
      </c>
      <c r="L1431" s="53" t="s">
        <v>14734</v>
      </c>
      <c r="M1431" s="53" t="s">
        <v>9956</v>
      </c>
      <c r="N1431" s="53" t="s">
        <v>15156</v>
      </c>
      <c r="P1431" s="53" t="s">
        <v>15578</v>
      </c>
      <c r="R1431" s="53" t="s">
        <v>15988</v>
      </c>
      <c r="T1431" s="53" t="s">
        <v>16409</v>
      </c>
      <c r="V1431" s="53" t="s">
        <v>16799</v>
      </c>
    </row>
    <row r="1432" spans="1:22" s="53" customFormat="1" ht="15" customHeight="1" x14ac:dyDescent="0.25">
      <c r="A1432" s="53" t="s">
        <v>1200</v>
      </c>
      <c r="B1432" s="53" t="s">
        <v>954</v>
      </c>
      <c r="C1432" s="53" t="s">
        <v>2804</v>
      </c>
      <c r="D1432" s="53" t="s">
        <v>2804</v>
      </c>
      <c r="E1432" s="53" t="s">
        <v>1200</v>
      </c>
      <c r="L1432" s="53" t="s">
        <v>10882</v>
      </c>
      <c r="M1432" s="53" t="s">
        <v>9956</v>
      </c>
      <c r="N1432" s="53" t="s">
        <v>10883</v>
      </c>
      <c r="P1432" s="53" t="s">
        <v>10884</v>
      </c>
      <c r="R1432" s="53" t="s">
        <v>10885</v>
      </c>
      <c r="T1432" s="53" t="s">
        <v>10886</v>
      </c>
      <c r="V1432" s="53" t="s">
        <v>10887</v>
      </c>
    </row>
    <row r="1433" spans="1:22" s="53" customFormat="1" ht="15" customHeight="1" x14ac:dyDescent="0.25">
      <c r="A1433" s="53" t="s">
        <v>1201</v>
      </c>
      <c r="B1433" s="53" t="s">
        <v>954</v>
      </c>
      <c r="C1433" s="53" t="s">
        <v>2804</v>
      </c>
      <c r="D1433" s="53" t="s">
        <v>2804</v>
      </c>
      <c r="E1433" s="53" t="s">
        <v>1201</v>
      </c>
      <c r="L1433" s="53" t="s">
        <v>14735</v>
      </c>
      <c r="M1433" s="53" t="s">
        <v>9956</v>
      </c>
      <c r="N1433" s="53" t="s">
        <v>15157</v>
      </c>
      <c r="P1433" s="53" t="s">
        <v>15579</v>
      </c>
      <c r="R1433" s="53" t="s">
        <v>15989</v>
      </c>
      <c r="T1433" s="53" t="s">
        <v>16410</v>
      </c>
      <c r="V1433" s="53" t="s">
        <v>16800</v>
      </c>
    </row>
    <row r="1434" spans="1:22" s="53" customFormat="1" ht="15" customHeight="1" x14ac:dyDescent="0.25">
      <c r="A1434" s="53" t="s">
        <v>1202</v>
      </c>
      <c r="B1434" s="53" t="s">
        <v>954</v>
      </c>
      <c r="C1434" s="53" t="s">
        <v>2804</v>
      </c>
      <c r="D1434" s="53" t="s">
        <v>2804</v>
      </c>
      <c r="E1434" s="53" t="s">
        <v>1202</v>
      </c>
      <c r="L1434" s="53" t="s">
        <v>10888</v>
      </c>
      <c r="M1434" s="53" t="s">
        <v>9956</v>
      </c>
      <c r="N1434" s="53" t="s">
        <v>10889</v>
      </c>
      <c r="P1434" s="53" t="s">
        <v>10890</v>
      </c>
      <c r="R1434" s="53" t="s">
        <v>10891</v>
      </c>
      <c r="T1434" s="53" t="s">
        <v>10892</v>
      </c>
      <c r="V1434" s="53" t="s">
        <v>10893</v>
      </c>
    </row>
    <row r="1435" spans="1:22" s="53" customFormat="1" ht="15" customHeight="1" x14ac:dyDescent="0.25">
      <c r="A1435" s="53" t="s">
        <v>1203</v>
      </c>
      <c r="B1435" s="53" t="s">
        <v>954</v>
      </c>
      <c r="C1435" s="53" t="s">
        <v>2804</v>
      </c>
      <c r="D1435" s="53" t="s">
        <v>2804</v>
      </c>
      <c r="E1435" s="53" t="s">
        <v>1203</v>
      </c>
      <c r="L1435" s="53" t="s">
        <v>14736</v>
      </c>
      <c r="M1435" s="53" t="s">
        <v>9956</v>
      </c>
      <c r="N1435" s="53" t="s">
        <v>15158</v>
      </c>
      <c r="P1435" s="53" t="s">
        <v>15580</v>
      </c>
      <c r="R1435" s="53" t="s">
        <v>15990</v>
      </c>
      <c r="T1435" s="53" t="s">
        <v>16411</v>
      </c>
      <c r="V1435" s="53" t="s">
        <v>16801</v>
      </c>
    </row>
    <row r="1436" spans="1:22" s="53" customFormat="1" ht="15" customHeight="1" x14ac:dyDescent="0.25">
      <c r="A1436" s="53" t="s">
        <v>1204</v>
      </c>
      <c r="B1436" s="53" t="s">
        <v>954</v>
      </c>
      <c r="C1436" s="53" t="s">
        <v>2804</v>
      </c>
      <c r="D1436" s="53" t="s">
        <v>2804</v>
      </c>
      <c r="E1436" s="53" t="s">
        <v>1204</v>
      </c>
      <c r="L1436" s="53" t="s">
        <v>10894</v>
      </c>
      <c r="M1436" s="53" t="s">
        <v>9956</v>
      </c>
      <c r="N1436" s="53" t="s">
        <v>10895</v>
      </c>
      <c r="P1436" s="53" t="s">
        <v>10896</v>
      </c>
      <c r="R1436" s="53" t="s">
        <v>10897</v>
      </c>
      <c r="T1436" s="53" t="s">
        <v>10898</v>
      </c>
      <c r="V1436" s="53" t="s">
        <v>10899</v>
      </c>
    </row>
    <row r="1437" spans="1:22" s="53" customFormat="1" ht="15" customHeight="1" x14ac:dyDescent="0.25">
      <c r="A1437" s="53" t="s">
        <v>1205</v>
      </c>
      <c r="B1437" s="53" t="s">
        <v>954</v>
      </c>
      <c r="C1437" s="53" t="s">
        <v>2804</v>
      </c>
      <c r="D1437" s="53" t="s">
        <v>2804</v>
      </c>
      <c r="E1437" s="53" t="s">
        <v>1205</v>
      </c>
      <c r="L1437" s="53" t="s">
        <v>14737</v>
      </c>
      <c r="M1437" s="53" t="s">
        <v>9956</v>
      </c>
      <c r="N1437" s="53" t="s">
        <v>15159</v>
      </c>
      <c r="P1437" s="53" t="s">
        <v>15581</v>
      </c>
      <c r="R1437" s="53" t="s">
        <v>15991</v>
      </c>
      <c r="T1437" s="53" t="s">
        <v>16412</v>
      </c>
      <c r="V1437" s="53" t="s">
        <v>16802</v>
      </c>
    </row>
    <row r="1438" spans="1:22" s="53" customFormat="1" ht="15" customHeight="1" x14ac:dyDescent="0.25">
      <c r="A1438" s="53" t="s">
        <v>1206</v>
      </c>
      <c r="B1438" s="53" t="s">
        <v>954</v>
      </c>
      <c r="C1438" s="53" t="s">
        <v>2804</v>
      </c>
      <c r="D1438" s="53" t="s">
        <v>2804</v>
      </c>
      <c r="E1438" s="53" t="s">
        <v>1206</v>
      </c>
      <c r="L1438" s="53" t="s">
        <v>10900</v>
      </c>
      <c r="M1438" s="53" t="s">
        <v>9593</v>
      </c>
      <c r="N1438" s="53" t="s">
        <v>10901</v>
      </c>
      <c r="P1438" s="53" t="s">
        <v>10902</v>
      </c>
      <c r="R1438" s="53" t="s">
        <v>10903</v>
      </c>
      <c r="T1438" s="53" t="s">
        <v>10904</v>
      </c>
      <c r="V1438" s="53" t="s">
        <v>10905</v>
      </c>
    </row>
    <row r="1439" spans="1:22" s="53" customFormat="1" ht="15" customHeight="1" x14ac:dyDescent="0.25">
      <c r="A1439" s="53" t="s">
        <v>1207</v>
      </c>
      <c r="B1439" s="53" t="s">
        <v>954</v>
      </c>
      <c r="C1439" s="53" t="s">
        <v>2804</v>
      </c>
      <c r="D1439" s="53" t="s">
        <v>2804</v>
      </c>
      <c r="E1439" s="53" t="s">
        <v>1207</v>
      </c>
      <c r="L1439" s="53" t="s">
        <v>14738</v>
      </c>
      <c r="M1439" s="53" t="s">
        <v>9593</v>
      </c>
      <c r="N1439" s="53" t="s">
        <v>15160</v>
      </c>
      <c r="P1439" s="53" t="s">
        <v>15582</v>
      </c>
      <c r="R1439" s="53" t="s">
        <v>15992</v>
      </c>
      <c r="T1439" s="53" t="s">
        <v>16413</v>
      </c>
      <c r="V1439" s="53" t="s">
        <v>16803</v>
      </c>
    </row>
    <row r="1440" spans="1:22" s="53" customFormat="1" ht="15" customHeight="1" x14ac:dyDescent="0.25">
      <c r="A1440" s="53" t="s">
        <v>1208</v>
      </c>
      <c r="B1440" s="53" t="s">
        <v>954</v>
      </c>
      <c r="C1440" s="53" t="s">
        <v>2804</v>
      </c>
      <c r="D1440" s="53" t="s">
        <v>2804</v>
      </c>
      <c r="E1440" s="53" t="s">
        <v>1208</v>
      </c>
      <c r="L1440" s="53" t="s">
        <v>10906</v>
      </c>
      <c r="M1440" s="53" t="s">
        <v>9593</v>
      </c>
      <c r="N1440" s="53" t="s">
        <v>10907</v>
      </c>
      <c r="P1440" s="53" t="s">
        <v>10908</v>
      </c>
      <c r="R1440" s="53" t="s">
        <v>10909</v>
      </c>
      <c r="T1440" s="53" t="s">
        <v>10910</v>
      </c>
      <c r="V1440" s="53" t="s">
        <v>10911</v>
      </c>
    </row>
    <row r="1441" spans="1:22" s="53" customFormat="1" ht="15" customHeight="1" x14ac:dyDescent="0.25">
      <c r="A1441" s="53" t="s">
        <v>1209</v>
      </c>
      <c r="B1441" s="53" t="s">
        <v>954</v>
      </c>
      <c r="C1441" s="53" t="s">
        <v>2804</v>
      </c>
      <c r="D1441" s="53" t="s">
        <v>2804</v>
      </c>
      <c r="E1441" s="53" t="s">
        <v>1209</v>
      </c>
      <c r="L1441" s="53" t="s">
        <v>14739</v>
      </c>
      <c r="M1441" s="53" t="s">
        <v>9593</v>
      </c>
      <c r="N1441" s="53" t="s">
        <v>15161</v>
      </c>
      <c r="P1441" s="53" t="s">
        <v>15583</v>
      </c>
      <c r="R1441" s="53" t="s">
        <v>15993</v>
      </c>
      <c r="T1441" s="53" t="s">
        <v>16414</v>
      </c>
      <c r="V1441" s="53" t="s">
        <v>16804</v>
      </c>
    </row>
    <row r="1442" spans="1:22" s="53" customFormat="1" ht="15" customHeight="1" x14ac:dyDescent="0.25">
      <c r="A1442" s="53" t="s">
        <v>1210</v>
      </c>
      <c r="B1442" s="53" t="s">
        <v>954</v>
      </c>
      <c r="C1442" s="53" t="s">
        <v>2804</v>
      </c>
      <c r="D1442" s="53" t="s">
        <v>2804</v>
      </c>
      <c r="E1442" s="53" t="s">
        <v>1210</v>
      </c>
      <c r="L1442" s="53" t="s">
        <v>10912</v>
      </c>
      <c r="M1442" s="53" t="s">
        <v>9593</v>
      </c>
      <c r="N1442" s="53" t="s">
        <v>10913</v>
      </c>
      <c r="P1442" s="53" t="s">
        <v>10914</v>
      </c>
      <c r="R1442" s="53" t="s">
        <v>10915</v>
      </c>
      <c r="T1442" s="53" t="s">
        <v>10916</v>
      </c>
      <c r="V1442" s="53" t="s">
        <v>10917</v>
      </c>
    </row>
    <row r="1443" spans="1:22" s="53" customFormat="1" ht="15" customHeight="1" x14ac:dyDescent="0.25">
      <c r="A1443" s="53" t="s">
        <v>1211</v>
      </c>
      <c r="B1443" s="53" t="s">
        <v>954</v>
      </c>
      <c r="C1443" s="53" t="s">
        <v>2804</v>
      </c>
      <c r="D1443" s="53" t="s">
        <v>2804</v>
      </c>
      <c r="E1443" s="53" t="s">
        <v>1211</v>
      </c>
      <c r="L1443" s="53" t="s">
        <v>14740</v>
      </c>
      <c r="M1443" s="53" t="s">
        <v>9593</v>
      </c>
      <c r="N1443" s="53" t="s">
        <v>15162</v>
      </c>
      <c r="P1443" s="53" t="s">
        <v>15584</v>
      </c>
      <c r="R1443" s="53" t="s">
        <v>15994</v>
      </c>
      <c r="T1443" s="53" t="s">
        <v>16415</v>
      </c>
      <c r="V1443" s="53" t="s">
        <v>16805</v>
      </c>
    </row>
    <row r="1444" spans="1:22" s="53" customFormat="1" ht="15" customHeight="1" x14ac:dyDescent="0.25">
      <c r="A1444" s="53" t="s">
        <v>1212</v>
      </c>
      <c r="B1444" s="53" t="s">
        <v>954</v>
      </c>
      <c r="C1444" s="53" t="s">
        <v>2804</v>
      </c>
      <c r="D1444" s="53" t="s">
        <v>2804</v>
      </c>
      <c r="E1444" s="53" t="s">
        <v>1212</v>
      </c>
      <c r="L1444" s="53" t="s">
        <v>10918</v>
      </c>
      <c r="M1444" s="53" t="s">
        <v>9593</v>
      </c>
      <c r="N1444" s="53" t="s">
        <v>10919</v>
      </c>
      <c r="P1444" s="53" t="s">
        <v>10920</v>
      </c>
      <c r="R1444" s="53" t="s">
        <v>10921</v>
      </c>
      <c r="T1444" s="53" t="s">
        <v>10922</v>
      </c>
      <c r="V1444" s="53" t="s">
        <v>10923</v>
      </c>
    </row>
    <row r="1445" spans="1:22" s="53" customFormat="1" ht="15" customHeight="1" x14ac:dyDescent="0.25">
      <c r="A1445" s="53" t="s">
        <v>1213</v>
      </c>
      <c r="B1445" s="53" t="s">
        <v>954</v>
      </c>
      <c r="C1445" s="53" t="s">
        <v>2804</v>
      </c>
      <c r="D1445" s="53" t="s">
        <v>2804</v>
      </c>
      <c r="E1445" s="53" t="s">
        <v>1213</v>
      </c>
      <c r="L1445" s="53" t="s">
        <v>14741</v>
      </c>
      <c r="M1445" s="53" t="s">
        <v>9593</v>
      </c>
      <c r="N1445" s="53" t="s">
        <v>15163</v>
      </c>
      <c r="P1445" s="53" t="s">
        <v>15585</v>
      </c>
      <c r="R1445" s="53" t="s">
        <v>15995</v>
      </c>
      <c r="T1445" s="53" t="s">
        <v>16416</v>
      </c>
      <c r="V1445" s="53" t="s">
        <v>16806</v>
      </c>
    </row>
    <row r="1446" spans="1:22" s="53" customFormat="1" ht="15" customHeight="1" x14ac:dyDescent="0.25">
      <c r="A1446" s="53" t="s">
        <v>1214</v>
      </c>
      <c r="B1446" s="53" t="s">
        <v>954</v>
      </c>
      <c r="C1446" s="53" t="s">
        <v>2804</v>
      </c>
      <c r="D1446" s="53" t="s">
        <v>2804</v>
      </c>
      <c r="E1446" s="53" t="s">
        <v>1214</v>
      </c>
      <c r="L1446" s="53" t="s">
        <v>10924</v>
      </c>
      <c r="M1446" s="53" t="s">
        <v>9593</v>
      </c>
      <c r="N1446" s="53" t="s">
        <v>10925</v>
      </c>
      <c r="P1446" s="53" t="s">
        <v>10926</v>
      </c>
      <c r="R1446" s="53" t="s">
        <v>10927</v>
      </c>
      <c r="T1446" s="53" t="s">
        <v>10928</v>
      </c>
      <c r="V1446" s="53" t="s">
        <v>10929</v>
      </c>
    </row>
    <row r="1447" spans="1:22" s="53" customFormat="1" ht="15" customHeight="1" x14ac:dyDescent="0.25">
      <c r="A1447" s="53" t="s">
        <v>1215</v>
      </c>
      <c r="B1447" s="53" t="s">
        <v>954</v>
      </c>
      <c r="C1447" s="53" t="s">
        <v>2804</v>
      </c>
      <c r="D1447" s="53" t="s">
        <v>2804</v>
      </c>
      <c r="E1447" s="53" t="s">
        <v>1215</v>
      </c>
      <c r="L1447" s="53" t="s">
        <v>14742</v>
      </c>
      <c r="M1447" s="53" t="s">
        <v>9593</v>
      </c>
      <c r="N1447" s="53" t="s">
        <v>15164</v>
      </c>
      <c r="P1447" s="53" t="s">
        <v>15586</v>
      </c>
      <c r="R1447" s="53" t="s">
        <v>15996</v>
      </c>
      <c r="T1447" s="53" t="s">
        <v>16417</v>
      </c>
      <c r="V1447" s="53" t="s">
        <v>16807</v>
      </c>
    </row>
    <row r="1448" spans="1:22" s="53" customFormat="1" ht="15" customHeight="1" x14ac:dyDescent="0.25">
      <c r="A1448" s="53" t="s">
        <v>1216</v>
      </c>
      <c r="B1448" s="53" t="s">
        <v>954</v>
      </c>
      <c r="C1448" s="53" t="s">
        <v>2804</v>
      </c>
      <c r="D1448" s="53" t="s">
        <v>2804</v>
      </c>
      <c r="E1448" s="53" t="s">
        <v>1216</v>
      </c>
      <c r="L1448" s="53" t="s">
        <v>10930</v>
      </c>
      <c r="M1448" s="53" t="s">
        <v>9593</v>
      </c>
      <c r="N1448" s="53" t="s">
        <v>10931</v>
      </c>
      <c r="P1448" s="53" t="s">
        <v>10932</v>
      </c>
      <c r="R1448" s="53" t="s">
        <v>10933</v>
      </c>
      <c r="T1448" s="53" t="s">
        <v>10934</v>
      </c>
      <c r="V1448" s="53" t="s">
        <v>10935</v>
      </c>
    </row>
    <row r="1449" spans="1:22" s="53" customFormat="1" ht="15" customHeight="1" x14ac:dyDescent="0.25">
      <c r="A1449" s="53" t="s">
        <v>1217</v>
      </c>
      <c r="B1449" s="53" t="s">
        <v>954</v>
      </c>
      <c r="C1449" s="53" t="s">
        <v>2804</v>
      </c>
      <c r="D1449" s="53" t="s">
        <v>2804</v>
      </c>
      <c r="E1449" s="53" t="s">
        <v>1217</v>
      </c>
      <c r="L1449" s="53" t="s">
        <v>14743</v>
      </c>
      <c r="M1449" s="53" t="s">
        <v>9593</v>
      </c>
      <c r="N1449" s="53" t="s">
        <v>15165</v>
      </c>
      <c r="P1449" s="53" t="s">
        <v>15587</v>
      </c>
      <c r="R1449" s="53" t="s">
        <v>15997</v>
      </c>
      <c r="T1449" s="53" t="s">
        <v>16418</v>
      </c>
      <c r="V1449" s="53" t="s">
        <v>16808</v>
      </c>
    </row>
    <row r="1450" spans="1:22" s="53" customFormat="1" ht="15" customHeight="1" x14ac:dyDescent="0.25">
      <c r="A1450" s="53" t="s">
        <v>1218</v>
      </c>
      <c r="B1450" s="53" t="s">
        <v>954</v>
      </c>
      <c r="C1450" s="53" t="s">
        <v>2804</v>
      </c>
      <c r="D1450" s="53" t="s">
        <v>2804</v>
      </c>
      <c r="E1450" s="53" t="s">
        <v>1218</v>
      </c>
      <c r="L1450" s="53" t="s">
        <v>10936</v>
      </c>
      <c r="M1450" s="53" t="s">
        <v>9593</v>
      </c>
      <c r="N1450" s="53" t="s">
        <v>10937</v>
      </c>
      <c r="P1450" s="53" t="s">
        <v>10938</v>
      </c>
      <c r="R1450" s="53" t="s">
        <v>10939</v>
      </c>
      <c r="T1450" s="53" t="s">
        <v>10940</v>
      </c>
      <c r="V1450" s="53" t="s">
        <v>10941</v>
      </c>
    </row>
    <row r="1451" spans="1:22" s="53" customFormat="1" ht="15" customHeight="1" x14ac:dyDescent="0.25">
      <c r="A1451" s="53" t="s">
        <v>1219</v>
      </c>
      <c r="B1451" s="53" t="s">
        <v>954</v>
      </c>
      <c r="C1451" s="53" t="s">
        <v>2804</v>
      </c>
      <c r="D1451" s="53" t="s">
        <v>2804</v>
      </c>
      <c r="E1451" s="53" t="s">
        <v>1219</v>
      </c>
      <c r="L1451" s="53" t="s">
        <v>14744</v>
      </c>
      <c r="M1451" s="53" t="s">
        <v>9593</v>
      </c>
      <c r="N1451" s="53" t="s">
        <v>15166</v>
      </c>
      <c r="P1451" s="53" t="s">
        <v>15588</v>
      </c>
      <c r="R1451" s="53" t="s">
        <v>15998</v>
      </c>
      <c r="T1451" s="53" t="s">
        <v>16419</v>
      </c>
      <c r="V1451" s="53" t="s">
        <v>16809</v>
      </c>
    </row>
    <row r="1452" spans="1:22" s="53" customFormat="1" ht="15" customHeight="1" x14ac:dyDescent="0.25">
      <c r="A1452" s="53" t="s">
        <v>1220</v>
      </c>
      <c r="B1452" s="53" t="s">
        <v>954</v>
      </c>
      <c r="C1452" s="53" t="s">
        <v>2804</v>
      </c>
      <c r="D1452" s="53" t="s">
        <v>2804</v>
      </c>
      <c r="E1452" s="53" t="s">
        <v>1220</v>
      </c>
      <c r="L1452" s="53" t="s">
        <v>10942</v>
      </c>
      <c r="M1452" s="53" t="s">
        <v>9593</v>
      </c>
      <c r="N1452" s="53" t="s">
        <v>10943</v>
      </c>
      <c r="P1452" s="53" t="s">
        <v>10944</v>
      </c>
      <c r="R1452" s="53" t="s">
        <v>10945</v>
      </c>
      <c r="T1452" s="53" t="s">
        <v>10946</v>
      </c>
      <c r="V1452" s="53" t="s">
        <v>10947</v>
      </c>
    </row>
    <row r="1453" spans="1:22" s="53" customFormat="1" ht="15" customHeight="1" x14ac:dyDescent="0.25">
      <c r="A1453" s="53" t="s">
        <v>1221</v>
      </c>
      <c r="B1453" s="53" t="s">
        <v>954</v>
      </c>
      <c r="C1453" s="53" t="s">
        <v>2804</v>
      </c>
      <c r="D1453" s="53" t="s">
        <v>2804</v>
      </c>
      <c r="E1453" s="53" t="s">
        <v>1221</v>
      </c>
      <c r="L1453" s="53" t="s">
        <v>14745</v>
      </c>
      <c r="M1453" s="53" t="s">
        <v>9593</v>
      </c>
      <c r="N1453" s="53" t="s">
        <v>15167</v>
      </c>
      <c r="P1453" s="53" t="s">
        <v>15589</v>
      </c>
      <c r="R1453" s="53" t="s">
        <v>15999</v>
      </c>
      <c r="T1453" s="53" t="s">
        <v>16420</v>
      </c>
      <c r="V1453" s="53" t="s">
        <v>16810</v>
      </c>
    </row>
    <row r="1454" spans="1:22" s="53" customFormat="1" ht="15" customHeight="1" x14ac:dyDescent="0.25">
      <c r="A1454" s="53" t="s">
        <v>1222</v>
      </c>
      <c r="B1454" s="53" t="s">
        <v>954</v>
      </c>
      <c r="C1454" s="53" t="s">
        <v>2804</v>
      </c>
      <c r="D1454" s="53" t="s">
        <v>2804</v>
      </c>
      <c r="E1454" s="53" t="s">
        <v>1222</v>
      </c>
      <c r="L1454" s="53" t="s">
        <v>10948</v>
      </c>
      <c r="M1454" s="53" t="s">
        <v>9956</v>
      </c>
      <c r="N1454" s="53" t="s">
        <v>10949</v>
      </c>
      <c r="P1454" s="53" t="s">
        <v>10950</v>
      </c>
      <c r="R1454" s="53" t="s">
        <v>10951</v>
      </c>
      <c r="T1454" s="53" t="s">
        <v>10952</v>
      </c>
      <c r="V1454" s="53" t="s">
        <v>10953</v>
      </c>
    </row>
    <row r="1455" spans="1:22" s="53" customFormat="1" ht="15" customHeight="1" x14ac:dyDescent="0.25">
      <c r="A1455" s="53" t="s">
        <v>1223</v>
      </c>
      <c r="B1455" s="53" t="s">
        <v>954</v>
      </c>
      <c r="C1455" s="53" t="s">
        <v>2804</v>
      </c>
      <c r="D1455" s="53" t="s">
        <v>2804</v>
      </c>
      <c r="E1455" s="53" t="s">
        <v>1223</v>
      </c>
      <c r="L1455" s="53" t="s">
        <v>14746</v>
      </c>
      <c r="M1455" s="53" t="s">
        <v>9956</v>
      </c>
      <c r="N1455" s="53" t="s">
        <v>15168</v>
      </c>
      <c r="P1455" s="53" t="s">
        <v>15590</v>
      </c>
      <c r="R1455" s="53" t="s">
        <v>16000</v>
      </c>
      <c r="T1455" s="53" t="s">
        <v>16421</v>
      </c>
      <c r="V1455" s="53" t="s">
        <v>16811</v>
      </c>
    </row>
    <row r="1456" spans="1:22" s="53" customFormat="1" ht="15" customHeight="1" x14ac:dyDescent="0.25">
      <c r="A1456" s="53" t="s">
        <v>1224</v>
      </c>
      <c r="B1456" s="53" t="s">
        <v>954</v>
      </c>
      <c r="C1456" s="53" t="s">
        <v>2804</v>
      </c>
      <c r="D1456" s="53" t="s">
        <v>2804</v>
      </c>
      <c r="E1456" s="53" t="s">
        <v>1224</v>
      </c>
      <c r="L1456" s="53" t="s">
        <v>10954</v>
      </c>
      <c r="M1456" s="53" t="s">
        <v>9956</v>
      </c>
      <c r="N1456" s="53" t="s">
        <v>10955</v>
      </c>
      <c r="P1456" s="53" t="s">
        <v>10956</v>
      </c>
      <c r="R1456" s="53" t="s">
        <v>10957</v>
      </c>
      <c r="T1456" s="53" t="s">
        <v>10958</v>
      </c>
      <c r="V1456" s="53" t="s">
        <v>10959</v>
      </c>
    </row>
    <row r="1457" spans="1:22" s="53" customFormat="1" ht="15" customHeight="1" x14ac:dyDescent="0.25">
      <c r="A1457" s="53" t="s">
        <v>1225</v>
      </c>
      <c r="B1457" s="53" t="s">
        <v>954</v>
      </c>
      <c r="C1457" s="53" t="s">
        <v>2804</v>
      </c>
      <c r="D1457" s="53" t="s">
        <v>2804</v>
      </c>
      <c r="E1457" s="53" t="s">
        <v>1225</v>
      </c>
      <c r="L1457" s="53" t="s">
        <v>14747</v>
      </c>
      <c r="M1457" s="53" t="s">
        <v>9956</v>
      </c>
      <c r="N1457" s="53" t="s">
        <v>15169</v>
      </c>
      <c r="P1457" s="53" t="s">
        <v>15591</v>
      </c>
      <c r="R1457" s="53" t="s">
        <v>16001</v>
      </c>
      <c r="T1457" s="53" t="s">
        <v>16422</v>
      </c>
      <c r="V1457" s="53" t="s">
        <v>16812</v>
      </c>
    </row>
    <row r="1458" spans="1:22" s="53" customFormat="1" ht="15" customHeight="1" x14ac:dyDescent="0.25">
      <c r="A1458" s="53" t="s">
        <v>1226</v>
      </c>
      <c r="B1458" s="53" t="s">
        <v>954</v>
      </c>
      <c r="C1458" s="53" t="s">
        <v>2804</v>
      </c>
      <c r="D1458" s="53" t="s">
        <v>2804</v>
      </c>
      <c r="E1458" s="53" t="s">
        <v>1226</v>
      </c>
      <c r="L1458" s="53" t="s">
        <v>10960</v>
      </c>
      <c r="M1458" s="53" t="s">
        <v>9956</v>
      </c>
      <c r="N1458" s="53" t="s">
        <v>10961</v>
      </c>
      <c r="P1458" s="53" t="s">
        <v>10962</v>
      </c>
      <c r="R1458" s="53" t="s">
        <v>10963</v>
      </c>
      <c r="T1458" s="53" t="s">
        <v>10964</v>
      </c>
      <c r="V1458" s="53" t="s">
        <v>10965</v>
      </c>
    </row>
    <row r="1459" spans="1:22" s="53" customFormat="1" ht="15" customHeight="1" x14ac:dyDescent="0.25">
      <c r="A1459" s="53" t="s">
        <v>1227</v>
      </c>
      <c r="B1459" s="53" t="s">
        <v>954</v>
      </c>
      <c r="C1459" s="53" t="s">
        <v>2804</v>
      </c>
      <c r="D1459" s="53" t="s">
        <v>2804</v>
      </c>
      <c r="E1459" s="53" t="s">
        <v>1227</v>
      </c>
      <c r="L1459" s="53" t="s">
        <v>14748</v>
      </c>
      <c r="M1459" s="53" t="s">
        <v>9956</v>
      </c>
      <c r="N1459" s="53" t="s">
        <v>15170</v>
      </c>
      <c r="P1459" s="53" t="s">
        <v>15592</v>
      </c>
      <c r="R1459" s="53" t="s">
        <v>16002</v>
      </c>
      <c r="T1459" s="53" t="s">
        <v>16423</v>
      </c>
      <c r="V1459" s="53" t="s">
        <v>16813</v>
      </c>
    </row>
    <row r="1460" spans="1:22" s="53" customFormat="1" ht="15" customHeight="1" x14ac:dyDescent="0.25">
      <c r="A1460" s="53" t="s">
        <v>1228</v>
      </c>
      <c r="B1460" s="53" t="s">
        <v>954</v>
      </c>
      <c r="C1460" s="53" t="s">
        <v>2804</v>
      </c>
      <c r="D1460" s="53" t="s">
        <v>2804</v>
      </c>
      <c r="E1460" s="53" t="s">
        <v>1228</v>
      </c>
      <c r="L1460" s="53" t="s">
        <v>10966</v>
      </c>
      <c r="M1460" s="53" t="s">
        <v>9956</v>
      </c>
      <c r="N1460" s="53" t="s">
        <v>10967</v>
      </c>
      <c r="P1460" s="53" t="s">
        <v>10968</v>
      </c>
      <c r="R1460" s="53" t="s">
        <v>10969</v>
      </c>
      <c r="T1460" s="53" t="s">
        <v>10970</v>
      </c>
      <c r="V1460" s="53" t="s">
        <v>10971</v>
      </c>
    </row>
    <row r="1461" spans="1:22" s="53" customFormat="1" ht="15" customHeight="1" x14ac:dyDescent="0.25">
      <c r="A1461" s="53" t="s">
        <v>1229</v>
      </c>
      <c r="B1461" s="53" t="s">
        <v>954</v>
      </c>
      <c r="C1461" s="53" t="s">
        <v>2804</v>
      </c>
      <c r="D1461" s="53" t="s">
        <v>2804</v>
      </c>
      <c r="E1461" s="53" t="s">
        <v>1229</v>
      </c>
      <c r="L1461" s="53" t="s">
        <v>14749</v>
      </c>
      <c r="M1461" s="53" t="s">
        <v>9956</v>
      </c>
      <c r="N1461" s="53" t="s">
        <v>15171</v>
      </c>
      <c r="P1461" s="53" t="s">
        <v>15593</v>
      </c>
      <c r="R1461" s="53" t="s">
        <v>16003</v>
      </c>
      <c r="T1461" s="53" t="s">
        <v>16424</v>
      </c>
      <c r="V1461" s="53" t="s">
        <v>16814</v>
      </c>
    </row>
    <row r="1462" spans="1:22" s="53" customFormat="1" ht="15" customHeight="1" x14ac:dyDescent="0.25">
      <c r="A1462" s="53" t="s">
        <v>1230</v>
      </c>
      <c r="B1462" s="53" t="s">
        <v>954</v>
      </c>
      <c r="C1462" s="53" t="s">
        <v>2804</v>
      </c>
      <c r="D1462" s="53" t="s">
        <v>2804</v>
      </c>
      <c r="E1462" s="53" t="s">
        <v>1230</v>
      </c>
      <c r="L1462" s="53" t="s">
        <v>10972</v>
      </c>
      <c r="M1462" s="53" t="s">
        <v>9956</v>
      </c>
      <c r="N1462" s="53" t="s">
        <v>10973</v>
      </c>
      <c r="P1462" s="53" t="s">
        <v>10974</v>
      </c>
      <c r="R1462" s="53" t="s">
        <v>10975</v>
      </c>
      <c r="T1462" s="53" t="s">
        <v>10976</v>
      </c>
      <c r="V1462" s="53" t="s">
        <v>10977</v>
      </c>
    </row>
    <row r="1463" spans="1:22" s="53" customFormat="1" ht="15" customHeight="1" x14ac:dyDescent="0.25">
      <c r="A1463" s="53" t="s">
        <v>1231</v>
      </c>
      <c r="B1463" s="53" t="s">
        <v>954</v>
      </c>
      <c r="C1463" s="53" t="s">
        <v>2804</v>
      </c>
      <c r="D1463" s="53" t="s">
        <v>2804</v>
      </c>
      <c r="E1463" s="53" t="s">
        <v>1231</v>
      </c>
      <c r="L1463" s="53" t="s">
        <v>14750</v>
      </c>
      <c r="M1463" s="53" t="s">
        <v>9956</v>
      </c>
      <c r="N1463" s="53" t="s">
        <v>15172</v>
      </c>
      <c r="P1463" s="53" t="s">
        <v>15594</v>
      </c>
      <c r="R1463" s="53" t="s">
        <v>16004</v>
      </c>
      <c r="T1463" s="53" t="s">
        <v>16425</v>
      </c>
      <c r="V1463" s="53" t="s">
        <v>16815</v>
      </c>
    </row>
    <row r="1464" spans="1:22" s="53" customFormat="1" ht="15" customHeight="1" x14ac:dyDescent="0.25">
      <c r="A1464" s="53" t="s">
        <v>1232</v>
      </c>
      <c r="B1464" s="53" t="s">
        <v>954</v>
      </c>
      <c r="C1464" s="53" t="s">
        <v>2804</v>
      </c>
      <c r="D1464" s="53" t="s">
        <v>2804</v>
      </c>
      <c r="E1464" s="53" t="s">
        <v>1232</v>
      </c>
      <c r="L1464" s="53" t="s">
        <v>10978</v>
      </c>
      <c r="M1464" s="53" t="s">
        <v>9956</v>
      </c>
      <c r="N1464" s="53" t="s">
        <v>10979</v>
      </c>
      <c r="P1464" s="53" t="s">
        <v>10980</v>
      </c>
      <c r="R1464" s="53" t="s">
        <v>10981</v>
      </c>
      <c r="T1464" s="53" t="s">
        <v>10982</v>
      </c>
      <c r="V1464" s="53" t="s">
        <v>10983</v>
      </c>
    </row>
    <row r="1465" spans="1:22" s="53" customFormat="1" ht="15" customHeight="1" x14ac:dyDescent="0.25">
      <c r="A1465" s="53" t="s">
        <v>1233</v>
      </c>
      <c r="B1465" s="53" t="s">
        <v>954</v>
      </c>
      <c r="C1465" s="53" t="s">
        <v>2804</v>
      </c>
      <c r="D1465" s="53" t="s">
        <v>2804</v>
      </c>
      <c r="E1465" s="53" t="s">
        <v>1233</v>
      </c>
      <c r="L1465" s="53" t="s">
        <v>14751</v>
      </c>
      <c r="M1465" s="53" t="s">
        <v>9956</v>
      </c>
      <c r="N1465" s="53" t="s">
        <v>15173</v>
      </c>
      <c r="P1465" s="53" t="s">
        <v>15595</v>
      </c>
      <c r="R1465" s="53" t="s">
        <v>16005</v>
      </c>
      <c r="T1465" s="53" t="s">
        <v>16426</v>
      </c>
      <c r="V1465" s="53" t="s">
        <v>16816</v>
      </c>
    </row>
    <row r="1466" spans="1:22" s="53" customFormat="1" ht="15" customHeight="1" x14ac:dyDescent="0.25">
      <c r="A1466" s="53" t="s">
        <v>1234</v>
      </c>
      <c r="B1466" s="53" t="s">
        <v>954</v>
      </c>
      <c r="C1466" s="53" t="s">
        <v>2804</v>
      </c>
      <c r="D1466" s="53" t="s">
        <v>2804</v>
      </c>
      <c r="E1466" s="53" t="s">
        <v>1234</v>
      </c>
      <c r="L1466" s="53" t="s">
        <v>10984</v>
      </c>
      <c r="M1466" s="53" t="s">
        <v>9956</v>
      </c>
      <c r="N1466" s="53" t="s">
        <v>10985</v>
      </c>
      <c r="P1466" s="53" t="s">
        <v>10986</v>
      </c>
      <c r="R1466" s="53" t="s">
        <v>10987</v>
      </c>
      <c r="T1466" s="53" t="s">
        <v>10988</v>
      </c>
      <c r="V1466" s="53" t="s">
        <v>10989</v>
      </c>
    </row>
    <row r="1467" spans="1:22" s="53" customFormat="1" ht="15" customHeight="1" x14ac:dyDescent="0.25">
      <c r="A1467" s="53" t="s">
        <v>1235</v>
      </c>
      <c r="B1467" s="53" t="s">
        <v>954</v>
      </c>
      <c r="C1467" s="53" t="s">
        <v>2804</v>
      </c>
      <c r="D1467" s="53" t="s">
        <v>2804</v>
      </c>
      <c r="E1467" s="53" t="s">
        <v>1235</v>
      </c>
      <c r="L1467" s="53" t="s">
        <v>14752</v>
      </c>
      <c r="M1467" s="53" t="s">
        <v>9956</v>
      </c>
      <c r="N1467" s="53" t="s">
        <v>15174</v>
      </c>
      <c r="P1467" s="53" t="s">
        <v>15596</v>
      </c>
      <c r="R1467" s="53" t="s">
        <v>16006</v>
      </c>
      <c r="T1467" s="53" t="s">
        <v>16427</v>
      </c>
      <c r="V1467" s="53" t="s">
        <v>16817</v>
      </c>
    </row>
    <row r="1468" spans="1:22" s="53" customFormat="1" ht="15" customHeight="1" x14ac:dyDescent="0.25">
      <c r="A1468" s="53" t="s">
        <v>1236</v>
      </c>
      <c r="B1468" s="53" t="s">
        <v>954</v>
      </c>
      <c r="C1468" s="53" t="s">
        <v>2804</v>
      </c>
      <c r="D1468" s="53" t="s">
        <v>2804</v>
      </c>
      <c r="E1468" s="53" t="s">
        <v>1236</v>
      </c>
      <c r="L1468" s="53" t="s">
        <v>10990</v>
      </c>
      <c r="M1468" s="53" t="s">
        <v>9956</v>
      </c>
      <c r="N1468" s="53" t="s">
        <v>10991</v>
      </c>
      <c r="P1468" s="53" t="s">
        <v>10992</v>
      </c>
      <c r="R1468" s="53" t="s">
        <v>10993</v>
      </c>
      <c r="T1468" s="53" t="s">
        <v>10994</v>
      </c>
      <c r="V1468" s="53" t="s">
        <v>10995</v>
      </c>
    </row>
    <row r="1469" spans="1:22" s="53" customFormat="1" ht="15" customHeight="1" x14ac:dyDescent="0.25">
      <c r="A1469" s="53" t="s">
        <v>1237</v>
      </c>
      <c r="B1469" s="53" t="s">
        <v>954</v>
      </c>
      <c r="C1469" s="53" t="s">
        <v>2804</v>
      </c>
      <c r="D1469" s="53" t="s">
        <v>2804</v>
      </c>
      <c r="E1469" s="53" t="s">
        <v>1237</v>
      </c>
      <c r="L1469" s="53" t="s">
        <v>14753</v>
      </c>
      <c r="M1469" s="53" t="s">
        <v>9956</v>
      </c>
      <c r="N1469" s="53" t="s">
        <v>15175</v>
      </c>
      <c r="P1469" s="53" t="s">
        <v>15597</v>
      </c>
      <c r="R1469" s="53" t="s">
        <v>16007</v>
      </c>
      <c r="T1469" s="53" t="s">
        <v>16428</v>
      </c>
      <c r="V1469" s="53" t="s">
        <v>16818</v>
      </c>
    </row>
    <row r="1470" spans="1:22" ht="15" customHeight="1" x14ac:dyDescent="0.25">
      <c r="A1470" t="s">
        <v>1239</v>
      </c>
      <c r="B1470" t="s">
        <v>1238</v>
      </c>
      <c r="C1470" t="s">
        <v>2804</v>
      </c>
      <c r="D1470" t="s">
        <v>2804</v>
      </c>
      <c r="E1470" s="53" t="s">
        <v>1519</v>
      </c>
      <c r="L1470" t="s">
        <v>10996</v>
      </c>
      <c r="M1470" t="s">
        <v>10997</v>
      </c>
      <c r="N1470" t="s">
        <v>10998</v>
      </c>
      <c r="P1470" t="s">
        <v>10999</v>
      </c>
      <c r="R1470" t="s">
        <v>11000</v>
      </c>
      <c r="T1470" t="s">
        <v>11001</v>
      </c>
      <c r="V1470" t="s">
        <v>11002</v>
      </c>
    </row>
    <row r="1471" spans="1:22" ht="15" customHeight="1" x14ac:dyDescent="0.25">
      <c r="A1471" t="s">
        <v>1240</v>
      </c>
      <c r="B1471" t="s">
        <v>1238</v>
      </c>
      <c r="C1471" t="s">
        <v>2804</v>
      </c>
      <c r="D1471" t="s">
        <v>2804</v>
      </c>
      <c r="E1471" s="53" t="s">
        <v>1520</v>
      </c>
      <c r="L1471" t="s">
        <v>11003</v>
      </c>
      <c r="M1471" t="s">
        <v>10997</v>
      </c>
      <c r="N1471" t="s">
        <v>11004</v>
      </c>
      <c r="P1471" t="s">
        <v>11005</v>
      </c>
      <c r="R1471" t="s">
        <v>11006</v>
      </c>
      <c r="T1471" t="s">
        <v>11007</v>
      </c>
      <c r="V1471" t="s">
        <v>11008</v>
      </c>
    </row>
    <row r="1472" spans="1:22" ht="15" customHeight="1" x14ac:dyDescent="0.25">
      <c r="A1472" t="s">
        <v>1241</v>
      </c>
      <c r="B1472" t="s">
        <v>1238</v>
      </c>
      <c r="C1472" t="s">
        <v>2804</v>
      </c>
      <c r="D1472" t="s">
        <v>2804</v>
      </c>
      <c r="E1472" s="53" t="s">
        <v>1521</v>
      </c>
      <c r="L1472" t="s">
        <v>11009</v>
      </c>
      <c r="M1472" t="s">
        <v>10997</v>
      </c>
      <c r="N1472" t="s">
        <v>11010</v>
      </c>
      <c r="P1472" t="s">
        <v>11011</v>
      </c>
      <c r="R1472" t="s">
        <v>11012</v>
      </c>
      <c r="T1472" t="s">
        <v>11013</v>
      </c>
      <c r="V1472" t="s">
        <v>11014</v>
      </c>
    </row>
    <row r="1473" spans="1:22" ht="15" customHeight="1" x14ac:dyDescent="0.25">
      <c r="A1473" t="s">
        <v>1242</v>
      </c>
      <c r="B1473" t="s">
        <v>1238</v>
      </c>
      <c r="C1473" t="s">
        <v>2804</v>
      </c>
      <c r="D1473" t="s">
        <v>2804</v>
      </c>
      <c r="E1473" s="53" t="s">
        <v>1522</v>
      </c>
      <c r="L1473" t="s">
        <v>11015</v>
      </c>
      <c r="M1473" t="s">
        <v>10997</v>
      </c>
      <c r="N1473" t="s">
        <v>11016</v>
      </c>
      <c r="P1473" t="s">
        <v>11017</v>
      </c>
      <c r="R1473" t="s">
        <v>11018</v>
      </c>
      <c r="T1473" t="s">
        <v>11019</v>
      </c>
      <c r="V1473" t="s">
        <v>11020</v>
      </c>
    </row>
    <row r="1474" spans="1:22" ht="15" customHeight="1" x14ac:dyDescent="0.25">
      <c r="A1474" t="s">
        <v>1243</v>
      </c>
      <c r="B1474" t="s">
        <v>1238</v>
      </c>
      <c r="C1474" t="s">
        <v>2804</v>
      </c>
      <c r="D1474" t="s">
        <v>2804</v>
      </c>
      <c r="E1474" s="53" t="s">
        <v>1523</v>
      </c>
      <c r="L1474" t="s">
        <v>11021</v>
      </c>
      <c r="M1474" t="s">
        <v>10997</v>
      </c>
      <c r="N1474" t="s">
        <v>11022</v>
      </c>
      <c r="P1474" t="s">
        <v>11023</v>
      </c>
      <c r="R1474" t="s">
        <v>11024</v>
      </c>
      <c r="T1474" t="s">
        <v>11025</v>
      </c>
      <c r="V1474" t="s">
        <v>11026</v>
      </c>
    </row>
    <row r="1475" spans="1:22" ht="15" customHeight="1" x14ac:dyDescent="0.25">
      <c r="A1475" t="s">
        <v>1244</v>
      </c>
      <c r="B1475" t="s">
        <v>1238</v>
      </c>
      <c r="C1475" t="s">
        <v>2804</v>
      </c>
      <c r="D1475" t="s">
        <v>2804</v>
      </c>
      <c r="E1475" s="53" t="s">
        <v>1524</v>
      </c>
      <c r="L1475" t="s">
        <v>14754</v>
      </c>
      <c r="M1475" t="s">
        <v>10997</v>
      </c>
      <c r="N1475" t="s">
        <v>15176</v>
      </c>
      <c r="P1475" t="s">
        <v>15598</v>
      </c>
      <c r="R1475" t="s">
        <v>16008</v>
      </c>
      <c r="T1475" t="s">
        <v>16429</v>
      </c>
      <c r="V1475" t="s">
        <v>16819</v>
      </c>
    </row>
    <row r="1476" spans="1:22" ht="15" customHeight="1" x14ac:dyDescent="0.25">
      <c r="A1476" t="s">
        <v>1245</v>
      </c>
      <c r="B1476" t="s">
        <v>1238</v>
      </c>
      <c r="C1476" t="s">
        <v>2804</v>
      </c>
      <c r="D1476" t="s">
        <v>2804</v>
      </c>
      <c r="E1476" s="53" t="s">
        <v>1525</v>
      </c>
      <c r="L1476" t="s">
        <v>11027</v>
      </c>
      <c r="M1476" t="s">
        <v>10997</v>
      </c>
      <c r="N1476" t="s">
        <v>11028</v>
      </c>
      <c r="P1476" t="s">
        <v>11029</v>
      </c>
      <c r="R1476" t="s">
        <v>11030</v>
      </c>
      <c r="T1476" t="s">
        <v>11031</v>
      </c>
      <c r="V1476" t="s">
        <v>11032</v>
      </c>
    </row>
    <row r="1477" spans="1:22" ht="15" customHeight="1" x14ac:dyDescent="0.25">
      <c r="A1477" t="s">
        <v>1246</v>
      </c>
      <c r="B1477" t="s">
        <v>1238</v>
      </c>
      <c r="C1477" t="s">
        <v>2804</v>
      </c>
      <c r="D1477" t="s">
        <v>2804</v>
      </c>
      <c r="E1477" s="53" t="s">
        <v>1526</v>
      </c>
      <c r="L1477" t="s">
        <v>11033</v>
      </c>
      <c r="M1477" t="s">
        <v>10997</v>
      </c>
      <c r="N1477" t="s">
        <v>11034</v>
      </c>
      <c r="P1477" t="s">
        <v>11035</v>
      </c>
      <c r="R1477" t="s">
        <v>11036</v>
      </c>
      <c r="T1477" t="s">
        <v>11037</v>
      </c>
      <c r="V1477" t="s">
        <v>11038</v>
      </c>
    </row>
    <row r="1478" spans="1:22" ht="15" customHeight="1" x14ac:dyDescent="0.25">
      <c r="A1478" t="s">
        <v>1247</v>
      </c>
      <c r="B1478" t="s">
        <v>1238</v>
      </c>
      <c r="C1478" t="s">
        <v>2804</v>
      </c>
      <c r="D1478" t="s">
        <v>2804</v>
      </c>
      <c r="E1478" s="53" t="s">
        <v>1527</v>
      </c>
      <c r="L1478" t="s">
        <v>11039</v>
      </c>
      <c r="M1478" t="s">
        <v>10997</v>
      </c>
      <c r="N1478" t="s">
        <v>11040</v>
      </c>
      <c r="P1478" t="s">
        <v>11041</v>
      </c>
      <c r="R1478" t="s">
        <v>11042</v>
      </c>
      <c r="T1478" t="s">
        <v>11043</v>
      </c>
      <c r="V1478" t="s">
        <v>11044</v>
      </c>
    </row>
    <row r="1479" spans="1:22" ht="15" customHeight="1" x14ac:dyDescent="0.25">
      <c r="A1479" t="s">
        <v>1248</v>
      </c>
      <c r="B1479" t="s">
        <v>1238</v>
      </c>
      <c r="C1479" t="s">
        <v>2804</v>
      </c>
      <c r="D1479" t="s">
        <v>2804</v>
      </c>
      <c r="E1479" s="53" t="s">
        <v>1528</v>
      </c>
      <c r="L1479" t="s">
        <v>11045</v>
      </c>
      <c r="M1479" t="s">
        <v>10997</v>
      </c>
      <c r="N1479" t="s">
        <v>11046</v>
      </c>
      <c r="P1479" t="s">
        <v>11047</v>
      </c>
      <c r="R1479" t="s">
        <v>11048</v>
      </c>
      <c r="T1479" t="s">
        <v>11049</v>
      </c>
      <c r="V1479" t="s">
        <v>11050</v>
      </c>
    </row>
    <row r="1480" spans="1:22" ht="15" customHeight="1" x14ac:dyDescent="0.25">
      <c r="A1480" t="s">
        <v>1249</v>
      </c>
      <c r="B1480" t="s">
        <v>1238</v>
      </c>
      <c r="C1480" t="s">
        <v>2804</v>
      </c>
      <c r="D1480" t="s">
        <v>2804</v>
      </c>
      <c r="E1480" s="53" t="s">
        <v>1529</v>
      </c>
      <c r="L1480" t="s">
        <v>11051</v>
      </c>
      <c r="M1480" t="s">
        <v>10997</v>
      </c>
      <c r="N1480" t="s">
        <v>11052</v>
      </c>
      <c r="P1480" t="s">
        <v>11053</v>
      </c>
      <c r="R1480" t="s">
        <v>11054</v>
      </c>
      <c r="T1480" t="s">
        <v>11055</v>
      </c>
      <c r="V1480" t="s">
        <v>11056</v>
      </c>
    </row>
    <row r="1481" spans="1:22" ht="15" customHeight="1" x14ac:dyDescent="0.25">
      <c r="A1481" t="s">
        <v>1250</v>
      </c>
      <c r="B1481" t="s">
        <v>1238</v>
      </c>
      <c r="C1481" t="s">
        <v>2804</v>
      </c>
      <c r="D1481" t="s">
        <v>2804</v>
      </c>
      <c r="E1481" s="53" t="s">
        <v>1530</v>
      </c>
      <c r="L1481" t="s">
        <v>14755</v>
      </c>
      <c r="M1481" t="s">
        <v>10997</v>
      </c>
      <c r="N1481" t="s">
        <v>15177</v>
      </c>
      <c r="P1481" t="s">
        <v>15599</v>
      </c>
      <c r="R1481" t="s">
        <v>16009</v>
      </c>
      <c r="T1481" t="s">
        <v>16430</v>
      </c>
      <c r="V1481" t="s">
        <v>16820</v>
      </c>
    </row>
    <row r="1482" spans="1:22" ht="15" customHeight="1" x14ac:dyDescent="0.25">
      <c r="A1482" t="s">
        <v>1251</v>
      </c>
      <c r="B1482" t="s">
        <v>1238</v>
      </c>
      <c r="C1482" t="s">
        <v>2804</v>
      </c>
      <c r="D1482" t="s">
        <v>2804</v>
      </c>
      <c r="E1482" s="53" t="s">
        <v>1531</v>
      </c>
      <c r="L1482" t="s">
        <v>11057</v>
      </c>
      <c r="M1482" t="s">
        <v>10997</v>
      </c>
      <c r="N1482" t="s">
        <v>11058</v>
      </c>
      <c r="P1482" t="s">
        <v>11059</v>
      </c>
      <c r="R1482" t="s">
        <v>11060</v>
      </c>
      <c r="T1482" t="s">
        <v>11061</v>
      </c>
      <c r="V1482" t="s">
        <v>11062</v>
      </c>
    </row>
    <row r="1483" spans="1:22" ht="15" customHeight="1" x14ac:dyDescent="0.25">
      <c r="A1483" t="s">
        <v>1252</v>
      </c>
      <c r="B1483" t="s">
        <v>1238</v>
      </c>
      <c r="C1483" t="s">
        <v>2804</v>
      </c>
      <c r="D1483" t="s">
        <v>2804</v>
      </c>
      <c r="E1483" s="53" t="s">
        <v>1532</v>
      </c>
      <c r="L1483" t="s">
        <v>11063</v>
      </c>
      <c r="M1483" t="s">
        <v>10997</v>
      </c>
      <c r="N1483" t="s">
        <v>11064</v>
      </c>
      <c r="P1483" t="s">
        <v>11065</v>
      </c>
      <c r="R1483" t="s">
        <v>11066</v>
      </c>
      <c r="T1483" t="s">
        <v>11067</v>
      </c>
      <c r="V1483" t="s">
        <v>11068</v>
      </c>
    </row>
    <row r="1484" spans="1:22" ht="15" customHeight="1" x14ac:dyDescent="0.25">
      <c r="A1484" t="s">
        <v>1253</v>
      </c>
      <c r="B1484" t="s">
        <v>1238</v>
      </c>
      <c r="C1484" t="s">
        <v>2804</v>
      </c>
      <c r="D1484" t="s">
        <v>2804</v>
      </c>
      <c r="E1484" s="53" t="s">
        <v>1533</v>
      </c>
      <c r="L1484" t="s">
        <v>11069</v>
      </c>
      <c r="M1484" t="s">
        <v>10997</v>
      </c>
      <c r="N1484" t="s">
        <v>11070</v>
      </c>
      <c r="P1484" t="s">
        <v>11071</v>
      </c>
      <c r="R1484" t="s">
        <v>11072</v>
      </c>
      <c r="T1484" t="s">
        <v>11073</v>
      </c>
      <c r="V1484" t="s">
        <v>11074</v>
      </c>
    </row>
    <row r="1485" spans="1:22" ht="15" customHeight="1" x14ac:dyDescent="0.25">
      <c r="A1485" t="s">
        <v>1254</v>
      </c>
      <c r="B1485" t="s">
        <v>1238</v>
      </c>
      <c r="C1485" t="s">
        <v>2804</v>
      </c>
      <c r="D1485" t="s">
        <v>2804</v>
      </c>
      <c r="E1485" s="53" t="s">
        <v>1534</v>
      </c>
      <c r="L1485" t="s">
        <v>11075</v>
      </c>
      <c r="M1485" t="s">
        <v>10997</v>
      </c>
      <c r="N1485" t="s">
        <v>11076</v>
      </c>
      <c r="P1485" t="s">
        <v>11077</v>
      </c>
      <c r="R1485" t="s">
        <v>11078</v>
      </c>
      <c r="T1485" t="s">
        <v>11079</v>
      </c>
      <c r="V1485" t="s">
        <v>11080</v>
      </c>
    </row>
    <row r="1486" spans="1:22" ht="15" customHeight="1" x14ac:dyDescent="0.25">
      <c r="A1486" t="s">
        <v>1255</v>
      </c>
      <c r="B1486" t="s">
        <v>1238</v>
      </c>
      <c r="C1486" t="s">
        <v>2804</v>
      </c>
      <c r="D1486" t="s">
        <v>2804</v>
      </c>
      <c r="E1486" s="53" t="s">
        <v>1535</v>
      </c>
      <c r="L1486" t="s">
        <v>11081</v>
      </c>
      <c r="M1486" t="s">
        <v>10997</v>
      </c>
      <c r="N1486" t="s">
        <v>11082</v>
      </c>
      <c r="P1486" t="s">
        <v>11083</v>
      </c>
      <c r="R1486" t="s">
        <v>11084</v>
      </c>
      <c r="T1486" t="s">
        <v>11085</v>
      </c>
      <c r="V1486" t="s">
        <v>11086</v>
      </c>
    </row>
    <row r="1487" spans="1:22" ht="15" customHeight="1" x14ac:dyDescent="0.25">
      <c r="A1487" t="s">
        <v>1256</v>
      </c>
      <c r="B1487" t="s">
        <v>1238</v>
      </c>
      <c r="C1487" t="s">
        <v>2804</v>
      </c>
      <c r="D1487" t="s">
        <v>2804</v>
      </c>
      <c r="E1487" s="53" t="s">
        <v>1536</v>
      </c>
      <c r="L1487" t="s">
        <v>14756</v>
      </c>
      <c r="M1487" t="s">
        <v>10997</v>
      </c>
      <c r="N1487" t="s">
        <v>15178</v>
      </c>
      <c r="P1487" t="s">
        <v>15600</v>
      </c>
      <c r="R1487" t="s">
        <v>16010</v>
      </c>
      <c r="T1487" t="s">
        <v>16431</v>
      </c>
      <c r="V1487" t="s">
        <v>16821</v>
      </c>
    </row>
    <row r="1488" spans="1:22" ht="15" customHeight="1" x14ac:dyDescent="0.25">
      <c r="A1488" t="s">
        <v>1257</v>
      </c>
      <c r="B1488" t="s">
        <v>1238</v>
      </c>
      <c r="C1488" t="s">
        <v>2804</v>
      </c>
      <c r="D1488" t="s">
        <v>2804</v>
      </c>
      <c r="E1488" s="53" t="s">
        <v>1537</v>
      </c>
      <c r="L1488" t="s">
        <v>11087</v>
      </c>
      <c r="M1488" t="s">
        <v>10997</v>
      </c>
      <c r="N1488" t="s">
        <v>11088</v>
      </c>
      <c r="P1488" t="s">
        <v>11089</v>
      </c>
      <c r="R1488" t="s">
        <v>11090</v>
      </c>
      <c r="T1488" t="s">
        <v>11091</v>
      </c>
      <c r="V1488" t="s">
        <v>11092</v>
      </c>
    </row>
    <row r="1489" spans="1:22" ht="15" customHeight="1" x14ac:dyDescent="0.25">
      <c r="A1489" t="s">
        <v>1258</v>
      </c>
      <c r="B1489" t="s">
        <v>1238</v>
      </c>
      <c r="C1489" t="s">
        <v>2804</v>
      </c>
      <c r="D1489" t="s">
        <v>2804</v>
      </c>
      <c r="E1489" s="53" t="s">
        <v>1538</v>
      </c>
      <c r="L1489" t="s">
        <v>11093</v>
      </c>
      <c r="M1489" t="s">
        <v>10997</v>
      </c>
      <c r="N1489" t="s">
        <v>11094</v>
      </c>
      <c r="P1489" t="s">
        <v>11095</v>
      </c>
      <c r="R1489" t="s">
        <v>11096</v>
      </c>
      <c r="T1489" t="s">
        <v>11097</v>
      </c>
      <c r="V1489" t="s">
        <v>11098</v>
      </c>
    </row>
    <row r="1490" spans="1:22" ht="15" customHeight="1" x14ac:dyDescent="0.25">
      <c r="A1490" t="s">
        <v>1259</v>
      </c>
      <c r="B1490" t="s">
        <v>1238</v>
      </c>
      <c r="C1490" t="s">
        <v>2804</v>
      </c>
      <c r="D1490" t="s">
        <v>2804</v>
      </c>
      <c r="E1490" s="53" t="s">
        <v>1539</v>
      </c>
      <c r="L1490" t="s">
        <v>11099</v>
      </c>
      <c r="M1490" t="s">
        <v>10997</v>
      </c>
      <c r="N1490" t="s">
        <v>11100</v>
      </c>
      <c r="P1490" t="s">
        <v>11101</v>
      </c>
      <c r="R1490" t="s">
        <v>11102</v>
      </c>
      <c r="T1490" t="s">
        <v>11103</v>
      </c>
      <c r="V1490" t="s">
        <v>11104</v>
      </c>
    </row>
    <row r="1491" spans="1:22" ht="15" customHeight="1" x14ac:dyDescent="0.25">
      <c r="A1491" t="s">
        <v>1260</v>
      </c>
      <c r="B1491" t="s">
        <v>1238</v>
      </c>
      <c r="C1491" t="s">
        <v>2804</v>
      </c>
      <c r="D1491" t="s">
        <v>2804</v>
      </c>
      <c r="E1491" s="53" t="s">
        <v>1540</v>
      </c>
      <c r="L1491" t="s">
        <v>11105</v>
      </c>
      <c r="M1491" t="s">
        <v>10997</v>
      </c>
      <c r="N1491" t="s">
        <v>11106</v>
      </c>
      <c r="P1491" t="s">
        <v>11107</v>
      </c>
      <c r="R1491" t="s">
        <v>11108</v>
      </c>
      <c r="T1491" t="s">
        <v>11109</v>
      </c>
      <c r="V1491" t="s">
        <v>11110</v>
      </c>
    </row>
    <row r="1492" spans="1:22" ht="15" customHeight="1" x14ac:dyDescent="0.25">
      <c r="A1492" t="s">
        <v>1261</v>
      </c>
      <c r="B1492" t="s">
        <v>1238</v>
      </c>
      <c r="C1492" t="s">
        <v>2804</v>
      </c>
      <c r="D1492" t="s">
        <v>2804</v>
      </c>
      <c r="E1492" s="53" t="s">
        <v>1541</v>
      </c>
      <c r="L1492" t="s">
        <v>11111</v>
      </c>
      <c r="M1492" t="s">
        <v>10997</v>
      </c>
      <c r="N1492" t="s">
        <v>11112</v>
      </c>
      <c r="P1492" t="s">
        <v>11113</v>
      </c>
      <c r="R1492" t="s">
        <v>11114</v>
      </c>
      <c r="T1492" t="s">
        <v>11115</v>
      </c>
      <c r="V1492" t="s">
        <v>11116</v>
      </c>
    </row>
    <row r="1493" spans="1:22" ht="15" customHeight="1" x14ac:dyDescent="0.25">
      <c r="A1493" t="s">
        <v>1262</v>
      </c>
      <c r="B1493" t="s">
        <v>1238</v>
      </c>
      <c r="C1493" t="s">
        <v>2804</v>
      </c>
      <c r="D1493" t="s">
        <v>2804</v>
      </c>
      <c r="E1493" s="53" t="s">
        <v>1542</v>
      </c>
      <c r="L1493" t="s">
        <v>14757</v>
      </c>
      <c r="M1493" t="s">
        <v>10997</v>
      </c>
      <c r="N1493" t="s">
        <v>15179</v>
      </c>
      <c r="P1493" t="s">
        <v>15601</v>
      </c>
      <c r="R1493" t="s">
        <v>16011</v>
      </c>
      <c r="T1493" t="s">
        <v>16432</v>
      </c>
      <c r="V1493" t="s">
        <v>16822</v>
      </c>
    </row>
    <row r="1494" spans="1:22" ht="15" customHeight="1" x14ac:dyDescent="0.25">
      <c r="A1494" t="s">
        <v>1263</v>
      </c>
      <c r="B1494" t="s">
        <v>1238</v>
      </c>
      <c r="C1494" t="s">
        <v>2804</v>
      </c>
      <c r="D1494" t="s">
        <v>2804</v>
      </c>
      <c r="E1494" s="53" t="s">
        <v>1543</v>
      </c>
      <c r="L1494" t="s">
        <v>11117</v>
      </c>
      <c r="M1494" t="s">
        <v>10997</v>
      </c>
      <c r="N1494" t="s">
        <v>11118</v>
      </c>
      <c r="P1494" t="s">
        <v>11119</v>
      </c>
      <c r="R1494" t="s">
        <v>11120</v>
      </c>
      <c r="T1494" t="s">
        <v>11121</v>
      </c>
      <c r="V1494" t="s">
        <v>11122</v>
      </c>
    </row>
    <row r="1495" spans="1:22" ht="15" customHeight="1" x14ac:dyDescent="0.25">
      <c r="A1495" t="s">
        <v>1264</v>
      </c>
      <c r="B1495" t="s">
        <v>1238</v>
      </c>
      <c r="C1495" t="s">
        <v>2804</v>
      </c>
      <c r="D1495" t="s">
        <v>2804</v>
      </c>
      <c r="E1495" s="53" t="s">
        <v>1544</v>
      </c>
      <c r="L1495" t="s">
        <v>11123</v>
      </c>
      <c r="M1495" t="s">
        <v>10997</v>
      </c>
      <c r="N1495" t="s">
        <v>11124</v>
      </c>
      <c r="P1495" t="s">
        <v>11125</v>
      </c>
      <c r="R1495" t="s">
        <v>11126</v>
      </c>
      <c r="T1495" t="s">
        <v>11127</v>
      </c>
      <c r="V1495" t="s">
        <v>11128</v>
      </c>
    </row>
    <row r="1496" spans="1:22" ht="15" customHeight="1" x14ac:dyDescent="0.25">
      <c r="A1496" t="s">
        <v>1265</v>
      </c>
      <c r="B1496" t="s">
        <v>1238</v>
      </c>
      <c r="C1496" t="s">
        <v>2804</v>
      </c>
      <c r="D1496" t="s">
        <v>2804</v>
      </c>
      <c r="E1496" s="53" t="s">
        <v>1545</v>
      </c>
      <c r="L1496" t="s">
        <v>11129</v>
      </c>
      <c r="M1496" t="s">
        <v>10997</v>
      </c>
      <c r="N1496" t="s">
        <v>11130</v>
      </c>
      <c r="P1496" t="s">
        <v>11131</v>
      </c>
      <c r="R1496" t="s">
        <v>11132</v>
      </c>
      <c r="T1496" t="s">
        <v>11133</v>
      </c>
      <c r="V1496" t="s">
        <v>11134</v>
      </c>
    </row>
    <row r="1497" spans="1:22" ht="15" customHeight="1" x14ac:dyDescent="0.25">
      <c r="A1497" t="s">
        <v>1266</v>
      </c>
      <c r="B1497" t="s">
        <v>1238</v>
      </c>
      <c r="C1497" t="s">
        <v>2804</v>
      </c>
      <c r="D1497" t="s">
        <v>2804</v>
      </c>
      <c r="E1497" s="53" t="s">
        <v>1546</v>
      </c>
      <c r="L1497" t="s">
        <v>11135</v>
      </c>
      <c r="M1497" t="s">
        <v>10997</v>
      </c>
      <c r="N1497" t="s">
        <v>11136</v>
      </c>
      <c r="P1497" t="s">
        <v>11137</v>
      </c>
      <c r="R1497" t="s">
        <v>11138</v>
      </c>
      <c r="T1497" t="s">
        <v>11139</v>
      </c>
      <c r="V1497" t="s">
        <v>11140</v>
      </c>
    </row>
    <row r="1498" spans="1:22" ht="15" customHeight="1" x14ac:dyDescent="0.25">
      <c r="A1498" t="s">
        <v>1267</v>
      </c>
      <c r="B1498" t="s">
        <v>1238</v>
      </c>
      <c r="C1498" t="s">
        <v>2804</v>
      </c>
      <c r="D1498" t="s">
        <v>2804</v>
      </c>
      <c r="E1498" s="53" t="s">
        <v>1547</v>
      </c>
      <c r="L1498" t="s">
        <v>11141</v>
      </c>
      <c r="M1498" t="s">
        <v>10997</v>
      </c>
      <c r="N1498" t="s">
        <v>11142</v>
      </c>
      <c r="P1498" t="s">
        <v>11143</v>
      </c>
      <c r="R1498" t="s">
        <v>11144</v>
      </c>
      <c r="T1498" t="s">
        <v>11145</v>
      </c>
      <c r="V1498" t="s">
        <v>11146</v>
      </c>
    </row>
    <row r="1499" spans="1:22" ht="15" customHeight="1" x14ac:dyDescent="0.25">
      <c r="A1499" t="s">
        <v>1268</v>
      </c>
      <c r="B1499" t="s">
        <v>1238</v>
      </c>
      <c r="C1499" t="s">
        <v>2804</v>
      </c>
      <c r="D1499" t="s">
        <v>2804</v>
      </c>
      <c r="E1499" s="53" t="s">
        <v>1548</v>
      </c>
      <c r="L1499" t="s">
        <v>14758</v>
      </c>
      <c r="M1499" t="s">
        <v>10997</v>
      </c>
      <c r="N1499" t="s">
        <v>15180</v>
      </c>
      <c r="P1499" t="s">
        <v>15602</v>
      </c>
      <c r="R1499" t="s">
        <v>16012</v>
      </c>
      <c r="T1499" t="s">
        <v>16433</v>
      </c>
      <c r="V1499" t="s">
        <v>16823</v>
      </c>
    </row>
    <row r="1500" spans="1:22" ht="15" customHeight="1" x14ac:dyDescent="0.25">
      <c r="A1500" t="s">
        <v>1269</v>
      </c>
      <c r="B1500" t="s">
        <v>1238</v>
      </c>
      <c r="C1500" t="s">
        <v>2804</v>
      </c>
      <c r="D1500" t="s">
        <v>2804</v>
      </c>
      <c r="E1500" s="53" t="s">
        <v>1549</v>
      </c>
      <c r="L1500" t="s">
        <v>11147</v>
      </c>
      <c r="M1500" t="s">
        <v>10997</v>
      </c>
      <c r="N1500" t="s">
        <v>11148</v>
      </c>
      <c r="P1500" t="s">
        <v>11149</v>
      </c>
      <c r="R1500" t="s">
        <v>11150</v>
      </c>
      <c r="T1500" t="s">
        <v>11151</v>
      </c>
      <c r="V1500" t="s">
        <v>11152</v>
      </c>
    </row>
    <row r="1501" spans="1:22" ht="15" customHeight="1" x14ac:dyDescent="0.25">
      <c r="A1501" t="s">
        <v>1270</v>
      </c>
      <c r="B1501" t="s">
        <v>1238</v>
      </c>
      <c r="C1501" t="s">
        <v>2804</v>
      </c>
      <c r="D1501" t="s">
        <v>2804</v>
      </c>
      <c r="E1501" s="53" t="s">
        <v>1550</v>
      </c>
      <c r="L1501" t="s">
        <v>11153</v>
      </c>
      <c r="M1501" t="s">
        <v>10997</v>
      </c>
      <c r="N1501" t="s">
        <v>11154</v>
      </c>
      <c r="P1501" t="s">
        <v>11155</v>
      </c>
      <c r="R1501" t="s">
        <v>11156</v>
      </c>
      <c r="T1501" t="s">
        <v>11157</v>
      </c>
      <c r="V1501" t="s">
        <v>11158</v>
      </c>
    </row>
    <row r="1502" spans="1:22" ht="15" customHeight="1" x14ac:dyDescent="0.25">
      <c r="A1502" t="s">
        <v>1271</v>
      </c>
      <c r="B1502" t="s">
        <v>1238</v>
      </c>
      <c r="C1502" t="s">
        <v>2804</v>
      </c>
      <c r="D1502" t="s">
        <v>2804</v>
      </c>
      <c r="E1502" s="53" t="s">
        <v>1551</v>
      </c>
      <c r="L1502" t="s">
        <v>11159</v>
      </c>
      <c r="M1502" t="s">
        <v>10997</v>
      </c>
      <c r="N1502" t="s">
        <v>11160</v>
      </c>
      <c r="P1502" t="s">
        <v>11161</v>
      </c>
      <c r="R1502" t="s">
        <v>11162</v>
      </c>
      <c r="T1502" t="s">
        <v>11163</v>
      </c>
      <c r="V1502" t="s">
        <v>11164</v>
      </c>
    </row>
    <row r="1503" spans="1:22" ht="15" customHeight="1" x14ac:dyDescent="0.25">
      <c r="A1503" t="s">
        <v>1272</v>
      </c>
      <c r="B1503" t="s">
        <v>1238</v>
      </c>
      <c r="C1503" t="s">
        <v>2804</v>
      </c>
      <c r="D1503" t="s">
        <v>2804</v>
      </c>
      <c r="E1503" s="53" t="s">
        <v>1552</v>
      </c>
      <c r="L1503" t="s">
        <v>11165</v>
      </c>
      <c r="M1503" t="s">
        <v>10997</v>
      </c>
      <c r="N1503" t="s">
        <v>11166</v>
      </c>
      <c r="P1503" t="s">
        <v>11167</v>
      </c>
      <c r="R1503" t="s">
        <v>11168</v>
      </c>
      <c r="T1503" t="s">
        <v>11169</v>
      </c>
      <c r="V1503" t="s">
        <v>11170</v>
      </c>
    </row>
    <row r="1504" spans="1:22" ht="15" customHeight="1" x14ac:dyDescent="0.25">
      <c r="A1504" t="s">
        <v>1273</v>
      </c>
      <c r="B1504" t="s">
        <v>1238</v>
      </c>
      <c r="C1504" t="s">
        <v>2804</v>
      </c>
      <c r="D1504" t="s">
        <v>2804</v>
      </c>
      <c r="E1504" s="53" t="s">
        <v>1553</v>
      </c>
      <c r="L1504" t="s">
        <v>11171</v>
      </c>
      <c r="M1504" t="s">
        <v>10997</v>
      </c>
      <c r="N1504" t="s">
        <v>11172</v>
      </c>
      <c r="P1504" t="s">
        <v>11173</v>
      </c>
      <c r="R1504" t="s">
        <v>11174</v>
      </c>
      <c r="T1504" t="s">
        <v>11175</v>
      </c>
      <c r="V1504" t="s">
        <v>11176</v>
      </c>
    </row>
    <row r="1505" spans="1:22" ht="15" customHeight="1" x14ac:dyDescent="0.25">
      <c r="A1505" t="s">
        <v>1274</v>
      </c>
      <c r="B1505" t="s">
        <v>1238</v>
      </c>
      <c r="C1505" t="s">
        <v>2804</v>
      </c>
      <c r="D1505" t="s">
        <v>2804</v>
      </c>
      <c r="E1505" s="53" t="s">
        <v>1554</v>
      </c>
      <c r="L1505" t="s">
        <v>14759</v>
      </c>
      <c r="M1505" t="s">
        <v>10997</v>
      </c>
      <c r="N1505" t="s">
        <v>15181</v>
      </c>
      <c r="P1505" t="s">
        <v>15603</v>
      </c>
      <c r="R1505" t="s">
        <v>16013</v>
      </c>
      <c r="T1505" t="s">
        <v>16434</v>
      </c>
      <c r="V1505" t="s">
        <v>16824</v>
      </c>
    </row>
    <row r="1506" spans="1:22" ht="15" customHeight="1" x14ac:dyDescent="0.25">
      <c r="A1506" t="s">
        <v>1275</v>
      </c>
      <c r="B1506" t="s">
        <v>1238</v>
      </c>
      <c r="C1506" t="s">
        <v>2804</v>
      </c>
      <c r="D1506" t="s">
        <v>2804</v>
      </c>
      <c r="E1506" s="53" t="s">
        <v>1555</v>
      </c>
      <c r="L1506" t="s">
        <v>11177</v>
      </c>
      <c r="M1506" t="s">
        <v>10997</v>
      </c>
      <c r="N1506" t="s">
        <v>11178</v>
      </c>
      <c r="P1506" t="s">
        <v>11179</v>
      </c>
      <c r="R1506" t="s">
        <v>11180</v>
      </c>
      <c r="T1506" t="s">
        <v>11181</v>
      </c>
      <c r="V1506" t="s">
        <v>11182</v>
      </c>
    </row>
    <row r="1507" spans="1:22" ht="15" customHeight="1" x14ac:dyDescent="0.25">
      <c r="A1507" t="s">
        <v>1276</v>
      </c>
      <c r="B1507" t="s">
        <v>1238</v>
      </c>
      <c r="C1507" t="s">
        <v>2804</v>
      </c>
      <c r="D1507" t="s">
        <v>2804</v>
      </c>
      <c r="E1507" s="53" t="s">
        <v>1556</v>
      </c>
      <c r="L1507" t="s">
        <v>11183</v>
      </c>
      <c r="M1507" t="s">
        <v>10997</v>
      </c>
      <c r="N1507" t="s">
        <v>11184</v>
      </c>
      <c r="P1507" t="s">
        <v>11185</v>
      </c>
      <c r="R1507" t="s">
        <v>11186</v>
      </c>
      <c r="T1507" t="s">
        <v>11187</v>
      </c>
      <c r="V1507" t="s">
        <v>11188</v>
      </c>
    </row>
    <row r="1508" spans="1:22" ht="15" customHeight="1" x14ac:dyDescent="0.25">
      <c r="A1508" t="s">
        <v>1277</v>
      </c>
      <c r="B1508" t="s">
        <v>1238</v>
      </c>
      <c r="C1508" t="s">
        <v>2804</v>
      </c>
      <c r="D1508" t="s">
        <v>2804</v>
      </c>
      <c r="E1508" s="53" t="s">
        <v>1557</v>
      </c>
      <c r="L1508" t="s">
        <v>11189</v>
      </c>
      <c r="M1508" t="s">
        <v>10997</v>
      </c>
      <c r="N1508" t="s">
        <v>11190</v>
      </c>
      <c r="P1508" t="s">
        <v>11191</v>
      </c>
      <c r="R1508" t="s">
        <v>11192</v>
      </c>
      <c r="T1508" t="s">
        <v>11193</v>
      </c>
      <c r="V1508" t="s">
        <v>11194</v>
      </c>
    </row>
    <row r="1509" spans="1:22" ht="15" customHeight="1" x14ac:dyDescent="0.25">
      <c r="A1509" t="s">
        <v>1278</v>
      </c>
      <c r="B1509" t="s">
        <v>1238</v>
      </c>
      <c r="C1509" t="s">
        <v>2804</v>
      </c>
      <c r="D1509" t="s">
        <v>2804</v>
      </c>
      <c r="E1509" s="53" t="s">
        <v>1558</v>
      </c>
      <c r="L1509" t="s">
        <v>11195</v>
      </c>
      <c r="M1509" t="s">
        <v>10997</v>
      </c>
      <c r="N1509" t="s">
        <v>11196</v>
      </c>
      <c r="P1509" t="s">
        <v>11197</v>
      </c>
      <c r="R1509" t="s">
        <v>11198</v>
      </c>
      <c r="T1509" t="s">
        <v>11199</v>
      </c>
      <c r="V1509" t="s">
        <v>11200</v>
      </c>
    </row>
    <row r="1510" spans="1:22" ht="15" customHeight="1" x14ac:dyDescent="0.25">
      <c r="A1510" t="s">
        <v>1279</v>
      </c>
      <c r="B1510" t="s">
        <v>1238</v>
      </c>
      <c r="C1510" t="s">
        <v>2804</v>
      </c>
      <c r="D1510" t="s">
        <v>2804</v>
      </c>
      <c r="E1510" s="53" t="s">
        <v>1559</v>
      </c>
      <c r="L1510" t="s">
        <v>11201</v>
      </c>
      <c r="M1510" t="s">
        <v>10997</v>
      </c>
      <c r="N1510" t="s">
        <v>11202</v>
      </c>
      <c r="P1510" t="s">
        <v>11203</v>
      </c>
      <c r="R1510" t="s">
        <v>11204</v>
      </c>
      <c r="T1510" t="s">
        <v>11205</v>
      </c>
      <c r="V1510" t="s">
        <v>11206</v>
      </c>
    </row>
    <row r="1511" spans="1:22" ht="15" customHeight="1" x14ac:dyDescent="0.25">
      <c r="A1511" t="s">
        <v>1280</v>
      </c>
      <c r="B1511" t="s">
        <v>1238</v>
      </c>
      <c r="C1511" t="s">
        <v>2804</v>
      </c>
      <c r="D1511" t="s">
        <v>2804</v>
      </c>
      <c r="E1511" s="53" t="s">
        <v>1560</v>
      </c>
      <c r="L1511" t="s">
        <v>14760</v>
      </c>
      <c r="M1511" t="s">
        <v>10997</v>
      </c>
      <c r="N1511" t="s">
        <v>15182</v>
      </c>
      <c r="P1511" t="s">
        <v>15604</v>
      </c>
      <c r="R1511" t="s">
        <v>16014</v>
      </c>
      <c r="T1511" t="s">
        <v>16435</v>
      </c>
      <c r="V1511" t="s">
        <v>16825</v>
      </c>
    </row>
    <row r="1512" spans="1:22" ht="15" customHeight="1" x14ac:dyDescent="0.25">
      <c r="A1512" t="s">
        <v>1281</v>
      </c>
      <c r="B1512" t="s">
        <v>1238</v>
      </c>
      <c r="C1512" t="s">
        <v>2804</v>
      </c>
      <c r="D1512" t="s">
        <v>2804</v>
      </c>
      <c r="E1512" s="53" t="s">
        <v>1561</v>
      </c>
      <c r="L1512" t="s">
        <v>11207</v>
      </c>
      <c r="M1512" t="s">
        <v>10997</v>
      </c>
      <c r="N1512" t="s">
        <v>11208</v>
      </c>
      <c r="P1512" t="s">
        <v>11209</v>
      </c>
      <c r="R1512" t="s">
        <v>11210</v>
      </c>
      <c r="T1512" t="s">
        <v>11211</v>
      </c>
      <c r="V1512" t="s">
        <v>11212</v>
      </c>
    </row>
    <row r="1513" spans="1:22" ht="15" customHeight="1" x14ac:dyDescent="0.25">
      <c r="A1513" t="s">
        <v>1282</v>
      </c>
      <c r="B1513" t="s">
        <v>1238</v>
      </c>
      <c r="C1513" t="s">
        <v>2804</v>
      </c>
      <c r="D1513" t="s">
        <v>2804</v>
      </c>
      <c r="E1513" s="53" t="s">
        <v>1562</v>
      </c>
      <c r="L1513" t="s">
        <v>11213</v>
      </c>
      <c r="M1513" t="s">
        <v>10997</v>
      </c>
      <c r="N1513" t="s">
        <v>11214</v>
      </c>
      <c r="P1513" t="s">
        <v>11215</v>
      </c>
      <c r="R1513" t="s">
        <v>11216</v>
      </c>
      <c r="T1513" t="s">
        <v>11217</v>
      </c>
      <c r="V1513" t="s">
        <v>11218</v>
      </c>
    </row>
    <row r="1514" spans="1:22" ht="15" customHeight="1" x14ac:dyDescent="0.25">
      <c r="A1514" t="s">
        <v>1283</v>
      </c>
      <c r="B1514" t="s">
        <v>1238</v>
      </c>
      <c r="C1514" t="s">
        <v>2804</v>
      </c>
      <c r="D1514" t="s">
        <v>2804</v>
      </c>
      <c r="E1514" s="53" t="s">
        <v>1563</v>
      </c>
      <c r="L1514" t="s">
        <v>11219</v>
      </c>
      <c r="M1514" t="s">
        <v>10997</v>
      </c>
      <c r="N1514" t="s">
        <v>11220</v>
      </c>
      <c r="P1514" t="s">
        <v>11221</v>
      </c>
      <c r="R1514" t="s">
        <v>11222</v>
      </c>
      <c r="T1514" t="s">
        <v>11223</v>
      </c>
      <c r="V1514" t="s">
        <v>11224</v>
      </c>
    </row>
    <row r="1515" spans="1:22" ht="15" customHeight="1" x14ac:dyDescent="0.25">
      <c r="A1515" t="s">
        <v>1284</v>
      </c>
      <c r="B1515" t="s">
        <v>1238</v>
      </c>
      <c r="C1515" t="s">
        <v>2804</v>
      </c>
      <c r="D1515" t="s">
        <v>2804</v>
      </c>
      <c r="E1515" s="53" t="s">
        <v>1564</v>
      </c>
      <c r="L1515" t="s">
        <v>11225</v>
      </c>
      <c r="M1515" t="s">
        <v>10997</v>
      </c>
      <c r="N1515" t="s">
        <v>11226</v>
      </c>
      <c r="P1515" t="s">
        <v>11227</v>
      </c>
      <c r="R1515" t="s">
        <v>11228</v>
      </c>
      <c r="T1515" t="s">
        <v>11229</v>
      </c>
      <c r="V1515" t="s">
        <v>11230</v>
      </c>
    </row>
    <row r="1516" spans="1:22" ht="15" customHeight="1" x14ac:dyDescent="0.25">
      <c r="A1516" t="s">
        <v>1285</v>
      </c>
      <c r="B1516" t="s">
        <v>1238</v>
      </c>
      <c r="C1516" t="s">
        <v>2804</v>
      </c>
      <c r="D1516" t="s">
        <v>2804</v>
      </c>
      <c r="E1516" s="53" t="s">
        <v>1565</v>
      </c>
      <c r="L1516" t="s">
        <v>11231</v>
      </c>
      <c r="M1516" t="s">
        <v>10997</v>
      </c>
      <c r="N1516" t="s">
        <v>11232</v>
      </c>
      <c r="P1516" t="s">
        <v>11233</v>
      </c>
      <c r="R1516" t="s">
        <v>11234</v>
      </c>
      <c r="T1516" t="s">
        <v>11235</v>
      </c>
      <c r="V1516" t="s">
        <v>11236</v>
      </c>
    </row>
    <row r="1517" spans="1:22" ht="15" customHeight="1" x14ac:dyDescent="0.25">
      <c r="A1517" t="s">
        <v>1286</v>
      </c>
      <c r="B1517" t="s">
        <v>1238</v>
      </c>
      <c r="C1517" t="s">
        <v>2804</v>
      </c>
      <c r="D1517" t="s">
        <v>2804</v>
      </c>
      <c r="E1517" s="53" t="s">
        <v>1566</v>
      </c>
      <c r="L1517" t="s">
        <v>14761</v>
      </c>
      <c r="M1517" t="s">
        <v>10997</v>
      </c>
      <c r="N1517" t="s">
        <v>15183</v>
      </c>
      <c r="P1517" t="s">
        <v>15605</v>
      </c>
      <c r="R1517" t="s">
        <v>16015</v>
      </c>
      <c r="T1517" t="s">
        <v>16436</v>
      </c>
      <c r="V1517" t="s">
        <v>16826</v>
      </c>
    </row>
    <row r="1518" spans="1:22" ht="15" customHeight="1" x14ac:dyDescent="0.25">
      <c r="A1518" t="s">
        <v>1287</v>
      </c>
      <c r="B1518" t="s">
        <v>1238</v>
      </c>
      <c r="C1518" t="s">
        <v>2804</v>
      </c>
      <c r="D1518" t="s">
        <v>2804</v>
      </c>
      <c r="E1518" s="53" t="s">
        <v>1567</v>
      </c>
      <c r="L1518" t="s">
        <v>11237</v>
      </c>
      <c r="M1518" t="s">
        <v>10997</v>
      </c>
      <c r="N1518" t="s">
        <v>11238</v>
      </c>
      <c r="P1518" t="s">
        <v>11239</v>
      </c>
      <c r="R1518" t="s">
        <v>11240</v>
      </c>
      <c r="T1518" t="s">
        <v>11241</v>
      </c>
      <c r="V1518" t="s">
        <v>11242</v>
      </c>
    </row>
    <row r="1519" spans="1:22" ht="15" customHeight="1" x14ac:dyDescent="0.25">
      <c r="A1519" t="s">
        <v>1288</v>
      </c>
      <c r="B1519" t="s">
        <v>1238</v>
      </c>
      <c r="C1519" t="s">
        <v>2804</v>
      </c>
      <c r="D1519" t="s">
        <v>2804</v>
      </c>
      <c r="E1519" s="53" t="s">
        <v>1568</v>
      </c>
      <c r="L1519" t="s">
        <v>11243</v>
      </c>
      <c r="M1519" t="s">
        <v>10997</v>
      </c>
      <c r="N1519" t="s">
        <v>11244</v>
      </c>
      <c r="P1519" t="s">
        <v>11245</v>
      </c>
      <c r="R1519" t="s">
        <v>11246</v>
      </c>
      <c r="T1519" t="s">
        <v>11247</v>
      </c>
      <c r="V1519" t="s">
        <v>11248</v>
      </c>
    </row>
    <row r="1520" spans="1:22" ht="15" customHeight="1" x14ac:dyDescent="0.25">
      <c r="A1520" t="s">
        <v>1289</v>
      </c>
      <c r="B1520" t="s">
        <v>1238</v>
      </c>
      <c r="C1520" t="s">
        <v>2804</v>
      </c>
      <c r="D1520" t="s">
        <v>2804</v>
      </c>
      <c r="E1520" s="53" t="s">
        <v>1569</v>
      </c>
      <c r="L1520" t="s">
        <v>11249</v>
      </c>
      <c r="M1520" t="s">
        <v>10997</v>
      </c>
      <c r="N1520" t="s">
        <v>11250</v>
      </c>
      <c r="P1520" t="s">
        <v>11251</v>
      </c>
      <c r="R1520" t="s">
        <v>11252</v>
      </c>
      <c r="T1520" t="s">
        <v>11253</v>
      </c>
      <c r="V1520" t="s">
        <v>11254</v>
      </c>
    </row>
    <row r="1521" spans="1:22" ht="15" customHeight="1" x14ac:dyDescent="0.25">
      <c r="A1521" t="s">
        <v>1290</v>
      </c>
      <c r="B1521" t="s">
        <v>1238</v>
      </c>
      <c r="C1521" t="s">
        <v>2804</v>
      </c>
      <c r="D1521" t="s">
        <v>2804</v>
      </c>
      <c r="E1521" s="53" t="s">
        <v>1570</v>
      </c>
      <c r="L1521" t="s">
        <v>11255</v>
      </c>
      <c r="M1521" t="s">
        <v>10997</v>
      </c>
      <c r="N1521" t="s">
        <v>11256</v>
      </c>
      <c r="P1521" t="s">
        <v>11257</v>
      </c>
      <c r="R1521" t="s">
        <v>11258</v>
      </c>
      <c r="T1521" t="s">
        <v>11259</v>
      </c>
      <c r="V1521" t="s">
        <v>11260</v>
      </c>
    </row>
    <row r="1522" spans="1:22" ht="15" customHeight="1" x14ac:dyDescent="0.25">
      <c r="A1522" t="s">
        <v>1291</v>
      </c>
      <c r="B1522" t="s">
        <v>1238</v>
      </c>
      <c r="C1522" t="s">
        <v>2804</v>
      </c>
      <c r="D1522" t="s">
        <v>2804</v>
      </c>
      <c r="E1522" s="53" t="s">
        <v>1571</v>
      </c>
      <c r="L1522" t="s">
        <v>11261</v>
      </c>
      <c r="M1522" t="s">
        <v>10997</v>
      </c>
      <c r="N1522" t="s">
        <v>11262</v>
      </c>
      <c r="P1522" t="s">
        <v>11263</v>
      </c>
      <c r="R1522" t="s">
        <v>11264</v>
      </c>
      <c r="T1522" t="s">
        <v>11265</v>
      </c>
      <c r="V1522" t="s">
        <v>11266</v>
      </c>
    </row>
    <row r="1523" spans="1:22" ht="15" customHeight="1" x14ac:dyDescent="0.25">
      <c r="A1523" t="s">
        <v>1292</v>
      </c>
      <c r="B1523" t="s">
        <v>1238</v>
      </c>
      <c r="C1523" t="s">
        <v>2804</v>
      </c>
      <c r="D1523" t="s">
        <v>2804</v>
      </c>
      <c r="E1523" s="53" t="s">
        <v>1572</v>
      </c>
      <c r="L1523" t="s">
        <v>14762</v>
      </c>
      <c r="M1523" t="s">
        <v>10997</v>
      </c>
      <c r="N1523" t="s">
        <v>15184</v>
      </c>
      <c r="P1523" t="s">
        <v>15606</v>
      </c>
      <c r="R1523" t="s">
        <v>16016</v>
      </c>
      <c r="T1523" t="s">
        <v>16437</v>
      </c>
      <c r="V1523" t="s">
        <v>16827</v>
      </c>
    </row>
    <row r="1524" spans="1:22" ht="15" customHeight="1" x14ac:dyDescent="0.25">
      <c r="A1524" t="s">
        <v>1293</v>
      </c>
      <c r="B1524" t="s">
        <v>1238</v>
      </c>
      <c r="C1524" t="s">
        <v>2804</v>
      </c>
      <c r="D1524" t="s">
        <v>2804</v>
      </c>
      <c r="E1524" s="53" t="s">
        <v>1573</v>
      </c>
      <c r="L1524" t="s">
        <v>11267</v>
      </c>
      <c r="M1524" t="s">
        <v>10997</v>
      </c>
      <c r="N1524" t="s">
        <v>11268</v>
      </c>
      <c r="P1524" t="s">
        <v>11269</v>
      </c>
      <c r="R1524" t="s">
        <v>11270</v>
      </c>
      <c r="T1524" t="s">
        <v>11271</v>
      </c>
      <c r="V1524" t="s">
        <v>11272</v>
      </c>
    </row>
    <row r="1525" spans="1:22" ht="15" customHeight="1" x14ac:dyDescent="0.25">
      <c r="A1525" t="s">
        <v>1294</v>
      </c>
      <c r="B1525" t="s">
        <v>1238</v>
      </c>
      <c r="C1525" t="s">
        <v>2804</v>
      </c>
      <c r="D1525" t="s">
        <v>2804</v>
      </c>
      <c r="E1525" s="53" t="s">
        <v>1574</v>
      </c>
      <c r="L1525" t="s">
        <v>11273</v>
      </c>
      <c r="M1525" t="s">
        <v>10997</v>
      </c>
      <c r="N1525" t="s">
        <v>11274</v>
      </c>
      <c r="P1525" t="s">
        <v>11275</v>
      </c>
      <c r="R1525" t="s">
        <v>11276</v>
      </c>
      <c r="T1525" t="s">
        <v>11277</v>
      </c>
      <c r="V1525" t="s">
        <v>11278</v>
      </c>
    </row>
    <row r="1526" spans="1:22" ht="15" customHeight="1" x14ac:dyDescent="0.25">
      <c r="A1526" t="s">
        <v>1295</v>
      </c>
      <c r="B1526" t="s">
        <v>1238</v>
      </c>
      <c r="C1526" t="s">
        <v>2804</v>
      </c>
      <c r="D1526" t="s">
        <v>2804</v>
      </c>
      <c r="E1526" s="53" t="s">
        <v>1575</v>
      </c>
      <c r="L1526" t="s">
        <v>11279</v>
      </c>
      <c r="M1526" t="s">
        <v>10997</v>
      </c>
      <c r="N1526" t="s">
        <v>11280</v>
      </c>
      <c r="P1526" t="s">
        <v>11281</v>
      </c>
      <c r="R1526" t="s">
        <v>11282</v>
      </c>
      <c r="T1526" t="s">
        <v>11283</v>
      </c>
      <c r="V1526" t="s">
        <v>11284</v>
      </c>
    </row>
    <row r="1527" spans="1:22" ht="15" customHeight="1" x14ac:dyDescent="0.25">
      <c r="A1527" t="s">
        <v>1296</v>
      </c>
      <c r="B1527" t="s">
        <v>1238</v>
      </c>
      <c r="C1527" t="s">
        <v>2804</v>
      </c>
      <c r="D1527" t="s">
        <v>2804</v>
      </c>
      <c r="E1527" s="53" t="s">
        <v>1576</v>
      </c>
      <c r="L1527" t="s">
        <v>11285</v>
      </c>
      <c r="M1527" t="s">
        <v>10997</v>
      </c>
      <c r="N1527" t="s">
        <v>11286</v>
      </c>
      <c r="P1527" t="s">
        <v>11287</v>
      </c>
      <c r="R1527" t="s">
        <v>11288</v>
      </c>
      <c r="T1527" t="s">
        <v>11289</v>
      </c>
      <c r="V1527" t="s">
        <v>11290</v>
      </c>
    </row>
    <row r="1528" spans="1:22" ht="15" customHeight="1" x14ac:dyDescent="0.25">
      <c r="A1528" t="s">
        <v>1297</v>
      </c>
      <c r="B1528" t="s">
        <v>1238</v>
      </c>
      <c r="C1528" t="s">
        <v>2804</v>
      </c>
      <c r="D1528" t="s">
        <v>2804</v>
      </c>
      <c r="E1528" s="53" t="s">
        <v>1577</v>
      </c>
      <c r="L1528" t="s">
        <v>11291</v>
      </c>
      <c r="M1528" t="s">
        <v>10997</v>
      </c>
      <c r="N1528" t="s">
        <v>11292</v>
      </c>
      <c r="P1528" t="s">
        <v>11293</v>
      </c>
      <c r="R1528" t="s">
        <v>11294</v>
      </c>
      <c r="T1528" t="s">
        <v>11295</v>
      </c>
      <c r="V1528" t="s">
        <v>11296</v>
      </c>
    </row>
    <row r="1529" spans="1:22" ht="15" customHeight="1" x14ac:dyDescent="0.25">
      <c r="A1529" t="s">
        <v>1298</v>
      </c>
      <c r="B1529" t="s">
        <v>1238</v>
      </c>
      <c r="C1529" t="s">
        <v>2804</v>
      </c>
      <c r="D1529" t="s">
        <v>2804</v>
      </c>
      <c r="E1529" s="53" t="s">
        <v>1578</v>
      </c>
      <c r="L1529" t="s">
        <v>14763</v>
      </c>
      <c r="M1529" t="s">
        <v>10997</v>
      </c>
      <c r="N1529" t="s">
        <v>15185</v>
      </c>
      <c r="P1529" t="s">
        <v>15607</v>
      </c>
      <c r="R1529" t="s">
        <v>16017</v>
      </c>
      <c r="T1529" t="s">
        <v>16438</v>
      </c>
      <c r="V1529" t="s">
        <v>16828</v>
      </c>
    </row>
    <row r="1530" spans="1:22" ht="15" customHeight="1" x14ac:dyDescent="0.25">
      <c r="A1530" t="s">
        <v>1299</v>
      </c>
      <c r="B1530" t="s">
        <v>1238</v>
      </c>
      <c r="C1530" t="s">
        <v>2804</v>
      </c>
      <c r="D1530" t="s">
        <v>2804</v>
      </c>
      <c r="E1530" s="53" t="s">
        <v>1579</v>
      </c>
      <c r="L1530" t="s">
        <v>11297</v>
      </c>
      <c r="M1530" t="s">
        <v>10997</v>
      </c>
      <c r="N1530" t="s">
        <v>11298</v>
      </c>
      <c r="P1530" t="s">
        <v>11299</v>
      </c>
      <c r="R1530" t="s">
        <v>11300</v>
      </c>
      <c r="T1530" t="s">
        <v>11301</v>
      </c>
      <c r="V1530" t="s">
        <v>11302</v>
      </c>
    </row>
    <row r="1531" spans="1:22" ht="15" customHeight="1" x14ac:dyDescent="0.25">
      <c r="A1531" t="s">
        <v>1300</v>
      </c>
      <c r="B1531" t="s">
        <v>1238</v>
      </c>
      <c r="C1531" t="s">
        <v>2804</v>
      </c>
      <c r="D1531" t="s">
        <v>2804</v>
      </c>
      <c r="E1531" s="53" t="s">
        <v>1580</v>
      </c>
      <c r="L1531" t="s">
        <v>11303</v>
      </c>
      <c r="M1531" t="s">
        <v>10997</v>
      </c>
      <c r="N1531" t="s">
        <v>11304</v>
      </c>
      <c r="P1531" t="s">
        <v>11305</v>
      </c>
      <c r="R1531" t="s">
        <v>11306</v>
      </c>
      <c r="T1531" t="s">
        <v>11307</v>
      </c>
      <c r="V1531" t="s">
        <v>11308</v>
      </c>
    </row>
    <row r="1532" spans="1:22" ht="15" customHeight="1" x14ac:dyDescent="0.25">
      <c r="A1532" t="s">
        <v>1301</v>
      </c>
      <c r="B1532" t="s">
        <v>1238</v>
      </c>
      <c r="C1532" t="s">
        <v>2804</v>
      </c>
      <c r="D1532" t="s">
        <v>2804</v>
      </c>
      <c r="E1532" s="53" t="s">
        <v>1581</v>
      </c>
      <c r="L1532" t="s">
        <v>11309</v>
      </c>
      <c r="M1532" t="s">
        <v>10997</v>
      </c>
      <c r="N1532" t="s">
        <v>11310</v>
      </c>
      <c r="P1532" t="s">
        <v>11311</v>
      </c>
      <c r="R1532" t="s">
        <v>11312</v>
      </c>
      <c r="T1532" t="s">
        <v>11313</v>
      </c>
      <c r="V1532" t="s">
        <v>11314</v>
      </c>
    </row>
    <row r="1533" spans="1:22" ht="15" customHeight="1" x14ac:dyDescent="0.25">
      <c r="A1533" t="s">
        <v>1302</v>
      </c>
      <c r="B1533" t="s">
        <v>1238</v>
      </c>
      <c r="C1533" t="s">
        <v>2804</v>
      </c>
      <c r="D1533" t="s">
        <v>2804</v>
      </c>
      <c r="E1533" s="53" t="s">
        <v>1582</v>
      </c>
      <c r="L1533" t="s">
        <v>11315</v>
      </c>
      <c r="M1533" t="s">
        <v>10997</v>
      </c>
      <c r="N1533" t="s">
        <v>11316</v>
      </c>
      <c r="P1533" t="s">
        <v>11317</v>
      </c>
      <c r="R1533" t="s">
        <v>11318</v>
      </c>
      <c r="T1533" t="s">
        <v>11319</v>
      </c>
      <c r="V1533" t="s">
        <v>11320</v>
      </c>
    </row>
    <row r="1534" spans="1:22" ht="15" customHeight="1" x14ac:dyDescent="0.25">
      <c r="A1534" t="s">
        <v>1303</v>
      </c>
      <c r="B1534" t="s">
        <v>1238</v>
      </c>
      <c r="C1534" t="s">
        <v>2804</v>
      </c>
      <c r="D1534" t="s">
        <v>2804</v>
      </c>
      <c r="E1534" s="53" t="s">
        <v>1583</v>
      </c>
      <c r="L1534" t="s">
        <v>11321</v>
      </c>
      <c r="M1534" t="s">
        <v>10997</v>
      </c>
      <c r="N1534" t="s">
        <v>11322</v>
      </c>
      <c r="P1534" t="s">
        <v>11323</v>
      </c>
      <c r="R1534" t="s">
        <v>11324</v>
      </c>
      <c r="T1534" t="s">
        <v>11325</v>
      </c>
      <c r="V1534" t="s">
        <v>11326</v>
      </c>
    </row>
    <row r="1535" spans="1:22" ht="15" customHeight="1" x14ac:dyDescent="0.25">
      <c r="A1535" t="s">
        <v>1304</v>
      </c>
      <c r="B1535" t="s">
        <v>1238</v>
      </c>
      <c r="C1535" t="s">
        <v>2804</v>
      </c>
      <c r="D1535" t="s">
        <v>2804</v>
      </c>
      <c r="E1535" s="53" t="s">
        <v>1584</v>
      </c>
      <c r="L1535" t="s">
        <v>14764</v>
      </c>
      <c r="M1535" t="s">
        <v>10997</v>
      </c>
      <c r="N1535" t="s">
        <v>15186</v>
      </c>
      <c r="P1535" t="s">
        <v>15608</v>
      </c>
      <c r="R1535" t="s">
        <v>16018</v>
      </c>
      <c r="T1535" t="s">
        <v>16439</v>
      </c>
      <c r="V1535" t="s">
        <v>16829</v>
      </c>
    </row>
    <row r="1536" spans="1:22" ht="15" customHeight="1" x14ac:dyDescent="0.25">
      <c r="A1536" t="s">
        <v>1305</v>
      </c>
      <c r="B1536" t="s">
        <v>1238</v>
      </c>
      <c r="C1536" t="s">
        <v>2804</v>
      </c>
      <c r="D1536" t="s">
        <v>2804</v>
      </c>
      <c r="E1536" s="53" t="s">
        <v>1585</v>
      </c>
      <c r="L1536" t="s">
        <v>11327</v>
      </c>
      <c r="M1536" t="s">
        <v>10997</v>
      </c>
      <c r="N1536" t="s">
        <v>11328</v>
      </c>
      <c r="P1536" t="s">
        <v>11329</v>
      </c>
      <c r="R1536" t="s">
        <v>11330</v>
      </c>
      <c r="T1536" t="s">
        <v>11331</v>
      </c>
      <c r="V1536" t="s">
        <v>11332</v>
      </c>
    </row>
    <row r="1537" spans="1:22" ht="15" customHeight="1" x14ac:dyDescent="0.25">
      <c r="A1537" t="s">
        <v>1306</v>
      </c>
      <c r="B1537" t="s">
        <v>1238</v>
      </c>
      <c r="C1537" t="s">
        <v>2804</v>
      </c>
      <c r="D1537" t="s">
        <v>2804</v>
      </c>
      <c r="E1537" s="53" t="s">
        <v>1586</v>
      </c>
      <c r="L1537" t="s">
        <v>11333</v>
      </c>
      <c r="M1537" t="s">
        <v>10997</v>
      </c>
      <c r="N1537" t="s">
        <v>11334</v>
      </c>
      <c r="P1537" t="s">
        <v>11335</v>
      </c>
      <c r="R1537" t="s">
        <v>11336</v>
      </c>
      <c r="T1537" t="s">
        <v>11337</v>
      </c>
      <c r="V1537" t="s">
        <v>11338</v>
      </c>
    </row>
    <row r="1538" spans="1:22" ht="15" customHeight="1" x14ac:dyDescent="0.25">
      <c r="A1538" t="s">
        <v>1307</v>
      </c>
      <c r="B1538" t="s">
        <v>1238</v>
      </c>
      <c r="C1538" t="s">
        <v>2804</v>
      </c>
      <c r="D1538" t="s">
        <v>2804</v>
      </c>
      <c r="E1538" s="53" t="s">
        <v>1587</v>
      </c>
      <c r="L1538" t="s">
        <v>11339</v>
      </c>
      <c r="M1538" t="s">
        <v>10997</v>
      </c>
      <c r="N1538" t="s">
        <v>11340</v>
      </c>
      <c r="P1538" t="s">
        <v>11341</v>
      </c>
      <c r="R1538" t="s">
        <v>11342</v>
      </c>
      <c r="T1538" t="s">
        <v>11343</v>
      </c>
      <c r="V1538" t="s">
        <v>11344</v>
      </c>
    </row>
    <row r="1539" spans="1:22" ht="15" customHeight="1" x14ac:dyDescent="0.25">
      <c r="A1539" t="s">
        <v>1308</v>
      </c>
      <c r="B1539" t="s">
        <v>1238</v>
      </c>
      <c r="C1539" t="s">
        <v>2804</v>
      </c>
      <c r="D1539" t="s">
        <v>2804</v>
      </c>
      <c r="E1539" s="53" t="s">
        <v>1588</v>
      </c>
      <c r="L1539" t="s">
        <v>11345</v>
      </c>
      <c r="M1539" t="s">
        <v>10997</v>
      </c>
      <c r="N1539" t="s">
        <v>11346</v>
      </c>
      <c r="P1539" t="s">
        <v>11347</v>
      </c>
      <c r="R1539" t="s">
        <v>11348</v>
      </c>
      <c r="T1539" t="s">
        <v>11349</v>
      </c>
      <c r="V1539" t="s">
        <v>11350</v>
      </c>
    </row>
    <row r="1540" spans="1:22" ht="15" customHeight="1" x14ac:dyDescent="0.25">
      <c r="A1540" t="s">
        <v>1309</v>
      </c>
      <c r="B1540" t="s">
        <v>1238</v>
      </c>
      <c r="C1540" t="s">
        <v>2804</v>
      </c>
      <c r="D1540" t="s">
        <v>2804</v>
      </c>
      <c r="E1540" s="53" t="s">
        <v>1589</v>
      </c>
      <c r="L1540" t="s">
        <v>11351</v>
      </c>
      <c r="M1540" t="s">
        <v>10997</v>
      </c>
      <c r="N1540" t="s">
        <v>11352</v>
      </c>
      <c r="P1540" t="s">
        <v>11353</v>
      </c>
      <c r="R1540" t="s">
        <v>11354</v>
      </c>
      <c r="T1540" t="s">
        <v>11355</v>
      </c>
      <c r="V1540" t="s">
        <v>11356</v>
      </c>
    </row>
    <row r="1541" spans="1:22" ht="15" customHeight="1" x14ac:dyDescent="0.25">
      <c r="A1541" t="s">
        <v>1310</v>
      </c>
      <c r="B1541" t="s">
        <v>1238</v>
      </c>
      <c r="C1541" t="s">
        <v>2804</v>
      </c>
      <c r="D1541" t="s">
        <v>2804</v>
      </c>
      <c r="E1541" s="53" t="s">
        <v>1590</v>
      </c>
      <c r="L1541" t="s">
        <v>14765</v>
      </c>
      <c r="M1541" t="s">
        <v>10997</v>
      </c>
      <c r="N1541" t="s">
        <v>15187</v>
      </c>
      <c r="P1541" t="s">
        <v>15609</v>
      </c>
      <c r="R1541" t="s">
        <v>16019</v>
      </c>
      <c r="T1541" t="s">
        <v>16440</v>
      </c>
      <c r="V1541" t="s">
        <v>16830</v>
      </c>
    </row>
    <row r="1542" spans="1:22" ht="15" customHeight="1" x14ac:dyDescent="0.25">
      <c r="A1542" t="s">
        <v>1311</v>
      </c>
      <c r="B1542" t="s">
        <v>1238</v>
      </c>
      <c r="C1542" t="s">
        <v>2804</v>
      </c>
      <c r="D1542" t="s">
        <v>2804</v>
      </c>
      <c r="E1542" s="53" t="s">
        <v>1591</v>
      </c>
      <c r="L1542" t="s">
        <v>11357</v>
      </c>
      <c r="M1542" t="s">
        <v>10997</v>
      </c>
      <c r="N1542" t="s">
        <v>11358</v>
      </c>
      <c r="P1542" t="s">
        <v>11359</v>
      </c>
      <c r="R1542" t="s">
        <v>11360</v>
      </c>
      <c r="T1542" t="s">
        <v>11361</v>
      </c>
      <c r="V1542" t="s">
        <v>11362</v>
      </c>
    </row>
    <row r="1543" spans="1:22" ht="15" customHeight="1" x14ac:dyDescent="0.25">
      <c r="A1543" t="s">
        <v>1312</v>
      </c>
      <c r="B1543" t="s">
        <v>1238</v>
      </c>
      <c r="C1543" t="s">
        <v>2804</v>
      </c>
      <c r="D1543" t="s">
        <v>2804</v>
      </c>
      <c r="E1543" s="53" t="s">
        <v>1592</v>
      </c>
      <c r="L1543" t="s">
        <v>11363</v>
      </c>
      <c r="M1543" t="s">
        <v>10997</v>
      </c>
      <c r="N1543" t="s">
        <v>11364</v>
      </c>
      <c r="P1543" t="s">
        <v>11365</v>
      </c>
      <c r="R1543" t="s">
        <v>11366</v>
      </c>
      <c r="T1543" t="s">
        <v>11367</v>
      </c>
      <c r="V1543" t="s">
        <v>11368</v>
      </c>
    </row>
    <row r="1544" spans="1:22" ht="15" customHeight="1" x14ac:dyDescent="0.25">
      <c r="A1544" t="s">
        <v>1313</v>
      </c>
      <c r="B1544" t="s">
        <v>1238</v>
      </c>
      <c r="C1544" t="s">
        <v>2804</v>
      </c>
      <c r="D1544" t="s">
        <v>2804</v>
      </c>
      <c r="E1544" s="53" t="s">
        <v>1593</v>
      </c>
      <c r="L1544" t="s">
        <v>11369</v>
      </c>
      <c r="M1544" t="s">
        <v>10997</v>
      </c>
      <c r="N1544" t="s">
        <v>11370</v>
      </c>
      <c r="P1544" t="s">
        <v>11371</v>
      </c>
      <c r="R1544" t="s">
        <v>11372</v>
      </c>
      <c r="T1544" t="s">
        <v>11373</v>
      </c>
      <c r="V1544" t="s">
        <v>11374</v>
      </c>
    </row>
    <row r="1545" spans="1:22" ht="15" customHeight="1" x14ac:dyDescent="0.25">
      <c r="A1545" t="s">
        <v>1314</v>
      </c>
      <c r="B1545" t="s">
        <v>1238</v>
      </c>
      <c r="C1545" t="s">
        <v>2804</v>
      </c>
      <c r="D1545" t="s">
        <v>2804</v>
      </c>
      <c r="E1545" s="53" t="s">
        <v>1594</v>
      </c>
      <c r="L1545" t="s">
        <v>11375</v>
      </c>
      <c r="M1545" t="s">
        <v>10997</v>
      </c>
      <c r="N1545" t="s">
        <v>11376</v>
      </c>
      <c r="P1545" t="s">
        <v>11377</v>
      </c>
      <c r="R1545" t="s">
        <v>11378</v>
      </c>
      <c r="T1545" t="s">
        <v>11379</v>
      </c>
      <c r="V1545" t="s">
        <v>11380</v>
      </c>
    </row>
    <row r="1546" spans="1:22" ht="15" customHeight="1" x14ac:dyDescent="0.25">
      <c r="A1546" t="s">
        <v>1315</v>
      </c>
      <c r="B1546" t="s">
        <v>1238</v>
      </c>
      <c r="C1546" t="s">
        <v>2804</v>
      </c>
      <c r="D1546" t="s">
        <v>2804</v>
      </c>
      <c r="E1546" s="53" t="s">
        <v>1595</v>
      </c>
      <c r="L1546" t="s">
        <v>11381</v>
      </c>
      <c r="M1546" t="s">
        <v>10997</v>
      </c>
      <c r="N1546" t="s">
        <v>11382</v>
      </c>
      <c r="P1546" t="s">
        <v>11383</v>
      </c>
      <c r="R1546" t="s">
        <v>11384</v>
      </c>
      <c r="T1546" t="s">
        <v>11385</v>
      </c>
      <c r="V1546" t="s">
        <v>11386</v>
      </c>
    </row>
    <row r="1547" spans="1:22" ht="15" customHeight="1" x14ac:dyDescent="0.25">
      <c r="A1547" t="s">
        <v>1316</v>
      </c>
      <c r="B1547" t="s">
        <v>1238</v>
      </c>
      <c r="C1547" t="s">
        <v>2804</v>
      </c>
      <c r="D1547" t="s">
        <v>2804</v>
      </c>
      <c r="E1547" s="53" t="s">
        <v>1596</v>
      </c>
      <c r="L1547" t="s">
        <v>14766</v>
      </c>
      <c r="M1547" t="s">
        <v>10997</v>
      </c>
      <c r="N1547" t="s">
        <v>15188</v>
      </c>
      <c r="P1547" t="s">
        <v>15610</v>
      </c>
      <c r="R1547" t="s">
        <v>16020</v>
      </c>
      <c r="T1547" t="s">
        <v>16441</v>
      </c>
      <c r="V1547" t="s">
        <v>16831</v>
      </c>
    </row>
    <row r="1548" spans="1:22" ht="15" customHeight="1" x14ac:dyDescent="0.25">
      <c r="A1548" t="s">
        <v>1317</v>
      </c>
      <c r="B1548" t="s">
        <v>1238</v>
      </c>
      <c r="C1548" t="s">
        <v>2804</v>
      </c>
      <c r="D1548" t="s">
        <v>2804</v>
      </c>
      <c r="E1548" s="53" t="s">
        <v>1597</v>
      </c>
      <c r="L1548" t="s">
        <v>11387</v>
      </c>
      <c r="M1548" t="s">
        <v>10997</v>
      </c>
      <c r="N1548" t="s">
        <v>11388</v>
      </c>
      <c r="P1548" t="s">
        <v>11389</v>
      </c>
      <c r="R1548" t="s">
        <v>11390</v>
      </c>
      <c r="T1548" t="s">
        <v>11391</v>
      </c>
      <c r="V1548" t="s">
        <v>11392</v>
      </c>
    </row>
    <row r="1549" spans="1:22" ht="15" customHeight="1" x14ac:dyDescent="0.25">
      <c r="A1549" t="s">
        <v>1318</v>
      </c>
      <c r="B1549" t="s">
        <v>1238</v>
      </c>
      <c r="C1549" t="s">
        <v>2804</v>
      </c>
      <c r="D1549" t="s">
        <v>2804</v>
      </c>
      <c r="E1549" s="53" t="s">
        <v>1598</v>
      </c>
      <c r="L1549" t="s">
        <v>11393</v>
      </c>
      <c r="M1549" t="s">
        <v>10997</v>
      </c>
      <c r="N1549" t="s">
        <v>11394</v>
      </c>
      <c r="P1549" t="s">
        <v>11395</v>
      </c>
      <c r="R1549" t="s">
        <v>11396</v>
      </c>
      <c r="T1549" t="s">
        <v>11397</v>
      </c>
      <c r="V1549" t="s">
        <v>11398</v>
      </c>
    </row>
    <row r="1550" spans="1:22" ht="15" customHeight="1" x14ac:dyDescent="0.25">
      <c r="A1550" t="s">
        <v>1319</v>
      </c>
      <c r="B1550" t="s">
        <v>1238</v>
      </c>
      <c r="C1550" t="s">
        <v>2804</v>
      </c>
      <c r="D1550" t="s">
        <v>2804</v>
      </c>
      <c r="E1550" s="53" t="s">
        <v>1599</v>
      </c>
      <c r="L1550" t="s">
        <v>11399</v>
      </c>
      <c r="M1550" t="s">
        <v>10997</v>
      </c>
      <c r="N1550" t="s">
        <v>11400</v>
      </c>
      <c r="P1550" t="s">
        <v>11401</v>
      </c>
      <c r="R1550" t="s">
        <v>11402</v>
      </c>
      <c r="T1550" t="s">
        <v>11403</v>
      </c>
      <c r="V1550" t="s">
        <v>11404</v>
      </c>
    </row>
    <row r="1551" spans="1:22" ht="15" customHeight="1" x14ac:dyDescent="0.25">
      <c r="A1551" t="s">
        <v>1320</v>
      </c>
      <c r="B1551" t="s">
        <v>1238</v>
      </c>
      <c r="C1551" t="s">
        <v>2804</v>
      </c>
      <c r="D1551" t="s">
        <v>2804</v>
      </c>
      <c r="E1551" s="53" t="s">
        <v>1600</v>
      </c>
      <c r="L1551" t="s">
        <v>11405</v>
      </c>
      <c r="M1551" t="s">
        <v>10997</v>
      </c>
      <c r="N1551" t="s">
        <v>11406</v>
      </c>
      <c r="P1551" t="s">
        <v>11407</v>
      </c>
      <c r="R1551" t="s">
        <v>11408</v>
      </c>
      <c r="T1551" t="s">
        <v>11409</v>
      </c>
      <c r="V1551" t="s">
        <v>11410</v>
      </c>
    </row>
    <row r="1552" spans="1:22" ht="15" customHeight="1" x14ac:dyDescent="0.25">
      <c r="A1552" t="s">
        <v>1321</v>
      </c>
      <c r="B1552" t="s">
        <v>1238</v>
      </c>
      <c r="C1552" t="s">
        <v>2804</v>
      </c>
      <c r="D1552" t="s">
        <v>2804</v>
      </c>
      <c r="E1552" s="53" t="s">
        <v>1601</v>
      </c>
      <c r="L1552" t="s">
        <v>11411</v>
      </c>
      <c r="M1552" t="s">
        <v>10997</v>
      </c>
      <c r="N1552" t="s">
        <v>11412</v>
      </c>
      <c r="P1552" t="s">
        <v>11413</v>
      </c>
      <c r="R1552" t="s">
        <v>11414</v>
      </c>
      <c r="T1552" t="s">
        <v>11415</v>
      </c>
      <c r="V1552" t="s">
        <v>11416</v>
      </c>
    </row>
    <row r="1553" spans="1:22" ht="15" customHeight="1" x14ac:dyDescent="0.25">
      <c r="A1553" t="s">
        <v>1322</v>
      </c>
      <c r="B1553" t="s">
        <v>1238</v>
      </c>
      <c r="C1553" t="s">
        <v>2804</v>
      </c>
      <c r="D1553" t="s">
        <v>2804</v>
      </c>
      <c r="E1553" s="53" t="s">
        <v>1602</v>
      </c>
      <c r="L1553" t="s">
        <v>14767</v>
      </c>
      <c r="M1553" t="s">
        <v>10997</v>
      </c>
      <c r="N1553" t="s">
        <v>15189</v>
      </c>
      <c r="P1553" t="s">
        <v>15611</v>
      </c>
      <c r="R1553" t="s">
        <v>16021</v>
      </c>
      <c r="T1553" t="s">
        <v>16442</v>
      </c>
      <c r="V1553" t="s">
        <v>16832</v>
      </c>
    </row>
    <row r="1554" spans="1:22" ht="15" customHeight="1" x14ac:dyDescent="0.25">
      <c r="A1554" t="s">
        <v>1323</v>
      </c>
      <c r="B1554" t="s">
        <v>1238</v>
      </c>
      <c r="C1554" t="s">
        <v>2804</v>
      </c>
      <c r="D1554" t="s">
        <v>2804</v>
      </c>
      <c r="E1554" s="53" t="s">
        <v>1603</v>
      </c>
      <c r="L1554" t="s">
        <v>11417</v>
      </c>
      <c r="M1554" t="s">
        <v>10997</v>
      </c>
      <c r="N1554" t="s">
        <v>11418</v>
      </c>
      <c r="P1554" t="s">
        <v>11419</v>
      </c>
      <c r="R1554" t="s">
        <v>11420</v>
      </c>
      <c r="T1554" t="s">
        <v>11421</v>
      </c>
      <c r="V1554" t="s">
        <v>11422</v>
      </c>
    </row>
    <row r="1555" spans="1:22" ht="15" customHeight="1" x14ac:dyDescent="0.25">
      <c r="A1555" t="s">
        <v>1324</v>
      </c>
      <c r="B1555" t="s">
        <v>1238</v>
      </c>
      <c r="C1555" t="s">
        <v>2804</v>
      </c>
      <c r="D1555" t="s">
        <v>2804</v>
      </c>
      <c r="E1555" s="53" t="s">
        <v>1604</v>
      </c>
      <c r="L1555" t="s">
        <v>11423</v>
      </c>
      <c r="M1555" t="s">
        <v>10997</v>
      </c>
      <c r="N1555" t="s">
        <v>11424</v>
      </c>
      <c r="P1555" t="s">
        <v>11425</v>
      </c>
      <c r="R1555" t="s">
        <v>11426</v>
      </c>
      <c r="T1555" t="s">
        <v>11427</v>
      </c>
      <c r="V1555" t="s">
        <v>11428</v>
      </c>
    </row>
    <row r="1556" spans="1:22" ht="15" customHeight="1" x14ac:dyDescent="0.25">
      <c r="A1556" t="s">
        <v>1325</v>
      </c>
      <c r="B1556" t="s">
        <v>1238</v>
      </c>
      <c r="C1556" t="s">
        <v>2804</v>
      </c>
      <c r="D1556" t="s">
        <v>2804</v>
      </c>
      <c r="E1556" s="53" t="s">
        <v>1605</v>
      </c>
      <c r="L1556" t="s">
        <v>11429</v>
      </c>
      <c r="M1556" t="s">
        <v>10997</v>
      </c>
      <c r="N1556" t="s">
        <v>11430</v>
      </c>
      <c r="P1556" t="s">
        <v>11431</v>
      </c>
      <c r="R1556" t="s">
        <v>11432</v>
      </c>
      <c r="T1556" t="s">
        <v>11433</v>
      </c>
      <c r="V1556" t="s">
        <v>11434</v>
      </c>
    </row>
    <row r="1557" spans="1:22" ht="15" customHeight="1" x14ac:dyDescent="0.25">
      <c r="A1557" t="s">
        <v>1326</v>
      </c>
      <c r="B1557" t="s">
        <v>1238</v>
      </c>
      <c r="C1557" t="s">
        <v>2804</v>
      </c>
      <c r="D1557" t="s">
        <v>2804</v>
      </c>
      <c r="E1557" s="53" t="s">
        <v>1606</v>
      </c>
      <c r="L1557" t="s">
        <v>11435</v>
      </c>
      <c r="M1557" t="s">
        <v>10997</v>
      </c>
      <c r="N1557" t="s">
        <v>11436</v>
      </c>
      <c r="P1557" t="s">
        <v>11437</v>
      </c>
      <c r="R1557" t="s">
        <v>11438</v>
      </c>
      <c r="T1557" t="s">
        <v>11439</v>
      </c>
      <c r="V1557" t="s">
        <v>11440</v>
      </c>
    </row>
    <row r="1558" spans="1:22" ht="15" customHeight="1" x14ac:dyDescent="0.25">
      <c r="A1558" t="s">
        <v>1327</v>
      </c>
      <c r="B1558" t="s">
        <v>1238</v>
      </c>
      <c r="C1558" t="s">
        <v>2804</v>
      </c>
      <c r="D1558" t="s">
        <v>2804</v>
      </c>
      <c r="E1558" s="53" t="s">
        <v>1607</v>
      </c>
      <c r="L1558" t="s">
        <v>11441</v>
      </c>
      <c r="M1558" t="s">
        <v>10997</v>
      </c>
      <c r="N1558" t="s">
        <v>11442</v>
      </c>
      <c r="P1558" t="s">
        <v>11443</v>
      </c>
      <c r="R1558" t="s">
        <v>11444</v>
      </c>
      <c r="T1558" t="s">
        <v>11445</v>
      </c>
      <c r="V1558" t="s">
        <v>11446</v>
      </c>
    </row>
    <row r="1559" spans="1:22" ht="15" customHeight="1" x14ac:dyDescent="0.25">
      <c r="A1559" t="s">
        <v>1328</v>
      </c>
      <c r="B1559" t="s">
        <v>1238</v>
      </c>
      <c r="C1559" t="s">
        <v>2804</v>
      </c>
      <c r="D1559" t="s">
        <v>2804</v>
      </c>
      <c r="E1559" s="53" t="s">
        <v>1608</v>
      </c>
      <c r="L1559" t="s">
        <v>14768</v>
      </c>
      <c r="M1559" t="s">
        <v>10997</v>
      </c>
      <c r="N1559" t="s">
        <v>15190</v>
      </c>
      <c r="P1559" t="s">
        <v>15612</v>
      </c>
      <c r="R1559" t="s">
        <v>16022</v>
      </c>
      <c r="T1559" t="s">
        <v>16443</v>
      </c>
      <c r="V1559" t="s">
        <v>16833</v>
      </c>
    </row>
    <row r="1560" spans="1:22" ht="15" customHeight="1" x14ac:dyDescent="0.25">
      <c r="A1560" t="s">
        <v>1329</v>
      </c>
      <c r="B1560" t="s">
        <v>1238</v>
      </c>
      <c r="C1560" t="s">
        <v>2804</v>
      </c>
      <c r="D1560" t="s">
        <v>2804</v>
      </c>
      <c r="E1560" s="53" t="s">
        <v>1609</v>
      </c>
      <c r="L1560" t="s">
        <v>11447</v>
      </c>
      <c r="M1560" t="s">
        <v>10997</v>
      </c>
      <c r="N1560" t="s">
        <v>11448</v>
      </c>
      <c r="P1560" t="s">
        <v>11449</v>
      </c>
      <c r="R1560" t="s">
        <v>11450</v>
      </c>
      <c r="T1560" t="s">
        <v>11451</v>
      </c>
      <c r="V1560" t="s">
        <v>11452</v>
      </c>
    </row>
    <row r="1561" spans="1:22" ht="15" customHeight="1" x14ac:dyDescent="0.25">
      <c r="A1561" t="s">
        <v>1330</v>
      </c>
      <c r="B1561" t="s">
        <v>1238</v>
      </c>
      <c r="C1561" t="s">
        <v>2804</v>
      </c>
      <c r="D1561" t="s">
        <v>2804</v>
      </c>
      <c r="E1561" s="53" t="s">
        <v>1610</v>
      </c>
      <c r="L1561" t="s">
        <v>11453</v>
      </c>
      <c r="M1561" t="s">
        <v>10997</v>
      </c>
      <c r="N1561" t="s">
        <v>11454</v>
      </c>
      <c r="P1561" t="s">
        <v>11455</v>
      </c>
      <c r="R1561" t="s">
        <v>11456</v>
      </c>
      <c r="T1561" t="s">
        <v>11457</v>
      </c>
      <c r="V1561" t="s">
        <v>11458</v>
      </c>
    </row>
    <row r="1562" spans="1:22" ht="15" customHeight="1" x14ac:dyDescent="0.25">
      <c r="A1562" t="s">
        <v>1331</v>
      </c>
      <c r="B1562" t="s">
        <v>1238</v>
      </c>
      <c r="C1562" t="s">
        <v>2804</v>
      </c>
      <c r="D1562" t="s">
        <v>2804</v>
      </c>
      <c r="E1562" s="53" t="s">
        <v>1611</v>
      </c>
      <c r="L1562" t="s">
        <v>11459</v>
      </c>
      <c r="M1562" t="s">
        <v>10997</v>
      </c>
      <c r="N1562" t="s">
        <v>11460</v>
      </c>
      <c r="P1562" t="s">
        <v>11461</v>
      </c>
      <c r="R1562" t="s">
        <v>11462</v>
      </c>
      <c r="T1562" t="s">
        <v>11463</v>
      </c>
      <c r="V1562" t="s">
        <v>11464</v>
      </c>
    </row>
    <row r="1563" spans="1:22" ht="15" customHeight="1" x14ac:dyDescent="0.25">
      <c r="A1563" t="s">
        <v>1332</v>
      </c>
      <c r="B1563" t="s">
        <v>1238</v>
      </c>
      <c r="C1563" t="s">
        <v>2804</v>
      </c>
      <c r="D1563" t="s">
        <v>2804</v>
      </c>
      <c r="E1563" s="53" t="s">
        <v>1612</v>
      </c>
      <c r="L1563" t="s">
        <v>11465</v>
      </c>
      <c r="M1563" t="s">
        <v>10997</v>
      </c>
      <c r="N1563" t="s">
        <v>11466</v>
      </c>
      <c r="P1563" t="s">
        <v>11467</v>
      </c>
      <c r="R1563" t="s">
        <v>11468</v>
      </c>
      <c r="T1563" t="s">
        <v>11469</v>
      </c>
      <c r="V1563" t="s">
        <v>11470</v>
      </c>
    </row>
    <row r="1564" spans="1:22" ht="15" customHeight="1" x14ac:dyDescent="0.25">
      <c r="A1564" t="s">
        <v>1333</v>
      </c>
      <c r="B1564" t="s">
        <v>1238</v>
      </c>
      <c r="C1564" t="s">
        <v>2804</v>
      </c>
      <c r="D1564" t="s">
        <v>2804</v>
      </c>
      <c r="E1564" s="53" t="s">
        <v>1613</v>
      </c>
      <c r="L1564" t="s">
        <v>11471</v>
      </c>
      <c r="M1564" t="s">
        <v>10997</v>
      </c>
      <c r="N1564" t="s">
        <v>11472</v>
      </c>
      <c r="P1564" t="s">
        <v>11473</v>
      </c>
      <c r="R1564" t="s">
        <v>11474</v>
      </c>
      <c r="T1564" t="s">
        <v>11475</v>
      </c>
      <c r="V1564" t="s">
        <v>11476</v>
      </c>
    </row>
    <row r="1565" spans="1:22" ht="15" customHeight="1" x14ac:dyDescent="0.25">
      <c r="A1565" t="s">
        <v>1334</v>
      </c>
      <c r="B1565" t="s">
        <v>1238</v>
      </c>
      <c r="C1565" t="s">
        <v>2804</v>
      </c>
      <c r="D1565" t="s">
        <v>2804</v>
      </c>
      <c r="E1565" s="53" t="s">
        <v>1614</v>
      </c>
      <c r="L1565" t="s">
        <v>14769</v>
      </c>
      <c r="M1565" t="s">
        <v>10997</v>
      </c>
      <c r="N1565" t="s">
        <v>15191</v>
      </c>
      <c r="P1565" t="s">
        <v>15613</v>
      </c>
      <c r="R1565" t="s">
        <v>16023</v>
      </c>
      <c r="T1565" t="s">
        <v>16444</v>
      </c>
      <c r="V1565" t="s">
        <v>16834</v>
      </c>
    </row>
    <row r="1566" spans="1:22" ht="15" customHeight="1" x14ac:dyDescent="0.25">
      <c r="A1566" t="s">
        <v>1335</v>
      </c>
      <c r="B1566" t="s">
        <v>1238</v>
      </c>
      <c r="C1566" t="s">
        <v>2804</v>
      </c>
      <c r="D1566" t="s">
        <v>2804</v>
      </c>
      <c r="E1566" s="53" t="s">
        <v>1615</v>
      </c>
      <c r="L1566" t="s">
        <v>11477</v>
      </c>
      <c r="M1566" t="s">
        <v>11478</v>
      </c>
      <c r="N1566" t="s">
        <v>11479</v>
      </c>
      <c r="P1566" t="s">
        <v>11480</v>
      </c>
      <c r="R1566" t="s">
        <v>11481</v>
      </c>
      <c r="T1566" t="s">
        <v>11482</v>
      </c>
      <c r="V1566" t="s">
        <v>11483</v>
      </c>
    </row>
    <row r="1567" spans="1:22" ht="15" customHeight="1" x14ac:dyDescent="0.25">
      <c r="A1567" t="s">
        <v>1336</v>
      </c>
      <c r="B1567" t="s">
        <v>1238</v>
      </c>
      <c r="C1567" t="s">
        <v>2804</v>
      </c>
      <c r="D1567" t="s">
        <v>2804</v>
      </c>
      <c r="E1567" s="53" t="s">
        <v>1616</v>
      </c>
      <c r="L1567" t="s">
        <v>11484</v>
      </c>
      <c r="M1567" t="s">
        <v>11478</v>
      </c>
      <c r="N1567" t="s">
        <v>11485</v>
      </c>
      <c r="P1567" t="s">
        <v>11486</v>
      </c>
      <c r="R1567" t="s">
        <v>11487</v>
      </c>
      <c r="T1567" t="s">
        <v>11488</v>
      </c>
      <c r="V1567" t="s">
        <v>11489</v>
      </c>
    </row>
    <row r="1568" spans="1:22" ht="15" customHeight="1" x14ac:dyDescent="0.25">
      <c r="A1568" t="s">
        <v>1337</v>
      </c>
      <c r="B1568" t="s">
        <v>1238</v>
      </c>
      <c r="C1568" t="s">
        <v>2804</v>
      </c>
      <c r="D1568" t="s">
        <v>2804</v>
      </c>
      <c r="E1568" s="53" t="s">
        <v>1617</v>
      </c>
      <c r="L1568" t="s">
        <v>11490</v>
      </c>
      <c r="M1568" t="s">
        <v>11478</v>
      </c>
      <c r="N1568" t="s">
        <v>11491</v>
      </c>
      <c r="P1568" t="s">
        <v>11492</v>
      </c>
      <c r="R1568" t="s">
        <v>11493</v>
      </c>
      <c r="T1568" t="s">
        <v>11494</v>
      </c>
      <c r="V1568" t="s">
        <v>11495</v>
      </c>
    </row>
    <row r="1569" spans="1:22" ht="15" customHeight="1" x14ac:dyDescent="0.25">
      <c r="A1569" t="s">
        <v>1338</v>
      </c>
      <c r="B1569" t="s">
        <v>1238</v>
      </c>
      <c r="C1569" t="s">
        <v>2804</v>
      </c>
      <c r="D1569" t="s">
        <v>2804</v>
      </c>
      <c r="E1569" s="53" t="s">
        <v>1618</v>
      </c>
      <c r="L1569" t="s">
        <v>11496</v>
      </c>
      <c r="M1569" t="s">
        <v>11478</v>
      </c>
      <c r="N1569" t="s">
        <v>11497</v>
      </c>
      <c r="P1569" t="s">
        <v>11498</v>
      </c>
      <c r="R1569" t="s">
        <v>11499</v>
      </c>
      <c r="T1569" t="s">
        <v>11500</v>
      </c>
      <c r="V1569" t="s">
        <v>11501</v>
      </c>
    </row>
    <row r="1570" spans="1:22" ht="15" customHeight="1" x14ac:dyDescent="0.25">
      <c r="A1570" t="s">
        <v>1339</v>
      </c>
      <c r="B1570" t="s">
        <v>1238</v>
      </c>
      <c r="C1570" t="s">
        <v>2804</v>
      </c>
      <c r="D1570" t="s">
        <v>2804</v>
      </c>
      <c r="E1570" s="53" t="s">
        <v>1619</v>
      </c>
      <c r="L1570" t="s">
        <v>11502</v>
      </c>
      <c r="M1570" t="s">
        <v>11478</v>
      </c>
      <c r="N1570" t="s">
        <v>11503</v>
      </c>
      <c r="P1570" t="s">
        <v>11504</v>
      </c>
      <c r="R1570" t="s">
        <v>11505</v>
      </c>
      <c r="T1570" t="s">
        <v>11506</v>
      </c>
      <c r="V1570" t="s">
        <v>11507</v>
      </c>
    </row>
    <row r="1571" spans="1:22" ht="15" customHeight="1" x14ac:dyDescent="0.25">
      <c r="A1571" t="s">
        <v>1340</v>
      </c>
      <c r="B1571" t="s">
        <v>1238</v>
      </c>
      <c r="C1571" t="s">
        <v>2804</v>
      </c>
      <c r="D1571" t="s">
        <v>2804</v>
      </c>
      <c r="E1571" s="53" t="s">
        <v>1620</v>
      </c>
      <c r="L1571" t="s">
        <v>14770</v>
      </c>
      <c r="M1571" t="s">
        <v>11478</v>
      </c>
      <c r="N1571" t="s">
        <v>15192</v>
      </c>
      <c r="P1571" t="s">
        <v>15614</v>
      </c>
      <c r="R1571" t="s">
        <v>16024</v>
      </c>
      <c r="T1571" t="s">
        <v>16445</v>
      </c>
      <c r="V1571" t="s">
        <v>16835</v>
      </c>
    </row>
    <row r="1572" spans="1:22" ht="15" customHeight="1" x14ac:dyDescent="0.25">
      <c r="A1572" t="s">
        <v>1341</v>
      </c>
      <c r="B1572" t="s">
        <v>1238</v>
      </c>
      <c r="C1572" t="s">
        <v>2804</v>
      </c>
      <c r="D1572" t="s">
        <v>2804</v>
      </c>
      <c r="E1572" s="53" t="s">
        <v>1621</v>
      </c>
      <c r="L1572" t="s">
        <v>11508</v>
      </c>
      <c r="M1572" t="s">
        <v>11478</v>
      </c>
      <c r="N1572" t="s">
        <v>11509</v>
      </c>
      <c r="P1572" t="s">
        <v>11510</v>
      </c>
      <c r="R1572" t="s">
        <v>11511</v>
      </c>
      <c r="T1572" t="s">
        <v>11512</v>
      </c>
      <c r="V1572" t="s">
        <v>11513</v>
      </c>
    </row>
    <row r="1573" spans="1:22" ht="15" customHeight="1" x14ac:dyDescent="0.25">
      <c r="A1573" t="s">
        <v>1342</v>
      </c>
      <c r="B1573" t="s">
        <v>1238</v>
      </c>
      <c r="C1573" t="s">
        <v>2804</v>
      </c>
      <c r="D1573" t="s">
        <v>2804</v>
      </c>
      <c r="E1573" s="53" t="s">
        <v>1622</v>
      </c>
      <c r="L1573" t="s">
        <v>11514</v>
      </c>
      <c r="M1573" t="s">
        <v>11478</v>
      </c>
      <c r="N1573" t="s">
        <v>11515</v>
      </c>
      <c r="P1573" t="s">
        <v>11516</v>
      </c>
      <c r="R1573" t="s">
        <v>11517</v>
      </c>
      <c r="T1573" t="s">
        <v>11518</v>
      </c>
      <c r="V1573" t="s">
        <v>11519</v>
      </c>
    </row>
    <row r="1574" spans="1:22" ht="15" customHeight="1" x14ac:dyDescent="0.25">
      <c r="A1574" t="s">
        <v>1343</v>
      </c>
      <c r="B1574" t="s">
        <v>1238</v>
      </c>
      <c r="C1574" t="s">
        <v>2804</v>
      </c>
      <c r="D1574" t="s">
        <v>2804</v>
      </c>
      <c r="E1574" s="53" t="s">
        <v>1623</v>
      </c>
      <c r="L1574" t="s">
        <v>11520</v>
      </c>
      <c r="M1574" t="s">
        <v>11478</v>
      </c>
      <c r="N1574" t="s">
        <v>11521</v>
      </c>
      <c r="P1574" t="s">
        <v>11522</v>
      </c>
      <c r="R1574" t="s">
        <v>11523</v>
      </c>
      <c r="T1574" t="s">
        <v>11524</v>
      </c>
      <c r="V1574" t="s">
        <v>11525</v>
      </c>
    </row>
    <row r="1575" spans="1:22" ht="15" customHeight="1" x14ac:dyDescent="0.25">
      <c r="A1575" t="s">
        <v>1344</v>
      </c>
      <c r="B1575" t="s">
        <v>1238</v>
      </c>
      <c r="C1575" t="s">
        <v>2804</v>
      </c>
      <c r="D1575" t="s">
        <v>2804</v>
      </c>
      <c r="E1575" s="53" t="s">
        <v>1624</v>
      </c>
      <c r="L1575" t="s">
        <v>11526</v>
      </c>
      <c r="M1575" t="s">
        <v>11478</v>
      </c>
      <c r="N1575" t="s">
        <v>11527</v>
      </c>
      <c r="P1575" t="s">
        <v>11528</v>
      </c>
      <c r="R1575" t="s">
        <v>11529</v>
      </c>
      <c r="T1575" t="s">
        <v>11530</v>
      </c>
      <c r="V1575" t="s">
        <v>11531</v>
      </c>
    </row>
    <row r="1576" spans="1:22" ht="15" customHeight="1" x14ac:dyDescent="0.25">
      <c r="A1576" t="s">
        <v>1345</v>
      </c>
      <c r="B1576" t="s">
        <v>1238</v>
      </c>
      <c r="C1576" t="s">
        <v>2804</v>
      </c>
      <c r="D1576" t="s">
        <v>2804</v>
      </c>
      <c r="E1576" s="53" t="s">
        <v>1625</v>
      </c>
      <c r="L1576" t="s">
        <v>11532</v>
      </c>
      <c r="M1576" t="s">
        <v>11478</v>
      </c>
      <c r="N1576" t="s">
        <v>11533</v>
      </c>
      <c r="P1576" t="s">
        <v>11534</v>
      </c>
      <c r="R1576" t="s">
        <v>11535</v>
      </c>
      <c r="T1576" t="s">
        <v>11536</v>
      </c>
      <c r="V1576" t="s">
        <v>11537</v>
      </c>
    </row>
    <row r="1577" spans="1:22" ht="15" customHeight="1" x14ac:dyDescent="0.25">
      <c r="A1577" t="s">
        <v>1346</v>
      </c>
      <c r="B1577" t="s">
        <v>1238</v>
      </c>
      <c r="C1577" t="s">
        <v>2804</v>
      </c>
      <c r="D1577" t="s">
        <v>2804</v>
      </c>
      <c r="E1577" s="53" t="s">
        <v>1626</v>
      </c>
      <c r="L1577" t="s">
        <v>14771</v>
      </c>
      <c r="M1577" t="s">
        <v>11478</v>
      </c>
      <c r="N1577" t="s">
        <v>15193</v>
      </c>
      <c r="P1577" t="s">
        <v>15615</v>
      </c>
      <c r="R1577" t="s">
        <v>16025</v>
      </c>
      <c r="T1577" t="s">
        <v>16446</v>
      </c>
      <c r="V1577" t="s">
        <v>16836</v>
      </c>
    </row>
    <row r="1578" spans="1:22" ht="15" customHeight="1" x14ac:dyDescent="0.25">
      <c r="A1578" t="s">
        <v>1347</v>
      </c>
      <c r="B1578" t="s">
        <v>1238</v>
      </c>
      <c r="C1578" t="s">
        <v>2804</v>
      </c>
      <c r="D1578" t="s">
        <v>2804</v>
      </c>
      <c r="E1578" s="53" t="s">
        <v>1627</v>
      </c>
      <c r="L1578" t="s">
        <v>11538</v>
      </c>
      <c r="M1578" t="s">
        <v>11478</v>
      </c>
      <c r="N1578" t="s">
        <v>11539</v>
      </c>
      <c r="P1578" t="s">
        <v>11540</v>
      </c>
      <c r="R1578" t="s">
        <v>11541</v>
      </c>
      <c r="T1578" t="s">
        <v>11542</v>
      </c>
      <c r="V1578" t="s">
        <v>11543</v>
      </c>
    </row>
    <row r="1579" spans="1:22" ht="15" customHeight="1" x14ac:dyDescent="0.25">
      <c r="A1579" t="s">
        <v>1348</v>
      </c>
      <c r="B1579" t="s">
        <v>1238</v>
      </c>
      <c r="C1579" t="s">
        <v>2804</v>
      </c>
      <c r="D1579" t="s">
        <v>2804</v>
      </c>
      <c r="E1579" s="53" t="s">
        <v>1628</v>
      </c>
      <c r="L1579" t="s">
        <v>11544</v>
      </c>
      <c r="M1579" t="s">
        <v>11478</v>
      </c>
      <c r="N1579" t="s">
        <v>11545</v>
      </c>
      <c r="P1579" t="s">
        <v>11546</v>
      </c>
      <c r="R1579" t="s">
        <v>11547</v>
      </c>
      <c r="T1579" t="s">
        <v>11548</v>
      </c>
      <c r="V1579" t="s">
        <v>11549</v>
      </c>
    </row>
    <row r="1580" spans="1:22" ht="15" customHeight="1" x14ac:dyDescent="0.25">
      <c r="A1580" t="s">
        <v>1349</v>
      </c>
      <c r="B1580" t="s">
        <v>1238</v>
      </c>
      <c r="C1580" t="s">
        <v>2804</v>
      </c>
      <c r="D1580" t="s">
        <v>2804</v>
      </c>
      <c r="E1580" s="53" t="s">
        <v>1629</v>
      </c>
      <c r="L1580" t="s">
        <v>11550</v>
      </c>
      <c r="M1580" t="s">
        <v>11478</v>
      </c>
      <c r="N1580" t="s">
        <v>11551</v>
      </c>
      <c r="P1580" t="s">
        <v>11552</v>
      </c>
      <c r="R1580" t="s">
        <v>11553</v>
      </c>
      <c r="T1580" t="s">
        <v>11554</v>
      </c>
      <c r="V1580" t="s">
        <v>11555</v>
      </c>
    </row>
    <row r="1581" spans="1:22" ht="15" customHeight="1" x14ac:dyDescent="0.25">
      <c r="A1581" t="s">
        <v>1350</v>
      </c>
      <c r="B1581" t="s">
        <v>1238</v>
      </c>
      <c r="C1581" t="s">
        <v>2804</v>
      </c>
      <c r="D1581" t="s">
        <v>2804</v>
      </c>
      <c r="E1581" s="53" t="s">
        <v>1630</v>
      </c>
      <c r="L1581" t="s">
        <v>11556</v>
      </c>
      <c r="M1581" t="s">
        <v>11478</v>
      </c>
      <c r="N1581" t="s">
        <v>11557</v>
      </c>
      <c r="P1581" t="s">
        <v>11558</v>
      </c>
      <c r="R1581" t="s">
        <v>11559</v>
      </c>
      <c r="T1581" t="s">
        <v>11560</v>
      </c>
      <c r="V1581" t="s">
        <v>11561</v>
      </c>
    </row>
    <row r="1582" spans="1:22" ht="15" customHeight="1" x14ac:dyDescent="0.25">
      <c r="A1582" t="s">
        <v>1351</v>
      </c>
      <c r="B1582" t="s">
        <v>1238</v>
      </c>
      <c r="C1582" t="s">
        <v>2804</v>
      </c>
      <c r="D1582" t="s">
        <v>2804</v>
      </c>
      <c r="E1582" s="53" t="s">
        <v>1631</v>
      </c>
      <c r="L1582" t="s">
        <v>11562</v>
      </c>
      <c r="M1582" t="s">
        <v>11478</v>
      </c>
      <c r="N1582" t="s">
        <v>11563</v>
      </c>
      <c r="P1582" t="s">
        <v>11564</v>
      </c>
      <c r="R1582" t="s">
        <v>11565</v>
      </c>
      <c r="T1582" t="s">
        <v>11566</v>
      </c>
      <c r="V1582" t="s">
        <v>11567</v>
      </c>
    </row>
    <row r="1583" spans="1:22" ht="15" customHeight="1" x14ac:dyDescent="0.25">
      <c r="A1583" t="s">
        <v>1352</v>
      </c>
      <c r="B1583" t="s">
        <v>1238</v>
      </c>
      <c r="C1583" t="s">
        <v>2804</v>
      </c>
      <c r="D1583" t="s">
        <v>2804</v>
      </c>
      <c r="E1583" s="53" t="s">
        <v>1632</v>
      </c>
      <c r="L1583" t="s">
        <v>14772</v>
      </c>
      <c r="M1583" t="s">
        <v>11478</v>
      </c>
      <c r="N1583" t="s">
        <v>15194</v>
      </c>
      <c r="P1583" t="s">
        <v>15616</v>
      </c>
      <c r="R1583" t="s">
        <v>16026</v>
      </c>
      <c r="T1583" t="s">
        <v>16447</v>
      </c>
      <c r="V1583" t="s">
        <v>16837</v>
      </c>
    </row>
    <row r="1584" spans="1:22" ht="15" customHeight="1" x14ac:dyDescent="0.25">
      <c r="A1584" t="s">
        <v>1353</v>
      </c>
      <c r="B1584" t="s">
        <v>1238</v>
      </c>
      <c r="C1584" t="s">
        <v>2804</v>
      </c>
      <c r="D1584" t="s">
        <v>2804</v>
      </c>
      <c r="E1584" s="53" t="s">
        <v>1633</v>
      </c>
      <c r="L1584" t="s">
        <v>11568</v>
      </c>
      <c r="M1584" t="s">
        <v>11478</v>
      </c>
      <c r="N1584" t="s">
        <v>11569</v>
      </c>
      <c r="P1584" t="s">
        <v>11570</v>
      </c>
      <c r="R1584" t="s">
        <v>11571</v>
      </c>
      <c r="T1584" t="s">
        <v>11572</v>
      </c>
      <c r="V1584" t="s">
        <v>11573</v>
      </c>
    </row>
    <row r="1585" spans="1:22" ht="15" customHeight="1" x14ac:dyDescent="0.25">
      <c r="A1585" t="s">
        <v>1354</v>
      </c>
      <c r="B1585" t="s">
        <v>1238</v>
      </c>
      <c r="C1585" t="s">
        <v>2804</v>
      </c>
      <c r="D1585" t="s">
        <v>2804</v>
      </c>
      <c r="E1585" s="53" t="s">
        <v>1634</v>
      </c>
      <c r="L1585" t="s">
        <v>11574</v>
      </c>
      <c r="M1585" t="s">
        <v>11478</v>
      </c>
      <c r="N1585" t="s">
        <v>11575</v>
      </c>
      <c r="P1585" t="s">
        <v>11576</v>
      </c>
      <c r="R1585" t="s">
        <v>11577</v>
      </c>
      <c r="T1585" t="s">
        <v>11578</v>
      </c>
      <c r="V1585" t="s">
        <v>11579</v>
      </c>
    </row>
    <row r="1586" spans="1:22" ht="15" customHeight="1" x14ac:dyDescent="0.25">
      <c r="A1586" t="s">
        <v>1355</v>
      </c>
      <c r="B1586" t="s">
        <v>1238</v>
      </c>
      <c r="C1586" t="s">
        <v>2804</v>
      </c>
      <c r="D1586" t="s">
        <v>2804</v>
      </c>
      <c r="E1586" s="53" t="s">
        <v>1635</v>
      </c>
      <c r="L1586" t="s">
        <v>11580</v>
      </c>
      <c r="M1586" t="s">
        <v>11478</v>
      </c>
      <c r="N1586" t="s">
        <v>11581</v>
      </c>
      <c r="P1586" t="s">
        <v>11582</v>
      </c>
      <c r="R1586" t="s">
        <v>11583</v>
      </c>
      <c r="T1586" t="s">
        <v>11584</v>
      </c>
      <c r="V1586" t="s">
        <v>11585</v>
      </c>
    </row>
    <row r="1587" spans="1:22" ht="15" customHeight="1" x14ac:dyDescent="0.25">
      <c r="A1587" t="s">
        <v>1356</v>
      </c>
      <c r="B1587" t="s">
        <v>1238</v>
      </c>
      <c r="C1587" t="s">
        <v>2804</v>
      </c>
      <c r="D1587" t="s">
        <v>2804</v>
      </c>
      <c r="E1587" s="53" t="s">
        <v>1636</v>
      </c>
      <c r="L1587" t="s">
        <v>11586</v>
      </c>
      <c r="M1587" t="s">
        <v>11478</v>
      </c>
      <c r="N1587" t="s">
        <v>11587</v>
      </c>
      <c r="P1587" t="s">
        <v>11588</v>
      </c>
      <c r="R1587" t="s">
        <v>11589</v>
      </c>
      <c r="T1587" t="s">
        <v>11590</v>
      </c>
      <c r="V1587" t="s">
        <v>11591</v>
      </c>
    </row>
    <row r="1588" spans="1:22" ht="15" customHeight="1" x14ac:dyDescent="0.25">
      <c r="A1588" t="s">
        <v>1357</v>
      </c>
      <c r="B1588" t="s">
        <v>1238</v>
      </c>
      <c r="C1588" t="s">
        <v>2804</v>
      </c>
      <c r="D1588" t="s">
        <v>2804</v>
      </c>
      <c r="E1588" s="53" t="s">
        <v>1637</v>
      </c>
      <c r="L1588" t="s">
        <v>11592</v>
      </c>
      <c r="M1588" t="s">
        <v>11478</v>
      </c>
      <c r="N1588" t="s">
        <v>11593</v>
      </c>
      <c r="P1588" t="s">
        <v>11594</v>
      </c>
      <c r="R1588" t="s">
        <v>11595</v>
      </c>
      <c r="T1588" t="s">
        <v>11596</v>
      </c>
      <c r="V1588" t="s">
        <v>11597</v>
      </c>
    </row>
    <row r="1589" spans="1:22" ht="15" customHeight="1" x14ac:dyDescent="0.25">
      <c r="A1589" t="s">
        <v>1358</v>
      </c>
      <c r="B1589" t="s">
        <v>1238</v>
      </c>
      <c r="C1589" t="s">
        <v>2804</v>
      </c>
      <c r="D1589" t="s">
        <v>2804</v>
      </c>
      <c r="E1589" s="53" t="s">
        <v>1638</v>
      </c>
      <c r="L1589" t="s">
        <v>14773</v>
      </c>
      <c r="M1589" t="s">
        <v>11478</v>
      </c>
      <c r="N1589" t="s">
        <v>15195</v>
      </c>
      <c r="P1589" t="s">
        <v>15617</v>
      </c>
      <c r="R1589" t="s">
        <v>16027</v>
      </c>
      <c r="T1589" t="s">
        <v>16448</v>
      </c>
      <c r="V1589" t="s">
        <v>16838</v>
      </c>
    </row>
    <row r="1590" spans="1:22" ht="15" customHeight="1" x14ac:dyDescent="0.25">
      <c r="A1590" t="s">
        <v>1359</v>
      </c>
      <c r="B1590" t="s">
        <v>1238</v>
      </c>
      <c r="C1590" t="s">
        <v>2804</v>
      </c>
      <c r="D1590" t="s">
        <v>2804</v>
      </c>
      <c r="E1590" s="53" t="s">
        <v>1639</v>
      </c>
      <c r="L1590" t="s">
        <v>11598</v>
      </c>
      <c r="M1590" t="s">
        <v>10997</v>
      </c>
      <c r="N1590" t="s">
        <v>11599</v>
      </c>
      <c r="P1590" t="s">
        <v>11600</v>
      </c>
      <c r="R1590" t="s">
        <v>11601</v>
      </c>
      <c r="T1590" t="s">
        <v>11602</v>
      </c>
      <c r="V1590" t="s">
        <v>11603</v>
      </c>
    </row>
    <row r="1591" spans="1:22" ht="15" customHeight="1" x14ac:dyDescent="0.25">
      <c r="A1591" t="s">
        <v>11604</v>
      </c>
      <c r="B1591" t="s">
        <v>1238</v>
      </c>
      <c r="C1591" t="s">
        <v>2804</v>
      </c>
      <c r="D1591" t="s">
        <v>2804</v>
      </c>
      <c r="E1591" s="53" t="s">
        <v>1640</v>
      </c>
      <c r="L1591" t="s">
        <v>11605</v>
      </c>
      <c r="M1591" t="s">
        <v>10997</v>
      </c>
      <c r="N1591" t="s">
        <v>11606</v>
      </c>
      <c r="P1591" t="s">
        <v>11607</v>
      </c>
      <c r="R1591" t="s">
        <v>11608</v>
      </c>
      <c r="T1591" t="s">
        <v>11609</v>
      </c>
      <c r="V1591" t="s">
        <v>11610</v>
      </c>
    </row>
    <row r="1592" spans="1:22" ht="15" customHeight="1" x14ac:dyDescent="0.25">
      <c r="A1592" t="s">
        <v>1360</v>
      </c>
      <c r="B1592" t="s">
        <v>1238</v>
      </c>
      <c r="C1592" t="s">
        <v>2804</v>
      </c>
      <c r="D1592" t="s">
        <v>2804</v>
      </c>
      <c r="E1592" s="53" t="s">
        <v>1641</v>
      </c>
      <c r="L1592" t="s">
        <v>14774</v>
      </c>
      <c r="M1592" t="s">
        <v>10997</v>
      </c>
      <c r="N1592" t="s">
        <v>15196</v>
      </c>
      <c r="P1592" t="s">
        <v>15618</v>
      </c>
      <c r="R1592" t="s">
        <v>16028</v>
      </c>
      <c r="T1592" t="s">
        <v>16449</v>
      </c>
      <c r="V1592" t="s">
        <v>16839</v>
      </c>
    </row>
    <row r="1593" spans="1:22" ht="15" customHeight="1" x14ac:dyDescent="0.25">
      <c r="A1593" t="s">
        <v>1361</v>
      </c>
      <c r="B1593" t="s">
        <v>1238</v>
      </c>
      <c r="C1593" t="s">
        <v>2804</v>
      </c>
      <c r="D1593" t="s">
        <v>2804</v>
      </c>
      <c r="E1593" s="53" t="s">
        <v>1642</v>
      </c>
      <c r="L1593" t="s">
        <v>11611</v>
      </c>
      <c r="M1593" t="s">
        <v>10997</v>
      </c>
      <c r="N1593" t="s">
        <v>11612</v>
      </c>
      <c r="P1593" t="s">
        <v>11613</v>
      </c>
      <c r="R1593" t="s">
        <v>11614</v>
      </c>
      <c r="T1593" t="s">
        <v>11615</v>
      </c>
      <c r="V1593" t="s">
        <v>11616</v>
      </c>
    </row>
    <row r="1594" spans="1:22" ht="15" customHeight="1" x14ac:dyDescent="0.25">
      <c r="A1594" t="s">
        <v>11617</v>
      </c>
      <c r="B1594" t="s">
        <v>1238</v>
      </c>
      <c r="C1594" t="s">
        <v>2804</v>
      </c>
      <c r="D1594" t="s">
        <v>2804</v>
      </c>
      <c r="E1594" s="53" t="s">
        <v>1643</v>
      </c>
      <c r="L1594" t="s">
        <v>11618</v>
      </c>
      <c r="M1594" t="s">
        <v>10997</v>
      </c>
      <c r="N1594" t="s">
        <v>11619</v>
      </c>
      <c r="P1594" t="s">
        <v>11620</v>
      </c>
      <c r="R1594" t="s">
        <v>11621</v>
      </c>
      <c r="T1594" t="s">
        <v>11622</v>
      </c>
      <c r="V1594" t="s">
        <v>11623</v>
      </c>
    </row>
    <row r="1595" spans="1:22" ht="15" customHeight="1" x14ac:dyDescent="0.25">
      <c r="A1595" t="s">
        <v>1362</v>
      </c>
      <c r="B1595" t="s">
        <v>1238</v>
      </c>
      <c r="C1595" t="s">
        <v>2804</v>
      </c>
      <c r="D1595" t="s">
        <v>2804</v>
      </c>
      <c r="E1595" s="53" t="s">
        <v>1644</v>
      </c>
      <c r="L1595" t="s">
        <v>14775</v>
      </c>
      <c r="M1595" t="s">
        <v>10997</v>
      </c>
      <c r="N1595" t="s">
        <v>15197</v>
      </c>
      <c r="P1595" t="s">
        <v>15619</v>
      </c>
      <c r="R1595" t="s">
        <v>16029</v>
      </c>
      <c r="T1595" t="s">
        <v>16450</v>
      </c>
      <c r="V1595" t="s">
        <v>16840</v>
      </c>
    </row>
    <row r="1596" spans="1:22" ht="15" customHeight="1" x14ac:dyDescent="0.25">
      <c r="A1596" t="s">
        <v>1363</v>
      </c>
      <c r="B1596" t="s">
        <v>1238</v>
      </c>
      <c r="C1596" t="s">
        <v>2804</v>
      </c>
      <c r="D1596" t="s">
        <v>2804</v>
      </c>
      <c r="E1596" s="53" t="s">
        <v>1645</v>
      </c>
      <c r="L1596" t="s">
        <v>11624</v>
      </c>
      <c r="M1596" t="s">
        <v>10997</v>
      </c>
      <c r="N1596" t="s">
        <v>11625</v>
      </c>
      <c r="P1596" t="s">
        <v>11626</v>
      </c>
      <c r="R1596" t="s">
        <v>11627</v>
      </c>
      <c r="T1596" t="s">
        <v>11628</v>
      </c>
      <c r="V1596" t="s">
        <v>11629</v>
      </c>
    </row>
    <row r="1597" spans="1:22" ht="15" customHeight="1" x14ac:dyDescent="0.25">
      <c r="A1597" t="s">
        <v>11630</v>
      </c>
      <c r="B1597" t="s">
        <v>1238</v>
      </c>
      <c r="C1597" t="s">
        <v>2804</v>
      </c>
      <c r="D1597" t="s">
        <v>2804</v>
      </c>
      <c r="E1597" s="53" t="s">
        <v>1646</v>
      </c>
      <c r="L1597" t="s">
        <v>11631</v>
      </c>
      <c r="M1597" t="s">
        <v>10997</v>
      </c>
      <c r="N1597" t="s">
        <v>11632</v>
      </c>
      <c r="P1597" t="s">
        <v>11633</v>
      </c>
      <c r="R1597" t="s">
        <v>11634</v>
      </c>
      <c r="T1597" t="s">
        <v>11635</v>
      </c>
      <c r="V1597" t="s">
        <v>11636</v>
      </c>
    </row>
    <row r="1598" spans="1:22" ht="15" customHeight="1" x14ac:dyDescent="0.25">
      <c r="A1598" t="s">
        <v>1364</v>
      </c>
      <c r="B1598" t="s">
        <v>1238</v>
      </c>
      <c r="C1598" t="s">
        <v>2804</v>
      </c>
      <c r="D1598" t="s">
        <v>2804</v>
      </c>
      <c r="E1598" s="53" t="s">
        <v>1647</v>
      </c>
      <c r="L1598" t="s">
        <v>14776</v>
      </c>
      <c r="M1598" t="s">
        <v>10997</v>
      </c>
      <c r="N1598" t="s">
        <v>15198</v>
      </c>
      <c r="P1598" t="s">
        <v>15620</v>
      </c>
      <c r="R1598" t="s">
        <v>16030</v>
      </c>
      <c r="T1598" t="s">
        <v>16451</v>
      </c>
      <c r="V1598" t="s">
        <v>16841</v>
      </c>
    </row>
    <row r="1599" spans="1:22" ht="15" customHeight="1" x14ac:dyDescent="0.25">
      <c r="A1599" t="s">
        <v>1365</v>
      </c>
      <c r="B1599" t="s">
        <v>1238</v>
      </c>
      <c r="C1599" t="s">
        <v>2804</v>
      </c>
      <c r="D1599" t="s">
        <v>2804</v>
      </c>
      <c r="E1599" s="53" t="s">
        <v>1648</v>
      </c>
      <c r="L1599" t="s">
        <v>11637</v>
      </c>
      <c r="M1599" t="s">
        <v>10997</v>
      </c>
      <c r="N1599" t="s">
        <v>11638</v>
      </c>
      <c r="P1599" t="s">
        <v>11639</v>
      </c>
      <c r="R1599" t="s">
        <v>11640</v>
      </c>
      <c r="T1599" t="s">
        <v>11641</v>
      </c>
      <c r="V1599" t="s">
        <v>11642</v>
      </c>
    </row>
    <row r="1600" spans="1:22" ht="15" customHeight="1" x14ac:dyDescent="0.25">
      <c r="A1600" t="s">
        <v>11643</v>
      </c>
      <c r="B1600" t="s">
        <v>1238</v>
      </c>
      <c r="C1600" t="s">
        <v>2804</v>
      </c>
      <c r="D1600" t="s">
        <v>2804</v>
      </c>
      <c r="E1600" t="s">
        <v>11643</v>
      </c>
      <c r="L1600" t="s">
        <v>11644</v>
      </c>
      <c r="M1600" t="s">
        <v>10997</v>
      </c>
      <c r="N1600" t="s">
        <v>11645</v>
      </c>
      <c r="P1600" t="s">
        <v>11646</v>
      </c>
      <c r="R1600" t="s">
        <v>11647</v>
      </c>
      <c r="T1600" t="s">
        <v>11648</v>
      </c>
      <c r="V1600" t="s">
        <v>11649</v>
      </c>
    </row>
    <row r="1601" spans="1:22" ht="15" customHeight="1" x14ac:dyDescent="0.25">
      <c r="A1601" t="s">
        <v>1366</v>
      </c>
      <c r="B1601" t="s">
        <v>1238</v>
      </c>
      <c r="C1601" t="s">
        <v>2804</v>
      </c>
      <c r="D1601" t="s">
        <v>2804</v>
      </c>
      <c r="E1601" t="s">
        <v>1366</v>
      </c>
      <c r="L1601" t="s">
        <v>14777</v>
      </c>
      <c r="M1601" t="s">
        <v>10997</v>
      </c>
      <c r="N1601" t="s">
        <v>15199</v>
      </c>
      <c r="P1601" t="s">
        <v>15621</v>
      </c>
      <c r="R1601" t="s">
        <v>16031</v>
      </c>
      <c r="T1601" t="s">
        <v>16452</v>
      </c>
      <c r="V1601" t="s">
        <v>16842</v>
      </c>
    </row>
    <row r="1602" spans="1:22" ht="15" customHeight="1" x14ac:dyDescent="0.25">
      <c r="A1602" t="s">
        <v>1367</v>
      </c>
      <c r="B1602" t="s">
        <v>1238</v>
      </c>
      <c r="C1602" t="s">
        <v>2804</v>
      </c>
      <c r="D1602" t="s">
        <v>2804</v>
      </c>
      <c r="E1602" t="s">
        <v>1367</v>
      </c>
      <c r="L1602" t="s">
        <v>11650</v>
      </c>
      <c r="M1602" t="s">
        <v>10997</v>
      </c>
      <c r="N1602" t="s">
        <v>11651</v>
      </c>
      <c r="P1602" t="s">
        <v>11652</v>
      </c>
      <c r="R1602" t="s">
        <v>11653</v>
      </c>
      <c r="T1602" t="s">
        <v>11654</v>
      </c>
      <c r="V1602" t="s">
        <v>11655</v>
      </c>
    </row>
    <row r="1603" spans="1:22" ht="15" customHeight="1" x14ac:dyDescent="0.25">
      <c r="A1603" t="s">
        <v>11656</v>
      </c>
      <c r="B1603" t="s">
        <v>1238</v>
      </c>
      <c r="C1603" t="s">
        <v>2804</v>
      </c>
      <c r="D1603" t="s">
        <v>2804</v>
      </c>
      <c r="E1603" t="s">
        <v>11656</v>
      </c>
      <c r="L1603" t="s">
        <v>11657</v>
      </c>
      <c r="M1603" t="s">
        <v>10997</v>
      </c>
      <c r="N1603" t="s">
        <v>11658</v>
      </c>
      <c r="P1603" t="s">
        <v>11659</v>
      </c>
      <c r="R1603" t="s">
        <v>11660</v>
      </c>
      <c r="T1603" t="s">
        <v>11661</v>
      </c>
      <c r="V1603" t="s">
        <v>11662</v>
      </c>
    </row>
    <row r="1604" spans="1:22" ht="15" customHeight="1" x14ac:dyDescent="0.25">
      <c r="A1604" t="s">
        <v>1368</v>
      </c>
      <c r="B1604" t="s">
        <v>1238</v>
      </c>
      <c r="C1604" t="s">
        <v>2804</v>
      </c>
      <c r="D1604" t="s">
        <v>2804</v>
      </c>
      <c r="E1604" t="s">
        <v>1368</v>
      </c>
      <c r="L1604" t="s">
        <v>14778</v>
      </c>
      <c r="M1604" t="s">
        <v>10997</v>
      </c>
      <c r="N1604" t="s">
        <v>15200</v>
      </c>
      <c r="P1604" t="s">
        <v>15622</v>
      </c>
      <c r="R1604" t="s">
        <v>16032</v>
      </c>
      <c r="T1604" t="s">
        <v>16453</v>
      </c>
      <c r="V1604" t="s">
        <v>16843</v>
      </c>
    </row>
    <row r="1605" spans="1:22" ht="15" customHeight="1" x14ac:dyDescent="0.25">
      <c r="A1605" t="s">
        <v>1369</v>
      </c>
      <c r="B1605" t="s">
        <v>1238</v>
      </c>
      <c r="C1605" t="s">
        <v>2804</v>
      </c>
      <c r="D1605" t="s">
        <v>2804</v>
      </c>
      <c r="E1605" t="s">
        <v>1369</v>
      </c>
      <c r="L1605" t="s">
        <v>11663</v>
      </c>
      <c r="M1605" t="s">
        <v>10997</v>
      </c>
      <c r="N1605" t="s">
        <v>11664</v>
      </c>
      <c r="P1605" t="s">
        <v>11665</v>
      </c>
      <c r="R1605" t="s">
        <v>11666</v>
      </c>
      <c r="T1605" t="s">
        <v>11667</v>
      </c>
      <c r="V1605" t="s">
        <v>11668</v>
      </c>
    </row>
    <row r="1606" spans="1:22" ht="15" customHeight="1" x14ac:dyDescent="0.25">
      <c r="A1606" t="s">
        <v>11669</v>
      </c>
      <c r="B1606" t="s">
        <v>1238</v>
      </c>
      <c r="C1606" t="s">
        <v>2804</v>
      </c>
      <c r="D1606" t="s">
        <v>2804</v>
      </c>
      <c r="E1606" t="s">
        <v>11669</v>
      </c>
      <c r="L1606" t="s">
        <v>11670</v>
      </c>
      <c r="M1606" t="s">
        <v>10997</v>
      </c>
      <c r="N1606" t="s">
        <v>11671</v>
      </c>
      <c r="P1606" t="s">
        <v>11672</v>
      </c>
      <c r="R1606" t="s">
        <v>11673</v>
      </c>
      <c r="T1606" t="s">
        <v>11674</v>
      </c>
      <c r="V1606" t="s">
        <v>11675</v>
      </c>
    </row>
    <row r="1607" spans="1:22" ht="15" customHeight="1" x14ac:dyDescent="0.25">
      <c r="A1607" t="s">
        <v>1370</v>
      </c>
      <c r="B1607" t="s">
        <v>1238</v>
      </c>
      <c r="C1607" t="s">
        <v>2804</v>
      </c>
      <c r="D1607" t="s">
        <v>2804</v>
      </c>
      <c r="E1607" t="s">
        <v>1370</v>
      </c>
      <c r="L1607" t="s">
        <v>14779</v>
      </c>
      <c r="M1607" t="s">
        <v>10997</v>
      </c>
      <c r="N1607" t="s">
        <v>15201</v>
      </c>
      <c r="P1607" t="s">
        <v>15623</v>
      </c>
      <c r="R1607" t="s">
        <v>16033</v>
      </c>
      <c r="T1607" t="s">
        <v>16454</v>
      </c>
      <c r="V1607" t="s">
        <v>16844</v>
      </c>
    </row>
    <row r="1608" spans="1:22" ht="15" customHeight="1" x14ac:dyDescent="0.25">
      <c r="A1608" t="s">
        <v>1371</v>
      </c>
      <c r="B1608" t="s">
        <v>1238</v>
      </c>
      <c r="C1608" t="s">
        <v>2804</v>
      </c>
      <c r="D1608" t="s">
        <v>2804</v>
      </c>
      <c r="E1608" t="s">
        <v>1371</v>
      </c>
      <c r="L1608" t="s">
        <v>11676</v>
      </c>
      <c r="M1608" t="s">
        <v>10997</v>
      </c>
      <c r="N1608" t="s">
        <v>11677</v>
      </c>
      <c r="P1608" t="s">
        <v>11678</v>
      </c>
      <c r="R1608" t="s">
        <v>11679</v>
      </c>
      <c r="T1608" t="s">
        <v>11680</v>
      </c>
      <c r="V1608" t="s">
        <v>11681</v>
      </c>
    </row>
    <row r="1609" spans="1:22" ht="15" customHeight="1" x14ac:dyDescent="0.25">
      <c r="A1609" t="s">
        <v>11682</v>
      </c>
      <c r="B1609" t="s">
        <v>1238</v>
      </c>
      <c r="C1609" t="s">
        <v>2804</v>
      </c>
      <c r="D1609" t="s">
        <v>2804</v>
      </c>
      <c r="E1609" t="s">
        <v>11682</v>
      </c>
      <c r="L1609" t="s">
        <v>11683</v>
      </c>
      <c r="M1609" t="s">
        <v>10997</v>
      </c>
      <c r="N1609" t="s">
        <v>11684</v>
      </c>
      <c r="P1609" t="s">
        <v>11685</v>
      </c>
      <c r="R1609" t="s">
        <v>11686</v>
      </c>
      <c r="T1609" t="s">
        <v>11687</v>
      </c>
      <c r="V1609" t="s">
        <v>11688</v>
      </c>
    </row>
    <row r="1610" spans="1:22" ht="15" customHeight="1" x14ac:dyDescent="0.25">
      <c r="A1610" t="s">
        <v>1372</v>
      </c>
      <c r="B1610" t="s">
        <v>1238</v>
      </c>
      <c r="C1610" t="s">
        <v>2804</v>
      </c>
      <c r="D1610" t="s">
        <v>2804</v>
      </c>
      <c r="E1610" t="s">
        <v>1372</v>
      </c>
      <c r="L1610" t="s">
        <v>14780</v>
      </c>
      <c r="M1610" t="s">
        <v>10997</v>
      </c>
      <c r="N1610" t="s">
        <v>15202</v>
      </c>
      <c r="P1610" t="s">
        <v>15624</v>
      </c>
      <c r="R1610" t="s">
        <v>16034</v>
      </c>
      <c r="T1610" t="s">
        <v>16455</v>
      </c>
      <c r="V1610" t="s">
        <v>16845</v>
      </c>
    </row>
    <row r="1611" spans="1:22" ht="15" customHeight="1" x14ac:dyDescent="0.25">
      <c r="A1611" t="s">
        <v>1373</v>
      </c>
      <c r="B1611" t="s">
        <v>1238</v>
      </c>
      <c r="C1611" t="s">
        <v>2804</v>
      </c>
      <c r="D1611" t="s">
        <v>2804</v>
      </c>
      <c r="E1611" t="s">
        <v>1373</v>
      </c>
      <c r="L1611" t="s">
        <v>11689</v>
      </c>
      <c r="M1611" t="s">
        <v>10997</v>
      </c>
      <c r="N1611" t="s">
        <v>11690</v>
      </c>
      <c r="P1611" t="s">
        <v>11691</v>
      </c>
      <c r="R1611" t="s">
        <v>11692</v>
      </c>
      <c r="T1611" t="s">
        <v>11693</v>
      </c>
      <c r="V1611" t="s">
        <v>11694</v>
      </c>
    </row>
    <row r="1612" spans="1:22" ht="15" customHeight="1" x14ac:dyDescent="0.25">
      <c r="A1612" t="s">
        <v>11695</v>
      </c>
      <c r="B1612" t="s">
        <v>1238</v>
      </c>
      <c r="C1612" t="s">
        <v>2804</v>
      </c>
      <c r="D1612" t="s">
        <v>2804</v>
      </c>
      <c r="E1612" t="s">
        <v>11695</v>
      </c>
      <c r="L1612" t="s">
        <v>11696</v>
      </c>
      <c r="M1612" t="s">
        <v>10997</v>
      </c>
      <c r="N1612" t="s">
        <v>11697</v>
      </c>
      <c r="P1612" t="s">
        <v>11698</v>
      </c>
      <c r="R1612" t="s">
        <v>11699</v>
      </c>
      <c r="T1612" t="s">
        <v>11700</v>
      </c>
      <c r="V1612" t="s">
        <v>11701</v>
      </c>
    </row>
    <row r="1613" spans="1:22" ht="15" customHeight="1" x14ac:dyDescent="0.25">
      <c r="A1613" t="s">
        <v>1374</v>
      </c>
      <c r="B1613" t="s">
        <v>1238</v>
      </c>
      <c r="C1613" t="s">
        <v>2804</v>
      </c>
      <c r="D1613" t="s">
        <v>2804</v>
      </c>
      <c r="E1613" t="s">
        <v>1374</v>
      </c>
      <c r="L1613" t="s">
        <v>14781</v>
      </c>
      <c r="M1613" t="s">
        <v>10997</v>
      </c>
      <c r="N1613" t="s">
        <v>15203</v>
      </c>
      <c r="P1613" t="s">
        <v>15625</v>
      </c>
      <c r="R1613" t="s">
        <v>16035</v>
      </c>
      <c r="T1613" t="s">
        <v>16456</v>
      </c>
      <c r="V1613" t="s">
        <v>16846</v>
      </c>
    </row>
    <row r="1614" spans="1:22" ht="15" customHeight="1" x14ac:dyDescent="0.25">
      <c r="A1614" t="s">
        <v>1375</v>
      </c>
      <c r="B1614" t="s">
        <v>1238</v>
      </c>
      <c r="C1614" t="s">
        <v>2804</v>
      </c>
      <c r="D1614" t="s">
        <v>2804</v>
      </c>
      <c r="E1614" t="s">
        <v>1375</v>
      </c>
      <c r="L1614" t="s">
        <v>11702</v>
      </c>
      <c r="M1614" t="s">
        <v>10997</v>
      </c>
      <c r="N1614" t="s">
        <v>11703</v>
      </c>
      <c r="P1614" t="s">
        <v>11704</v>
      </c>
      <c r="R1614" t="s">
        <v>11705</v>
      </c>
      <c r="T1614" t="s">
        <v>11706</v>
      </c>
      <c r="V1614" t="s">
        <v>11707</v>
      </c>
    </row>
    <row r="1615" spans="1:22" ht="15" customHeight="1" x14ac:dyDescent="0.25">
      <c r="A1615" t="s">
        <v>11708</v>
      </c>
      <c r="B1615" t="s">
        <v>1238</v>
      </c>
      <c r="C1615" t="s">
        <v>2804</v>
      </c>
      <c r="D1615" t="s">
        <v>2804</v>
      </c>
      <c r="E1615" t="s">
        <v>11708</v>
      </c>
      <c r="L1615" t="s">
        <v>11709</v>
      </c>
      <c r="M1615" t="s">
        <v>10997</v>
      </c>
      <c r="N1615" t="s">
        <v>11710</v>
      </c>
      <c r="P1615" t="s">
        <v>11711</v>
      </c>
      <c r="R1615" t="s">
        <v>11712</v>
      </c>
      <c r="T1615" t="s">
        <v>11713</v>
      </c>
      <c r="V1615" t="s">
        <v>11714</v>
      </c>
    </row>
    <row r="1616" spans="1:22" ht="15" customHeight="1" x14ac:dyDescent="0.25">
      <c r="A1616" t="s">
        <v>1376</v>
      </c>
      <c r="B1616" t="s">
        <v>1238</v>
      </c>
      <c r="C1616" t="s">
        <v>2804</v>
      </c>
      <c r="D1616" t="s">
        <v>2804</v>
      </c>
      <c r="E1616" t="s">
        <v>1376</v>
      </c>
      <c r="L1616" t="s">
        <v>14782</v>
      </c>
      <c r="M1616" t="s">
        <v>10997</v>
      </c>
      <c r="N1616" t="s">
        <v>15204</v>
      </c>
      <c r="P1616" t="s">
        <v>15626</v>
      </c>
      <c r="R1616" t="s">
        <v>16036</v>
      </c>
      <c r="T1616" t="s">
        <v>16457</v>
      </c>
      <c r="V1616" t="s">
        <v>16847</v>
      </c>
    </row>
    <row r="1617" spans="1:22" ht="15" customHeight="1" x14ac:dyDescent="0.25">
      <c r="A1617" t="s">
        <v>1377</v>
      </c>
      <c r="B1617" t="s">
        <v>1238</v>
      </c>
      <c r="C1617" t="s">
        <v>2804</v>
      </c>
      <c r="D1617" t="s">
        <v>2804</v>
      </c>
      <c r="E1617" t="s">
        <v>1377</v>
      </c>
      <c r="L1617" t="s">
        <v>11715</v>
      </c>
      <c r="M1617" t="s">
        <v>10997</v>
      </c>
      <c r="N1617" t="s">
        <v>11716</v>
      </c>
      <c r="P1617" t="s">
        <v>11717</v>
      </c>
      <c r="R1617" t="s">
        <v>11718</v>
      </c>
      <c r="T1617" t="s">
        <v>11719</v>
      </c>
      <c r="V1617" t="s">
        <v>11720</v>
      </c>
    </row>
    <row r="1618" spans="1:22" ht="15" customHeight="1" x14ac:dyDescent="0.25">
      <c r="A1618" t="s">
        <v>11721</v>
      </c>
      <c r="B1618" t="s">
        <v>1238</v>
      </c>
      <c r="C1618" t="s">
        <v>2804</v>
      </c>
      <c r="D1618" t="s">
        <v>2804</v>
      </c>
      <c r="E1618" t="s">
        <v>11721</v>
      </c>
      <c r="L1618" t="s">
        <v>11722</v>
      </c>
      <c r="M1618" t="s">
        <v>10997</v>
      </c>
      <c r="N1618" t="s">
        <v>11723</v>
      </c>
      <c r="P1618" t="s">
        <v>11724</v>
      </c>
      <c r="R1618" t="s">
        <v>11725</v>
      </c>
      <c r="T1618" t="s">
        <v>11726</v>
      </c>
      <c r="V1618" t="s">
        <v>11727</v>
      </c>
    </row>
    <row r="1619" spans="1:22" ht="15" customHeight="1" x14ac:dyDescent="0.25">
      <c r="A1619" t="s">
        <v>1378</v>
      </c>
      <c r="B1619" t="s">
        <v>1238</v>
      </c>
      <c r="C1619" t="s">
        <v>2804</v>
      </c>
      <c r="D1619" t="s">
        <v>2804</v>
      </c>
      <c r="E1619" t="s">
        <v>1378</v>
      </c>
      <c r="L1619" t="s">
        <v>14783</v>
      </c>
      <c r="M1619" t="s">
        <v>10997</v>
      </c>
      <c r="N1619" t="s">
        <v>15205</v>
      </c>
      <c r="P1619" t="s">
        <v>15627</v>
      </c>
      <c r="R1619" t="s">
        <v>16037</v>
      </c>
      <c r="T1619" t="s">
        <v>16458</v>
      </c>
      <c r="V1619" t="s">
        <v>16848</v>
      </c>
    </row>
    <row r="1620" spans="1:22" ht="15" customHeight="1" x14ac:dyDescent="0.25">
      <c r="A1620" t="s">
        <v>1379</v>
      </c>
      <c r="B1620" t="s">
        <v>1238</v>
      </c>
      <c r="C1620" t="s">
        <v>2804</v>
      </c>
      <c r="D1620" t="s">
        <v>2804</v>
      </c>
      <c r="E1620" t="s">
        <v>1379</v>
      </c>
      <c r="L1620" t="s">
        <v>11728</v>
      </c>
      <c r="M1620" t="s">
        <v>10997</v>
      </c>
      <c r="N1620" t="s">
        <v>11729</v>
      </c>
      <c r="P1620" t="s">
        <v>11730</v>
      </c>
      <c r="R1620" t="s">
        <v>11731</v>
      </c>
      <c r="T1620" t="s">
        <v>11732</v>
      </c>
      <c r="V1620" t="s">
        <v>11733</v>
      </c>
    </row>
    <row r="1621" spans="1:22" ht="15" customHeight="1" x14ac:dyDescent="0.25">
      <c r="A1621" t="s">
        <v>11734</v>
      </c>
      <c r="B1621" t="s">
        <v>1238</v>
      </c>
      <c r="C1621" t="s">
        <v>2804</v>
      </c>
      <c r="D1621" t="s">
        <v>2804</v>
      </c>
      <c r="E1621" t="s">
        <v>11734</v>
      </c>
      <c r="L1621" t="s">
        <v>11735</v>
      </c>
      <c r="M1621" t="s">
        <v>10997</v>
      </c>
      <c r="N1621" t="s">
        <v>11736</v>
      </c>
      <c r="P1621" t="s">
        <v>11737</v>
      </c>
      <c r="R1621" t="s">
        <v>11738</v>
      </c>
      <c r="T1621" t="s">
        <v>11739</v>
      </c>
      <c r="V1621" t="s">
        <v>11740</v>
      </c>
    </row>
    <row r="1622" spans="1:22" ht="15" customHeight="1" x14ac:dyDescent="0.25">
      <c r="A1622" t="s">
        <v>1380</v>
      </c>
      <c r="B1622" t="s">
        <v>1238</v>
      </c>
      <c r="C1622" t="s">
        <v>2804</v>
      </c>
      <c r="D1622" t="s">
        <v>2804</v>
      </c>
      <c r="E1622" t="s">
        <v>1380</v>
      </c>
      <c r="L1622" t="s">
        <v>14784</v>
      </c>
      <c r="M1622" t="s">
        <v>10997</v>
      </c>
      <c r="N1622" t="s">
        <v>15206</v>
      </c>
      <c r="P1622" t="s">
        <v>15628</v>
      </c>
      <c r="R1622" t="s">
        <v>16038</v>
      </c>
      <c r="T1622" t="s">
        <v>16459</v>
      </c>
      <c r="V1622" t="s">
        <v>16849</v>
      </c>
    </row>
    <row r="1623" spans="1:22" ht="15" customHeight="1" x14ac:dyDescent="0.25">
      <c r="A1623" t="s">
        <v>1381</v>
      </c>
      <c r="B1623" t="s">
        <v>1238</v>
      </c>
      <c r="C1623" t="s">
        <v>2804</v>
      </c>
      <c r="D1623" t="s">
        <v>2804</v>
      </c>
      <c r="E1623" t="s">
        <v>1381</v>
      </c>
      <c r="L1623" t="s">
        <v>11741</v>
      </c>
      <c r="M1623" t="s">
        <v>10997</v>
      </c>
      <c r="N1623" t="s">
        <v>11742</v>
      </c>
      <c r="P1623" t="s">
        <v>11743</v>
      </c>
      <c r="R1623" t="s">
        <v>11744</v>
      </c>
      <c r="T1623" t="s">
        <v>11745</v>
      </c>
      <c r="V1623" t="s">
        <v>11746</v>
      </c>
    </row>
    <row r="1624" spans="1:22" ht="15" customHeight="1" x14ac:dyDescent="0.25">
      <c r="A1624" t="s">
        <v>11747</v>
      </c>
      <c r="B1624" t="s">
        <v>1238</v>
      </c>
      <c r="C1624" t="s">
        <v>2804</v>
      </c>
      <c r="D1624" t="s">
        <v>2804</v>
      </c>
      <c r="E1624" t="s">
        <v>11747</v>
      </c>
      <c r="L1624" t="s">
        <v>11748</v>
      </c>
      <c r="M1624" t="s">
        <v>10997</v>
      </c>
      <c r="N1624" t="s">
        <v>11749</v>
      </c>
      <c r="P1624" t="s">
        <v>11750</v>
      </c>
      <c r="R1624" t="s">
        <v>11751</v>
      </c>
      <c r="T1624" t="s">
        <v>11752</v>
      </c>
      <c r="V1624" t="s">
        <v>11753</v>
      </c>
    </row>
    <row r="1625" spans="1:22" ht="15" customHeight="1" x14ac:dyDescent="0.25">
      <c r="A1625" t="s">
        <v>1382</v>
      </c>
      <c r="B1625" t="s">
        <v>1238</v>
      </c>
      <c r="C1625" t="s">
        <v>2804</v>
      </c>
      <c r="D1625" t="s">
        <v>2804</v>
      </c>
      <c r="E1625" t="s">
        <v>1382</v>
      </c>
      <c r="L1625" t="s">
        <v>14785</v>
      </c>
      <c r="M1625" t="s">
        <v>10997</v>
      </c>
      <c r="N1625" t="s">
        <v>15207</v>
      </c>
      <c r="P1625" t="s">
        <v>15629</v>
      </c>
      <c r="R1625" t="s">
        <v>16039</v>
      </c>
      <c r="T1625" t="s">
        <v>16460</v>
      </c>
      <c r="V1625" t="s">
        <v>16850</v>
      </c>
    </row>
    <row r="1626" spans="1:22" ht="15" customHeight="1" x14ac:dyDescent="0.25">
      <c r="A1626" t="s">
        <v>1383</v>
      </c>
      <c r="B1626" t="s">
        <v>1238</v>
      </c>
      <c r="C1626" t="s">
        <v>2804</v>
      </c>
      <c r="D1626" t="s">
        <v>2804</v>
      </c>
      <c r="E1626" t="s">
        <v>1383</v>
      </c>
      <c r="L1626" t="s">
        <v>11754</v>
      </c>
      <c r="M1626" t="s">
        <v>10997</v>
      </c>
      <c r="N1626" t="s">
        <v>11755</v>
      </c>
      <c r="P1626" t="s">
        <v>11756</v>
      </c>
      <c r="R1626" t="s">
        <v>11757</v>
      </c>
      <c r="T1626" t="s">
        <v>11758</v>
      </c>
      <c r="V1626" t="s">
        <v>11759</v>
      </c>
    </row>
    <row r="1627" spans="1:22" ht="15" customHeight="1" x14ac:dyDescent="0.25">
      <c r="A1627" t="s">
        <v>11760</v>
      </c>
      <c r="B1627" t="s">
        <v>1238</v>
      </c>
      <c r="C1627" t="s">
        <v>2804</v>
      </c>
      <c r="D1627" t="s">
        <v>2804</v>
      </c>
      <c r="E1627" t="s">
        <v>11760</v>
      </c>
      <c r="L1627" t="s">
        <v>11761</v>
      </c>
      <c r="M1627" t="s">
        <v>10997</v>
      </c>
      <c r="N1627" t="s">
        <v>11762</v>
      </c>
      <c r="P1627" t="s">
        <v>11763</v>
      </c>
      <c r="R1627" t="s">
        <v>11764</v>
      </c>
      <c r="T1627" t="s">
        <v>11765</v>
      </c>
      <c r="V1627" t="s">
        <v>11766</v>
      </c>
    </row>
    <row r="1628" spans="1:22" ht="15" customHeight="1" x14ac:dyDescent="0.25">
      <c r="A1628" t="s">
        <v>1384</v>
      </c>
      <c r="B1628" t="s">
        <v>1238</v>
      </c>
      <c r="C1628" t="s">
        <v>2804</v>
      </c>
      <c r="D1628" t="s">
        <v>2804</v>
      </c>
      <c r="E1628" t="s">
        <v>1384</v>
      </c>
      <c r="L1628" t="s">
        <v>14786</v>
      </c>
      <c r="M1628" t="s">
        <v>10997</v>
      </c>
      <c r="N1628" t="s">
        <v>15208</v>
      </c>
      <c r="P1628" t="s">
        <v>15630</v>
      </c>
      <c r="R1628" t="s">
        <v>16040</v>
      </c>
      <c r="T1628" t="s">
        <v>16461</v>
      </c>
      <c r="V1628" t="s">
        <v>16851</v>
      </c>
    </row>
    <row r="1629" spans="1:22" ht="15" customHeight="1" x14ac:dyDescent="0.25">
      <c r="A1629" t="s">
        <v>1385</v>
      </c>
      <c r="B1629" t="s">
        <v>1238</v>
      </c>
      <c r="C1629" t="s">
        <v>2804</v>
      </c>
      <c r="D1629" t="s">
        <v>2804</v>
      </c>
      <c r="E1629" t="s">
        <v>1385</v>
      </c>
      <c r="L1629" t="s">
        <v>11767</v>
      </c>
      <c r="M1629" t="s">
        <v>10997</v>
      </c>
      <c r="N1629" t="s">
        <v>11768</v>
      </c>
      <c r="P1629" t="s">
        <v>11769</v>
      </c>
      <c r="R1629" t="s">
        <v>11770</v>
      </c>
      <c r="T1629" t="s">
        <v>11771</v>
      </c>
      <c r="V1629" t="s">
        <v>11772</v>
      </c>
    </row>
    <row r="1630" spans="1:22" ht="15" customHeight="1" x14ac:dyDescent="0.25">
      <c r="A1630" t="s">
        <v>11773</v>
      </c>
      <c r="B1630" t="s">
        <v>1238</v>
      </c>
      <c r="C1630" t="s">
        <v>2804</v>
      </c>
      <c r="D1630" t="s">
        <v>2804</v>
      </c>
      <c r="E1630" t="s">
        <v>11773</v>
      </c>
      <c r="L1630" t="s">
        <v>11774</v>
      </c>
      <c r="M1630" t="s">
        <v>10997</v>
      </c>
      <c r="N1630" t="s">
        <v>11775</v>
      </c>
      <c r="P1630" t="s">
        <v>11776</v>
      </c>
      <c r="R1630" t="s">
        <v>11777</v>
      </c>
      <c r="T1630" t="s">
        <v>11778</v>
      </c>
      <c r="V1630" t="s">
        <v>11779</v>
      </c>
    </row>
    <row r="1631" spans="1:22" ht="15" customHeight="1" x14ac:dyDescent="0.25">
      <c r="A1631" t="s">
        <v>1386</v>
      </c>
      <c r="B1631" t="s">
        <v>1238</v>
      </c>
      <c r="C1631" t="s">
        <v>2804</v>
      </c>
      <c r="D1631" t="s">
        <v>2804</v>
      </c>
      <c r="E1631" t="s">
        <v>1386</v>
      </c>
      <c r="L1631" t="s">
        <v>14787</v>
      </c>
      <c r="M1631" t="s">
        <v>10997</v>
      </c>
      <c r="N1631" t="s">
        <v>15209</v>
      </c>
      <c r="P1631" t="s">
        <v>15631</v>
      </c>
      <c r="R1631" t="s">
        <v>16041</v>
      </c>
      <c r="T1631" t="s">
        <v>16462</v>
      </c>
      <c r="V1631" t="s">
        <v>16852</v>
      </c>
    </row>
    <row r="1632" spans="1:22" ht="15" customHeight="1" x14ac:dyDescent="0.25">
      <c r="A1632" t="s">
        <v>1387</v>
      </c>
      <c r="B1632" t="s">
        <v>1238</v>
      </c>
      <c r="C1632" t="s">
        <v>2804</v>
      </c>
      <c r="D1632" t="s">
        <v>2804</v>
      </c>
      <c r="E1632" t="s">
        <v>1387</v>
      </c>
      <c r="L1632" t="s">
        <v>11780</v>
      </c>
      <c r="M1632" t="s">
        <v>10997</v>
      </c>
      <c r="N1632" t="s">
        <v>11781</v>
      </c>
      <c r="P1632" t="s">
        <v>11782</v>
      </c>
      <c r="R1632" t="s">
        <v>11783</v>
      </c>
      <c r="T1632" t="s">
        <v>11784</v>
      </c>
      <c r="V1632" t="s">
        <v>11785</v>
      </c>
    </row>
    <row r="1633" spans="1:22" ht="15" customHeight="1" x14ac:dyDescent="0.25">
      <c r="A1633" t="s">
        <v>11786</v>
      </c>
      <c r="B1633" t="s">
        <v>1238</v>
      </c>
      <c r="C1633" t="s">
        <v>2804</v>
      </c>
      <c r="D1633" t="s">
        <v>2804</v>
      </c>
      <c r="E1633" t="s">
        <v>11786</v>
      </c>
      <c r="L1633" t="s">
        <v>11787</v>
      </c>
      <c r="M1633" t="s">
        <v>10997</v>
      </c>
      <c r="N1633" t="s">
        <v>11788</v>
      </c>
      <c r="P1633" t="s">
        <v>11789</v>
      </c>
      <c r="R1633" t="s">
        <v>11790</v>
      </c>
      <c r="T1633" t="s">
        <v>11791</v>
      </c>
      <c r="V1633" t="s">
        <v>11792</v>
      </c>
    </row>
    <row r="1634" spans="1:22" ht="15" customHeight="1" x14ac:dyDescent="0.25">
      <c r="A1634" t="s">
        <v>1388</v>
      </c>
      <c r="B1634" t="s">
        <v>1238</v>
      </c>
      <c r="C1634" t="s">
        <v>2804</v>
      </c>
      <c r="D1634" t="s">
        <v>2804</v>
      </c>
      <c r="E1634" t="s">
        <v>1388</v>
      </c>
      <c r="L1634" t="s">
        <v>14788</v>
      </c>
      <c r="M1634" t="s">
        <v>10997</v>
      </c>
      <c r="N1634" t="s">
        <v>15210</v>
      </c>
      <c r="P1634" t="s">
        <v>15632</v>
      </c>
      <c r="R1634" t="s">
        <v>16042</v>
      </c>
      <c r="T1634" t="s">
        <v>16463</v>
      </c>
      <c r="V1634" t="s">
        <v>16853</v>
      </c>
    </row>
    <row r="1635" spans="1:22" ht="15" customHeight="1" x14ac:dyDescent="0.25">
      <c r="A1635" t="s">
        <v>1389</v>
      </c>
      <c r="B1635" t="s">
        <v>1238</v>
      </c>
      <c r="C1635" t="s">
        <v>2804</v>
      </c>
      <c r="D1635" t="s">
        <v>2804</v>
      </c>
      <c r="E1635" t="s">
        <v>1389</v>
      </c>
      <c r="L1635" t="s">
        <v>11793</v>
      </c>
      <c r="M1635" t="s">
        <v>10997</v>
      </c>
      <c r="N1635" t="s">
        <v>11794</v>
      </c>
      <c r="P1635" t="s">
        <v>11795</v>
      </c>
      <c r="R1635" t="s">
        <v>11796</v>
      </c>
      <c r="T1635" t="s">
        <v>11797</v>
      </c>
      <c r="V1635" t="s">
        <v>11798</v>
      </c>
    </row>
    <row r="1636" spans="1:22" ht="15" customHeight="1" x14ac:dyDescent="0.25">
      <c r="A1636" t="s">
        <v>11799</v>
      </c>
      <c r="B1636" t="s">
        <v>1238</v>
      </c>
      <c r="C1636" t="s">
        <v>2804</v>
      </c>
      <c r="D1636" t="s">
        <v>2804</v>
      </c>
      <c r="E1636" t="s">
        <v>11799</v>
      </c>
      <c r="L1636" t="s">
        <v>11800</v>
      </c>
      <c r="M1636" t="s">
        <v>10997</v>
      </c>
      <c r="N1636" t="s">
        <v>11801</v>
      </c>
      <c r="P1636" t="s">
        <v>11802</v>
      </c>
      <c r="R1636" t="s">
        <v>11803</v>
      </c>
      <c r="T1636" t="s">
        <v>11804</v>
      </c>
      <c r="V1636" t="s">
        <v>11805</v>
      </c>
    </row>
    <row r="1637" spans="1:22" ht="15" customHeight="1" x14ac:dyDescent="0.25">
      <c r="A1637" t="s">
        <v>1390</v>
      </c>
      <c r="B1637" t="s">
        <v>1238</v>
      </c>
      <c r="C1637" t="s">
        <v>2804</v>
      </c>
      <c r="D1637" t="s">
        <v>2804</v>
      </c>
      <c r="E1637" t="s">
        <v>1390</v>
      </c>
      <c r="L1637" t="s">
        <v>14789</v>
      </c>
      <c r="M1637" t="s">
        <v>10997</v>
      </c>
      <c r="N1637" t="s">
        <v>15211</v>
      </c>
      <c r="P1637" t="s">
        <v>15633</v>
      </c>
      <c r="R1637" t="s">
        <v>16043</v>
      </c>
      <c r="T1637" t="s">
        <v>16464</v>
      </c>
      <c r="V1637" t="s">
        <v>16854</v>
      </c>
    </row>
    <row r="1638" spans="1:22" ht="15" customHeight="1" x14ac:dyDescent="0.25">
      <c r="A1638" t="s">
        <v>1391</v>
      </c>
      <c r="B1638" t="s">
        <v>1238</v>
      </c>
      <c r="C1638" t="s">
        <v>2804</v>
      </c>
      <c r="D1638" t="s">
        <v>2804</v>
      </c>
      <c r="E1638" t="s">
        <v>1391</v>
      </c>
      <c r="L1638" t="s">
        <v>11806</v>
      </c>
      <c r="M1638" t="s">
        <v>10997</v>
      </c>
      <c r="N1638" t="s">
        <v>11807</v>
      </c>
      <c r="P1638" t="s">
        <v>11808</v>
      </c>
      <c r="R1638" t="s">
        <v>11809</v>
      </c>
      <c r="T1638" t="s">
        <v>11810</v>
      </c>
      <c r="V1638" t="s">
        <v>11811</v>
      </c>
    </row>
    <row r="1639" spans="1:22" ht="15" customHeight="1" x14ac:dyDescent="0.25">
      <c r="A1639" t="s">
        <v>11812</v>
      </c>
      <c r="B1639" t="s">
        <v>1238</v>
      </c>
      <c r="C1639" t="s">
        <v>2804</v>
      </c>
      <c r="D1639" t="s">
        <v>2804</v>
      </c>
      <c r="E1639" t="s">
        <v>11812</v>
      </c>
      <c r="L1639" t="s">
        <v>11813</v>
      </c>
      <c r="M1639" t="s">
        <v>10997</v>
      </c>
      <c r="N1639" t="s">
        <v>11814</v>
      </c>
      <c r="P1639" t="s">
        <v>11815</v>
      </c>
      <c r="R1639" t="s">
        <v>11816</v>
      </c>
      <c r="T1639" t="s">
        <v>11817</v>
      </c>
      <c r="V1639" t="s">
        <v>11818</v>
      </c>
    </row>
    <row r="1640" spans="1:22" ht="15" customHeight="1" x14ac:dyDescent="0.25">
      <c r="A1640" t="s">
        <v>1392</v>
      </c>
      <c r="B1640" t="s">
        <v>1238</v>
      </c>
      <c r="C1640" t="s">
        <v>2804</v>
      </c>
      <c r="D1640" t="s">
        <v>2804</v>
      </c>
      <c r="E1640" t="s">
        <v>1392</v>
      </c>
      <c r="L1640" t="s">
        <v>14790</v>
      </c>
      <c r="M1640" t="s">
        <v>10997</v>
      </c>
      <c r="N1640" t="s">
        <v>15212</v>
      </c>
      <c r="P1640" t="s">
        <v>15634</v>
      </c>
      <c r="R1640" t="s">
        <v>16044</v>
      </c>
      <c r="T1640" t="s">
        <v>16465</v>
      </c>
      <c r="V1640" t="s">
        <v>16855</v>
      </c>
    </row>
    <row r="1641" spans="1:22" ht="15" customHeight="1" x14ac:dyDescent="0.25">
      <c r="A1641" t="s">
        <v>1393</v>
      </c>
      <c r="B1641" t="s">
        <v>1238</v>
      </c>
      <c r="C1641" t="s">
        <v>2804</v>
      </c>
      <c r="D1641" t="s">
        <v>2804</v>
      </c>
      <c r="E1641" t="s">
        <v>1393</v>
      </c>
      <c r="L1641" t="s">
        <v>11819</v>
      </c>
      <c r="M1641" t="s">
        <v>10997</v>
      </c>
      <c r="N1641" t="s">
        <v>11820</v>
      </c>
      <c r="P1641" t="s">
        <v>11821</v>
      </c>
      <c r="R1641" t="s">
        <v>11822</v>
      </c>
      <c r="T1641" t="s">
        <v>11823</v>
      </c>
      <c r="V1641" t="s">
        <v>11824</v>
      </c>
    </row>
    <row r="1642" spans="1:22" ht="15" customHeight="1" x14ac:dyDescent="0.25">
      <c r="A1642" t="s">
        <v>11825</v>
      </c>
      <c r="B1642" t="s">
        <v>1238</v>
      </c>
      <c r="C1642" t="s">
        <v>2804</v>
      </c>
      <c r="D1642" t="s">
        <v>2804</v>
      </c>
      <c r="E1642" t="s">
        <v>11825</v>
      </c>
      <c r="L1642" t="s">
        <v>11826</v>
      </c>
      <c r="M1642" t="s">
        <v>10997</v>
      </c>
      <c r="N1642" t="s">
        <v>11827</v>
      </c>
      <c r="P1642" t="s">
        <v>11828</v>
      </c>
      <c r="R1642" t="s">
        <v>11829</v>
      </c>
      <c r="T1642" t="s">
        <v>11830</v>
      </c>
      <c r="V1642" t="s">
        <v>11831</v>
      </c>
    </row>
    <row r="1643" spans="1:22" ht="15" customHeight="1" x14ac:dyDescent="0.25">
      <c r="A1643" t="s">
        <v>1394</v>
      </c>
      <c r="B1643" t="s">
        <v>1238</v>
      </c>
      <c r="C1643" t="s">
        <v>2804</v>
      </c>
      <c r="D1643" t="s">
        <v>2804</v>
      </c>
      <c r="E1643" t="s">
        <v>1394</v>
      </c>
      <c r="L1643" t="s">
        <v>14791</v>
      </c>
      <c r="M1643" t="s">
        <v>10997</v>
      </c>
      <c r="N1643" t="s">
        <v>15213</v>
      </c>
      <c r="P1643" t="s">
        <v>15635</v>
      </c>
      <c r="R1643" t="s">
        <v>16045</v>
      </c>
      <c r="T1643" t="s">
        <v>16466</v>
      </c>
      <c r="V1643" t="s">
        <v>16856</v>
      </c>
    </row>
    <row r="1644" spans="1:22" ht="15" customHeight="1" x14ac:dyDescent="0.25">
      <c r="A1644" t="s">
        <v>1395</v>
      </c>
      <c r="B1644" t="s">
        <v>1238</v>
      </c>
      <c r="C1644" t="s">
        <v>2804</v>
      </c>
      <c r="D1644" t="s">
        <v>2804</v>
      </c>
      <c r="E1644" t="s">
        <v>1395</v>
      </c>
      <c r="L1644" t="s">
        <v>11832</v>
      </c>
      <c r="M1644" t="s">
        <v>10997</v>
      </c>
      <c r="N1644" t="s">
        <v>11833</v>
      </c>
      <c r="P1644" t="s">
        <v>11834</v>
      </c>
      <c r="R1644" t="s">
        <v>11835</v>
      </c>
      <c r="T1644" t="s">
        <v>11836</v>
      </c>
      <c r="V1644" t="s">
        <v>11837</v>
      </c>
    </row>
    <row r="1645" spans="1:22" ht="15" customHeight="1" x14ac:dyDescent="0.25">
      <c r="A1645" t="s">
        <v>11838</v>
      </c>
      <c r="B1645" t="s">
        <v>1238</v>
      </c>
      <c r="C1645" t="s">
        <v>2804</v>
      </c>
      <c r="D1645" t="s">
        <v>2804</v>
      </c>
      <c r="E1645" t="s">
        <v>11838</v>
      </c>
      <c r="L1645" t="s">
        <v>11839</v>
      </c>
      <c r="M1645" t="s">
        <v>10997</v>
      </c>
      <c r="N1645" t="s">
        <v>11840</v>
      </c>
      <c r="P1645" t="s">
        <v>11841</v>
      </c>
      <c r="R1645" t="s">
        <v>11842</v>
      </c>
      <c r="T1645" t="s">
        <v>11843</v>
      </c>
      <c r="V1645" t="s">
        <v>11844</v>
      </c>
    </row>
    <row r="1646" spans="1:22" ht="15" customHeight="1" x14ac:dyDescent="0.25">
      <c r="A1646" t="s">
        <v>1396</v>
      </c>
      <c r="B1646" t="s">
        <v>1238</v>
      </c>
      <c r="C1646" t="s">
        <v>2804</v>
      </c>
      <c r="D1646" t="s">
        <v>2804</v>
      </c>
      <c r="E1646" t="s">
        <v>1396</v>
      </c>
      <c r="L1646" t="s">
        <v>14792</v>
      </c>
      <c r="M1646" t="s">
        <v>10997</v>
      </c>
      <c r="N1646" t="s">
        <v>15214</v>
      </c>
      <c r="P1646" t="s">
        <v>15636</v>
      </c>
      <c r="R1646" t="s">
        <v>16046</v>
      </c>
      <c r="T1646" t="s">
        <v>16467</v>
      </c>
      <c r="V1646" t="s">
        <v>16857</v>
      </c>
    </row>
    <row r="1647" spans="1:22" ht="15" customHeight="1" x14ac:dyDescent="0.25">
      <c r="A1647" t="s">
        <v>1397</v>
      </c>
      <c r="B1647" t="s">
        <v>1238</v>
      </c>
      <c r="C1647" t="s">
        <v>2804</v>
      </c>
      <c r="D1647" t="s">
        <v>2804</v>
      </c>
      <c r="E1647" t="s">
        <v>1397</v>
      </c>
      <c r="L1647" t="s">
        <v>11845</v>
      </c>
      <c r="M1647" t="s">
        <v>10997</v>
      </c>
      <c r="N1647" t="s">
        <v>11846</v>
      </c>
      <c r="P1647" t="s">
        <v>11847</v>
      </c>
      <c r="R1647" t="s">
        <v>11848</v>
      </c>
      <c r="T1647" t="s">
        <v>11849</v>
      </c>
      <c r="V1647" t="s">
        <v>11850</v>
      </c>
    </row>
    <row r="1648" spans="1:22" ht="15" customHeight="1" x14ac:dyDescent="0.25">
      <c r="A1648" t="s">
        <v>11851</v>
      </c>
      <c r="B1648" t="s">
        <v>1238</v>
      </c>
      <c r="C1648" t="s">
        <v>2804</v>
      </c>
      <c r="D1648" t="s">
        <v>2804</v>
      </c>
      <c r="E1648" t="s">
        <v>11851</v>
      </c>
      <c r="L1648" t="s">
        <v>11852</v>
      </c>
      <c r="M1648" t="s">
        <v>10997</v>
      </c>
      <c r="N1648" t="s">
        <v>11853</v>
      </c>
      <c r="P1648" t="s">
        <v>11854</v>
      </c>
      <c r="R1648" t="s">
        <v>11855</v>
      </c>
      <c r="T1648" t="s">
        <v>11856</v>
      </c>
      <c r="V1648" t="s">
        <v>11857</v>
      </c>
    </row>
    <row r="1649" spans="1:22" ht="15" customHeight="1" x14ac:dyDescent="0.25">
      <c r="A1649" t="s">
        <v>1398</v>
      </c>
      <c r="B1649" t="s">
        <v>1238</v>
      </c>
      <c r="C1649" t="s">
        <v>2804</v>
      </c>
      <c r="D1649" t="s">
        <v>2804</v>
      </c>
      <c r="E1649" t="s">
        <v>1398</v>
      </c>
      <c r="L1649" t="s">
        <v>14793</v>
      </c>
      <c r="M1649" t="s">
        <v>10997</v>
      </c>
      <c r="N1649" t="s">
        <v>15215</v>
      </c>
      <c r="P1649" t="s">
        <v>15637</v>
      </c>
      <c r="R1649" t="s">
        <v>16047</v>
      </c>
      <c r="T1649" t="s">
        <v>16468</v>
      </c>
      <c r="V1649" t="s">
        <v>16858</v>
      </c>
    </row>
    <row r="1650" spans="1:22" ht="15" customHeight="1" x14ac:dyDescent="0.25">
      <c r="A1650" t="s">
        <v>1399</v>
      </c>
      <c r="B1650" t="s">
        <v>1238</v>
      </c>
      <c r="C1650" t="s">
        <v>2804</v>
      </c>
      <c r="D1650" t="s">
        <v>2804</v>
      </c>
      <c r="E1650" t="s">
        <v>1399</v>
      </c>
      <c r="L1650" t="s">
        <v>11858</v>
      </c>
      <c r="M1650" t="s">
        <v>10997</v>
      </c>
      <c r="N1650" t="s">
        <v>11859</v>
      </c>
      <c r="P1650" t="s">
        <v>11860</v>
      </c>
      <c r="R1650" t="s">
        <v>11861</v>
      </c>
      <c r="T1650" t="s">
        <v>11862</v>
      </c>
      <c r="V1650" t="s">
        <v>11863</v>
      </c>
    </row>
    <row r="1651" spans="1:22" ht="15" customHeight="1" x14ac:dyDescent="0.25">
      <c r="A1651" t="s">
        <v>11864</v>
      </c>
      <c r="B1651" t="s">
        <v>1238</v>
      </c>
      <c r="C1651" t="s">
        <v>2804</v>
      </c>
      <c r="D1651" t="s">
        <v>2804</v>
      </c>
      <c r="E1651" t="s">
        <v>11864</v>
      </c>
      <c r="L1651" t="s">
        <v>11865</v>
      </c>
      <c r="M1651" t="s">
        <v>10997</v>
      </c>
      <c r="N1651" t="s">
        <v>11866</v>
      </c>
      <c r="P1651" t="s">
        <v>11867</v>
      </c>
      <c r="R1651" t="s">
        <v>11868</v>
      </c>
      <c r="T1651" t="s">
        <v>11869</v>
      </c>
      <c r="V1651" t="s">
        <v>11870</v>
      </c>
    </row>
    <row r="1652" spans="1:22" ht="15" customHeight="1" x14ac:dyDescent="0.25">
      <c r="A1652" t="s">
        <v>1400</v>
      </c>
      <c r="B1652" t="s">
        <v>1238</v>
      </c>
      <c r="C1652" t="s">
        <v>2804</v>
      </c>
      <c r="D1652" t="s">
        <v>2804</v>
      </c>
      <c r="E1652" t="s">
        <v>1400</v>
      </c>
      <c r="L1652" t="s">
        <v>14794</v>
      </c>
      <c r="M1652" t="s">
        <v>10997</v>
      </c>
      <c r="N1652" t="s">
        <v>15216</v>
      </c>
      <c r="P1652" t="s">
        <v>15638</v>
      </c>
      <c r="R1652" t="s">
        <v>16048</v>
      </c>
      <c r="T1652" t="s">
        <v>16469</v>
      </c>
      <c r="V1652" t="s">
        <v>16859</v>
      </c>
    </row>
    <row r="1653" spans="1:22" ht="15" customHeight="1" x14ac:dyDescent="0.25">
      <c r="A1653" t="s">
        <v>1401</v>
      </c>
      <c r="B1653" t="s">
        <v>1238</v>
      </c>
      <c r="C1653" t="s">
        <v>2804</v>
      </c>
      <c r="D1653" t="s">
        <v>2804</v>
      </c>
      <c r="E1653" t="s">
        <v>1401</v>
      </c>
      <c r="L1653" t="s">
        <v>11871</v>
      </c>
      <c r="M1653" t="s">
        <v>10997</v>
      </c>
      <c r="N1653" t="s">
        <v>11872</v>
      </c>
      <c r="P1653" t="s">
        <v>11873</v>
      </c>
      <c r="R1653" t="s">
        <v>11874</v>
      </c>
      <c r="T1653" t="s">
        <v>11875</v>
      </c>
      <c r="V1653" t="s">
        <v>11876</v>
      </c>
    </row>
    <row r="1654" spans="1:22" ht="15" customHeight="1" x14ac:dyDescent="0.25">
      <c r="A1654" t="s">
        <v>11877</v>
      </c>
      <c r="B1654" t="s">
        <v>1238</v>
      </c>
      <c r="C1654" t="s">
        <v>2804</v>
      </c>
      <c r="D1654" t="s">
        <v>2804</v>
      </c>
      <c r="E1654" t="s">
        <v>11877</v>
      </c>
      <c r="L1654" t="s">
        <v>11878</v>
      </c>
      <c r="M1654" t="s">
        <v>10997</v>
      </c>
      <c r="N1654" t="s">
        <v>11879</v>
      </c>
      <c r="P1654" t="s">
        <v>11880</v>
      </c>
      <c r="R1654" t="s">
        <v>11881</v>
      </c>
      <c r="T1654" t="s">
        <v>11882</v>
      </c>
      <c r="V1654" t="s">
        <v>11883</v>
      </c>
    </row>
    <row r="1655" spans="1:22" ht="15" customHeight="1" x14ac:dyDescent="0.25">
      <c r="A1655" t="s">
        <v>1402</v>
      </c>
      <c r="B1655" t="s">
        <v>1238</v>
      </c>
      <c r="C1655" t="s">
        <v>2804</v>
      </c>
      <c r="D1655" t="s">
        <v>2804</v>
      </c>
      <c r="E1655" t="s">
        <v>1402</v>
      </c>
      <c r="L1655" t="s">
        <v>14795</v>
      </c>
      <c r="M1655" t="s">
        <v>10997</v>
      </c>
      <c r="N1655" t="s">
        <v>15217</v>
      </c>
      <c r="P1655" t="s">
        <v>15639</v>
      </c>
      <c r="R1655" t="s">
        <v>16049</v>
      </c>
      <c r="T1655" t="s">
        <v>16470</v>
      </c>
      <c r="V1655" t="s">
        <v>16860</v>
      </c>
    </row>
    <row r="1656" spans="1:22" ht="15" customHeight="1" x14ac:dyDescent="0.25">
      <c r="A1656" t="s">
        <v>1403</v>
      </c>
      <c r="B1656" t="s">
        <v>1238</v>
      </c>
      <c r="C1656" t="s">
        <v>2804</v>
      </c>
      <c r="D1656" t="s">
        <v>2804</v>
      </c>
      <c r="E1656" t="s">
        <v>1403</v>
      </c>
      <c r="L1656" t="s">
        <v>11884</v>
      </c>
      <c r="M1656" t="s">
        <v>10997</v>
      </c>
      <c r="N1656" t="s">
        <v>11885</v>
      </c>
      <c r="P1656" t="s">
        <v>11886</v>
      </c>
      <c r="R1656" t="s">
        <v>11887</v>
      </c>
      <c r="T1656" t="s">
        <v>11888</v>
      </c>
      <c r="V1656" t="s">
        <v>11889</v>
      </c>
    </row>
    <row r="1657" spans="1:22" ht="15" customHeight="1" x14ac:dyDescent="0.25">
      <c r="A1657" t="s">
        <v>11890</v>
      </c>
      <c r="B1657" t="s">
        <v>1238</v>
      </c>
      <c r="C1657" t="s">
        <v>2804</v>
      </c>
      <c r="D1657" t="s">
        <v>2804</v>
      </c>
      <c r="E1657" t="s">
        <v>11890</v>
      </c>
      <c r="L1657" t="s">
        <v>11891</v>
      </c>
      <c r="M1657" t="s">
        <v>10997</v>
      </c>
      <c r="N1657" t="s">
        <v>11892</v>
      </c>
      <c r="P1657" t="s">
        <v>11893</v>
      </c>
      <c r="R1657" t="s">
        <v>11894</v>
      </c>
      <c r="T1657" t="s">
        <v>11895</v>
      </c>
      <c r="V1657" t="s">
        <v>11896</v>
      </c>
    </row>
    <row r="1658" spans="1:22" ht="15" customHeight="1" x14ac:dyDescent="0.25">
      <c r="A1658" t="s">
        <v>1404</v>
      </c>
      <c r="B1658" t="s">
        <v>1238</v>
      </c>
      <c r="C1658" t="s">
        <v>2804</v>
      </c>
      <c r="D1658" t="s">
        <v>2804</v>
      </c>
      <c r="E1658" t="s">
        <v>1404</v>
      </c>
      <c r="L1658" t="s">
        <v>14796</v>
      </c>
      <c r="M1658" t="s">
        <v>10997</v>
      </c>
      <c r="N1658" t="s">
        <v>15218</v>
      </c>
      <c r="P1658" t="s">
        <v>15640</v>
      </c>
      <c r="R1658" t="s">
        <v>16050</v>
      </c>
      <c r="T1658" t="s">
        <v>16471</v>
      </c>
      <c r="V1658" t="s">
        <v>16861</v>
      </c>
    </row>
    <row r="1659" spans="1:22" ht="15" customHeight="1" x14ac:dyDescent="0.25">
      <c r="A1659" t="s">
        <v>1405</v>
      </c>
      <c r="B1659" t="s">
        <v>1238</v>
      </c>
      <c r="C1659" t="s">
        <v>2804</v>
      </c>
      <c r="D1659" t="s">
        <v>2804</v>
      </c>
      <c r="E1659" t="s">
        <v>1405</v>
      </c>
      <c r="L1659" t="s">
        <v>11897</v>
      </c>
      <c r="M1659" t="s">
        <v>10997</v>
      </c>
      <c r="N1659" t="s">
        <v>11898</v>
      </c>
      <c r="P1659" t="s">
        <v>11899</v>
      </c>
      <c r="R1659" t="s">
        <v>11900</v>
      </c>
      <c r="T1659" t="s">
        <v>11901</v>
      </c>
      <c r="V1659" t="s">
        <v>11902</v>
      </c>
    </row>
    <row r="1660" spans="1:22" ht="15" customHeight="1" x14ac:dyDescent="0.25">
      <c r="A1660" t="s">
        <v>11903</v>
      </c>
      <c r="B1660" t="s">
        <v>1238</v>
      </c>
      <c r="C1660" t="s">
        <v>2804</v>
      </c>
      <c r="D1660" t="s">
        <v>2804</v>
      </c>
      <c r="E1660" t="s">
        <v>11903</v>
      </c>
      <c r="L1660" t="s">
        <v>11904</v>
      </c>
      <c r="M1660" t="s">
        <v>10997</v>
      </c>
      <c r="N1660" t="s">
        <v>11905</v>
      </c>
      <c r="P1660" t="s">
        <v>11906</v>
      </c>
      <c r="R1660" t="s">
        <v>11907</v>
      </c>
      <c r="T1660" t="s">
        <v>11908</v>
      </c>
      <c r="V1660" t="s">
        <v>11909</v>
      </c>
    </row>
    <row r="1661" spans="1:22" ht="15" customHeight="1" x14ac:dyDescent="0.25">
      <c r="A1661" t="s">
        <v>1406</v>
      </c>
      <c r="B1661" t="s">
        <v>1238</v>
      </c>
      <c r="C1661" t="s">
        <v>2804</v>
      </c>
      <c r="D1661" t="s">
        <v>2804</v>
      </c>
      <c r="E1661" t="s">
        <v>1406</v>
      </c>
      <c r="L1661" t="s">
        <v>14797</v>
      </c>
      <c r="M1661" t="s">
        <v>10997</v>
      </c>
      <c r="N1661" t="s">
        <v>15219</v>
      </c>
      <c r="P1661" t="s">
        <v>15641</v>
      </c>
      <c r="R1661" t="s">
        <v>16051</v>
      </c>
      <c r="T1661" t="s">
        <v>16472</v>
      </c>
      <c r="V1661" t="s">
        <v>16862</v>
      </c>
    </row>
    <row r="1662" spans="1:22" ht="15" customHeight="1" x14ac:dyDescent="0.25">
      <c r="A1662" t="s">
        <v>1407</v>
      </c>
      <c r="B1662" t="s">
        <v>1238</v>
      </c>
      <c r="C1662" t="s">
        <v>2804</v>
      </c>
      <c r="D1662" t="s">
        <v>2804</v>
      </c>
      <c r="E1662" t="s">
        <v>1407</v>
      </c>
      <c r="L1662" t="s">
        <v>11910</v>
      </c>
      <c r="M1662" t="s">
        <v>10997</v>
      </c>
      <c r="N1662" t="s">
        <v>11911</v>
      </c>
      <c r="P1662" t="s">
        <v>11912</v>
      </c>
      <c r="R1662" t="s">
        <v>11913</v>
      </c>
      <c r="T1662" t="s">
        <v>11914</v>
      </c>
      <c r="V1662" t="s">
        <v>11915</v>
      </c>
    </row>
    <row r="1663" spans="1:22" ht="15" customHeight="1" x14ac:dyDescent="0.25">
      <c r="A1663" t="s">
        <v>11916</v>
      </c>
      <c r="B1663" t="s">
        <v>1238</v>
      </c>
      <c r="C1663" t="s">
        <v>2804</v>
      </c>
      <c r="D1663" t="s">
        <v>2804</v>
      </c>
      <c r="E1663" t="s">
        <v>11916</v>
      </c>
      <c r="L1663" t="s">
        <v>11917</v>
      </c>
      <c r="M1663" t="s">
        <v>10997</v>
      </c>
      <c r="N1663" t="s">
        <v>11918</v>
      </c>
      <c r="P1663" t="s">
        <v>11919</v>
      </c>
      <c r="R1663" t="s">
        <v>11920</v>
      </c>
      <c r="T1663" t="s">
        <v>11921</v>
      </c>
      <c r="V1663" t="s">
        <v>11922</v>
      </c>
    </row>
    <row r="1664" spans="1:22" ht="15" customHeight="1" x14ac:dyDescent="0.25">
      <c r="A1664" t="s">
        <v>1408</v>
      </c>
      <c r="B1664" t="s">
        <v>1238</v>
      </c>
      <c r="C1664" t="s">
        <v>2804</v>
      </c>
      <c r="D1664" t="s">
        <v>2804</v>
      </c>
      <c r="E1664" t="s">
        <v>1408</v>
      </c>
      <c r="L1664" t="s">
        <v>14798</v>
      </c>
      <c r="M1664" t="s">
        <v>10997</v>
      </c>
      <c r="N1664" t="s">
        <v>15220</v>
      </c>
      <c r="P1664" t="s">
        <v>15642</v>
      </c>
      <c r="R1664" t="s">
        <v>16052</v>
      </c>
      <c r="T1664" t="s">
        <v>16473</v>
      </c>
      <c r="V1664" t="s">
        <v>16863</v>
      </c>
    </row>
    <row r="1665" spans="1:22" ht="15" customHeight="1" x14ac:dyDescent="0.25">
      <c r="A1665" t="s">
        <v>1409</v>
      </c>
      <c r="B1665" t="s">
        <v>1238</v>
      </c>
      <c r="C1665" t="s">
        <v>2804</v>
      </c>
      <c r="D1665" t="s">
        <v>2804</v>
      </c>
      <c r="E1665" t="s">
        <v>1409</v>
      </c>
      <c r="L1665" t="s">
        <v>11923</v>
      </c>
      <c r="M1665" t="s">
        <v>10997</v>
      </c>
      <c r="N1665" t="s">
        <v>11924</v>
      </c>
      <c r="P1665" t="s">
        <v>11925</v>
      </c>
      <c r="R1665" t="s">
        <v>11926</v>
      </c>
      <c r="T1665" t="s">
        <v>11927</v>
      </c>
      <c r="V1665" t="s">
        <v>11928</v>
      </c>
    </row>
    <row r="1666" spans="1:22" ht="15" customHeight="1" x14ac:dyDescent="0.25">
      <c r="A1666" t="s">
        <v>11929</v>
      </c>
      <c r="B1666" t="s">
        <v>1238</v>
      </c>
      <c r="C1666" t="s">
        <v>2804</v>
      </c>
      <c r="D1666" t="s">
        <v>2804</v>
      </c>
      <c r="E1666" t="s">
        <v>11929</v>
      </c>
      <c r="L1666" t="s">
        <v>11930</v>
      </c>
      <c r="M1666" t="s">
        <v>10997</v>
      </c>
      <c r="N1666" t="s">
        <v>11931</v>
      </c>
      <c r="P1666" t="s">
        <v>11932</v>
      </c>
      <c r="R1666" t="s">
        <v>11933</v>
      </c>
      <c r="T1666" t="s">
        <v>11934</v>
      </c>
      <c r="V1666" t="s">
        <v>11935</v>
      </c>
    </row>
    <row r="1667" spans="1:22" ht="15" customHeight="1" x14ac:dyDescent="0.25">
      <c r="A1667" t="s">
        <v>1410</v>
      </c>
      <c r="B1667" t="s">
        <v>1238</v>
      </c>
      <c r="C1667" t="s">
        <v>2804</v>
      </c>
      <c r="D1667" t="s">
        <v>2804</v>
      </c>
      <c r="E1667" t="s">
        <v>1410</v>
      </c>
      <c r="L1667" t="s">
        <v>14799</v>
      </c>
      <c r="M1667" t="s">
        <v>10997</v>
      </c>
      <c r="N1667" t="s">
        <v>15221</v>
      </c>
      <c r="P1667" t="s">
        <v>15643</v>
      </c>
      <c r="R1667" t="s">
        <v>16053</v>
      </c>
      <c r="T1667" t="s">
        <v>16474</v>
      </c>
      <c r="V1667" t="s">
        <v>16864</v>
      </c>
    </row>
    <row r="1668" spans="1:22" ht="15" customHeight="1" x14ac:dyDescent="0.25">
      <c r="A1668" t="s">
        <v>1411</v>
      </c>
      <c r="B1668" t="s">
        <v>1238</v>
      </c>
      <c r="C1668" t="s">
        <v>2804</v>
      </c>
      <c r="D1668" t="s">
        <v>2804</v>
      </c>
      <c r="E1668" t="s">
        <v>1411</v>
      </c>
      <c r="L1668" t="s">
        <v>11936</v>
      </c>
      <c r="M1668" t="s">
        <v>10997</v>
      </c>
      <c r="N1668" t="s">
        <v>11937</v>
      </c>
      <c r="P1668" t="s">
        <v>11938</v>
      </c>
      <c r="R1668" t="s">
        <v>11939</v>
      </c>
      <c r="T1668" t="s">
        <v>11940</v>
      </c>
      <c r="V1668" t="s">
        <v>11941</v>
      </c>
    </row>
    <row r="1669" spans="1:22" ht="15" customHeight="1" x14ac:dyDescent="0.25">
      <c r="A1669" t="s">
        <v>11942</v>
      </c>
      <c r="B1669" t="s">
        <v>1238</v>
      </c>
      <c r="C1669" t="s">
        <v>2804</v>
      </c>
      <c r="D1669" t="s">
        <v>2804</v>
      </c>
      <c r="E1669" t="s">
        <v>11942</v>
      </c>
      <c r="L1669" t="s">
        <v>11943</v>
      </c>
      <c r="M1669" t="s">
        <v>10997</v>
      </c>
      <c r="N1669" t="s">
        <v>11944</v>
      </c>
      <c r="P1669" t="s">
        <v>11945</v>
      </c>
      <c r="R1669" t="s">
        <v>11946</v>
      </c>
      <c r="T1669" t="s">
        <v>11947</v>
      </c>
      <c r="V1669" t="s">
        <v>11948</v>
      </c>
    </row>
    <row r="1670" spans="1:22" ht="15" customHeight="1" x14ac:dyDescent="0.25">
      <c r="A1670" t="s">
        <v>1412</v>
      </c>
      <c r="B1670" t="s">
        <v>1238</v>
      </c>
      <c r="C1670" t="s">
        <v>2804</v>
      </c>
      <c r="D1670" t="s">
        <v>2804</v>
      </c>
      <c r="E1670" t="s">
        <v>1412</v>
      </c>
      <c r="L1670" t="s">
        <v>14800</v>
      </c>
      <c r="M1670" t="s">
        <v>10997</v>
      </c>
      <c r="N1670" t="s">
        <v>15222</v>
      </c>
      <c r="P1670" t="s">
        <v>15644</v>
      </c>
      <c r="R1670" t="s">
        <v>16054</v>
      </c>
      <c r="T1670" t="s">
        <v>16475</v>
      </c>
      <c r="V1670" t="s">
        <v>16865</v>
      </c>
    </row>
    <row r="1671" spans="1:22" ht="15" customHeight="1" x14ac:dyDescent="0.25">
      <c r="A1671" t="s">
        <v>1413</v>
      </c>
      <c r="B1671" t="s">
        <v>1238</v>
      </c>
      <c r="C1671" t="s">
        <v>2804</v>
      </c>
      <c r="D1671" t="s">
        <v>2804</v>
      </c>
      <c r="E1671" t="s">
        <v>1413</v>
      </c>
      <c r="L1671" t="s">
        <v>11949</v>
      </c>
      <c r="M1671" t="s">
        <v>10997</v>
      </c>
      <c r="N1671" t="s">
        <v>11950</v>
      </c>
      <c r="P1671" t="s">
        <v>11951</v>
      </c>
      <c r="R1671" t="s">
        <v>11952</v>
      </c>
      <c r="T1671" t="s">
        <v>11953</v>
      </c>
      <c r="V1671" t="s">
        <v>11954</v>
      </c>
    </row>
    <row r="1672" spans="1:22" ht="15" customHeight="1" x14ac:dyDescent="0.25">
      <c r="A1672" t="s">
        <v>11955</v>
      </c>
      <c r="B1672" t="s">
        <v>1238</v>
      </c>
      <c r="C1672" t="s">
        <v>2804</v>
      </c>
      <c r="D1672" t="s">
        <v>2804</v>
      </c>
      <c r="E1672" t="s">
        <v>11955</v>
      </c>
      <c r="L1672" t="s">
        <v>11956</v>
      </c>
      <c r="M1672" t="s">
        <v>10997</v>
      </c>
      <c r="N1672" t="s">
        <v>11957</v>
      </c>
      <c r="P1672" t="s">
        <v>11958</v>
      </c>
      <c r="R1672" t="s">
        <v>11959</v>
      </c>
      <c r="T1672" t="s">
        <v>11960</v>
      </c>
      <c r="V1672" t="s">
        <v>11961</v>
      </c>
    </row>
    <row r="1673" spans="1:22" ht="15" customHeight="1" x14ac:dyDescent="0.25">
      <c r="A1673" t="s">
        <v>1414</v>
      </c>
      <c r="B1673" t="s">
        <v>1238</v>
      </c>
      <c r="C1673" t="s">
        <v>2804</v>
      </c>
      <c r="D1673" t="s">
        <v>2804</v>
      </c>
      <c r="E1673" t="s">
        <v>1414</v>
      </c>
      <c r="L1673" t="s">
        <v>14801</v>
      </c>
      <c r="M1673" t="s">
        <v>10997</v>
      </c>
      <c r="N1673" t="s">
        <v>15223</v>
      </c>
      <c r="P1673" t="s">
        <v>15645</v>
      </c>
      <c r="R1673" t="s">
        <v>16055</v>
      </c>
      <c r="T1673" t="s">
        <v>16476</v>
      </c>
      <c r="V1673" t="s">
        <v>16866</v>
      </c>
    </row>
    <row r="1674" spans="1:22" ht="15" customHeight="1" x14ac:dyDescent="0.25">
      <c r="A1674" t="s">
        <v>1415</v>
      </c>
      <c r="B1674" t="s">
        <v>1238</v>
      </c>
      <c r="C1674" t="s">
        <v>2804</v>
      </c>
      <c r="D1674" t="s">
        <v>2804</v>
      </c>
      <c r="E1674" t="s">
        <v>1415</v>
      </c>
      <c r="L1674" t="s">
        <v>11962</v>
      </c>
      <c r="M1674" t="s">
        <v>10997</v>
      </c>
      <c r="N1674" t="s">
        <v>11963</v>
      </c>
      <c r="P1674" t="s">
        <v>11964</v>
      </c>
      <c r="R1674" t="s">
        <v>11965</v>
      </c>
      <c r="T1674" t="s">
        <v>11966</v>
      </c>
      <c r="V1674" t="s">
        <v>11967</v>
      </c>
    </row>
    <row r="1675" spans="1:22" ht="15" customHeight="1" x14ac:dyDescent="0.25">
      <c r="A1675" t="s">
        <v>11968</v>
      </c>
      <c r="B1675" t="s">
        <v>1238</v>
      </c>
      <c r="C1675" t="s">
        <v>2804</v>
      </c>
      <c r="D1675" t="s">
        <v>2804</v>
      </c>
      <c r="E1675" t="s">
        <v>11968</v>
      </c>
      <c r="L1675" t="s">
        <v>11969</v>
      </c>
      <c r="M1675" t="s">
        <v>10997</v>
      </c>
      <c r="N1675" t="s">
        <v>11970</v>
      </c>
      <c r="P1675" t="s">
        <v>11971</v>
      </c>
      <c r="R1675" t="s">
        <v>11972</v>
      </c>
      <c r="T1675" t="s">
        <v>11973</v>
      </c>
      <c r="V1675" t="s">
        <v>11974</v>
      </c>
    </row>
    <row r="1676" spans="1:22" ht="15" customHeight="1" x14ac:dyDescent="0.25">
      <c r="A1676" t="s">
        <v>1416</v>
      </c>
      <c r="B1676" t="s">
        <v>1238</v>
      </c>
      <c r="C1676" t="s">
        <v>2804</v>
      </c>
      <c r="D1676" t="s">
        <v>2804</v>
      </c>
      <c r="E1676" t="s">
        <v>1416</v>
      </c>
      <c r="L1676" t="s">
        <v>14802</v>
      </c>
      <c r="M1676" t="s">
        <v>10997</v>
      </c>
      <c r="N1676" t="s">
        <v>15224</v>
      </c>
      <c r="P1676" t="s">
        <v>15646</v>
      </c>
      <c r="R1676" t="s">
        <v>16056</v>
      </c>
      <c r="T1676" t="s">
        <v>16477</v>
      </c>
      <c r="V1676" t="s">
        <v>16867</v>
      </c>
    </row>
    <row r="1677" spans="1:22" ht="15" customHeight="1" x14ac:dyDescent="0.25">
      <c r="A1677" t="s">
        <v>1417</v>
      </c>
      <c r="B1677" t="s">
        <v>1238</v>
      </c>
      <c r="C1677" t="s">
        <v>2804</v>
      </c>
      <c r="D1677" t="s">
        <v>2804</v>
      </c>
      <c r="E1677" t="s">
        <v>1417</v>
      </c>
      <c r="L1677" t="s">
        <v>11975</v>
      </c>
      <c r="M1677" t="s">
        <v>10997</v>
      </c>
      <c r="N1677" t="s">
        <v>11976</v>
      </c>
      <c r="P1677" t="s">
        <v>11977</v>
      </c>
      <c r="R1677" t="s">
        <v>11978</v>
      </c>
      <c r="T1677" t="s">
        <v>11979</v>
      </c>
      <c r="V1677" t="s">
        <v>11980</v>
      </c>
    </row>
    <row r="1678" spans="1:22" ht="15" customHeight="1" x14ac:dyDescent="0.25">
      <c r="A1678" t="s">
        <v>11981</v>
      </c>
      <c r="B1678" t="s">
        <v>1238</v>
      </c>
      <c r="C1678" t="s">
        <v>2804</v>
      </c>
      <c r="D1678" t="s">
        <v>2804</v>
      </c>
      <c r="E1678" t="s">
        <v>11981</v>
      </c>
      <c r="L1678" t="s">
        <v>11982</v>
      </c>
      <c r="M1678" t="s">
        <v>10997</v>
      </c>
      <c r="N1678" t="s">
        <v>11983</v>
      </c>
      <c r="P1678" t="s">
        <v>11984</v>
      </c>
      <c r="R1678" t="s">
        <v>11985</v>
      </c>
      <c r="T1678" t="s">
        <v>11986</v>
      </c>
      <c r="V1678" t="s">
        <v>11987</v>
      </c>
    </row>
    <row r="1679" spans="1:22" ht="15" customHeight="1" x14ac:dyDescent="0.25">
      <c r="A1679" t="s">
        <v>1418</v>
      </c>
      <c r="B1679" t="s">
        <v>1238</v>
      </c>
      <c r="C1679" t="s">
        <v>2804</v>
      </c>
      <c r="D1679" t="s">
        <v>2804</v>
      </c>
      <c r="E1679" t="s">
        <v>1418</v>
      </c>
      <c r="L1679" t="s">
        <v>14803</v>
      </c>
      <c r="M1679" t="s">
        <v>10997</v>
      </c>
      <c r="N1679" t="s">
        <v>15225</v>
      </c>
      <c r="P1679" t="s">
        <v>15647</v>
      </c>
      <c r="R1679" t="s">
        <v>16057</v>
      </c>
      <c r="T1679" t="s">
        <v>16478</v>
      </c>
      <c r="V1679" t="s">
        <v>16868</v>
      </c>
    </row>
    <row r="1680" spans="1:22" ht="15" customHeight="1" x14ac:dyDescent="0.25">
      <c r="A1680" t="s">
        <v>1419</v>
      </c>
      <c r="B1680" t="s">
        <v>1238</v>
      </c>
      <c r="C1680" t="s">
        <v>2804</v>
      </c>
      <c r="D1680" t="s">
        <v>2804</v>
      </c>
      <c r="E1680" t="s">
        <v>1419</v>
      </c>
      <c r="L1680" t="s">
        <v>11988</v>
      </c>
      <c r="M1680" t="s">
        <v>10997</v>
      </c>
      <c r="N1680" t="s">
        <v>11989</v>
      </c>
      <c r="P1680" t="s">
        <v>11990</v>
      </c>
      <c r="R1680" t="s">
        <v>11991</v>
      </c>
      <c r="T1680" t="s">
        <v>11992</v>
      </c>
      <c r="V1680" t="s">
        <v>11993</v>
      </c>
    </row>
    <row r="1681" spans="1:22" ht="15" customHeight="1" x14ac:dyDescent="0.25">
      <c r="A1681" t="s">
        <v>11994</v>
      </c>
      <c r="B1681" t="s">
        <v>1238</v>
      </c>
      <c r="C1681" t="s">
        <v>2804</v>
      </c>
      <c r="D1681" t="s">
        <v>2804</v>
      </c>
      <c r="E1681" t="s">
        <v>11994</v>
      </c>
      <c r="L1681" t="s">
        <v>11995</v>
      </c>
      <c r="M1681" t="s">
        <v>10997</v>
      </c>
      <c r="N1681" t="s">
        <v>11996</v>
      </c>
      <c r="P1681" t="s">
        <v>11997</v>
      </c>
      <c r="R1681" t="s">
        <v>11998</v>
      </c>
      <c r="T1681" t="s">
        <v>11999</v>
      </c>
      <c r="V1681" t="s">
        <v>12000</v>
      </c>
    </row>
    <row r="1682" spans="1:22" ht="15" customHeight="1" x14ac:dyDescent="0.25">
      <c r="A1682" t="s">
        <v>1420</v>
      </c>
      <c r="B1682" t="s">
        <v>1238</v>
      </c>
      <c r="C1682" t="s">
        <v>2804</v>
      </c>
      <c r="D1682" t="s">
        <v>2804</v>
      </c>
      <c r="E1682" t="s">
        <v>1420</v>
      </c>
      <c r="L1682" t="s">
        <v>14804</v>
      </c>
      <c r="M1682" t="s">
        <v>10997</v>
      </c>
      <c r="N1682" t="s">
        <v>15226</v>
      </c>
      <c r="P1682" t="s">
        <v>15648</v>
      </c>
      <c r="R1682" t="s">
        <v>16058</v>
      </c>
      <c r="T1682" t="s">
        <v>16479</v>
      </c>
      <c r="V1682" t="s">
        <v>16869</v>
      </c>
    </row>
    <row r="1683" spans="1:22" ht="15" customHeight="1" x14ac:dyDescent="0.25">
      <c r="A1683" t="s">
        <v>1421</v>
      </c>
      <c r="B1683" t="s">
        <v>1238</v>
      </c>
      <c r="C1683" t="s">
        <v>2804</v>
      </c>
      <c r="D1683" t="s">
        <v>2804</v>
      </c>
      <c r="E1683" t="s">
        <v>1421</v>
      </c>
      <c r="L1683" t="s">
        <v>12001</v>
      </c>
      <c r="M1683" t="s">
        <v>10997</v>
      </c>
      <c r="N1683" t="s">
        <v>12002</v>
      </c>
      <c r="P1683" t="s">
        <v>12003</v>
      </c>
      <c r="R1683" t="s">
        <v>12004</v>
      </c>
      <c r="T1683" t="s">
        <v>12005</v>
      </c>
      <c r="V1683" t="s">
        <v>12006</v>
      </c>
    </row>
    <row r="1684" spans="1:22" ht="15" customHeight="1" x14ac:dyDescent="0.25">
      <c r="A1684" t="s">
        <v>12007</v>
      </c>
      <c r="B1684" t="s">
        <v>1238</v>
      </c>
      <c r="C1684" t="s">
        <v>2804</v>
      </c>
      <c r="D1684" t="s">
        <v>2804</v>
      </c>
      <c r="E1684" t="s">
        <v>12007</v>
      </c>
      <c r="L1684" t="s">
        <v>12008</v>
      </c>
      <c r="M1684" t="s">
        <v>10997</v>
      </c>
      <c r="N1684" t="s">
        <v>12009</v>
      </c>
      <c r="P1684" t="s">
        <v>12010</v>
      </c>
      <c r="R1684" t="s">
        <v>12011</v>
      </c>
      <c r="T1684" t="s">
        <v>12012</v>
      </c>
      <c r="V1684" t="s">
        <v>12013</v>
      </c>
    </row>
    <row r="1685" spans="1:22" ht="15" customHeight="1" x14ac:dyDescent="0.25">
      <c r="A1685" t="s">
        <v>1422</v>
      </c>
      <c r="B1685" t="s">
        <v>1238</v>
      </c>
      <c r="C1685" t="s">
        <v>2804</v>
      </c>
      <c r="D1685" t="s">
        <v>2804</v>
      </c>
      <c r="E1685" t="s">
        <v>1422</v>
      </c>
      <c r="L1685" t="s">
        <v>14805</v>
      </c>
      <c r="M1685" t="s">
        <v>10997</v>
      </c>
      <c r="N1685" t="s">
        <v>15227</v>
      </c>
      <c r="P1685" t="s">
        <v>15649</v>
      </c>
      <c r="R1685" t="s">
        <v>16059</v>
      </c>
      <c r="T1685" t="s">
        <v>16480</v>
      </c>
      <c r="V1685" t="s">
        <v>16870</v>
      </c>
    </row>
    <row r="1686" spans="1:22" ht="15" customHeight="1" x14ac:dyDescent="0.25">
      <c r="A1686" t="s">
        <v>1423</v>
      </c>
      <c r="B1686" t="s">
        <v>1238</v>
      </c>
      <c r="C1686" t="s">
        <v>2804</v>
      </c>
      <c r="D1686" t="s">
        <v>2804</v>
      </c>
      <c r="E1686" t="s">
        <v>1423</v>
      </c>
      <c r="L1686" t="s">
        <v>12014</v>
      </c>
      <c r="M1686" t="s">
        <v>10997</v>
      </c>
      <c r="N1686" t="s">
        <v>12015</v>
      </c>
      <c r="P1686" t="s">
        <v>12016</v>
      </c>
      <c r="R1686" t="s">
        <v>12017</v>
      </c>
      <c r="T1686" t="s">
        <v>12018</v>
      </c>
      <c r="V1686" t="s">
        <v>12019</v>
      </c>
    </row>
    <row r="1687" spans="1:22" ht="15" customHeight="1" x14ac:dyDescent="0.25">
      <c r="A1687" t="s">
        <v>12020</v>
      </c>
      <c r="B1687" t="s">
        <v>1238</v>
      </c>
      <c r="C1687" t="s">
        <v>2804</v>
      </c>
      <c r="D1687" t="s">
        <v>2804</v>
      </c>
      <c r="E1687" t="s">
        <v>12020</v>
      </c>
      <c r="L1687" t="s">
        <v>12021</v>
      </c>
      <c r="M1687" t="s">
        <v>10997</v>
      </c>
      <c r="N1687" t="s">
        <v>12022</v>
      </c>
      <c r="P1687" t="s">
        <v>12023</v>
      </c>
      <c r="R1687" t="s">
        <v>12024</v>
      </c>
      <c r="T1687" t="s">
        <v>12025</v>
      </c>
      <c r="V1687" t="s">
        <v>12026</v>
      </c>
    </row>
    <row r="1688" spans="1:22" ht="15" customHeight="1" x14ac:dyDescent="0.25">
      <c r="A1688" t="s">
        <v>1424</v>
      </c>
      <c r="B1688" t="s">
        <v>1238</v>
      </c>
      <c r="C1688" t="s">
        <v>2804</v>
      </c>
      <c r="D1688" t="s">
        <v>2804</v>
      </c>
      <c r="E1688" t="s">
        <v>1424</v>
      </c>
      <c r="L1688" t="s">
        <v>14806</v>
      </c>
      <c r="M1688" t="s">
        <v>10997</v>
      </c>
      <c r="N1688" t="s">
        <v>15228</v>
      </c>
      <c r="P1688" t="s">
        <v>15650</v>
      </c>
      <c r="R1688" t="s">
        <v>16060</v>
      </c>
      <c r="T1688" t="s">
        <v>16481</v>
      </c>
      <c r="V1688" t="s">
        <v>16871</v>
      </c>
    </row>
    <row r="1689" spans="1:22" ht="15" customHeight="1" x14ac:dyDescent="0.25">
      <c r="A1689" t="s">
        <v>1425</v>
      </c>
      <c r="B1689" t="s">
        <v>1238</v>
      </c>
      <c r="C1689" t="s">
        <v>2804</v>
      </c>
      <c r="D1689" t="s">
        <v>2804</v>
      </c>
      <c r="E1689" t="s">
        <v>1425</v>
      </c>
      <c r="L1689" t="s">
        <v>12027</v>
      </c>
      <c r="M1689" t="s">
        <v>10997</v>
      </c>
      <c r="N1689" t="s">
        <v>12028</v>
      </c>
      <c r="P1689" t="s">
        <v>12029</v>
      </c>
      <c r="R1689" t="s">
        <v>12030</v>
      </c>
      <c r="T1689" t="s">
        <v>12031</v>
      </c>
      <c r="V1689" t="s">
        <v>12032</v>
      </c>
    </row>
    <row r="1690" spans="1:22" ht="15" customHeight="1" x14ac:dyDescent="0.25">
      <c r="A1690" t="s">
        <v>12033</v>
      </c>
      <c r="B1690" t="s">
        <v>1238</v>
      </c>
      <c r="C1690" t="s">
        <v>2804</v>
      </c>
      <c r="D1690" t="s">
        <v>2804</v>
      </c>
      <c r="E1690" t="s">
        <v>12033</v>
      </c>
      <c r="L1690" t="s">
        <v>12034</v>
      </c>
      <c r="M1690" t="s">
        <v>10997</v>
      </c>
      <c r="N1690" t="s">
        <v>12035</v>
      </c>
      <c r="P1690" t="s">
        <v>12036</v>
      </c>
      <c r="R1690" t="s">
        <v>12037</v>
      </c>
      <c r="T1690" t="s">
        <v>12038</v>
      </c>
      <c r="V1690" t="s">
        <v>12039</v>
      </c>
    </row>
    <row r="1691" spans="1:22" ht="15" customHeight="1" x14ac:dyDescent="0.25">
      <c r="A1691" t="s">
        <v>1426</v>
      </c>
      <c r="B1691" t="s">
        <v>1238</v>
      </c>
      <c r="C1691" t="s">
        <v>2804</v>
      </c>
      <c r="D1691" t="s">
        <v>2804</v>
      </c>
      <c r="E1691" t="s">
        <v>1426</v>
      </c>
      <c r="L1691" t="s">
        <v>14807</v>
      </c>
      <c r="M1691" t="s">
        <v>10997</v>
      </c>
      <c r="N1691" t="s">
        <v>15229</v>
      </c>
      <c r="P1691" t="s">
        <v>15651</v>
      </c>
      <c r="R1691" t="s">
        <v>16061</v>
      </c>
      <c r="T1691" t="s">
        <v>16482</v>
      </c>
      <c r="V1691" t="s">
        <v>16872</v>
      </c>
    </row>
    <row r="1692" spans="1:22" ht="15" customHeight="1" x14ac:dyDescent="0.25">
      <c r="A1692" t="s">
        <v>1427</v>
      </c>
      <c r="B1692" t="s">
        <v>1238</v>
      </c>
      <c r="C1692" t="s">
        <v>2804</v>
      </c>
      <c r="D1692" t="s">
        <v>2804</v>
      </c>
      <c r="E1692" t="s">
        <v>1427</v>
      </c>
      <c r="L1692" t="s">
        <v>12040</v>
      </c>
      <c r="M1692" t="s">
        <v>10997</v>
      </c>
      <c r="N1692" t="s">
        <v>12041</v>
      </c>
      <c r="P1692" t="s">
        <v>12042</v>
      </c>
      <c r="R1692" t="s">
        <v>12043</v>
      </c>
      <c r="T1692" t="s">
        <v>12044</v>
      </c>
      <c r="V1692" t="s">
        <v>12045</v>
      </c>
    </row>
    <row r="1693" spans="1:22" ht="15" customHeight="1" x14ac:dyDescent="0.25">
      <c r="A1693" t="s">
        <v>12046</v>
      </c>
      <c r="B1693" t="s">
        <v>1238</v>
      </c>
      <c r="C1693" t="s">
        <v>2804</v>
      </c>
      <c r="D1693" t="s">
        <v>2804</v>
      </c>
      <c r="E1693" t="s">
        <v>12046</v>
      </c>
      <c r="L1693" t="s">
        <v>12047</v>
      </c>
      <c r="M1693" t="s">
        <v>10997</v>
      </c>
      <c r="N1693" t="s">
        <v>12048</v>
      </c>
      <c r="P1693" t="s">
        <v>12049</v>
      </c>
      <c r="R1693" t="s">
        <v>12050</v>
      </c>
      <c r="T1693" t="s">
        <v>12051</v>
      </c>
      <c r="V1693" t="s">
        <v>12052</v>
      </c>
    </row>
    <row r="1694" spans="1:22" ht="15" customHeight="1" x14ac:dyDescent="0.25">
      <c r="A1694" t="s">
        <v>1428</v>
      </c>
      <c r="B1694" t="s">
        <v>1238</v>
      </c>
      <c r="C1694" t="s">
        <v>2804</v>
      </c>
      <c r="D1694" t="s">
        <v>2804</v>
      </c>
      <c r="E1694" t="s">
        <v>1428</v>
      </c>
      <c r="L1694" t="s">
        <v>14808</v>
      </c>
      <c r="M1694" t="s">
        <v>10997</v>
      </c>
      <c r="N1694" t="s">
        <v>15230</v>
      </c>
      <c r="P1694" t="s">
        <v>15652</v>
      </c>
      <c r="R1694" t="s">
        <v>16062</v>
      </c>
      <c r="T1694" t="s">
        <v>16483</v>
      </c>
      <c r="V1694" t="s">
        <v>16873</v>
      </c>
    </row>
    <row r="1695" spans="1:22" ht="15" customHeight="1" x14ac:dyDescent="0.25">
      <c r="A1695" t="s">
        <v>1429</v>
      </c>
      <c r="B1695" t="s">
        <v>1238</v>
      </c>
      <c r="C1695" t="s">
        <v>2804</v>
      </c>
      <c r="D1695" t="s">
        <v>2804</v>
      </c>
      <c r="E1695" t="s">
        <v>1429</v>
      </c>
      <c r="L1695" t="s">
        <v>12053</v>
      </c>
      <c r="M1695" t="s">
        <v>10997</v>
      </c>
      <c r="N1695" t="s">
        <v>12054</v>
      </c>
      <c r="P1695" t="s">
        <v>12055</v>
      </c>
      <c r="R1695" t="s">
        <v>12056</v>
      </c>
      <c r="T1695" t="s">
        <v>12057</v>
      </c>
      <c r="V1695" t="s">
        <v>12058</v>
      </c>
    </row>
    <row r="1696" spans="1:22" ht="15" customHeight="1" x14ac:dyDescent="0.25">
      <c r="A1696" t="s">
        <v>12059</v>
      </c>
      <c r="B1696" t="s">
        <v>1238</v>
      </c>
      <c r="C1696" t="s">
        <v>2804</v>
      </c>
      <c r="D1696" t="s">
        <v>2804</v>
      </c>
      <c r="E1696" t="s">
        <v>12059</v>
      </c>
      <c r="L1696" t="s">
        <v>12060</v>
      </c>
      <c r="M1696" t="s">
        <v>10997</v>
      </c>
      <c r="N1696" t="s">
        <v>12061</v>
      </c>
      <c r="P1696" t="s">
        <v>12062</v>
      </c>
      <c r="R1696" t="s">
        <v>12063</v>
      </c>
      <c r="T1696" t="s">
        <v>12064</v>
      </c>
      <c r="V1696" t="s">
        <v>12065</v>
      </c>
    </row>
    <row r="1697" spans="1:22" ht="15" customHeight="1" x14ac:dyDescent="0.25">
      <c r="A1697" t="s">
        <v>1430</v>
      </c>
      <c r="B1697" t="s">
        <v>1238</v>
      </c>
      <c r="C1697" t="s">
        <v>2804</v>
      </c>
      <c r="D1697" t="s">
        <v>2804</v>
      </c>
      <c r="E1697" t="s">
        <v>1430</v>
      </c>
      <c r="L1697" t="s">
        <v>14809</v>
      </c>
      <c r="M1697" t="s">
        <v>10997</v>
      </c>
      <c r="N1697" t="s">
        <v>15231</v>
      </c>
      <c r="P1697" t="s">
        <v>15653</v>
      </c>
      <c r="R1697" t="s">
        <v>16063</v>
      </c>
      <c r="T1697" t="s">
        <v>16484</v>
      </c>
      <c r="V1697" t="s">
        <v>16874</v>
      </c>
    </row>
    <row r="1698" spans="1:22" ht="15" customHeight="1" x14ac:dyDescent="0.25">
      <c r="A1698" t="s">
        <v>1431</v>
      </c>
      <c r="B1698" t="s">
        <v>1238</v>
      </c>
      <c r="C1698" t="s">
        <v>2804</v>
      </c>
      <c r="D1698" t="s">
        <v>2804</v>
      </c>
      <c r="E1698" t="s">
        <v>1431</v>
      </c>
      <c r="L1698" t="s">
        <v>12066</v>
      </c>
      <c r="M1698" t="s">
        <v>10997</v>
      </c>
      <c r="N1698" t="s">
        <v>12067</v>
      </c>
      <c r="P1698" t="s">
        <v>12068</v>
      </c>
      <c r="R1698" t="s">
        <v>12069</v>
      </c>
      <c r="T1698" t="s">
        <v>12070</v>
      </c>
      <c r="V1698" t="s">
        <v>12071</v>
      </c>
    </row>
    <row r="1699" spans="1:22" ht="15" customHeight="1" x14ac:dyDescent="0.25">
      <c r="A1699" t="s">
        <v>12072</v>
      </c>
      <c r="B1699" t="s">
        <v>1238</v>
      </c>
      <c r="C1699" t="s">
        <v>2804</v>
      </c>
      <c r="D1699" t="s">
        <v>2804</v>
      </c>
      <c r="E1699" t="s">
        <v>12072</v>
      </c>
      <c r="L1699" t="s">
        <v>12073</v>
      </c>
      <c r="M1699" t="s">
        <v>10997</v>
      </c>
      <c r="N1699" t="s">
        <v>12074</v>
      </c>
      <c r="P1699" t="s">
        <v>12075</v>
      </c>
      <c r="R1699" t="s">
        <v>12076</v>
      </c>
      <c r="T1699" t="s">
        <v>12077</v>
      </c>
      <c r="V1699" t="s">
        <v>12078</v>
      </c>
    </row>
    <row r="1700" spans="1:22" ht="15" customHeight="1" x14ac:dyDescent="0.25">
      <c r="A1700" t="s">
        <v>1432</v>
      </c>
      <c r="B1700" t="s">
        <v>1238</v>
      </c>
      <c r="C1700" t="s">
        <v>2804</v>
      </c>
      <c r="D1700" t="s">
        <v>2804</v>
      </c>
      <c r="E1700" t="s">
        <v>1432</v>
      </c>
      <c r="L1700" t="s">
        <v>14810</v>
      </c>
      <c r="M1700" t="s">
        <v>10997</v>
      </c>
      <c r="N1700" t="s">
        <v>15232</v>
      </c>
      <c r="P1700" t="s">
        <v>15654</v>
      </c>
      <c r="R1700" t="s">
        <v>16064</v>
      </c>
      <c r="T1700" t="s">
        <v>16485</v>
      </c>
      <c r="V1700" t="s">
        <v>16875</v>
      </c>
    </row>
    <row r="1701" spans="1:22" ht="15" customHeight="1" x14ac:dyDescent="0.25">
      <c r="A1701" t="s">
        <v>1433</v>
      </c>
      <c r="B1701" t="s">
        <v>1238</v>
      </c>
      <c r="C1701" t="s">
        <v>2804</v>
      </c>
      <c r="D1701" t="s">
        <v>2804</v>
      </c>
      <c r="E1701" t="s">
        <v>1433</v>
      </c>
      <c r="L1701" t="s">
        <v>12079</v>
      </c>
      <c r="M1701" t="s">
        <v>10997</v>
      </c>
      <c r="N1701" t="s">
        <v>12080</v>
      </c>
      <c r="P1701" t="s">
        <v>12081</v>
      </c>
      <c r="R1701" t="s">
        <v>12082</v>
      </c>
      <c r="T1701" t="s">
        <v>12083</v>
      </c>
      <c r="V1701" t="s">
        <v>12084</v>
      </c>
    </row>
    <row r="1702" spans="1:22" ht="15" customHeight="1" x14ac:dyDescent="0.25">
      <c r="A1702" t="s">
        <v>12085</v>
      </c>
      <c r="B1702" t="s">
        <v>1238</v>
      </c>
      <c r="C1702" t="s">
        <v>2804</v>
      </c>
      <c r="D1702" t="s">
        <v>2804</v>
      </c>
      <c r="E1702" t="s">
        <v>12085</v>
      </c>
      <c r="L1702" t="s">
        <v>12086</v>
      </c>
      <c r="M1702" t="s">
        <v>10997</v>
      </c>
      <c r="N1702" t="s">
        <v>12087</v>
      </c>
      <c r="P1702" t="s">
        <v>12088</v>
      </c>
      <c r="R1702" t="s">
        <v>12089</v>
      </c>
      <c r="T1702" t="s">
        <v>12090</v>
      </c>
      <c r="V1702" t="s">
        <v>12091</v>
      </c>
    </row>
    <row r="1703" spans="1:22" ht="15" customHeight="1" x14ac:dyDescent="0.25">
      <c r="A1703" t="s">
        <v>1434</v>
      </c>
      <c r="B1703" t="s">
        <v>1238</v>
      </c>
      <c r="C1703" t="s">
        <v>2804</v>
      </c>
      <c r="D1703" t="s">
        <v>2804</v>
      </c>
      <c r="E1703" t="s">
        <v>1434</v>
      </c>
      <c r="L1703" t="s">
        <v>14811</v>
      </c>
      <c r="M1703" t="s">
        <v>10997</v>
      </c>
      <c r="N1703" t="s">
        <v>15233</v>
      </c>
      <c r="P1703" t="s">
        <v>15655</v>
      </c>
      <c r="R1703" t="s">
        <v>16065</v>
      </c>
      <c r="T1703" t="s">
        <v>16486</v>
      </c>
      <c r="V1703" t="s">
        <v>16876</v>
      </c>
    </row>
    <row r="1704" spans="1:22" ht="15" customHeight="1" x14ac:dyDescent="0.25">
      <c r="A1704" t="s">
        <v>1435</v>
      </c>
      <c r="B1704" t="s">
        <v>1238</v>
      </c>
      <c r="C1704" t="s">
        <v>2804</v>
      </c>
      <c r="D1704" t="s">
        <v>2804</v>
      </c>
      <c r="E1704" t="s">
        <v>1435</v>
      </c>
      <c r="L1704" t="s">
        <v>12092</v>
      </c>
      <c r="M1704" t="s">
        <v>10997</v>
      </c>
      <c r="N1704" t="s">
        <v>12093</v>
      </c>
      <c r="P1704" t="s">
        <v>12094</v>
      </c>
      <c r="R1704" t="s">
        <v>12095</v>
      </c>
      <c r="T1704" t="s">
        <v>12096</v>
      </c>
      <c r="V1704" t="s">
        <v>12097</v>
      </c>
    </row>
    <row r="1705" spans="1:22" ht="15" customHeight="1" x14ac:dyDescent="0.25">
      <c r="A1705" t="s">
        <v>12098</v>
      </c>
      <c r="B1705" t="s">
        <v>1238</v>
      </c>
      <c r="C1705" t="s">
        <v>2804</v>
      </c>
      <c r="D1705" t="s">
        <v>2804</v>
      </c>
      <c r="E1705" t="s">
        <v>12098</v>
      </c>
      <c r="L1705" t="s">
        <v>12099</v>
      </c>
      <c r="M1705" t="s">
        <v>10997</v>
      </c>
      <c r="N1705" t="s">
        <v>12100</v>
      </c>
      <c r="P1705" t="s">
        <v>12101</v>
      </c>
      <c r="R1705" t="s">
        <v>12102</v>
      </c>
      <c r="T1705" t="s">
        <v>12103</v>
      </c>
      <c r="V1705" t="s">
        <v>12104</v>
      </c>
    </row>
    <row r="1706" spans="1:22" ht="15" customHeight="1" x14ac:dyDescent="0.25">
      <c r="A1706" t="s">
        <v>1436</v>
      </c>
      <c r="B1706" t="s">
        <v>1238</v>
      </c>
      <c r="C1706" t="s">
        <v>2804</v>
      </c>
      <c r="D1706" t="s">
        <v>2804</v>
      </c>
      <c r="E1706" t="s">
        <v>1436</v>
      </c>
      <c r="L1706" t="s">
        <v>14812</v>
      </c>
      <c r="M1706" t="s">
        <v>10997</v>
      </c>
      <c r="N1706" t="s">
        <v>15234</v>
      </c>
      <c r="P1706" t="s">
        <v>15656</v>
      </c>
      <c r="R1706" t="s">
        <v>16066</v>
      </c>
      <c r="T1706" t="s">
        <v>16487</v>
      </c>
      <c r="V1706" t="s">
        <v>16877</v>
      </c>
    </row>
    <row r="1707" spans="1:22" ht="15" customHeight="1" x14ac:dyDescent="0.25">
      <c r="A1707" t="s">
        <v>1437</v>
      </c>
      <c r="B1707" t="s">
        <v>1238</v>
      </c>
      <c r="C1707" t="s">
        <v>2804</v>
      </c>
      <c r="D1707" t="s">
        <v>2804</v>
      </c>
      <c r="E1707" t="s">
        <v>1437</v>
      </c>
      <c r="L1707" t="s">
        <v>12105</v>
      </c>
      <c r="M1707" t="s">
        <v>10997</v>
      </c>
      <c r="N1707" t="s">
        <v>12106</v>
      </c>
      <c r="P1707" t="s">
        <v>12107</v>
      </c>
      <c r="R1707" t="s">
        <v>12108</v>
      </c>
      <c r="T1707" t="s">
        <v>12109</v>
      </c>
      <c r="V1707" t="s">
        <v>12110</v>
      </c>
    </row>
    <row r="1708" spans="1:22" ht="15" customHeight="1" x14ac:dyDescent="0.25">
      <c r="A1708" t="s">
        <v>12111</v>
      </c>
      <c r="B1708" t="s">
        <v>1238</v>
      </c>
      <c r="C1708" t="s">
        <v>2804</v>
      </c>
      <c r="D1708" t="s">
        <v>2804</v>
      </c>
      <c r="E1708" t="s">
        <v>12111</v>
      </c>
      <c r="L1708" t="s">
        <v>12112</v>
      </c>
      <c r="M1708" t="s">
        <v>10997</v>
      </c>
      <c r="N1708" t="s">
        <v>12113</v>
      </c>
      <c r="P1708" t="s">
        <v>12114</v>
      </c>
      <c r="R1708" t="s">
        <v>12115</v>
      </c>
      <c r="T1708" t="s">
        <v>12116</v>
      </c>
      <c r="V1708" t="s">
        <v>12117</v>
      </c>
    </row>
    <row r="1709" spans="1:22" ht="15" customHeight="1" x14ac:dyDescent="0.25">
      <c r="A1709" t="s">
        <v>1438</v>
      </c>
      <c r="B1709" t="s">
        <v>1238</v>
      </c>
      <c r="C1709" t="s">
        <v>2804</v>
      </c>
      <c r="D1709" t="s">
        <v>2804</v>
      </c>
      <c r="E1709" t="s">
        <v>1438</v>
      </c>
      <c r="L1709" t="s">
        <v>14813</v>
      </c>
      <c r="M1709" t="s">
        <v>10997</v>
      </c>
      <c r="N1709" t="s">
        <v>15235</v>
      </c>
      <c r="P1709" t="s">
        <v>15657</v>
      </c>
      <c r="R1709" t="s">
        <v>16067</v>
      </c>
      <c r="T1709" t="s">
        <v>16488</v>
      </c>
      <c r="V1709" t="s">
        <v>16878</v>
      </c>
    </row>
    <row r="1710" spans="1:22" ht="15" customHeight="1" x14ac:dyDescent="0.25">
      <c r="A1710" t="s">
        <v>1439</v>
      </c>
      <c r="B1710" t="s">
        <v>1238</v>
      </c>
      <c r="C1710" t="s">
        <v>2804</v>
      </c>
      <c r="D1710" t="s">
        <v>2804</v>
      </c>
      <c r="E1710" t="s">
        <v>1439</v>
      </c>
      <c r="L1710" t="s">
        <v>12118</v>
      </c>
      <c r="M1710" t="s">
        <v>10997</v>
      </c>
      <c r="N1710" t="s">
        <v>12119</v>
      </c>
      <c r="P1710" t="s">
        <v>12120</v>
      </c>
      <c r="R1710" t="s">
        <v>12121</v>
      </c>
      <c r="T1710" t="s">
        <v>12122</v>
      </c>
      <c r="V1710" t="s">
        <v>12123</v>
      </c>
    </row>
    <row r="1711" spans="1:22" ht="15" customHeight="1" x14ac:dyDescent="0.25">
      <c r="A1711" t="s">
        <v>12124</v>
      </c>
      <c r="B1711" t="s">
        <v>1238</v>
      </c>
      <c r="C1711" t="s">
        <v>2804</v>
      </c>
      <c r="D1711" t="s">
        <v>2804</v>
      </c>
      <c r="E1711" t="s">
        <v>12124</v>
      </c>
      <c r="L1711" t="s">
        <v>12125</v>
      </c>
      <c r="M1711" t="s">
        <v>10997</v>
      </c>
      <c r="N1711" t="s">
        <v>12126</v>
      </c>
      <c r="P1711" t="s">
        <v>12127</v>
      </c>
      <c r="R1711" t="s">
        <v>12128</v>
      </c>
      <c r="T1711" t="s">
        <v>12129</v>
      </c>
      <c r="V1711" t="s">
        <v>12130</v>
      </c>
    </row>
    <row r="1712" spans="1:22" ht="15" customHeight="1" x14ac:dyDescent="0.25">
      <c r="A1712" t="s">
        <v>1440</v>
      </c>
      <c r="B1712" t="s">
        <v>1238</v>
      </c>
      <c r="C1712" t="s">
        <v>2804</v>
      </c>
      <c r="D1712" t="s">
        <v>2804</v>
      </c>
      <c r="E1712" t="s">
        <v>1440</v>
      </c>
      <c r="L1712" t="s">
        <v>14814</v>
      </c>
      <c r="M1712" t="s">
        <v>10997</v>
      </c>
      <c r="N1712" t="s">
        <v>15236</v>
      </c>
      <c r="P1712" t="s">
        <v>15658</v>
      </c>
      <c r="R1712" t="s">
        <v>16068</v>
      </c>
      <c r="T1712" t="s">
        <v>16489</v>
      </c>
      <c r="V1712" t="s">
        <v>16879</v>
      </c>
    </row>
    <row r="1713" spans="1:22" ht="15" customHeight="1" x14ac:dyDescent="0.25">
      <c r="A1713" t="s">
        <v>1441</v>
      </c>
      <c r="B1713" t="s">
        <v>1238</v>
      </c>
      <c r="C1713" t="s">
        <v>2804</v>
      </c>
      <c r="D1713" t="s">
        <v>2804</v>
      </c>
      <c r="E1713" t="s">
        <v>1441</v>
      </c>
      <c r="L1713" t="s">
        <v>12131</v>
      </c>
      <c r="M1713" t="s">
        <v>10997</v>
      </c>
      <c r="N1713" t="s">
        <v>12132</v>
      </c>
      <c r="P1713" t="s">
        <v>12133</v>
      </c>
      <c r="R1713" t="s">
        <v>12134</v>
      </c>
      <c r="T1713" t="s">
        <v>12135</v>
      </c>
      <c r="V1713" t="s">
        <v>12136</v>
      </c>
    </row>
    <row r="1714" spans="1:22" ht="15" customHeight="1" x14ac:dyDescent="0.25">
      <c r="A1714" t="s">
        <v>12137</v>
      </c>
      <c r="B1714" t="s">
        <v>1238</v>
      </c>
      <c r="C1714" t="s">
        <v>2804</v>
      </c>
      <c r="D1714" t="s">
        <v>2804</v>
      </c>
      <c r="E1714" t="s">
        <v>12137</v>
      </c>
      <c r="L1714" t="s">
        <v>12138</v>
      </c>
      <c r="M1714" t="s">
        <v>10997</v>
      </c>
      <c r="N1714" t="s">
        <v>12139</v>
      </c>
      <c r="P1714" t="s">
        <v>12140</v>
      </c>
      <c r="R1714" t="s">
        <v>12141</v>
      </c>
      <c r="T1714" t="s">
        <v>12142</v>
      </c>
      <c r="V1714" t="s">
        <v>12143</v>
      </c>
    </row>
    <row r="1715" spans="1:22" ht="15" customHeight="1" x14ac:dyDescent="0.25">
      <c r="A1715" t="s">
        <v>1442</v>
      </c>
      <c r="B1715" t="s">
        <v>1238</v>
      </c>
      <c r="C1715" t="s">
        <v>2804</v>
      </c>
      <c r="D1715" t="s">
        <v>2804</v>
      </c>
      <c r="E1715" t="s">
        <v>1442</v>
      </c>
      <c r="L1715" t="s">
        <v>14815</v>
      </c>
      <c r="M1715" t="s">
        <v>10997</v>
      </c>
      <c r="N1715" t="s">
        <v>15237</v>
      </c>
      <c r="P1715" t="s">
        <v>15659</v>
      </c>
      <c r="R1715" t="s">
        <v>16069</v>
      </c>
      <c r="T1715" t="s">
        <v>16490</v>
      </c>
      <c r="V1715" t="s">
        <v>16880</v>
      </c>
    </row>
    <row r="1716" spans="1:22" ht="15" customHeight="1" x14ac:dyDescent="0.25">
      <c r="A1716" t="s">
        <v>1443</v>
      </c>
      <c r="B1716" t="s">
        <v>1238</v>
      </c>
      <c r="C1716" t="s">
        <v>2804</v>
      </c>
      <c r="D1716" t="s">
        <v>2804</v>
      </c>
      <c r="E1716" t="s">
        <v>1443</v>
      </c>
      <c r="L1716" t="s">
        <v>12144</v>
      </c>
      <c r="M1716" t="s">
        <v>10997</v>
      </c>
      <c r="N1716" t="s">
        <v>12145</v>
      </c>
      <c r="P1716" t="s">
        <v>12146</v>
      </c>
      <c r="R1716" t="s">
        <v>12147</v>
      </c>
      <c r="T1716" t="s">
        <v>12148</v>
      </c>
      <c r="V1716" t="s">
        <v>12149</v>
      </c>
    </row>
    <row r="1717" spans="1:22" ht="15" customHeight="1" x14ac:dyDescent="0.25">
      <c r="A1717" t="s">
        <v>12150</v>
      </c>
      <c r="B1717" t="s">
        <v>1238</v>
      </c>
      <c r="C1717" t="s">
        <v>2804</v>
      </c>
      <c r="D1717" t="s">
        <v>2804</v>
      </c>
      <c r="E1717" t="s">
        <v>12150</v>
      </c>
      <c r="L1717" t="s">
        <v>12151</v>
      </c>
      <c r="M1717" t="s">
        <v>10997</v>
      </c>
      <c r="N1717" t="s">
        <v>12152</v>
      </c>
      <c r="P1717" t="s">
        <v>12153</v>
      </c>
      <c r="R1717" t="s">
        <v>12154</v>
      </c>
      <c r="T1717" t="s">
        <v>12155</v>
      </c>
      <c r="V1717" t="s">
        <v>12156</v>
      </c>
    </row>
    <row r="1718" spans="1:22" ht="15" customHeight="1" x14ac:dyDescent="0.25">
      <c r="A1718" t="s">
        <v>1444</v>
      </c>
      <c r="B1718" t="s">
        <v>1238</v>
      </c>
      <c r="C1718" t="s">
        <v>2804</v>
      </c>
      <c r="D1718" t="s">
        <v>2804</v>
      </c>
      <c r="E1718" t="s">
        <v>1444</v>
      </c>
      <c r="L1718" t="s">
        <v>14816</v>
      </c>
      <c r="M1718" t="s">
        <v>10997</v>
      </c>
      <c r="N1718" t="s">
        <v>15238</v>
      </c>
      <c r="P1718" t="s">
        <v>15660</v>
      </c>
      <c r="R1718" t="s">
        <v>16070</v>
      </c>
      <c r="T1718" t="s">
        <v>16491</v>
      </c>
      <c r="V1718" t="s">
        <v>16881</v>
      </c>
    </row>
    <row r="1719" spans="1:22" ht="15" customHeight="1" x14ac:dyDescent="0.25">
      <c r="A1719" t="s">
        <v>1445</v>
      </c>
      <c r="B1719" t="s">
        <v>1238</v>
      </c>
      <c r="C1719" t="s">
        <v>2804</v>
      </c>
      <c r="D1719" t="s">
        <v>2804</v>
      </c>
      <c r="E1719" t="s">
        <v>1445</v>
      </c>
      <c r="L1719" t="s">
        <v>12157</v>
      </c>
      <c r="M1719" t="s">
        <v>10997</v>
      </c>
      <c r="N1719" t="s">
        <v>12158</v>
      </c>
      <c r="P1719" t="s">
        <v>12159</v>
      </c>
      <c r="R1719" t="s">
        <v>12160</v>
      </c>
      <c r="T1719" t="s">
        <v>12161</v>
      </c>
      <c r="V1719" t="s">
        <v>12162</v>
      </c>
    </row>
    <row r="1720" spans="1:22" ht="15" customHeight="1" x14ac:dyDescent="0.25">
      <c r="A1720" t="s">
        <v>12163</v>
      </c>
      <c r="B1720" t="s">
        <v>1238</v>
      </c>
      <c r="C1720" t="s">
        <v>2804</v>
      </c>
      <c r="D1720" t="s">
        <v>2804</v>
      </c>
      <c r="E1720" t="s">
        <v>12163</v>
      </c>
      <c r="L1720" t="s">
        <v>12164</v>
      </c>
      <c r="M1720" t="s">
        <v>10997</v>
      </c>
      <c r="N1720" t="s">
        <v>12165</v>
      </c>
      <c r="P1720" t="s">
        <v>12166</v>
      </c>
      <c r="R1720" t="s">
        <v>12167</v>
      </c>
      <c r="T1720" t="s">
        <v>12168</v>
      </c>
      <c r="V1720" t="s">
        <v>12169</v>
      </c>
    </row>
    <row r="1721" spans="1:22" ht="15" customHeight="1" x14ac:dyDescent="0.25">
      <c r="A1721" t="s">
        <v>1446</v>
      </c>
      <c r="B1721" t="s">
        <v>1238</v>
      </c>
      <c r="C1721" t="s">
        <v>2804</v>
      </c>
      <c r="D1721" t="s">
        <v>2804</v>
      </c>
      <c r="E1721" t="s">
        <v>1446</v>
      </c>
      <c r="L1721" t="s">
        <v>14817</v>
      </c>
      <c r="M1721" t="s">
        <v>10997</v>
      </c>
      <c r="N1721" t="s">
        <v>15239</v>
      </c>
      <c r="P1721" t="s">
        <v>15661</v>
      </c>
      <c r="R1721" t="s">
        <v>16071</v>
      </c>
      <c r="T1721" t="s">
        <v>16492</v>
      </c>
      <c r="V1721" t="s">
        <v>16882</v>
      </c>
    </row>
    <row r="1722" spans="1:22" ht="15" customHeight="1" x14ac:dyDescent="0.25">
      <c r="A1722" t="s">
        <v>1447</v>
      </c>
      <c r="B1722" t="s">
        <v>1238</v>
      </c>
      <c r="C1722" t="s">
        <v>2804</v>
      </c>
      <c r="D1722" t="s">
        <v>2804</v>
      </c>
      <c r="E1722" t="s">
        <v>1447</v>
      </c>
      <c r="L1722" t="s">
        <v>12170</v>
      </c>
      <c r="M1722" t="s">
        <v>10997</v>
      </c>
      <c r="N1722" t="s">
        <v>12171</v>
      </c>
      <c r="P1722" t="s">
        <v>12172</v>
      </c>
      <c r="R1722" t="s">
        <v>12173</v>
      </c>
      <c r="T1722" t="s">
        <v>12174</v>
      </c>
      <c r="V1722" t="s">
        <v>12175</v>
      </c>
    </row>
    <row r="1723" spans="1:22" ht="15" customHeight="1" x14ac:dyDescent="0.25">
      <c r="A1723" t="s">
        <v>12176</v>
      </c>
      <c r="B1723" t="s">
        <v>1238</v>
      </c>
      <c r="C1723" t="s">
        <v>2804</v>
      </c>
      <c r="D1723" t="s">
        <v>2804</v>
      </c>
      <c r="E1723" t="s">
        <v>12176</v>
      </c>
      <c r="L1723" t="s">
        <v>12177</v>
      </c>
      <c r="M1723" t="s">
        <v>10997</v>
      </c>
      <c r="N1723" t="s">
        <v>12178</v>
      </c>
      <c r="P1723" t="s">
        <v>12179</v>
      </c>
      <c r="R1723" t="s">
        <v>12180</v>
      </c>
      <c r="T1723" t="s">
        <v>12181</v>
      </c>
      <c r="V1723" t="s">
        <v>12182</v>
      </c>
    </row>
    <row r="1724" spans="1:22" ht="15" customHeight="1" x14ac:dyDescent="0.25">
      <c r="A1724" t="s">
        <v>1448</v>
      </c>
      <c r="B1724" t="s">
        <v>1238</v>
      </c>
      <c r="C1724" t="s">
        <v>2804</v>
      </c>
      <c r="D1724" t="s">
        <v>2804</v>
      </c>
      <c r="E1724" t="s">
        <v>1448</v>
      </c>
      <c r="L1724" t="s">
        <v>14818</v>
      </c>
      <c r="M1724" t="s">
        <v>10997</v>
      </c>
      <c r="N1724" t="s">
        <v>15240</v>
      </c>
      <c r="P1724" t="s">
        <v>15662</v>
      </c>
      <c r="R1724" t="s">
        <v>16072</v>
      </c>
      <c r="T1724" t="s">
        <v>16493</v>
      </c>
      <c r="V1724" t="s">
        <v>16883</v>
      </c>
    </row>
    <row r="1725" spans="1:22" ht="15" customHeight="1" x14ac:dyDescent="0.25">
      <c r="A1725" t="s">
        <v>1449</v>
      </c>
      <c r="B1725" t="s">
        <v>1238</v>
      </c>
      <c r="C1725" t="s">
        <v>2804</v>
      </c>
      <c r="D1725" t="s">
        <v>2804</v>
      </c>
      <c r="E1725" t="s">
        <v>1449</v>
      </c>
      <c r="L1725" t="s">
        <v>12183</v>
      </c>
      <c r="M1725" t="s">
        <v>10997</v>
      </c>
      <c r="N1725" t="s">
        <v>12184</v>
      </c>
      <c r="P1725" t="s">
        <v>12185</v>
      </c>
      <c r="R1725" t="s">
        <v>12186</v>
      </c>
      <c r="T1725" t="s">
        <v>12187</v>
      </c>
      <c r="V1725" t="s">
        <v>12188</v>
      </c>
    </row>
    <row r="1726" spans="1:22" ht="15" customHeight="1" x14ac:dyDescent="0.25">
      <c r="A1726" t="s">
        <v>12189</v>
      </c>
      <c r="B1726" t="s">
        <v>1238</v>
      </c>
      <c r="C1726" t="s">
        <v>2804</v>
      </c>
      <c r="D1726" t="s">
        <v>2804</v>
      </c>
      <c r="E1726" t="s">
        <v>12189</v>
      </c>
      <c r="L1726" t="s">
        <v>12190</v>
      </c>
      <c r="M1726" t="s">
        <v>10997</v>
      </c>
      <c r="N1726" t="s">
        <v>12191</v>
      </c>
      <c r="P1726" t="s">
        <v>12192</v>
      </c>
      <c r="R1726" t="s">
        <v>12193</v>
      </c>
      <c r="T1726" t="s">
        <v>12194</v>
      </c>
      <c r="V1726" t="s">
        <v>12195</v>
      </c>
    </row>
    <row r="1727" spans="1:22" ht="15" customHeight="1" x14ac:dyDescent="0.25">
      <c r="A1727" t="s">
        <v>1450</v>
      </c>
      <c r="B1727" t="s">
        <v>1238</v>
      </c>
      <c r="C1727" t="s">
        <v>2804</v>
      </c>
      <c r="D1727" t="s">
        <v>2804</v>
      </c>
      <c r="E1727" t="s">
        <v>1450</v>
      </c>
      <c r="L1727" t="s">
        <v>14819</v>
      </c>
      <c r="M1727" t="s">
        <v>10997</v>
      </c>
      <c r="N1727" t="s">
        <v>15241</v>
      </c>
      <c r="P1727" t="s">
        <v>15663</v>
      </c>
      <c r="R1727" t="s">
        <v>16073</v>
      </c>
      <c r="T1727" t="s">
        <v>16494</v>
      </c>
      <c r="V1727" t="s">
        <v>16884</v>
      </c>
    </row>
    <row r="1728" spans="1:22" ht="15" customHeight="1" x14ac:dyDescent="0.25">
      <c r="A1728" t="s">
        <v>1451</v>
      </c>
      <c r="B1728" t="s">
        <v>1238</v>
      </c>
      <c r="C1728" t="s">
        <v>2804</v>
      </c>
      <c r="D1728" t="s">
        <v>2804</v>
      </c>
      <c r="E1728" t="s">
        <v>1451</v>
      </c>
      <c r="L1728" t="s">
        <v>12196</v>
      </c>
      <c r="M1728" t="s">
        <v>10997</v>
      </c>
      <c r="N1728" t="s">
        <v>12197</v>
      </c>
      <c r="P1728" t="s">
        <v>12198</v>
      </c>
      <c r="R1728" t="s">
        <v>12199</v>
      </c>
      <c r="T1728" t="s">
        <v>12200</v>
      </c>
      <c r="V1728" t="s">
        <v>12201</v>
      </c>
    </row>
    <row r="1729" spans="1:22" ht="15" customHeight="1" x14ac:dyDescent="0.25">
      <c r="A1729" t="s">
        <v>12202</v>
      </c>
      <c r="B1729" t="s">
        <v>1238</v>
      </c>
      <c r="C1729" t="s">
        <v>2804</v>
      </c>
      <c r="D1729" t="s">
        <v>2804</v>
      </c>
      <c r="E1729" t="s">
        <v>12202</v>
      </c>
      <c r="L1729" t="s">
        <v>12203</v>
      </c>
      <c r="M1729" t="s">
        <v>10997</v>
      </c>
      <c r="N1729" t="s">
        <v>12204</v>
      </c>
      <c r="P1729" t="s">
        <v>12205</v>
      </c>
      <c r="R1729" t="s">
        <v>12206</v>
      </c>
      <c r="T1729" t="s">
        <v>12207</v>
      </c>
      <c r="V1729" t="s">
        <v>12208</v>
      </c>
    </row>
    <row r="1730" spans="1:22" ht="15" customHeight="1" x14ac:dyDescent="0.25">
      <c r="A1730" t="s">
        <v>1452</v>
      </c>
      <c r="B1730" t="s">
        <v>1238</v>
      </c>
      <c r="C1730" t="s">
        <v>2804</v>
      </c>
      <c r="D1730" t="s">
        <v>2804</v>
      </c>
      <c r="E1730" t="s">
        <v>1452</v>
      </c>
      <c r="L1730" t="s">
        <v>14820</v>
      </c>
      <c r="M1730" t="s">
        <v>10997</v>
      </c>
      <c r="N1730" t="s">
        <v>15242</v>
      </c>
      <c r="P1730" t="s">
        <v>15664</v>
      </c>
      <c r="R1730" t="s">
        <v>16074</v>
      </c>
      <c r="T1730" t="s">
        <v>16495</v>
      </c>
      <c r="V1730" t="s">
        <v>16885</v>
      </c>
    </row>
    <row r="1731" spans="1:22" ht="15" customHeight="1" x14ac:dyDescent="0.25">
      <c r="A1731" t="s">
        <v>1453</v>
      </c>
      <c r="B1731" t="s">
        <v>1238</v>
      </c>
      <c r="C1731" t="s">
        <v>2804</v>
      </c>
      <c r="D1731" t="s">
        <v>2804</v>
      </c>
      <c r="E1731" t="s">
        <v>1453</v>
      </c>
      <c r="L1731" t="s">
        <v>12209</v>
      </c>
      <c r="M1731" t="s">
        <v>10997</v>
      </c>
      <c r="N1731" t="s">
        <v>12210</v>
      </c>
      <c r="P1731" t="s">
        <v>12211</v>
      </c>
      <c r="R1731" t="s">
        <v>12212</v>
      </c>
      <c r="T1731" t="s">
        <v>12213</v>
      </c>
      <c r="V1731" t="s">
        <v>12214</v>
      </c>
    </row>
    <row r="1732" spans="1:22" ht="15" customHeight="1" x14ac:dyDescent="0.25">
      <c r="A1732" t="s">
        <v>12215</v>
      </c>
      <c r="B1732" t="s">
        <v>1238</v>
      </c>
      <c r="C1732" t="s">
        <v>2804</v>
      </c>
      <c r="D1732" t="s">
        <v>2804</v>
      </c>
      <c r="E1732" t="s">
        <v>12215</v>
      </c>
      <c r="L1732" t="s">
        <v>12216</v>
      </c>
      <c r="M1732" t="s">
        <v>10997</v>
      </c>
      <c r="N1732" t="s">
        <v>12217</v>
      </c>
      <c r="P1732" t="s">
        <v>12218</v>
      </c>
      <c r="R1732" t="s">
        <v>12219</v>
      </c>
      <c r="T1732" t="s">
        <v>12220</v>
      </c>
      <c r="V1732" t="s">
        <v>12221</v>
      </c>
    </row>
    <row r="1733" spans="1:22" ht="15" customHeight="1" x14ac:dyDescent="0.25">
      <c r="A1733" t="s">
        <v>1454</v>
      </c>
      <c r="B1733" t="s">
        <v>1238</v>
      </c>
      <c r="C1733" t="s">
        <v>2804</v>
      </c>
      <c r="D1733" t="s">
        <v>2804</v>
      </c>
      <c r="E1733" t="s">
        <v>1454</v>
      </c>
      <c r="L1733" t="s">
        <v>14821</v>
      </c>
      <c r="M1733" t="s">
        <v>10997</v>
      </c>
      <c r="N1733" t="s">
        <v>15243</v>
      </c>
      <c r="P1733" t="s">
        <v>15665</v>
      </c>
      <c r="R1733" t="s">
        <v>16075</v>
      </c>
      <c r="T1733" t="s">
        <v>16496</v>
      </c>
      <c r="V1733" t="s">
        <v>16886</v>
      </c>
    </row>
    <row r="1734" spans="1:22" ht="15" customHeight="1" x14ac:dyDescent="0.25">
      <c r="A1734" t="s">
        <v>1455</v>
      </c>
      <c r="B1734" t="s">
        <v>1238</v>
      </c>
      <c r="C1734" t="s">
        <v>2804</v>
      </c>
      <c r="D1734" t="s">
        <v>2804</v>
      </c>
      <c r="E1734" t="s">
        <v>1455</v>
      </c>
      <c r="L1734" t="s">
        <v>12222</v>
      </c>
      <c r="M1734" t="s">
        <v>10997</v>
      </c>
      <c r="N1734" t="s">
        <v>12223</v>
      </c>
      <c r="P1734" t="s">
        <v>12224</v>
      </c>
      <c r="R1734" t="s">
        <v>12225</v>
      </c>
      <c r="T1734" t="s">
        <v>12226</v>
      </c>
      <c r="V1734" t="s">
        <v>12227</v>
      </c>
    </row>
    <row r="1735" spans="1:22" ht="15" customHeight="1" x14ac:dyDescent="0.25">
      <c r="A1735" t="s">
        <v>12228</v>
      </c>
      <c r="B1735" t="s">
        <v>1238</v>
      </c>
      <c r="C1735" t="s">
        <v>2804</v>
      </c>
      <c r="D1735" t="s">
        <v>2804</v>
      </c>
      <c r="E1735" t="s">
        <v>12228</v>
      </c>
      <c r="L1735" t="s">
        <v>12229</v>
      </c>
      <c r="M1735" t="s">
        <v>10997</v>
      </c>
      <c r="N1735" t="s">
        <v>12230</v>
      </c>
      <c r="P1735" t="s">
        <v>12231</v>
      </c>
      <c r="R1735" t="s">
        <v>12232</v>
      </c>
      <c r="T1735" t="s">
        <v>12233</v>
      </c>
      <c r="V1735" t="s">
        <v>12234</v>
      </c>
    </row>
    <row r="1736" spans="1:22" ht="15" customHeight="1" x14ac:dyDescent="0.25">
      <c r="A1736" t="s">
        <v>1456</v>
      </c>
      <c r="B1736" t="s">
        <v>1238</v>
      </c>
      <c r="C1736" t="s">
        <v>2804</v>
      </c>
      <c r="D1736" t="s">
        <v>2804</v>
      </c>
      <c r="E1736" t="s">
        <v>1456</v>
      </c>
      <c r="L1736" t="s">
        <v>14822</v>
      </c>
      <c r="M1736" t="s">
        <v>10997</v>
      </c>
      <c r="N1736" t="s">
        <v>15244</v>
      </c>
      <c r="P1736" t="s">
        <v>15666</v>
      </c>
      <c r="R1736" t="s">
        <v>16076</v>
      </c>
      <c r="T1736" t="s">
        <v>16497</v>
      </c>
      <c r="V1736" t="s">
        <v>16887</v>
      </c>
    </row>
    <row r="1737" spans="1:22" ht="15" customHeight="1" x14ac:dyDescent="0.25">
      <c r="A1737" t="s">
        <v>1457</v>
      </c>
      <c r="B1737" t="s">
        <v>1238</v>
      </c>
      <c r="C1737" t="s">
        <v>2804</v>
      </c>
      <c r="D1737" t="s">
        <v>2804</v>
      </c>
      <c r="E1737" t="s">
        <v>1457</v>
      </c>
      <c r="L1737" t="s">
        <v>12235</v>
      </c>
      <c r="M1737" t="s">
        <v>10997</v>
      </c>
      <c r="N1737" t="s">
        <v>12236</v>
      </c>
      <c r="P1737" t="s">
        <v>12237</v>
      </c>
      <c r="R1737" t="s">
        <v>12238</v>
      </c>
      <c r="T1737" t="s">
        <v>12239</v>
      </c>
      <c r="V1737" t="s">
        <v>12240</v>
      </c>
    </row>
    <row r="1738" spans="1:22" ht="15" customHeight="1" x14ac:dyDescent="0.25">
      <c r="A1738" t="s">
        <v>12241</v>
      </c>
      <c r="B1738" t="s">
        <v>1238</v>
      </c>
      <c r="C1738" t="s">
        <v>2804</v>
      </c>
      <c r="D1738" t="s">
        <v>2804</v>
      </c>
      <c r="E1738" t="s">
        <v>12241</v>
      </c>
      <c r="L1738" t="s">
        <v>12242</v>
      </c>
      <c r="M1738" t="s">
        <v>10997</v>
      </c>
      <c r="N1738" t="s">
        <v>12243</v>
      </c>
      <c r="P1738" t="s">
        <v>12244</v>
      </c>
      <c r="R1738" t="s">
        <v>12245</v>
      </c>
      <c r="T1738" t="s">
        <v>12246</v>
      </c>
      <c r="V1738" t="s">
        <v>12247</v>
      </c>
    </row>
    <row r="1739" spans="1:22" ht="15" customHeight="1" x14ac:dyDescent="0.25">
      <c r="A1739" t="s">
        <v>1458</v>
      </c>
      <c r="B1739" t="s">
        <v>1238</v>
      </c>
      <c r="C1739" t="s">
        <v>2804</v>
      </c>
      <c r="D1739" t="s">
        <v>2804</v>
      </c>
      <c r="E1739" t="s">
        <v>1458</v>
      </c>
      <c r="L1739" t="s">
        <v>14823</v>
      </c>
      <c r="M1739" t="s">
        <v>10997</v>
      </c>
      <c r="N1739" t="s">
        <v>15245</v>
      </c>
      <c r="P1739" t="s">
        <v>15667</v>
      </c>
      <c r="R1739" t="s">
        <v>16077</v>
      </c>
      <c r="T1739" t="s">
        <v>16498</v>
      </c>
      <c r="V1739" t="s">
        <v>16888</v>
      </c>
    </row>
    <row r="1740" spans="1:22" ht="15" customHeight="1" x14ac:dyDescent="0.25">
      <c r="A1740" t="s">
        <v>1459</v>
      </c>
      <c r="B1740" t="s">
        <v>1238</v>
      </c>
      <c r="C1740" t="s">
        <v>2804</v>
      </c>
      <c r="D1740" t="s">
        <v>2804</v>
      </c>
      <c r="E1740" t="s">
        <v>1459</v>
      </c>
      <c r="L1740" t="s">
        <v>12248</v>
      </c>
      <c r="M1740" t="s">
        <v>10997</v>
      </c>
      <c r="N1740" t="s">
        <v>12249</v>
      </c>
      <c r="P1740" t="s">
        <v>12250</v>
      </c>
      <c r="R1740" t="s">
        <v>12251</v>
      </c>
      <c r="T1740" t="s">
        <v>12252</v>
      </c>
      <c r="V1740" t="s">
        <v>12253</v>
      </c>
    </row>
    <row r="1741" spans="1:22" ht="15" customHeight="1" x14ac:dyDescent="0.25">
      <c r="A1741" t="s">
        <v>12254</v>
      </c>
      <c r="B1741" t="s">
        <v>1238</v>
      </c>
      <c r="C1741" t="s">
        <v>2804</v>
      </c>
      <c r="D1741" t="s">
        <v>2804</v>
      </c>
      <c r="E1741" t="s">
        <v>12254</v>
      </c>
      <c r="L1741" t="s">
        <v>12255</v>
      </c>
      <c r="M1741" t="s">
        <v>10997</v>
      </c>
      <c r="N1741" t="s">
        <v>12256</v>
      </c>
      <c r="P1741" t="s">
        <v>12257</v>
      </c>
      <c r="R1741" t="s">
        <v>12258</v>
      </c>
      <c r="T1741" t="s">
        <v>12259</v>
      </c>
      <c r="V1741" t="s">
        <v>12260</v>
      </c>
    </row>
    <row r="1742" spans="1:22" ht="15" customHeight="1" x14ac:dyDescent="0.25">
      <c r="A1742" t="s">
        <v>1460</v>
      </c>
      <c r="B1742" t="s">
        <v>1238</v>
      </c>
      <c r="C1742" t="s">
        <v>2804</v>
      </c>
      <c r="D1742" t="s">
        <v>2804</v>
      </c>
      <c r="E1742" t="s">
        <v>1460</v>
      </c>
      <c r="L1742" t="s">
        <v>14824</v>
      </c>
      <c r="M1742" t="s">
        <v>10997</v>
      </c>
      <c r="N1742" t="s">
        <v>15246</v>
      </c>
      <c r="P1742" t="s">
        <v>15668</v>
      </c>
      <c r="R1742" t="s">
        <v>16078</v>
      </c>
      <c r="T1742" t="s">
        <v>16499</v>
      </c>
      <c r="V1742" t="s">
        <v>16889</v>
      </c>
    </row>
    <row r="1743" spans="1:22" ht="15" customHeight="1" x14ac:dyDescent="0.25">
      <c r="A1743" t="s">
        <v>1461</v>
      </c>
      <c r="B1743" t="s">
        <v>1238</v>
      </c>
      <c r="C1743" t="s">
        <v>2804</v>
      </c>
      <c r="D1743" t="s">
        <v>2804</v>
      </c>
      <c r="E1743" t="s">
        <v>1461</v>
      </c>
      <c r="L1743" t="s">
        <v>12261</v>
      </c>
      <c r="M1743" t="s">
        <v>10997</v>
      </c>
      <c r="N1743" t="s">
        <v>12262</v>
      </c>
      <c r="P1743" t="s">
        <v>12263</v>
      </c>
      <c r="R1743" t="s">
        <v>12264</v>
      </c>
      <c r="T1743" t="s">
        <v>12265</v>
      </c>
      <c r="V1743" t="s">
        <v>12266</v>
      </c>
    </row>
    <row r="1744" spans="1:22" ht="15" customHeight="1" x14ac:dyDescent="0.25">
      <c r="A1744" t="s">
        <v>12267</v>
      </c>
      <c r="B1744" t="s">
        <v>1238</v>
      </c>
      <c r="C1744" t="s">
        <v>2804</v>
      </c>
      <c r="D1744" t="s">
        <v>2804</v>
      </c>
      <c r="E1744" t="s">
        <v>12267</v>
      </c>
      <c r="L1744" t="s">
        <v>12268</v>
      </c>
      <c r="M1744" t="s">
        <v>10997</v>
      </c>
      <c r="N1744" t="s">
        <v>12269</v>
      </c>
      <c r="P1744" t="s">
        <v>12270</v>
      </c>
      <c r="R1744" t="s">
        <v>12271</v>
      </c>
      <c r="T1744" t="s">
        <v>12272</v>
      </c>
      <c r="V1744" t="s">
        <v>12273</v>
      </c>
    </row>
    <row r="1745" spans="1:22" ht="15" customHeight="1" x14ac:dyDescent="0.25">
      <c r="A1745" t="s">
        <v>1462</v>
      </c>
      <c r="B1745" t="s">
        <v>1238</v>
      </c>
      <c r="C1745" t="s">
        <v>2804</v>
      </c>
      <c r="D1745" t="s">
        <v>2804</v>
      </c>
      <c r="E1745" t="s">
        <v>1462</v>
      </c>
      <c r="L1745" t="s">
        <v>14825</v>
      </c>
      <c r="M1745" t="s">
        <v>10997</v>
      </c>
      <c r="N1745" t="s">
        <v>15247</v>
      </c>
      <c r="P1745" t="s">
        <v>15669</v>
      </c>
      <c r="R1745" t="s">
        <v>16079</v>
      </c>
      <c r="T1745" t="s">
        <v>16500</v>
      </c>
      <c r="V1745" t="s">
        <v>16890</v>
      </c>
    </row>
    <row r="1746" spans="1:22" ht="15" customHeight="1" x14ac:dyDescent="0.25">
      <c r="A1746" t="s">
        <v>1463</v>
      </c>
      <c r="B1746" t="s">
        <v>1238</v>
      </c>
      <c r="C1746" t="s">
        <v>2804</v>
      </c>
      <c r="D1746" t="s">
        <v>2804</v>
      </c>
      <c r="E1746" t="s">
        <v>1463</v>
      </c>
      <c r="L1746" t="s">
        <v>12274</v>
      </c>
      <c r="M1746" t="s">
        <v>10997</v>
      </c>
      <c r="N1746" t="s">
        <v>12275</v>
      </c>
      <c r="P1746" t="s">
        <v>12276</v>
      </c>
      <c r="R1746" t="s">
        <v>12277</v>
      </c>
      <c r="T1746" t="s">
        <v>12278</v>
      </c>
      <c r="V1746" t="s">
        <v>12279</v>
      </c>
    </row>
    <row r="1747" spans="1:22" ht="15" customHeight="1" x14ac:dyDescent="0.25">
      <c r="A1747" t="s">
        <v>12280</v>
      </c>
      <c r="B1747" t="s">
        <v>1238</v>
      </c>
      <c r="C1747" t="s">
        <v>2804</v>
      </c>
      <c r="D1747" t="s">
        <v>2804</v>
      </c>
      <c r="E1747" t="s">
        <v>12280</v>
      </c>
      <c r="L1747" t="s">
        <v>12281</v>
      </c>
      <c r="M1747" t="s">
        <v>10997</v>
      </c>
      <c r="N1747" t="s">
        <v>12282</v>
      </c>
      <c r="P1747" t="s">
        <v>12283</v>
      </c>
      <c r="R1747" t="s">
        <v>12284</v>
      </c>
      <c r="T1747" t="s">
        <v>12285</v>
      </c>
      <c r="V1747" t="s">
        <v>12286</v>
      </c>
    </row>
    <row r="1748" spans="1:22" ht="15" customHeight="1" x14ac:dyDescent="0.25">
      <c r="A1748" t="s">
        <v>1464</v>
      </c>
      <c r="B1748" t="s">
        <v>1238</v>
      </c>
      <c r="C1748" t="s">
        <v>2804</v>
      </c>
      <c r="D1748" t="s">
        <v>2804</v>
      </c>
      <c r="E1748" t="s">
        <v>1464</v>
      </c>
      <c r="L1748" t="s">
        <v>14826</v>
      </c>
      <c r="M1748" t="s">
        <v>10997</v>
      </c>
      <c r="N1748" t="s">
        <v>15248</v>
      </c>
      <c r="P1748" t="s">
        <v>15670</v>
      </c>
      <c r="R1748" t="s">
        <v>16080</v>
      </c>
      <c r="T1748" t="s">
        <v>16501</v>
      </c>
      <c r="V1748" t="s">
        <v>16891</v>
      </c>
    </row>
    <row r="1749" spans="1:22" ht="15" customHeight="1" x14ac:dyDescent="0.25">
      <c r="A1749" t="s">
        <v>1465</v>
      </c>
      <c r="B1749" t="s">
        <v>1238</v>
      </c>
      <c r="C1749" t="s">
        <v>2804</v>
      </c>
      <c r="D1749" t="s">
        <v>2804</v>
      </c>
      <c r="E1749" t="s">
        <v>1465</v>
      </c>
      <c r="L1749" t="s">
        <v>12287</v>
      </c>
      <c r="M1749" t="s">
        <v>10997</v>
      </c>
      <c r="N1749" t="s">
        <v>12288</v>
      </c>
      <c r="P1749" t="s">
        <v>12289</v>
      </c>
      <c r="R1749" t="s">
        <v>12290</v>
      </c>
      <c r="T1749" t="s">
        <v>12291</v>
      </c>
      <c r="V1749" t="s">
        <v>12292</v>
      </c>
    </row>
    <row r="1750" spans="1:22" ht="15" customHeight="1" x14ac:dyDescent="0.25">
      <c r="A1750" t="s">
        <v>12293</v>
      </c>
      <c r="B1750" t="s">
        <v>1238</v>
      </c>
      <c r="C1750" t="s">
        <v>2804</v>
      </c>
      <c r="D1750" t="s">
        <v>2804</v>
      </c>
      <c r="E1750" t="s">
        <v>12293</v>
      </c>
      <c r="L1750" t="s">
        <v>12294</v>
      </c>
      <c r="M1750" t="s">
        <v>10997</v>
      </c>
      <c r="N1750" t="s">
        <v>12295</v>
      </c>
      <c r="P1750" t="s">
        <v>12296</v>
      </c>
      <c r="R1750" t="s">
        <v>12297</v>
      </c>
      <c r="T1750" t="s">
        <v>12298</v>
      </c>
      <c r="V1750" t="s">
        <v>12299</v>
      </c>
    </row>
    <row r="1751" spans="1:22" ht="15" customHeight="1" x14ac:dyDescent="0.25">
      <c r="A1751" t="s">
        <v>1466</v>
      </c>
      <c r="B1751" t="s">
        <v>1238</v>
      </c>
      <c r="C1751" t="s">
        <v>2804</v>
      </c>
      <c r="D1751" t="s">
        <v>2804</v>
      </c>
      <c r="E1751" t="s">
        <v>1466</v>
      </c>
      <c r="L1751" t="s">
        <v>14827</v>
      </c>
      <c r="M1751" t="s">
        <v>10997</v>
      </c>
      <c r="N1751" t="s">
        <v>15249</v>
      </c>
      <c r="P1751" t="s">
        <v>15671</v>
      </c>
      <c r="R1751" t="s">
        <v>16081</v>
      </c>
      <c r="T1751" t="s">
        <v>16502</v>
      </c>
      <c r="V1751" t="s">
        <v>16892</v>
      </c>
    </row>
    <row r="1752" spans="1:22" ht="15" customHeight="1" x14ac:dyDescent="0.25">
      <c r="A1752" t="s">
        <v>1467</v>
      </c>
      <c r="B1752" t="s">
        <v>1238</v>
      </c>
      <c r="C1752" t="s">
        <v>2804</v>
      </c>
      <c r="D1752" t="s">
        <v>2804</v>
      </c>
      <c r="E1752" t="s">
        <v>1467</v>
      </c>
      <c r="L1752" t="s">
        <v>12300</v>
      </c>
      <c r="M1752" t="s">
        <v>10997</v>
      </c>
      <c r="N1752" t="s">
        <v>12301</v>
      </c>
      <c r="P1752" t="s">
        <v>12302</v>
      </c>
      <c r="R1752" t="s">
        <v>12303</v>
      </c>
      <c r="T1752" t="s">
        <v>12304</v>
      </c>
      <c r="V1752" t="s">
        <v>12305</v>
      </c>
    </row>
    <row r="1753" spans="1:22" ht="15" customHeight="1" x14ac:dyDescent="0.25">
      <c r="A1753" t="s">
        <v>12306</v>
      </c>
      <c r="B1753" t="s">
        <v>1238</v>
      </c>
      <c r="C1753" t="s">
        <v>2804</v>
      </c>
      <c r="D1753" t="s">
        <v>2804</v>
      </c>
      <c r="E1753" t="s">
        <v>12306</v>
      </c>
      <c r="L1753" t="s">
        <v>12307</v>
      </c>
      <c r="M1753" t="s">
        <v>10997</v>
      </c>
      <c r="N1753" t="s">
        <v>12308</v>
      </c>
      <c r="P1753" t="s">
        <v>12309</v>
      </c>
      <c r="R1753" t="s">
        <v>12310</v>
      </c>
      <c r="T1753" t="s">
        <v>12311</v>
      </c>
      <c r="V1753" t="s">
        <v>12312</v>
      </c>
    </row>
    <row r="1754" spans="1:22" ht="15" customHeight="1" x14ac:dyDescent="0.25">
      <c r="A1754" t="s">
        <v>1468</v>
      </c>
      <c r="B1754" t="s">
        <v>1238</v>
      </c>
      <c r="C1754" t="s">
        <v>2804</v>
      </c>
      <c r="D1754" t="s">
        <v>2804</v>
      </c>
      <c r="E1754" t="s">
        <v>1468</v>
      </c>
      <c r="L1754" t="s">
        <v>14828</v>
      </c>
      <c r="M1754" t="s">
        <v>10997</v>
      </c>
      <c r="N1754" t="s">
        <v>15250</v>
      </c>
      <c r="P1754" t="s">
        <v>15672</v>
      </c>
      <c r="R1754" t="s">
        <v>16082</v>
      </c>
      <c r="T1754" t="s">
        <v>16503</v>
      </c>
      <c r="V1754" t="s">
        <v>16893</v>
      </c>
    </row>
    <row r="1755" spans="1:22" ht="15" customHeight="1" x14ac:dyDescent="0.25">
      <c r="A1755" t="s">
        <v>1469</v>
      </c>
      <c r="B1755" t="s">
        <v>1238</v>
      </c>
      <c r="C1755" t="s">
        <v>2804</v>
      </c>
      <c r="D1755" t="s">
        <v>2804</v>
      </c>
      <c r="E1755" t="s">
        <v>1469</v>
      </c>
      <c r="L1755" t="s">
        <v>12313</v>
      </c>
      <c r="M1755" t="s">
        <v>10997</v>
      </c>
      <c r="N1755" t="s">
        <v>12314</v>
      </c>
      <c r="P1755" t="s">
        <v>12315</v>
      </c>
      <c r="R1755" t="s">
        <v>12316</v>
      </c>
      <c r="T1755" t="s">
        <v>12317</v>
      </c>
      <c r="V1755" t="s">
        <v>12318</v>
      </c>
    </row>
    <row r="1756" spans="1:22" ht="15" customHeight="1" x14ac:dyDescent="0.25">
      <c r="A1756" t="s">
        <v>12319</v>
      </c>
      <c r="B1756" t="s">
        <v>1238</v>
      </c>
      <c r="C1756" t="s">
        <v>2804</v>
      </c>
      <c r="D1756" t="s">
        <v>2804</v>
      </c>
      <c r="E1756" t="s">
        <v>12319</v>
      </c>
      <c r="L1756" t="s">
        <v>12320</v>
      </c>
      <c r="M1756" t="s">
        <v>10997</v>
      </c>
      <c r="N1756" t="s">
        <v>12321</v>
      </c>
      <c r="P1756" t="s">
        <v>12322</v>
      </c>
      <c r="R1756" t="s">
        <v>12323</v>
      </c>
      <c r="T1756" t="s">
        <v>12324</v>
      </c>
      <c r="V1756" t="s">
        <v>12325</v>
      </c>
    </row>
    <row r="1757" spans="1:22" ht="15" customHeight="1" x14ac:dyDescent="0.25">
      <c r="A1757" t="s">
        <v>1470</v>
      </c>
      <c r="B1757" t="s">
        <v>1238</v>
      </c>
      <c r="C1757" t="s">
        <v>2804</v>
      </c>
      <c r="D1757" t="s">
        <v>2804</v>
      </c>
      <c r="E1757" t="s">
        <v>1470</v>
      </c>
      <c r="L1757" t="s">
        <v>14829</v>
      </c>
      <c r="M1757" t="s">
        <v>10997</v>
      </c>
      <c r="N1757" t="s">
        <v>15251</v>
      </c>
      <c r="P1757" t="s">
        <v>15673</v>
      </c>
      <c r="R1757" t="s">
        <v>16083</v>
      </c>
      <c r="T1757" t="s">
        <v>16504</v>
      </c>
      <c r="V1757" t="s">
        <v>16894</v>
      </c>
    </row>
    <row r="1758" spans="1:22" ht="15" customHeight="1" x14ac:dyDescent="0.25">
      <c r="A1758" t="s">
        <v>1471</v>
      </c>
      <c r="B1758" t="s">
        <v>1238</v>
      </c>
      <c r="C1758" t="s">
        <v>2804</v>
      </c>
      <c r="D1758" t="s">
        <v>2804</v>
      </c>
      <c r="E1758" t="s">
        <v>1471</v>
      </c>
      <c r="L1758" t="s">
        <v>12326</v>
      </c>
      <c r="M1758" t="s">
        <v>10997</v>
      </c>
      <c r="N1758" t="s">
        <v>12327</v>
      </c>
      <c r="P1758" t="s">
        <v>12328</v>
      </c>
      <c r="R1758" t="s">
        <v>12329</v>
      </c>
      <c r="T1758" t="s">
        <v>12330</v>
      </c>
      <c r="V1758" t="s">
        <v>12331</v>
      </c>
    </row>
    <row r="1759" spans="1:22" ht="15" customHeight="1" x14ac:dyDescent="0.25">
      <c r="A1759" t="s">
        <v>12332</v>
      </c>
      <c r="B1759" t="s">
        <v>1238</v>
      </c>
      <c r="C1759" t="s">
        <v>2804</v>
      </c>
      <c r="D1759" t="s">
        <v>2804</v>
      </c>
      <c r="E1759" t="s">
        <v>12332</v>
      </c>
      <c r="L1759" t="s">
        <v>12333</v>
      </c>
      <c r="M1759" t="s">
        <v>10997</v>
      </c>
      <c r="N1759" t="s">
        <v>12334</v>
      </c>
      <c r="P1759" t="s">
        <v>12335</v>
      </c>
      <c r="R1759" t="s">
        <v>12336</v>
      </c>
      <c r="T1759" t="s">
        <v>12337</v>
      </c>
      <c r="V1759" t="s">
        <v>12338</v>
      </c>
    </row>
    <row r="1760" spans="1:22" ht="15" customHeight="1" x14ac:dyDescent="0.25">
      <c r="A1760" t="s">
        <v>1472</v>
      </c>
      <c r="B1760" t="s">
        <v>1238</v>
      </c>
      <c r="C1760" t="s">
        <v>2804</v>
      </c>
      <c r="D1760" t="s">
        <v>2804</v>
      </c>
      <c r="E1760" t="s">
        <v>1472</v>
      </c>
      <c r="L1760" t="s">
        <v>14830</v>
      </c>
      <c r="M1760" t="s">
        <v>10997</v>
      </c>
      <c r="N1760" t="s">
        <v>15252</v>
      </c>
      <c r="P1760" t="s">
        <v>15674</v>
      </c>
      <c r="R1760" t="s">
        <v>16084</v>
      </c>
      <c r="T1760" t="s">
        <v>16505</v>
      </c>
      <c r="V1760" t="s">
        <v>16895</v>
      </c>
    </row>
    <row r="1761" spans="1:22" ht="15" customHeight="1" x14ac:dyDescent="0.25">
      <c r="A1761" t="s">
        <v>1473</v>
      </c>
      <c r="B1761" t="s">
        <v>1238</v>
      </c>
      <c r="C1761" t="s">
        <v>2804</v>
      </c>
      <c r="D1761" t="s">
        <v>2804</v>
      </c>
      <c r="E1761" t="s">
        <v>1473</v>
      </c>
      <c r="L1761" t="s">
        <v>12339</v>
      </c>
      <c r="M1761" t="s">
        <v>10997</v>
      </c>
      <c r="N1761" t="s">
        <v>12340</v>
      </c>
      <c r="P1761" t="s">
        <v>12341</v>
      </c>
      <c r="R1761" t="s">
        <v>12342</v>
      </c>
      <c r="T1761" t="s">
        <v>12343</v>
      </c>
      <c r="V1761" t="s">
        <v>12344</v>
      </c>
    </row>
    <row r="1762" spans="1:22" ht="15" customHeight="1" x14ac:dyDescent="0.25">
      <c r="A1762" t="s">
        <v>12345</v>
      </c>
      <c r="B1762" t="s">
        <v>1238</v>
      </c>
      <c r="C1762" t="s">
        <v>2804</v>
      </c>
      <c r="D1762" t="s">
        <v>2804</v>
      </c>
      <c r="E1762" t="s">
        <v>12345</v>
      </c>
      <c r="L1762" t="s">
        <v>12346</v>
      </c>
      <c r="M1762" t="s">
        <v>10997</v>
      </c>
      <c r="N1762" t="s">
        <v>12347</v>
      </c>
      <c r="P1762" t="s">
        <v>12348</v>
      </c>
      <c r="R1762" t="s">
        <v>12349</v>
      </c>
      <c r="T1762" t="s">
        <v>12350</v>
      </c>
      <c r="V1762" t="s">
        <v>12351</v>
      </c>
    </row>
    <row r="1763" spans="1:22" ht="15" customHeight="1" x14ac:dyDescent="0.25">
      <c r="A1763" t="s">
        <v>1474</v>
      </c>
      <c r="B1763" t="s">
        <v>1238</v>
      </c>
      <c r="C1763" t="s">
        <v>2804</v>
      </c>
      <c r="D1763" t="s">
        <v>2804</v>
      </c>
      <c r="E1763" t="s">
        <v>1474</v>
      </c>
      <c r="L1763" t="s">
        <v>14831</v>
      </c>
      <c r="M1763" t="s">
        <v>10997</v>
      </c>
      <c r="N1763" t="s">
        <v>15253</v>
      </c>
      <c r="P1763" t="s">
        <v>15675</v>
      </c>
      <c r="R1763" t="s">
        <v>16085</v>
      </c>
      <c r="T1763" t="s">
        <v>16506</v>
      </c>
      <c r="V1763" t="s">
        <v>16896</v>
      </c>
    </row>
    <row r="1764" spans="1:22" ht="15" customHeight="1" x14ac:dyDescent="0.25">
      <c r="A1764" t="s">
        <v>1475</v>
      </c>
      <c r="B1764" t="s">
        <v>1238</v>
      </c>
      <c r="C1764" t="s">
        <v>2804</v>
      </c>
      <c r="D1764" t="s">
        <v>2804</v>
      </c>
      <c r="E1764" t="s">
        <v>1475</v>
      </c>
      <c r="L1764" t="s">
        <v>12352</v>
      </c>
      <c r="M1764" t="s">
        <v>10997</v>
      </c>
      <c r="N1764" t="s">
        <v>12353</v>
      </c>
      <c r="P1764" t="s">
        <v>12354</v>
      </c>
      <c r="R1764" t="s">
        <v>12355</v>
      </c>
      <c r="T1764" t="s">
        <v>12356</v>
      </c>
      <c r="V1764" t="s">
        <v>12357</v>
      </c>
    </row>
    <row r="1765" spans="1:22" ht="15" customHeight="1" x14ac:dyDescent="0.25">
      <c r="A1765" t="s">
        <v>12358</v>
      </c>
      <c r="B1765" t="s">
        <v>1238</v>
      </c>
      <c r="C1765" t="s">
        <v>2804</v>
      </c>
      <c r="D1765" t="s">
        <v>2804</v>
      </c>
      <c r="E1765" t="s">
        <v>12358</v>
      </c>
      <c r="L1765" t="s">
        <v>12359</v>
      </c>
      <c r="M1765" t="s">
        <v>10997</v>
      </c>
      <c r="N1765" t="s">
        <v>12360</v>
      </c>
      <c r="P1765" t="s">
        <v>12361</v>
      </c>
      <c r="R1765" t="s">
        <v>12362</v>
      </c>
      <c r="T1765" t="s">
        <v>12363</v>
      </c>
      <c r="V1765" t="s">
        <v>12364</v>
      </c>
    </row>
    <row r="1766" spans="1:22" ht="15" customHeight="1" x14ac:dyDescent="0.25">
      <c r="A1766" t="s">
        <v>1476</v>
      </c>
      <c r="B1766" t="s">
        <v>1238</v>
      </c>
      <c r="C1766" t="s">
        <v>2804</v>
      </c>
      <c r="D1766" t="s">
        <v>2804</v>
      </c>
      <c r="E1766" t="s">
        <v>1476</v>
      </c>
      <c r="L1766" t="s">
        <v>14832</v>
      </c>
      <c r="M1766" t="s">
        <v>10997</v>
      </c>
      <c r="N1766" t="s">
        <v>15254</v>
      </c>
      <c r="P1766" t="s">
        <v>15676</v>
      </c>
      <c r="R1766" t="s">
        <v>16086</v>
      </c>
      <c r="T1766" t="s">
        <v>16507</v>
      </c>
      <c r="V1766" t="s">
        <v>16897</v>
      </c>
    </row>
    <row r="1767" spans="1:22" ht="15" customHeight="1" x14ac:dyDescent="0.25">
      <c r="A1767" t="s">
        <v>1477</v>
      </c>
      <c r="B1767" t="s">
        <v>1238</v>
      </c>
      <c r="C1767" t="s">
        <v>2804</v>
      </c>
      <c r="D1767" t="s">
        <v>2804</v>
      </c>
      <c r="E1767" t="s">
        <v>1477</v>
      </c>
      <c r="L1767" t="s">
        <v>12365</v>
      </c>
      <c r="M1767" t="s">
        <v>10997</v>
      </c>
      <c r="N1767" t="s">
        <v>12366</v>
      </c>
      <c r="P1767" t="s">
        <v>12367</v>
      </c>
      <c r="R1767" t="s">
        <v>12368</v>
      </c>
      <c r="T1767" t="s">
        <v>12369</v>
      </c>
      <c r="V1767" t="s">
        <v>12370</v>
      </c>
    </row>
    <row r="1768" spans="1:22" ht="15" customHeight="1" x14ac:dyDescent="0.25">
      <c r="A1768" t="s">
        <v>12371</v>
      </c>
      <c r="B1768" t="s">
        <v>1238</v>
      </c>
      <c r="C1768" t="s">
        <v>2804</v>
      </c>
      <c r="D1768" t="s">
        <v>2804</v>
      </c>
      <c r="E1768" t="s">
        <v>12371</v>
      </c>
      <c r="L1768" t="s">
        <v>12372</v>
      </c>
      <c r="M1768" t="s">
        <v>10997</v>
      </c>
      <c r="N1768" t="s">
        <v>12373</v>
      </c>
      <c r="P1768" t="s">
        <v>12374</v>
      </c>
      <c r="R1768" t="s">
        <v>12375</v>
      </c>
      <c r="T1768" t="s">
        <v>12376</v>
      </c>
      <c r="V1768" t="s">
        <v>12377</v>
      </c>
    </row>
    <row r="1769" spans="1:22" ht="15" customHeight="1" x14ac:dyDescent="0.25">
      <c r="A1769" t="s">
        <v>1478</v>
      </c>
      <c r="B1769" t="s">
        <v>1238</v>
      </c>
      <c r="C1769" t="s">
        <v>2804</v>
      </c>
      <c r="D1769" t="s">
        <v>2804</v>
      </c>
      <c r="E1769" t="s">
        <v>1478</v>
      </c>
      <c r="L1769" t="s">
        <v>14833</v>
      </c>
      <c r="M1769" t="s">
        <v>10997</v>
      </c>
      <c r="N1769" t="s">
        <v>15255</v>
      </c>
      <c r="P1769" t="s">
        <v>15677</v>
      </c>
      <c r="R1769" t="s">
        <v>16087</v>
      </c>
      <c r="T1769" t="s">
        <v>16508</v>
      </c>
      <c r="V1769" t="s">
        <v>16898</v>
      </c>
    </row>
    <row r="1770" spans="1:22" ht="15" customHeight="1" x14ac:dyDescent="0.25">
      <c r="A1770" t="s">
        <v>1479</v>
      </c>
      <c r="B1770" t="s">
        <v>1238</v>
      </c>
      <c r="C1770" t="s">
        <v>2804</v>
      </c>
      <c r="D1770" t="s">
        <v>2804</v>
      </c>
      <c r="E1770" t="s">
        <v>1479</v>
      </c>
      <c r="L1770" t="s">
        <v>12378</v>
      </c>
      <c r="M1770" t="s">
        <v>10997</v>
      </c>
      <c r="N1770" t="s">
        <v>12379</v>
      </c>
      <c r="P1770" t="s">
        <v>12380</v>
      </c>
      <c r="R1770" t="s">
        <v>12381</v>
      </c>
      <c r="T1770" t="s">
        <v>12382</v>
      </c>
      <c r="V1770" t="s">
        <v>12383</v>
      </c>
    </row>
    <row r="1771" spans="1:22" ht="15" customHeight="1" x14ac:dyDescent="0.25">
      <c r="A1771" t="s">
        <v>12384</v>
      </c>
      <c r="B1771" t="s">
        <v>1238</v>
      </c>
      <c r="C1771" t="s">
        <v>2804</v>
      </c>
      <c r="D1771" t="s">
        <v>2804</v>
      </c>
      <c r="E1771" t="s">
        <v>12384</v>
      </c>
      <c r="L1771" t="s">
        <v>12385</v>
      </c>
      <c r="M1771" t="s">
        <v>10997</v>
      </c>
      <c r="N1771" t="s">
        <v>12386</v>
      </c>
      <c r="P1771" t="s">
        <v>12387</v>
      </c>
      <c r="R1771" t="s">
        <v>12388</v>
      </c>
      <c r="T1771" t="s">
        <v>12389</v>
      </c>
      <c r="V1771" t="s">
        <v>12390</v>
      </c>
    </row>
    <row r="1772" spans="1:22" ht="15" customHeight="1" x14ac:dyDescent="0.25">
      <c r="A1772" t="s">
        <v>1480</v>
      </c>
      <c r="B1772" t="s">
        <v>1238</v>
      </c>
      <c r="C1772" t="s">
        <v>2804</v>
      </c>
      <c r="D1772" t="s">
        <v>2804</v>
      </c>
      <c r="E1772" t="s">
        <v>1480</v>
      </c>
      <c r="L1772" t="s">
        <v>14834</v>
      </c>
      <c r="M1772" t="s">
        <v>10997</v>
      </c>
      <c r="N1772" t="s">
        <v>15256</v>
      </c>
      <c r="P1772" t="s">
        <v>15678</v>
      </c>
      <c r="R1772" t="s">
        <v>16088</v>
      </c>
      <c r="T1772" t="s">
        <v>16509</v>
      </c>
      <c r="V1772" t="s">
        <v>16899</v>
      </c>
    </row>
    <row r="1773" spans="1:22" ht="15" customHeight="1" x14ac:dyDescent="0.25">
      <c r="A1773" t="s">
        <v>1481</v>
      </c>
      <c r="B1773" t="s">
        <v>1238</v>
      </c>
      <c r="C1773" t="s">
        <v>2804</v>
      </c>
      <c r="D1773" t="s">
        <v>2804</v>
      </c>
      <c r="E1773" t="s">
        <v>1481</v>
      </c>
      <c r="L1773" t="s">
        <v>12391</v>
      </c>
      <c r="M1773" t="s">
        <v>10997</v>
      </c>
      <c r="N1773" t="s">
        <v>12392</v>
      </c>
      <c r="P1773" t="s">
        <v>12393</v>
      </c>
      <c r="R1773" t="s">
        <v>12394</v>
      </c>
      <c r="T1773" t="s">
        <v>12395</v>
      </c>
      <c r="V1773" t="s">
        <v>12396</v>
      </c>
    </row>
    <row r="1774" spans="1:22" ht="15" customHeight="1" x14ac:dyDescent="0.25">
      <c r="A1774" t="s">
        <v>12397</v>
      </c>
      <c r="B1774" t="s">
        <v>1238</v>
      </c>
      <c r="C1774" t="s">
        <v>2804</v>
      </c>
      <c r="D1774" t="s">
        <v>2804</v>
      </c>
      <c r="E1774" t="s">
        <v>12397</v>
      </c>
      <c r="L1774" t="s">
        <v>12398</v>
      </c>
      <c r="M1774" t="s">
        <v>10997</v>
      </c>
      <c r="N1774" t="s">
        <v>12399</v>
      </c>
      <c r="P1774" t="s">
        <v>12400</v>
      </c>
      <c r="R1774" t="s">
        <v>12401</v>
      </c>
      <c r="T1774" t="s">
        <v>12402</v>
      </c>
      <c r="V1774" t="s">
        <v>12403</v>
      </c>
    </row>
    <row r="1775" spans="1:22" ht="15" customHeight="1" x14ac:dyDescent="0.25">
      <c r="A1775" t="s">
        <v>1482</v>
      </c>
      <c r="B1775" t="s">
        <v>1238</v>
      </c>
      <c r="C1775" t="s">
        <v>2804</v>
      </c>
      <c r="D1775" t="s">
        <v>2804</v>
      </c>
      <c r="E1775" t="s">
        <v>1482</v>
      </c>
      <c r="L1775" t="s">
        <v>14835</v>
      </c>
      <c r="M1775" t="s">
        <v>10997</v>
      </c>
      <c r="N1775" t="s">
        <v>15257</v>
      </c>
      <c r="P1775" t="s">
        <v>15679</v>
      </c>
      <c r="R1775" t="s">
        <v>16089</v>
      </c>
      <c r="T1775" t="s">
        <v>16510</v>
      </c>
      <c r="V1775" t="s">
        <v>16900</v>
      </c>
    </row>
    <row r="1776" spans="1:22" ht="15" customHeight="1" x14ac:dyDescent="0.25">
      <c r="A1776" t="s">
        <v>1483</v>
      </c>
      <c r="B1776" t="s">
        <v>1238</v>
      </c>
      <c r="C1776" t="s">
        <v>2804</v>
      </c>
      <c r="D1776" t="s">
        <v>2804</v>
      </c>
      <c r="E1776" t="s">
        <v>1483</v>
      </c>
      <c r="L1776" t="s">
        <v>12404</v>
      </c>
      <c r="M1776" t="s">
        <v>10997</v>
      </c>
      <c r="N1776" t="s">
        <v>12405</v>
      </c>
      <c r="P1776" t="s">
        <v>12406</v>
      </c>
      <c r="R1776" t="s">
        <v>12407</v>
      </c>
      <c r="T1776" t="s">
        <v>12408</v>
      </c>
      <c r="V1776" t="s">
        <v>12409</v>
      </c>
    </row>
    <row r="1777" spans="1:22" ht="15" customHeight="1" x14ac:dyDescent="0.25">
      <c r="A1777" t="s">
        <v>12410</v>
      </c>
      <c r="B1777" t="s">
        <v>1238</v>
      </c>
      <c r="C1777" t="s">
        <v>2804</v>
      </c>
      <c r="D1777" t="s">
        <v>2804</v>
      </c>
      <c r="E1777" t="s">
        <v>12410</v>
      </c>
      <c r="L1777" t="s">
        <v>12411</v>
      </c>
      <c r="M1777" t="s">
        <v>10997</v>
      </c>
      <c r="N1777" t="s">
        <v>12412</v>
      </c>
      <c r="P1777" t="s">
        <v>12413</v>
      </c>
      <c r="R1777" t="s">
        <v>12414</v>
      </c>
      <c r="T1777" t="s">
        <v>12415</v>
      </c>
      <c r="V1777" t="s">
        <v>12416</v>
      </c>
    </row>
    <row r="1778" spans="1:22" ht="15" customHeight="1" x14ac:dyDescent="0.25">
      <c r="A1778" t="s">
        <v>1484</v>
      </c>
      <c r="B1778" t="s">
        <v>1238</v>
      </c>
      <c r="C1778" t="s">
        <v>2804</v>
      </c>
      <c r="D1778" t="s">
        <v>2804</v>
      </c>
      <c r="E1778" t="s">
        <v>1484</v>
      </c>
      <c r="L1778" t="s">
        <v>14836</v>
      </c>
      <c r="M1778" t="s">
        <v>10997</v>
      </c>
      <c r="N1778" t="s">
        <v>15258</v>
      </c>
      <c r="P1778" t="s">
        <v>15680</v>
      </c>
      <c r="R1778" t="s">
        <v>16090</v>
      </c>
      <c r="T1778" t="s">
        <v>16511</v>
      </c>
      <c r="V1778" t="s">
        <v>16901</v>
      </c>
    </row>
    <row r="1779" spans="1:22" ht="15" customHeight="1" x14ac:dyDescent="0.25">
      <c r="A1779" t="s">
        <v>1485</v>
      </c>
      <c r="B1779" t="s">
        <v>1238</v>
      </c>
      <c r="C1779" t="s">
        <v>2804</v>
      </c>
      <c r="D1779" t="s">
        <v>2804</v>
      </c>
      <c r="E1779" t="s">
        <v>1485</v>
      </c>
      <c r="L1779" t="s">
        <v>12417</v>
      </c>
      <c r="M1779" t="s">
        <v>10997</v>
      </c>
      <c r="N1779" t="s">
        <v>12418</v>
      </c>
      <c r="P1779" t="s">
        <v>12419</v>
      </c>
      <c r="R1779" t="s">
        <v>12420</v>
      </c>
      <c r="T1779" t="s">
        <v>12421</v>
      </c>
      <c r="V1779" t="s">
        <v>12422</v>
      </c>
    </row>
    <row r="1780" spans="1:22" ht="15" customHeight="1" x14ac:dyDescent="0.25">
      <c r="A1780" t="s">
        <v>12423</v>
      </c>
      <c r="B1780" t="s">
        <v>1238</v>
      </c>
      <c r="C1780" t="s">
        <v>2804</v>
      </c>
      <c r="D1780" t="s">
        <v>2804</v>
      </c>
      <c r="E1780" t="s">
        <v>12423</v>
      </c>
      <c r="L1780" t="s">
        <v>12424</v>
      </c>
      <c r="M1780" t="s">
        <v>10997</v>
      </c>
      <c r="N1780" t="s">
        <v>12425</v>
      </c>
      <c r="P1780" t="s">
        <v>12426</v>
      </c>
      <c r="R1780" t="s">
        <v>12427</v>
      </c>
      <c r="T1780" t="s">
        <v>12428</v>
      </c>
      <c r="V1780" t="s">
        <v>12429</v>
      </c>
    </row>
    <row r="1781" spans="1:22" ht="15" customHeight="1" x14ac:dyDescent="0.25">
      <c r="A1781" t="s">
        <v>1486</v>
      </c>
      <c r="B1781" t="s">
        <v>1238</v>
      </c>
      <c r="C1781" t="s">
        <v>2804</v>
      </c>
      <c r="D1781" t="s">
        <v>2804</v>
      </c>
      <c r="E1781" t="s">
        <v>1486</v>
      </c>
      <c r="L1781" t="s">
        <v>14837</v>
      </c>
      <c r="M1781" t="s">
        <v>10997</v>
      </c>
      <c r="N1781" t="s">
        <v>15259</v>
      </c>
      <c r="P1781" t="s">
        <v>15681</v>
      </c>
      <c r="R1781" t="s">
        <v>16091</v>
      </c>
      <c r="T1781" t="s">
        <v>16512</v>
      </c>
      <c r="V1781" t="s">
        <v>16902</v>
      </c>
    </row>
    <row r="1782" spans="1:22" ht="15" customHeight="1" x14ac:dyDescent="0.25">
      <c r="A1782" t="s">
        <v>1487</v>
      </c>
      <c r="B1782" t="s">
        <v>1238</v>
      </c>
      <c r="C1782" t="s">
        <v>2804</v>
      </c>
      <c r="D1782" t="s">
        <v>2804</v>
      </c>
      <c r="E1782" t="s">
        <v>1487</v>
      </c>
      <c r="L1782" t="s">
        <v>12430</v>
      </c>
      <c r="M1782" t="s">
        <v>11478</v>
      </c>
      <c r="N1782" t="s">
        <v>12431</v>
      </c>
      <c r="P1782" t="s">
        <v>12432</v>
      </c>
      <c r="R1782" t="s">
        <v>12433</v>
      </c>
      <c r="T1782" t="s">
        <v>12434</v>
      </c>
      <c r="V1782" t="s">
        <v>12435</v>
      </c>
    </row>
    <row r="1783" spans="1:22" ht="15" customHeight="1" x14ac:dyDescent="0.25">
      <c r="A1783" t="s">
        <v>12436</v>
      </c>
      <c r="B1783" t="s">
        <v>1238</v>
      </c>
      <c r="C1783" t="s">
        <v>2804</v>
      </c>
      <c r="D1783" t="s">
        <v>2804</v>
      </c>
      <c r="E1783" t="s">
        <v>12436</v>
      </c>
      <c r="L1783" t="s">
        <v>12437</v>
      </c>
      <c r="M1783" t="s">
        <v>11478</v>
      </c>
      <c r="N1783" t="s">
        <v>12438</v>
      </c>
      <c r="P1783" t="s">
        <v>12439</v>
      </c>
      <c r="R1783" t="s">
        <v>12440</v>
      </c>
      <c r="T1783" t="s">
        <v>12441</v>
      </c>
      <c r="V1783" t="s">
        <v>12442</v>
      </c>
    </row>
    <row r="1784" spans="1:22" ht="15" customHeight="1" x14ac:dyDescent="0.25">
      <c r="A1784" t="s">
        <v>1488</v>
      </c>
      <c r="B1784" t="s">
        <v>1238</v>
      </c>
      <c r="C1784" t="s">
        <v>2804</v>
      </c>
      <c r="D1784" t="s">
        <v>2804</v>
      </c>
      <c r="E1784" t="s">
        <v>1488</v>
      </c>
      <c r="L1784" t="s">
        <v>14838</v>
      </c>
      <c r="M1784" t="s">
        <v>11478</v>
      </c>
      <c r="N1784" t="s">
        <v>15260</v>
      </c>
      <c r="P1784" t="s">
        <v>15682</v>
      </c>
      <c r="R1784" t="s">
        <v>16092</v>
      </c>
      <c r="T1784" t="s">
        <v>16513</v>
      </c>
      <c r="V1784" t="s">
        <v>16903</v>
      </c>
    </row>
    <row r="1785" spans="1:22" ht="15" customHeight="1" x14ac:dyDescent="0.25">
      <c r="A1785" t="s">
        <v>1489</v>
      </c>
      <c r="B1785" t="s">
        <v>1238</v>
      </c>
      <c r="C1785" t="s">
        <v>2804</v>
      </c>
      <c r="D1785" t="s">
        <v>2804</v>
      </c>
      <c r="E1785" t="s">
        <v>1489</v>
      </c>
      <c r="L1785" t="s">
        <v>12443</v>
      </c>
      <c r="M1785" t="s">
        <v>11478</v>
      </c>
      <c r="N1785" t="s">
        <v>12444</v>
      </c>
      <c r="P1785" t="s">
        <v>12445</v>
      </c>
      <c r="R1785" t="s">
        <v>12446</v>
      </c>
      <c r="T1785" t="s">
        <v>12447</v>
      </c>
      <c r="V1785" t="s">
        <v>12448</v>
      </c>
    </row>
    <row r="1786" spans="1:22" ht="15" customHeight="1" x14ac:dyDescent="0.25">
      <c r="A1786" t="s">
        <v>12449</v>
      </c>
      <c r="B1786" t="s">
        <v>1238</v>
      </c>
      <c r="C1786" t="s">
        <v>2804</v>
      </c>
      <c r="D1786" t="s">
        <v>2804</v>
      </c>
      <c r="E1786" t="s">
        <v>12449</v>
      </c>
      <c r="L1786" t="s">
        <v>12450</v>
      </c>
      <c r="M1786" t="s">
        <v>11478</v>
      </c>
      <c r="N1786" t="s">
        <v>12451</v>
      </c>
      <c r="P1786" t="s">
        <v>12452</v>
      </c>
      <c r="R1786" t="s">
        <v>12453</v>
      </c>
      <c r="T1786" t="s">
        <v>12454</v>
      </c>
      <c r="V1786" t="s">
        <v>12455</v>
      </c>
    </row>
    <row r="1787" spans="1:22" ht="15" customHeight="1" x14ac:dyDescent="0.25">
      <c r="A1787" t="s">
        <v>1490</v>
      </c>
      <c r="B1787" t="s">
        <v>1238</v>
      </c>
      <c r="C1787" t="s">
        <v>2804</v>
      </c>
      <c r="D1787" t="s">
        <v>2804</v>
      </c>
      <c r="E1787" t="s">
        <v>1490</v>
      </c>
      <c r="L1787" t="s">
        <v>14839</v>
      </c>
      <c r="M1787" t="s">
        <v>11478</v>
      </c>
      <c r="N1787" t="s">
        <v>15261</v>
      </c>
      <c r="P1787" t="s">
        <v>15683</v>
      </c>
      <c r="R1787" t="s">
        <v>16093</v>
      </c>
      <c r="T1787" t="s">
        <v>16514</v>
      </c>
      <c r="V1787" t="s">
        <v>16904</v>
      </c>
    </row>
    <row r="1788" spans="1:22" ht="15" customHeight="1" x14ac:dyDescent="0.25">
      <c r="A1788" t="s">
        <v>1491</v>
      </c>
      <c r="B1788" t="s">
        <v>1238</v>
      </c>
      <c r="C1788" t="s">
        <v>2804</v>
      </c>
      <c r="D1788" t="s">
        <v>2804</v>
      </c>
      <c r="E1788" t="s">
        <v>1491</v>
      </c>
      <c r="L1788" t="s">
        <v>12456</v>
      </c>
      <c r="M1788" t="s">
        <v>11478</v>
      </c>
      <c r="N1788" t="s">
        <v>12457</v>
      </c>
      <c r="P1788" t="s">
        <v>12458</v>
      </c>
      <c r="R1788" t="s">
        <v>12459</v>
      </c>
      <c r="T1788" t="s">
        <v>12460</v>
      </c>
      <c r="V1788" t="s">
        <v>12461</v>
      </c>
    </row>
    <row r="1789" spans="1:22" ht="15" customHeight="1" x14ac:dyDescent="0.25">
      <c r="A1789" t="s">
        <v>12462</v>
      </c>
      <c r="B1789" t="s">
        <v>1238</v>
      </c>
      <c r="C1789" t="s">
        <v>2804</v>
      </c>
      <c r="D1789" t="s">
        <v>2804</v>
      </c>
      <c r="E1789" t="s">
        <v>12462</v>
      </c>
      <c r="L1789" t="s">
        <v>12463</v>
      </c>
      <c r="M1789" t="s">
        <v>11478</v>
      </c>
      <c r="N1789" t="s">
        <v>12464</v>
      </c>
      <c r="P1789" t="s">
        <v>12465</v>
      </c>
      <c r="R1789" t="s">
        <v>12466</v>
      </c>
      <c r="T1789" t="s">
        <v>12467</v>
      </c>
      <c r="V1789" t="s">
        <v>12468</v>
      </c>
    </row>
    <row r="1790" spans="1:22" ht="15" customHeight="1" x14ac:dyDescent="0.25">
      <c r="A1790" t="s">
        <v>1492</v>
      </c>
      <c r="B1790" t="s">
        <v>1238</v>
      </c>
      <c r="C1790" t="s">
        <v>2804</v>
      </c>
      <c r="D1790" t="s">
        <v>2804</v>
      </c>
      <c r="E1790" t="s">
        <v>1492</v>
      </c>
      <c r="L1790" t="s">
        <v>14840</v>
      </c>
      <c r="M1790" t="s">
        <v>11478</v>
      </c>
      <c r="N1790" t="s">
        <v>15262</v>
      </c>
      <c r="P1790" t="s">
        <v>15684</v>
      </c>
      <c r="R1790" t="s">
        <v>16094</v>
      </c>
      <c r="T1790" t="s">
        <v>16515</v>
      </c>
      <c r="V1790" t="s">
        <v>16905</v>
      </c>
    </row>
    <row r="1791" spans="1:22" ht="15" customHeight="1" x14ac:dyDescent="0.25">
      <c r="A1791" t="s">
        <v>1493</v>
      </c>
      <c r="B1791" t="s">
        <v>1238</v>
      </c>
      <c r="C1791" t="s">
        <v>2804</v>
      </c>
      <c r="D1791" t="s">
        <v>2804</v>
      </c>
      <c r="E1791" t="s">
        <v>1493</v>
      </c>
      <c r="L1791" t="s">
        <v>12469</v>
      </c>
      <c r="M1791" t="s">
        <v>11478</v>
      </c>
      <c r="N1791" t="s">
        <v>12470</v>
      </c>
      <c r="P1791" t="s">
        <v>12471</v>
      </c>
      <c r="R1791" t="s">
        <v>12472</v>
      </c>
      <c r="T1791" t="s">
        <v>12473</v>
      </c>
      <c r="V1791" t="s">
        <v>12474</v>
      </c>
    </row>
    <row r="1792" spans="1:22" ht="15" customHeight="1" x14ac:dyDescent="0.25">
      <c r="A1792" t="s">
        <v>12475</v>
      </c>
      <c r="B1792" t="s">
        <v>1238</v>
      </c>
      <c r="C1792" t="s">
        <v>2804</v>
      </c>
      <c r="D1792" t="s">
        <v>2804</v>
      </c>
      <c r="E1792" t="s">
        <v>12475</v>
      </c>
      <c r="L1792" t="s">
        <v>12476</v>
      </c>
      <c r="M1792" t="s">
        <v>11478</v>
      </c>
      <c r="N1792" t="s">
        <v>12477</v>
      </c>
      <c r="P1792" t="s">
        <v>12478</v>
      </c>
      <c r="R1792" t="s">
        <v>12479</v>
      </c>
      <c r="T1792" t="s">
        <v>12480</v>
      </c>
      <c r="V1792" t="s">
        <v>12481</v>
      </c>
    </row>
    <row r="1793" spans="1:22" ht="15" customHeight="1" x14ac:dyDescent="0.25">
      <c r="A1793" t="s">
        <v>1494</v>
      </c>
      <c r="B1793" t="s">
        <v>1238</v>
      </c>
      <c r="C1793" t="s">
        <v>2804</v>
      </c>
      <c r="D1793" t="s">
        <v>2804</v>
      </c>
      <c r="E1793" t="s">
        <v>1494</v>
      </c>
      <c r="L1793" t="s">
        <v>14841</v>
      </c>
      <c r="M1793" t="s">
        <v>11478</v>
      </c>
      <c r="N1793" t="s">
        <v>15263</v>
      </c>
      <c r="P1793" t="s">
        <v>15685</v>
      </c>
      <c r="R1793" t="s">
        <v>16095</v>
      </c>
      <c r="T1793" t="s">
        <v>16516</v>
      </c>
      <c r="V1793" t="s">
        <v>16906</v>
      </c>
    </row>
    <row r="1794" spans="1:22" ht="15" customHeight="1" x14ac:dyDescent="0.25">
      <c r="A1794" t="s">
        <v>1495</v>
      </c>
      <c r="B1794" t="s">
        <v>1238</v>
      </c>
      <c r="C1794" t="s">
        <v>2804</v>
      </c>
      <c r="D1794" t="s">
        <v>2804</v>
      </c>
      <c r="E1794" t="s">
        <v>1495</v>
      </c>
      <c r="L1794" t="s">
        <v>12482</v>
      </c>
      <c r="M1794" t="s">
        <v>11478</v>
      </c>
      <c r="N1794" t="s">
        <v>12483</v>
      </c>
      <c r="P1794" t="s">
        <v>12484</v>
      </c>
      <c r="R1794" t="s">
        <v>12485</v>
      </c>
      <c r="T1794" t="s">
        <v>12486</v>
      </c>
      <c r="V1794" t="s">
        <v>12487</v>
      </c>
    </row>
    <row r="1795" spans="1:22" ht="15" customHeight="1" x14ac:dyDescent="0.25">
      <c r="A1795" t="s">
        <v>12488</v>
      </c>
      <c r="B1795" t="s">
        <v>1238</v>
      </c>
      <c r="C1795" t="s">
        <v>2804</v>
      </c>
      <c r="D1795" t="s">
        <v>2804</v>
      </c>
      <c r="E1795" t="s">
        <v>12488</v>
      </c>
      <c r="L1795" t="s">
        <v>12489</v>
      </c>
      <c r="M1795" t="s">
        <v>11478</v>
      </c>
      <c r="N1795" t="s">
        <v>12490</v>
      </c>
      <c r="P1795" t="s">
        <v>12491</v>
      </c>
      <c r="R1795" t="s">
        <v>12492</v>
      </c>
      <c r="T1795" t="s">
        <v>12493</v>
      </c>
      <c r="V1795" t="s">
        <v>12494</v>
      </c>
    </row>
    <row r="1796" spans="1:22" ht="15" customHeight="1" x14ac:dyDescent="0.25">
      <c r="A1796" t="s">
        <v>1496</v>
      </c>
      <c r="B1796" t="s">
        <v>1238</v>
      </c>
      <c r="C1796" t="s">
        <v>2804</v>
      </c>
      <c r="D1796" t="s">
        <v>2804</v>
      </c>
      <c r="E1796" t="s">
        <v>1496</v>
      </c>
      <c r="L1796" t="s">
        <v>14842</v>
      </c>
      <c r="M1796" t="s">
        <v>11478</v>
      </c>
      <c r="N1796" t="s">
        <v>15264</v>
      </c>
      <c r="P1796" t="s">
        <v>15686</v>
      </c>
      <c r="R1796" t="s">
        <v>16096</v>
      </c>
      <c r="T1796" t="s">
        <v>16517</v>
      </c>
      <c r="V1796" t="s">
        <v>16907</v>
      </c>
    </row>
    <row r="1797" spans="1:22" ht="15" customHeight="1" x14ac:dyDescent="0.25">
      <c r="A1797" t="s">
        <v>1497</v>
      </c>
      <c r="B1797" t="s">
        <v>1238</v>
      </c>
      <c r="C1797" t="s">
        <v>2804</v>
      </c>
      <c r="D1797" t="s">
        <v>2804</v>
      </c>
      <c r="E1797" t="s">
        <v>1497</v>
      </c>
      <c r="L1797" t="s">
        <v>12495</v>
      </c>
      <c r="M1797" t="s">
        <v>11478</v>
      </c>
      <c r="N1797" t="s">
        <v>12496</v>
      </c>
      <c r="P1797" t="s">
        <v>12497</v>
      </c>
      <c r="R1797" t="s">
        <v>12498</v>
      </c>
      <c r="T1797" t="s">
        <v>12499</v>
      </c>
      <c r="V1797" t="s">
        <v>12500</v>
      </c>
    </row>
    <row r="1798" spans="1:22" ht="15" customHeight="1" x14ac:dyDescent="0.25">
      <c r="A1798" t="s">
        <v>12501</v>
      </c>
      <c r="B1798" t="s">
        <v>1238</v>
      </c>
      <c r="C1798" t="s">
        <v>2804</v>
      </c>
      <c r="D1798" t="s">
        <v>2804</v>
      </c>
      <c r="E1798" t="s">
        <v>12501</v>
      </c>
      <c r="L1798" t="s">
        <v>12502</v>
      </c>
      <c r="M1798" t="s">
        <v>11478</v>
      </c>
      <c r="N1798" t="s">
        <v>12503</v>
      </c>
      <c r="P1798" t="s">
        <v>12504</v>
      </c>
      <c r="R1798" t="s">
        <v>12505</v>
      </c>
      <c r="T1798" t="s">
        <v>12506</v>
      </c>
      <c r="V1798" t="s">
        <v>12507</v>
      </c>
    </row>
    <row r="1799" spans="1:22" ht="15" customHeight="1" x14ac:dyDescent="0.25">
      <c r="A1799" t="s">
        <v>1498</v>
      </c>
      <c r="B1799" t="s">
        <v>1238</v>
      </c>
      <c r="C1799" t="s">
        <v>2804</v>
      </c>
      <c r="D1799" t="s">
        <v>2804</v>
      </c>
      <c r="E1799" t="s">
        <v>1498</v>
      </c>
      <c r="L1799" t="s">
        <v>14843</v>
      </c>
      <c r="M1799" t="s">
        <v>11478</v>
      </c>
      <c r="N1799" t="s">
        <v>15265</v>
      </c>
      <c r="P1799" t="s">
        <v>15687</v>
      </c>
      <c r="R1799" t="s">
        <v>16097</v>
      </c>
      <c r="T1799" t="s">
        <v>16518</v>
      </c>
      <c r="V1799" t="s">
        <v>16908</v>
      </c>
    </row>
    <row r="1800" spans="1:22" ht="15" customHeight="1" x14ac:dyDescent="0.25">
      <c r="A1800" t="s">
        <v>1499</v>
      </c>
      <c r="B1800" t="s">
        <v>1238</v>
      </c>
      <c r="C1800" t="s">
        <v>2804</v>
      </c>
      <c r="D1800" t="s">
        <v>2804</v>
      </c>
      <c r="E1800" t="s">
        <v>1499</v>
      </c>
      <c r="L1800" t="s">
        <v>12508</v>
      </c>
      <c r="M1800" t="s">
        <v>11478</v>
      </c>
      <c r="N1800" t="s">
        <v>12509</v>
      </c>
      <c r="P1800" t="s">
        <v>12510</v>
      </c>
      <c r="R1800" t="s">
        <v>12511</v>
      </c>
      <c r="T1800" t="s">
        <v>12512</v>
      </c>
      <c r="V1800" t="s">
        <v>12513</v>
      </c>
    </row>
    <row r="1801" spans="1:22" ht="15" customHeight="1" x14ac:dyDescent="0.25">
      <c r="A1801" t="s">
        <v>12514</v>
      </c>
      <c r="B1801" t="s">
        <v>1238</v>
      </c>
      <c r="C1801" t="s">
        <v>2804</v>
      </c>
      <c r="D1801" t="s">
        <v>2804</v>
      </c>
      <c r="E1801" t="s">
        <v>12514</v>
      </c>
      <c r="L1801" t="s">
        <v>12515</v>
      </c>
      <c r="M1801" t="s">
        <v>11478</v>
      </c>
      <c r="N1801" t="s">
        <v>12516</v>
      </c>
      <c r="P1801" t="s">
        <v>12517</v>
      </c>
      <c r="R1801" t="s">
        <v>12518</v>
      </c>
      <c r="T1801" t="s">
        <v>12519</v>
      </c>
      <c r="V1801" t="s">
        <v>12520</v>
      </c>
    </row>
    <row r="1802" spans="1:22" ht="15" customHeight="1" x14ac:dyDescent="0.25">
      <c r="A1802" t="s">
        <v>1500</v>
      </c>
      <c r="B1802" t="s">
        <v>1238</v>
      </c>
      <c r="C1802" t="s">
        <v>2804</v>
      </c>
      <c r="D1802" t="s">
        <v>2804</v>
      </c>
      <c r="E1802" t="s">
        <v>1500</v>
      </c>
      <c r="L1802" t="s">
        <v>14844</v>
      </c>
      <c r="M1802" t="s">
        <v>11478</v>
      </c>
      <c r="N1802" t="s">
        <v>15266</v>
      </c>
      <c r="P1802" t="s">
        <v>15688</v>
      </c>
      <c r="R1802" t="s">
        <v>16098</v>
      </c>
      <c r="T1802" t="s">
        <v>16519</v>
      </c>
      <c r="V1802" t="s">
        <v>16909</v>
      </c>
    </row>
    <row r="1803" spans="1:22" ht="15" customHeight="1" x14ac:dyDescent="0.25">
      <c r="A1803" t="s">
        <v>1501</v>
      </c>
      <c r="B1803" t="s">
        <v>1238</v>
      </c>
      <c r="C1803" t="s">
        <v>2804</v>
      </c>
      <c r="D1803" t="s">
        <v>2804</v>
      </c>
      <c r="E1803" t="s">
        <v>1501</v>
      </c>
      <c r="L1803" t="s">
        <v>12521</v>
      </c>
      <c r="M1803" t="s">
        <v>11478</v>
      </c>
      <c r="N1803" t="s">
        <v>12522</v>
      </c>
      <c r="P1803" t="s">
        <v>12523</v>
      </c>
      <c r="R1803" t="s">
        <v>12524</v>
      </c>
      <c r="T1803" t="s">
        <v>12525</v>
      </c>
      <c r="V1803" t="s">
        <v>12526</v>
      </c>
    </row>
    <row r="1804" spans="1:22" ht="15" customHeight="1" x14ac:dyDescent="0.25">
      <c r="A1804" t="s">
        <v>12527</v>
      </c>
      <c r="B1804" t="s">
        <v>1238</v>
      </c>
      <c r="C1804" t="s">
        <v>2804</v>
      </c>
      <c r="D1804" t="s">
        <v>2804</v>
      </c>
      <c r="E1804" t="s">
        <v>12527</v>
      </c>
      <c r="L1804" t="s">
        <v>12528</v>
      </c>
      <c r="M1804" t="s">
        <v>11478</v>
      </c>
      <c r="N1804" t="s">
        <v>12529</v>
      </c>
      <c r="P1804" t="s">
        <v>12530</v>
      </c>
      <c r="R1804" t="s">
        <v>12531</v>
      </c>
      <c r="T1804" t="s">
        <v>12532</v>
      </c>
      <c r="V1804" t="s">
        <v>12533</v>
      </c>
    </row>
    <row r="1805" spans="1:22" ht="15" customHeight="1" x14ac:dyDescent="0.25">
      <c r="A1805" t="s">
        <v>1502</v>
      </c>
      <c r="B1805" t="s">
        <v>1238</v>
      </c>
      <c r="C1805" t="s">
        <v>2804</v>
      </c>
      <c r="D1805" t="s">
        <v>2804</v>
      </c>
      <c r="E1805" t="s">
        <v>1502</v>
      </c>
      <c r="L1805" t="s">
        <v>14845</v>
      </c>
      <c r="M1805" t="s">
        <v>11478</v>
      </c>
      <c r="N1805" t="s">
        <v>15267</v>
      </c>
      <c r="P1805" t="s">
        <v>15689</v>
      </c>
      <c r="R1805" t="s">
        <v>16099</v>
      </c>
      <c r="T1805" t="s">
        <v>16520</v>
      </c>
      <c r="V1805" t="s">
        <v>16910</v>
      </c>
    </row>
    <row r="1806" spans="1:22" ht="15" customHeight="1" x14ac:dyDescent="0.25">
      <c r="A1806" t="s">
        <v>1503</v>
      </c>
      <c r="B1806" t="s">
        <v>1238</v>
      </c>
      <c r="C1806" t="s">
        <v>2804</v>
      </c>
      <c r="D1806" t="s">
        <v>2804</v>
      </c>
      <c r="E1806" t="s">
        <v>1503</v>
      </c>
      <c r="L1806" t="s">
        <v>12534</v>
      </c>
      <c r="M1806" t="s">
        <v>11478</v>
      </c>
      <c r="N1806" t="s">
        <v>12535</v>
      </c>
      <c r="P1806" t="s">
        <v>12536</v>
      </c>
      <c r="R1806" t="s">
        <v>12537</v>
      </c>
      <c r="T1806" t="s">
        <v>12538</v>
      </c>
      <c r="V1806" t="s">
        <v>12539</v>
      </c>
    </row>
    <row r="1807" spans="1:22" ht="15" customHeight="1" x14ac:dyDescent="0.25">
      <c r="A1807" t="s">
        <v>12540</v>
      </c>
      <c r="B1807" t="s">
        <v>1238</v>
      </c>
      <c r="C1807" t="s">
        <v>2804</v>
      </c>
      <c r="D1807" t="s">
        <v>2804</v>
      </c>
      <c r="E1807" t="s">
        <v>12540</v>
      </c>
      <c r="L1807" t="s">
        <v>12541</v>
      </c>
      <c r="M1807" t="s">
        <v>11478</v>
      </c>
      <c r="N1807" t="s">
        <v>12542</v>
      </c>
      <c r="P1807" t="s">
        <v>12543</v>
      </c>
      <c r="R1807" t="s">
        <v>12544</v>
      </c>
      <c r="T1807" t="s">
        <v>12545</v>
      </c>
      <c r="V1807" t="s">
        <v>12546</v>
      </c>
    </row>
    <row r="1808" spans="1:22" ht="15" customHeight="1" x14ac:dyDescent="0.25">
      <c r="A1808" t="s">
        <v>1504</v>
      </c>
      <c r="B1808" t="s">
        <v>1238</v>
      </c>
      <c r="C1808" t="s">
        <v>2804</v>
      </c>
      <c r="D1808" t="s">
        <v>2804</v>
      </c>
      <c r="E1808" t="s">
        <v>1504</v>
      </c>
      <c r="L1808" t="s">
        <v>14846</v>
      </c>
      <c r="M1808" t="s">
        <v>11478</v>
      </c>
      <c r="N1808" t="s">
        <v>15268</v>
      </c>
      <c r="P1808" t="s">
        <v>15690</v>
      </c>
      <c r="R1808" t="s">
        <v>16100</v>
      </c>
      <c r="T1808" t="s">
        <v>16521</v>
      </c>
      <c r="V1808" t="s">
        <v>16911</v>
      </c>
    </row>
    <row r="1809" spans="1:22" ht="15" customHeight="1" x14ac:dyDescent="0.25">
      <c r="A1809" t="s">
        <v>1505</v>
      </c>
      <c r="B1809" t="s">
        <v>1238</v>
      </c>
      <c r="C1809" t="s">
        <v>2804</v>
      </c>
      <c r="D1809" t="s">
        <v>2804</v>
      </c>
      <c r="E1809" t="s">
        <v>1505</v>
      </c>
      <c r="L1809" t="s">
        <v>12547</v>
      </c>
      <c r="M1809" t="s">
        <v>11478</v>
      </c>
      <c r="N1809" t="s">
        <v>12548</v>
      </c>
      <c r="P1809" t="s">
        <v>12549</v>
      </c>
      <c r="R1809" t="s">
        <v>12550</v>
      </c>
      <c r="T1809" t="s">
        <v>12551</v>
      </c>
      <c r="V1809" t="s">
        <v>12552</v>
      </c>
    </row>
    <row r="1810" spans="1:22" ht="15" customHeight="1" x14ac:dyDescent="0.25">
      <c r="A1810" t="s">
        <v>12553</v>
      </c>
      <c r="B1810" t="s">
        <v>1238</v>
      </c>
      <c r="C1810" t="s">
        <v>2804</v>
      </c>
      <c r="D1810" t="s">
        <v>2804</v>
      </c>
      <c r="E1810" t="s">
        <v>12553</v>
      </c>
      <c r="L1810" t="s">
        <v>12554</v>
      </c>
      <c r="M1810" t="s">
        <v>11478</v>
      </c>
      <c r="N1810" t="s">
        <v>12555</v>
      </c>
      <c r="P1810" t="s">
        <v>12556</v>
      </c>
      <c r="R1810" t="s">
        <v>12557</v>
      </c>
      <c r="T1810" t="s">
        <v>12558</v>
      </c>
      <c r="V1810" t="s">
        <v>12559</v>
      </c>
    </row>
    <row r="1811" spans="1:22" ht="15" customHeight="1" x14ac:dyDescent="0.25">
      <c r="A1811" t="s">
        <v>1506</v>
      </c>
      <c r="B1811" t="s">
        <v>1238</v>
      </c>
      <c r="C1811" t="s">
        <v>2804</v>
      </c>
      <c r="D1811" t="s">
        <v>2804</v>
      </c>
      <c r="E1811" t="s">
        <v>1506</v>
      </c>
      <c r="L1811" t="s">
        <v>14847</v>
      </c>
      <c r="M1811" t="s">
        <v>11478</v>
      </c>
      <c r="N1811" t="s">
        <v>15269</v>
      </c>
      <c r="P1811" t="s">
        <v>15691</v>
      </c>
      <c r="R1811" t="s">
        <v>16101</v>
      </c>
      <c r="T1811" t="s">
        <v>16522</v>
      </c>
      <c r="V1811" t="s">
        <v>16912</v>
      </c>
    </row>
    <row r="1812" spans="1:22" ht="15" customHeight="1" x14ac:dyDescent="0.25">
      <c r="A1812" t="s">
        <v>1507</v>
      </c>
      <c r="B1812" t="s">
        <v>1238</v>
      </c>
      <c r="C1812" t="s">
        <v>2804</v>
      </c>
      <c r="D1812" t="s">
        <v>2804</v>
      </c>
      <c r="E1812" t="s">
        <v>1507</v>
      </c>
      <c r="L1812" t="s">
        <v>12560</v>
      </c>
      <c r="M1812" t="s">
        <v>11478</v>
      </c>
      <c r="N1812" t="s">
        <v>12561</v>
      </c>
      <c r="P1812" t="s">
        <v>12562</v>
      </c>
      <c r="R1812" t="s">
        <v>12563</v>
      </c>
      <c r="T1812" t="s">
        <v>12564</v>
      </c>
      <c r="V1812" t="s">
        <v>12565</v>
      </c>
    </row>
    <row r="1813" spans="1:22" ht="15" customHeight="1" x14ac:dyDescent="0.25">
      <c r="A1813" t="s">
        <v>12566</v>
      </c>
      <c r="B1813" t="s">
        <v>1238</v>
      </c>
      <c r="C1813" t="s">
        <v>2804</v>
      </c>
      <c r="D1813" t="s">
        <v>2804</v>
      </c>
      <c r="E1813" t="s">
        <v>12566</v>
      </c>
      <c r="L1813" t="s">
        <v>12567</v>
      </c>
      <c r="M1813" t="s">
        <v>11478</v>
      </c>
      <c r="N1813" t="s">
        <v>12568</v>
      </c>
      <c r="P1813" t="s">
        <v>12569</v>
      </c>
      <c r="R1813" t="s">
        <v>12570</v>
      </c>
      <c r="T1813" t="s">
        <v>12571</v>
      </c>
      <c r="V1813" t="s">
        <v>12572</v>
      </c>
    </row>
    <row r="1814" spans="1:22" ht="15" customHeight="1" x14ac:dyDescent="0.25">
      <c r="A1814" t="s">
        <v>1508</v>
      </c>
      <c r="B1814" t="s">
        <v>1238</v>
      </c>
      <c r="C1814" t="s">
        <v>2804</v>
      </c>
      <c r="D1814" t="s">
        <v>2804</v>
      </c>
      <c r="E1814" t="s">
        <v>1508</v>
      </c>
      <c r="L1814" t="s">
        <v>14848</v>
      </c>
      <c r="M1814" t="s">
        <v>11478</v>
      </c>
      <c r="N1814" t="s">
        <v>15270</v>
      </c>
      <c r="P1814" t="s">
        <v>15692</v>
      </c>
      <c r="R1814" t="s">
        <v>16102</v>
      </c>
      <c r="T1814" t="s">
        <v>16523</v>
      </c>
      <c r="V1814" t="s">
        <v>16913</v>
      </c>
    </row>
    <row r="1815" spans="1:22" ht="15" customHeight="1" x14ac:dyDescent="0.25">
      <c r="A1815" t="s">
        <v>1509</v>
      </c>
      <c r="B1815" t="s">
        <v>1238</v>
      </c>
      <c r="C1815" t="s">
        <v>2804</v>
      </c>
      <c r="D1815" t="s">
        <v>2804</v>
      </c>
      <c r="E1815" t="s">
        <v>1509</v>
      </c>
      <c r="L1815" t="s">
        <v>12573</v>
      </c>
      <c r="M1815" t="s">
        <v>11478</v>
      </c>
      <c r="N1815" t="s">
        <v>12574</v>
      </c>
      <c r="P1815" t="s">
        <v>12575</v>
      </c>
      <c r="R1815" t="s">
        <v>12576</v>
      </c>
      <c r="T1815" t="s">
        <v>12577</v>
      </c>
      <c r="V1815" t="s">
        <v>12578</v>
      </c>
    </row>
    <row r="1816" spans="1:22" ht="15" customHeight="1" x14ac:dyDescent="0.25">
      <c r="A1816" t="s">
        <v>12579</v>
      </c>
      <c r="B1816" t="s">
        <v>1238</v>
      </c>
      <c r="C1816" t="s">
        <v>2804</v>
      </c>
      <c r="D1816" t="s">
        <v>2804</v>
      </c>
      <c r="E1816" t="s">
        <v>12579</v>
      </c>
      <c r="L1816" t="s">
        <v>12580</v>
      </c>
      <c r="M1816" t="s">
        <v>11478</v>
      </c>
      <c r="N1816" t="s">
        <v>12581</v>
      </c>
      <c r="P1816" t="s">
        <v>12582</v>
      </c>
      <c r="R1816" t="s">
        <v>12583</v>
      </c>
      <c r="T1816" t="s">
        <v>12584</v>
      </c>
      <c r="V1816" t="s">
        <v>12585</v>
      </c>
    </row>
    <row r="1817" spans="1:22" ht="15" customHeight="1" x14ac:dyDescent="0.25">
      <c r="A1817" t="s">
        <v>1510</v>
      </c>
      <c r="B1817" t="s">
        <v>1238</v>
      </c>
      <c r="C1817" t="s">
        <v>2804</v>
      </c>
      <c r="D1817" t="s">
        <v>2804</v>
      </c>
      <c r="E1817" t="s">
        <v>1510</v>
      </c>
      <c r="L1817" t="s">
        <v>14849</v>
      </c>
      <c r="M1817" t="s">
        <v>11478</v>
      </c>
      <c r="N1817" t="s">
        <v>15271</v>
      </c>
      <c r="P1817" t="s">
        <v>15693</v>
      </c>
      <c r="R1817" t="s">
        <v>16103</v>
      </c>
      <c r="T1817" t="s">
        <v>16524</v>
      </c>
      <c r="V1817" t="s">
        <v>16914</v>
      </c>
    </row>
    <row r="1818" spans="1:22" ht="15" customHeight="1" x14ac:dyDescent="0.25">
      <c r="A1818" t="s">
        <v>1511</v>
      </c>
      <c r="B1818" t="s">
        <v>1238</v>
      </c>
      <c r="C1818" t="s">
        <v>2804</v>
      </c>
      <c r="D1818" t="s">
        <v>2804</v>
      </c>
      <c r="E1818" t="s">
        <v>1511</v>
      </c>
      <c r="L1818" t="s">
        <v>12586</v>
      </c>
      <c r="M1818" t="s">
        <v>11478</v>
      </c>
      <c r="N1818" t="s">
        <v>12587</v>
      </c>
      <c r="P1818" t="s">
        <v>12588</v>
      </c>
      <c r="R1818" t="s">
        <v>12589</v>
      </c>
      <c r="T1818" t="s">
        <v>12590</v>
      </c>
      <c r="V1818" t="s">
        <v>12591</v>
      </c>
    </row>
    <row r="1819" spans="1:22" ht="15" customHeight="1" x14ac:dyDescent="0.25">
      <c r="A1819" t="s">
        <v>12592</v>
      </c>
      <c r="B1819" t="s">
        <v>1238</v>
      </c>
      <c r="C1819" t="s">
        <v>2804</v>
      </c>
      <c r="D1819" t="s">
        <v>2804</v>
      </c>
      <c r="E1819" t="s">
        <v>12592</v>
      </c>
      <c r="L1819" t="s">
        <v>12593</v>
      </c>
      <c r="M1819" t="s">
        <v>11478</v>
      </c>
      <c r="N1819" t="s">
        <v>12594</v>
      </c>
      <c r="P1819" t="s">
        <v>12595</v>
      </c>
      <c r="R1819" t="s">
        <v>12596</v>
      </c>
      <c r="T1819" t="s">
        <v>12597</v>
      </c>
      <c r="V1819" t="s">
        <v>12598</v>
      </c>
    </row>
    <row r="1820" spans="1:22" ht="15" customHeight="1" x14ac:dyDescent="0.25">
      <c r="A1820" t="s">
        <v>1512</v>
      </c>
      <c r="B1820" t="s">
        <v>1238</v>
      </c>
      <c r="C1820" t="s">
        <v>2804</v>
      </c>
      <c r="D1820" t="s">
        <v>2804</v>
      </c>
      <c r="E1820" t="s">
        <v>1512</v>
      </c>
      <c r="L1820" t="s">
        <v>14850</v>
      </c>
      <c r="M1820" t="s">
        <v>11478</v>
      </c>
      <c r="N1820" t="s">
        <v>15272</v>
      </c>
      <c r="P1820" t="s">
        <v>15694</v>
      </c>
      <c r="R1820" t="s">
        <v>16104</v>
      </c>
      <c r="T1820" t="s">
        <v>16525</v>
      </c>
      <c r="V1820" t="s">
        <v>16915</v>
      </c>
    </row>
    <row r="1821" spans="1:22" ht="15" customHeight="1" x14ac:dyDescent="0.25">
      <c r="A1821" t="s">
        <v>1513</v>
      </c>
      <c r="B1821" t="s">
        <v>1238</v>
      </c>
      <c r="C1821" t="s">
        <v>2804</v>
      </c>
      <c r="D1821" t="s">
        <v>2804</v>
      </c>
      <c r="E1821" t="s">
        <v>1513</v>
      </c>
      <c r="L1821" t="s">
        <v>12599</v>
      </c>
      <c r="M1821" t="s">
        <v>11478</v>
      </c>
      <c r="N1821" t="s">
        <v>12600</v>
      </c>
      <c r="P1821" t="s">
        <v>12601</v>
      </c>
      <c r="R1821" t="s">
        <v>12602</v>
      </c>
      <c r="T1821" t="s">
        <v>12603</v>
      </c>
      <c r="V1821" t="s">
        <v>12604</v>
      </c>
    </row>
    <row r="1822" spans="1:22" ht="15" customHeight="1" x14ac:dyDescent="0.25">
      <c r="A1822" t="s">
        <v>12605</v>
      </c>
      <c r="B1822" t="s">
        <v>1238</v>
      </c>
      <c r="C1822" t="s">
        <v>2804</v>
      </c>
      <c r="D1822" t="s">
        <v>2804</v>
      </c>
      <c r="E1822" t="s">
        <v>12605</v>
      </c>
      <c r="L1822" t="s">
        <v>12606</v>
      </c>
      <c r="M1822" t="s">
        <v>11478</v>
      </c>
      <c r="N1822" t="s">
        <v>12607</v>
      </c>
      <c r="P1822" t="s">
        <v>12608</v>
      </c>
      <c r="R1822" t="s">
        <v>12609</v>
      </c>
      <c r="T1822" t="s">
        <v>12610</v>
      </c>
      <c r="V1822" t="s">
        <v>12611</v>
      </c>
    </row>
    <row r="1823" spans="1:22" ht="15" customHeight="1" x14ac:dyDescent="0.25">
      <c r="A1823" t="s">
        <v>1514</v>
      </c>
      <c r="B1823" t="s">
        <v>1238</v>
      </c>
      <c r="C1823" t="s">
        <v>2804</v>
      </c>
      <c r="D1823" t="s">
        <v>2804</v>
      </c>
      <c r="E1823" t="s">
        <v>1514</v>
      </c>
      <c r="L1823" t="s">
        <v>14851</v>
      </c>
      <c r="M1823" t="s">
        <v>11478</v>
      </c>
      <c r="N1823" t="s">
        <v>15273</v>
      </c>
      <c r="P1823" t="s">
        <v>15695</v>
      </c>
      <c r="R1823" t="s">
        <v>16105</v>
      </c>
      <c r="T1823" t="s">
        <v>16526</v>
      </c>
      <c r="V1823" t="s">
        <v>16916</v>
      </c>
    </row>
    <row r="1824" spans="1:22" ht="15" customHeight="1" x14ac:dyDescent="0.25">
      <c r="A1824" t="s">
        <v>1515</v>
      </c>
      <c r="B1824" t="s">
        <v>1238</v>
      </c>
      <c r="C1824" t="s">
        <v>2804</v>
      </c>
      <c r="D1824" t="s">
        <v>2804</v>
      </c>
      <c r="E1824" t="s">
        <v>1515</v>
      </c>
      <c r="L1824" t="s">
        <v>12612</v>
      </c>
      <c r="M1824" t="s">
        <v>11478</v>
      </c>
      <c r="N1824" t="s">
        <v>12613</v>
      </c>
      <c r="P1824" t="s">
        <v>12614</v>
      </c>
      <c r="R1824" t="s">
        <v>12615</v>
      </c>
      <c r="T1824" t="s">
        <v>12616</v>
      </c>
      <c r="V1824" t="s">
        <v>12617</v>
      </c>
    </row>
    <row r="1825" spans="1:22" ht="15" customHeight="1" x14ac:dyDescent="0.25">
      <c r="A1825" t="s">
        <v>12618</v>
      </c>
      <c r="B1825" t="s">
        <v>1238</v>
      </c>
      <c r="C1825" t="s">
        <v>2804</v>
      </c>
      <c r="D1825" t="s">
        <v>2804</v>
      </c>
      <c r="E1825" t="s">
        <v>12618</v>
      </c>
      <c r="L1825" t="s">
        <v>12619</v>
      </c>
      <c r="M1825" t="s">
        <v>11478</v>
      </c>
      <c r="N1825" t="s">
        <v>12620</v>
      </c>
      <c r="P1825" t="s">
        <v>12621</v>
      </c>
      <c r="R1825" t="s">
        <v>12622</v>
      </c>
      <c r="T1825" t="s">
        <v>12623</v>
      </c>
      <c r="V1825" t="s">
        <v>12624</v>
      </c>
    </row>
    <row r="1826" spans="1:22" ht="15" customHeight="1" x14ac:dyDescent="0.25">
      <c r="A1826" t="s">
        <v>1516</v>
      </c>
      <c r="B1826" t="s">
        <v>1238</v>
      </c>
      <c r="C1826" t="s">
        <v>2804</v>
      </c>
      <c r="D1826" t="s">
        <v>2804</v>
      </c>
      <c r="E1826" t="s">
        <v>1516</v>
      </c>
      <c r="L1826" t="s">
        <v>14852</v>
      </c>
      <c r="M1826" t="s">
        <v>11478</v>
      </c>
      <c r="N1826" t="s">
        <v>15274</v>
      </c>
      <c r="P1826" t="s">
        <v>15696</v>
      </c>
      <c r="R1826" t="s">
        <v>16106</v>
      </c>
      <c r="T1826" t="s">
        <v>16527</v>
      </c>
      <c r="V1826" t="s">
        <v>16917</v>
      </c>
    </row>
    <row r="1827" spans="1:22" ht="15" customHeight="1" x14ac:dyDescent="0.25">
      <c r="A1827" t="s">
        <v>1517</v>
      </c>
      <c r="B1827" t="s">
        <v>1238</v>
      </c>
      <c r="C1827" t="s">
        <v>2804</v>
      </c>
      <c r="D1827" t="s">
        <v>2804</v>
      </c>
      <c r="E1827" t="s">
        <v>1517</v>
      </c>
      <c r="L1827" t="s">
        <v>12625</v>
      </c>
      <c r="M1827" t="s">
        <v>11478</v>
      </c>
      <c r="N1827" t="s">
        <v>12626</v>
      </c>
      <c r="P1827" t="s">
        <v>12627</v>
      </c>
      <c r="R1827" t="s">
        <v>12628</v>
      </c>
      <c r="T1827" t="s">
        <v>12629</v>
      </c>
      <c r="V1827" t="s">
        <v>12630</v>
      </c>
    </row>
    <row r="1828" spans="1:22" ht="15" customHeight="1" x14ac:dyDescent="0.25">
      <c r="A1828" t="s">
        <v>12631</v>
      </c>
      <c r="B1828" t="s">
        <v>1238</v>
      </c>
      <c r="C1828" t="s">
        <v>2804</v>
      </c>
      <c r="D1828" t="s">
        <v>2804</v>
      </c>
      <c r="E1828" t="s">
        <v>12631</v>
      </c>
      <c r="L1828" t="s">
        <v>12632</v>
      </c>
      <c r="M1828" t="s">
        <v>11478</v>
      </c>
      <c r="N1828" t="s">
        <v>12633</v>
      </c>
      <c r="P1828" t="s">
        <v>12634</v>
      </c>
      <c r="R1828" t="s">
        <v>12635</v>
      </c>
      <c r="T1828" t="s">
        <v>12636</v>
      </c>
      <c r="V1828" t="s">
        <v>12637</v>
      </c>
    </row>
    <row r="1829" spans="1:22" ht="15" customHeight="1" x14ac:dyDescent="0.25">
      <c r="A1829" t="s">
        <v>1518</v>
      </c>
      <c r="B1829" t="s">
        <v>1238</v>
      </c>
      <c r="C1829" t="s">
        <v>2804</v>
      </c>
      <c r="D1829" t="s">
        <v>2804</v>
      </c>
      <c r="E1829" t="s">
        <v>1518</v>
      </c>
      <c r="L1829" t="s">
        <v>14853</v>
      </c>
      <c r="M1829" t="s">
        <v>11478</v>
      </c>
      <c r="N1829" t="s">
        <v>15275</v>
      </c>
      <c r="P1829" t="s">
        <v>15697</v>
      </c>
      <c r="R1829" t="s">
        <v>16107</v>
      </c>
      <c r="T1829" t="s">
        <v>16528</v>
      </c>
      <c r="V1829" t="s">
        <v>16918</v>
      </c>
    </row>
    <row r="1830" spans="1:22" s="53" customFormat="1" ht="15" customHeight="1" x14ac:dyDescent="0.25">
      <c r="A1830" s="53" t="s">
        <v>1519</v>
      </c>
      <c r="B1830" s="53" t="s">
        <v>1238</v>
      </c>
      <c r="C1830" s="53" t="s">
        <v>2804</v>
      </c>
      <c r="D1830" s="53" t="s">
        <v>2804</v>
      </c>
      <c r="E1830" s="53" t="s">
        <v>1519</v>
      </c>
      <c r="L1830" s="53" t="s">
        <v>12638</v>
      </c>
      <c r="M1830" s="53" t="s">
        <v>10997</v>
      </c>
      <c r="N1830" s="53" t="s">
        <v>12639</v>
      </c>
      <c r="P1830" s="53" t="s">
        <v>12640</v>
      </c>
      <c r="R1830" s="53" t="s">
        <v>12641</v>
      </c>
      <c r="T1830" s="53" t="s">
        <v>12642</v>
      </c>
      <c r="V1830" s="53" t="s">
        <v>12643</v>
      </c>
    </row>
    <row r="1831" spans="1:22" s="53" customFormat="1" ht="15" customHeight="1" x14ac:dyDescent="0.25">
      <c r="A1831" s="53" t="s">
        <v>1520</v>
      </c>
      <c r="B1831" s="53" t="s">
        <v>1238</v>
      </c>
      <c r="C1831" s="53" t="s">
        <v>2804</v>
      </c>
      <c r="D1831" s="53" t="s">
        <v>2804</v>
      </c>
      <c r="E1831" s="53" t="s">
        <v>1520</v>
      </c>
      <c r="L1831" s="53" t="s">
        <v>14854</v>
      </c>
      <c r="M1831" s="53" t="s">
        <v>10997</v>
      </c>
      <c r="N1831" s="53" t="s">
        <v>15276</v>
      </c>
      <c r="P1831" s="53" t="s">
        <v>15698</v>
      </c>
      <c r="R1831" s="53" t="s">
        <v>16108</v>
      </c>
      <c r="T1831" s="53" t="s">
        <v>16529</v>
      </c>
      <c r="V1831" s="53" t="s">
        <v>16919</v>
      </c>
    </row>
    <row r="1832" spans="1:22" s="53" customFormat="1" ht="15" customHeight="1" x14ac:dyDescent="0.25">
      <c r="A1832" s="53" t="s">
        <v>1521</v>
      </c>
      <c r="B1832" s="53" t="s">
        <v>1238</v>
      </c>
      <c r="C1832" s="53" t="s">
        <v>2804</v>
      </c>
      <c r="D1832" s="53" t="s">
        <v>2804</v>
      </c>
      <c r="E1832" s="53" t="s">
        <v>1521</v>
      </c>
      <c r="L1832" s="53" t="s">
        <v>12644</v>
      </c>
      <c r="M1832" s="53" t="s">
        <v>10997</v>
      </c>
      <c r="N1832" s="53" t="s">
        <v>12645</v>
      </c>
      <c r="P1832" s="53" t="s">
        <v>12646</v>
      </c>
      <c r="R1832" s="53" t="s">
        <v>12647</v>
      </c>
      <c r="T1832" s="53" t="s">
        <v>12648</v>
      </c>
      <c r="V1832" s="53" t="s">
        <v>12649</v>
      </c>
    </row>
    <row r="1833" spans="1:22" s="53" customFormat="1" ht="15" customHeight="1" x14ac:dyDescent="0.25">
      <c r="A1833" s="53" t="s">
        <v>1522</v>
      </c>
      <c r="B1833" s="53" t="s">
        <v>1238</v>
      </c>
      <c r="C1833" s="53" t="s">
        <v>2804</v>
      </c>
      <c r="D1833" s="53" t="s">
        <v>2804</v>
      </c>
      <c r="E1833" s="53" t="s">
        <v>1522</v>
      </c>
      <c r="L1833" s="53" t="s">
        <v>14855</v>
      </c>
      <c r="M1833" s="53" t="s">
        <v>10997</v>
      </c>
      <c r="N1833" s="53" t="s">
        <v>15277</v>
      </c>
      <c r="P1833" s="53" t="s">
        <v>15699</v>
      </c>
      <c r="R1833" s="53" t="s">
        <v>16109</v>
      </c>
      <c r="T1833" s="53" t="s">
        <v>16530</v>
      </c>
      <c r="V1833" s="53" t="s">
        <v>16920</v>
      </c>
    </row>
    <row r="1834" spans="1:22" s="53" customFormat="1" ht="15" customHeight="1" x14ac:dyDescent="0.25">
      <c r="A1834" s="53" t="s">
        <v>1523</v>
      </c>
      <c r="B1834" s="53" t="s">
        <v>1238</v>
      </c>
      <c r="C1834" s="53" t="s">
        <v>2804</v>
      </c>
      <c r="D1834" s="53" t="s">
        <v>2804</v>
      </c>
      <c r="E1834" s="53" t="s">
        <v>1523</v>
      </c>
      <c r="L1834" s="53" t="s">
        <v>12650</v>
      </c>
      <c r="M1834" s="53" t="s">
        <v>10997</v>
      </c>
      <c r="N1834" s="53" t="s">
        <v>12651</v>
      </c>
      <c r="P1834" s="53" t="s">
        <v>12652</v>
      </c>
      <c r="R1834" s="53" t="s">
        <v>12653</v>
      </c>
      <c r="T1834" s="53" t="s">
        <v>12654</v>
      </c>
      <c r="V1834" s="53" t="s">
        <v>12655</v>
      </c>
    </row>
    <row r="1835" spans="1:22" s="53" customFormat="1" ht="15" customHeight="1" x14ac:dyDescent="0.25">
      <c r="A1835" s="53" t="s">
        <v>1524</v>
      </c>
      <c r="B1835" s="53" t="s">
        <v>1238</v>
      </c>
      <c r="C1835" s="53" t="s">
        <v>2804</v>
      </c>
      <c r="D1835" s="53" t="s">
        <v>2804</v>
      </c>
      <c r="E1835" s="53" t="s">
        <v>1524</v>
      </c>
      <c r="L1835" s="53" t="s">
        <v>14856</v>
      </c>
      <c r="M1835" s="53" t="s">
        <v>10997</v>
      </c>
      <c r="N1835" s="53" t="s">
        <v>15278</v>
      </c>
      <c r="P1835" s="53" t="s">
        <v>15700</v>
      </c>
      <c r="R1835" s="53" t="s">
        <v>16110</v>
      </c>
      <c r="T1835" s="53" t="s">
        <v>16531</v>
      </c>
      <c r="V1835" s="53" t="s">
        <v>16921</v>
      </c>
    </row>
    <row r="1836" spans="1:22" s="53" customFormat="1" ht="15" customHeight="1" x14ac:dyDescent="0.25">
      <c r="A1836" s="53" t="s">
        <v>1525</v>
      </c>
      <c r="B1836" s="53" t="s">
        <v>1238</v>
      </c>
      <c r="C1836" s="53" t="s">
        <v>2804</v>
      </c>
      <c r="D1836" s="53" t="s">
        <v>2804</v>
      </c>
      <c r="E1836" s="53" t="s">
        <v>1525</v>
      </c>
      <c r="L1836" s="53" t="s">
        <v>12656</v>
      </c>
      <c r="M1836" s="53" t="s">
        <v>10997</v>
      </c>
      <c r="N1836" s="53" t="s">
        <v>12657</v>
      </c>
      <c r="P1836" s="53" t="s">
        <v>12658</v>
      </c>
      <c r="R1836" s="53" t="s">
        <v>12659</v>
      </c>
      <c r="T1836" s="53" t="s">
        <v>12660</v>
      </c>
      <c r="V1836" s="53" t="s">
        <v>12661</v>
      </c>
    </row>
    <row r="1837" spans="1:22" s="53" customFormat="1" ht="15" customHeight="1" x14ac:dyDescent="0.25">
      <c r="A1837" s="53" t="s">
        <v>1526</v>
      </c>
      <c r="B1837" s="53" t="s">
        <v>1238</v>
      </c>
      <c r="C1837" s="53" t="s">
        <v>2804</v>
      </c>
      <c r="D1837" s="53" t="s">
        <v>2804</v>
      </c>
      <c r="E1837" s="53" t="s">
        <v>1526</v>
      </c>
      <c r="L1837" s="53" t="s">
        <v>14857</v>
      </c>
      <c r="M1837" s="53" t="s">
        <v>10997</v>
      </c>
      <c r="N1837" s="53" t="s">
        <v>15279</v>
      </c>
      <c r="P1837" s="53" t="s">
        <v>15701</v>
      </c>
      <c r="R1837" s="53" t="s">
        <v>16111</v>
      </c>
      <c r="T1837" s="53" t="s">
        <v>16532</v>
      </c>
      <c r="V1837" s="53" t="s">
        <v>16922</v>
      </c>
    </row>
    <row r="1838" spans="1:22" s="53" customFormat="1" ht="15" customHeight="1" x14ac:dyDescent="0.25">
      <c r="A1838" s="53" t="s">
        <v>1527</v>
      </c>
      <c r="B1838" s="53" t="s">
        <v>1238</v>
      </c>
      <c r="C1838" s="53" t="s">
        <v>2804</v>
      </c>
      <c r="D1838" s="53" t="s">
        <v>2804</v>
      </c>
      <c r="E1838" s="53" t="s">
        <v>1527</v>
      </c>
      <c r="L1838" s="53" t="s">
        <v>12662</v>
      </c>
      <c r="M1838" s="53" t="s">
        <v>10997</v>
      </c>
      <c r="N1838" s="53" t="s">
        <v>12663</v>
      </c>
      <c r="P1838" s="53" t="s">
        <v>12664</v>
      </c>
      <c r="R1838" s="53" t="s">
        <v>12665</v>
      </c>
      <c r="T1838" s="53" t="s">
        <v>12666</v>
      </c>
      <c r="V1838" s="53" t="s">
        <v>12667</v>
      </c>
    </row>
    <row r="1839" spans="1:22" s="53" customFormat="1" ht="15" customHeight="1" x14ac:dyDescent="0.25">
      <c r="A1839" s="53" t="s">
        <v>1528</v>
      </c>
      <c r="B1839" s="53" t="s">
        <v>1238</v>
      </c>
      <c r="C1839" s="53" t="s">
        <v>2804</v>
      </c>
      <c r="D1839" s="53" t="s">
        <v>2804</v>
      </c>
      <c r="E1839" s="53" t="s">
        <v>1528</v>
      </c>
      <c r="L1839" s="53" t="s">
        <v>14858</v>
      </c>
      <c r="M1839" s="53" t="s">
        <v>10997</v>
      </c>
      <c r="N1839" s="53" t="s">
        <v>15280</v>
      </c>
      <c r="P1839" s="53" t="s">
        <v>15702</v>
      </c>
      <c r="R1839" s="53" t="s">
        <v>16112</v>
      </c>
      <c r="T1839" s="53" t="s">
        <v>16533</v>
      </c>
      <c r="V1839" s="53" t="s">
        <v>16923</v>
      </c>
    </row>
    <row r="1840" spans="1:22" s="53" customFormat="1" ht="15" customHeight="1" x14ac:dyDescent="0.25">
      <c r="A1840" s="53" t="s">
        <v>1529</v>
      </c>
      <c r="B1840" s="53" t="s">
        <v>1238</v>
      </c>
      <c r="C1840" s="53" t="s">
        <v>2804</v>
      </c>
      <c r="D1840" s="53" t="s">
        <v>2804</v>
      </c>
      <c r="E1840" s="53" t="s">
        <v>12668</v>
      </c>
      <c r="L1840" s="53" t="s">
        <v>12669</v>
      </c>
      <c r="M1840" s="53" t="s">
        <v>10997</v>
      </c>
      <c r="N1840" s="53" t="s">
        <v>12670</v>
      </c>
      <c r="P1840" s="53" t="s">
        <v>12671</v>
      </c>
      <c r="R1840" s="53" t="s">
        <v>12672</v>
      </c>
      <c r="T1840" s="53" t="s">
        <v>12673</v>
      </c>
      <c r="V1840" s="53" t="s">
        <v>12674</v>
      </c>
    </row>
    <row r="1841" spans="1:22" s="53" customFormat="1" ht="15" customHeight="1" x14ac:dyDescent="0.25">
      <c r="A1841" s="53" t="s">
        <v>1530</v>
      </c>
      <c r="B1841" s="53" t="s">
        <v>1238</v>
      </c>
      <c r="C1841" s="53" t="s">
        <v>2804</v>
      </c>
      <c r="D1841" s="53" t="s">
        <v>2804</v>
      </c>
      <c r="E1841" s="53" t="s">
        <v>12675</v>
      </c>
      <c r="L1841" s="53" t="s">
        <v>14859</v>
      </c>
      <c r="M1841" s="53" t="s">
        <v>10997</v>
      </c>
      <c r="N1841" s="53" t="s">
        <v>15281</v>
      </c>
      <c r="P1841" s="53" t="s">
        <v>15703</v>
      </c>
      <c r="R1841" s="53" t="s">
        <v>16113</v>
      </c>
      <c r="T1841" s="53" t="s">
        <v>16534</v>
      </c>
      <c r="V1841" s="53" t="s">
        <v>16924</v>
      </c>
    </row>
    <row r="1842" spans="1:22" s="53" customFormat="1" ht="15" customHeight="1" x14ac:dyDescent="0.25">
      <c r="A1842" s="53" t="s">
        <v>1531</v>
      </c>
      <c r="B1842" s="53" t="s">
        <v>1238</v>
      </c>
      <c r="C1842" s="53" t="s">
        <v>2804</v>
      </c>
      <c r="D1842" s="53" t="s">
        <v>2804</v>
      </c>
      <c r="E1842" s="53" t="s">
        <v>12676</v>
      </c>
      <c r="L1842" s="53" t="s">
        <v>12677</v>
      </c>
      <c r="M1842" s="53" t="s">
        <v>10997</v>
      </c>
      <c r="N1842" s="53" t="s">
        <v>12678</v>
      </c>
      <c r="P1842" s="53" t="s">
        <v>12679</v>
      </c>
      <c r="R1842" s="53" t="s">
        <v>12680</v>
      </c>
      <c r="T1842" s="53" t="s">
        <v>12681</v>
      </c>
      <c r="V1842" s="53" t="s">
        <v>12682</v>
      </c>
    </row>
    <row r="1843" spans="1:22" s="53" customFormat="1" ht="15" customHeight="1" x14ac:dyDescent="0.25">
      <c r="A1843" s="53" t="s">
        <v>1532</v>
      </c>
      <c r="B1843" s="53" t="s">
        <v>1238</v>
      </c>
      <c r="C1843" s="53" t="s">
        <v>2804</v>
      </c>
      <c r="D1843" s="53" t="s">
        <v>2804</v>
      </c>
      <c r="E1843" s="53" t="s">
        <v>12683</v>
      </c>
      <c r="L1843" s="53" t="s">
        <v>14860</v>
      </c>
      <c r="M1843" s="53" t="s">
        <v>10997</v>
      </c>
      <c r="N1843" s="53" t="s">
        <v>15282</v>
      </c>
      <c r="P1843" s="53" t="s">
        <v>15704</v>
      </c>
      <c r="R1843" s="53" t="s">
        <v>16114</v>
      </c>
      <c r="T1843" s="53" t="s">
        <v>16535</v>
      </c>
      <c r="V1843" s="53" t="s">
        <v>16925</v>
      </c>
    </row>
    <row r="1844" spans="1:22" s="53" customFormat="1" ht="15" customHeight="1" x14ac:dyDescent="0.25">
      <c r="A1844" s="53" t="s">
        <v>1533</v>
      </c>
      <c r="B1844" s="53" t="s">
        <v>1238</v>
      </c>
      <c r="C1844" s="53" t="s">
        <v>2804</v>
      </c>
      <c r="D1844" s="53" t="s">
        <v>2804</v>
      </c>
      <c r="E1844" s="53" t="s">
        <v>1533</v>
      </c>
      <c r="L1844" s="53" t="s">
        <v>12684</v>
      </c>
      <c r="M1844" s="53" t="s">
        <v>10997</v>
      </c>
      <c r="N1844" s="53" t="s">
        <v>12685</v>
      </c>
      <c r="P1844" s="53" t="s">
        <v>12686</v>
      </c>
      <c r="R1844" s="53" t="s">
        <v>12687</v>
      </c>
      <c r="T1844" s="53" t="s">
        <v>12688</v>
      </c>
      <c r="V1844" s="53" t="s">
        <v>12689</v>
      </c>
    </row>
    <row r="1845" spans="1:22" s="53" customFormat="1" ht="15" customHeight="1" x14ac:dyDescent="0.25">
      <c r="A1845" s="53" t="s">
        <v>1534</v>
      </c>
      <c r="B1845" s="53" t="s">
        <v>1238</v>
      </c>
      <c r="C1845" s="53" t="s">
        <v>2804</v>
      </c>
      <c r="D1845" s="53" t="s">
        <v>2804</v>
      </c>
      <c r="E1845" s="53" t="s">
        <v>1534</v>
      </c>
      <c r="L1845" s="53" t="s">
        <v>14861</v>
      </c>
      <c r="M1845" s="53" t="s">
        <v>10997</v>
      </c>
      <c r="N1845" s="53" t="s">
        <v>15283</v>
      </c>
      <c r="P1845" s="53" t="s">
        <v>15705</v>
      </c>
      <c r="R1845" s="53" t="s">
        <v>16115</v>
      </c>
      <c r="T1845" s="53" t="s">
        <v>16536</v>
      </c>
      <c r="V1845" s="53" t="s">
        <v>16926</v>
      </c>
    </row>
    <row r="1846" spans="1:22" s="53" customFormat="1" ht="15" customHeight="1" x14ac:dyDescent="0.25">
      <c r="A1846" s="53" t="s">
        <v>1535</v>
      </c>
      <c r="B1846" s="53" t="s">
        <v>1238</v>
      </c>
      <c r="C1846" s="53" t="s">
        <v>2804</v>
      </c>
      <c r="D1846" s="53" t="s">
        <v>2804</v>
      </c>
      <c r="E1846" s="53" t="s">
        <v>12690</v>
      </c>
      <c r="L1846" s="53" t="s">
        <v>12691</v>
      </c>
      <c r="M1846" s="53" t="s">
        <v>10997</v>
      </c>
      <c r="N1846" s="53" t="s">
        <v>12692</v>
      </c>
      <c r="P1846" s="53" t="s">
        <v>12693</v>
      </c>
      <c r="R1846" s="53" t="s">
        <v>12694</v>
      </c>
      <c r="T1846" s="53" t="s">
        <v>12695</v>
      </c>
      <c r="V1846" s="53" t="s">
        <v>12696</v>
      </c>
    </row>
    <row r="1847" spans="1:22" s="53" customFormat="1" ht="15" customHeight="1" x14ac:dyDescent="0.25">
      <c r="A1847" s="53" t="s">
        <v>1536</v>
      </c>
      <c r="B1847" s="53" t="s">
        <v>1238</v>
      </c>
      <c r="C1847" s="53" t="s">
        <v>2804</v>
      </c>
      <c r="D1847" s="53" t="s">
        <v>2804</v>
      </c>
      <c r="E1847" s="53" t="s">
        <v>12697</v>
      </c>
      <c r="L1847" s="53" t="s">
        <v>14862</v>
      </c>
      <c r="M1847" s="53" t="s">
        <v>10997</v>
      </c>
      <c r="N1847" s="53" t="s">
        <v>15284</v>
      </c>
      <c r="P1847" s="53" t="s">
        <v>15706</v>
      </c>
      <c r="R1847" s="53" t="s">
        <v>16116</v>
      </c>
      <c r="T1847" s="53" t="s">
        <v>16537</v>
      </c>
      <c r="V1847" s="53" t="s">
        <v>16927</v>
      </c>
    </row>
    <row r="1848" spans="1:22" s="53" customFormat="1" ht="15" customHeight="1" x14ac:dyDescent="0.25">
      <c r="A1848" s="53" t="s">
        <v>1537</v>
      </c>
      <c r="B1848" s="53" t="s">
        <v>1238</v>
      </c>
      <c r="C1848" s="53" t="s">
        <v>2804</v>
      </c>
      <c r="D1848" s="53" t="s">
        <v>2804</v>
      </c>
      <c r="E1848" s="53" t="s">
        <v>12698</v>
      </c>
      <c r="L1848" s="53" t="s">
        <v>12699</v>
      </c>
      <c r="M1848" s="53" t="s">
        <v>10997</v>
      </c>
      <c r="N1848" s="53" t="s">
        <v>12700</v>
      </c>
      <c r="P1848" s="53" t="s">
        <v>12701</v>
      </c>
      <c r="R1848" s="53" t="s">
        <v>12702</v>
      </c>
      <c r="T1848" s="53" t="s">
        <v>12703</v>
      </c>
      <c r="V1848" s="53" t="s">
        <v>12704</v>
      </c>
    </row>
    <row r="1849" spans="1:22" s="53" customFormat="1" ht="15" customHeight="1" x14ac:dyDescent="0.25">
      <c r="A1849" s="53" t="s">
        <v>1538</v>
      </c>
      <c r="B1849" s="53" t="s">
        <v>1238</v>
      </c>
      <c r="C1849" s="53" t="s">
        <v>2804</v>
      </c>
      <c r="D1849" s="53" t="s">
        <v>2804</v>
      </c>
      <c r="E1849" s="53" t="s">
        <v>12705</v>
      </c>
      <c r="L1849" s="53" t="s">
        <v>14863</v>
      </c>
      <c r="M1849" s="53" t="s">
        <v>10997</v>
      </c>
      <c r="N1849" s="53" t="s">
        <v>15285</v>
      </c>
      <c r="P1849" s="53" t="s">
        <v>15707</v>
      </c>
      <c r="R1849" s="53" t="s">
        <v>16117</v>
      </c>
      <c r="T1849" s="53" t="s">
        <v>16538</v>
      </c>
      <c r="V1849" s="53" t="s">
        <v>16928</v>
      </c>
    </row>
    <row r="1850" spans="1:22" s="53" customFormat="1" ht="15" customHeight="1" x14ac:dyDescent="0.25">
      <c r="A1850" s="53" t="s">
        <v>1539</v>
      </c>
      <c r="B1850" s="53" t="s">
        <v>1238</v>
      </c>
      <c r="C1850" s="53" t="s">
        <v>2804</v>
      </c>
      <c r="D1850" s="53" t="s">
        <v>2804</v>
      </c>
      <c r="E1850" s="53" t="s">
        <v>1539</v>
      </c>
      <c r="L1850" s="53" t="s">
        <v>12706</v>
      </c>
      <c r="M1850" s="53" t="s">
        <v>10997</v>
      </c>
      <c r="N1850" s="53" t="s">
        <v>12707</v>
      </c>
      <c r="P1850" s="53" t="s">
        <v>12708</v>
      </c>
      <c r="R1850" s="53" t="s">
        <v>12709</v>
      </c>
      <c r="T1850" s="53" t="s">
        <v>12710</v>
      </c>
      <c r="V1850" s="53" t="s">
        <v>12711</v>
      </c>
    </row>
    <row r="1851" spans="1:22" s="53" customFormat="1" ht="15" customHeight="1" x14ac:dyDescent="0.25">
      <c r="A1851" s="53" t="s">
        <v>1540</v>
      </c>
      <c r="B1851" s="53" t="s">
        <v>1238</v>
      </c>
      <c r="C1851" s="53" t="s">
        <v>2804</v>
      </c>
      <c r="D1851" s="53" t="s">
        <v>2804</v>
      </c>
      <c r="E1851" s="53" t="s">
        <v>1540</v>
      </c>
      <c r="L1851" s="53" t="s">
        <v>14864</v>
      </c>
      <c r="M1851" s="53" t="s">
        <v>10997</v>
      </c>
      <c r="N1851" s="53" t="s">
        <v>15286</v>
      </c>
      <c r="P1851" s="53" t="s">
        <v>15708</v>
      </c>
      <c r="R1851" s="53" t="s">
        <v>16118</v>
      </c>
      <c r="T1851" s="53" t="s">
        <v>16539</v>
      </c>
      <c r="V1851" s="53" t="s">
        <v>16929</v>
      </c>
    </row>
    <row r="1852" spans="1:22" s="53" customFormat="1" ht="15" customHeight="1" x14ac:dyDescent="0.25">
      <c r="A1852" s="53" t="s">
        <v>1541</v>
      </c>
      <c r="B1852" s="53" t="s">
        <v>1238</v>
      </c>
      <c r="C1852" s="53" t="s">
        <v>2804</v>
      </c>
      <c r="D1852" s="53" t="s">
        <v>2804</v>
      </c>
      <c r="E1852" s="53" t="s">
        <v>12712</v>
      </c>
      <c r="L1852" s="53" t="s">
        <v>12713</v>
      </c>
      <c r="M1852" s="53" t="s">
        <v>10997</v>
      </c>
      <c r="N1852" s="53" t="s">
        <v>12714</v>
      </c>
      <c r="P1852" s="53" t="s">
        <v>12715</v>
      </c>
      <c r="R1852" s="53" t="s">
        <v>12716</v>
      </c>
      <c r="T1852" s="53" t="s">
        <v>12717</v>
      </c>
      <c r="V1852" s="53" t="s">
        <v>12718</v>
      </c>
    </row>
    <row r="1853" spans="1:22" s="53" customFormat="1" ht="15" customHeight="1" x14ac:dyDescent="0.25">
      <c r="A1853" s="53" t="s">
        <v>1542</v>
      </c>
      <c r="B1853" s="53" t="s">
        <v>1238</v>
      </c>
      <c r="C1853" s="53" t="s">
        <v>2804</v>
      </c>
      <c r="D1853" s="53" t="s">
        <v>2804</v>
      </c>
      <c r="E1853" s="53" t="s">
        <v>12719</v>
      </c>
      <c r="L1853" s="53" t="s">
        <v>14865</v>
      </c>
      <c r="M1853" s="53" t="s">
        <v>10997</v>
      </c>
      <c r="N1853" s="53" t="s">
        <v>15287</v>
      </c>
      <c r="P1853" s="53" t="s">
        <v>15709</v>
      </c>
      <c r="R1853" s="53" t="s">
        <v>16119</v>
      </c>
      <c r="T1853" s="53" t="s">
        <v>16540</v>
      </c>
      <c r="V1853" s="53" t="s">
        <v>16930</v>
      </c>
    </row>
    <row r="1854" spans="1:22" s="53" customFormat="1" ht="15" customHeight="1" x14ac:dyDescent="0.25">
      <c r="A1854" s="53" t="s">
        <v>1543</v>
      </c>
      <c r="B1854" s="53" t="s">
        <v>1238</v>
      </c>
      <c r="C1854" s="53" t="s">
        <v>2804</v>
      </c>
      <c r="D1854" s="53" t="s">
        <v>2804</v>
      </c>
      <c r="E1854" s="53" t="s">
        <v>12720</v>
      </c>
      <c r="L1854" s="53" t="s">
        <v>12721</v>
      </c>
      <c r="M1854" s="53" t="s">
        <v>10997</v>
      </c>
      <c r="N1854" s="53" t="s">
        <v>12722</v>
      </c>
      <c r="P1854" s="53" t="s">
        <v>12723</v>
      </c>
      <c r="R1854" s="53" t="s">
        <v>12724</v>
      </c>
      <c r="T1854" s="53" t="s">
        <v>12725</v>
      </c>
      <c r="V1854" s="53" t="s">
        <v>12726</v>
      </c>
    </row>
    <row r="1855" spans="1:22" s="53" customFormat="1" ht="15" customHeight="1" x14ac:dyDescent="0.25">
      <c r="A1855" s="53" t="s">
        <v>1544</v>
      </c>
      <c r="B1855" s="53" t="s">
        <v>1238</v>
      </c>
      <c r="C1855" s="53" t="s">
        <v>2804</v>
      </c>
      <c r="D1855" s="53" t="s">
        <v>2804</v>
      </c>
      <c r="E1855" s="53" t="s">
        <v>12727</v>
      </c>
      <c r="L1855" s="53" t="s">
        <v>14866</v>
      </c>
      <c r="M1855" s="53" t="s">
        <v>10997</v>
      </c>
      <c r="N1855" s="53" t="s">
        <v>15288</v>
      </c>
      <c r="P1855" s="53" t="s">
        <v>15710</v>
      </c>
      <c r="R1855" s="53" t="s">
        <v>16120</v>
      </c>
      <c r="T1855" s="53" t="s">
        <v>16541</v>
      </c>
      <c r="V1855" s="53" t="s">
        <v>16931</v>
      </c>
    </row>
    <row r="1856" spans="1:22" s="53" customFormat="1" ht="15" customHeight="1" x14ac:dyDescent="0.25">
      <c r="A1856" s="53" t="s">
        <v>1545</v>
      </c>
      <c r="B1856" s="53" t="s">
        <v>1238</v>
      </c>
      <c r="C1856" s="53" t="s">
        <v>2804</v>
      </c>
      <c r="D1856" s="53" t="s">
        <v>2804</v>
      </c>
      <c r="E1856" s="53" t="s">
        <v>1545</v>
      </c>
      <c r="L1856" s="53" t="s">
        <v>12728</v>
      </c>
      <c r="M1856" s="53" t="s">
        <v>10997</v>
      </c>
      <c r="N1856" s="53" t="s">
        <v>12729</v>
      </c>
      <c r="P1856" s="53" t="s">
        <v>12730</v>
      </c>
      <c r="R1856" s="53" t="s">
        <v>12731</v>
      </c>
      <c r="T1856" s="53" t="s">
        <v>12732</v>
      </c>
      <c r="V1856" s="53" t="s">
        <v>12733</v>
      </c>
    </row>
    <row r="1857" spans="1:22" s="53" customFormat="1" ht="15" customHeight="1" x14ac:dyDescent="0.25">
      <c r="A1857" s="53" t="s">
        <v>1546</v>
      </c>
      <c r="B1857" s="53" t="s">
        <v>1238</v>
      </c>
      <c r="C1857" s="53" t="s">
        <v>2804</v>
      </c>
      <c r="D1857" s="53" t="s">
        <v>2804</v>
      </c>
      <c r="E1857" s="53" t="s">
        <v>1546</v>
      </c>
      <c r="L1857" s="53" t="s">
        <v>14867</v>
      </c>
      <c r="M1857" s="53" t="s">
        <v>10997</v>
      </c>
      <c r="N1857" s="53" t="s">
        <v>15289</v>
      </c>
      <c r="P1857" s="53" t="s">
        <v>15711</v>
      </c>
      <c r="R1857" s="53" t="s">
        <v>16121</v>
      </c>
      <c r="T1857" s="53" t="s">
        <v>16542</v>
      </c>
      <c r="V1857" s="53" t="s">
        <v>16932</v>
      </c>
    </row>
    <row r="1858" spans="1:22" s="53" customFormat="1" ht="15" customHeight="1" x14ac:dyDescent="0.25">
      <c r="A1858" s="53" t="s">
        <v>1547</v>
      </c>
      <c r="B1858" s="53" t="s">
        <v>1238</v>
      </c>
      <c r="C1858" s="53" t="s">
        <v>2804</v>
      </c>
      <c r="D1858" s="53" t="s">
        <v>2804</v>
      </c>
      <c r="E1858" s="53" t="s">
        <v>1547</v>
      </c>
      <c r="L1858" s="53" t="s">
        <v>12734</v>
      </c>
      <c r="M1858" s="53" t="s">
        <v>10997</v>
      </c>
      <c r="N1858" s="53" t="s">
        <v>12735</v>
      </c>
      <c r="P1858" s="53" t="s">
        <v>12736</v>
      </c>
      <c r="R1858" s="53" t="s">
        <v>12737</v>
      </c>
      <c r="T1858" s="53" t="s">
        <v>12738</v>
      </c>
      <c r="V1858" s="53" t="s">
        <v>12739</v>
      </c>
    </row>
    <row r="1859" spans="1:22" s="53" customFormat="1" ht="15" customHeight="1" x14ac:dyDescent="0.25">
      <c r="A1859" s="53" t="s">
        <v>1548</v>
      </c>
      <c r="B1859" s="53" t="s">
        <v>1238</v>
      </c>
      <c r="C1859" s="53" t="s">
        <v>2804</v>
      </c>
      <c r="D1859" s="53" t="s">
        <v>2804</v>
      </c>
      <c r="E1859" s="53" t="s">
        <v>1548</v>
      </c>
      <c r="L1859" s="53" t="s">
        <v>14868</v>
      </c>
      <c r="M1859" s="53" t="s">
        <v>10997</v>
      </c>
      <c r="N1859" s="53" t="s">
        <v>15290</v>
      </c>
      <c r="P1859" s="53" t="s">
        <v>15712</v>
      </c>
      <c r="R1859" s="53" t="s">
        <v>16122</v>
      </c>
      <c r="T1859" s="53" t="s">
        <v>16543</v>
      </c>
      <c r="V1859" s="53" t="s">
        <v>16933</v>
      </c>
    </row>
    <row r="1860" spans="1:22" s="53" customFormat="1" ht="15" customHeight="1" x14ac:dyDescent="0.25">
      <c r="A1860" s="53" t="s">
        <v>1549</v>
      </c>
      <c r="B1860" s="53" t="s">
        <v>1238</v>
      </c>
      <c r="C1860" s="53" t="s">
        <v>2804</v>
      </c>
      <c r="D1860" s="53" t="s">
        <v>2804</v>
      </c>
      <c r="E1860" s="53" t="s">
        <v>1549</v>
      </c>
      <c r="L1860" s="53" t="s">
        <v>12740</v>
      </c>
      <c r="M1860" s="53" t="s">
        <v>10997</v>
      </c>
      <c r="N1860" s="53" t="s">
        <v>12741</v>
      </c>
      <c r="P1860" s="53" t="s">
        <v>12742</v>
      </c>
      <c r="R1860" s="53" t="s">
        <v>12743</v>
      </c>
      <c r="T1860" s="53" t="s">
        <v>12744</v>
      </c>
      <c r="V1860" s="53" t="s">
        <v>12745</v>
      </c>
    </row>
    <row r="1861" spans="1:22" s="53" customFormat="1" ht="15" customHeight="1" x14ac:dyDescent="0.25">
      <c r="A1861" s="53" t="s">
        <v>1550</v>
      </c>
      <c r="B1861" s="53" t="s">
        <v>1238</v>
      </c>
      <c r="C1861" s="53" t="s">
        <v>2804</v>
      </c>
      <c r="D1861" s="53" t="s">
        <v>2804</v>
      </c>
      <c r="E1861" s="53" t="s">
        <v>1550</v>
      </c>
      <c r="L1861" s="53" t="s">
        <v>14869</v>
      </c>
      <c r="M1861" s="53" t="s">
        <v>10997</v>
      </c>
      <c r="N1861" s="53" t="s">
        <v>15291</v>
      </c>
      <c r="P1861" s="53" t="s">
        <v>15713</v>
      </c>
      <c r="R1861" s="53" t="s">
        <v>16123</v>
      </c>
      <c r="T1861" s="53" t="s">
        <v>16544</v>
      </c>
      <c r="V1861" s="53" t="s">
        <v>16934</v>
      </c>
    </row>
    <row r="1862" spans="1:22" s="53" customFormat="1" ht="15" customHeight="1" x14ac:dyDescent="0.25">
      <c r="A1862" s="53" t="s">
        <v>1551</v>
      </c>
      <c r="B1862" s="53" t="s">
        <v>1238</v>
      </c>
      <c r="C1862" s="53" t="s">
        <v>2804</v>
      </c>
      <c r="D1862" s="53" t="s">
        <v>2804</v>
      </c>
      <c r="E1862" s="53" t="s">
        <v>1551</v>
      </c>
      <c r="L1862" s="53" t="s">
        <v>12746</v>
      </c>
      <c r="M1862" s="53" t="s">
        <v>10997</v>
      </c>
      <c r="N1862" s="53" t="s">
        <v>12747</v>
      </c>
      <c r="P1862" s="53" t="s">
        <v>12748</v>
      </c>
      <c r="R1862" s="53" t="s">
        <v>12749</v>
      </c>
      <c r="T1862" s="53" t="s">
        <v>12750</v>
      </c>
      <c r="V1862" s="53" t="s">
        <v>12751</v>
      </c>
    </row>
    <row r="1863" spans="1:22" s="53" customFormat="1" ht="15" customHeight="1" x14ac:dyDescent="0.25">
      <c r="A1863" s="53" t="s">
        <v>1552</v>
      </c>
      <c r="B1863" s="53" t="s">
        <v>1238</v>
      </c>
      <c r="C1863" s="53" t="s">
        <v>2804</v>
      </c>
      <c r="D1863" s="53" t="s">
        <v>2804</v>
      </c>
      <c r="E1863" s="53" t="s">
        <v>1552</v>
      </c>
      <c r="L1863" s="53" t="s">
        <v>14870</v>
      </c>
      <c r="M1863" s="53" t="s">
        <v>10997</v>
      </c>
      <c r="N1863" s="53" t="s">
        <v>15292</v>
      </c>
      <c r="P1863" s="53" t="s">
        <v>15714</v>
      </c>
      <c r="R1863" s="53" t="s">
        <v>16124</v>
      </c>
      <c r="T1863" s="53" t="s">
        <v>16545</v>
      </c>
      <c r="V1863" s="53" t="s">
        <v>16935</v>
      </c>
    </row>
    <row r="1864" spans="1:22" s="53" customFormat="1" ht="15" customHeight="1" x14ac:dyDescent="0.25">
      <c r="A1864" s="53" t="s">
        <v>1553</v>
      </c>
      <c r="B1864" s="53" t="s">
        <v>1238</v>
      </c>
      <c r="C1864" s="53" t="s">
        <v>2804</v>
      </c>
      <c r="D1864" s="53" t="s">
        <v>2804</v>
      </c>
      <c r="E1864" s="53" t="s">
        <v>1553</v>
      </c>
      <c r="L1864" s="53" t="s">
        <v>12752</v>
      </c>
      <c r="M1864" s="53" t="s">
        <v>10997</v>
      </c>
      <c r="N1864" s="53" t="s">
        <v>12753</v>
      </c>
      <c r="P1864" s="53" t="s">
        <v>12754</v>
      </c>
      <c r="R1864" s="53" t="s">
        <v>12755</v>
      </c>
      <c r="T1864" s="53" t="s">
        <v>12756</v>
      </c>
      <c r="V1864" s="53" t="s">
        <v>12757</v>
      </c>
    </row>
    <row r="1865" spans="1:22" s="53" customFormat="1" ht="15" customHeight="1" x14ac:dyDescent="0.25">
      <c r="A1865" s="53" t="s">
        <v>1554</v>
      </c>
      <c r="B1865" s="53" t="s">
        <v>1238</v>
      </c>
      <c r="C1865" s="53" t="s">
        <v>2804</v>
      </c>
      <c r="D1865" s="53" t="s">
        <v>2804</v>
      </c>
      <c r="E1865" s="53" t="s">
        <v>1554</v>
      </c>
      <c r="L1865" s="53" t="s">
        <v>14871</v>
      </c>
      <c r="M1865" s="53" t="s">
        <v>10997</v>
      </c>
      <c r="N1865" s="53" t="s">
        <v>15293</v>
      </c>
      <c r="P1865" s="53" t="s">
        <v>15715</v>
      </c>
      <c r="R1865" s="53" t="s">
        <v>16125</v>
      </c>
      <c r="T1865" s="53" t="s">
        <v>16546</v>
      </c>
      <c r="V1865" s="53" t="s">
        <v>16936</v>
      </c>
    </row>
    <row r="1866" spans="1:22" s="53" customFormat="1" ht="15" customHeight="1" x14ac:dyDescent="0.25">
      <c r="A1866" s="53" t="s">
        <v>1555</v>
      </c>
      <c r="B1866" s="53" t="s">
        <v>1238</v>
      </c>
      <c r="C1866" s="53" t="s">
        <v>2804</v>
      </c>
      <c r="D1866" s="53" t="s">
        <v>2804</v>
      </c>
      <c r="E1866" s="53" t="s">
        <v>12758</v>
      </c>
      <c r="L1866" s="53" t="s">
        <v>12759</v>
      </c>
      <c r="M1866" s="53" t="s">
        <v>10997</v>
      </c>
      <c r="N1866" s="53" t="s">
        <v>12760</v>
      </c>
      <c r="P1866" s="53" t="s">
        <v>12761</v>
      </c>
      <c r="R1866" s="53" t="s">
        <v>12762</v>
      </c>
      <c r="T1866" s="53" t="s">
        <v>12763</v>
      </c>
      <c r="V1866" s="53" t="s">
        <v>12764</v>
      </c>
    </row>
    <row r="1867" spans="1:22" s="53" customFormat="1" ht="15" customHeight="1" x14ac:dyDescent="0.25">
      <c r="A1867" s="53" t="s">
        <v>1556</v>
      </c>
      <c r="B1867" s="53" t="s">
        <v>1238</v>
      </c>
      <c r="C1867" s="53" t="s">
        <v>2804</v>
      </c>
      <c r="D1867" s="53" t="s">
        <v>2804</v>
      </c>
      <c r="E1867" s="53" t="s">
        <v>12765</v>
      </c>
      <c r="L1867" s="53" t="s">
        <v>14872</v>
      </c>
      <c r="M1867" s="53" t="s">
        <v>10997</v>
      </c>
      <c r="N1867" s="53" t="s">
        <v>15294</v>
      </c>
      <c r="P1867" s="53" t="s">
        <v>15716</v>
      </c>
      <c r="R1867" s="53" t="s">
        <v>16126</v>
      </c>
      <c r="T1867" s="53" t="s">
        <v>16547</v>
      </c>
      <c r="V1867" s="53" t="s">
        <v>16937</v>
      </c>
    </row>
    <row r="1868" spans="1:22" s="53" customFormat="1" ht="15" customHeight="1" x14ac:dyDescent="0.25">
      <c r="A1868" s="53" t="s">
        <v>1557</v>
      </c>
      <c r="B1868" s="53" t="s">
        <v>1238</v>
      </c>
      <c r="C1868" s="53" t="s">
        <v>2804</v>
      </c>
      <c r="D1868" s="53" t="s">
        <v>2804</v>
      </c>
      <c r="E1868" s="53" t="s">
        <v>12766</v>
      </c>
      <c r="L1868" s="53" t="s">
        <v>12767</v>
      </c>
      <c r="M1868" s="53" t="s">
        <v>10997</v>
      </c>
      <c r="N1868" s="53" t="s">
        <v>12768</v>
      </c>
      <c r="P1868" s="53" t="s">
        <v>12769</v>
      </c>
      <c r="R1868" s="53" t="s">
        <v>12770</v>
      </c>
      <c r="T1868" s="53" t="s">
        <v>12771</v>
      </c>
      <c r="V1868" s="53" t="s">
        <v>12772</v>
      </c>
    </row>
    <row r="1869" spans="1:22" s="53" customFormat="1" ht="15" customHeight="1" x14ac:dyDescent="0.25">
      <c r="A1869" s="53" t="s">
        <v>1558</v>
      </c>
      <c r="B1869" s="53" t="s">
        <v>1238</v>
      </c>
      <c r="C1869" s="53" t="s">
        <v>2804</v>
      </c>
      <c r="D1869" s="53" t="s">
        <v>2804</v>
      </c>
      <c r="E1869" s="53" t="s">
        <v>12773</v>
      </c>
      <c r="L1869" s="53" t="s">
        <v>14873</v>
      </c>
      <c r="M1869" s="53" t="s">
        <v>10997</v>
      </c>
      <c r="N1869" s="53" t="s">
        <v>15295</v>
      </c>
      <c r="P1869" s="53" t="s">
        <v>15717</v>
      </c>
      <c r="R1869" s="53" t="s">
        <v>16127</v>
      </c>
      <c r="T1869" s="53" t="s">
        <v>16548</v>
      </c>
      <c r="V1869" s="53" t="s">
        <v>16938</v>
      </c>
    </row>
    <row r="1870" spans="1:22" s="53" customFormat="1" ht="15" customHeight="1" x14ac:dyDescent="0.25">
      <c r="A1870" s="53" t="s">
        <v>1559</v>
      </c>
      <c r="B1870" s="53" t="s">
        <v>1238</v>
      </c>
      <c r="C1870" s="53" t="s">
        <v>2804</v>
      </c>
      <c r="D1870" s="53" t="s">
        <v>2804</v>
      </c>
      <c r="E1870" s="53" t="s">
        <v>1559</v>
      </c>
      <c r="L1870" s="53" t="s">
        <v>12774</v>
      </c>
      <c r="M1870" s="53" t="s">
        <v>10997</v>
      </c>
      <c r="N1870" s="53" t="s">
        <v>12775</v>
      </c>
      <c r="P1870" s="53" t="s">
        <v>12776</v>
      </c>
      <c r="R1870" s="53" t="s">
        <v>12777</v>
      </c>
      <c r="T1870" s="53" t="s">
        <v>12778</v>
      </c>
      <c r="V1870" s="53" t="s">
        <v>12779</v>
      </c>
    </row>
    <row r="1871" spans="1:22" s="53" customFormat="1" ht="15" customHeight="1" x14ac:dyDescent="0.25">
      <c r="A1871" s="53" t="s">
        <v>1560</v>
      </c>
      <c r="B1871" s="53" t="s">
        <v>1238</v>
      </c>
      <c r="C1871" s="53" t="s">
        <v>2804</v>
      </c>
      <c r="D1871" s="53" t="s">
        <v>2804</v>
      </c>
      <c r="E1871" s="53" t="s">
        <v>1560</v>
      </c>
      <c r="L1871" s="53" t="s">
        <v>14874</v>
      </c>
      <c r="M1871" s="53" t="s">
        <v>10997</v>
      </c>
      <c r="N1871" s="53" t="s">
        <v>15296</v>
      </c>
      <c r="P1871" s="53" t="s">
        <v>15718</v>
      </c>
      <c r="R1871" s="53" t="s">
        <v>16128</v>
      </c>
      <c r="T1871" s="53" t="s">
        <v>16549</v>
      </c>
      <c r="V1871" s="53" t="s">
        <v>16939</v>
      </c>
    </row>
    <row r="1872" spans="1:22" s="53" customFormat="1" ht="15" customHeight="1" x14ac:dyDescent="0.25">
      <c r="A1872" s="53" t="s">
        <v>1561</v>
      </c>
      <c r="B1872" s="53" t="s">
        <v>1238</v>
      </c>
      <c r="C1872" s="53" t="s">
        <v>2804</v>
      </c>
      <c r="D1872" s="53" t="s">
        <v>2804</v>
      </c>
      <c r="E1872" s="53" t="s">
        <v>12780</v>
      </c>
      <c r="L1872" s="53" t="s">
        <v>12781</v>
      </c>
      <c r="M1872" s="53" t="s">
        <v>10997</v>
      </c>
      <c r="N1872" s="53" t="s">
        <v>12782</v>
      </c>
      <c r="P1872" s="53" t="s">
        <v>12783</v>
      </c>
      <c r="R1872" s="53" t="s">
        <v>12784</v>
      </c>
      <c r="T1872" s="53" t="s">
        <v>12785</v>
      </c>
      <c r="V1872" s="53" t="s">
        <v>12786</v>
      </c>
    </row>
    <row r="1873" spans="1:22" s="53" customFormat="1" ht="15" customHeight="1" x14ac:dyDescent="0.25">
      <c r="A1873" s="53" t="s">
        <v>1562</v>
      </c>
      <c r="B1873" s="53" t="s">
        <v>1238</v>
      </c>
      <c r="C1873" s="53" t="s">
        <v>2804</v>
      </c>
      <c r="D1873" s="53" t="s">
        <v>2804</v>
      </c>
      <c r="E1873" s="53" t="s">
        <v>12787</v>
      </c>
      <c r="L1873" s="53" t="s">
        <v>14875</v>
      </c>
      <c r="M1873" s="53" t="s">
        <v>10997</v>
      </c>
      <c r="N1873" s="53" t="s">
        <v>15297</v>
      </c>
      <c r="P1873" s="53" t="s">
        <v>15719</v>
      </c>
      <c r="R1873" s="53" t="s">
        <v>16129</v>
      </c>
      <c r="T1873" s="53" t="s">
        <v>16550</v>
      </c>
      <c r="V1873" s="53" t="s">
        <v>16940</v>
      </c>
    </row>
    <row r="1874" spans="1:22" s="53" customFormat="1" ht="15" customHeight="1" x14ac:dyDescent="0.25">
      <c r="A1874" s="53" t="s">
        <v>1563</v>
      </c>
      <c r="B1874" s="53" t="s">
        <v>1238</v>
      </c>
      <c r="C1874" s="53" t="s">
        <v>2804</v>
      </c>
      <c r="D1874" s="53" t="s">
        <v>2804</v>
      </c>
      <c r="E1874" s="53" t="s">
        <v>12788</v>
      </c>
      <c r="L1874" s="53" t="s">
        <v>12789</v>
      </c>
      <c r="M1874" s="53" t="s">
        <v>10997</v>
      </c>
      <c r="N1874" s="53" t="s">
        <v>12790</v>
      </c>
      <c r="P1874" s="53" t="s">
        <v>12791</v>
      </c>
      <c r="R1874" s="53" t="s">
        <v>12792</v>
      </c>
      <c r="T1874" s="53" t="s">
        <v>12793</v>
      </c>
      <c r="V1874" s="53" t="s">
        <v>12794</v>
      </c>
    </row>
    <row r="1875" spans="1:22" s="53" customFormat="1" ht="15" customHeight="1" x14ac:dyDescent="0.25">
      <c r="A1875" s="53" t="s">
        <v>1564</v>
      </c>
      <c r="B1875" s="53" t="s">
        <v>1238</v>
      </c>
      <c r="C1875" s="53" t="s">
        <v>2804</v>
      </c>
      <c r="D1875" s="53" t="s">
        <v>2804</v>
      </c>
      <c r="E1875" s="53" t="s">
        <v>12795</v>
      </c>
      <c r="L1875" s="53" t="s">
        <v>14876</v>
      </c>
      <c r="M1875" s="53" t="s">
        <v>10997</v>
      </c>
      <c r="N1875" s="53" t="s">
        <v>15298</v>
      </c>
      <c r="P1875" s="53" t="s">
        <v>15720</v>
      </c>
      <c r="R1875" s="53" t="s">
        <v>16130</v>
      </c>
      <c r="T1875" s="53" t="s">
        <v>16551</v>
      </c>
      <c r="V1875" s="53" t="s">
        <v>16941</v>
      </c>
    </row>
    <row r="1876" spans="1:22" s="53" customFormat="1" ht="15" customHeight="1" x14ac:dyDescent="0.25">
      <c r="A1876" s="53" t="s">
        <v>1565</v>
      </c>
      <c r="B1876" s="53" t="s">
        <v>1238</v>
      </c>
      <c r="C1876" s="53" t="s">
        <v>2804</v>
      </c>
      <c r="D1876" s="53" t="s">
        <v>2804</v>
      </c>
      <c r="E1876" s="53" t="s">
        <v>1565</v>
      </c>
      <c r="L1876" s="53" t="s">
        <v>12796</v>
      </c>
      <c r="M1876" s="53" t="s">
        <v>10997</v>
      </c>
      <c r="N1876" s="53" t="s">
        <v>12797</v>
      </c>
      <c r="P1876" s="53" t="s">
        <v>12798</v>
      </c>
      <c r="R1876" s="53" t="s">
        <v>12799</v>
      </c>
      <c r="T1876" s="53" t="s">
        <v>12800</v>
      </c>
      <c r="V1876" s="53" t="s">
        <v>12801</v>
      </c>
    </row>
    <row r="1877" spans="1:22" s="53" customFormat="1" ht="15" customHeight="1" x14ac:dyDescent="0.25">
      <c r="A1877" s="53" t="s">
        <v>1566</v>
      </c>
      <c r="B1877" s="53" t="s">
        <v>1238</v>
      </c>
      <c r="C1877" s="53" t="s">
        <v>2804</v>
      </c>
      <c r="D1877" s="53" t="s">
        <v>2804</v>
      </c>
      <c r="E1877" s="53" t="s">
        <v>1566</v>
      </c>
      <c r="L1877" s="53" t="s">
        <v>14877</v>
      </c>
      <c r="M1877" s="53" t="s">
        <v>10997</v>
      </c>
      <c r="N1877" s="53" t="s">
        <v>15299</v>
      </c>
      <c r="P1877" s="53" t="s">
        <v>15721</v>
      </c>
      <c r="R1877" s="53" t="s">
        <v>16131</v>
      </c>
      <c r="T1877" s="53" t="s">
        <v>16552</v>
      </c>
      <c r="V1877" s="53" t="s">
        <v>16942</v>
      </c>
    </row>
    <row r="1878" spans="1:22" s="53" customFormat="1" ht="15" customHeight="1" x14ac:dyDescent="0.25">
      <c r="A1878" s="53" t="s">
        <v>1567</v>
      </c>
      <c r="B1878" s="53" t="s">
        <v>1238</v>
      </c>
      <c r="C1878" s="53" t="s">
        <v>2804</v>
      </c>
      <c r="D1878" s="53" t="s">
        <v>2804</v>
      </c>
      <c r="E1878" s="53" t="s">
        <v>12802</v>
      </c>
      <c r="L1878" s="53" t="s">
        <v>12803</v>
      </c>
      <c r="M1878" s="53" t="s">
        <v>10997</v>
      </c>
      <c r="N1878" s="53" t="s">
        <v>12804</v>
      </c>
      <c r="P1878" s="53" t="s">
        <v>12805</v>
      </c>
      <c r="R1878" s="53" t="s">
        <v>12806</v>
      </c>
      <c r="T1878" s="53" t="s">
        <v>12807</v>
      </c>
      <c r="V1878" s="53" t="s">
        <v>12808</v>
      </c>
    </row>
    <row r="1879" spans="1:22" s="53" customFormat="1" ht="15" customHeight="1" x14ac:dyDescent="0.25">
      <c r="A1879" s="53" t="s">
        <v>1568</v>
      </c>
      <c r="B1879" s="53" t="s">
        <v>1238</v>
      </c>
      <c r="C1879" s="53" t="s">
        <v>2804</v>
      </c>
      <c r="D1879" s="53" t="s">
        <v>2804</v>
      </c>
      <c r="E1879" s="53" t="s">
        <v>12809</v>
      </c>
      <c r="L1879" s="53" t="s">
        <v>14878</v>
      </c>
      <c r="M1879" s="53" t="s">
        <v>10997</v>
      </c>
      <c r="N1879" s="53" t="s">
        <v>15300</v>
      </c>
      <c r="P1879" s="53" t="s">
        <v>15722</v>
      </c>
      <c r="R1879" s="53" t="s">
        <v>16132</v>
      </c>
      <c r="T1879" s="53" t="s">
        <v>16553</v>
      </c>
      <c r="V1879" s="53" t="s">
        <v>16943</v>
      </c>
    </row>
    <row r="1880" spans="1:22" s="53" customFormat="1" ht="15" customHeight="1" x14ac:dyDescent="0.25">
      <c r="A1880" s="53" t="s">
        <v>1569</v>
      </c>
      <c r="B1880" s="53" t="s">
        <v>1238</v>
      </c>
      <c r="C1880" s="53" t="s">
        <v>2804</v>
      </c>
      <c r="D1880" s="53" t="s">
        <v>2804</v>
      </c>
      <c r="E1880" s="53" t="s">
        <v>12810</v>
      </c>
      <c r="L1880" s="53" t="s">
        <v>12811</v>
      </c>
      <c r="M1880" s="53" t="s">
        <v>10997</v>
      </c>
      <c r="N1880" s="53" t="s">
        <v>12812</v>
      </c>
      <c r="P1880" s="53" t="s">
        <v>12813</v>
      </c>
      <c r="R1880" s="53" t="s">
        <v>12814</v>
      </c>
      <c r="T1880" s="53" t="s">
        <v>12815</v>
      </c>
      <c r="V1880" s="53" t="s">
        <v>12816</v>
      </c>
    </row>
    <row r="1881" spans="1:22" s="53" customFormat="1" ht="15" customHeight="1" x14ac:dyDescent="0.25">
      <c r="A1881" s="53" t="s">
        <v>1570</v>
      </c>
      <c r="B1881" s="53" t="s">
        <v>1238</v>
      </c>
      <c r="C1881" s="53" t="s">
        <v>2804</v>
      </c>
      <c r="D1881" s="53" t="s">
        <v>2804</v>
      </c>
      <c r="E1881" s="53" t="s">
        <v>12817</v>
      </c>
      <c r="L1881" s="53" t="s">
        <v>14879</v>
      </c>
      <c r="M1881" s="53" t="s">
        <v>10997</v>
      </c>
      <c r="N1881" s="53" t="s">
        <v>15301</v>
      </c>
      <c r="P1881" s="53" t="s">
        <v>15723</v>
      </c>
      <c r="R1881" s="53" t="s">
        <v>16133</v>
      </c>
      <c r="T1881" s="53" t="s">
        <v>16554</v>
      </c>
      <c r="V1881" s="53" t="s">
        <v>16944</v>
      </c>
    </row>
    <row r="1882" spans="1:22" s="53" customFormat="1" ht="15" customHeight="1" x14ac:dyDescent="0.25">
      <c r="A1882" s="53" t="s">
        <v>1571</v>
      </c>
      <c r="B1882" s="53" t="s">
        <v>1238</v>
      </c>
      <c r="C1882" s="53" t="s">
        <v>2804</v>
      </c>
      <c r="D1882" s="53" t="s">
        <v>2804</v>
      </c>
      <c r="E1882" s="53" t="s">
        <v>1571</v>
      </c>
      <c r="L1882" s="53" t="s">
        <v>12818</v>
      </c>
      <c r="M1882" s="53" t="s">
        <v>10997</v>
      </c>
      <c r="N1882" s="53" t="s">
        <v>12819</v>
      </c>
      <c r="P1882" s="53" t="s">
        <v>12820</v>
      </c>
      <c r="R1882" s="53" t="s">
        <v>12821</v>
      </c>
      <c r="T1882" s="53" t="s">
        <v>12822</v>
      </c>
      <c r="V1882" s="53" t="s">
        <v>12823</v>
      </c>
    </row>
    <row r="1883" spans="1:22" s="53" customFormat="1" ht="15" customHeight="1" x14ac:dyDescent="0.25">
      <c r="A1883" s="53" t="s">
        <v>1572</v>
      </c>
      <c r="B1883" s="53" t="s">
        <v>1238</v>
      </c>
      <c r="C1883" s="53" t="s">
        <v>2804</v>
      </c>
      <c r="D1883" s="53" t="s">
        <v>2804</v>
      </c>
      <c r="E1883" s="53" t="s">
        <v>1572</v>
      </c>
      <c r="L1883" s="53" t="s">
        <v>14880</v>
      </c>
      <c r="M1883" s="53" t="s">
        <v>10997</v>
      </c>
      <c r="N1883" s="53" t="s">
        <v>15302</v>
      </c>
      <c r="P1883" s="53" t="s">
        <v>15724</v>
      </c>
      <c r="R1883" s="53" t="s">
        <v>16134</v>
      </c>
      <c r="T1883" s="53" t="s">
        <v>16555</v>
      </c>
      <c r="V1883" s="53" t="s">
        <v>16945</v>
      </c>
    </row>
    <row r="1884" spans="1:22" s="53" customFormat="1" ht="15" customHeight="1" x14ac:dyDescent="0.25">
      <c r="A1884" s="53" t="s">
        <v>1573</v>
      </c>
      <c r="B1884" s="53" t="s">
        <v>1238</v>
      </c>
      <c r="C1884" s="53" t="s">
        <v>2804</v>
      </c>
      <c r="D1884" s="53" t="s">
        <v>2804</v>
      </c>
      <c r="E1884" s="53" t="s">
        <v>1573</v>
      </c>
      <c r="L1884" s="53" t="s">
        <v>12824</v>
      </c>
      <c r="M1884" s="53" t="s">
        <v>10997</v>
      </c>
      <c r="N1884" s="53" t="s">
        <v>12825</v>
      </c>
      <c r="P1884" s="53" t="s">
        <v>12826</v>
      </c>
      <c r="R1884" s="53" t="s">
        <v>12827</v>
      </c>
      <c r="T1884" s="53" t="s">
        <v>12828</v>
      </c>
      <c r="V1884" s="53" t="s">
        <v>12829</v>
      </c>
    </row>
    <row r="1885" spans="1:22" s="53" customFormat="1" ht="15" customHeight="1" x14ac:dyDescent="0.25">
      <c r="A1885" s="53" t="s">
        <v>1574</v>
      </c>
      <c r="B1885" s="53" t="s">
        <v>1238</v>
      </c>
      <c r="C1885" s="53" t="s">
        <v>2804</v>
      </c>
      <c r="D1885" s="53" t="s">
        <v>2804</v>
      </c>
      <c r="E1885" s="53" t="s">
        <v>1574</v>
      </c>
      <c r="L1885" s="53" t="s">
        <v>14881</v>
      </c>
      <c r="M1885" s="53" t="s">
        <v>10997</v>
      </c>
      <c r="N1885" s="53" t="s">
        <v>15303</v>
      </c>
      <c r="P1885" s="53" t="s">
        <v>15725</v>
      </c>
      <c r="R1885" s="53" t="s">
        <v>16135</v>
      </c>
      <c r="T1885" s="53" t="s">
        <v>16556</v>
      </c>
      <c r="V1885" s="53" t="s">
        <v>16946</v>
      </c>
    </row>
    <row r="1886" spans="1:22" s="53" customFormat="1" ht="15" customHeight="1" x14ac:dyDescent="0.25">
      <c r="A1886" s="53" t="s">
        <v>1575</v>
      </c>
      <c r="B1886" s="53" t="s">
        <v>1238</v>
      </c>
      <c r="C1886" s="53" t="s">
        <v>2804</v>
      </c>
      <c r="D1886" s="53" t="s">
        <v>2804</v>
      </c>
      <c r="E1886" s="53" t="s">
        <v>1575</v>
      </c>
      <c r="L1886" s="53" t="s">
        <v>12830</v>
      </c>
      <c r="M1886" s="53" t="s">
        <v>10997</v>
      </c>
      <c r="N1886" s="53" t="s">
        <v>12831</v>
      </c>
      <c r="P1886" s="53" t="s">
        <v>12832</v>
      </c>
      <c r="R1886" s="53" t="s">
        <v>12833</v>
      </c>
      <c r="T1886" s="53" t="s">
        <v>12834</v>
      </c>
      <c r="V1886" s="53" t="s">
        <v>12835</v>
      </c>
    </row>
    <row r="1887" spans="1:22" s="53" customFormat="1" ht="15" customHeight="1" x14ac:dyDescent="0.25">
      <c r="A1887" s="53" t="s">
        <v>1576</v>
      </c>
      <c r="B1887" s="53" t="s">
        <v>1238</v>
      </c>
      <c r="C1887" s="53" t="s">
        <v>2804</v>
      </c>
      <c r="D1887" s="53" t="s">
        <v>2804</v>
      </c>
      <c r="E1887" s="53" t="s">
        <v>1576</v>
      </c>
      <c r="L1887" s="53" t="s">
        <v>14882</v>
      </c>
      <c r="M1887" s="53" t="s">
        <v>10997</v>
      </c>
      <c r="N1887" s="53" t="s">
        <v>15304</v>
      </c>
      <c r="P1887" s="53" t="s">
        <v>15726</v>
      </c>
      <c r="R1887" s="53" t="s">
        <v>16136</v>
      </c>
      <c r="T1887" s="53" t="s">
        <v>16557</v>
      </c>
      <c r="V1887" s="53" t="s">
        <v>16947</v>
      </c>
    </row>
    <row r="1888" spans="1:22" s="53" customFormat="1" ht="15" customHeight="1" x14ac:dyDescent="0.25">
      <c r="A1888" s="53" t="s">
        <v>1577</v>
      </c>
      <c r="B1888" s="53" t="s">
        <v>1238</v>
      </c>
      <c r="C1888" s="53" t="s">
        <v>2804</v>
      </c>
      <c r="D1888" s="53" t="s">
        <v>2804</v>
      </c>
      <c r="E1888" s="53" t="s">
        <v>1577</v>
      </c>
      <c r="L1888" s="53" t="s">
        <v>12836</v>
      </c>
      <c r="M1888" s="53" t="s">
        <v>10997</v>
      </c>
      <c r="N1888" s="53" t="s">
        <v>12837</v>
      </c>
      <c r="P1888" s="53" t="s">
        <v>12838</v>
      </c>
      <c r="R1888" s="53" t="s">
        <v>12839</v>
      </c>
      <c r="T1888" s="53" t="s">
        <v>12840</v>
      </c>
      <c r="V1888" s="53" t="s">
        <v>12841</v>
      </c>
    </row>
    <row r="1889" spans="1:22" s="53" customFormat="1" ht="15" customHeight="1" x14ac:dyDescent="0.25">
      <c r="A1889" s="53" t="s">
        <v>1578</v>
      </c>
      <c r="B1889" s="53" t="s">
        <v>1238</v>
      </c>
      <c r="C1889" s="53" t="s">
        <v>2804</v>
      </c>
      <c r="D1889" s="53" t="s">
        <v>2804</v>
      </c>
      <c r="E1889" s="53" t="s">
        <v>1578</v>
      </c>
      <c r="L1889" s="53" t="s">
        <v>14883</v>
      </c>
      <c r="M1889" s="53" t="s">
        <v>10997</v>
      </c>
      <c r="N1889" s="53" t="s">
        <v>15305</v>
      </c>
      <c r="P1889" s="53" t="s">
        <v>15727</v>
      </c>
      <c r="R1889" s="53" t="s">
        <v>16137</v>
      </c>
      <c r="T1889" s="53" t="s">
        <v>16558</v>
      </c>
      <c r="V1889" s="53" t="s">
        <v>16948</v>
      </c>
    </row>
    <row r="1890" spans="1:22" s="53" customFormat="1" ht="15" customHeight="1" x14ac:dyDescent="0.25">
      <c r="A1890" s="53" t="s">
        <v>1579</v>
      </c>
      <c r="B1890" s="53" t="s">
        <v>1238</v>
      </c>
      <c r="C1890" s="53" t="s">
        <v>2804</v>
      </c>
      <c r="D1890" s="53" t="s">
        <v>2804</v>
      </c>
      <c r="E1890" s="53" t="s">
        <v>1579</v>
      </c>
      <c r="L1890" s="53" t="s">
        <v>12842</v>
      </c>
      <c r="M1890" s="53" t="s">
        <v>10997</v>
      </c>
      <c r="N1890" s="53" t="s">
        <v>12843</v>
      </c>
      <c r="P1890" s="53" t="s">
        <v>12844</v>
      </c>
      <c r="R1890" s="53" t="s">
        <v>12845</v>
      </c>
      <c r="T1890" s="53" t="s">
        <v>12846</v>
      </c>
      <c r="V1890" s="53" t="s">
        <v>12847</v>
      </c>
    </row>
    <row r="1891" spans="1:22" s="53" customFormat="1" ht="15" customHeight="1" x14ac:dyDescent="0.25">
      <c r="A1891" s="53" t="s">
        <v>1580</v>
      </c>
      <c r="B1891" s="53" t="s">
        <v>1238</v>
      </c>
      <c r="C1891" s="53" t="s">
        <v>2804</v>
      </c>
      <c r="D1891" s="53" t="s">
        <v>2804</v>
      </c>
      <c r="E1891" s="53" t="s">
        <v>1580</v>
      </c>
      <c r="L1891" s="53" t="s">
        <v>14884</v>
      </c>
      <c r="M1891" s="53" t="s">
        <v>10997</v>
      </c>
      <c r="N1891" s="53" t="s">
        <v>15306</v>
      </c>
      <c r="P1891" s="53" t="s">
        <v>15728</v>
      </c>
      <c r="R1891" s="53" t="s">
        <v>16138</v>
      </c>
      <c r="T1891" s="53" t="s">
        <v>16559</v>
      </c>
      <c r="V1891" s="53" t="s">
        <v>16949</v>
      </c>
    </row>
    <row r="1892" spans="1:22" s="53" customFormat="1" ht="15" customHeight="1" x14ac:dyDescent="0.25">
      <c r="A1892" s="53" t="s">
        <v>1581</v>
      </c>
      <c r="B1892" s="53" t="s">
        <v>1238</v>
      </c>
      <c r="C1892" s="53" t="s">
        <v>2804</v>
      </c>
      <c r="D1892" s="53" t="s">
        <v>2804</v>
      </c>
      <c r="E1892" s="53" t="s">
        <v>12848</v>
      </c>
      <c r="L1892" s="53" t="s">
        <v>12849</v>
      </c>
      <c r="M1892" s="53" t="s">
        <v>10997</v>
      </c>
      <c r="N1892" s="53" t="s">
        <v>12850</v>
      </c>
      <c r="P1892" s="53" t="s">
        <v>12851</v>
      </c>
      <c r="R1892" s="53" t="s">
        <v>12852</v>
      </c>
      <c r="T1892" s="53" t="s">
        <v>12853</v>
      </c>
      <c r="V1892" s="53" t="s">
        <v>12854</v>
      </c>
    </row>
    <row r="1893" spans="1:22" s="53" customFormat="1" ht="15" customHeight="1" x14ac:dyDescent="0.25">
      <c r="A1893" s="53" t="s">
        <v>1582</v>
      </c>
      <c r="B1893" s="53" t="s">
        <v>1238</v>
      </c>
      <c r="C1893" s="53" t="s">
        <v>2804</v>
      </c>
      <c r="D1893" s="53" t="s">
        <v>2804</v>
      </c>
      <c r="E1893" s="53" t="s">
        <v>12855</v>
      </c>
      <c r="L1893" s="53" t="s">
        <v>14885</v>
      </c>
      <c r="M1893" s="53" t="s">
        <v>10997</v>
      </c>
      <c r="N1893" s="53" t="s">
        <v>15307</v>
      </c>
      <c r="P1893" s="53" t="s">
        <v>15729</v>
      </c>
      <c r="R1893" s="53" t="s">
        <v>16139</v>
      </c>
      <c r="T1893" s="53" t="s">
        <v>16560</v>
      </c>
      <c r="V1893" s="53" t="s">
        <v>16950</v>
      </c>
    </row>
    <row r="1894" spans="1:22" s="53" customFormat="1" ht="15" customHeight="1" x14ac:dyDescent="0.25">
      <c r="A1894" s="53" t="s">
        <v>1583</v>
      </c>
      <c r="B1894" s="53" t="s">
        <v>1238</v>
      </c>
      <c r="C1894" s="53" t="s">
        <v>2804</v>
      </c>
      <c r="D1894" s="53" t="s">
        <v>2804</v>
      </c>
      <c r="E1894" s="53" t="s">
        <v>12856</v>
      </c>
      <c r="L1894" s="53" t="s">
        <v>12857</v>
      </c>
      <c r="M1894" s="53" t="s">
        <v>10997</v>
      </c>
      <c r="N1894" s="53" t="s">
        <v>12858</v>
      </c>
      <c r="P1894" s="53" t="s">
        <v>12859</v>
      </c>
      <c r="R1894" s="53" t="s">
        <v>12860</v>
      </c>
      <c r="T1894" s="53" t="s">
        <v>12861</v>
      </c>
      <c r="V1894" s="53" t="s">
        <v>12862</v>
      </c>
    </row>
    <row r="1895" spans="1:22" s="53" customFormat="1" ht="15" customHeight="1" x14ac:dyDescent="0.25">
      <c r="A1895" s="53" t="s">
        <v>1584</v>
      </c>
      <c r="B1895" s="53" t="s">
        <v>1238</v>
      </c>
      <c r="C1895" s="53" t="s">
        <v>2804</v>
      </c>
      <c r="D1895" s="53" t="s">
        <v>2804</v>
      </c>
      <c r="E1895" s="53" t="s">
        <v>12863</v>
      </c>
      <c r="L1895" s="53" t="s">
        <v>14886</v>
      </c>
      <c r="M1895" s="53" t="s">
        <v>10997</v>
      </c>
      <c r="N1895" s="53" t="s">
        <v>15308</v>
      </c>
      <c r="P1895" s="53" t="s">
        <v>15730</v>
      </c>
      <c r="R1895" s="53" t="s">
        <v>16140</v>
      </c>
      <c r="T1895" s="53" t="s">
        <v>16561</v>
      </c>
      <c r="V1895" s="53" t="s">
        <v>16951</v>
      </c>
    </row>
    <row r="1896" spans="1:22" s="53" customFormat="1" ht="15" customHeight="1" x14ac:dyDescent="0.25">
      <c r="A1896" s="53" t="s">
        <v>1585</v>
      </c>
      <c r="B1896" s="53" t="s">
        <v>1238</v>
      </c>
      <c r="C1896" s="53" t="s">
        <v>2804</v>
      </c>
      <c r="D1896" s="53" t="s">
        <v>2804</v>
      </c>
      <c r="E1896" s="53" t="s">
        <v>1585</v>
      </c>
      <c r="L1896" s="53" t="s">
        <v>12864</v>
      </c>
      <c r="M1896" s="53" t="s">
        <v>10997</v>
      </c>
      <c r="N1896" s="53" t="s">
        <v>12865</v>
      </c>
      <c r="P1896" s="53" t="s">
        <v>12866</v>
      </c>
      <c r="R1896" s="53" t="s">
        <v>12867</v>
      </c>
      <c r="T1896" s="53" t="s">
        <v>12868</v>
      </c>
      <c r="V1896" s="53" t="s">
        <v>12869</v>
      </c>
    </row>
    <row r="1897" spans="1:22" s="53" customFormat="1" ht="15" customHeight="1" x14ac:dyDescent="0.25">
      <c r="A1897" s="53" t="s">
        <v>1586</v>
      </c>
      <c r="B1897" s="53" t="s">
        <v>1238</v>
      </c>
      <c r="C1897" s="53" t="s">
        <v>2804</v>
      </c>
      <c r="D1897" s="53" t="s">
        <v>2804</v>
      </c>
      <c r="E1897" s="53" t="s">
        <v>1586</v>
      </c>
      <c r="L1897" s="53" t="s">
        <v>14887</v>
      </c>
      <c r="M1897" s="53" t="s">
        <v>10997</v>
      </c>
      <c r="N1897" s="53" t="s">
        <v>15309</v>
      </c>
      <c r="P1897" s="53" t="s">
        <v>15731</v>
      </c>
      <c r="R1897" s="53" t="s">
        <v>16141</v>
      </c>
      <c r="T1897" s="53" t="s">
        <v>16562</v>
      </c>
      <c r="V1897" s="53" t="s">
        <v>16952</v>
      </c>
    </row>
    <row r="1898" spans="1:22" s="53" customFormat="1" ht="15" customHeight="1" x14ac:dyDescent="0.25">
      <c r="A1898" s="53" t="s">
        <v>1587</v>
      </c>
      <c r="B1898" s="53" t="s">
        <v>1238</v>
      </c>
      <c r="C1898" s="53" t="s">
        <v>2804</v>
      </c>
      <c r="D1898" s="53" t="s">
        <v>2804</v>
      </c>
      <c r="E1898" s="53" t="s">
        <v>12870</v>
      </c>
      <c r="L1898" s="53" t="s">
        <v>12871</v>
      </c>
      <c r="M1898" s="53" t="s">
        <v>10997</v>
      </c>
      <c r="N1898" s="53" t="s">
        <v>12872</v>
      </c>
      <c r="P1898" s="53" t="s">
        <v>12873</v>
      </c>
      <c r="R1898" s="53" t="s">
        <v>12874</v>
      </c>
      <c r="T1898" s="53" t="s">
        <v>12875</v>
      </c>
      <c r="V1898" s="53" t="s">
        <v>12876</v>
      </c>
    </row>
    <row r="1899" spans="1:22" s="53" customFormat="1" ht="15" customHeight="1" x14ac:dyDescent="0.25">
      <c r="A1899" s="53" t="s">
        <v>1588</v>
      </c>
      <c r="B1899" s="53" t="s">
        <v>1238</v>
      </c>
      <c r="C1899" s="53" t="s">
        <v>2804</v>
      </c>
      <c r="D1899" s="53" t="s">
        <v>2804</v>
      </c>
      <c r="E1899" s="53" t="s">
        <v>12877</v>
      </c>
      <c r="L1899" s="53" t="s">
        <v>14888</v>
      </c>
      <c r="M1899" s="53" t="s">
        <v>10997</v>
      </c>
      <c r="N1899" s="53" t="s">
        <v>15310</v>
      </c>
      <c r="P1899" s="53" t="s">
        <v>15732</v>
      </c>
      <c r="R1899" s="53" t="s">
        <v>16142</v>
      </c>
      <c r="T1899" s="53" t="s">
        <v>16563</v>
      </c>
      <c r="V1899" s="53" t="s">
        <v>16953</v>
      </c>
    </row>
    <row r="1900" spans="1:22" s="53" customFormat="1" ht="15" customHeight="1" x14ac:dyDescent="0.25">
      <c r="A1900" s="53" t="s">
        <v>1589</v>
      </c>
      <c r="B1900" s="53" t="s">
        <v>1238</v>
      </c>
      <c r="C1900" s="53" t="s">
        <v>2804</v>
      </c>
      <c r="D1900" s="53" t="s">
        <v>2804</v>
      </c>
      <c r="E1900" s="53" t="s">
        <v>12878</v>
      </c>
      <c r="L1900" s="53" t="s">
        <v>12879</v>
      </c>
      <c r="M1900" s="53" t="s">
        <v>10997</v>
      </c>
      <c r="N1900" s="53" t="s">
        <v>12880</v>
      </c>
      <c r="P1900" s="53" t="s">
        <v>12881</v>
      </c>
      <c r="R1900" s="53" t="s">
        <v>12882</v>
      </c>
      <c r="T1900" s="53" t="s">
        <v>12883</v>
      </c>
      <c r="V1900" s="53" t="s">
        <v>12884</v>
      </c>
    </row>
    <row r="1901" spans="1:22" s="53" customFormat="1" ht="15" customHeight="1" x14ac:dyDescent="0.25">
      <c r="A1901" s="53" t="s">
        <v>1590</v>
      </c>
      <c r="B1901" s="53" t="s">
        <v>1238</v>
      </c>
      <c r="C1901" s="53" t="s">
        <v>2804</v>
      </c>
      <c r="D1901" s="53" t="s">
        <v>2804</v>
      </c>
      <c r="E1901" s="53" t="s">
        <v>12885</v>
      </c>
      <c r="L1901" s="53" t="s">
        <v>14889</v>
      </c>
      <c r="M1901" s="53" t="s">
        <v>10997</v>
      </c>
      <c r="N1901" s="53" t="s">
        <v>15311</v>
      </c>
      <c r="P1901" s="53" t="s">
        <v>15733</v>
      </c>
      <c r="R1901" s="53" t="s">
        <v>16143</v>
      </c>
      <c r="T1901" s="53" t="s">
        <v>16564</v>
      </c>
      <c r="V1901" s="53" t="s">
        <v>16954</v>
      </c>
    </row>
    <row r="1902" spans="1:22" s="53" customFormat="1" ht="15" customHeight="1" x14ac:dyDescent="0.25">
      <c r="A1902" s="53" t="s">
        <v>1591</v>
      </c>
      <c r="B1902" s="53" t="s">
        <v>1238</v>
      </c>
      <c r="C1902" s="53" t="s">
        <v>2804</v>
      </c>
      <c r="D1902" s="53" t="s">
        <v>2804</v>
      </c>
      <c r="E1902" s="53" t="s">
        <v>1591</v>
      </c>
      <c r="L1902" s="53" t="s">
        <v>12886</v>
      </c>
      <c r="M1902" s="53" t="s">
        <v>10997</v>
      </c>
      <c r="N1902" s="53" t="s">
        <v>12887</v>
      </c>
      <c r="P1902" s="53" t="s">
        <v>12888</v>
      </c>
      <c r="R1902" s="53" t="s">
        <v>12889</v>
      </c>
      <c r="T1902" s="53" t="s">
        <v>12890</v>
      </c>
      <c r="V1902" s="53" t="s">
        <v>12891</v>
      </c>
    </row>
    <row r="1903" spans="1:22" s="53" customFormat="1" ht="15" customHeight="1" x14ac:dyDescent="0.25">
      <c r="A1903" s="53" t="s">
        <v>1592</v>
      </c>
      <c r="B1903" s="53" t="s">
        <v>1238</v>
      </c>
      <c r="C1903" s="53" t="s">
        <v>2804</v>
      </c>
      <c r="D1903" s="53" t="s">
        <v>2804</v>
      </c>
      <c r="E1903" s="53" t="s">
        <v>1592</v>
      </c>
      <c r="L1903" s="53" t="s">
        <v>14890</v>
      </c>
      <c r="M1903" s="53" t="s">
        <v>10997</v>
      </c>
      <c r="N1903" s="53" t="s">
        <v>15312</v>
      </c>
      <c r="P1903" s="53" t="s">
        <v>15734</v>
      </c>
      <c r="R1903" s="53" t="s">
        <v>16144</v>
      </c>
      <c r="T1903" s="53" t="s">
        <v>16565</v>
      </c>
      <c r="V1903" s="53" t="s">
        <v>16955</v>
      </c>
    </row>
    <row r="1904" spans="1:22" s="53" customFormat="1" ht="15" customHeight="1" x14ac:dyDescent="0.25">
      <c r="A1904" s="53" t="s">
        <v>1593</v>
      </c>
      <c r="B1904" s="53" t="s">
        <v>1238</v>
      </c>
      <c r="C1904" s="53" t="s">
        <v>2804</v>
      </c>
      <c r="D1904" s="53" t="s">
        <v>2804</v>
      </c>
      <c r="E1904" s="53" t="s">
        <v>12892</v>
      </c>
      <c r="L1904" s="53" t="s">
        <v>12893</v>
      </c>
      <c r="M1904" s="53" t="s">
        <v>10997</v>
      </c>
      <c r="N1904" s="53" t="s">
        <v>12894</v>
      </c>
      <c r="P1904" s="53" t="s">
        <v>12895</v>
      </c>
      <c r="R1904" s="53" t="s">
        <v>12896</v>
      </c>
      <c r="T1904" s="53" t="s">
        <v>12897</v>
      </c>
      <c r="V1904" s="53" t="s">
        <v>12898</v>
      </c>
    </row>
    <row r="1905" spans="1:22" s="53" customFormat="1" ht="15" customHeight="1" x14ac:dyDescent="0.25">
      <c r="A1905" s="53" t="s">
        <v>1594</v>
      </c>
      <c r="B1905" s="53" t="s">
        <v>1238</v>
      </c>
      <c r="C1905" s="53" t="s">
        <v>2804</v>
      </c>
      <c r="D1905" s="53" t="s">
        <v>2804</v>
      </c>
      <c r="E1905" s="53" t="s">
        <v>12899</v>
      </c>
      <c r="L1905" s="53" t="s">
        <v>14891</v>
      </c>
      <c r="M1905" s="53" t="s">
        <v>10997</v>
      </c>
      <c r="N1905" s="53" t="s">
        <v>15313</v>
      </c>
      <c r="P1905" s="53" t="s">
        <v>15735</v>
      </c>
      <c r="R1905" s="53" t="s">
        <v>16145</v>
      </c>
      <c r="T1905" s="53" t="s">
        <v>16566</v>
      </c>
      <c r="V1905" s="53" t="s">
        <v>16956</v>
      </c>
    </row>
    <row r="1906" spans="1:22" s="53" customFormat="1" ht="15" customHeight="1" x14ac:dyDescent="0.25">
      <c r="A1906" s="53" t="s">
        <v>1595</v>
      </c>
      <c r="B1906" s="53" t="s">
        <v>1238</v>
      </c>
      <c r="C1906" s="53" t="s">
        <v>2804</v>
      </c>
      <c r="D1906" s="53" t="s">
        <v>2804</v>
      </c>
      <c r="E1906" s="53" t="s">
        <v>12900</v>
      </c>
      <c r="L1906" s="53" t="s">
        <v>12901</v>
      </c>
      <c r="M1906" s="53" t="s">
        <v>10997</v>
      </c>
      <c r="N1906" s="53" t="s">
        <v>12902</v>
      </c>
      <c r="P1906" s="53" t="s">
        <v>12903</v>
      </c>
      <c r="R1906" s="53" t="s">
        <v>12904</v>
      </c>
      <c r="T1906" s="53" t="s">
        <v>12905</v>
      </c>
      <c r="V1906" s="53" t="s">
        <v>12906</v>
      </c>
    </row>
    <row r="1907" spans="1:22" s="53" customFormat="1" ht="15" customHeight="1" x14ac:dyDescent="0.25">
      <c r="A1907" s="53" t="s">
        <v>1596</v>
      </c>
      <c r="B1907" s="53" t="s">
        <v>1238</v>
      </c>
      <c r="C1907" s="53" t="s">
        <v>2804</v>
      </c>
      <c r="D1907" s="53" t="s">
        <v>2804</v>
      </c>
      <c r="E1907" s="53" t="s">
        <v>12907</v>
      </c>
      <c r="L1907" s="53" t="s">
        <v>14892</v>
      </c>
      <c r="M1907" s="53" t="s">
        <v>10997</v>
      </c>
      <c r="N1907" s="53" t="s">
        <v>15314</v>
      </c>
      <c r="P1907" s="53" t="s">
        <v>15736</v>
      </c>
      <c r="R1907" s="53" t="s">
        <v>16146</v>
      </c>
      <c r="T1907" s="53" t="s">
        <v>16567</v>
      </c>
      <c r="V1907" s="53" t="s">
        <v>16957</v>
      </c>
    </row>
    <row r="1908" spans="1:22" s="53" customFormat="1" ht="15" customHeight="1" x14ac:dyDescent="0.25">
      <c r="A1908" s="53" t="s">
        <v>1597</v>
      </c>
      <c r="B1908" s="53" t="s">
        <v>1238</v>
      </c>
      <c r="C1908" s="53" t="s">
        <v>2804</v>
      </c>
      <c r="D1908" s="53" t="s">
        <v>2804</v>
      </c>
      <c r="E1908" s="53" t="s">
        <v>1597</v>
      </c>
      <c r="L1908" s="53" t="s">
        <v>12908</v>
      </c>
      <c r="M1908" s="53" t="s">
        <v>10997</v>
      </c>
      <c r="N1908" s="53" t="s">
        <v>12909</v>
      </c>
      <c r="P1908" s="53" t="s">
        <v>12910</v>
      </c>
      <c r="R1908" s="53" t="s">
        <v>12911</v>
      </c>
      <c r="T1908" s="53" t="s">
        <v>12912</v>
      </c>
      <c r="V1908" s="53" t="s">
        <v>12913</v>
      </c>
    </row>
    <row r="1909" spans="1:22" s="53" customFormat="1" ht="15" customHeight="1" x14ac:dyDescent="0.25">
      <c r="A1909" s="53" t="s">
        <v>1598</v>
      </c>
      <c r="B1909" s="53" t="s">
        <v>1238</v>
      </c>
      <c r="C1909" s="53" t="s">
        <v>2804</v>
      </c>
      <c r="D1909" s="53" t="s">
        <v>2804</v>
      </c>
      <c r="E1909" s="53" t="s">
        <v>1598</v>
      </c>
      <c r="L1909" s="53" t="s">
        <v>14893</v>
      </c>
      <c r="M1909" s="53" t="s">
        <v>10997</v>
      </c>
      <c r="N1909" s="53" t="s">
        <v>15315</v>
      </c>
      <c r="P1909" s="53" t="s">
        <v>15737</v>
      </c>
      <c r="R1909" s="53" t="s">
        <v>16147</v>
      </c>
      <c r="T1909" s="53" t="s">
        <v>16568</v>
      </c>
      <c r="V1909" s="53" t="s">
        <v>16958</v>
      </c>
    </row>
    <row r="1910" spans="1:22" s="53" customFormat="1" ht="15" customHeight="1" x14ac:dyDescent="0.25">
      <c r="A1910" s="53" t="s">
        <v>1599</v>
      </c>
      <c r="B1910" s="53" t="s">
        <v>1238</v>
      </c>
      <c r="C1910" s="53" t="s">
        <v>2804</v>
      </c>
      <c r="D1910" s="53" t="s">
        <v>2804</v>
      </c>
      <c r="E1910" s="53" t="s">
        <v>1599</v>
      </c>
      <c r="L1910" s="53" t="s">
        <v>12914</v>
      </c>
      <c r="M1910" s="53" t="s">
        <v>10997</v>
      </c>
      <c r="N1910" s="53" t="s">
        <v>12915</v>
      </c>
      <c r="P1910" s="53" t="s">
        <v>12916</v>
      </c>
      <c r="R1910" s="53" t="s">
        <v>12917</v>
      </c>
      <c r="T1910" s="53" t="s">
        <v>12918</v>
      </c>
      <c r="V1910" s="53" t="s">
        <v>12919</v>
      </c>
    </row>
    <row r="1911" spans="1:22" s="53" customFormat="1" ht="15" customHeight="1" x14ac:dyDescent="0.25">
      <c r="A1911" s="53" t="s">
        <v>1600</v>
      </c>
      <c r="B1911" s="53" t="s">
        <v>1238</v>
      </c>
      <c r="C1911" s="53" t="s">
        <v>2804</v>
      </c>
      <c r="D1911" s="53" t="s">
        <v>2804</v>
      </c>
      <c r="E1911" s="53" t="s">
        <v>1600</v>
      </c>
      <c r="L1911" s="53" t="s">
        <v>14894</v>
      </c>
      <c r="M1911" s="53" t="s">
        <v>10997</v>
      </c>
      <c r="N1911" s="53" t="s">
        <v>15316</v>
      </c>
      <c r="P1911" s="53" t="s">
        <v>15738</v>
      </c>
      <c r="R1911" s="53" t="s">
        <v>16148</v>
      </c>
      <c r="T1911" s="53" t="s">
        <v>16569</v>
      </c>
      <c r="V1911" s="53" t="s">
        <v>16959</v>
      </c>
    </row>
    <row r="1912" spans="1:22" s="53" customFormat="1" ht="15" customHeight="1" x14ac:dyDescent="0.25">
      <c r="A1912" s="53" t="s">
        <v>1601</v>
      </c>
      <c r="B1912" s="53" t="s">
        <v>1238</v>
      </c>
      <c r="C1912" s="53" t="s">
        <v>2804</v>
      </c>
      <c r="D1912" s="53" t="s">
        <v>2804</v>
      </c>
      <c r="E1912" s="53" t="s">
        <v>1601</v>
      </c>
      <c r="L1912" s="53" t="s">
        <v>12920</v>
      </c>
      <c r="M1912" s="53" t="s">
        <v>10997</v>
      </c>
      <c r="N1912" s="53" t="s">
        <v>12921</v>
      </c>
      <c r="P1912" s="53" t="s">
        <v>12922</v>
      </c>
      <c r="R1912" s="53" t="s">
        <v>12923</v>
      </c>
      <c r="T1912" s="53" t="s">
        <v>12924</v>
      </c>
      <c r="V1912" s="53" t="s">
        <v>12925</v>
      </c>
    </row>
    <row r="1913" spans="1:22" s="53" customFormat="1" ht="15" customHeight="1" x14ac:dyDescent="0.25">
      <c r="A1913" s="53" t="s">
        <v>1602</v>
      </c>
      <c r="B1913" s="53" t="s">
        <v>1238</v>
      </c>
      <c r="C1913" s="53" t="s">
        <v>2804</v>
      </c>
      <c r="D1913" s="53" t="s">
        <v>2804</v>
      </c>
      <c r="E1913" s="53" t="s">
        <v>1602</v>
      </c>
      <c r="L1913" s="53" t="s">
        <v>14895</v>
      </c>
      <c r="M1913" s="53" t="s">
        <v>10997</v>
      </c>
      <c r="N1913" s="53" t="s">
        <v>15317</v>
      </c>
      <c r="P1913" s="53" t="s">
        <v>15739</v>
      </c>
      <c r="R1913" s="53" t="s">
        <v>16149</v>
      </c>
      <c r="T1913" s="53" t="s">
        <v>16570</v>
      </c>
      <c r="V1913" s="53" t="s">
        <v>16960</v>
      </c>
    </row>
    <row r="1914" spans="1:22" s="53" customFormat="1" ht="15" customHeight="1" x14ac:dyDescent="0.25">
      <c r="A1914" s="53" t="s">
        <v>1603</v>
      </c>
      <c r="B1914" s="53" t="s">
        <v>1238</v>
      </c>
      <c r="C1914" s="53" t="s">
        <v>2804</v>
      </c>
      <c r="D1914" s="53" t="s">
        <v>2804</v>
      </c>
      <c r="E1914" s="53" t="s">
        <v>1603</v>
      </c>
      <c r="L1914" s="53" t="s">
        <v>12926</v>
      </c>
      <c r="M1914" s="53" t="s">
        <v>10997</v>
      </c>
      <c r="N1914" s="53" t="s">
        <v>12927</v>
      </c>
      <c r="P1914" s="53" t="s">
        <v>12928</v>
      </c>
      <c r="R1914" s="53" t="s">
        <v>12929</v>
      </c>
      <c r="T1914" s="53" t="s">
        <v>12930</v>
      </c>
      <c r="V1914" s="53" t="s">
        <v>12931</v>
      </c>
    </row>
    <row r="1915" spans="1:22" s="53" customFormat="1" ht="15" customHeight="1" x14ac:dyDescent="0.25">
      <c r="A1915" s="53" t="s">
        <v>1604</v>
      </c>
      <c r="B1915" s="53" t="s">
        <v>1238</v>
      </c>
      <c r="C1915" s="53" t="s">
        <v>2804</v>
      </c>
      <c r="D1915" s="53" t="s">
        <v>2804</v>
      </c>
      <c r="E1915" s="53" t="s">
        <v>1604</v>
      </c>
      <c r="L1915" s="53" t="s">
        <v>14896</v>
      </c>
      <c r="M1915" s="53" t="s">
        <v>10997</v>
      </c>
      <c r="N1915" s="53" t="s">
        <v>15318</v>
      </c>
      <c r="P1915" s="53" t="s">
        <v>15740</v>
      </c>
      <c r="R1915" s="53" t="s">
        <v>16150</v>
      </c>
      <c r="T1915" s="53" t="s">
        <v>16571</v>
      </c>
      <c r="V1915" s="53" t="s">
        <v>16961</v>
      </c>
    </row>
    <row r="1916" spans="1:22" s="53" customFormat="1" ht="15" customHeight="1" x14ac:dyDescent="0.25">
      <c r="A1916" s="53" t="s">
        <v>1605</v>
      </c>
      <c r="B1916" s="53" t="s">
        <v>1238</v>
      </c>
      <c r="C1916" s="53" t="s">
        <v>2804</v>
      </c>
      <c r="D1916" s="53" t="s">
        <v>2804</v>
      </c>
      <c r="E1916" s="53" t="s">
        <v>1605</v>
      </c>
      <c r="L1916" s="53" t="s">
        <v>12932</v>
      </c>
      <c r="M1916" s="53" t="s">
        <v>10997</v>
      </c>
      <c r="N1916" s="53" t="s">
        <v>12933</v>
      </c>
      <c r="P1916" s="53" t="s">
        <v>12934</v>
      </c>
      <c r="R1916" s="53" t="s">
        <v>12935</v>
      </c>
      <c r="T1916" s="53" t="s">
        <v>12936</v>
      </c>
      <c r="V1916" s="53" t="s">
        <v>12937</v>
      </c>
    </row>
    <row r="1917" spans="1:22" s="53" customFormat="1" ht="15" customHeight="1" x14ac:dyDescent="0.25">
      <c r="A1917" s="53" t="s">
        <v>1606</v>
      </c>
      <c r="B1917" s="53" t="s">
        <v>1238</v>
      </c>
      <c r="C1917" s="53" t="s">
        <v>2804</v>
      </c>
      <c r="D1917" s="53" t="s">
        <v>2804</v>
      </c>
      <c r="E1917" s="53" t="s">
        <v>1606</v>
      </c>
      <c r="L1917" s="53" t="s">
        <v>14897</v>
      </c>
      <c r="M1917" s="53" t="s">
        <v>10997</v>
      </c>
      <c r="N1917" s="53" t="s">
        <v>15319</v>
      </c>
      <c r="P1917" s="53" t="s">
        <v>15741</v>
      </c>
      <c r="R1917" s="53" t="s">
        <v>16151</v>
      </c>
      <c r="T1917" s="53" t="s">
        <v>16572</v>
      </c>
      <c r="V1917" s="53" t="s">
        <v>16962</v>
      </c>
    </row>
    <row r="1918" spans="1:22" s="53" customFormat="1" ht="15" customHeight="1" x14ac:dyDescent="0.25">
      <c r="A1918" s="53" t="s">
        <v>1607</v>
      </c>
      <c r="B1918" s="53" t="s">
        <v>1238</v>
      </c>
      <c r="C1918" s="53" t="s">
        <v>2804</v>
      </c>
      <c r="D1918" s="53" t="s">
        <v>2804</v>
      </c>
      <c r="E1918" s="53" t="s">
        <v>12938</v>
      </c>
      <c r="L1918" s="53" t="s">
        <v>12939</v>
      </c>
      <c r="M1918" s="53" t="s">
        <v>10997</v>
      </c>
      <c r="N1918" s="53" t="s">
        <v>12940</v>
      </c>
      <c r="P1918" s="53" t="s">
        <v>12941</v>
      </c>
      <c r="R1918" s="53" t="s">
        <v>12942</v>
      </c>
      <c r="T1918" s="53" t="s">
        <v>12943</v>
      </c>
      <c r="V1918" s="53" t="s">
        <v>12944</v>
      </c>
    </row>
    <row r="1919" spans="1:22" s="53" customFormat="1" ht="15" customHeight="1" x14ac:dyDescent="0.25">
      <c r="A1919" s="53" t="s">
        <v>1608</v>
      </c>
      <c r="B1919" s="53" t="s">
        <v>1238</v>
      </c>
      <c r="C1919" s="53" t="s">
        <v>2804</v>
      </c>
      <c r="D1919" s="53" t="s">
        <v>2804</v>
      </c>
      <c r="E1919" s="53" t="s">
        <v>12945</v>
      </c>
      <c r="L1919" s="53" t="s">
        <v>14898</v>
      </c>
      <c r="M1919" s="53" t="s">
        <v>10997</v>
      </c>
      <c r="N1919" s="53" t="s">
        <v>15320</v>
      </c>
      <c r="P1919" s="53" t="s">
        <v>15742</v>
      </c>
      <c r="R1919" s="53" t="s">
        <v>16152</v>
      </c>
      <c r="T1919" s="53" t="s">
        <v>16573</v>
      </c>
      <c r="V1919" s="53" t="s">
        <v>16963</v>
      </c>
    </row>
    <row r="1920" spans="1:22" s="53" customFormat="1" ht="15" customHeight="1" x14ac:dyDescent="0.25">
      <c r="A1920" s="53" t="s">
        <v>1609</v>
      </c>
      <c r="B1920" s="53" t="s">
        <v>1238</v>
      </c>
      <c r="C1920" s="53" t="s">
        <v>2804</v>
      </c>
      <c r="D1920" s="53" t="s">
        <v>2804</v>
      </c>
      <c r="E1920" s="53" t="s">
        <v>12946</v>
      </c>
      <c r="L1920" s="53" t="s">
        <v>12947</v>
      </c>
      <c r="M1920" s="53" t="s">
        <v>10997</v>
      </c>
      <c r="N1920" s="53" t="s">
        <v>12948</v>
      </c>
      <c r="P1920" s="53" t="s">
        <v>12949</v>
      </c>
      <c r="R1920" s="53" t="s">
        <v>12950</v>
      </c>
      <c r="T1920" s="53" t="s">
        <v>12951</v>
      </c>
      <c r="V1920" s="53" t="s">
        <v>12952</v>
      </c>
    </row>
    <row r="1921" spans="1:22" s="53" customFormat="1" ht="15" customHeight="1" x14ac:dyDescent="0.25">
      <c r="A1921" s="53" t="s">
        <v>1610</v>
      </c>
      <c r="B1921" s="53" t="s">
        <v>1238</v>
      </c>
      <c r="C1921" s="53" t="s">
        <v>2804</v>
      </c>
      <c r="D1921" s="53" t="s">
        <v>2804</v>
      </c>
      <c r="E1921" s="53" t="s">
        <v>12953</v>
      </c>
      <c r="L1921" s="53" t="s">
        <v>14899</v>
      </c>
      <c r="M1921" s="53" t="s">
        <v>10997</v>
      </c>
      <c r="N1921" s="53" t="s">
        <v>15321</v>
      </c>
      <c r="P1921" s="53" t="s">
        <v>15743</v>
      </c>
      <c r="R1921" s="53" t="s">
        <v>16153</v>
      </c>
      <c r="T1921" s="53" t="s">
        <v>16574</v>
      </c>
      <c r="V1921" s="53" t="s">
        <v>16964</v>
      </c>
    </row>
    <row r="1922" spans="1:22" s="53" customFormat="1" ht="15" customHeight="1" x14ac:dyDescent="0.25">
      <c r="A1922" s="53" t="s">
        <v>1611</v>
      </c>
      <c r="B1922" s="53" t="s">
        <v>1238</v>
      </c>
      <c r="C1922" s="53" t="s">
        <v>2804</v>
      </c>
      <c r="D1922" s="53" t="s">
        <v>2804</v>
      </c>
      <c r="E1922" s="53" t="s">
        <v>1611</v>
      </c>
      <c r="L1922" s="53" t="s">
        <v>12954</v>
      </c>
      <c r="M1922" s="53" t="s">
        <v>10997</v>
      </c>
      <c r="N1922" s="53" t="s">
        <v>12955</v>
      </c>
      <c r="P1922" s="53" t="s">
        <v>12956</v>
      </c>
      <c r="R1922" s="53" t="s">
        <v>12957</v>
      </c>
      <c r="T1922" s="53" t="s">
        <v>12958</v>
      </c>
      <c r="V1922" s="53" t="s">
        <v>12959</v>
      </c>
    </row>
    <row r="1923" spans="1:22" s="53" customFormat="1" ht="15" customHeight="1" x14ac:dyDescent="0.25">
      <c r="A1923" s="53" t="s">
        <v>1612</v>
      </c>
      <c r="B1923" s="53" t="s">
        <v>1238</v>
      </c>
      <c r="C1923" s="53" t="s">
        <v>2804</v>
      </c>
      <c r="D1923" s="53" t="s">
        <v>2804</v>
      </c>
      <c r="E1923" s="53" t="s">
        <v>1612</v>
      </c>
      <c r="L1923" s="53" t="s">
        <v>14900</v>
      </c>
      <c r="M1923" s="53" t="s">
        <v>10997</v>
      </c>
      <c r="N1923" s="53" t="s">
        <v>15322</v>
      </c>
      <c r="P1923" s="53" t="s">
        <v>15744</v>
      </c>
      <c r="R1923" s="53" t="s">
        <v>16154</v>
      </c>
      <c r="T1923" s="53" t="s">
        <v>16575</v>
      </c>
      <c r="V1923" s="53" t="s">
        <v>16965</v>
      </c>
    </row>
    <row r="1924" spans="1:22" s="53" customFormat="1" ht="15" customHeight="1" x14ac:dyDescent="0.25">
      <c r="A1924" s="53" t="s">
        <v>1613</v>
      </c>
      <c r="B1924" s="53" t="s">
        <v>1238</v>
      </c>
      <c r="C1924" s="53" t="s">
        <v>2804</v>
      </c>
      <c r="D1924" s="53" t="s">
        <v>2804</v>
      </c>
      <c r="E1924" s="53" t="s">
        <v>12960</v>
      </c>
      <c r="L1924" s="53" t="s">
        <v>12961</v>
      </c>
      <c r="M1924" s="53" t="s">
        <v>10997</v>
      </c>
      <c r="N1924" s="53" t="s">
        <v>12962</v>
      </c>
      <c r="P1924" s="53" t="s">
        <v>12963</v>
      </c>
      <c r="R1924" s="53" t="s">
        <v>12964</v>
      </c>
      <c r="T1924" s="53" t="s">
        <v>12965</v>
      </c>
      <c r="V1924" s="53" t="s">
        <v>12966</v>
      </c>
    </row>
    <row r="1925" spans="1:22" s="53" customFormat="1" ht="15" customHeight="1" x14ac:dyDescent="0.25">
      <c r="A1925" s="53" t="s">
        <v>1614</v>
      </c>
      <c r="B1925" s="53" t="s">
        <v>1238</v>
      </c>
      <c r="C1925" s="53" t="s">
        <v>2804</v>
      </c>
      <c r="D1925" s="53" t="s">
        <v>2804</v>
      </c>
      <c r="E1925" s="53" t="s">
        <v>12967</v>
      </c>
      <c r="L1925" s="53" t="s">
        <v>14901</v>
      </c>
      <c r="M1925" s="53" t="s">
        <v>10997</v>
      </c>
      <c r="N1925" s="53" t="s">
        <v>15323</v>
      </c>
      <c r="P1925" s="53" t="s">
        <v>15745</v>
      </c>
      <c r="R1925" s="53" t="s">
        <v>16155</v>
      </c>
      <c r="T1925" s="53" t="s">
        <v>16576</v>
      </c>
      <c r="V1925" s="53" t="s">
        <v>16966</v>
      </c>
    </row>
    <row r="1926" spans="1:22" s="53" customFormat="1" ht="15" customHeight="1" x14ac:dyDescent="0.25">
      <c r="A1926" s="53" t="s">
        <v>1615</v>
      </c>
      <c r="B1926" s="53" t="s">
        <v>1238</v>
      </c>
      <c r="C1926" s="53" t="s">
        <v>2804</v>
      </c>
      <c r="D1926" s="53" t="s">
        <v>2804</v>
      </c>
      <c r="E1926" s="53" t="s">
        <v>12968</v>
      </c>
      <c r="L1926" s="53" t="s">
        <v>12969</v>
      </c>
      <c r="M1926" s="53" t="s">
        <v>10997</v>
      </c>
      <c r="N1926" s="53" t="s">
        <v>12970</v>
      </c>
      <c r="P1926" s="53" t="s">
        <v>12971</v>
      </c>
      <c r="R1926" s="53" t="s">
        <v>12972</v>
      </c>
      <c r="T1926" s="53" t="s">
        <v>12973</v>
      </c>
      <c r="V1926" s="53" t="s">
        <v>12974</v>
      </c>
    </row>
    <row r="1927" spans="1:22" s="53" customFormat="1" ht="15" customHeight="1" x14ac:dyDescent="0.25">
      <c r="A1927" s="53" t="s">
        <v>1616</v>
      </c>
      <c r="B1927" s="53" t="s">
        <v>1238</v>
      </c>
      <c r="C1927" s="53" t="s">
        <v>2804</v>
      </c>
      <c r="D1927" s="53" t="s">
        <v>2804</v>
      </c>
      <c r="E1927" s="53" t="s">
        <v>12975</v>
      </c>
      <c r="L1927" s="53" t="s">
        <v>14902</v>
      </c>
      <c r="M1927" s="53" t="s">
        <v>10997</v>
      </c>
      <c r="N1927" s="53" t="s">
        <v>15324</v>
      </c>
      <c r="P1927" s="53" t="s">
        <v>15746</v>
      </c>
      <c r="R1927" s="53" t="s">
        <v>16156</v>
      </c>
      <c r="T1927" s="53" t="s">
        <v>16577</v>
      </c>
      <c r="V1927" s="53" t="s">
        <v>16967</v>
      </c>
    </row>
    <row r="1928" spans="1:22" s="53" customFormat="1" ht="15" customHeight="1" x14ac:dyDescent="0.25">
      <c r="A1928" s="53" t="s">
        <v>1617</v>
      </c>
      <c r="B1928" s="53" t="s">
        <v>1238</v>
      </c>
      <c r="C1928" s="53" t="s">
        <v>2804</v>
      </c>
      <c r="D1928" s="53" t="s">
        <v>2804</v>
      </c>
      <c r="E1928" s="53" t="s">
        <v>1617</v>
      </c>
      <c r="L1928" s="53" t="s">
        <v>12976</v>
      </c>
      <c r="M1928" s="53" t="s">
        <v>10997</v>
      </c>
      <c r="N1928" s="53" t="s">
        <v>12977</v>
      </c>
      <c r="P1928" s="53" t="s">
        <v>12978</v>
      </c>
      <c r="R1928" s="53" t="s">
        <v>12979</v>
      </c>
      <c r="T1928" s="53" t="s">
        <v>12980</v>
      </c>
      <c r="V1928" s="53" t="s">
        <v>12981</v>
      </c>
    </row>
    <row r="1929" spans="1:22" s="53" customFormat="1" ht="15" customHeight="1" x14ac:dyDescent="0.25">
      <c r="A1929" s="53" t="s">
        <v>1618</v>
      </c>
      <c r="B1929" s="53" t="s">
        <v>1238</v>
      </c>
      <c r="C1929" s="53" t="s">
        <v>2804</v>
      </c>
      <c r="D1929" s="53" t="s">
        <v>2804</v>
      </c>
      <c r="E1929" s="53" t="s">
        <v>1618</v>
      </c>
      <c r="L1929" s="53" t="s">
        <v>14903</v>
      </c>
      <c r="M1929" s="53" t="s">
        <v>10997</v>
      </c>
      <c r="N1929" s="53" t="s">
        <v>15325</v>
      </c>
      <c r="P1929" s="53" t="s">
        <v>15747</v>
      </c>
      <c r="R1929" s="53" t="s">
        <v>16157</v>
      </c>
      <c r="T1929" s="53" t="s">
        <v>16578</v>
      </c>
      <c r="V1929" s="53" t="s">
        <v>16968</v>
      </c>
    </row>
    <row r="1930" spans="1:22" s="53" customFormat="1" ht="15" customHeight="1" x14ac:dyDescent="0.25">
      <c r="A1930" s="53" t="s">
        <v>1619</v>
      </c>
      <c r="B1930" s="53" t="s">
        <v>1238</v>
      </c>
      <c r="C1930" s="53" t="s">
        <v>2804</v>
      </c>
      <c r="D1930" s="53" t="s">
        <v>2804</v>
      </c>
      <c r="E1930" s="53" t="s">
        <v>12982</v>
      </c>
      <c r="L1930" s="53" t="s">
        <v>12983</v>
      </c>
      <c r="M1930" s="53" t="s">
        <v>10997</v>
      </c>
      <c r="N1930" s="53" t="s">
        <v>12984</v>
      </c>
      <c r="P1930" s="53" t="s">
        <v>12985</v>
      </c>
      <c r="R1930" s="53" t="s">
        <v>12986</v>
      </c>
      <c r="T1930" s="53" t="s">
        <v>12987</v>
      </c>
      <c r="V1930" s="53" t="s">
        <v>12988</v>
      </c>
    </row>
    <row r="1931" spans="1:22" s="53" customFormat="1" ht="15" customHeight="1" x14ac:dyDescent="0.25">
      <c r="A1931" s="53" t="s">
        <v>1620</v>
      </c>
      <c r="B1931" s="53" t="s">
        <v>1238</v>
      </c>
      <c r="C1931" s="53" t="s">
        <v>2804</v>
      </c>
      <c r="D1931" s="53" t="s">
        <v>2804</v>
      </c>
      <c r="E1931" s="53" t="s">
        <v>12989</v>
      </c>
      <c r="L1931" s="53" t="s">
        <v>14904</v>
      </c>
      <c r="M1931" s="53" t="s">
        <v>10997</v>
      </c>
      <c r="N1931" s="53" t="s">
        <v>15326</v>
      </c>
      <c r="P1931" s="53" t="s">
        <v>15748</v>
      </c>
      <c r="R1931" s="53" t="s">
        <v>16158</v>
      </c>
      <c r="T1931" s="53" t="s">
        <v>16579</v>
      </c>
      <c r="V1931" s="53" t="s">
        <v>16969</v>
      </c>
    </row>
    <row r="1932" spans="1:22" s="53" customFormat="1" ht="15" customHeight="1" x14ac:dyDescent="0.25">
      <c r="A1932" s="53" t="s">
        <v>1621</v>
      </c>
      <c r="B1932" s="53" t="s">
        <v>1238</v>
      </c>
      <c r="C1932" s="53" t="s">
        <v>2804</v>
      </c>
      <c r="D1932" s="53" t="s">
        <v>2804</v>
      </c>
      <c r="E1932" s="53" t="s">
        <v>12990</v>
      </c>
      <c r="L1932" s="53" t="s">
        <v>12991</v>
      </c>
      <c r="M1932" s="53" t="s">
        <v>10997</v>
      </c>
      <c r="N1932" s="53" t="s">
        <v>12992</v>
      </c>
      <c r="P1932" s="53" t="s">
        <v>12993</v>
      </c>
      <c r="R1932" s="53" t="s">
        <v>12994</v>
      </c>
      <c r="T1932" s="53" t="s">
        <v>12995</v>
      </c>
      <c r="V1932" s="53" t="s">
        <v>12996</v>
      </c>
    </row>
    <row r="1933" spans="1:22" s="53" customFormat="1" ht="15" customHeight="1" x14ac:dyDescent="0.25">
      <c r="A1933" s="53" t="s">
        <v>1622</v>
      </c>
      <c r="B1933" s="53" t="s">
        <v>1238</v>
      </c>
      <c r="C1933" s="53" t="s">
        <v>2804</v>
      </c>
      <c r="D1933" s="53" t="s">
        <v>2804</v>
      </c>
      <c r="E1933" s="53" t="s">
        <v>12997</v>
      </c>
      <c r="L1933" s="53" t="s">
        <v>14905</v>
      </c>
      <c r="M1933" s="53" t="s">
        <v>10997</v>
      </c>
      <c r="N1933" s="53" t="s">
        <v>15327</v>
      </c>
      <c r="P1933" s="53" t="s">
        <v>15749</v>
      </c>
      <c r="R1933" s="53" t="s">
        <v>16159</v>
      </c>
      <c r="T1933" s="53" t="s">
        <v>16580</v>
      </c>
      <c r="V1933" s="53" t="s">
        <v>16970</v>
      </c>
    </row>
    <row r="1934" spans="1:22" s="53" customFormat="1" ht="15" customHeight="1" x14ac:dyDescent="0.25">
      <c r="A1934" s="53" t="s">
        <v>1623</v>
      </c>
      <c r="B1934" s="53" t="s">
        <v>1238</v>
      </c>
      <c r="C1934" s="53" t="s">
        <v>2804</v>
      </c>
      <c r="D1934" s="53" t="s">
        <v>2804</v>
      </c>
      <c r="E1934" s="53" t="s">
        <v>1623</v>
      </c>
      <c r="L1934" s="53" t="s">
        <v>12998</v>
      </c>
      <c r="M1934" s="53" t="s">
        <v>11478</v>
      </c>
      <c r="N1934" s="53" t="s">
        <v>12999</v>
      </c>
      <c r="P1934" s="53" t="s">
        <v>13000</v>
      </c>
      <c r="R1934" s="53" t="s">
        <v>13001</v>
      </c>
      <c r="T1934" s="53" t="s">
        <v>13002</v>
      </c>
      <c r="V1934" s="53" t="s">
        <v>13003</v>
      </c>
    </row>
    <row r="1935" spans="1:22" s="53" customFormat="1" ht="15" customHeight="1" x14ac:dyDescent="0.25">
      <c r="A1935" s="53" t="s">
        <v>1624</v>
      </c>
      <c r="B1935" s="53" t="s">
        <v>1238</v>
      </c>
      <c r="C1935" s="53" t="s">
        <v>2804</v>
      </c>
      <c r="D1935" s="53" t="s">
        <v>2804</v>
      </c>
      <c r="E1935" s="53" t="s">
        <v>1624</v>
      </c>
      <c r="L1935" s="53" t="s">
        <v>14906</v>
      </c>
      <c r="M1935" s="53" t="s">
        <v>11478</v>
      </c>
      <c r="N1935" s="53" t="s">
        <v>15328</v>
      </c>
      <c r="P1935" s="53" t="s">
        <v>15750</v>
      </c>
      <c r="R1935" s="53" t="s">
        <v>16160</v>
      </c>
      <c r="T1935" s="53" t="s">
        <v>16581</v>
      </c>
      <c r="V1935" s="53" t="s">
        <v>16971</v>
      </c>
    </row>
    <row r="1936" spans="1:22" s="53" customFormat="1" ht="15" customHeight="1" x14ac:dyDescent="0.25">
      <c r="A1936" s="53" t="s">
        <v>1625</v>
      </c>
      <c r="B1936" s="53" t="s">
        <v>1238</v>
      </c>
      <c r="C1936" s="53" t="s">
        <v>2804</v>
      </c>
      <c r="D1936" s="53" t="s">
        <v>2804</v>
      </c>
      <c r="E1936" s="53" t="s">
        <v>1625</v>
      </c>
      <c r="L1936" s="53" t="s">
        <v>13004</v>
      </c>
      <c r="M1936" s="53" t="s">
        <v>11478</v>
      </c>
      <c r="N1936" s="53" t="s">
        <v>13005</v>
      </c>
      <c r="P1936" s="53" t="s">
        <v>13006</v>
      </c>
      <c r="R1936" s="53" t="s">
        <v>13007</v>
      </c>
      <c r="T1936" s="53" t="s">
        <v>13008</v>
      </c>
      <c r="V1936" s="53" t="s">
        <v>13009</v>
      </c>
    </row>
    <row r="1937" spans="1:22" s="53" customFormat="1" ht="15" customHeight="1" x14ac:dyDescent="0.25">
      <c r="A1937" s="53" t="s">
        <v>1626</v>
      </c>
      <c r="B1937" s="53" t="s">
        <v>1238</v>
      </c>
      <c r="C1937" s="53" t="s">
        <v>2804</v>
      </c>
      <c r="D1937" s="53" t="s">
        <v>2804</v>
      </c>
      <c r="E1937" s="53" t="s">
        <v>1626</v>
      </c>
      <c r="L1937" s="53" t="s">
        <v>14907</v>
      </c>
      <c r="M1937" s="53" t="s">
        <v>11478</v>
      </c>
      <c r="N1937" s="53" t="s">
        <v>15329</v>
      </c>
      <c r="P1937" s="53" t="s">
        <v>15751</v>
      </c>
      <c r="R1937" s="53" t="s">
        <v>16161</v>
      </c>
      <c r="T1937" s="53" t="s">
        <v>16582</v>
      </c>
      <c r="V1937" s="53" t="s">
        <v>16972</v>
      </c>
    </row>
    <row r="1938" spans="1:22" s="53" customFormat="1" ht="15" customHeight="1" x14ac:dyDescent="0.25">
      <c r="A1938" s="53" t="s">
        <v>1627</v>
      </c>
      <c r="B1938" s="53" t="s">
        <v>1238</v>
      </c>
      <c r="C1938" s="53" t="s">
        <v>2804</v>
      </c>
      <c r="D1938" s="53" t="s">
        <v>2804</v>
      </c>
      <c r="E1938" s="53" t="s">
        <v>1627</v>
      </c>
      <c r="L1938" s="53" t="s">
        <v>13010</v>
      </c>
      <c r="M1938" s="53" t="s">
        <v>11478</v>
      </c>
      <c r="N1938" s="53" t="s">
        <v>13011</v>
      </c>
      <c r="P1938" s="53" t="s">
        <v>13012</v>
      </c>
      <c r="R1938" s="53" t="s">
        <v>13013</v>
      </c>
      <c r="T1938" s="53" t="s">
        <v>13014</v>
      </c>
      <c r="V1938" s="53" t="s">
        <v>13015</v>
      </c>
    </row>
    <row r="1939" spans="1:22" s="53" customFormat="1" ht="15" customHeight="1" x14ac:dyDescent="0.25">
      <c r="A1939" s="53" t="s">
        <v>1628</v>
      </c>
      <c r="B1939" s="53" t="s">
        <v>1238</v>
      </c>
      <c r="C1939" s="53" t="s">
        <v>2804</v>
      </c>
      <c r="D1939" s="53" t="s">
        <v>2804</v>
      </c>
      <c r="E1939" s="53" t="s">
        <v>1628</v>
      </c>
      <c r="L1939" s="53" t="s">
        <v>14908</v>
      </c>
      <c r="M1939" s="53" t="s">
        <v>11478</v>
      </c>
      <c r="N1939" s="53" t="s">
        <v>15330</v>
      </c>
      <c r="P1939" s="53" t="s">
        <v>15752</v>
      </c>
      <c r="R1939" s="53" t="s">
        <v>16162</v>
      </c>
      <c r="T1939" s="53" t="s">
        <v>16583</v>
      </c>
      <c r="V1939" s="53" t="s">
        <v>16973</v>
      </c>
    </row>
    <row r="1940" spans="1:22" s="53" customFormat="1" ht="15" customHeight="1" x14ac:dyDescent="0.25">
      <c r="A1940" s="53" t="s">
        <v>1629</v>
      </c>
      <c r="B1940" s="53" t="s">
        <v>1238</v>
      </c>
      <c r="C1940" s="53" t="s">
        <v>2804</v>
      </c>
      <c r="D1940" s="53" t="s">
        <v>2804</v>
      </c>
      <c r="E1940" s="53" t="s">
        <v>1629</v>
      </c>
      <c r="L1940" s="53" t="s">
        <v>13016</v>
      </c>
      <c r="M1940" s="53" t="s">
        <v>11478</v>
      </c>
      <c r="N1940" s="53" t="s">
        <v>13017</v>
      </c>
      <c r="P1940" s="53" t="s">
        <v>13018</v>
      </c>
      <c r="R1940" s="53" t="s">
        <v>13019</v>
      </c>
      <c r="T1940" s="53" t="s">
        <v>13020</v>
      </c>
      <c r="V1940" s="53" t="s">
        <v>13021</v>
      </c>
    </row>
    <row r="1941" spans="1:22" s="53" customFormat="1" ht="15" customHeight="1" x14ac:dyDescent="0.25">
      <c r="A1941" s="53" t="s">
        <v>1630</v>
      </c>
      <c r="B1941" s="53" t="s">
        <v>1238</v>
      </c>
      <c r="C1941" s="53" t="s">
        <v>2804</v>
      </c>
      <c r="D1941" s="53" t="s">
        <v>2804</v>
      </c>
      <c r="E1941" s="53" t="s">
        <v>1630</v>
      </c>
      <c r="L1941" s="53" t="s">
        <v>14909</v>
      </c>
      <c r="M1941" s="53" t="s">
        <v>11478</v>
      </c>
      <c r="N1941" s="53" t="s">
        <v>15331</v>
      </c>
      <c r="P1941" s="53" t="s">
        <v>15753</v>
      </c>
      <c r="R1941" s="53" t="s">
        <v>16163</v>
      </c>
      <c r="T1941" s="53" t="s">
        <v>16584</v>
      </c>
      <c r="V1941" s="53" t="s">
        <v>16974</v>
      </c>
    </row>
    <row r="1942" spans="1:22" s="53" customFormat="1" ht="15" customHeight="1" x14ac:dyDescent="0.25">
      <c r="A1942" s="53" t="s">
        <v>1631</v>
      </c>
      <c r="B1942" s="53" t="s">
        <v>1238</v>
      </c>
      <c r="C1942" s="53" t="s">
        <v>2804</v>
      </c>
      <c r="D1942" s="53" t="s">
        <v>2804</v>
      </c>
      <c r="E1942" s="53" t="s">
        <v>1631</v>
      </c>
      <c r="L1942" s="53" t="s">
        <v>13022</v>
      </c>
      <c r="M1942" s="53" t="s">
        <v>11478</v>
      </c>
      <c r="N1942" s="53" t="s">
        <v>13023</v>
      </c>
      <c r="P1942" s="53" t="s">
        <v>13024</v>
      </c>
      <c r="R1942" s="53" t="s">
        <v>13025</v>
      </c>
      <c r="T1942" s="53" t="s">
        <v>13026</v>
      </c>
      <c r="V1942" s="53" t="s">
        <v>13027</v>
      </c>
    </row>
    <row r="1943" spans="1:22" s="53" customFormat="1" ht="15" customHeight="1" x14ac:dyDescent="0.25">
      <c r="A1943" s="53" t="s">
        <v>1632</v>
      </c>
      <c r="B1943" s="53" t="s">
        <v>1238</v>
      </c>
      <c r="C1943" s="53" t="s">
        <v>2804</v>
      </c>
      <c r="D1943" s="53" t="s">
        <v>2804</v>
      </c>
      <c r="E1943" s="53" t="s">
        <v>1632</v>
      </c>
      <c r="L1943" s="53" t="s">
        <v>14910</v>
      </c>
      <c r="M1943" s="53" t="s">
        <v>11478</v>
      </c>
      <c r="N1943" s="53" t="s">
        <v>15332</v>
      </c>
      <c r="P1943" s="53" t="s">
        <v>15754</v>
      </c>
      <c r="R1943" s="53" t="s">
        <v>16164</v>
      </c>
      <c r="T1943" s="53" t="s">
        <v>16585</v>
      </c>
      <c r="V1943" s="53" t="s">
        <v>16975</v>
      </c>
    </row>
    <row r="1944" spans="1:22" s="53" customFormat="1" ht="15" customHeight="1" x14ac:dyDescent="0.25">
      <c r="A1944" s="53" t="s">
        <v>1633</v>
      </c>
      <c r="B1944" s="53" t="s">
        <v>1238</v>
      </c>
      <c r="C1944" s="53" t="s">
        <v>2804</v>
      </c>
      <c r="D1944" s="53" t="s">
        <v>2804</v>
      </c>
      <c r="E1944" s="53" t="s">
        <v>13028</v>
      </c>
      <c r="L1944" s="53" t="s">
        <v>13029</v>
      </c>
      <c r="M1944" s="53" t="s">
        <v>11478</v>
      </c>
      <c r="N1944" s="53" t="s">
        <v>13030</v>
      </c>
      <c r="P1944" s="53" t="s">
        <v>13031</v>
      </c>
      <c r="R1944" s="53" t="s">
        <v>13032</v>
      </c>
      <c r="T1944" s="53" t="s">
        <v>13033</v>
      </c>
      <c r="V1944" s="53" t="s">
        <v>13034</v>
      </c>
    </row>
    <row r="1945" spans="1:22" s="53" customFormat="1" ht="15" customHeight="1" x14ac:dyDescent="0.25">
      <c r="A1945" s="53" t="s">
        <v>1634</v>
      </c>
      <c r="B1945" s="53" t="s">
        <v>1238</v>
      </c>
      <c r="C1945" s="53" t="s">
        <v>2804</v>
      </c>
      <c r="D1945" s="53" t="s">
        <v>2804</v>
      </c>
      <c r="E1945" s="53" t="s">
        <v>13035</v>
      </c>
      <c r="L1945" s="53" t="s">
        <v>14911</v>
      </c>
      <c r="M1945" s="53" t="s">
        <v>11478</v>
      </c>
      <c r="N1945" s="53" t="s">
        <v>15333</v>
      </c>
      <c r="P1945" s="53" t="s">
        <v>15755</v>
      </c>
      <c r="R1945" s="53" t="s">
        <v>16165</v>
      </c>
      <c r="T1945" s="53" t="s">
        <v>16586</v>
      </c>
      <c r="V1945" s="53" t="s">
        <v>16976</v>
      </c>
    </row>
    <row r="1946" spans="1:22" s="53" customFormat="1" ht="15" customHeight="1" x14ac:dyDescent="0.25">
      <c r="A1946" s="53" t="s">
        <v>1635</v>
      </c>
      <c r="B1946" s="53" t="s">
        <v>1238</v>
      </c>
      <c r="C1946" s="53" t="s">
        <v>2804</v>
      </c>
      <c r="D1946" s="53" t="s">
        <v>2804</v>
      </c>
      <c r="E1946" s="53" t="s">
        <v>13036</v>
      </c>
      <c r="L1946" s="53" t="s">
        <v>13037</v>
      </c>
      <c r="M1946" s="53" t="s">
        <v>11478</v>
      </c>
      <c r="N1946" s="53" t="s">
        <v>13038</v>
      </c>
      <c r="P1946" s="53" t="s">
        <v>13039</v>
      </c>
      <c r="R1946" s="53" t="s">
        <v>13040</v>
      </c>
      <c r="T1946" s="53" t="s">
        <v>13041</v>
      </c>
      <c r="V1946" s="53" t="s">
        <v>13042</v>
      </c>
    </row>
    <row r="1947" spans="1:22" s="53" customFormat="1" ht="15" customHeight="1" x14ac:dyDescent="0.25">
      <c r="A1947" s="53" t="s">
        <v>1636</v>
      </c>
      <c r="B1947" s="53" t="s">
        <v>1238</v>
      </c>
      <c r="C1947" s="53" t="s">
        <v>2804</v>
      </c>
      <c r="D1947" s="53" t="s">
        <v>2804</v>
      </c>
      <c r="E1947" s="53" t="s">
        <v>13043</v>
      </c>
      <c r="L1947" s="53" t="s">
        <v>14912</v>
      </c>
      <c r="M1947" s="53" t="s">
        <v>11478</v>
      </c>
      <c r="N1947" s="53" t="s">
        <v>15334</v>
      </c>
      <c r="P1947" s="53" t="s">
        <v>15756</v>
      </c>
      <c r="R1947" s="53" t="s">
        <v>16166</v>
      </c>
      <c r="T1947" s="53" t="s">
        <v>16587</v>
      </c>
      <c r="V1947" s="53" t="s">
        <v>16977</v>
      </c>
    </row>
    <row r="1948" spans="1:22" s="53" customFormat="1" ht="15" customHeight="1" x14ac:dyDescent="0.25">
      <c r="A1948" s="53" t="s">
        <v>1637</v>
      </c>
      <c r="B1948" s="53" t="s">
        <v>1238</v>
      </c>
      <c r="C1948" s="53" t="s">
        <v>2804</v>
      </c>
      <c r="D1948" s="53" t="s">
        <v>2804</v>
      </c>
      <c r="E1948" s="53" t="s">
        <v>1637</v>
      </c>
      <c r="L1948" s="53" t="s">
        <v>13044</v>
      </c>
      <c r="M1948" s="53" t="s">
        <v>11478</v>
      </c>
      <c r="N1948" s="53" t="s">
        <v>13045</v>
      </c>
      <c r="P1948" s="53" t="s">
        <v>13046</v>
      </c>
      <c r="R1948" s="53" t="s">
        <v>13047</v>
      </c>
      <c r="T1948" s="53" t="s">
        <v>13048</v>
      </c>
      <c r="V1948" s="53" t="s">
        <v>13049</v>
      </c>
    </row>
    <row r="1949" spans="1:22" s="53" customFormat="1" ht="15" customHeight="1" x14ac:dyDescent="0.25">
      <c r="A1949" s="53" t="s">
        <v>1638</v>
      </c>
      <c r="B1949" s="53" t="s">
        <v>1238</v>
      </c>
      <c r="C1949" s="53" t="s">
        <v>2804</v>
      </c>
      <c r="D1949" s="53" t="s">
        <v>2804</v>
      </c>
      <c r="E1949" s="53" t="s">
        <v>1638</v>
      </c>
      <c r="L1949" s="53" t="s">
        <v>14913</v>
      </c>
      <c r="M1949" s="53" t="s">
        <v>11478</v>
      </c>
      <c r="N1949" s="53" t="s">
        <v>15335</v>
      </c>
      <c r="P1949" s="53" t="s">
        <v>15757</v>
      </c>
      <c r="R1949" s="53" t="s">
        <v>16167</v>
      </c>
      <c r="T1949" s="53" t="s">
        <v>16588</v>
      </c>
      <c r="V1949" s="53" t="s">
        <v>16978</v>
      </c>
    </row>
    <row r="1950" spans="1:22" s="53" customFormat="1" ht="15" customHeight="1" x14ac:dyDescent="0.25">
      <c r="A1950" s="53" t="s">
        <v>1639</v>
      </c>
      <c r="B1950" s="53" t="s">
        <v>1238</v>
      </c>
      <c r="C1950" s="53" t="s">
        <v>2804</v>
      </c>
      <c r="D1950" s="53" t="s">
        <v>2804</v>
      </c>
      <c r="E1950" s="53" t="s">
        <v>13050</v>
      </c>
      <c r="L1950" s="53" t="s">
        <v>13051</v>
      </c>
      <c r="M1950" s="53" t="s">
        <v>11478</v>
      </c>
      <c r="N1950" s="53" t="s">
        <v>13052</v>
      </c>
      <c r="P1950" s="53" t="s">
        <v>13053</v>
      </c>
      <c r="R1950" s="53" t="s">
        <v>13054</v>
      </c>
      <c r="T1950" s="53" t="s">
        <v>13055</v>
      </c>
      <c r="V1950" s="53" t="s">
        <v>13056</v>
      </c>
    </row>
    <row r="1951" spans="1:22" s="53" customFormat="1" ht="15" customHeight="1" x14ac:dyDescent="0.25">
      <c r="A1951" s="53" t="s">
        <v>1640</v>
      </c>
      <c r="B1951" s="53" t="s">
        <v>1238</v>
      </c>
      <c r="C1951" s="53" t="s">
        <v>2804</v>
      </c>
      <c r="D1951" s="53" t="s">
        <v>2804</v>
      </c>
      <c r="E1951" s="53" t="s">
        <v>13057</v>
      </c>
      <c r="L1951" s="53" t="s">
        <v>14914</v>
      </c>
      <c r="M1951" s="53" t="s">
        <v>11478</v>
      </c>
      <c r="N1951" s="53" t="s">
        <v>15336</v>
      </c>
      <c r="P1951" s="53" t="s">
        <v>15758</v>
      </c>
      <c r="R1951" s="53" t="s">
        <v>16168</v>
      </c>
      <c r="T1951" s="53" t="s">
        <v>16589</v>
      </c>
      <c r="V1951" s="53" t="s">
        <v>16979</v>
      </c>
    </row>
    <row r="1952" spans="1:22" s="53" customFormat="1" ht="15" customHeight="1" x14ac:dyDescent="0.25">
      <c r="A1952" s="53" t="s">
        <v>1641</v>
      </c>
      <c r="B1952" s="53" t="s">
        <v>1238</v>
      </c>
      <c r="C1952" s="53" t="s">
        <v>2804</v>
      </c>
      <c r="D1952" s="53" t="s">
        <v>2804</v>
      </c>
      <c r="E1952" s="53" t="s">
        <v>13058</v>
      </c>
      <c r="L1952" s="53" t="s">
        <v>13059</v>
      </c>
      <c r="M1952" s="53" t="s">
        <v>11478</v>
      </c>
      <c r="N1952" s="53" t="s">
        <v>13060</v>
      </c>
      <c r="P1952" s="53" t="s">
        <v>13061</v>
      </c>
      <c r="R1952" s="53" t="s">
        <v>13062</v>
      </c>
      <c r="T1952" s="53" t="s">
        <v>13063</v>
      </c>
      <c r="V1952" s="53" t="s">
        <v>13064</v>
      </c>
    </row>
    <row r="1953" spans="1:22" s="53" customFormat="1" ht="15" customHeight="1" x14ac:dyDescent="0.25">
      <c r="A1953" s="53" t="s">
        <v>1642</v>
      </c>
      <c r="B1953" s="53" t="s">
        <v>1238</v>
      </c>
      <c r="C1953" s="53" t="s">
        <v>2804</v>
      </c>
      <c r="D1953" s="53" t="s">
        <v>2804</v>
      </c>
      <c r="E1953" s="53" t="s">
        <v>13065</v>
      </c>
      <c r="L1953" s="53" t="s">
        <v>14915</v>
      </c>
      <c r="M1953" s="53" t="s">
        <v>11478</v>
      </c>
      <c r="N1953" s="53" t="s">
        <v>15337</v>
      </c>
      <c r="P1953" s="53" t="s">
        <v>15759</v>
      </c>
      <c r="R1953" s="53" t="s">
        <v>16169</v>
      </c>
      <c r="T1953" s="53" t="s">
        <v>16590</v>
      </c>
      <c r="V1953" s="53" t="s">
        <v>16980</v>
      </c>
    </row>
    <row r="1954" spans="1:22" s="53" customFormat="1" ht="15" customHeight="1" x14ac:dyDescent="0.25">
      <c r="A1954" s="53" t="s">
        <v>1643</v>
      </c>
      <c r="B1954" s="53" t="s">
        <v>1238</v>
      </c>
      <c r="C1954" s="53" t="s">
        <v>2804</v>
      </c>
      <c r="D1954" s="53" t="s">
        <v>2804</v>
      </c>
      <c r="E1954" s="53" t="s">
        <v>1643</v>
      </c>
      <c r="L1954" s="53" t="s">
        <v>13066</v>
      </c>
      <c r="M1954" s="53" t="s">
        <v>11478</v>
      </c>
      <c r="N1954" s="53" t="s">
        <v>13067</v>
      </c>
      <c r="P1954" s="53" t="s">
        <v>13068</v>
      </c>
      <c r="R1954" s="53" t="s">
        <v>13069</v>
      </c>
      <c r="T1954" s="53" t="s">
        <v>13070</v>
      </c>
      <c r="V1954" s="53" t="s">
        <v>13071</v>
      </c>
    </row>
    <row r="1955" spans="1:22" s="53" customFormat="1" ht="15" customHeight="1" x14ac:dyDescent="0.25">
      <c r="A1955" s="53" t="s">
        <v>1644</v>
      </c>
      <c r="B1955" s="53" t="s">
        <v>1238</v>
      </c>
      <c r="C1955" s="53" t="s">
        <v>2804</v>
      </c>
      <c r="D1955" s="53" t="s">
        <v>2804</v>
      </c>
      <c r="E1955" s="53" t="s">
        <v>1644</v>
      </c>
      <c r="L1955" s="53" t="s">
        <v>14916</v>
      </c>
      <c r="M1955" s="53" t="s">
        <v>11478</v>
      </c>
      <c r="N1955" s="53" t="s">
        <v>15338</v>
      </c>
      <c r="P1955" s="53" t="s">
        <v>15760</v>
      </c>
      <c r="R1955" s="53" t="s">
        <v>16170</v>
      </c>
      <c r="T1955" s="53" t="s">
        <v>16591</v>
      </c>
      <c r="V1955" s="53" t="s">
        <v>16981</v>
      </c>
    </row>
    <row r="1956" spans="1:22" s="53" customFormat="1" ht="15" customHeight="1" x14ac:dyDescent="0.25">
      <c r="A1956" s="53" t="s">
        <v>1645</v>
      </c>
      <c r="B1956" s="53" t="s">
        <v>1238</v>
      </c>
      <c r="C1956" s="53" t="s">
        <v>2804</v>
      </c>
      <c r="D1956" s="53" t="s">
        <v>2804</v>
      </c>
      <c r="E1956" s="53" t="s">
        <v>13072</v>
      </c>
      <c r="L1956" s="53" t="s">
        <v>13073</v>
      </c>
      <c r="M1956" s="53" t="s">
        <v>11478</v>
      </c>
      <c r="N1956" s="53" t="s">
        <v>13074</v>
      </c>
      <c r="P1956" s="53" t="s">
        <v>13075</v>
      </c>
      <c r="R1956" s="53" t="s">
        <v>13076</v>
      </c>
      <c r="T1956" s="53" t="s">
        <v>13077</v>
      </c>
      <c r="V1956" s="53" t="s">
        <v>13078</v>
      </c>
    </row>
    <row r="1957" spans="1:22" s="53" customFormat="1" ht="15" customHeight="1" x14ac:dyDescent="0.25">
      <c r="A1957" s="53" t="s">
        <v>1646</v>
      </c>
      <c r="B1957" s="53" t="s">
        <v>1238</v>
      </c>
      <c r="C1957" s="53" t="s">
        <v>2804</v>
      </c>
      <c r="D1957" s="53" t="s">
        <v>2804</v>
      </c>
      <c r="E1957" s="53" t="s">
        <v>13079</v>
      </c>
      <c r="L1957" s="53" t="s">
        <v>14917</v>
      </c>
      <c r="M1957" s="53" t="s">
        <v>11478</v>
      </c>
      <c r="N1957" s="53" t="s">
        <v>15339</v>
      </c>
      <c r="P1957" s="53" t="s">
        <v>15761</v>
      </c>
      <c r="R1957" s="53" t="s">
        <v>16171</v>
      </c>
      <c r="T1957" s="53" t="s">
        <v>16592</v>
      </c>
      <c r="V1957" s="53" t="s">
        <v>16982</v>
      </c>
    </row>
    <row r="1958" spans="1:22" s="53" customFormat="1" ht="15" customHeight="1" x14ac:dyDescent="0.25">
      <c r="A1958" s="53" t="s">
        <v>1647</v>
      </c>
      <c r="B1958" s="53" t="s">
        <v>1238</v>
      </c>
      <c r="C1958" s="53" t="s">
        <v>2804</v>
      </c>
      <c r="D1958" s="53" t="s">
        <v>2804</v>
      </c>
      <c r="E1958" s="53" t="s">
        <v>13080</v>
      </c>
      <c r="L1958" s="53" t="s">
        <v>13081</v>
      </c>
      <c r="M1958" s="53" t="s">
        <v>11478</v>
      </c>
      <c r="N1958" s="53" t="s">
        <v>13082</v>
      </c>
      <c r="P1958" s="53" t="s">
        <v>13083</v>
      </c>
      <c r="R1958" s="53" t="s">
        <v>13084</v>
      </c>
      <c r="T1958" s="53" t="s">
        <v>13085</v>
      </c>
      <c r="V1958" s="53" t="s">
        <v>13086</v>
      </c>
    </row>
    <row r="1959" spans="1:22" s="53" customFormat="1" ht="15" customHeight="1" x14ac:dyDescent="0.25">
      <c r="A1959" s="53" t="s">
        <v>1648</v>
      </c>
      <c r="B1959" s="53" t="s">
        <v>1238</v>
      </c>
      <c r="C1959" s="53" t="s">
        <v>2804</v>
      </c>
      <c r="D1959" s="53" t="s">
        <v>2804</v>
      </c>
      <c r="E1959" s="53" t="s">
        <v>13087</v>
      </c>
      <c r="L1959" s="53" t="s">
        <v>14918</v>
      </c>
      <c r="M1959" s="53" t="s">
        <v>11478</v>
      </c>
      <c r="N1959" s="53" t="s">
        <v>15340</v>
      </c>
      <c r="P1959" s="53" t="s">
        <v>15762</v>
      </c>
      <c r="R1959" s="53" t="s">
        <v>16172</v>
      </c>
      <c r="T1959" s="53" t="s">
        <v>16593</v>
      </c>
      <c r="V1959" s="53" t="s">
        <v>16983</v>
      </c>
    </row>
    <row r="1960" spans="1:22" ht="15" customHeight="1" x14ac:dyDescent="0.25">
      <c r="A1960" t="s">
        <v>1650</v>
      </c>
      <c r="B1960" t="s">
        <v>1649</v>
      </c>
      <c r="C1960" t="s">
        <v>2804</v>
      </c>
      <c r="D1960" t="s">
        <v>13088</v>
      </c>
      <c r="E1960" t="s">
        <v>1650</v>
      </c>
      <c r="L1960" t="s">
        <v>13089</v>
      </c>
      <c r="M1960" t="s">
        <v>13090</v>
      </c>
      <c r="N1960" t="s">
        <v>13091</v>
      </c>
      <c r="P1960" t="s">
        <v>13092</v>
      </c>
      <c r="R1960" t="s">
        <v>13093</v>
      </c>
      <c r="T1960" t="s">
        <v>13094</v>
      </c>
      <c r="V1960" t="s">
        <v>13095</v>
      </c>
    </row>
    <row r="1961" spans="1:22" ht="15" customHeight="1" x14ac:dyDescent="0.25">
      <c r="A1961" t="s">
        <v>1651</v>
      </c>
      <c r="B1961" t="s">
        <v>1649</v>
      </c>
      <c r="C1961" t="s">
        <v>2804</v>
      </c>
      <c r="D1961" t="s">
        <v>13096</v>
      </c>
      <c r="E1961" t="s">
        <v>1651</v>
      </c>
      <c r="L1961" t="s">
        <v>13097</v>
      </c>
      <c r="M1961" t="s">
        <v>13090</v>
      </c>
      <c r="N1961" t="s">
        <v>13098</v>
      </c>
      <c r="P1961" t="s">
        <v>13099</v>
      </c>
      <c r="R1961" t="s">
        <v>13100</v>
      </c>
      <c r="T1961" t="s">
        <v>13101</v>
      </c>
      <c r="V1961" t="s">
        <v>13102</v>
      </c>
    </row>
    <row r="1962" spans="1:22" ht="15" customHeight="1" x14ac:dyDescent="0.25">
      <c r="A1962" t="s">
        <v>1652</v>
      </c>
      <c r="B1962" t="s">
        <v>1649</v>
      </c>
      <c r="C1962" t="s">
        <v>2804</v>
      </c>
      <c r="D1962" t="s">
        <v>13103</v>
      </c>
      <c r="E1962" t="s">
        <v>1652</v>
      </c>
      <c r="L1962" t="s">
        <v>13104</v>
      </c>
      <c r="N1962" t="s">
        <v>13105</v>
      </c>
      <c r="P1962" t="s">
        <v>13106</v>
      </c>
      <c r="R1962" t="s">
        <v>13107</v>
      </c>
      <c r="T1962" t="s">
        <v>13108</v>
      </c>
      <c r="V1962" t="s">
        <v>13109</v>
      </c>
    </row>
    <row r="1963" spans="1:22" ht="15" customHeight="1" x14ac:dyDescent="0.25">
      <c r="A1963" t="s">
        <v>1653</v>
      </c>
      <c r="B1963" t="s">
        <v>1649</v>
      </c>
      <c r="C1963" t="s">
        <v>2804</v>
      </c>
      <c r="D1963" t="s">
        <v>13110</v>
      </c>
      <c r="E1963" t="s">
        <v>1653</v>
      </c>
      <c r="L1963" t="s">
        <v>13111</v>
      </c>
      <c r="M1963" t="s">
        <v>13090</v>
      </c>
      <c r="N1963" t="s">
        <v>13112</v>
      </c>
      <c r="P1963" t="s">
        <v>13113</v>
      </c>
      <c r="R1963" t="s">
        <v>13114</v>
      </c>
      <c r="T1963" t="s">
        <v>13115</v>
      </c>
      <c r="V1963" t="s">
        <v>13116</v>
      </c>
    </row>
    <row r="1964" spans="1:22" ht="15" customHeight="1" x14ac:dyDescent="0.25">
      <c r="A1964" t="s">
        <v>1654</v>
      </c>
      <c r="B1964" t="s">
        <v>1649</v>
      </c>
      <c r="C1964" t="s">
        <v>2804</v>
      </c>
      <c r="D1964" t="s">
        <v>13117</v>
      </c>
      <c r="E1964" t="s">
        <v>1654</v>
      </c>
      <c r="L1964" t="s">
        <v>13118</v>
      </c>
      <c r="M1964" t="s">
        <v>13090</v>
      </c>
      <c r="N1964" t="s">
        <v>13119</v>
      </c>
      <c r="P1964" t="s">
        <v>13120</v>
      </c>
      <c r="R1964" t="s">
        <v>13121</v>
      </c>
      <c r="T1964" t="s">
        <v>13122</v>
      </c>
      <c r="V1964" t="s">
        <v>13123</v>
      </c>
    </row>
    <row r="1965" spans="1:22" ht="15" customHeight="1" x14ac:dyDescent="0.25">
      <c r="A1965" t="s">
        <v>1655</v>
      </c>
      <c r="B1965" t="s">
        <v>1649</v>
      </c>
      <c r="C1965" t="s">
        <v>2804</v>
      </c>
      <c r="D1965" t="s">
        <v>13124</v>
      </c>
      <c r="E1965" t="s">
        <v>1655</v>
      </c>
      <c r="L1965" t="s">
        <v>13125</v>
      </c>
      <c r="N1965" t="s">
        <v>13126</v>
      </c>
      <c r="P1965" t="s">
        <v>13127</v>
      </c>
      <c r="R1965" t="s">
        <v>13128</v>
      </c>
      <c r="T1965" t="s">
        <v>13129</v>
      </c>
      <c r="V1965" t="s">
        <v>13130</v>
      </c>
    </row>
    <row r="1966" spans="1:22" ht="15" customHeight="1" x14ac:dyDescent="0.25">
      <c r="A1966" t="s">
        <v>1656</v>
      </c>
      <c r="B1966" t="s">
        <v>1649</v>
      </c>
      <c r="C1966" t="s">
        <v>2804</v>
      </c>
      <c r="D1966" t="s">
        <v>2804</v>
      </c>
      <c r="E1966" t="s">
        <v>1656</v>
      </c>
      <c r="L1966" t="s">
        <v>13131</v>
      </c>
      <c r="N1966" t="s">
        <v>13132</v>
      </c>
      <c r="P1966" t="s">
        <v>13133</v>
      </c>
      <c r="R1966" t="s">
        <v>13134</v>
      </c>
      <c r="T1966" s="45" t="s">
        <v>13135</v>
      </c>
      <c r="V1966" t="s">
        <v>13136</v>
      </c>
    </row>
    <row r="1967" spans="1:22" ht="15" customHeight="1" x14ac:dyDescent="0.25">
      <c r="A1967" t="s">
        <v>1657</v>
      </c>
      <c r="B1967" t="s">
        <v>1649</v>
      </c>
      <c r="C1967" t="s">
        <v>2804</v>
      </c>
      <c r="D1967" t="s">
        <v>13137</v>
      </c>
      <c r="E1967" t="s">
        <v>1657</v>
      </c>
      <c r="L1967" t="s">
        <v>13138</v>
      </c>
      <c r="M1967" t="s">
        <v>13090</v>
      </c>
      <c r="N1967" t="s">
        <v>13139</v>
      </c>
      <c r="P1967" t="s">
        <v>13140</v>
      </c>
      <c r="R1967" t="s">
        <v>13141</v>
      </c>
      <c r="T1967" t="s">
        <v>13142</v>
      </c>
      <c r="V1967" t="s">
        <v>13143</v>
      </c>
    </row>
    <row r="1968" spans="1:22" ht="15" customHeight="1" x14ac:dyDescent="0.25">
      <c r="A1968" t="s">
        <v>1658</v>
      </c>
      <c r="B1968" t="s">
        <v>1649</v>
      </c>
      <c r="C1968" t="s">
        <v>2804</v>
      </c>
      <c r="D1968" t="s">
        <v>13144</v>
      </c>
      <c r="E1968" t="s">
        <v>1658</v>
      </c>
      <c r="L1968" t="s">
        <v>13145</v>
      </c>
      <c r="M1968" t="s">
        <v>13090</v>
      </c>
      <c r="N1968" t="s">
        <v>13146</v>
      </c>
      <c r="P1968" t="s">
        <v>13147</v>
      </c>
      <c r="R1968" t="s">
        <v>13148</v>
      </c>
      <c r="T1968" t="s">
        <v>13149</v>
      </c>
      <c r="V1968" t="s">
        <v>13150</v>
      </c>
    </row>
    <row r="1969" spans="1:22" ht="15" customHeight="1" x14ac:dyDescent="0.25">
      <c r="A1969" t="s">
        <v>1659</v>
      </c>
      <c r="B1969" t="s">
        <v>1649</v>
      </c>
      <c r="C1969" t="s">
        <v>2804</v>
      </c>
      <c r="D1969" t="s">
        <v>13151</v>
      </c>
      <c r="E1969" t="s">
        <v>1659</v>
      </c>
      <c r="L1969" t="s">
        <v>13152</v>
      </c>
      <c r="M1969" t="s">
        <v>13090</v>
      </c>
      <c r="N1969" t="s">
        <v>13153</v>
      </c>
      <c r="P1969" t="s">
        <v>13154</v>
      </c>
      <c r="R1969" t="s">
        <v>13155</v>
      </c>
      <c r="T1969" t="s">
        <v>13156</v>
      </c>
      <c r="V1969" t="s">
        <v>13157</v>
      </c>
    </row>
    <row r="1970" spans="1:22" ht="15" customHeight="1" x14ac:dyDescent="0.25">
      <c r="A1970" t="s">
        <v>1660</v>
      </c>
      <c r="B1970" t="s">
        <v>1649</v>
      </c>
      <c r="C1970" t="s">
        <v>2804</v>
      </c>
      <c r="D1970" t="s">
        <v>13158</v>
      </c>
      <c r="E1970" t="s">
        <v>1660</v>
      </c>
      <c r="L1970" t="s">
        <v>13159</v>
      </c>
      <c r="M1970" t="s">
        <v>13090</v>
      </c>
      <c r="N1970" t="s">
        <v>13160</v>
      </c>
      <c r="P1970" t="s">
        <v>13161</v>
      </c>
      <c r="R1970" t="s">
        <v>13162</v>
      </c>
      <c r="T1970" t="s">
        <v>13163</v>
      </c>
      <c r="V1970" t="s">
        <v>13164</v>
      </c>
    </row>
    <row r="1971" spans="1:22" ht="15" customHeight="1" x14ac:dyDescent="0.25">
      <c r="A1971" t="s">
        <v>1661</v>
      </c>
      <c r="B1971" t="s">
        <v>1649</v>
      </c>
      <c r="C1971" t="s">
        <v>2804</v>
      </c>
      <c r="D1971" t="s">
        <v>13165</v>
      </c>
      <c r="E1971" t="s">
        <v>1661</v>
      </c>
      <c r="L1971" t="s">
        <v>13166</v>
      </c>
      <c r="N1971" t="s">
        <v>13167</v>
      </c>
      <c r="P1971" t="s">
        <v>13168</v>
      </c>
      <c r="R1971" t="s">
        <v>13169</v>
      </c>
      <c r="T1971" t="s">
        <v>13170</v>
      </c>
      <c r="V1971" t="s">
        <v>13171</v>
      </c>
    </row>
    <row r="1972" spans="1:22" ht="15" customHeight="1" x14ac:dyDescent="0.25">
      <c r="A1972" t="s">
        <v>1662</v>
      </c>
      <c r="B1972" t="s">
        <v>1649</v>
      </c>
      <c r="C1972" t="s">
        <v>2804</v>
      </c>
      <c r="D1972" t="s">
        <v>13172</v>
      </c>
      <c r="E1972" t="s">
        <v>1662</v>
      </c>
      <c r="L1972" t="s">
        <v>13173</v>
      </c>
      <c r="M1972" t="s">
        <v>13090</v>
      </c>
      <c r="N1972" t="s">
        <v>13174</v>
      </c>
      <c r="P1972" t="s">
        <v>13175</v>
      </c>
      <c r="R1972" t="s">
        <v>13176</v>
      </c>
      <c r="T1972" t="s">
        <v>13177</v>
      </c>
      <c r="V1972" t="s">
        <v>13178</v>
      </c>
    </row>
    <row r="1973" spans="1:22" ht="15" customHeight="1" x14ac:dyDescent="0.25">
      <c r="A1973" t="s">
        <v>1663</v>
      </c>
      <c r="B1973" t="s">
        <v>1649</v>
      </c>
      <c r="C1973" t="s">
        <v>2804</v>
      </c>
      <c r="D1973" t="s">
        <v>13179</v>
      </c>
      <c r="E1973" t="s">
        <v>1663</v>
      </c>
      <c r="L1973" t="s">
        <v>13180</v>
      </c>
      <c r="M1973" t="s">
        <v>13090</v>
      </c>
      <c r="N1973" t="s">
        <v>13181</v>
      </c>
      <c r="P1973" t="s">
        <v>13182</v>
      </c>
      <c r="R1973" t="s">
        <v>13183</v>
      </c>
      <c r="T1973" t="s">
        <v>13184</v>
      </c>
      <c r="V1973" t="s">
        <v>13185</v>
      </c>
    </row>
    <row r="1974" spans="1:22" ht="15" customHeight="1" x14ac:dyDescent="0.25">
      <c r="A1974" t="s">
        <v>1664</v>
      </c>
      <c r="B1974" t="s">
        <v>1649</v>
      </c>
      <c r="C1974" t="s">
        <v>2804</v>
      </c>
      <c r="D1974" t="s">
        <v>13186</v>
      </c>
      <c r="E1974" t="s">
        <v>1664</v>
      </c>
      <c r="L1974" t="s">
        <v>13187</v>
      </c>
      <c r="M1974" t="s">
        <v>13090</v>
      </c>
      <c r="N1974" t="s">
        <v>13188</v>
      </c>
      <c r="P1974" t="s">
        <v>13189</v>
      </c>
      <c r="R1974" t="s">
        <v>13190</v>
      </c>
      <c r="T1974" t="s">
        <v>13191</v>
      </c>
      <c r="V1974" t="s">
        <v>13192</v>
      </c>
    </row>
    <row r="1975" spans="1:22" ht="15" customHeight="1" x14ac:dyDescent="0.25">
      <c r="A1975" t="s">
        <v>1665</v>
      </c>
      <c r="B1975" t="s">
        <v>1649</v>
      </c>
      <c r="C1975" t="s">
        <v>2804</v>
      </c>
      <c r="D1975" t="s">
        <v>13193</v>
      </c>
      <c r="E1975" t="s">
        <v>1665</v>
      </c>
      <c r="L1975" t="s">
        <v>13194</v>
      </c>
      <c r="M1975" t="s">
        <v>13090</v>
      </c>
      <c r="N1975" t="s">
        <v>13195</v>
      </c>
      <c r="P1975" t="s">
        <v>13196</v>
      </c>
      <c r="R1975" t="s">
        <v>13197</v>
      </c>
      <c r="T1975" t="s">
        <v>13198</v>
      </c>
      <c r="V1975" t="s">
        <v>13199</v>
      </c>
    </row>
    <row r="1976" spans="1:22" ht="15" customHeight="1" x14ac:dyDescent="0.25">
      <c r="A1976" t="s">
        <v>1666</v>
      </c>
      <c r="B1976" t="s">
        <v>1649</v>
      </c>
      <c r="C1976" t="s">
        <v>2804</v>
      </c>
      <c r="D1976" t="s">
        <v>13200</v>
      </c>
      <c r="E1976" t="s">
        <v>1666</v>
      </c>
      <c r="L1976" t="s">
        <v>13201</v>
      </c>
      <c r="N1976" t="s">
        <v>13202</v>
      </c>
      <c r="P1976" t="s">
        <v>13203</v>
      </c>
      <c r="R1976" t="s">
        <v>13204</v>
      </c>
      <c r="T1976" t="s">
        <v>13205</v>
      </c>
      <c r="V1976" t="s">
        <v>13206</v>
      </c>
    </row>
    <row r="1977" spans="1:22" ht="15" customHeight="1" x14ac:dyDescent="0.25">
      <c r="A1977" t="s">
        <v>1667</v>
      </c>
      <c r="B1977" t="s">
        <v>1649</v>
      </c>
      <c r="C1977" t="s">
        <v>2804</v>
      </c>
      <c r="D1977" t="s">
        <v>13207</v>
      </c>
      <c r="E1977" t="s">
        <v>1667</v>
      </c>
      <c r="L1977" t="s">
        <v>13208</v>
      </c>
      <c r="M1977" t="s">
        <v>13090</v>
      </c>
      <c r="N1977" t="s">
        <v>13209</v>
      </c>
      <c r="P1977" t="s">
        <v>13210</v>
      </c>
      <c r="R1977" t="s">
        <v>13211</v>
      </c>
      <c r="T1977" t="s">
        <v>13212</v>
      </c>
      <c r="V1977" t="s">
        <v>13213</v>
      </c>
    </row>
    <row r="1978" spans="1:22" ht="15" customHeight="1" x14ac:dyDescent="0.25">
      <c r="A1978" t="s">
        <v>1668</v>
      </c>
      <c r="B1978" t="s">
        <v>1649</v>
      </c>
      <c r="C1978" t="s">
        <v>2804</v>
      </c>
      <c r="D1978" t="s">
        <v>13214</v>
      </c>
      <c r="E1978" t="s">
        <v>1668</v>
      </c>
      <c r="L1978" t="s">
        <v>13215</v>
      </c>
      <c r="M1978" t="s">
        <v>13090</v>
      </c>
      <c r="N1978" t="s">
        <v>13216</v>
      </c>
      <c r="P1978" t="s">
        <v>13217</v>
      </c>
      <c r="R1978" t="s">
        <v>13218</v>
      </c>
      <c r="T1978" t="s">
        <v>13219</v>
      </c>
      <c r="V1978" t="s">
        <v>13220</v>
      </c>
    </row>
    <row r="1979" spans="1:22" ht="15" customHeight="1" x14ac:dyDescent="0.25">
      <c r="A1979" t="s">
        <v>1669</v>
      </c>
      <c r="B1979" t="s">
        <v>1649</v>
      </c>
      <c r="C1979" t="s">
        <v>2804</v>
      </c>
      <c r="D1979" t="s">
        <v>13221</v>
      </c>
      <c r="E1979" t="s">
        <v>1669</v>
      </c>
      <c r="L1979" t="s">
        <v>13222</v>
      </c>
      <c r="M1979" t="s">
        <v>13090</v>
      </c>
      <c r="N1979" t="s">
        <v>13223</v>
      </c>
      <c r="P1979" t="s">
        <v>13224</v>
      </c>
      <c r="R1979" t="s">
        <v>13225</v>
      </c>
      <c r="T1979" t="s">
        <v>13226</v>
      </c>
      <c r="V1979" t="s">
        <v>13227</v>
      </c>
    </row>
    <row r="1980" spans="1:22" ht="15" customHeight="1" x14ac:dyDescent="0.25">
      <c r="A1980" t="s">
        <v>1670</v>
      </c>
      <c r="B1980" t="s">
        <v>1649</v>
      </c>
      <c r="C1980" t="s">
        <v>2804</v>
      </c>
      <c r="D1980" t="s">
        <v>13228</v>
      </c>
      <c r="E1980" t="s">
        <v>1670</v>
      </c>
      <c r="L1980" t="s">
        <v>13229</v>
      </c>
      <c r="M1980" t="s">
        <v>13090</v>
      </c>
      <c r="N1980" t="s">
        <v>13230</v>
      </c>
      <c r="P1980" t="s">
        <v>13231</v>
      </c>
      <c r="R1980" t="s">
        <v>13232</v>
      </c>
      <c r="T1980" t="s">
        <v>13233</v>
      </c>
      <c r="V1980" t="s">
        <v>13234</v>
      </c>
    </row>
    <row r="1981" spans="1:22" ht="15" customHeight="1" x14ac:dyDescent="0.25">
      <c r="A1981" t="s">
        <v>1671</v>
      </c>
      <c r="B1981" t="s">
        <v>1649</v>
      </c>
      <c r="C1981" t="s">
        <v>2804</v>
      </c>
      <c r="D1981" t="s">
        <v>13235</v>
      </c>
      <c r="E1981" t="s">
        <v>1671</v>
      </c>
      <c r="L1981" t="s">
        <v>13236</v>
      </c>
      <c r="N1981" t="s">
        <v>13237</v>
      </c>
      <c r="P1981" t="s">
        <v>13238</v>
      </c>
      <c r="R1981" t="s">
        <v>13239</v>
      </c>
      <c r="T1981" t="s">
        <v>13240</v>
      </c>
      <c r="V1981" t="s">
        <v>13241</v>
      </c>
    </row>
    <row r="1982" spans="1:22" ht="15" customHeight="1" x14ac:dyDescent="0.25">
      <c r="A1982" t="s">
        <v>1673</v>
      </c>
      <c r="B1982" t="s">
        <v>1672</v>
      </c>
      <c r="C1982" t="s">
        <v>2804</v>
      </c>
      <c r="D1982" t="s">
        <v>2804</v>
      </c>
      <c r="E1982" t="s">
        <v>1673</v>
      </c>
      <c r="L1982" t="s">
        <v>13242</v>
      </c>
      <c r="M1982" t="s">
        <v>13243</v>
      </c>
      <c r="N1982" t="s">
        <v>13244</v>
      </c>
      <c r="P1982" t="s">
        <v>13245</v>
      </c>
      <c r="R1982" t="s">
        <v>13246</v>
      </c>
      <c r="T1982" t="s">
        <v>13247</v>
      </c>
      <c r="V1982" s="54" t="s">
        <v>13248</v>
      </c>
    </row>
    <row r="1983" spans="1:22" ht="15" customHeight="1" x14ac:dyDescent="0.25">
      <c r="A1983" t="s">
        <v>1674</v>
      </c>
      <c r="B1983" t="s">
        <v>1672</v>
      </c>
      <c r="C1983" t="s">
        <v>2804</v>
      </c>
      <c r="D1983" t="s">
        <v>2804</v>
      </c>
      <c r="E1983" t="s">
        <v>1674</v>
      </c>
      <c r="L1983" t="s">
        <v>13249</v>
      </c>
      <c r="M1983" t="s">
        <v>13243</v>
      </c>
      <c r="N1983" t="s">
        <v>13250</v>
      </c>
      <c r="P1983" t="s">
        <v>13251</v>
      </c>
      <c r="R1983" t="s">
        <v>13252</v>
      </c>
      <c r="T1983" t="s">
        <v>13253</v>
      </c>
      <c r="V1983" s="54" t="s">
        <v>13254</v>
      </c>
    </row>
    <row r="1984" spans="1:22" ht="15" customHeight="1" x14ac:dyDescent="0.25">
      <c r="A1984" t="s">
        <v>1675</v>
      </c>
      <c r="B1984" t="s">
        <v>1672</v>
      </c>
      <c r="C1984" t="s">
        <v>2804</v>
      </c>
      <c r="D1984" t="s">
        <v>2804</v>
      </c>
      <c r="E1984" t="s">
        <v>1675</v>
      </c>
      <c r="L1984" t="s">
        <v>13255</v>
      </c>
      <c r="M1984" t="s">
        <v>13243</v>
      </c>
      <c r="N1984" t="s">
        <v>13256</v>
      </c>
      <c r="P1984" t="s">
        <v>13257</v>
      </c>
      <c r="R1984" t="s">
        <v>13258</v>
      </c>
      <c r="T1984" t="s">
        <v>13259</v>
      </c>
      <c r="V1984" s="54" t="s">
        <v>13260</v>
      </c>
    </row>
    <row r="1985" spans="1:22" ht="15" customHeight="1" x14ac:dyDescent="0.25">
      <c r="A1985" t="s">
        <v>1676</v>
      </c>
      <c r="B1985" t="s">
        <v>1672</v>
      </c>
      <c r="C1985" t="s">
        <v>2804</v>
      </c>
      <c r="D1985" t="s">
        <v>2804</v>
      </c>
      <c r="E1985" t="s">
        <v>1676</v>
      </c>
      <c r="L1985" t="s">
        <v>13261</v>
      </c>
      <c r="M1985" t="s">
        <v>13243</v>
      </c>
      <c r="N1985" t="s">
        <v>13262</v>
      </c>
      <c r="P1985" t="s">
        <v>13263</v>
      </c>
      <c r="R1985" t="s">
        <v>13264</v>
      </c>
      <c r="T1985" t="s">
        <v>13265</v>
      </c>
      <c r="V1985" s="54" t="s">
        <v>13266</v>
      </c>
    </row>
    <row r="1986" spans="1:22" ht="15" customHeight="1" x14ac:dyDescent="0.25">
      <c r="A1986" t="s">
        <v>1677</v>
      </c>
      <c r="B1986" t="s">
        <v>1672</v>
      </c>
      <c r="C1986" t="s">
        <v>2804</v>
      </c>
      <c r="D1986" t="s">
        <v>2804</v>
      </c>
      <c r="E1986" t="s">
        <v>1677</v>
      </c>
      <c r="L1986" t="s">
        <v>13267</v>
      </c>
      <c r="M1986" t="s">
        <v>13243</v>
      </c>
      <c r="N1986" t="s">
        <v>13268</v>
      </c>
      <c r="P1986" t="s">
        <v>13269</v>
      </c>
      <c r="R1986" t="s">
        <v>13270</v>
      </c>
      <c r="T1986" t="s">
        <v>13271</v>
      </c>
      <c r="V1986" s="54" t="s">
        <v>13272</v>
      </c>
    </row>
    <row r="1987" spans="1:22" ht="15" customHeight="1" x14ac:dyDescent="0.25">
      <c r="A1987" t="s">
        <v>1678</v>
      </c>
      <c r="B1987" t="s">
        <v>1672</v>
      </c>
      <c r="C1987" t="s">
        <v>2804</v>
      </c>
      <c r="D1987" t="s">
        <v>2804</v>
      </c>
      <c r="E1987" t="s">
        <v>1678</v>
      </c>
      <c r="L1987" t="s">
        <v>13273</v>
      </c>
      <c r="M1987" t="s">
        <v>13243</v>
      </c>
      <c r="N1987" t="s">
        <v>13274</v>
      </c>
      <c r="P1987" t="s">
        <v>13275</v>
      </c>
      <c r="R1987" t="s">
        <v>13276</v>
      </c>
      <c r="T1987" t="s">
        <v>13277</v>
      </c>
      <c r="V1987" s="54" t="s">
        <v>13278</v>
      </c>
    </row>
    <row r="1988" spans="1:22" ht="15" customHeight="1" x14ac:dyDescent="0.25">
      <c r="A1988" t="s">
        <v>1679</v>
      </c>
      <c r="B1988" t="s">
        <v>1672</v>
      </c>
      <c r="C1988" t="s">
        <v>2804</v>
      </c>
      <c r="D1988" t="s">
        <v>13279</v>
      </c>
      <c r="E1988" t="s">
        <v>1679</v>
      </c>
      <c r="L1988" t="s">
        <v>13280</v>
      </c>
      <c r="M1988" t="s">
        <v>13243</v>
      </c>
      <c r="N1988" t="s">
        <v>13281</v>
      </c>
      <c r="P1988" t="s">
        <v>13282</v>
      </c>
      <c r="R1988" t="s">
        <v>13283</v>
      </c>
      <c r="T1988" t="s">
        <v>13284</v>
      </c>
      <c r="V1988" t="s">
        <v>13285</v>
      </c>
    </row>
    <row r="1989" spans="1:22" ht="15" customHeight="1" x14ac:dyDescent="0.25">
      <c r="A1989" t="s">
        <v>1680</v>
      </c>
      <c r="B1989" t="s">
        <v>1672</v>
      </c>
      <c r="C1989" t="s">
        <v>2804</v>
      </c>
      <c r="D1989" t="s">
        <v>13286</v>
      </c>
      <c r="E1989" t="s">
        <v>1680</v>
      </c>
      <c r="L1989" t="s">
        <v>13287</v>
      </c>
      <c r="M1989" t="s">
        <v>13243</v>
      </c>
      <c r="N1989" t="s">
        <v>13288</v>
      </c>
      <c r="P1989" t="s">
        <v>13289</v>
      </c>
      <c r="R1989" t="s">
        <v>13290</v>
      </c>
      <c r="T1989" t="s">
        <v>13291</v>
      </c>
      <c r="V1989" t="s">
        <v>13292</v>
      </c>
    </row>
    <row r="1990" spans="1:22" ht="15" customHeight="1" x14ac:dyDescent="0.25">
      <c r="A1990" t="s">
        <v>1681</v>
      </c>
      <c r="B1990" t="s">
        <v>1672</v>
      </c>
      <c r="C1990" t="s">
        <v>2804</v>
      </c>
      <c r="D1990" t="s">
        <v>2804</v>
      </c>
      <c r="E1990" t="s">
        <v>1681</v>
      </c>
      <c r="L1990" t="s">
        <v>13293</v>
      </c>
      <c r="M1990" t="s">
        <v>13243</v>
      </c>
      <c r="N1990" t="s">
        <v>13294</v>
      </c>
      <c r="P1990" t="s">
        <v>13295</v>
      </c>
      <c r="R1990" t="s">
        <v>13296</v>
      </c>
      <c r="T1990" t="s">
        <v>13297</v>
      </c>
      <c r="V1990" s="54" t="s">
        <v>13298</v>
      </c>
    </row>
    <row r="1991" spans="1:22" ht="15" customHeight="1" x14ac:dyDescent="0.25">
      <c r="A1991" t="s">
        <v>1682</v>
      </c>
      <c r="B1991" t="s">
        <v>1672</v>
      </c>
      <c r="C1991" t="s">
        <v>2804</v>
      </c>
      <c r="D1991" t="s">
        <v>2804</v>
      </c>
      <c r="E1991" t="s">
        <v>1682</v>
      </c>
      <c r="L1991" t="s">
        <v>13299</v>
      </c>
      <c r="M1991" t="s">
        <v>13243</v>
      </c>
      <c r="N1991" t="s">
        <v>13300</v>
      </c>
      <c r="P1991" t="s">
        <v>13301</v>
      </c>
      <c r="R1991" t="s">
        <v>13302</v>
      </c>
      <c r="T1991" t="s">
        <v>13303</v>
      </c>
      <c r="V1991" s="54" t="s">
        <v>13304</v>
      </c>
    </row>
    <row r="1992" spans="1:22" ht="15" customHeight="1" x14ac:dyDescent="0.25">
      <c r="A1992" t="s">
        <v>1683</v>
      </c>
      <c r="B1992" t="s">
        <v>1672</v>
      </c>
      <c r="C1992" t="s">
        <v>2804</v>
      </c>
      <c r="D1992" t="s">
        <v>2804</v>
      </c>
      <c r="E1992" t="s">
        <v>1683</v>
      </c>
      <c r="L1992" t="s">
        <v>13305</v>
      </c>
      <c r="M1992" t="s">
        <v>13243</v>
      </c>
      <c r="N1992" t="s">
        <v>13306</v>
      </c>
      <c r="P1992" t="s">
        <v>13307</v>
      </c>
      <c r="R1992" t="s">
        <v>13308</v>
      </c>
      <c r="T1992" t="s">
        <v>13309</v>
      </c>
      <c r="V1992" s="55" t="s">
        <v>13310</v>
      </c>
    </row>
    <row r="1993" spans="1:22" ht="15" customHeight="1" x14ac:dyDescent="0.25">
      <c r="A1993" t="s">
        <v>1684</v>
      </c>
      <c r="B1993" t="s">
        <v>1672</v>
      </c>
      <c r="C1993" t="s">
        <v>2804</v>
      </c>
      <c r="D1993" t="s">
        <v>13311</v>
      </c>
      <c r="E1993" t="s">
        <v>1684</v>
      </c>
      <c r="L1993" t="s">
        <v>13312</v>
      </c>
      <c r="M1993" t="s">
        <v>13243</v>
      </c>
      <c r="N1993" t="s">
        <v>13313</v>
      </c>
      <c r="P1993" t="s">
        <v>13314</v>
      </c>
      <c r="R1993" t="s">
        <v>13315</v>
      </c>
      <c r="T1993" t="s">
        <v>13316</v>
      </c>
      <c r="V1993" t="s">
        <v>13317</v>
      </c>
    </row>
    <row r="1994" spans="1:22" ht="15" customHeight="1" x14ac:dyDescent="0.25">
      <c r="A1994" t="s">
        <v>1685</v>
      </c>
      <c r="B1994" t="s">
        <v>1672</v>
      </c>
      <c r="C1994" t="s">
        <v>2804</v>
      </c>
      <c r="D1994" t="s">
        <v>13318</v>
      </c>
      <c r="E1994" t="s">
        <v>1685</v>
      </c>
      <c r="L1994" t="s">
        <v>13319</v>
      </c>
      <c r="M1994" t="s">
        <v>13243</v>
      </c>
      <c r="N1994" t="s">
        <v>13320</v>
      </c>
      <c r="P1994" t="s">
        <v>13321</v>
      </c>
      <c r="R1994" t="s">
        <v>13322</v>
      </c>
      <c r="T1994" t="s">
        <v>13323</v>
      </c>
      <c r="V1994" t="s">
        <v>13324</v>
      </c>
    </row>
    <row r="1995" spans="1:22" ht="15" customHeight="1" x14ac:dyDescent="0.25">
      <c r="A1995" t="s">
        <v>1686</v>
      </c>
      <c r="B1995" t="s">
        <v>1672</v>
      </c>
      <c r="C1995" t="s">
        <v>2804</v>
      </c>
      <c r="D1995" t="s">
        <v>2804</v>
      </c>
      <c r="E1995" t="s">
        <v>1686</v>
      </c>
      <c r="L1995" t="s">
        <v>13325</v>
      </c>
      <c r="M1995" t="s">
        <v>13243</v>
      </c>
      <c r="N1995" t="s">
        <v>13326</v>
      </c>
      <c r="P1995" t="s">
        <v>13327</v>
      </c>
      <c r="R1995" t="s">
        <v>13328</v>
      </c>
      <c r="T1995" t="s">
        <v>13329</v>
      </c>
      <c r="V1995" s="54" t="s">
        <v>13330</v>
      </c>
    </row>
    <row r="1996" spans="1:22" ht="15" customHeight="1" x14ac:dyDescent="0.25">
      <c r="A1996" t="s">
        <v>1687</v>
      </c>
      <c r="B1996" t="s">
        <v>1672</v>
      </c>
      <c r="C1996" t="s">
        <v>2804</v>
      </c>
      <c r="D1996" t="s">
        <v>2804</v>
      </c>
      <c r="E1996" t="s">
        <v>1687</v>
      </c>
      <c r="L1996" t="s">
        <v>13331</v>
      </c>
      <c r="M1996" t="s">
        <v>13243</v>
      </c>
      <c r="N1996" t="s">
        <v>13332</v>
      </c>
      <c r="P1996" t="s">
        <v>13333</v>
      </c>
      <c r="R1996" t="s">
        <v>13334</v>
      </c>
      <c r="T1996" t="s">
        <v>13335</v>
      </c>
      <c r="V1996" s="54" t="s">
        <v>13336</v>
      </c>
    </row>
    <row r="1997" spans="1:22" ht="15" customHeight="1" x14ac:dyDescent="0.25">
      <c r="A1997" t="s">
        <v>1688</v>
      </c>
      <c r="B1997" t="s">
        <v>1672</v>
      </c>
      <c r="C1997" t="s">
        <v>2804</v>
      </c>
      <c r="D1997" t="s">
        <v>2804</v>
      </c>
      <c r="E1997" t="s">
        <v>1688</v>
      </c>
      <c r="L1997" t="s">
        <v>13337</v>
      </c>
      <c r="M1997" t="s">
        <v>13243</v>
      </c>
      <c r="N1997" t="s">
        <v>13338</v>
      </c>
      <c r="P1997" t="s">
        <v>13339</v>
      </c>
      <c r="R1997" t="s">
        <v>13340</v>
      </c>
      <c r="T1997" t="s">
        <v>13341</v>
      </c>
      <c r="V1997" s="55" t="s">
        <v>13342</v>
      </c>
    </row>
    <row r="1998" spans="1:22" ht="15" customHeight="1" x14ac:dyDescent="0.25">
      <c r="A1998" t="s">
        <v>1689</v>
      </c>
      <c r="B1998" t="s">
        <v>1672</v>
      </c>
      <c r="C1998" t="s">
        <v>2804</v>
      </c>
      <c r="D1998" t="s">
        <v>13343</v>
      </c>
      <c r="E1998" t="s">
        <v>1689</v>
      </c>
      <c r="L1998" t="s">
        <v>13344</v>
      </c>
      <c r="M1998" t="s">
        <v>13243</v>
      </c>
      <c r="N1998" t="s">
        <v>13345</v>
      </c>
      <c r="P1998" t="s">
        <v>13346</v>
      </c>
      <c r="R1998" t="s">
        <v>13347</v>
      </c>
      <c r="T1998" t="s">
        <v>13348</v>
      </c>
      <c r="V1998" t="s">
        <v>13349</v>
      </c>
    </row>
    <row r="1999" spans="1:22" ht="15" customHeight="1" x14ac:dyDescent="0.25">
      <c r="A1999" t="s">
        <v>1690</v>
      </c>
      <c r="B1999" t="s">
        <v>1672</v>
      </c>
      <c r="C1999" t="s">
        <v>2804</v>
      </c>
      <c r="D1999" t="s">
        <v>13350</v>
      </c>
      <c r="E1999" t="s">
        <v>1690</v>
      </c>
      <c r="L1999" t="s">
        <v>13351</v>
      </c>
      <c r="M1999" t="s">
        <v>13243</v>
      </c>
      <c r="N1999" t="s">
        <v>13352</v>
      </c>
      <c r="P1999" t="s">
        <v>13353</v>
      </c>
      <c r="R1999" t="s">
        <v>13354</v>
      </c>
      <c r="T1999" t="s">
        <v>13355</v>
      </c>
      <c r="V1999" t="s">
        <v>13356</v>
      </c>
    </row>
    <row r="2000" spans="1:22" ht="15" customHeight="1" x14ac:dyDescent="0.25">
      <c r="A2000" t="s">
        <v>1691</v>
      </c>
      <c r="B2000" t="s">
        <v>1672</v>
      </c>
      <c r="C2000" t="s">
        <v>2804</v>
      </c>
      <c r="D2000" t="s">
        <v>2804</v>
      </c>
      <c r="E2000" t="s">
        <v>1691</v>
      </c>
      <c r="L2000" t="s">
        <v>13357</v>
      </c>
      <c r="N2000" t="s">
        <v>13358</v>
      </c>
      <c r="P2000" t="s">
        <v>13359</v>
      </c>
      <c r="R2000" t="s">
        <v>13360</v>
      </c>
      <c r="T2000" s="45" t="s">
        <v>13361</v>
      </c>
      <c r="V2000" s="55" t="s">
        <v>13362</v>
      </c>
    </row>
    <row r="2001" spans="1:22" ht="15" customHeight="1" x14ac:dyDescent="0.25">
      <c r="A2001" t="s">
        <v>1692</v>
      </c>
      <c r="B2001" t="s">
        <v>1672</v>
      </c>
      <c r="C2001" t="s">
        <v>2804</v>
      </c>
      <c r="D2001" t="s">
        <v>7268</v>
      </c>
      <c r="E2001" t="s">
        <v>1692</v>
      </c>
      <c r="L2001" t="s">
        <v>13363</v>
      </c>
      <c r="N2001" t="s">
        <v>7270</v>
      </c>
      <c r="P2001" t="s">
        <v>7271</v>
      </c>
      <c r="R2001" t="s">
        <v>7272</v>
      </c>
      <c r="T2001" t="s">
        <v>7273</v>
      </c>
      <c r="V2001" t="s">
        <v>7274</v>
      </c>
    </row>
    <row r="2002" spans="1:22" ht="15" customHeight="1" x14ac:dyDescent="0.25">
      <c r="A2002" t="s">
        <v>1693</v>
      </c>
      <c r="B2002" t="s">
        <v>1672</v>
      </c>
      <c r="C2002" t="s">
        <v>2804</v>
      </c>
      <c r="D2002" t="s">
        <v>7300</v>
      </c>
      <c r="E2002" t="s">
        <v>1693</v>
      </c>
      <c r="L2002" t="s">
        <v>13364</v>
      </c>
      <c r="N2002" t="s">
        <v>7302</v>
      </c>
      <c r="P2002" t="s">
        <v>7303</v>
      </c>
      <c r="R2002" t="s">
        <v>7304</v>
      </c>
      <c r="T2002" t="s">
        <v>7305</v>
      </c>
      <c r="V2002" t="s">
        <v>7306</v>
      </c>
    </row>
    <row r="2003" spans="1:22" ht="15" customHeight="1" x14ac:dyDescent="0.25">
      <c r="A2003" t="s">
        <v>1694</v>
      </c>
      <c r="B2003" t="s">
        <v>1672</v>
      </c>
      <c r="C2003" t="s">
        <v>2804</v>
      </c>
      <c r="D2003" t="s">
        <v>13365</v>
      </c>
      <c r="E2003" t="s">
        <v>1694</v>
      </c>
      <c r="L2003" t="s">
        <v>13366</v>
      </c>
      <c r="N2003" t="s">
        <v>13367</v>
      </c>
      <c r="P2003" t="s">
        <v>13368</v>
      </c>
      <c r="R2003" t="s">
        <v>13369</v>
      </c>
      <c r="T2003" t="s">
        <v>13370</v>
      </c>
      <c r="V2003" t="s">
        <v>13371</v>
      </c>
    </row>
    <row r="2004" spans="1:22" ht="15" customHeight="1" x14ac:dyDescent="0.25">
      <c r="A2004" t="s">
        <v>1695</v>
      </c>
      <c r="B2004" t="s">
        <v>1672</v>
      </c>
      <c r="C2004" t="s">
        <v>2804</v>
      </c>
      <c r="D2004" t="s">
        <v>13372</v>
      </c>
      <c r="E2004" t="s">
        <v>1695</v>
      </c>
      <c r="L2004" t="s">
        <v>13373</v>
      </c>
      <c r="N2004" t="s">
        <v>13374</v>
      </c>
      <c r="P2004" t="s">
        <v>13375</v>
      </c>
      <c r="R2004" t="s">
        <v>13376</v>
      </c>
      <c r="T2004" t="s">
        <v>13377</v>
      </c>
      <c r="V2004" t="s">
        <v>13378</v>
      </c>
    </row>
    <row r="2005" spans="1:22" ht="15" customHeight="1" x14ac:dyDescent="0.25">
      <c r="A2005" t="s">
        <v>1697</v>
      </c>
      <c r="B2005" t="s">
        <v>1696</v>
      </c>
      <c r="C2005" t="s">
        <v>2804</v>
      </c>
      <c r="D2005" t="s">
        <v>13379</v>
      </c>
      <c r="E2005" t="s">
        <v>1697</v>
      </c>
      <c r="L2005" t="s">
        <v>13380</v>
      </c>
      <c r="M2005" t="s">
        <v>13381</v>
      </c>
      <c r="N2005" t="s">
        <v>13382</v>
      </c>
      <c r="P2005" t="s">
        <v>13383</v>
      </c>
      <c r="R2005" t="s">
        <v>13384</v>
      </c>
      <c r="T2005" t="s">
        <v>13385</v>
      </c>
      <c r="V2005" t="s">
        <v>13386</v>
      </c>
    </row>
    <row r="2006" spans="1:22" ht="15" customHeight="1" x14ac:dyDescent="0.25">
      <c r="A2006" t="s">
        <v>1698</v>
      </c>
      <c r="B2006" t="s">
        <v>1696</v>
      </c>
      <c r="C2006" t="s">
        <v>2804</v>
      </c>
      <c r="D2006" t="s">
        <v>13387</v>
      </c>
      <c r="E2006" t="s">
        <v>1698</v>
      </c>
      <c r="L2006" t="s">
        <v>13388</v>
      </c>
      <c r="M2006" t="s">
        <v>13381</v>
      </c>
      <c r="N2006" t="s">
        <v>13389</v>
      </c>
      <c r="P2006" t="s">
        <v>13390</v>
      </c>
      <c r="R2006" t="s">
        <v>13391</v>
      </c>
      <c r="T2006" t="s">
        <v>13392</v>
      </c>
      <c r="V2006" t="s">
        <v>13393</v>
      </c>
    </row>
    <row r="2007" spans="1:22" ht="15" customHeight="1" x14ac:dyDescent="0.25">
      <c r="A2007" t="s">
        <v>1699</v>
      </c>
      <c r="B2007" t="s">
        <v>1696</v>
      </c>
      <c r="C2007" t="s">
        <v>2804</v>
      </c>
      <c r="D2007" t="s">
        <v>13394</v>
      </c>
      <c r="E2007" t="s">
        <v>1699</v>
      </c>
      <c r="L2007" t="s">
        <v>13395</v>
      </c>
      <c r="M2007" t="s">
        <v>13381</v>
      </c>
      <c r="N2007" t="s">
        <v>13396</v>
      </c>
      <c r="P2007" t="s">
        <v>13397</v>
      </c>
      <c r="R2007" t="s">
        <v>13398</v>
      </c>
      <c r="T2007" t="s">
        <v>13399</v>
      </c>
      <c r="V2007" t="s">
        <v>13400</v>
      </c>
    </row>
    <row r="2008" spans="1:22" ht="15" customHeight="1" x14ac:dyDescent="0.25">
      <c r="A2008" t="s">
        <v>1700</v>
      </c>
      <c r="B2008" t="s">
        <v>1696</v>
      </c>
      <c r="C2008" t="s">
        <v>2804</v>
      </c>
      <c r="D2008" t="s">
        <v>13401</v>
      </c>
      <c r="E2008" t="s">
        <v>1700</v>
      </c>
      <c r="L2008" t="s">
        <v>13402</v>
      </c>
      <c r="M2008" t="s">
        <v>13381</v>
      </c>
      <c r="N2008" t="s">
        <v>13403</v>
      </c>
      <c r="P2008" t="s">
        <v>13404</v>
      </c>
      <c r="R2008" t="s">
        <v>13405</v>
      </c>
      <c r="T2008" t="s">
        <v>13406</v>
      </c>
      <c r="V2008" t="s">
        <v>13407</v>
      </c>
    </row>
    <row r="2009" spans="1:22" ht="15" customHeight="1" x14ac:dyDescent="0.25">
      <c r="A2009" t="s">
        <v>1701</v>
      </c>
      <c r="B2009" t="s">
        <v>1696</v>
      </c>
      <c r="C2009" t="s">
        <v>2804</v>
      </c>
      <c r="D2009" t="s">
        <v>13408</v>
      </c>
      <c r="E2009" t="s">
        <v>1701</v>
      </c>
      <c r="L2009" t="s">
        <v>13409</v>
      </c>
      <c r="M2009" t="s">
        <v>13381</v>
      </c>
      <c r="N2009" t="s">
        <v>13410</v>
      </c>
      <c r="P2009" t="s">
        <v>13411</v>
      </c>
      <c r="R2009" t="s">
        <v>13412</v>
      </c>
      <c r="T2009" t="s">
        <v>13413</v>
      </c>
      <c r="V2009" t="s">
        <v>13414</v>
      </c>
    </row>
    <row r="2010" spans="1:22" ht="15" customHeight="1" x14ac:dyDescent="0.25">
      <c r="A2010" t="s">
        <v>1702</v>
      </c>
      <c r="B2010" t="s">
        <v>1696</v>
      </c>
      <c r="C2010" t="s">
        <v>2804</v>
      </c>
      <c r="D2010" t="s">
        <v>13415</v>
      </c>
      <c r="E2010" t="s">
        <v>1702</v>
      </c>
      <c r="L2010" t="s">
        <v>13416</v>
      </c>
      <c r="M2010" t="s">
        <v>13381</v>
      </c>
      <c r="N2010" t="s">
        <v>13417</v>
      </c>
      <c r="P2010" t="s">
        <v>13418</v>
      </c>
      <c r="R2010" t="s">
        <v>13419</v>
      </c>
      <c r="T2010" t="s">
        <v>13420</v>
      </c>
      <c r="V2010" t="s">
        <v>13421</v>
      </c>
    </row>
    <row r="2011" spans="1:22" ht="15" customHeight="1" x14ac:dyDescent="0.25">
      <c r="A2011" t="s">
        <v>1703</v>
      </c>
      <c r="B2011" t="s">
        <v>1696</v>
      </c>
      <c r="C2011" t="s">
        <v>2804</v>
      </c>
      <c r="D2011" t="s">
        <v>13422</v>
      </c>
      <c r="E2011" t="s">
        <v>1703</v>
      </c>
      <c r="L2011" t="s">
        <v>13423</v>
      </c>
      <c r="M2011" t="s">
        <v>13381</v>
      </c>
      <c r="N2011" t="s">
        <v>13424</v>
      </c>
      <c r="P2011" t="s">
        <v>13425</v>
      </c>
      <c r="R2011" t="s">
        <v>13426</v>
      </c>
      <c r="T2011" t="s">
        <v>13427</v>
      </c>
      <c r="V2011" t="s">
        <v>13428</v>
      </c>
    </row>
    <row r="2012" spans="1:22" ht="15" customHeight="1" x14ac:dyDescent="0.25">
      <c r="A2012" t="s">
        <v>1704</v>
      </c>
      <c r="B2012" t="s">
        <v>1696</v>
      </c>
      <c r="C2012" t="s">
        <v>2804</v>
      </c>
      <c r="D2012" t="s">
        <v>13429</v>
      </c>
      <c r="E2012" t="s">
        <v>1704</v>
      </c>
      <c r="L2012" t="s">
        <v>13430</v>
      </c>
      <c r="M2012" t="s">
        <v>13381</v>
      </c>
      <c r="N2012" t="s">
        <v>13431</v>
      </c>
      <c r="P2012" t="s">
        <v>13432</v>
      </c>
      <c r="R2012" t="s">
        <v>13433</v>
      </c>
      <c r="T2012" t="s">
        <v>13434</v>
      </c>
      <c r="V2012" t="s">
        <v>13435</v>
      </c>
    </row>
    <row r="2013" spans="1:22" ht="15" customHeight="1" x14ac:dyDescent="0.25">
      <c r="A2013" t="s">
        <v>1705</v>
      </c>
      <c r="B2013" t="s">
        <v>1696</v>
      </c>
      <c r="C2013" t="s">
        <v>2804</v>
      </c>
      <c r="D2013" t="s">
        <v>13436</v>
      </c>
      <c r="E2013" t="s">
        <v>1705</v>
      </c>
      <c r="L2013" t="s">
        <v>13437</v>
      </c>
      <c r="N2013" t="s">
        <v>13438</v>
      </c>
      <c r="P2013" t="s">
        <v>13439</v>
      </c>
      <c r="R2013" t="s">
        <v>13440</v>
      </c>
      <c r="T2013" t="s">
        <v>13441</v>
      </c>
      <c r="V2013" t="s">
        <v>13442</v>
      </c>
    </row>
    <row r="2014" spans="1:22" ht="15" customHeight="1" x14ac:dyDescent="0.25">
      <c r="A2014" t="s">
        <v>1706</v>
      </c>
      <c r="B2014" t="s">
        <v>1696</v>
      </c>
      <c r="C2014" t="s">
        <v>2804</v>
      </c>
      <c r="D2014" t="s">
        <v>13443</v>
      </c>
      <c r="E2014" t="s">
        <v>1706</v>
      </c>
      <c r="L2014" t="s">
        <v>13444</v>
      </c>
      <c r="N2014" t="s">
        <v>13445</v>
      </c>
      <c r="P2014" t="s">
        <v>13446</v>
      </c>
      <c r="R2014" t="s">
        <v>13447</v>
      </c>
      <c r="T2014" t="s">
        <v>13448</v>
      </c>
      <c r="V2014" t="s">
        <v>13449</v>
      </c>
    </row>
    <row r="2015" spans="1:22" ht="15" customHeight="1" x14ac:dyDescent="0.25">
      <c r="A2015" t="s">
        <v>1707</v>
      </c>
      <c r="B2015" t="s">
        <v>1696</v>
      </c>
      <c r="C2015" t="s">
        <v>2804</v>
      </c>
      <c r="D2015" t="s">
        <v>13450</v>
      </c>
      <c r="E2015" t="s">
        <v>1707</v>
      </c>
      <c r="L2015" t="s">
        <v>13451</v>
      </c>
      <c r="N2015" t="s">
        <v>13452</v>
      </c>
      <c r="P2015" t="s">
        <v>13453</v>
      </c>
      <c r="R2015" t="s">
        <v>13454</v>
      </c>
      <c r="T2015" t="s">
        <v>13455</v>
      </c>
      <c r="V2015" t="s">
        <v>13456</v>
      </c>
    </row>
    <row r="2016" spans="1:22" ht="15" customHeight="1" x14ac:dyDescent="0.25">
      <c r="A2016" t="s">
        <v>1708</v>
      </c>
      <c r="B2016" t="s">
        <v>1696</v>
      </c>
      <c r="C2016" t="s">
        <v>2804</v>
      </c>
      <c r="D2016" t="s">
        <v>13457</v>
      </c>
      <c r="E2016" t="s">
        <v>1708</v>
      </c>
      <c r="L2016" t="s">
        <v>13458</v>
      </c>
      <c r="N2016" t="s">
        <v>13459</v>
      </c>
      <c r="P2016" t="s">
        <v>13460</v>
      </c>
      <c r="R2016" t="s">
        <v>13461</v>
      </c>
      <c r="T2016" t="s">
        <v>13462</v>
      </c>
      <c r="V2016" t="s">
        <v>13463</v>
      </c>
    </row>
    <row r="2017" spans="1:22" ht="15" customHeight="1" x14ac:dyDescent="0.25">
      <c r="A2017" t="s">
        <v>1709</v>
      </c>
      <c r="B2017" t="s">
        <v>1696</v>
      </c>
      <c r="C2017" t="s">
        <v>2804</v>
      </c>
      <c r="D2017" t="s">
        <v>13464</v>
      </c>
      <c r="E2017" t="s">
        <v>1709</v>
      </c>
      <c r="L2017" t="s">
        <v>13465</v>
      </c>
      <c r="N2017" t="s">
        <v>13466</v>
      </c>
      <c r="P2017" t="s">
        <v>13467</v>
      </c>
      <c r="R2017" t="s">
        <v>13468</v>
      </c>
      <c r="T2017" t="s">
        <v>13469</v>
      </c>
      <c r="V2017" t="s">
        <v>13470</v>
      </c>
    </row>
    <row r="2018" spans="1:22" ht="15" customHeight="1" x14ac:dyDescent="0.25">
      <c r="A2018" t="s">
        <v>1710</v>
      </c>
      <c r="B2018" t="s">
        <v>1696</v>
      </c>
      <c r="C2018" t="s">
        <v>2804</v>
      </c>
      <c r="D2018" t="s">
        <v>13471</v>
      </c>
      <c r="E2018" t="s">
        <v>1710</v>
      </c>
      <c r="L2018" t="s">
        <v>13472</v>
      </c>
      <c r="N2018" t="s">
        <v>13473</v>
      </c>
      <c r="P2018" t="s">
        <v>13474</v>
      </c>
      <c r="R2018" t="s">
        <v>13475</v>
      </c>
      <c r="T2018" t="s">
        <v>13476</v>
      </c>
      <c r="V2018" t="s">
        <v>13477</v>
      </c>
    </row>
    <row r="2019" spans="1:22" ht="15" customHeight="1" x14ac:dyDescent="0.25">
      <c r="A2019" t="s">
        <v>1711</v>
      </c>
      <c r="B2019" t="s">
        <v>1696</v>
      </c>
      <c r="C2019" t="s">
        <v>2804</v>
      </c>
      <c r="D2019" t="s">
        <v>13478</v>
      </c>
      <c r="E2019" t="s">
        <v>1711</v>
      </c>
      <c r="L2019" t="s">
        <v>13479</v>
      </c>
      <c r="N2019" t="s">
        <v>13480</v>
      </c>
      <c r="P2019" t="s">
        <v>13481</v>
      </c>
      <c r="R2019" t="s">
        <v>13482</v>
      </c>
      <c r="T2019" t="s">
        <v>13483</v>
      </c>
      <c r="V2019" t="s">
        <v>13484</v>
      </c>
    </row>
    <row r="2020" spans="1:22" ht="15" customHeight="1" x14ac:dyDescent="0.25">
      <c r="A2020" t="s">
        <v>1712</v>
      </c>
      <c r="B2020" t="s">
        <v>1696</v>
      </c>
      <c r="C2020" t="s">
        <v>2804</v>
      </c>
      <c r="D2020" t="s">
        <v>13485</v>
      </c>
      <c r="E2020" t="s">
        <v>1712</v>
      </c>
      <c r="L2020" t="s">
        <v>13486</v>
      </c>
      <c r="N2020" t="s">
        <v>13487</v>
      </c>
      <c r="P2020" t="s">
        <v>13488</v>
      </c>
      <c r="R2020" t="s">
        <v>13489</v>
      </c>
      <c r="T2020" t="s">
        <v>13490</v>
      </c>
      <c r="V2020" t="s">
        <v>13491</v>
      </c>
    </row>
    <row r="2021" spans="1:22" ht="15" customHeight="1" x14ac:dyDescent="0.25">
      <c r="A2021" t="s">
        <v>1713</v>
      </c>
      <c r="B2021" t="s">
        <v>1696</v>
      </c>
      <c r="C2021" t="s">
        <v>2804</v>
      </c>
      <c r="D2021" t="s">
        <v>13492</v>
      </c>
      <c r="E2021" t="s">
        <v>1713</v>
      </c>
      <c r="L2021" t="s">
        <v>13493</v>
      </c>
      <c r="N2021" t="s">
        <v>13494</v>
      </c>
      <c r="P2021" t="s">
        <v>13495</v>
      </c>
      <c r="R2021" t="s">
        <v>13496</v>
      </c>
      <c r="T2021" t="s">
        <v>13497</v>
      </c>
      <c r="V2021" t="s">
        <v>13498</v>
      </c>
    </row>
    <row r="2022" spans="1:22" ht="15" customHeight="1" x14ac:dyDescent="0.25">
      <c r="A2022" t="s">
        <v>1714</v>
      </c>
      <c r="B2022" t="s">
        <v>1696</v>
      </c>
      <c r="C2022" t="s">
        <v>2804</v>
      </c>
      <c r="D2022" t="s">
        <v>13499</v>
      </c>
      <c r="E2022" t="s">
        <v>1714</v>
      </c>
      <c r="L2022" t="s">
        <v>13500</v>
      </c>
      <c r="N2022" t="s">
        <v>13501</v>
      </c>
      <c r="P2022" t="s">
        <v>13502</v>
      </c>
      <c r="R2022" t="s">
        <v>13503</v>
      </c>
      <c r="T2022" t="s">
        <v>13504</v>
      </c>
      <c r="V2022" t="s">
        <v>13505</v>
      </c>
    </row>
    <row r="2023" spans="1:22" ht="15" customHeight="1" x14ac:dyDescent="0.25">
      <c r="A2023" t="s">
        <v>1715</v>
      </c>
      <c r="B2023" t="s">
        <v>1696</v>
      </c>
      <c r="C2023" t="s">
        <v>2804</v>
      </c>
      <c r="D2023" t="s">
        <v>13506</v>
      </c>
      <c r="E2023" t="s">
        <v>1715</v>
      </c>
      <c r="L2023" t="s">
        <v>13507</v>
      </c>
      <c r="N2023" t="s">
        <v>13508</v>
      </c>
      <c r="P2023" t="s">
        <v>13509</v>
      </c>
      <c r="R2023" t="s">
        <v>13510</v>
      </c>
      <c r="T2023" t="s">
        <v>13511</v>
      </c>
      <c r="V2023" t="s">
        <v>13512</v>
      </c>
    </row>
    <row r="2024" spans="1:22" ht="15" customHeight="1" x14ac:dyDescent="0.25">
      <c r="A2024" t="s">
        <v>1716</v>
      </c>
      <c r="B2024" t="s">
        <v>1696</v>
      </c>
      <c r="C2024" t="s">
        <v>2804</v>
      </c>
      <c r="D2024" t="s">
        <v>13513</v>
      </c>
      <c r="E2024" t="s">
        <v>1716</v>
      </c>
      <c r="L2024" t="s">
        <v>13514</v>
      </c>
      <c r="N2024" t="s">
        <v>13515</v>
      </c>
      <c r="P2024" t="s">
        <v>13516</v>
      </c>
      <c r="R2024" t="s">
        <v>13517</v>
      </c>
      <c r="T2024" t="s">
        <v>13518</v>
      </c>
      <c r="V2024" t="s">
        <v>13519</v>
      </c>
    </row>
    <row r="2025" spans="1:22" ht="15" customHeight="1" x14ac:dyDescent="0.25">
      <c r="A2025" t="s">
        <v>1717</v>
      </c>
      <c r="B2025" t="s">
        <v>1696</v>
      </c>
      <c r="C2025" t="s">
        <v>2804</v>
      </c>
      <c r="D2025" t="s">
        <v>13520</v>
      </c>
      <c r="E2025" t="s">
        <v>1717</v>
      </c>
      <c r="L2025" t="s">
        <v>13521</v>
      </c>
      <c r="N2025" t="s">
        <v>13522</v>
      </c>
      <c r="P2025" t="s">
        <v>13523</v>
      </c>
      <c r="R2025" t="s">
        <v>13524</v>
      </c>
      <c r="T2025" t="s">
        <v>13525</v>
      </c>
      <c r="V2025" t="s">
        <v>13526</v>
      </c>
    </row>
    <row r="2026" spans="1:22" ht="15" customHeight="1" x14ac:dyDescent="0.25">
      <c r="A2026" t="s">
        <v>1718</v>
      </c>
      <c r="B2026" t="s">
        <v>1696</v>
      </c>
      <c r="C2026" t="s">
        <v>2804</v>
      </c>
      <c r="D2026" t="s">
        <v>13527</v>
      </c>
      <c r="E2026" t="s">
        <v>1718</v>
      </c>
      <c r="L2026" t="s">
        <v>13528</v>
      </c>
      <c r="N2026" t="s">
        <v>13529</v>
      </c>
      <c r="P2026" t="s">
        <v>13530</v>
      </c>
      <c r="R2026" t="s">
        <v>13531</v>
      </c>
      <c r="T2026" t="s">
        <v>13532</v>
      </c>
      <c r="V2026" t="s">
        <v>13533</v>
      </c>
    </row>
    <row r="2027" spans="1:22" ht="15" customHeight="1" x14ac:dyDescent="0.25">
      <c r="A2027" t="s">
        <v>1720</v>
      </c>
      <c r="B2027" t="s">
        <v>1696</v>
      </c>
      <c r="C2027" t="s">
        <v>2804</v>
      </c>
      <c r="D2027" t="s">
        <v>13534</v>
      </c>
      <c r="E2027" t="s">
        <v>1720</v>
      </c>
      <c r="L2027" t="s">
        <v>13535</v>
      </c>
      <c r="N2027" t="s">
        <v>13536</v>
      </c>
      <c r="P2027" t="s">
        <v>13537</v>
      </c>
      <c r="R2027" t="s">
        <v>13538</v>
      </c>
      <c r="T2027" t="s">
        <v>13539</v>
      </c>
      <c r="V2027" t="s">
        <v>13540</v>
      </c>
    </row>
    <row r="2028" spans="1:22" ht="15" customHeight="1" x14ac:dyDescent="0.25">
      <c r="A2028" t="s">
        <v>1719</v>
      </c>
      <c r="B2028" t="s">
        <v>1696</v>
      </c>
      <c r="C2028" t="s">
        <v>2804</v>
      </c>
      <c r="D2028" t="s">
        <v>13541</v>
      </c>
      <c r="E2028" t="s">
        <v>1719</v>
      </c>
      <c r="L2028" t="s">
        <v>13542</v>
      </c>
      <c r="N2028" t="s">
        <v>13543</v>
      </c>
      <c r="P2028" t="s">
        <v>13544</v>
      </c>
      <c r="R2028" t="s">
        <v>13545</v>
      </c>
      <c r="T2028" t="s">
        <v>13546</v>
      </c>
      <c r="V2028" t="s">
        <v>13547</v>
      </c>
    </row>
  </sheetData>
  <sheetProtection algorithmName="SHA-512" hashValue="RPVRIoo7+FjsEMAwcxsbeVoRIF5J/3dF7k18ozEswSVxC67g0CxxzmSPiXIu+HbrsVjK25xS5GvXYs+zMtQ/cg==" saltValue="9q7ISuFBSm5ww5OL+4bR1A==" spinCount="100000" sheet="1" selectLockedCells="1" selectUnlockedCells="1"/>
  <autoFilter ref="A1:AN2028" xr:uid="{4319FD46-9950-4EEE-9022-AC24D9AFCDB9}"/>
  <phoneticPr fontId="20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DAC405-8025-49AC-BCFA-9F9E2AA3FC09}">
  <dimension ref="A1:M1715"/>
  <sheetViews>
    <sheetView topLeftCell="A448" zoomScale="96" zoomScaleNormal="96" workbookViewId="0">
      <pane xSplit="2" topLeftCell="C1" activePane="topRight" state="frozen"/>
      <selection activeCell="B167" sqref="B167"/>
      <selection pane="topRight" activeCell="A499" sqref="A499"/>
    </sheetView>
  </sheetViews>
  <sheetFormatPr defaultColWidth="9.140625" defaultRowHeight="15.75" x14ac:dyDescent="0.25"/>
  <cols>
    <col min="1" max="1" width="29.42578125" style="34" customWidth="1"/>
    <col min="2" max="3" width="28.28515625" style="22" customWidth="1"/>
    <col min="4" max="4" width="169.28515625" style="22" customWidth="1"/>
    <col min="5" max="5" width="112.7109375" style="22" customWidth="1"/>
    <col min="6" max="6" width="16.140625" style="30" customWidth="1"/>
    <col min="7" max="7" width="18.42578125" style="28" customWidth="1"/>
    <col min="8" max="8" width="16.140625" style="28" customWidth="1"/>
    <col min="9" max="9" width="20.28515625" style="24" customWidth="1"/>
    <col min="10" max="10" width="19.42578125" style="28" customWidth="1"/>
    <col min="11" max="11" width="18.28515625" style="28" customWidth="1"/>
    <col min="12" max="12" width="24" style="34" customWidth="1"/>
    <col min="13" max="13" width="16.42578125" style="8" customWidth="1"/>
    <col min="14" max="16384" width="9.140625" style="8"/>
  </cols>
  <sheetData>
    <row r="1" spans="1:13" ht="16.5" customHeight="1" x14ac:dyDescent="0.25">
      <c r="A1" s="1"/>
      <c r="B1" s="2"/>
      <c r="C1" s="93"/>
      <c r="D1" s="3"/>
      <c r="E1" s="107"/>
      <c r="F1" s="4"/>
      <c r="G1" s="5"/>
      <c r="H1" s="6"/>
      <c r="I1" s="7"/>
      <c r="J1" s="110"/>
      <c r="K1" s="111"/>
      <c r="L1" s="111"/>
      <c r="M1" s="112"/>
    </row>
    <row r="2" spans="1:13" ht="16.5" customHeight="1" x14ac:dyDescent="0.25">
      <c r="A2" s="1"/>
      <c r="B2" s="2"/>
      <c r="C2" s="93"/>
      <c r="D2" s="3"/>
      <c r="E2" s="108"/>
      <c r="F2" s="4"/>
      <c r="G2" s="5"/>
      <c r="H2" s="6"/>
      <c r="I2" s="7"/>
      <c r="J2" s="113"/>
      <c r="K2" s="114"/>
      <c r="L2" s="114"/>
      <c r="M2" s="115"/>
    </row>
    <row r="3" spans="1:13" ht="16.5" customHeight="1" x14ac:dyDescent="0.25">
      <c r="A3" s="1"/>
      <c r="B3" s="2"/>
      <c r="C3" s="93"/>
      <c r="D3" s="3"/>
      <c r="E3" s="108"/>
      <c r="F3" s="4"/>
      <c r="G3" s="5"/>
      <c r="H3" s="6"/>
      <c r="I3" s="7"/>
      <c r="J3" s="116"/>
      <c r="K3" s="117"/>
      <c r="L3" s="117"/>
      <c r="M3" s="118"/>
    </row>
    <row r="4" spans="1:13" ht="21" customHeight="1" x14ac:dyDescent="0.35">
      <c r="A4" s="119" t="s">
        <v>14406</v>
      </c>
      <c r="B4" s="120"/>
      <c r="C4" s="94"/>
      <c r="D4" s="9" t="s">
        <v>0</v>
      </c>
      <c r="E4" s="108"/>
      <c r="F4" s="10"/>
      <c r="G4" s="11"/>
      <c r="H4" s="12"/>
      <c r="I4" s="12"/>
      <c r="J4" s="125" t="str">
        <f>IF(A4="I",Traduzioni_testata!A3,IF(A4="GB",Traduzioni_testata!B3,IF(A4="D",Traduzioni_testata!C3,IF(A4="E",Traduzioni_testata!D3,IF(A4="F",Traduzioni_testata!E3,IF(A4="PL",Traduzioni_testata!F3,""))))))</f>
        <v>IMILANI SRL - LISTINO PREZZI 2025</v>
      </c>
      <c r="K4" s="125"/>
      <c r="L4" s="125"/>
      <c r="M4" s="112"/>
    </row>
    <row r="5" spans="1:13" ht="21" customHeight="1" x14ac:dyDescent="0.35">
      <c r="A5" s="121"/>
      <c r="B5" s="122"/>
      <c r="C5" s="95"/>
      <c r="D5" s="9" t="s">
        <v>1</v>
      </c>
      <c r="E5" s="108"/>
      <c r="F5" s="13"/>
      <c r="G5" s="14"/>
      <c r="H5" s="15"/>
      <c r="I5" s="15"/>
      <c r="J5" s="126"/>
      <c r="K5" s="126"/>
      <c r="L5" s="126"/>
      <c r="M5" s="115"/>
    </row>
    <row r="6" spans="1:13" ht="21" customHeight="1" x14ac:dyDescent="0.35">
      <c r="A6" s="121"/>
      <c r="B6" s="122"/>
      <c r="C6" s="95"/>
      <c r="D6" s="9" t="s">
        <v>2</v>
      </c>
      <c r="E6" s="108"/>
      <c r="F6" s="13"/>
      <c r="G6" s="14"/>
      <c r="H6" s="15"/>
      <c r="I6" s="15"/>
      <c r="J6" s="126"/>
      <c r="K6" s="126"/>
      <c r="L6" s="126"/>
      <c r="M6" s="115"/>
    </row>
    <row r="7" spans="1:13" ht="21" customHeight="1" x14ac:dyDescent="0.35">
      <c r="A7" s="121"/>
      <c r="B7" s="122"/>
      <c r="C7" s="95"/>
      <c r="D7" s="9" t="s">
        <v>3</v>
      </c>
      <c r="E7" s="108"/>
      <c r="F7" s="13"/>
      <c r="G7" s="14"/>
      <c r="H7" s="15"/>
      <c r="I7" s="15"/>
      <c r="J7" s="126"/>
      <c r="K7" s="126"/>
      <c r="L7" s="126"/>
      <c r="M7" s="115"/>
    </row>
    <row r="8" spans="1:13" ht="21" customHeight="1" x14ac:dyDescent="0.35">
      <c r="A8" s="121"/>
      <c r="B8" s="122"/>
      <c r="C8" s="95"/>
      <c r="D8" s="9" t="s">
        <v>4</v>
      </c>
      <c r="E8" s="108"/>
      <c r="F8" s="13"/>
      <c r="G8" s="14"/>
      <c r="H8" s="15"/>
      <c r="I8" s="15"/>
      <c r="J8" s="126"/>
      <c r="K8" s="126"/>
      <c r="L8" s="126"/>
      <c r="M8" s="115"/>
    </row>
    <row r="9" spans="1:13" ht="21" customHeight="1" x14ac:dyDescent="0.35">
      <c r="A9" s="123"/>
      <c r="B9" s="124"/>
      <c r="C9" s="96"/>
      <c r="D9" s="9" t="s">
        <v>5</v>
      </c>
      <c r="E9" s="109"/>
      <c r="F9" s="14"/>
      <c r="G9" s="14"/>
      <c r="H9" s="16"/>
      <c r="I9" s="17"/>
      <c r="J9" s="127" t="str">
        <f>IF(A4="I",Traduzioni_testata!A4,IF(A4="GB",Traduzioni_testata!B4,IF(A4="D",Traduzioni_testata!C4,IF(A4="E",Traduzioni_testata!D4,IF(A4="F",Traduzioni_testata!E4,IF(A4="PL",Traduzioni_testata!F4,""))))))</f>
        <v>Rev.00 - 01/05/25 - Scadenza 31/08/25</v>
      </c>
      <c r="K9" s="128"/>
      <c r="L9" s="128"/>
      <c r="M9" s="100"/>
    </row>
    <row r="10" spans="1:13" ht="150.75" customHeight="1" x14ac:dyDescent="0.25">
      <c r="A10" s="56" t="str">
        <f>IF(A4="i",Traduzioni_testata!A19,IF(A4="GB",Traduzioni_testata!B19,IF(A4="D",Traduzioni_testata!C19,IF(A4="E",Traduzioni_testata!D19,IF(A4="F",Traduzioni_testata!E19,IF(A4="PL",Traduzioni_testata!F19,))))))</f>
        <v>Famiglia</v>
      </c>
      <c r="B10" s="65" t="str">
        <f>IF(A4="i",Traduzioni_testata!A25,IF(A4="GB",Traduzioni_testata!B25,IF(A4="D",Traduzioni_testata!C25,IF(A4="E",Traduzioni_testata!D25,IF(A4="F",Traduzioni_testata!E25,IF(A4="PL",Traduzioni_testata!F25,))))))</f>
        <v>Codice articolo</v>
      </c>
      <c r="C10" s="99" t="s">
        <v>14430</v>
      </c>
      <c r="D10" s="57" t="str">
        <f>IF(A4="I",Traduzioni_testata!A13,IF(A4="GB",Traduzioni_testata!B13,IF(A4="D",Traduzioni_testata!C13,IF(A4="E",Traduzioni_testata!D13,IF(A4="F",Traduzioni_testata!E13,IF(A4="PL",Traduzioni_testata!F13,""))))))</f>
        <v>Descrizione_1</v>
      </c>
      <c r="E10" s="57" t="str">
        <f>IF(A4="I",Traduzioni_testata!A14,IF(A4="GB",Traduzioni_testata!B14,IF(A4="D",Traduzioni_testata!C14,IF(A4="E",Traduzioni_testata!D14,IF(A4="F",Traduzioni_testata!E14,IF(A4="PL",Traduzioni_testata!F14,""))))))</f>
        <v>Descrizione_2</v>
      </c>
      <c r="F10" s="18" t="str">
        <f>IF(A4="I",Traduzioni_testata!A15,IF(A4="GB",Traduzioni_testata!B15,IF(A4="D",Traduzioni_testata!C15,IF(A4="E",Traduzioni_testata!D15,IF(A4="F",Traduzioni_testata!E15,IF(A4="PL",Traduzioni_testata!F15,""))))))</f>
        <v>Ordine minimo e spedizione entro 60 gg</v>
      </c>
      <c r="G10" s="18" t="str">
        <f>IF(A4="I",Traduzioni_testata!A16,IF(A4="GB",Traduzioni_testata!B16,IF(A4="D",Traduzioni_testata!C16,IF(A4="E",Traduzioni_testata!D16,IF(A4="F",Traduzioni_testata!E16,IF(A4="PL",Traduzioni_testata!F16,""))))))</f>
        <v>Codice aggiuntivo da ordinare</v>
      </c>
      <c r="H10" s="18" t="str">
        <f>IF(A4="I",Traduzioni_testata!A17,IF(A4="GB",Traduzioni_testata!B17,IF(A4="D",Traduzioni_testata!C17,IF(A4="E",Traduzioni_testata!D17,IF(A4="F",Traduzioni_testata!E17,IF(A4="PL",Traduzioni_testata!F17,""))))))</f>
        <v xml:space="preserve">Prezzo </v>
      </c>
      <c r="I10" s="18" t="str">
        <f>IF(A4="I",Traduzioni_testata!A18,IF(A4="GB",Traduzioni_testata!B18,IF(A4="D",Traduzioni_testata!C18,IF(A4="E",Traduzioni_testata!D18,IF(A4="F",Traduzioni_testata!E18,IF(A4="PL",Traduzioni_testata!F18,""))))))</f>
        <v>Peso nominale in grammi per unità singola</v>
      </c>
      <c r="J10" s="19" t="str">
        <f>IF(A4="I",Traduzioni_testata!A21,IF(A4="GB",Traduzioni_testata!B21,IF(A4="D",Traduzioni_testata!C21,IF(A4="E",Traduzioni_testata!D21,IF(A4="F",Traduzioni_testata!E21,IF(A4="PL",Traduzioni_testata!F21,""))))))</f>
        <v>Unità di vendità</v>
      </c>
      <c r="K10" s="20" t="s">
        <v>13556</v>
      </c>
      <c r="L10" s="21" t="str">
        <f>IF(A4="I",Traduzioni_testata!A22,IF(A4="GB",Traduzioni_testata!B22,IF(A4="D",Traduzioni_testata!C22,IF(A4="E",Traduzioni_testata!D22,IF(A4="F",Traduzioni_testata!E22,IF(A4="PL",Traduzioni_testata!F22,""))))))</f>
        <v xml:space="preserve">Prezzo </v>
      </c>
      <c r="M10" s="101" t="s">
        <v>14484</v>
      </c>
    </row>
    <row r="11" spans="1:13" ht="21.75" customHeight="1" x14ac:dyDescent="0.25">
      <c r="A11" s="34" t="s">
        <v>6</v>
      </c>
      <c r="B11" s="78" t="s">
        <v>14492</v>
      </c>
      <c r="C11" s="98" t="s">
        <v>17055</v>
      </c>
      <c r="D11" s="8" t="str">
        <f>IF($A$4="I",VLOOKUP(B11,lingue!$A$1:$W$2481,12,FALSE),IF($A$4="GB",VLOOKUP(B11,lingue!$A$1:$W$2481,14,FALSE),IF($A$4="E",VLOOKUP(B11,lingue!$A$1:$W$2481,20,FALSE),IF($A$4="PL",VLOOKUP(B11,lingue!$A$1:$W$2481,22,FALSE),IF($A$4="D",VLOOKUP(B11,lingue!$A$1:$W$2481,16,FALSE),IF($A$4="F",VLOOKUP(B11,lingue!$A$1:$W$2481,18,FALSE)))))))</f>
        <v>CASSETTA NEXIT IN PP – FONDO LISCIO – MANIGLIE CHIUSE - DIM. 150X100X75H MM – COLORE GRIGIO 01</v>
      </c>
      <c r="E11" s="23" t="str">
        <f>IF($A$4="I",VLOOKUP(B11,lingue!$A$1:$W$2481,13,FALSE),IF($A$4="GB",VLOOKUP(B11,lingue!$A$1:$W$2481,15,FALSE),IF($A$4="E",VLOOKUP(B11,lingue!$A$1:$W$2481,21,FALSE),IF($A$4="PL",VLOOKUP(B11,lingue!$A$1:$W$2481,23,FALSE),IF($A$4="D",VLOOKUP(B11,lingue!$A$1:$W$2481,17,FALSE),IF($A$4="F",VLOOKUP(B11,lingue!$A$1:$W$2481,19,FALSE)))))))</f>
        <v>***FORNITO IN MULTIPLI DI 64/2240 PZ***</v>
      </c>
      <c r="F11" s="8"/>
      <c r="G11" s="23"/>
      <c r="H11" s="8"/>
      <c r="I11" s="24">
        <v>107</v>
      </c>
      <c r="J11" s="25">
        <v>64</v>
      </c>
      <c r="K11" s="26">
        <v>2240</v>
      </c>
      <c r="L11" s="27">
        <v>2.1800000000000002</v>
      </c>
      <c r="M11" s="102"/>
    </row>
    <row r="12" spans="1:13" ht="21.75" customHeight="1" x14ac:dyDescent="0.25">
      <c r="A12" s="34" t="s">
        <v>6</v>
      </c>
      <c r="B12" s="79" t="s">
        <v>14493</v>
      </c>
      <c r="C12" s="98" t="s">
        <v>17055</v>
      </c>
      <c r="D12" s="8" t="str">
        <f>IF($A$4="I",VLOOKUP(B12,lingue!$A$1:$W$2481,12,FALSE),IF($A$4="GB",VLOOKUP(B12,lingue!$A$1:$W$2481,14,FALSE),IF($A$4="E",VLOOKUP(B12,lingue!$A$1:$W$2481,20,FALSE),IF($A$4="PL",VLOOKUP(B12,lingue!$A$1:$W$2481,22,FALSE),IF($A$4="D",VLOOKUP(B12,lingue!$A$1:$W$2481,16,FALSE),IF($A$4="F",VLOOKUP(B12,lingue!$A$1:$W$2481,18,FALSE)))))))</f>
        <v>CASSETTA NEXIT IN REPLAST – FONDO LISCIO – MANIGLIE CHIUSE - DIM. 150X100X75H MM – COLORE GRIGIO 01</v>
      </c>
      <c r="E12" s="23" t="str">
        <f>IF($A$4="I",VLOOKUP(B12,lingue!$A$1:$W$2481,13,FALSE),IF($A$4="GB",VLOOKUP(B12,lingue!$A$1:$W$2481,15,FALSE),IF($A$4="E",VLOOKUP(B12,lingue!$A$1:$W$2481,21,FALSE),IF($A$4="PL",VLOOKUP(B12,lingue!$A$1:$W$2481,23,FALSE),IF($A$4="D",VLOOKUP(B12,lingue!$A$1:$W$2481,17,FALSE),IF($A$4="F",VLOOKUP(B12,lingue!$A$1:$W$2481,19,FALSE)))))))</f>
        <v>***FORNITO IN MULTIPLI DI 64/2240 PZ***</v>
      </c>
      <c r="F12" s="8"/>
      <c r="G12" s="23"/>
      <c r="H12" s="8"/>
      <c r="I12" s="24">
        <v>112</v>
      </c>
      <c r="J12" s="25">
        <v>64</v>
      </c>
      <c r="K12" s="26">
        <v>2240</v>
      </c>
      <c r="L12" s="27">
        <v>2</v>
      </c>
      <c r="M12" s="102"/>
    </row>
    <row r="13" spans="1:13" ht="21.75" customHeight="1" x14ac:dyDescent="0.25">
      <c r="A13" s="34" t="s">
        <v>6</v>
      </c>
      <c r="B13" s="78" t="s">
        <v>14494</v>
      </c>
      <c r="C13" s="98" t="s">
        <v>17055</v>
      </c>
      <c r="D13" s="8" t="str">
        <f>IF($A$4="I",VLOOKUP(B13,lingue!$A$1:$W$2481,12,FALSE),IF($A$4="GB",VLOOKUP(B13,lingue!$A$1:$W$2481,14,FALSE),IF($A$4="E",VLOOKUP(B13,lingue!$A$1:$W$2481,20,FALSE),IF($A$4="PL",VLOOKUP(B13,lingue!$A$1:$W$2481,22,FALSE),IF($A$4="D",VLOOKUP(B13,lingue!$A$1:$W$2481,16,FALSE),IF($A$4="F",VLOOKUP(B13,lingue!$A$1:$W$2481,18,FALSE)))))))</f>
        <v>COPERCHIO IN PP A CERNIERA PER CASSETTE NEXIT - DIM. MM  L=150 P=100 - COLORE GRIGIO 01</v>
      </c>
      <c r="E13" s="23" t="str">
        <f>IF($A$4="I",VLOOKUP(B13,lingue!$A$1:$W$2481,13,FALSE),IF($A$4="GB",VLOOKUP(B13,lingue!$A$1:$W$2481,15,FALSE),IF($A$4="E",VLOOKUP(B13,lingue!$A$1:$W$2481,21,FALSE),IF($A$4="PL",VLOOKUP(B13,lingue!$A$1:$W$2481,23,FALSE),IF($A$4="D",VLOOKUP(B13,lingue!$A$1:$W$2481,17,FALSE),IF($A$4="F",VLOOKUP(B13,lingue!$A$1:$W$2481,19,FALSE)))))))</f>
        <v>***FORNITO IN MULTIPLI DI 1/2496 PZ***</v>
      </c>
      <c r="F13" s="29">
        <v>200</v>
      </c>
      <c r="G13" s="23"/>
      <c r="H13" s="8"/>
      <c r="I13" s="24">
        <v>38</v>
      </c>
      <c r="J13" s="25">
        <v>1</v>
      </c>
      <c r="K13" s="26">
        <v>2496</v>
      </c>
      <c r="L13" s="27">
        <v>1.62</v>
      </c>
      <c r="M13" s="102"/>
    </row>
    <row r="14" spans="1:13" ht="21.75" customHeight="1" x14ac:dyDescent="0.25">
      <c r="A14" s="34" t="s">
        <v>6</v>
      </c>
      <c r="B14" s="79" t="s">
        <v>14495</v>
      </c>
      <c r="C14" s="98" t="s">
        <v>17055</v>
      </c>
      <c r="D14" s="8" t="str">
        <f>IF($A$4="I",VLOOKUP(B14,lingue!$A$1:$W$2481,12,FALSE),IF($A$4="GB",VLOOKUP(B14,lingue!$A$1:$W$2481,14,FALSE),IF($A$4="E",VLOOKUP(B14,lingue!$A$1:$W$2481,20,FALSE),IF($A$4="PL",VLOOKUP(B14,lingue!$A$1:$W$2481,22,FALSE),IF($A$4="D",VLOOKUP(B14,lingue!$A$1:$W$2481,16,FALSE),IF($A$4="F",VLOOKUP(B14,lingue!$A$1:$W$2481,18,FALSE)))))))</f>
        <v>COPERCHIO IN REPLAST A CERNIERA PER CASSETTE NEXIT - DIM. MM  L=150 P=100 - COLORE GRIGIO 01</v>
      </c>
      <c r="E14" s="23" t="str">
        <f>IF($A$4="I",VLOOKUP(B14,lingue!$A$1:$W$2481,13,FALSE),IF($A$4="GB",VLOOKUP(B14,lingue!$A$1:$W$2481,15,FALSE),IF($A$4="E",VLOOKUP(B14,lingue!$A$1:$W$2481,21,FALSE),IF($A$4="PL",VLOOKUP(B14,lingue!$A$1:$W$2481,23,FALSE),IF($A$4="D",VLOOKUP(B14,lingue!$A$1:$W$2481,17,FALSE),IF($A$4="F",VLOOKUP(B14,lingue!$A$1:$W$2481,19,FALSE)))))))</f>
        <v>***FORNITO IN MULTIPLI DI 1/2496 PZ***</v>
      </c>
      <c r="F14" s="29">
        <v>200</v>
      </c>
      <c r="G14" s="23"/>
      <c r="H14" s="8"/>
      <c r="I14" s="24">
        <v>40</v>
      </c>
      <c r="J14" s="25">
        <v>1</v>
      </c>
      <c r="K14" s="26">
        <v>2496</v>
      </c>
      <c r="L14" s="27">
        <v>1.48</v>
      </c>
      <c r="M14" s="102"/>
    </row>
    <row r="15" spans="1:13" ht="21.75" customHeight="1" x14ac:dyDescent="0.25">
      <c r="A15" s="34" t="s">
        <v>6</v>
      </c>
      <c r="B15" s="78" t="s">
        <v>14496</v>
      </c>
      <c r="C15" s="98" t="s">
        <v>17055</v>
      </c>
      <c r="D15" s="8" t="str">
        <f>IF($A$4="I",VLOOKUP(B15,lingue!$A$1:$W$2481,12,FALSE),IF($A$4="GB",VLOOKUP(B15,lingue!$A$1:$W$2481,14,FALSE),IF($A$4="E",VLOOKUP(B15,lingue!$A$1:$W$2481,20,FALSE),IF($A$4="PL",VLOOKUP(B15,lingue!$A$1:$W$2481,22,FALSE),IF($A$4="D",VLOOKUP(B15,lingue!$A$1:$W$2481,16,FALSE),IF($A$4="F",VLOOKUP(B15,lingue!$A$1:$W$2481,18,FALSE)))))))</f>
        <v>COPERCHIO IN PP A CERNIERA CON CHIUSURA A SCATTO PER CASSETTE NEXIT - DIM. MM  L=150 P=100 - COLORE GRIGIO 01</v>
      </c>
      <c r="E15" s="23" t="str">
        <f>IF($A$4="I",VLOOKUP(B15,lingue!$A$1:$W$2481,13,FALSE),IF($A$4="GB",VLOOKUP(B15,lingue!$A$1:$W$2481,15,FALSE),IF($A$4="E",VLOOKUP(B15,lingue!$A$1:$W$2481,21,FALSE),IF($A$4="PL",VLOOKUP(B15,lingue!$A$1:$W$2481,23,FALSE),IF($A$4="D",VLOOKUP(B15,lingue!$A$1:$W$2481,17,FALSE),IF($A$4="F",VLOOKUP(B15,lingue!$A$1:$W$2481,19,FALSE)))))))</f>
        <v>***FORNITO IN MULTIPLI DI 1/2496 PZ***</v>
      </c>
      <c r="F15" s="8"/>
      <c r="G15" s="23"/>
      <c r="H15" s="8"/>
      <c r="I15" s="24">
        <v>38</v>
      </c>
      <c r="J15" s="25">
        <v>1</v>
      </c>
      <c r="K15" s="26">
        <v>2496</v>
      </c>
      <c r="L15" s="27">
        <v>1.62</v>
      </c>
      <c r="M15" s="102"/>
    </row>
    <row r="16" spans="1:13" ht="21.75" customHeight="1" x14ac:dyDescent="0.25">
      <c r="A16" s="34" t="s">
        <v>6</v>
      </c>
      <c r="B16" s="79" t="s">
        <v>14497</v>
      </c>
      <c r="C16" s="98" t="s">
        <v>17055</v>
      </c>
      <c r="D16" s="8" t="str">
        <f>IF($A$4="I",VLOOKUP(B16,lingue!$A$1:$W$2481,12,FALSE),IF($A$4="GB",VLOOKUP(B16,lingue!$A$1:$W$2481,14,FALSE),IF($A$4="E",VLOOKUP(B16,lingue!$A$1:$W$2481,20,FALSE),IF($A$4="PL",VLOOKUP(B16,lingue!$A$1:$W$2481,22,FALSE),IF($A$4="D",VLOOKUP(B16,lingue!$A$1:$W$2481,16,FALSE),IF($A$4="F",VLOOKUP(B16,lingue!$A$1:$W$2481,18,FALSE)))))))</f>
        <v>COPERCHIO IN REPLAST A CERNIERA CON CHIUSURA A SCATTO PER CASSETTE NEXIT - DIM. MM  L=150 P=100 - COLORE GRIGIO 01</v>
      </c>
      <c r="E16" s="23" t="str">
        <f>IF($A$4="I",VLOOKUP(B16,lingue!$A$1:$W$2481,13,FALSE),IF($A$4="GB",VLOOKUP(B16,lingue!$A$1:$W$2481,15,FALSE),IF($A$4="E",VLOOKUP(B16,lingue!$A$1:$W$2481,21,FALSE),IF($A$4="PL",VLOOKUP(B16,lingue!$A$1:$W$2481,23,FALSE),IF($A$4="D",VLOOKUP(B16,lingue!$A$1:$W$2481,17,FALSE),IF($A$4="F",VLOOKUP(B16,lingue!$A$1:$W$2481,19,FALSE)))))))</f>
        <v>***FORNITO IN MULTIPLI DI 1/2496 PZ***</v>
      </c>
      <c r="F16" s="8"/>
      <c r="G16" s="23"/>
      <c r="H16" s="8"/>
      <c r="I16" s="24">
        <v>40</v>
      </c>
      <c r="J16" s="25">
        <v>1</v>
      </c>
      <c r="K16" s="26">
        <v>2496</v>
      </c>
      <c r="L16" s="27">
        <v>1.48</v>
      </c>
      <c r="M16" s="102"/>
    </row>
    <row r="17" spans="1:13" ht="21.75" customHeight="1" x14ac:dyDescent="0.25">
      <c r="A17" s="34" t="s">
        <v>6</v>
      </c>
      <c r="B17" s="78" t="s">
        <v>7</v>
      </c>
      <c r="D17" s="8" t="str">
        <f>IF($A$4="I",VLOOKUP(B17,lingue!$A$1:$W$2481,12,FALSE),IF($A$4="GB",VLOOKUP(B17,lingue!$A$1:$W$2481,14,FALSE),IF($A$4="E",VLOOKUP(B17,lingue!$A$1:$W$2481,20,FALSE),IF($A$4="PL",VLOOKUP(B17,lingue!$A$1:$W$2481,22,FALSE),IF($A$4="D",VLOOKUP(B17,lingue!$A$1:$W$2481,16,FALSE),IF($A$4="F",VLOOKUP(B17,lingue!$A$1:$W$2481,18,FALSE)))))))</f>
        <v>CASSETTA NEXIT IN PP – FONDO LISCIO – MANIGLIE CHIUSE - DIM. 200X150X75H MM – COLORE GRIGIO 01</v>
      </c>
      <c r="E17" s="23" t="str">
        <f>IF($A$4="I",VLOOKUP(B17,lingue!$A$1:$W$2481,13,FALSE),IF($A$4="GB",VLOOKUP(B17,lingue!$A$1:$W$2481,15,FALSE),IF($A$4="E",VLOOKUP(B17,lingue!$A$1:$W$2481,21,FALSE),IF($A$4="PL",VLOOKUP(B17,lingue!$A$1:$W$2481,23,FALSE),IF($A$4="D",VLOOKUP(B17,lingue!$A$1:$W$2481,17,FALSE),IF($A$4="F",VLOOKUP(B17,lingue!$A$1:$W$2481,19,FALSE)))))))</f>
        <v>***FORNITO IN MULTIPLI DI 32/1152 PZ***</v>
      </c>
      <c r="F17" s="8"/>
      <c r="G17" s="23"/>
      <c r="H17" s="8"/>
      <c r="I17" s="24">
        <v>184</v>
      </c>
      <c r="J17" s="25">
        <v>32</v>
      </c>
      <c r="K17" s="26">
        <v>1152</v>
      </c>
      <c r="L17" s="27">
        <v>3.1</v>
      </c>
      <c r="M17" s="102" t="s">
        <v>14476</v>
      </c>
    </row>
    <row r="18" spans="1:13" ht="21.75" customHeight="1" x14ac:dyDescent="0.25">
      <c r="A18" s="34" t="s">
        <v>6</v>
      </c>
      <c r="B18" s="77" t="s">
        <v>14024</v>
      </c>
      <c r="C18" s="98"/>
      <c r="D18" s="8" t="str">
        <f>IF($A$4="I",VLOOKUP(B18,lingue!$A$1:$W$2481,12,FALSE),IF($A$4="GB",VLOOKUP(B18,lingue!$A$1:$W$2481,14,FALSE),IF($A$4="E",VLOOKUP(B18,lingue!$A$1:$W$2481,20,FALSE),IF($A$4="PL",VLOOKUP(B18,lingue!$A$1:$W$2481,22,FALSE),IF($A$4="D",VLOOKUP(B18,lingue!$A$1:$W$2481,16,FALSE),IF($A$4="F",VLOOKUP(B18,lingue!$A$1:$W$2481,18,FALSE)))))))</f>
        <v>CASSETTA NEXIT IN PP CONDUTTIVO – FONDO LISCIO – MANIGLIE CHIUSE - DIM. 200X150X75H MM – COLORE: NERO 07</v>
      </c>
      <c r="E18" s="23" t="str">
        <f>IF($A$4="I",VLOOKUP(B18,lingue!$A$1:$W$2481,13,FALSE),IF($A$4="GB",VLOOKUP(B18,lingue!$A$1:$W$2481,15,FALSE),IF($A$4="E",VLOOKUP(B18,lingue!$A$1:$W$2481,21,FALSE),IF($A$4="PL",VLOOKUP(B18,lingue!$A$1:$W$2481,23,FALSE),IF($A$4="D",VLOOKUP(B18,lingue!$A$1:$W$2481,17,FALSE),IF($A$4="F",VLOOKUP(B18,lingue!$A$1:$W$2481,19,FALSE)))))))</f>
        <v>***FORNITO IN MULTIPLI DI 32/1152 PZ***</v>
      </c>
      <c r="F18" s="29">
        <v>200</v>
      </c>
      <c r="G18" s="23"/>
      <c r="H18" s="8"/>
      <c r="I18" s="24">
        <v>206</v>
      </c>
      <c r="J18" s="25">
        <v>32</v>
      </c>
      <c r="K18" s="26">
        <v>1152</v>
      </c>
      <c r="L18" s="27">
        <v>4.2</v>
      </c>
      <c r="M18" s="102"/>
    </row>
    <row r="19" spans="1:13" ht="21.75" customHeight="1" x14ac:dyDescent="0.25">
      <c r="A19" s="34" t="s">
        <v>6</v>
      </c>
      <c r="B19" s="79" t="s">
        <v>8</v>
      </c>
      <c r="C19" s="98" t="str">
        <f>IF(Tabella42[[#This Row],[ iMiNOW  01/05/2025  31/08/2025 ]],"PROMO"," ")</f>
        <v>PROMO</v>
      </c>
      <c r="D19" s="8" t="str">
        <f>IF($A$4="I",VLOOKUP(B19,lingue!$A$1:$W$2481,12,FALSE),IF($A$4="GB",VLOOKUP(B19,lingue!$A$1:$W$2481,14,FALSE),IF($A$4="E",VLOOKUP(B19,lingue!$A$1:$W$2481,20,FALSE),IF($A$4="PL",VLOOKUP(B19,lingue!$A$1:$W$2481,22,FALSE),IF($A$4="D",VLOOKUP(B19,lingue!$A$1:$W$2481,16,FALSE),IF($A$4="F",VLOOKUP(B19,lingue!$A$1:$W$2481,18,FALSE)))))))</f>
        <v>CASSETTA NEXIT IN REPLAST – FONDO LISCIO – MANIGLIE CHIUSE - DIM. 200X150X75H MM – COLORE GRIGIO 01</v>
      </c>
      <c r="E19" s="23" t="str">
        <f>IF($A$4="I",VLOOKUP(B19,lingue!$A$1:$W$2481,13,FALSE),IF($A$4="GB",VLOOKUP(B19,lingue!$A$1:$W$2481,15,FALSE),IF($A$4="E",VLOOKUP(B19,lingue!$A$1:$W$2481,21,FALSE),IF($A$4="PL",VLOOKUP(B19,lingue!$A$1:$W$2481,23,FALSE),IF($A$4="D",VLOOKUP(B19,lingue!$A$1:$W$2481,17,FALSE),IF($A$4="F",VLOOKUP(B19,lingue!$A$1:$W$2481,19,FALSE)))))))</f>
        <v>***FORNITO IN MULTIPLI DI 32/1152 PZ***</v>
      </c>
      <c r="F19" s="18"/>
      <c r="G19" s="23"/>
      <c r="I19" s="24">
        <v>192</v>
      </c>
      <c r="J19" s="25">
        <v>32</v>
      </c>
      <c r="K19" s="26">
        <v>1152</v>
      </c>
      <c r="L19" s="27">
        <v>2.64</v>
      </c>
      <c r="M19" s="102">
        <f>ROUND(L19*0.95,2)</f>
        <v>2.5099999999999998</v>
      </c>
    </row>
    <row r="20" spans="1:13" ht="21.75" customHeight="1" x14ac:dyDescent="0.25">
      <c r="A20" s="34" t="s">
        <v>6</v>
      </c>
      <c r="B20" s="78" t="s">
        <v>9</v>
      </c>
      <c r="D20" s="8" t="str">
        <f>IF($A$4="I",VLOOKUP(B20,lingue!$A$1:$W$2481,12,FALSE),IF($A$4="GB",VLOOKUP(B20,lingue!$A$1:$W$2481,14,FALSE),IF($A$4="E",VLOOKUP(B20,lingue!$A$1:$W$2481,20,FALSE),IF($A$4="PL",VLOOKUP(B20,lingue!$A$1:$W$2481,22,FALSE),IF($A$4="D",VLOOKUP(B20,lingue!$A$1:$W$2481,16,FALSE),IF($A$4="F",VLOOKUP(B20,lingue!$A$1:$W$2481,18,FALSE)))))))</f>
        <v>CASSETTA NEXIT IN PP – FONDO LISCIO – MANIGLIE CHIUSE - DIM. 200X150X120H MM – COLORE GRIGIO 01</v>
      </c>
      <c r="E20" s="23" t="str">
        <f>IF($A$4="I",VLOOKUP(B20,lingue!$A$1:$W$2481,13,FALSE),IF($A$4="GB",VLOOKUP(B20,lingue!$A$1:$W$2481,15,FALSE),IF($A$4="E",VLOOKUP(B20,lingue!$A$1:$W$2481,21,FALSE),IF($A$4="PL",VLOOKUP(B20,lingue!$A$1:$W$2481,23,FALSE),IF($A$4="D",VLOOKUP(B20,lingue!$A$1:$W$2481,17,FALSE),IF($A$4="F",VLOOKUP(B20,lingue!$A$1:$W$2481,19,FALSE)))))))</f>
        <v>***FORNITO IN MULTIPLI DI 24/672 PZ***</v>
      </c>
      <c r="F20" s="8"/>
      <c r="G20" s="23"/>
      <c r="H20" s="8"/>
      <c r="I20" s="24">
        <v>258</v>
      </c>
      <c r="J20" s="25">
        <v>24</v>
      </c>
      <c r="K20" s="26">
        <v>672</v>
      </c>
      <c r="L20" s="27">
        <v>3.4</v>
      </c>
      <c r="M20" s="102"/>
    </row>
    <row r="21" spans="1:13" ht="21.75" customHeight="1" x14ac:dyDescent="0.25">
      <c r="A21" s="34" t="s">
        <v>6</v>
      </c>
      <c r="B21" s="77" t="s">
        <v>14025</v>
      </c>
      <c r="C21" s="98"/>
      <c r="D21" s="8" t="str">
        <f>IF($A$4="I",VLOOKUP(B21,lingue!$A$1:$W$2481,12,FALSE),IF($A$4="GB",VLOOKUP(B21,lingue!$A$1:$W$2481,14,FALSE),IF($A$4="E",VLOOKUP(B21,lingue!$A$1:$W$2481,20,FALSE),IF($A$4="PL",VLOOKUP(B21,lingue!$A$1:$W$2481,22,FALSE),IF($A$4="D",VLOOKUP(B21,lingue!$A$1:$W$2481,16,FALSE),IF($A$4="F",VLOOKUP(B21,lingue!$A$1:$W$2481,18,FALSE)))))))</f>
        <v>CASSETTA NEXIT IN PP CONDUTTIVO – FONDO LISCIO – MANIGLIE CHIUSE - DIM. 200X150X120H MM – COLORE: NERO 07</v>
      </c>
      <c r="E21" s="23" t="str">
        <f>IF($A$4="I",VLOOKUP(B21,lingue!$A$1:$W$2481,13,FALSE),IF($A$4="GB",VLOOKUP(B21,lingue!$A$1:$W$2481,15,FALSE),IF($A$4="E",VLOOKUP(B21,lingue!$A$1:$W$2481,21,FALSE),IF($A$4="PL",VLOOKUP(B21,lingue!$A$1:$W$2481,23,FALSE),IF($A$4="D",VLOOKUP(B21,lingue!$A$1:$W$2481,17,FALSE),IF($A$4="F",VLOOKUP(B21,lingue!$A$1:$W$2481,19,FALSE)))))))</f>
        <v>***FORNITO IN MULTIPLI DI 24/672 PZ***</v>
      </c>
      <c r="F21" s="29">
        <v>200</v>
      </c>
      <c r="G21" s="23"/>
      <c r="H21" s="8"/>
      <c r="I21" s="24">
        <v>289</v>
      </c>
      <c r="J21" s="25">
        <v>24</v>
      </c>
      <c r="K21" s="26">
        <v>672</v>
      </c>
      <c r="L21" s="27">
        <v>4.92</v>
      </c>
      <c r="M21" s="102"/>
    </row>
    <row r="22" spans="1:13" ht="21.75" customHeight="1" x14ac:dyDescent="0.25">
      <c r="A22" s="34" t="s">
        <v>6</v>
      </c>
      <c r="B22" s="79" t="s">
        <v>10</v>
      </c>
      <c r="C22" s="98" t="str">
        <f>IF(Tabella42[[#This Row],[ iMiNOW  01/05/2025  31/08/2025 ]],"PROMO"," ")</f>
        <v>PROMO</v>
      </c>
      <c r="D22" s="8" t="str">
        <f>IF($A$4="I",VLOOKUP(B22,lingue!$A$1:$W$2481,12,FALSE),IF($A$4="GB",VLOOKUP(B22,lingue!$A$1:$W$2481,14,FALSE),IF($A$4="E",VLOOKUP(B22,lingue!$A$1:$W$2481,20,FALSE),IF($A$4="PL",VLOOKUP(B22,lingue!$A$1:$W$2481,22,FALSE),IF($A$4="D",VLOOKUP(B22,lingue!$A$1:$W$2481,16,FALSE),IF($A$4="F",VLOOKUP(B22,lingue!$A$1:$W$2481,18,FALSE)))))))</f>
        <v>CASSETTA NEXIT IN REPLAST – FONDO LISCIO – MANIGLIE CHIUSE - DIM. 200X150X120H MM – COLORE GRIGIO 01</v>
      </c>
      <c r="E22" s="23" t="str">
        <f>IF($A$4="I",VLOOKUP(B22,lingue!$A$1:$W$2481,13,FALSE),IF($A$4="GB",VLOOKUP(B22,lingue!$A$1:$W$2481,15,FALSE),IF($A$4="E",VLOOKUP(B22,lingue!$A$1:$W$2481,21,FALSE),IF($A$4="PL",VLOOKUP(B22,lingue!$A$1:$W$2481,23,FALSE),IF($A$4="D",VLOOKUP(B22,lingue!$A$1:$W$2481,17,FALSE),IF($A$4="F",VLOOKUP(B22,lingue!$A$1:$W$2481,19,FALSE)))))))</f>
        <v>***FORNITO IN MULTIPLI DI 24/672 PZ***</v>
      </c>
      <c r="F22" s="28"/>
      <c r="G22" s="23"/>
      <c r="I22" s="24">
        <v>269</v>
      </c>
      <c r="J22" s="25">
        <v>24</v>
      </c>
      <c r="K22" s="26">
        <v>672</v>
      </c>
      <c r="L22" s="27">
        <v>2.89</v>
      </c>
      <c r="M22" s="102">
        <f>ROUND(L22*0.95,2)</f>
        <v>2.75</v>
      </c>
    </row>
    <row r="23" spans="1:13" ht="21.75" customHeight="1" x14ac:dyDescent="0.25">
      <c r="A23" s="34" t="s">
        <v>6</v>
      </c>
      <c r="B23" s="78" t="s">
        <v>11</v>
      </c>
      <c r="C23" s="98" t="str">
        <f>IF(Tabella42[[#This Row],[ iMiNOW  01/05/2025  31/08/2025 ]],"PROMO"," ")</f>
        <v xml:space="preserve"> </v>
      </c>
      <c r="D23" s="8" t="str">
        <f>IF($A$4="I",VLOOKUP(B23,lingue!$A$1:$W$2481,12,FALSE),IF($A$4="GB",VLOOKUP(B23,lingue!$A$1:$W$2481,14,FALSE),IF($A$4="E",VLOOKUP(B23,lingue!$A$1:$W$2481,20,FALSE),IF($A$4="PL",VLOOKUP(B23,lingue!$A$1:$W$2481,22,FALSE),IF($A$4="D",VLOOKUP(B23,lingue!$A$1:$W$2481,16,FALSE),IF($A$4="F",VLOOKUP(B23,lingue!$A$1:$W$2481,18,FALSE)))))))</f>
        <v>COPERCHIO IN PP A CERNIERA PER CASSETTE NEXIT - DIM. MM  L=200 P=150 - COLORE GRIGIO 01</v>
      </c>
      <c r="E23" s="23" t="str">
        <f>IF($A$4="I",VLOOKUP(B23,lingue!$A$1:$W$2481,13,FALSE),IF($A$4="GB",VLOOKUP(B23,lingue!$A$1:$W$2481,15,FALSE),IF($A$4="E",VLOOKUP(B23,lingue!$A$1:$W$2481,21,FALSE),IF($A$4="PL",VLOOKUP(B23,lingue!$A$1:$W$2481,23,FALSE),IF($A$4="D",VLOOKUP(B23,lingue!$A$1:$W$2481,17,FALSE),IF($A$4="F",VLOOKUP(B23,lingue!$A$1:$W$2481,19,FALSE)))))))</f>
        <v>***FORNITO IN MULTIPLI DI 1/1920 PZ***</v>
      </c>
      <c r="F23" s="8"/>
      <c r="G23" s="23"/>
      <c r="H23" s="8"/>
      <c r="I23" s="24">
        <v>72</v>
      </c>
      <c r="J23" s="25">
        <v>1</v>
      </c>
      <c r="K23" s="26">
        <v>1920</v>
      </c>
      <c r="L23" s="27">
        <v>1.79</v>
      </c>
      <c r="M23" s="102"/>
    </row>
    <row r="24" spans="1:13" ht="21.75" customHeight="1" x14ac:dyDescent="0.25">
      <c r="A24" s="34" t="s">
        <v>6</v>
      </c>
      <c r="B24" s="77" t="s">
        <v>14026</v>
      </c>
      <c r="C24" s="98" t="str">
        <f>IF(Tabella42[[#This Row],[ iMiNOW  01/05/2025  31/08/2025 ]],"PROMO"," ")</f>
        <v xml:space="preserve"> </v>
      </c>
      <c r="D24" s="8" t="str">
        <f>IF($A$4="I",VLOOKUP(B24,lingue!$A$1:$W$2481,12,FALSE),IF($A$4="GB",VLOOKUP(B24,lingue!$A$1:$W$2481,14,FALSE),IF($A$4="E",VLOOKUP(B24,lingue!$A$1:$W$2481,20,FALSE),IF($A$4="PL",VLOOKUP(B24,lingue!$A$1:$W$2481,22,FALSE),IF($A$4="D",VLOOKUP(B24,lingue!$A$1:$W$2481,16,FALSE),IF($A$4="F",VLOOKUP(B24,lingue!$A$1:$W$2481,18,FALSE)))))))</f>
        <v>COPERCHIO IN PP CONDUTTIVO A CERNIERA PER CASSETTE NEXIT - DIM. MM  L=200 P=150 - COLORE NERO 07</v>
      </c>
      <c r="E24" s="23" t="str">
        <f>IF($A$4="I",VLOOKUP(B24,lingue!$A$1:$W$2481,13,FALSE),IF($A$4="GB",VLOOKUP(B24,lingue!$A$1:$W$2481,15,FALSE),IF($A$4="E",VLOOKUP(B24,lingue!$A$1:$W$2481,21,FALSE),IF($A$4="PL",VLOOKUP(B24,lingue!$A$1:$W$2481,23,FALSE),IF($A$4="D",VLOOKUP(B24,lingue!$A$1:$W$2481,17,FALSE),IF($A$4="F",VLOOKUP(B24,lingue!$A$1:$W$2481,19,FALSE)))))))</f>
        <v>***FORNITO IN MULTIPLI DI 1/1920 PZ***</v>
      </c>
      <c r="F24" s="29">
        <v>200</v>
      </c>
      <c r="G24" s="23"/>
      <c r="H24" s="8"/>
      <c r="I24" s="24">
        <v>81</v>
      </c>
      <c r="J24" s="25">
        <v>1</v>
      </c>
      <c r="K24" s="26">
        <v>1920</v>
      </c>
      <c r="L24" s="27">
        <v>3.02</v>
      </c>
      <c r="M24" s="102"/>
    </row>
    <row r="25" spans="1:13" ht="21.75" customHeight="1" x14ac:dyDescent="0.25">
      <c r="A25" s="34" t="s">
        <v>6</v>
      </c>
      <c r="B25" s="79" t="s">
        <v>12</v>
      </c>
      <c r="C25" s="98" t="str">
        <f>IF(Tabella42[[#This Row],[ iMiNOW  01/05/2025  31/08/2025 ]],"PROMO"," ")</f>
        <v xml:space="preserve"> </v>
      </c>
      <c r="D25" s="8" t="str">
        <f>IF($A$4="I",VLOOKUP(B25,lingue!$A$1:$W$2481,12,FALSE),IF($A$4="GB",VLOOKUP(B25,lingue!$A$1:$W$2481,14,FALSE),IF($A$4="E",VLOOKUP(B25,lingue!$A$1:$W$2481,20,FALSE),IF($A$4="PL",VLOOKUP(B25,lingue!$A$1:$W$2481,22,FALSE),IF($A$4="D",VLOOKUP(B25,lingue!$A$1:$W$2481,16,FALSE),IF($A$4="F",VLOOKUP(B25,lingue!$A$1:$W$2481,18,FALSE)))))))</f>
        <v>COPERCHIO IN REPLAST A CERNIERA PER CASSETTE NEXIT - DIM. MM  L=200 P=150 - COLORE GRIGIO 01</v>
      </c>
      <c r="E25" s="23" t="str">
        <f>IF($A$4="I",VLOOKUP(B25,lingue!$A$1:$W$2481,13,FALSE),IF($A$4="GB",VLOOKUP(B25,lingue!$A$1:$W$2481,15,FALSE),IF($A$4="E",VLOOKUP(B25,lingue!$A$1:$W$2481,21,FALSE),IF($A$4="PL",VLOOKUP(B25,lingue!$A$1:$W$2481,23,FALSE),IF($A$4="D",VLOOKUP(B25,lingue!$A$1:$W$2481,17,FALSE),IF($A$4="F",VLOOKUP(B25,lingue!$A$1:$W$2481,19,FALSE)))))))</f>
        <v>***FORNITO IN MULTIPLI DI 1/1920 PZ***</v>
      </c>
      <c r="F25" s="8"/>
      <c r="G25" s="23"/>
      <c r="H25" s="8"/>
      <c r="I25" s="24">
        <v>75</v>
      </c>
      <c r="J25" s="25">
        <v>1</v>
      </c>
      <c r="K25" s="26">
        <v>1920</v>
      </c>
      <c r="L25" s="27">
        <v>1.52</v>
      </c>
      <c r="M25" s="102"/>
    </row>
    <row r="26" spans="1:13" ht="21.75" customHeight="1" x14ac:dyDescent="0.25">
      <c r="A26" s="34" t="s">
        <v>6</v>
      </c>
      <c r="B26" s="78" t="s">
        <v>13</v>
      </c>
      <c r="C26" s="98" t="str">
        <f>IF(Tabella42[[#This Row],[ iMiNOW  01/05/2025  31/08/2025 ]],"PROMO"," ")</f>
        <v xml:space="preserve"> </v>
      </c>
      <c r="D26" s="8" t="str">
        <f>IF($A$4="I",VLOOKUP(B26,lingue!$A$1:$W$2481,12,FALSE),IF($A$4="GB",VLOOKUP(B26,lingue!$A$1:$W$2481,14,FALSE),IF($A$4="E",VLOOKUP(B26,lingue!$A$1:$W$2481,20,FALSE),IF($A$4="PL",VLOOKUP(B26,lingue!$A$1:$W$2481,22,FALSE),IF($A$4="D",VLOOKUP(B26,lingue!$A$1:$W$2481,16,FALSE),IF($A$4="F",VLOOKUP(B26,lingue!$A$1:$W$2481,18,FALSE)))))))</f>
        <v>COPERCHIO IN PP A CERNIERA CON CHIUSURA A SCATTO PER CASSETTE NEXIT - DIM. MM  L=200 P=150 - COLORE GRIGIO 01</v>
      </c>
      <c r="E26" s="23" t="str">
        <f>IF($A$4="I",VLOOKUP(B26,lingue!$A$1:$W$2481,13,FALSE),IF($A$4="GB",VLOOKUP(B26,lingue!$A$1:$W$2481,15,FALSE),IF($A$4="E",VLOOKUP(B26,lingue!$A$1:$W$2481,21,FALSE),IF($A$4="PL",VLOOKUP(B26,lingue!$A$1:$W$2481,23,FALSE),IF($A$4="D",VLOOKUP(B26,lingue!$A$1:$W$2481,17,FALSE),IF($A$4="F",VLOOKUP(B26,lingue!$A$1:$W$2481,19,FALSE)))))))</f>
        <v>***FORNITO IN MULTIPLI DI 1/1920 PZ***</v>
      </c>
      <c r="F26" s="8"/>
      <c r="G26" s="23"/>
      <c r="H26" s="8"/>
      <c r="I26" s="24">
        <v>73</v>
      </c>
      <c r="J26" s="25">
        <v>1</v>
      </c>
      <c r="K26" s="26">
        <v>1920</v>
      </c>
      <c r="L26" s="27">
        <v>1.79</v>
      </c>
      <c r="M26" s="102"/>
    </row>
    <row r="27" spans="1:13" ht="21.75" customHeight="1" x14ac:dyDescent="0.25">
      <c r="A27" s="34" t="s">
        <v>6</v>
      </c>
      <c r="B27" s="77" t="s">
        <v>14027</v>
      </c>
      <c r="C27" s="98" t="str">
        <f>IF(Tabella42[[#This Row],[ iMiNOW  01/05/2025  31/08/2025 ]],"PROMO"," ")</f>
        <v xml:space="preserve"> </v>
      </c>
      <c r="D27" s="8" t="str">
        <f>IF($A$4="I",VLOOKUP(B27,lingue!$A$1:$W$2481,12,FALSE),IF($A$4="GB",VLOOKUP(B27,lingue!$A$1:$W$2481,14,FALSE),IF($A$4="E",VLOOKUP(B27,lingue!$A$1:$W$2481,20,FALSE),IF($A$4="PL",VLOOKUP(B27,lingue!$A$1:$W$2481,22,FALSE),IF($A$4="D",VLOOKUP(B27,lingue!$A$1:$W$2481,16,FALSE),IF($A$4="F",VLOOKUP(B27,lingue!$A$1:$W$2481,18,FALSE)))))))</f>
        <v>COPERCHIO IN PP CONDUTTIVO A CERNIERA E CHIUSURA A SCATTO PER CASSETTE NEXIT - DIM. MM  L=200 P=150 - COLORE NERO 07</v>
      </c>
      <c r="E27" s="23" t="str">
        <f>IF($A$4="I",VLOOKUP(B27,lingue!$A$1:$W$2481,13,FALSE),IF($A$4="GB",VLOOKUP(B27,lingue!$A$1:$W$2481,15,FALSE),IF($A$4="E",VLOOKUP(B27,lingue!$A$1:$W$2481,21,FALSE),IF($A$4="PL",VLOOKUP(B27,lingue!$A$1:$W$2481,23,FALSE),IF($A$4="D",VLOOKUP(B27,lingue!$A$1:$W$2481,17,FALSE),IF($A$4="F",VLOOKUP(B27,lingue!$A$1:$W$2481,19,FALSE)))))))</f>
        <v>***FORNITO IN MULTIPLI DI 1/1920 PZ***</v>
      </c>
      <c r="F27" s="29">
        <v>200</v>
      </c>
      <c r="G27" s="23"/>
      <c r="H27" s="8"/>
      <c r="I27" s="24">
        <v>82</v>
      </c>
      <c r="J27" s="25">
        <v>1</v>
      </c>
      <c r="K27" s="26">
        <v>1920</v>
      </c>
      <c r="L27" s="27">
        <v>3.03</v>
      </c>
      <c r="M27" s="102"/>
    </row>
    <row r="28" spans="1:13" ht="21.75" customHeight="1" x14ac:dyDescent="0.25">
      <c r="A28" s="34" t="s">
        <v>6</v>
      </c>
      <c r="B28" s="79" t="s">
        <v>14</v>
      </c>
      <c r="C28" s="98" t="str">
        <f>IF(Tabella42[[#This Row],[ iMiNOW  01/05/2025  31/08/2025 ]],"PROMO"," ")</f>
        <v xml:space="preserve"> </v>
      </c>
      <c r="D28" s="8" t="str">
        <f>IF($A$4="I",VLOOKUP(B28,lingue!$A$1:$W$2481,12,FALSE),IF($A$4="GB",VLOOKUP(B28,lingue!$A$1:$W$2481,14,FALSE),IF($A$4="E",VLOOKUP(B28,lingue!$A$1:$W$2481,20,FALSE),IF($A$4="PL",VLOOKUP(B28,lingue!$A$1:$W$2481,22,FALSE),IF($A$4="D",VLOOKUP(B28,lingue!$A$1:$W$2481,16,FALSE),IF($A$4="F",VLOOKUP(B28,lingue!$A$1:$W$2481,18,FALSE)))))))</f>
        <v>COPERCHIO IN REPLAST A CERNIERA CON CHIUSURA A SCATTO PER CASSETTE NEXIT - DIM. MM  L=200 P=150 - COLORE GRIGIO 01</v>
      </c>
      <c r="E28" s="23" t="str">
        <f>IF($A$4="I",VLOOKUP(B28,lingue!$A$1:$W$2481,13,FALSE),IF($A$4="GB",VLOOKUP(B28,lingue!$A$1:$W$2481,15,FALSE),IF($A$4="E",VLOOKUP(B28,lingue!$A$1:$W$2481,21,FALSE),IF($A$4="PL",VLOOKUP(B28,lingue!$A$1:$W$2481,23,FALSE),IF($A$4="D",VLOOKUP(B28,lingue!$A$1:$W$2481,17,FALSE),IF($A$4="F",VLOOKUP(B28,lingue!$A$1:$W$2481,19,FALSE)))))))</f>
        <v>***FORNITO IN MULTIPLI DI 1/1920 PZ***</v>
      </c>
      <c r="F28" s="8"/>
      <c r="G28" s="23"/>
      <c r="H28" s="8"/>
      <c r="I28" s="24">
        <v>76</v>
      </c>
      <c r="J28" s="25">
        <v>1</v>
      </c>
      <c r="K28" s="26">
        <v>1920</v>
      </c>
      <c r="L28" s="27">
        <v>1.52</v>
      </c>
      <c r="M28" s="102"/>
    </row>
    <row r="29" spans="1:13" ht="21.75" customHeight="1" x14ac:dyDescent="0.25">
      <c r="A29" s="34" t="s">
        <v>6</v>
      </c>
      <c r="B29" s="78" t="s">
        <v>15</v>
      </c>
      <c r="C29" s="98" t="str">
        <f>IF(Tabella42[[#This Row],[ iMiNOW  01/05/2025  31/08/2025 ]],"PROMO"," ")</f>
        <v xml:space="preserve"> </v>
      </c>
      <c r="D29" s="8" t="str">
        <f>IF($A$4="I",VLOOKUP(B29,lingue!$A$1:$W$2481,12,FALSE),IF($A$4="GB",VLOOKUP(B29,lingue!$A$1:$W$2481,14,FALSE),IF($A$4="E",VLOOKUP(B29,lingue!$A$1:$W$2481,20,FALSE),IF($A$4="PL",VLOOKUP(B29,lingue!$A$1:$W$2481,22,FALSE),IF($A$4="D",VLOOKUP(B29,lingue!$A$1:$W$2481,16,FALSE),IF($A$4="F",VLOOKUP(B29,lingue!$A$1:$W$2481,18,FALSE)))))))</f>
        <v>COPERCHIO IN PP CON MANIGLIE PER CASSETTE SERIE NEXIT - DIM. MM  L=200 P=150 - COLORE GRIGIO 01</v>
      </c>
      <c r="E29" s="23" t="str">
        <f>IF($A$4="I",VLOOKUP(B29,lingue!$A$1:$W$2481,13,FALSE),IF($A$4="GB",VLOOKUP(B29,lingue!$A$1:$W$2481,15,FALSE),IF($A$4="E",VLOOKUP(B29,lingue!$A$1:$W$2481,21,FALSE),IF($A$4="PL",VLOOKUP(B29,lingue!$A$1:$W$2481,23,FALSE),IF($A$4="D",VLOOKUP(B29,lingue!$A$1:$W$2481,17,FALSE),IF($A$4="F",VLOOKUP(B29,lingue!$A$1:$W$2481,19,FALSE)))))))</f>
        <v>***FORNITO IN MULTIPLI DI 1/1920 PZ***</v>
      </c>
      <c r="F29" s="8"/>
      <c r="G29" s="23"/>
      <c r="H29" s="8"/>
      <c r="I29" s="24">
        <v>72</v>
      </c>
      <c r="J29" s="25">
        <v>1</v>
      </c>
      <c r="K29" s="26">
        <v>1920</v>
      </c>
      <c r="L29" s="27">
        <v>1.79</v>
      </c>
      <c r="M29" s="102"/>
    </row>
    <row r="30" spans="1:13" ht="21.75" customHeight="1" x14ac:dyDescent="0.25">
      <c r="A30" s="34" t="s">
        <v>6</v>
      </c>
      <c r="B30" s="77" t="s">
        <v>14028</v>
      </c>
      <c r="C30" s="98" t="str">
        <f>IF(Tabella42[[#This Row],[ iMiNOW  01/05/2025  31/08/2025 ]],"PROMO"," ")</f>
        <v xml:space="preserve"> </v>
      </c>
      <c r="D30" s="8" t="str">
        <f>IF($A$4="I",VLOOKUP(B30,lingue!$A$1:$W$2481,12,FALSE),IF($A$4="GB",VLOOKUP(B30,lingue!$A$1:$W$2481,14,FALSE),IF($A$4="E",VLOOKUP(B30,lingue!$A$1:$W$2481,20,FALSE),IF($A$4="PL",VLOOKUP(B30,lingue!$A$1:$W$2481,22,FALSE),IF($A$4="D",VLOOKUP(B30,lingue!$A$1:$W$2481,16,FALSE),IF($A$4="F",VLOOKUP(B30,lingue!$A$1:$W$2481,18,FALSE)))))))</f>
        <v>COPERCHIO IN PP CONDUTTIVO CON MANIGLIE PER CASSETTE SERIE NEXIT - DIM. MM  L=200 P=150 - COLORE NERO 07</v>
      </c>
      <c r="E30" s="23" t="str">
        <f>IF($A$4="I",VLOOKUP(B30,lingue!$A$1:$W$2481,13,FALSE),IF($A$4="GB",VLOOKUP(B30,lingue!$A$1:$W$2481,15,FALSE),IF($A$4="E",VLOOKUP(B30,lingue!$A$1:$W$2481,21,FALSE),IF($A$4="PL",VLOOKUP(B30,lingue!$A$1:$W$2481,23,FALSE),IF($A$4="D",VLOOKUP(B30,lingue!$A$1:$W$2481,17,FALSE),IF($A$4="F",VLOOKUP(B30,lingue!$A$1:$W$2481,19,FALSE)))))))</f>
        <v>***FORNITO IN MULTIPLI DI 1/1920 PZ***</v>
      </c>
      <c r="F30" s="29">
        <v>200</v>
      </c>
      <c r="G30" s="23"/>
      <c r="H30" s="8"/>
      <c r="I30" s="24">
        <v>81</v>
      </c>
      <c r="J30" s="25">
        <v>1</v>
      </c>
      <c r="K30" s="26">
        <v>1920</v>
      </c>
      <c r="L30" s="27">
        <v>3.02</v>
      </c>
      <c r="M30" s="102"/>
    </row>
    <row r="31" spans="1:13" ht="21.75" customHeight="1" x14ac:dyDescent="0.25">
      <c r="A31" s="34" t="s">
        <v>6</v>
      </c>
      <c r="B31" s="79" t="s">
        <v>16</v>
      </c>
      <c r="C31" s="98" t="str">
        <f>IF(Tabella42[[#This Row],[ iMiNOW  01/05/2025  31/08/2025 ]],"PROMO"," ")</f>
        <v xml:space="preserve"> </v>
      </c>
      <c r="D31" s="8" t="str">
        <f>IF($A$4="I",VLOOKUP(B31,lingue!$A$1:$W$2481,12,FALSE),IF($A$4="GB",VLOOKUP(B31,lingue!$A$1:$W$2481,14,FALSE),IF($A$4="E",VLOOKUP(B31,lingue!$A$1:$W$2481,20,FALSE),IF($A$4="PL",VLOOKUP(B31,lingue!$A$1:$W$2481,22,FALSE),IF($A$4="D",VLOOKUP(B31,lingue!$A$1:$W$2481,16,FALSE),IF($A$4="F",VLOOKUP(B31,lingue!$A$1:$W$2481,18,FALSE)))))))</f>
        <v>COPERCHIO IN REPLAST CON MANIGLIE PER CASSETTE SERIE NEXIT - DIM. MM  L=200 P=150 - COLORE GRIGIO 01</v>
      </c>
      <c r="E31" s="23" t="str">
        <f>IF($A$4="I",VLOOKUP(B31,lingue!$A$1:$W$2481,13,FALSE),IF($A$4="GB",VLOOKUP(B31,lingue!$A$1:$W$2481,15,FALSE),IF($A$4="E",VLOOKUP(B31,lingue!$A$1:$W$2481,21,FALSE),IF($A$4="PL",VLOOKUP(B31,lingue!$A$1:$W$2481,23,FALSE),IF($A$4="D",VLOOKUP(B31,lingue!$A$1:$W$2481,17,FALSE),IF($A$4="F",VLOOKUP(B31,lingue!$A$1:$W$2481,19,FALSE)))))))</f>
        <v>***FORNITO IN MULTIPLI DI 1/1920 PZ***</v>
      </c>
      <c r="F31" s="8"/>
      <c r="G31" s="23"/>
      <c r="H31" s="8"/>
      <c r="I31" s="24">
        <v>75</v>
      </c>
      <c r="J31" s="25">
        <v>1</v>
      </c>
      <c r="K31" s="26">
        <v>1920</v>
      </c>
      <c r="L31" s="27">
        <v>1.52</v>
      </c>
      <c r="M31" s="102"/>
    </row>
    <row r="32" spans="1:13" ht="21.75" customHeight="1" x14ac:dyDescent="0.25">
      <c r="A32" s="34" t="s">
        <v>6</v>
      </c>
      <c r="B32" s="78" t="s">
        <v>17</v>
      </c>
      <c r="C32" s="98" t="str">
        <f>IF(Tabella42[[#This Row],[ iMiNOW  01/05/2025  31/08/2025 ]],"PROMO"," ")</f>
        <v xml:space="preserve"> </v>
      </c>
      <c r="D32" s="8" t="str">
        <f>IF($A$4="I",VLOOKUP(B32,lingue!$A$1:$W$2481,12,FALSE),IF($A$4="GB",VLOOKUP(B32,lingue!$A$1:$W$2481,14,FALSE),IF($A$4="E",VLOOKUP(B32,lingue!$A$1:$W$2481,20,FALSE),IF($A$4="PL",VLOOKUP(B32,lingue!$A$1:$W$2481,22,FALSE),IF($A$4="D",VLOOKUP(B32,lingue!$A$1:$W$2481,16,FALSE),IF($A$4="F",VLOOKUP(B32,lingue!$A$1:$W$2481,18,FALSE)))))))</f>
        <v>CASSETTA NEXIT IN PP – FONDO LISCIO – MANIGLIE CHIUSE - DIM. 300X200X75H MM – COLORE GRIGIO 01</v>
      </c>
      <c r="E32" s="23" t="str">
        <f>IF($A$4="I",VLOOKUP(B32,lingue!$A$1:$W$2481,13,FALSE),IF($A$4="GB",VLOOKUP(B32,lingue!$A$1:$W$2481,15,FALSE),IF($A$4="E",VLOOKUP(B32,lingue!$A$1:$W$2481,21,FALSE),IF($A$4="PL",VLOOKUP(B32,lingue!$A$1:$W$2481,23,FALSE),IF($A$4="D",VLOOKUP(B32,lingue!$A$1:$W$2481,17,FALSE),IF($A$4="F",VLOOKUP(B32,lingue!$A$1:$W$2481,19,FALSE)))))))</f>
        <v>***FORNITO IN MULTIPLI DI 20/560 PZ***</v>
      </c>
      <c r="F32" s="8"/>
      <c r="G32" s="23"/>
      <c r="H32" s="8"/>
      <c r="I32" s="24">
        <v>335</v>
      </c>
      <c r="J32" s="25">
        <v>20</v>
      </c>
      <c r="K32" s="26">
        <v>560</v>
      </c>
      <c r="L32" s="27">
        <v>4.25</v>
      </c>
      <c r="M32" s="102"/>
    </row>
    <row r="33" spans="1:13" ht="21.75" customHeight="1" x14ac:dyDescent="0.25">
      <c r="A33" s="34" t="s">
        <v>6</v>
      </c>
      <c r="B33" s="77" t="s">
        <v>14029</v>
      </c>
      <c r="C33" s="98" t="str">
        <f>IF(Tabella42[[#This Row],[ iMiNOW  01/05/2025  31/08/2025 ]],"PROMO"," ")</f>
        <v xml:space="preserve"> </v>
      </c>
      <c r="D33" s="8" t="str">
        <f>IF($A$4="I",VLOOKUP(B33,lingue!$A$1:$W$2481,12,FALSE),IF($A$4="GB",VLOOKUP(B33,lingue!$A$1:$W$2481,14,FALSE),IF($A$4="E",VLOOKUP(B33,lingue!$A$1:$W$2481,20,FALSE),IF($A$4="PL",VLOOKUP(B33,lingue!$A$1:$W$2481,22,FALSE),IF($A$4="D",VLOOKUP(B33,lingue!$A$1:$W$2481,16,FALSE),IF($A$4="F",VLOOKUP(B33,lingue!$A$1:$W$2481,18,FALSE)))))))</f>
        <v>CASSETTA NEXIT IN PP CONDUTTIVO – FONDO LISCIO – MANIGLIE CHIUSE - DIM. 300X200X75H MM – COLORE NERO 07</v>
      </c>
      <c r="E33" s="23" t="str">
        <f>IF($A$4="I",VLOOKUP(B33,lingue!$A$1:$W$2481,13,FALSE),IF($A$4="GB",VLOOKUP(B33,lingue!$A$1:$W$2481,15,FALSE),IF($A$4="E",VLOOKUP(B33,lingue!$A$1:$W$2481,21,FALSE),IF($A$4="PL",VLOOKUP(B33,lingue!$A$1:$W$2481,23,FALSE),IF($A$4="D",VLOOKUP(B33,lingue!$A$1:$W$2481,17,FALSE),IF($A$4="F",VLOOKUP(B33,lingue!$A$1:$W$2481,19,FALSE)))))))</f>
        <v>***FORNITO IN MULTIPLI DI 20/560 PZ***</v>
      </c>
      <c r="F33" s="29">
        <v>200</v>
      </c>
      <c r="G33" s="23"/>
      <c r="H33" s="8"/>
      <c r="I33" s="24">
        <v>375</v>
      </c>
      <c r="J33" s="25">
        <v>20</v>
      </c>
      <c r="K33" s="26">
        <v>560</v>
      </c>
      <c r="L33" s="27">
        <v>5.78</v>
      </c>
      <c r="M33" s="102"/>
    </row>
    <row r="34" spans="1:13" ht="21.75" customHeight="1" x14ac:dyDescent="0.25">
      <c r="A34" s="34" t="s">
        <v>6</v>
      </c>
      <c r="B34" s="79" t="s">
        <v>18</v>
      </c>
      <c r="C34" s="98" t="str">
        <f>IF(Tabella42[[#This Row],[ iMiNOW  01/05/2025  31/08/2025 ]],"PROMO"," ")</f>
        <v>PROMO</v>
      </c>
      <c r="D34" s="8" t="str">
        <f>IF($A$4="I",VLOOKUP(B34,lingue!$A$1:$W$2481,12,FALSE),IF($A$4="GB",VLOOKUP(B34,lingue!$A$1:$W$2481,14,FALSE),IF($A$4="E",VLOOKUP(B34,lingue!$A$1:$W$2481,20,FALSE),IF($A$4="PL",VLOOKUP(B34,lingue!$A$1:$W$2481,22,FALSE),IF($A$4="D",VLOOKUP(B34,lingue!$A$1:$W$2481,16,FALSE),IF($A$4="F",VLOOKUP(B34,lingue!$A$1:$W$2481,18,FALSE)))))))</f>
        <v>CASSETTA NEXIT IN REPLAST – FONDO LISCIO – MANIGLIE CHIUSE - DIM. 300X200X75H MM – COLORE GRIGIO 01</v>
      </c>
      <c r="E34" s="23" t="str">
        <f>IF($A$4="I",VLOOKUP(B34,lingue!$A$1:$W$2481,13,FALSE),IF($A$4="GB",VLOOKUP(B34,lingue!$A$1:$W$2481,15,FALSE),IF($A$4="E",VLOOKUP(B34,lingue!$A$1:$W$2481,21,FALSE),IF($A$4="PL",VLOOKUP(B34,lingue!$A$1:$W$2481,23,FALSE),IF($A$4="D",VLOOKUP(B34,lingue!$A$1:$W$2481,17,FALSE),IF($A$4="F",VLOOKUP(B34,lingue!$A$1:$W$2481,19,FALSE)))))))</f>
        <v>***FORNITO IN MULTIPLI DI 20/560 PZ***</v>
      </c>
      <c r="F34" s="28"/>
      <c r="G34" s="23"/>
      <c r="I34" s="24">
        <v>350</v>
      </c>
      <c r="J34" s="25">
        <v>20</v>
      </c>
      <c r="K34" s="26">
        <v>560</v>
      </c>
      <c r="L34" s="27">
        <v>3.61</v>
      </c>
      <c r="M34" s="102">
        <f>ROUND(L34*0.95,2)</f>
        <v>3.43</v>
      </c>
    </row>
    <row r="35" spans="1:13" ht="21.75" customHeight="1" x14ac:dyDescent="0.25">
      <c r="A35" s="34" t="s">
        <v>6</v>
      </c>
      <c r="B35" s="78" t="s">
        <v>19</v>
      </c>
      <c r="C35" s="98" t="str">
        <f>IF(Tabella42[[#This Row],[ iMiNOW  01/05/2025  31/08/2025 ]],"PROMO"," ")</f>
        <v xml:space="preserve"> </v>
      </c>
      <c r="D35" s="8" t="str">
        <f>IF($A$4="I",VLOOKUP(B35,lingue!$A$1:$W$2481,12,FALSE),IF($A$4="GB",VLOOKUP(B35,lingue!$A$1:$W$2481,14,FALSE),IF($A$4="E",VLOOKUP(B35,lingue!$A$1:$W$2481,20,FALSE),IF($A$4="PL",VLOOKUP(B35,lingue!$A$1:$W$2481,22,FALSE),IF($A$4="D",VLOOKUP(B35,lingue!$A$1:$W$2481,16,FALSE),IF($A$4="F",VLOOKUP(B35,lingue!$A$1:$W$2481,18,FALSE)))))))</f>
        <v>CASSETTA NEXIT IN PP – FONDO LISCIO – MANIGLIE CHIUSE - DIM. 300X200X120H MM – COLORE GRIGIO 01</v>
      </c>
      <c r="E35" s="23" t="str">
        <f>IF($A$4="I",VLOOKUP(B35,lingue!$A$1:$W$2481,13,FALSE),IF($A$4="GB",VLOOKUP(B35,lingue!$A$1:$W$2481,15,FALSE),IF($A$4="E",VLOOKUP(B35,lingue!$A$1:$W$2481,21,FALSE),IF($A$4="PL",VLOOKUP(B35,lingue!$A$1:$W$2481,23,FALSE),IF($A$4="D",VLOOKUP(B35,lingue!$A$1:$W$2481,17,FALSE),IF($A$4="F",VLOOKUP(B35,lingue!$A$1:$W$2481,19,FALSE)))))))</f>
        <v>***FORNITO IN MULTIPLI DI 16/320 PZ***</v>
      </c>
      <c r="F35" s="8"/>
      <c r="G35" s="23"/>
      <c r="H35" s="8"/>
      <c r="I35" s="24">
        <v>450</v>
      </c>
      <c r="J35" s="25">
        <v>16</v>
      </c>
      <c r="K35" s="26">
        <v>320</v>
      </c>
      <c r="L35" s="27">
        <v>4.8499999999999996</v>
      </c>
      <c r="M35" s="102"/>
    </row>
    <row r="36" spans="1:13" ht="21.75" customHeight="1" x14ac:dyDescent="0.25">
      <c r="A36" s="34" t="s">
        <v>6</v>
      </c>
      <c r="B36" s="77" t="s">
        <v>14030</v>
      </c>
      <c r="C36" s="98" t="str">
        <f>IF(Tabella42[[#This Row],[ iMiNOW  01/05/2025  31/08/2025 ]],"PROMO"," ")</f>
        <v xml:space="preserve"> </v>
      </c>
      <c r="D36" s="8" t="str">
        <f>IF($A$4="I",VLOOKUP(B36,lingue!$A$1:$W$2481,12,FALSE),IF($A$4="GB",VLOOKUP(B36,lingue!$A$1:$W$2481,14,FALSE),IF($A$4="E",VLOOKUP(B36,lingue!$A$1:$W$2481,20,FALSE),IF($A$4="PL",VLOOKUP(B36,lingue!$A$1:$W$2481,22,FALSE),IF($A$4="D",VLOOKUP(B36,lingue!$A$1:$W$2481,16,FALSE),IF($A$4="F",VLOOKUP(B36,lingue!$A$1:$W$2481,18,FALSE)))))))</f>
        <v>CASSETTA NEXIT IN PP CONDUTTIVO – FONDO LISCIO – MANIGLIE CHIUSE - DIM. 300X200X120H MM – COLORE NERO 07</v>
      </c>
      <c r="E36" s="23" t="str">
        <f>IF($A$4="I",VLOOKUP(B36,lingue!$A$1:$W$2481,13,FALSE),IF($A$4="GB",VLOOKUP(B36,lingue!$A$1:$W$2481,15,FALSE),IF($A$4="E",VLOOKUP(B36,lingue!$A$1:$W$2481,21,FALSE),IF($A$4="PL",VLOOKUP(B36,lingue!$A$1:$W$2481,23,FALSE),IF($A$4="D",VLOOKUP(B36,lingue!$A$1:$W$2481,17,FALSE),IF($A$4="F",VLOOKUP(B36,lingue!$A$1:$W$2481,19,FALSE)))))))</f>
        <v>***FORNITO IN MULTIPLI DI 16/320 PZ***</v>
      </c>
      <c r="F36" s="8"/>
      <c r="G36" s="23"/>
      <c r="H36" s="8"/>
      <c r="I36" s="24">
        <v>504</v>
      </c>
      <c r="J36" s="25">
        <v>16</v>
      </c>
      <c r="K36" s="26">
        <v>320</v>
      </c>
      <c r="L36" s="27">
        <v>6.84</v>
      </c>
      <c r="M36" s="102"/>
    </row>
    <row r="37" spans="1:13" ht="21.75" customHeight="1" x14ac:dyDescent="0.25">
      <c r="A37" s="34" t="s">
        <v>6</v>
      </c>
      <c r="B37" s="79" t="s">
        <v>20</v>
      </c>
      <c r="C37" s="98" t="str">
        <f>IF(Tabella42[[#This Row],[ iMiNOW  01/05/2025  31/08/2025 ]],"PROMO"," ")</f>
        <v>PROMO</v>
      </c>
      <c r="D37" s="8" t="str">
        <f>IF($A$4="I",VLOOKUP(B37,lingue!$A$1:$W$2481,12,FALSE),IF($A$4="GB",VLOOKUP(B37,lingue!$A$1:$W$2481,14,FALSE),IF($A$4="E",VLOOKUP(B37,lingue!$A$1:$W$2481,20,FALSE),IF($A$4="PL",VLOOKUP(B37,lingue!$A$1:$W$2481,22,FALSE),IF($A$4="D",VLOOKUP(B37,lingue!$A$1:$W$2481,16,FALSE),IF($A$4="F",VLOOKUP(B37,lingue!$A$1:$W$2481,18,FALSE)))))))</f>
        <v>CASSETTA NEXIT IN REPLAST – FONDO LISCIO – MANIGLIE CHIUSE - DIM. 300X200X120H MM – COLORE GRIGIO 01</v>
      </c>
      <c r="E37" s="23" t="str">
        <f>IF($A$4="I",VLOOKUP(B37,lingue!$A$1:$W$2481,13,FALSE),IF($A$4="GB",VLOOKUP(B37,lingue!$A$1:$W$2481,15,FALSE),IF($A$4="E",VLOOKUP(B37,lingue!$A$1:$W$2481,21,FALSE),IF($A$4="PL",VLOOKUP(B37,lingue!$A$1:$W$2481,23,FALSE),IF($A$4="D",VLOOKUP(B37,lingue!$A$1:$W$2481,17,FALSE),IF($A$4="F",VLOOKUP(B37,lingue!$A$1:$W$2481,19,FALSE)))))))</f>
        <v>***FORNITO IN MULTIPLI DI 16/320 PZ***</v>
      </c>
      <c r="F37" s="28"/>
      <c r="G37" s="23"/>
      <c r="I37" s="24">
        <v>470</v>
      </c>
      <c r="J37" s="25">
        <v>16</v>
      </c>
      <c r="K37" s="26">
        <v>320</v>
      </c>
      <c r="L37" s="27">
        <v>4.12</v>
      </c>
      <c r="M37" s="102">
        <f>ROUND(L37*0.95,2)</f>
        <v>3.91</v>
      </c>
    </row>
    <row r="38" spans="1:13" ht="21.75" customHeight="1" x14ac:dyDescent="0.25">
      <c r="A38" s="34" t="s">
        <v>6</v>
      </c>
      <c r="B38" s="78" t="s">
        <v>21</v>
      </c>
      <c r="C38" s="98" t="str">
        <f>IF(Tabella42[[#This Row],[ iMiNOW  01/05/2025  31/08/2025 ]],"PROMO"," ")</f>
        <v xml:space="preserve"> </v>
      </c>
      <c r="D38" s="8" t="str">
        <f>IF($A$4="I",VLOOKUP(B38,lingue!$A$1:$W$2481,12,FALSE),IF($A$4="GB",VLOOKUP(B38,lingue!$A$1:$W$2481,14,FALSE),IF($A$4="E",VLOOKUP(B38,lingue!$A$1:$W$2481,20,FALSE),IF($A$4="PL",VLOOKUP(B38,lingue!$A$1:$W$2481,22,FALSE),IF($A$4="D",VLOOKUP(B38,lingue!$A$1:$W$2481,16,FALSE),IF($A$4="F",VLOOKUP(B38,lingue!$A$1:$W$2481,18,FALSE)))))))</f>
        <v>CASSETTA NEXIT IN PP – FONDO LISCIO – MANIGLIE CHIUSE - DIM. 300X200X170H MM – COLORE GRIGIO 01</v>
      </c>
      <c r="E38" s="23" t="str">
        <f>IF($A$4="I",VLOOKUP(B38,lingue!$A$1:$W$2481,13,FALSE),IF($A$4="GB",VLOOKUP(B38,lingue!$A$1:$W$2481,15,FALSE),IF($A$4="E",VLOOKUP(B38,lingue!$A$1:$W$2481,21,FALSE),IF($A$4="PL",VLOOKUP(B38,lingue!$A$1:$W$2481,23,FALSE),IF($A$4="D",VLOOKUP(B38,lingue!$A$1:$W$2481,17,FALSE),IF($A$4="F",VLOOKUP(B38,lingue!$A$1:$W$2481,19,FALSE)))))))</f>
        <v>***FORNITO IN MULTIPLI DI 12/240 PZ***</v>
      </c>
      <c r="F38" s="8"/>
      <c r="G38" s="23"/>
      <c r="H38" s="8"/>
      <c r="I38" s="24">
        <v>552</v>
      </c>
      <c r="J38" s="25">
        <v>12</v>
      </c>
      <c r="K38" s="26">
        <v>240</v>
      </c>
      <c r="L38" s="27">
        <v>5.55</v>
      </c>
      <c r="M38" s="102"/>
    </row>
    <row r="39" spans="1:13" ht="21.75" customHeight="1" x14ac:dyDescent="0.25">
      <c r="A39" s="34" t="s">
        <v>6</v>
      </c>
      <c r="B39" s="77" t="s">
        <v>14031</v>
      </c>
      <c r="C39" s="98" t="str">
        <f>IF(Tabella42[[#This Row],[ iMiNOW  01/05/2025  31/08/2025 ]],"PROMO"," ")</f>
        <v xml:space="preserve"> </v>
      </c>
      <c r="D39" s="8" t="str">
        <f>IF($A$4="I",VLOOKUP(B39,lingue!$A$1:$W$2481,12,FALSE),IF($A$4="GB",VLOOKUP(B39,lingue!$A$1:$W$2481,14,FALSE),IF($A$4="E",VLOOKUP(B39,lingue!$A$1:$W$2481,20,FALSE),IF($A$4="PL",VLOOKUP(B39,lingue!$A$1:$W$2481,22,FALSE),IF($A$4="D",VLOOKUP(B39,lingue!$A$1:$W$2481,16,FALSE),IF($A$4="F",VLOOKUP(B39,lingue!$A$1:$W$2481,18,FALSE)))))))</f>
        <v>CASSETTA NEXIT IN PP CONDUTTIVO – FONDO LISCIO – MANIGLIE CHIUSE - DIM. 300X200X170H MM – COLORE NERO 07</v>
      </c>
      <c r="E39" s="23" t="str">
        <f>IF($A$4="I",VLOOKUP(B39,lingue!$A$1:$W$2481,13,FALSE),IF($A$4="GB",VLOOKUP(B39,lingue!$A$1:$W$2481,15,FALSE),IF($A$4="E",VLOOKUP(B39,lingue!$A$1:$W$2481,21,FALSE),IF($A$4="PL",VLOOKUP(B39,lingue!$A$1:$W$2481,23,FALSE),IF($A$4="D",VLOOKUP(B39,lingue!$A$1:$W$2481,17,FALSE),IF($A$4="F",VLOOKUP(B39,lingue!$A$1:$W$2481,19,FALSE)))))))</f>
        <v>***FORNITO IN MULTIPLI DI 12/240 PZ***</v>
      </c>
      <c r="F39" s="29">
        <v>200</v>
      </c>
      <c r="G39" s="23"/>
      <c r="H39" s="8"/>
      <c r="I39" s="24">
        <v>618</v>
      </c>
      <c r="J39" s="25">
        <v>12</v>
      </c>
      <c r="K39" s="26">
        <v>240</v>
      </c>
      <c r="L39" s="27">
        <v>8.23</v>
      </c>
      <c r="M39" s="102"/>
    </row>
    <row r="40" spans="1:13" ht="21.75" customHeight="1" x14ac:dyDescent="0.25">
      <c r="A40" s="34" t="s">
        <v>6</v>
      </c>
      <c r="B40" s="79" t="s">
        <v>22</v>
      </c>
      <c r="C40" s="98" t="str">
        <f>IF(Tabella42[[#This Row],[ iMiNOW  01/05/2025  31/08/2025 ]],"PROMO"," ")</f>
        <v>PROMO</v>
      </c>
      <c r="D40" s="8" t="str">
        <f>IF($A$4="I",VLOOKUP(B40,lingue!$A$1:$W$2481,12,FALSE),IF($A$4="GB",VLOOKUP(B40,lingue!$A$1:$W$2481,14,FALSE),IF($A$4="E",VLOOKUP(B40,lingue!$A$1:$W$2481,20,FALSE),IF($A$4="PL",VLOOKUP(B40,lingue!$A$1:$W$2481,22,FALSE),IF($A$4="D",VLOOKUP(B40,lingue!$A$1:$W$2481,16,FALSE),IF($A$4="F",VLOOKUP(B40,lingue!$A$1:$W$2481,18,FALSE)))))))</f>
        <v>CASSETTA NEXIT IN REPLAST – FONDO LISCIO – MANIGLIE CHIUSE - DIM. 300X200X170H MM – COLORE GRIGIO 01</v>
      </c>
      <c r="E40" s="23" t="str">
        <f>IF($A$4="I",VLOOKUP(B40,lingue!$A$1:$W$2481,13,FALSE),IF($A$4="GB",VLOOKUP(B40,lingue!$A$1:$W$2481,15,FALSE),IF($A$4="E",VLOOKUP(B40,lingue!$A$1:$W$2481,21,FALSE),IF($A$4="PL",VLOOKUP(B40,lingue!$A$1:$W$2481,23,FALSE),IF($A$4="D",VLOOKUP(B40,lingue!$A$1:$W$2481,17,FALSE),IF($A$4="F",VLOOKUP(B40,lingue!$A$1:$W$2481,19,FALSE)))))))</f>
        <v>***FORNITO IN MULTIPLI DI 12/240 PZ***</v>
      </c>
      <c r="F40" s="28"/>
      <c r="G40" s="23"/>
      <c r="I40" s="24">
        <v>576</v>
      </c>
      <c r="J40" s="25">
        <v>12</v>
      </c>
      <c r="K40" s="26">
        <v>240</v>
      </c>
      <c r="L40" s="27">
        <v>4.72</v>
      </c>
      <c r="M40" s="102">
        <f>ROUND(L40*0.95,2)</f>
        <v>4.4800000000000004</v>
      </c>
    </row>
    <row r="41" spans="1:13" ht="21.75" customHeight="1" x14ac:dyDescent="0.25">
      <c r="A41" s="34" t="s">
        <v>6</v>
      </c>
      <c r="B41" s="78" t="s">
        <v>23</v>
      </c>
      <c r="C41" s="98" t="str">
        <f>IF(Tabella42[[#This Row],[ iMiNOW  01/05/2025  31/08/2025 ]],"PROMO"," ")</f>
        <v xml:space="preserve"> </v>
      </c>
      <c r="D41" s="8" t="str">
        <f>IF($A$4="I",VLOOKUP(B41,lingue!$A$1:$W$2481,12,FALSE),IF($A$4="GB",VLOOKUP(B41,lingue!$A$1:$W$2481,14,FALSE),IF($A$4="E",VLOOKUP(B41,lingue!$A$1:$W$2481,20,FALSE),IF($A$4="PL",VLOOKUP(B41,lingue!$A$1:$W$2481,22,FALSE),IF($A$4="D",VLOOKUP(B41,lingue!$A$1:$W$2481,16,FALSE),IF($A$4="F",VLOOKUP(B41,lingue!$A$1:$W$2481,18,FALSE)))))))</f>
        <v>CASSETTA NEXIT IN PP – FONDO LISCIO – MANIGLIE CHIUSE - DIM. 300X200X220H MM – COLORE GRIGIO 01</v>
      </c>
      <c r="E41" s="23" t="str">
        <f>IF($A$4="I",VLOOKUP(B41,lingue!$A$1:$W$2481,13,FALSE),IF($A$4="GB",VLOOKUP(B41,lingue!$A$1:$W$2481,15,FALSE),IF($A$4="E",VLOOKUP(B41,lingue!$A$1:$W$2481,21,FALSE),IF($A$4="PL",VLOOKUP(B41,lingue!$A$1:$W$2481,23,FALSE),IF($A$4="D",VLOOKUP(B41,lingue!$A$1:$W$2481,17,FALSE),IF($A$4="F",VLOOKUP(B41,lingue!$A$1:$W$2481,19,FALSE)))))))</f>
        <v>***FORNITO IN MULTIPLI DI 8/160 PZ***</v>
      </c>
      <c r="F41" s="8"/>
      <c r="G41" s="23"/>
      <c r="H41" s="8"/>
      <c r="I41" s="24">
        <v>654</v>
      </c>
      <c r="J41" s="25">
        <v>8</v>
      </c>
      <c r="K41" s="26">
        <v>160</v>
      </c>
      <c r="L41" s="27">
        <v>6.25</v>
      </c>
      <c r="M41" s="102"/>
    </row>
    <row r="42" spans="1:13" ht="21.75" customHeight="1" x14ac:dyDescent="0.25">
      <c r="A42" s="34" t="s">
        <v>6</v>
      </c>
      <c r="B42" s="77" t="s">
        <v>14032</v>
      </c>
      <c r="C42" s="98" t="str">
        <f>IF(Tabella42[[#This Row],[ iMiNOW  01/05/2025  31/08/2025 ]],"PROMO"," ")</f>
        <v xml:space="preserve"> </v>
      </c>
      <c r="D42" s="8" t="str">
        <f>IF($A$4="I",VLOOKUP(B42,lingue!$A$1:$W$2481,12,FALSE),IF($A$4="GB",VLOOKUP(B42,lingue!$A$1:$W$2481,14,FALSE),IF($A$4="E",VLOOKUP(B42,lingue!$A$1:$W$2481,20,FALSE),IF($A$4="PL",VLOOKUP(B42,lingue!$A$1:$W$2481,22,FALSE),IF($A$4="D",VLOOKUP(B42,lingue!$A$1:$W$2481,16,FALSE),IF($A$4="F",VLOOKUP(B42,lingue!$A$1:$W$2481,18,FALSE)))))))</f>
        <v>CASSETTA NEXIT IN PP CONDUTTIVO – FONDO LISCIO – MANIGLIE CHIUSE - DIM. 300X200X220H MM – COLORE NERO 07</v>
      </c>
      <c r="E42" s="23" t="str">
        <f>IF($A$4="I",VLOOKUP(B42,lingue!$A$1:$W$2481,13,FALSE),IF($A$4="GB",VLOOKUP(B42,lingue!$A$1:$W$2481,15,FALSE),IF($A$4="E",VLOOKUP(B42,lingue!$A$1:$W$2481,21,FALSE),IF($A$4="PL",VLOOKUP(B42,lingue!$A$1:$W$2481,23,FALSE),IF($A$4="D",VLOOKUP(B42,lingue!$A$1:$W$2481,17,FALSE),IF($A$4="F",VLOOKUP(B42,lingue!$A$1:$W$2481,19,FALSE)))))))</f>
        <v>***FORNITO IN MULTIPLI DI 8/160 PZ***</v>
      </c>
      <c r="F42" s="29">
        <v>200</v>
      </c>
      <c r="G42" s="23"/>
      <c r="H42" s="8"/>
      <c r="I42" s="24">
        <v>732</v>
      </c>
      <c r="J42" s="25">
        <v>8</v>
      </c>
      <c r="K42" s="26">
        <v>160</v>
      </c>
      <c r="L42" s="27">
        <v>9.02</v>
      </c>
      <c r="M42" s="102"/>
    </row>
    <row r="43" spans="1:13" ht="21.75" customHeight="1" x14ac:dyDescent="0.25">
      <c r="A43" s="34" t="s">
        <v>6</v>
      </c>
      <c r="B43" s="79" t="s">
        <v>24</v>
      </c>
      <c r="C43" s="98" t="str">
        <f>IF(Tabella42[[#This Row],[ iMiNOW  01/05/2025  31/08/2025 ]],"PROMO"," ")</f>
        <v>PROMO</v>
      </c>
      <c r="D43" s="8" t="str">
        <f>IF($A$4="I",VLOOKUP(B43,lingue!$A$1:$W$2481,12,FALSE),IF($A$4="GB",VLOOKUP(B43,lingue!$A$1:$W$2481,14,FALSE),IF($A$4="E",VLOOKUP(B43,lingue!$A$1:$W$2481,20,FALSE),IF($A$4="PL",VLOOKUP(B43,lingue!$A$1:$W$2481,22,FALSE),IF($A$4="D",VLOOKUP(B43,lingue!$A$1:$W$2481,16,FALSE),IF($A$4="F",VLOOKUP(B43,lingue!$A$1:$W$2481,18,FALSE)))))))</f>
        <v>CASSETTA NEXIT IN REPLAST – FONDO LISCIO – MANIGLIE CHIUSE - DIM. 300X200X220H MM – COLORE GRIGIO 01</v>
      </c>
      <c r="E43" s="23" t="str">
        <f>IF($A$4="I",VLOOKUP(B43,lingue!$A$1:$W$2481,13,FALSE),IF($A$4="GB",VLOOKUP(B43,lingue!$A$1:$W$2481,15,FALSE),IF($A$4="E",VLOOKUP(B43,lingue!$A$1:$W$2481,21,FALSE),IF($A$4="PL",VLOOKUP(B43,lingue!$A$1:$W$2481,23,FALSE),IF($A$4="D",VLOOKUP(B43,lingue!$A$1:$W$2481,17,FALSE),IF($A$4="F",VLOOKUP(B43,lingue!$A$1:$W$2481,19,FALSE)))))))</f>
        <v>***FORNITO IN MULTIPLI DI 8/160 PZ***</v>
      </c>
      <c r="F43" s="28"/>
      <c r="G43" s="23"/>
      <c r="I43" s="24">
        <v>683</v>
      </c>
      <c r="J43" s="25">
        <v>8</v>
      </c>
      <c r="K43" s="26">
        <v>160</v>
      </c>
      <c r="L43" s="27">
        <v>5.31</v>
      </c>
      <c r="M43" s="102">
        <f>ROUND(L43*0.95,2)</f>
        <v>5.04</v>
      </c>
    </row>
    <row r="44" spans="1:13" ht="21.75" customHeight="1" x14ac:dyDescent="0.25">
      <c r="A44" s="34" t="s">
        <v>6</v>
      </c>
      <c r="B44" s="78" t="s">
        <v>25</v>
      </c>
      <c r="C44" s="98" t="str">
        <f>IF(Tabella42[[#This Row],[ iMiNOW  01/05/2025  31/08/2025 ]],"PROMO"," ")</f>
        <v xml:space="preserve"> </v>
      </c>
      <c r="D44" s="8" t="str">
        <f>IF($A$4="I",VLOOKUP(B44,lingue!$A$1:$W$2481,12,FALSE),IF($A$4="GB",VLOOKUP(B44,lingue!$A$1:$W$2481,14,FALSE),IF($A$4="E",VLOOKUP(B44,lingue!$A$1:$W$2481,20,FALSE),IF($A$4="PL",VLOOKUP(B44,lingue!$A$1:$W$2481,22,FALSE),IF($A$4="D",VLOOKUP(B44,lingue!$A$1:$W$2481,16,FALSE),IF($A$4="F",VLOOKUP(B44,lingue!$A$1:$W$2481,18,FALSE)))))))</f>
        <v>COPERCHIO IN PP A CERNIERA PER CASSETTE NEXIT - DIM. MM  L=300 P=200 - COLORE GRIGIO 01</v>
      </c>
      <c r="E44" s="23" t="str">
        <f>IF($A$4="I",VLOOKUP(B44,lingue!$A$1:$W$2481,13,FALSE),IF($A$4="GB",VLOOKUP(B44,lingue!$A$1:$W$2481,15,FALSE),IF($A$4="E",VLOOKUP(B44,lingue!$A$1:$W$2481,21,FALSE),IF($A$4="PL",VLOOKUP(B44,lingue!$A$1:$W$2481,23,FALSE),IF($A$4="D",VLOOKUP(B44,lingue!$A$1:$W$2481,17,FALSE),IF($A$4="F",VLOOKUP(B44,lingue!$A$1:$W$2481,19,FALSE)))))))</f>
        <v>**FORNITO IN MULTIPLI DI 1/1120 PZ***</v>
      </c>
      <c r="F44" s="8"/>
      <c r="G44" s="23"/>
      <c r="H44" s="8"/>
      <c r="I44" s="24">
        <v>136</v>
      </c>
      <c r="J44" s="25">
        <v>1</v>
      </c>
      <c r="K44" s="26">
        <v>1120</v>
      </c>
      <c r="L44" s="27">
        <v>2.4900000000000002</v>
      </c>
      <c r="M44" s="102"/>
    </row>
    <row r="45" spans="1:13" ht="21.75" customHeight="1" x14ac:dyDescent="0.25">
      <c r="A45" s="34" t="s">
        <v>6</v>
      </c>
      <c r="B45" s="77" t="s">
        <v>14033</v>
      </c>
      <c r="C45" s="98" t="str">
        <f>IF(Tabella42[[#This Row],[ iMiNOW  01/05/2025  31/08/2025 ]],"PROMO"," ")</f>
        <v xml:space="preserve"> </v>
      </c>
      <c r="D45" s="8" t="str">
        <f>IF($A$4="I",VLOOKUP(B45,lingue!$A$1:$W$2481,12,FALSE),IF($A$4="GB",VLOOKUP(B45,lingue!$A$1:$W$2481,14,FALSE),IF($A$4="E",VLOOKUP(B45,lingue!$A$1:$W$2481,20,FALSE),IF($A$4="PL",VLOOKUP(B45,lingue!$A$1:$W$2481,22,FALSE),IF($A$4="D",VLOOKUP(B45,lingue!$A$1:$W$2481,16,FALSE),IF($A$4="F",VLOOKUP(B45,lingue!$A$1:$W$2481,18,FALSE)))))))</f>
        <v>COPERCHIO IN PP CONDUTTIVO A CERNIERA PER CASSETTE NEXIT - DIM. MM  L=300 P=200 - COLORE NERO 07</v>
      </c>
      <c r="E45" s="23" t="str">
        <f>IF($A$4="I",VLOOKUP(B45,lingue!$A$1:$W$2481,13,FALSE),IF($A$4="GB",VLOOKUP(B45,lingue!$A$1:$W$2481,15,FALSE),IF($A$4="E",VLOOKUP(B45,lingue!$A$1:$W$2481,21,FALSE),IF($A$4="PL",VLOOKUP(B45,lingue!$A$1:$W$2481,23,FALSE),IF($A$4="D",VLOOKUP(B45,lingue!$A$1:$W$2481,17,FALSE),IF($A$4="F",VLOOKUP(B45,lingue!$A$1:$W$2481,19,FALSE)))))))</f>
        <v>***FORNITO IN MULTIPLI DI 1/1120 PZ***</v>
      </c>
      <c r="F45" s="8"/>
      <c r="G45" s="23"/>
      <c r="H45" s="8"/>
      <c r="I45" s="24">
        <v>152</v>
      </c>
      <c r="J45" s="25">
        <v>1</v>
      </c>
      <c r="K45" s="26">
        <v>1120</v>
      </c>
      <c r="L45" s="27">
        <v>3.64</v>
      </c>
      <c r="M45" s="102"/>
    </row>
    <row r="46" spans="1:13" ht="21.75" customHeight="1" x14ac:dyDescent="0.25">
      <c r="A46" s="34" t="s">
        <v>6</v>
      </c>
      <c r="B46" s="79" t="s">
        <v>26</v>
      </c>
      <c r="C46" s="98" t="str">
        <f>IF(Tabella42[[#This Row],[ iMiNOW  01/05/2025  31/08/2025 ]],"PROMO"," ")</f>
        <v xml:space="preserve"> </v>
      </c>
      <c r="D46" s="8" t="str">
        <f>IF($A$4="I",VLOOKUP(B46,lingue!$A$1:$W$2481,12,FALSE),IF($A$4="GB",VLOOKUP(B46,lingue!$A$1:$W$2481,14,FALSE),IF($A$4="E",VLOOKUP(B46,lingue!$A$1:$W$2481,20,FALSE),IF($A$4="PL",VLOOKUP(B46,lingue!$A$1:$W$2481,22,FALSE),IF($A$4="D",VLOOKUP(B46,lingue!$A$1:$W$2481,16,FALSE),IF($A$4="F",VLOOKUP(B46,lingue!$A$1:$W$2481,18,FALSE)))))))</f>
        <v>COPERCHIO IN REPLAST A CERNIERA PER CASSETTE NEXIT - DIM. MM  L=300 P=200 - COLORE GRIGIO 01</v>
      </c>
      <c r="E46" s="23" t="str">
        <f>IF($A$4="I",VLOOKUP(B46,lingue!$A$1:$W$2481,13,FALSE),IF($A$4="GB",VLOOKUP(B46,lingue!$A$1:$W$2481,15,FALSE),IF($A$4="E",VLOOKUP(B46,lingue!$A$1:$W$2481,21,FALSE),IF($A$4="PL",VLOOKUP(B46,lingue!$A$1:$W$2481,23,FALSE),IF($A$4="D",VLOOKUP(B46,lingue!$A$1:$W$2481,17,FALSE),IF($A$4="F",VLOOKUP(B46,lingue!$A$1:$W$2481,19,FALSE)))))))</f>
        <v>**FORNITO IN MULTIPLI DI 1/1120 PZ***</v>
      </c>
      <c r="F46" s="8"/>
      <c r="G46" s="23"/>
      <c r="H46" s="8"/>
      <c r="I46" s="24">
        <v>142</v>
      </c>
      <c r="J46" s="25">
        <v>1</v>
      </c>
      <c r="K46" s="26">
        <v>1120</v>
      </c>
      <c r="L46" s="27">
        <v>2.12</v>
      </c>
      <c r="M46" s="102"/>
    </row>
    <row r="47" spans="1:13" ht="21.75" customHeight="1" x14ac:dyDescent="0.25">
      <c r="A47" s="34" t="s">
        <v>6</v>
      </c>
      <c r="B47" s="78" t="s">
        <v>27</v>
      </c>
      <c r="C47" s="98" t="str">
        <f>IF(Tabella42[[#This Row],[ iMiNOW  01/05/2025  31/08/2025 ]],"PROMO"," ")</f>
        <v xml:space="preserve"> </v>
      </c>
      <c r="D47" s="8" t="str">
        <f>IF($A$4="I",VLOOKUP(B47,lingue!$A$1:$W$2481,12,FALSE),IF($A$4="GB",VLOOKUP(B47,lingue!$A$1:$W$2481,14,FALSE),IF($A$4="E",VLOOKUP(B47,lingue!$A$1:$W$2481,20,FALSE),IF($A$4="PL",VLOOKUP(B47,lingue!$A$1:$W$2481,22,FALSE),IF($A$4="D",VLOOKUP(B47,lingue!$A$1:$W$2481,16,FALSE),IF($A$4="F",VLOOKUP(B47,lingue!$A$1:$W$2481,18,FALSE)))))))</f>
        <v>COPERCHIO IN PP A CERNIERA CON CHIUSURA A SCATTO PER CASSETTE NEXIT - DIM. MM  L=300 P=200 - COLORE GRIGIO 01</v>
      </c>
      <c r="E47" s="23" t="str">
        <f>IF($A$4="I",VLOOKUP(B47,lingue!$A$1:$W$2481,13,FALSE),IF($A$4="GB",VLOOKUP(B47,lingue!$A$1:$W$2481,15,FALSE),IF($A$4="E",VLOOKUP(B47,lingue!$A$1:$W$2481,21,FALSE),IF($A$4="PL",VLOOKUP(B47,lingue!$A$1:$W$2481,23,FALSE),IF($A$4="D",VLOOKUP(B47,lingue!$A$1:$W$2481,17,FALSE),IF($A$4="F",VLOOKUP(B47,lingue!$A$1:$W$2481,19,FALSE)))))))</f>
        <v>***FORNITO IN MULTIPLI DI 1/1120 PZ***</v>
      </c>
      <c r="F47" s="8"/>
      <c r="G47" s="23"/>
      <c r="H47" s="8"/>
      <c r="I47" s="24">
        <v>137</v>
      </c>
      <c r="J47" s="25">
        <v>1</v>
      </c>
      <c r="K47" s="26">
        <v>1120</v>
      </c>
      <c r="L47" s="27">
        <v>2.4900000000000002</v>
      </c>
      <c r="M47" s="102"/>
    </row>
    <row r="48" spans="1:13" ht="21.75" customHeight="1" x14ac:dyDescent="0.25">
      <c r="A48" s="34" t="s">
        <v>6</v>
      </c>
      <c r="B48" s="77" t="s">
        <v>14034</v>
      </c>
      <c r="C48" s="98" t="str">
        <f>IF(Tabella42[[#This Row],[ iMiNOW  01/05/2025  31/08/2025 ]],"PROMO"," ")</f>
        <v xml:space="preserve"> </v>
      </c>
      <c r="D48" s="8" t="str">
        <f>IF($A$4="I",VLOOKUP(B48,lingue!$A$1:$W$2481,12,FALSE),IF($A$4="GB",VLOOKUP(B48,lingue!$A$1:$W$2481,14,FALSE),IF($A$4="E",VLOOKUP(B48,lingue!$A$1:$W$2481,20,FALSE),IF($A$4="PL",VLOOKUP(B48,lingue!$A$1:$W$2481,22,FALSE),IF($A$4="D",VLOOKUP(B48,lingue!$A$1:$W$2481,16,FALSE),IF($A$4="F",VLOOKUP(B48,lingue!$A$1:$W$2481,18,FALSE)))))))</f>
        <v>COPERCHIO IN PP CONDUTTIVO A CERNIERA E CHIUSURA A SCATTO PER CASSETTE NEXIT - DIM. MM  L=300 P=200 - COLORE NERO 07</v>
      </c>
      <c r="E48" s="23" t="str">
        <f>IF($A$4="I",VLOOKUP(B48,lingue!$A$1:$W$2481,13,FALSE),IF($A$4="GB",VLOOKUP(B48,lingue!$A$1:$W$2481,15,FALSE),IF($A$4="E",VLOOKUP(B48,lingue!$A$1:$W$2481,21,FALSE),IF($A$4="PL",VLOOKUP(B48,lingue!$A$1:$W$2481,23,FALSE),IF($A$4="D",VLOOKUP(B48,lingue!$A$1:$W$2481,17,FALSE),IF($A$4="F",VLOOKUP(B48,lingue!$A$1:$W$2481,19,FALSE)))))))</f>
        <v>***FORNITO IN MULTIPLI DI 1/1120 PZ***</v>
      </c>
      <c r="F48" s="29">
        <v>200</v>
      </c>
      <c r="G48" s="23"/>
      <c r="H48" s="8"/>
      <c r="I48" s="24">
        <v>153</v>
      </c>
      <c r="J48" s="25">
        <v>1</v>
      </c>
      <c r="K48" s="26">
        <v>1120</v>
      </c>
      <c r="L48" s="27">
        <v>3.65</v>
      </c>
      <c r="M48" s="102"/>
    </row>
    <row r="49" spans="1:13" ht="21.75" customHeight="1" x14ac:dyDescent="0.25">
      <c r="A49" s="34" t="s">
        <v>6</v>
      </c>
      <c r="B49" s="79" t="s">
        <v>28</v>
      </c>
      <c r="C49" s="98" t="str">
        <f>IF(Tabella42[[#This Row],[ iMiNOW  01/05/2025  31/08/2025 ]],"PROMO"," ")</f>
        <v xml:space="preserve"> </v>
      </c>
      <c r="D49" s="8" t="str">
        <f>IF($A$4="I",VLOOKUP(B49,lingue!$A$1:$W$2481,12,FALSE),IF($A$4="GB",VLOOKUP(B49,lingue!$A$1:$W$2481,14,FALSE),IF($A$4="E",VLOOKUP(B49,lingue!$A$1:$W$2481,20,FALSE),IF($A$4="PL",VLOOKUP(B49,lingue!$A$1:$W$2481,22,FALSE),IF($A$4="D",VLOOKUP(B49,lingue!$A$1:$W$2481,16,FALSE),IF($A$4="F",VLOOKUP(B49,lingue!$A$1:$W$2481,18,FALSE)))))))</f>
        <v>COPERCHIO IN REPLAST A CERNIERA CON CHIUSURA A SCATTO PER CASSETTE NEXIT - DIM. MM  L=300 P=200 - COLORE GRIGIO 01</v>
      </c>
      <c r="E49" s="23" t="str">
        <f>IF($A$4="I",VLOOKUP(B49,lingue!$A$1:$W$2481,13,FALSE),IF($A$4="GB",VLOOKUP(B49,lingue!$A$1:$W$2481,15,FALSE),IF($A$4="E",VLOOKUP(B49,lingue!$A$1:$W$2481,21,FALSE),IF($A$4="PL",VLOOKUP(B49,lingue!$A$1:$W$2481,23,FALSE),IF($A$4="D",VLOOKUP(B49,lingue!$A$1:$W$2481,17,FALSE),IF($A$4="F",VLOOKUP(B49,lingue!$A$1:$W$2481,19,FALSE)))))))</f>
        <v>***FORNITO IN MULTIPLI DI 1/1120 PZ***</v>
      </c>
      <c r="F49" s="8"/>
      <c r="G49" s="23"/>
      <c r="H49" s="8"/>
      <c r="I49" s="24">
        <v>143</v>
      </c>
      <c r="J49" s="25">
        <v>1</v>
      </c>
      <c r="K49" s="26">
        <v>1120</v>
      </c>
      <c r="L49" s="27">
        <v>2.12</v>
      </c>
      <c r="M49" s="102"/>
    </row>
    <row r="50" spans="1:13" ht="21.75" customHeight="1" x14ac:dyDescent="0.25">
      <c r="A50" s="34" t="s">
        <v>6</v>
      </c>
      <c r="B50" s="78" t="s">
        <v>29</v>
      </c>
      <c r="C50" s="98" t="str">
        <f>IF(Tabella42[[#This Row],[ iMiNOW  01/05/2025  31/08/2025 ]],"PROMO"," ")</f>
        <v xml:space="preserve"> </v>
      </c>
      <c r="D50" s="8" t="str">
        <f>IF($A$4="I",VLOOKUP(B50,lingue!$A$1:$W$2481,12,FALSE),IF($A$4="GB",VLOOKUP(B50,lingue!$A$1:$W$2481,14,FALSE),IF($A$4="E",VLOOKUP(B50,lingue!$A$1:$W$2481,20,FALSE),IF($A$4="PL",VLOOKUP(B50,lingue!$A$1:$W$2481,22,FALSE),IF($A$4="D",VLOOKUP(B50,lingue!$A$1:$W$2481,16,FALSE),IF($A$4="F",VLOOKUP(B50,lingue!$A$1:$W$2481,18,FALSE)))))))</f>
        <v>COPERCHIO IN PP CON MANIGLIE PER CASSETTE SERIE NEXIT - DIM. MM  L=300 P=200 - COLORE GRIGIO 01</v>
      </c>
      <c r="E50" s="23" t="str">
        <f>IF($A$4="I",VLOOKUP(B50,lingue!$A$1:$W$2481,13,FALSE),IF($A$4="GB",VLOOKUP(B50,lingue!$A$1:$W$2481,15,FALSE),IF($A$4="E",VLOOKUP(B50,lingue!$A$1:$W$2481,21,FALSE),IF($A$4="PL",VLOOKUP(B50,lingue!$A$1:$W$2481,23,FALSE),IF($A$4="D",VLOOKUP(B50,lingue!$A$1:$W$2481,17,FALSE),IF($A$4="F",VLOOKUP(B50,lingue!$A$1:$W$2481,19,FALSE)))))))</f>
        <v>***FORNITO IN MULTIPLI DI 1/1120 PZ***</v>
      </c>
      <c r="F50" s="8"/>
      <c r="G50" s="23"/>
      <c r="H50" s="8"/>
      <c r="I50" s="24">
        <v>138</v>
      </c>
      <c r="J50" s="25">
        <v>1</v>
      </c>
      <c r="K50" s="26">
        <v>1120</v>
      </c>
      <c r="L50" s="27">
        <v>2.4900000000000002</v>
      </c>
      <c r="M50" s="102"/>
    </row>
    <row r="51" spans="1:13" ht="21.75" customHeight="1" x14ac:dyDescent="0.25">
      <c r="A51" s="34" t="s">
        <v>6</v>
      </c>
      <c r="B51" s="77" t="s">
        <v>14035</v>
      </c>
      <c r="C51" s="98" t="str">
        <f>IF(Tabella42[[#This Row],[ iMiNOW  01/05/2025  31/08/2025 ]],"PROMO"," ")</f>
        <v xml:space="preserve"> </v>
      </c>
      <c r="D51" s="8" t="str">
        <f>IF($A$4="I",VLOOKUP(B51,lingue!$A$1:$W$2481,12,FALSE),IF($A$4="GB",VLOOKUP(B51,lingue!$A$1:$W$2481,14,FALSE),IF($A$4="E",VLOOKUP(B51,lingue!$A$1:$W$2481,20,FALSE),IF($A$4="PL",VLOOKUP(B51,lingue!$A$1:$W$2481,22,FALSE),IF($A$4="D",VLOOKUP(B51,lingue!$A$1:$W$2481,16,FALSE),IF($A$4="F",VLOOKUP(B51,lingue!$A$1:$W$2481,18,FALSE)))))))</f>
        <v>COPERCHIO IN PP CONDUTTIVO CON MANIGLIE PER CASSETTE SERIE NEXIT - DIM. MM  L=300 P=200 - COLORE NERO 07</v>
      </c>
      <c r="E51" s="23" t="str">
        <f>IF($A$4="I",VLOOKUP(B51,lingue!$A$1:$W$2481,13,FALSE),IF($A$4="GB",VLOOKUP(B51,lingue!$A$1:$W$2481,15,FALSE),IF($A$4="E",VLOOKUP(B51,lingue!$A$1:$W$2481,21,FALSE),IF($A$4="PL",VLOOKUP(B51,lingue!$A$1:$W$2481,23,FALSE),IF($A$4="D",VLOOKUP(B51,lingue!$A$1:$W$2481,17,FALSE),IF($A$4="F",VLOOKUP(B51,lingue!$A$1:$W$2481,19,FALSE)))))))</f>
        <v>***FORNITO IN MULTIPLI DI 1/1120 PZ***</v>
      </c>
      <c r="F51" s="29">
        <v>200</v>
      </c>
      <c r="G51" s="23"/>
      <c r="H51" s="8"/>
      <c r="I51" s="24">
        <v>155</v>
      </c>
      <c r="J51" s="25">
        <v>1</v>
      </c>
      <c r="K51" s="26">
        <v>1120</v>
      </c>
      <c r="L51" s="27">
        <v>3.66</v>
      </c>
      <c r="M51" s="102"/>
    </row>
    <row r="52" spans="1:13" ht="21.75" customHeight="1" x14ac:dyDescent="0.25">
      <c r="A52" s="34" t="s">
        <v>6</v>
      </c>
      <c r="B52" s="79" t="s">
        <v>30</v>
      </c>
      <c r="C52" s="98" t="str">
        <f>IF(Tabella42[[#This Row],[ iMiNOW  01/05/2025  31/08/2025 ]],"PROMO"," ")</f>
        <v xml:space="preserve"> </v>
      </c>
      <c r="D52" s="8" t="str">
        <f>IF($A$4="I",VLOOKUP(B52,lingue!$A$1:$W$2481,12,FALSE),IF($A$4="GB",VLOOKUP(B52,lingue!$A$1:$W$2481,14,FALSE),IF($A$4="E",VLOOKUP(B52,lingue!$A$1:$W$2481,20,FALSE),IF($A$4="PL",VLOOKUP(B52,lingue!$A$1:$W$2481,22,FALSE),IF($A$4="D",VLOOKUP(B52,lingue!$A$1:$W$2481,16,FALSE),IF($A$4="F",VLOOKUP(B52,lingue!$A$1:$W$2481,18,FALSE)))))))</f>
        <v>COPERCHIO IN REPLAST CON MANIGLIE PER CASSETTE SERIE NEXIT - DIM. MM  L=300 P=200 - COLORE GRIGIO 01</v>
      </c>
      <c r="E52" s="23" t="str">
        <f>IF($A$4="I",VLOOKUP(B52,lingue!$A$1:$W$2481,13,FALSE),IF($A$4="GB",VLOOKUP(B52,lingue!$A$1:$W$2481,15,FALSE),IF($A$4="E",VLOOKUP(B52,lingue!$A$1:$W$2481,21,FALSE),IF($A$4="PL",VLOOKUP(B52,lingue!$A$1:$W$2481,23,FALSE),IF($A$4="D",VLOOKUP(B52,lingue!$A$1:$W$2481,17,FALSE),IF($A$4="F",VLOOKUP(B52,lingue!$A$1:$W$2481,19,FALSE)))))))</f>
        <v>***FORNITO IN MULTIPLI DI 1/1120 PZ***</v>
      </c>
      <c r="F52" s="8"/>
      <c r="G52" s="23"/>
      <c r="H52" s="8"/>
      <c r="I52" s="24">
        <v>144</v>
      </c>
      <c r="J52" s="25">
        <v>1</v>
      </c>
      <c r="K52" s="26">
        <v>1120</v>
      </c>
      <c r="L52" s="27">
        <v>2.12</v>
      </c>
      <c r="M52" s="102"/>
    </row>
    <row r="53" spans="1:13" ht="21.75" customHeight="1" x14ac:dyDescent="0.25">
      <c r="A53" s="34" t="s">
        <v>6</v>
      </c>
      <c r="B53" s="78" t="s">
        <v>31</v>
      </c>
      <c r="C53" s="98" t="str">
        <f>IF(Tabella42[[#This Row],[ iMiNOW  01/05/2025  31/08/2025 ]],"PROMO"," ")</f>
        <v>PROMO</v>
      </c>
      <c r="D53" s="8" t="str">
        <f>IF($A$4="I",VLOOKUP(B53,lingue!$A$1:$W$2481,12,FALSE),IF($A$4="GB",VLOOKUP(B53,lingue!$A$1:$W$2481,14,FALSE),IF($A$4="E",VLOOKUP(B53,lingue!$A$1:$W$2481,20,FALSE),IF($A$4="PL",VLOOKUP(B53,lingue!$A$1:$W$2481,22,FALSE),IF($A$4="D",VLOOKUP(B53,lingue!$A$1:$W$2481,16,FALSE),IF($A$4="F",VLOOKUP(B53,lingue!$A$1:$W$2481,18,FALSE)))))))</f>
        <v>CASSETTA NEXIT IN PP – FONDO LISCIO – MANIGLIE CHIUSE - DIM. 400X300X75H MM – COLORE GRIGIO 01</v>
      </c>
      <c r="E53" s="23" t="str">
        <f>IF($A$4="I",VLOOKUP(B53,lingue!$A$1:$W$2481,13,FALSE),IF($A$4="GB",VLOOKUP(B53,lingue!$A$1:$W$2481,15,FALSE),IF($A$4="E",VLOOKUP(B53,lingue!$A$1:$W$2481,21,FALSE),IF($A$4="PL",VLOOKUP(B53,lingue!$A$1:$W$2481,23,FALSE),IF($A$4="D",VLOOKUP(B53,lingue!$A$1:$W$2481,17,FALSE),IF($A$4="F",VLOOKUP(B53,lingue!$A$1:$W$2481,19,FALSE)))))))</f>
        <v>***FORNITO IN MULTIPLI DI 14/280 PZ***</v>
      </c>
      <c r="F53" s="8"/>
      <c r="G53" s="23"/>
      <c r="H53" s="8"/>
      <c r="I53" s="24">
        <v>595</v>
      </c>
      <c r="J53" s="25">
        <v>14</v>
      </c>
      <c r="K53" s="26">
        <v>280</v>
      </c>
      <c r="L53" s="27">
        <v>6.67</v>
      </c>
      <c r="M53" s="102">
        <f>ROUND(L53*0.95,2)</f>
        <v>6.34</v>
      </c>
    </row>
    <row r="54" spans="1:13" ht="21.75" customHeight="1" x14ac:dyDescent="0.25">
      <c r="A54" s="34" t="s">
        <v>6</v>
      </c>
      <c r="B54" s="77" t="s">
        <v>14036</v>
      </c>
      <c r="C54" s="98" t="str">
        <f>IF(Tabella42[[#This Row],[ iMiNOW  01/05/2025  31/08/2025 ]],"PROMO"," ")</f>
        <v xml:space="preserve"> </v>
      </c>
      <c r="D54" s="8" t="str">
        <f>IF($A$4="I",VLOOKUP(B54,lingue!$A$1:$W$2481,12,FALSE),IF($A$4="GB",VLOOKUP(B54,lingue!$A$1:$W$2481,14,FALSE),IF($A$4="E",VLOOKUP(B54,lingue!$A$1:$W$2481,20,FALSE),IF($A$4="PL",VLOOKUP(B54,lingue!$A$1:$W$2481,22,FALSE),IF($A$4="D",VLOOKUP(B54,lingue!$A$1:$W$2481,16,FALSE),IF($A$4="F",VLOOKUP(B54,lingue!$A$1:$W$2481,18,FALSE)))))))</f>
        <v>CASSETTA NEXIT IN PP CONDUTTIVO – FONDO LISCIO – MANIGLIE CHIUSE - DIM. 400X300X75H MM – COLORE NERO 07</v>
      </c>
      <c r="E54" s="23" t="str">
        <f>IF($A$4="I",VLOOKUP(B54,lingue!$A$1:$W$2481,13,FALSE),IF($A$4="GB",VLOOKUP(B54,lingue!$A$1:$W$2481,15,FALSE),IF($A$4="E",VLOOKUP(B54,lingue!$A$1:$W$2481,21,FALSE),IF($A$4="PL",VLOOKUP(B54,lingue!$A$1:$W$2481,23,FALSE),IF($A$4="D",VLOOKUP(B54,lingue!$A$1:$W$2481,17,FALSE),IF($A$4="F",VLOOKUP(B54,lingue!$A$1:$W$2481,19,FALSE)))))))</f>
        <v>***FORNITO IN MULTIPLI DI 14/280 PZ***</v>
      </c>
      <c r="F54" s="8"/>
      <c r="G54" s="23"/>
      <c r="H54" s="8"/>
      <c r="I54" s="24">
        <v>666</v>
      </c>
      <c r="J54" s="25">
        <v>14</v>
      </c>
      <c r="K54" s="26">
        <v>280</v>
      </c>
      <c r="L54" s="27">
        <v>8.92</v>
      </c>
      <c r="M54" s="102"/>
    </row>
    <row r="55" spans="1:13" ht="21.75" customHeight="1" x14ac:dyDescent="0.25">
      <c r="A55" s="34" t="s">
        <v>6</v>
      </c>
      <c r="B55" s="79" t="s">
        <v>32</v>
      </c>
      <c r="C55" s="98" t="str">
        <f>IF(Tabella42[[#This Row],[ iMiNOW  01/05/2025  31/08/2025 ]],"PROMO"," ")</f>
        <v>PROMO</v>
      </c>
      <c r="D55" s="8" t="str">
        <f>IF($A$4="I",VLOOKUP(B55,lingue!$A$1:$W$2481,12,FALSE),IF($A$4="GB",VLOOKUP(B55,lingue!$A$1:$W$2481,14,FALSE),IF($A$4="E",VLOOKUP(B55,lingue!$A$1:$W$2481,20,FALSE),IF($A$4="PL",VLOOKUP(B55,lingue!$A$1:$W$2481,22,FALSE),IF($A$4="D",VLOOKUP(B55,lingue!$A$1:$W$2481,16,FALSE),IF($A$4="F",VLOOKUP(B55,lingue!$A$1:$W$2481,18,FALSE)))))))</f>
        <v>CASSETTA NEXIT IN REPLAST – FONDO LISCIO – MANIGLIE CHIUSE - DIM. 400X300X75H MM – COLORE GRIGIO 01</v>
      </c>
      <c r="E55" s="23" t="str">
        <f>IF($A$4="I",VLOOKUP(B55,lingue!$A$1:$W$2481,13,FALSE),IF($A$4="GB",VLOOKUP(B55,lingue!$A$1:$W$2481,15,FALSE),IF($A$4="E",VLOOKUP(B55,lingue!$A$1:$W$2481,21,FALSE),IF($A$4="PL",VLOOKUP(B55,lingue!$A$1:$W$2481,23,FALSE),IF($A$4="D",VLOOKUP(B55,lingue!$A$1:$W$2481,17,FALSE),IF($A$4="F",VLOOKUP(B55,lingue!$A$1:$W$2481,19,FALSE)))))))</f>
        <v>***FORNITO IN MULTIPLI DI 14/280 PZ***</v>
      </c>
      <c r="F55" s="28"/>
      <c r="G55" s="23"/>
      <c r="I55" s="24">
        <v>621</v>
      </c>
      <c r="J55" s="25">
        <v>14</v>
      </c>
      <c r="K55" s="26">
        <v>280</v>
      </c>
      <c r="L55" s="27">
        <v>5.67</v>
      </c>
      <c r="M55" s="102">
        <f>ROUND(L55*0.95,2)</f>
        <v>5.39</v>
      </c>
    </row>
    <row r="56" spans="1:13" ht="21.75" customHeight="1" x14ac:dyDescent="0.25">
      <c r="A56" s="34" t="s">
        <v>6</v>
      </c>
      <c r="B56" s="78" t="s">
        <v>33</v>
      </c>
      <c r="C56" s="98" t="str">
        <f>IF(Tabella42[[#This Row],[ iMiNOW  01/05/2025  31/08/2025 ]],"PROMO"," ")</f>
        <v>PROMO</v>
      </c>
      <c r="D56" s="8" t="str">
        <f>IF($A$4="I",VLOOKUP(B56,lingue!$A$1:$W$2481,12,FALSE),IF($A$4="GB",VLOOKUP(B56,lingue!$A$1:$W$2481,14,FALSE),IF($A$4="E",VLOOKUP(B56,lingue!$A$1:$W$2481,20,FALSE),IF($A$4="PL",VLOOKUP(B56,lingue!$A$1:$W$2481,22,FALSE),IF($A$4="D",VLOOKUP(B56,lingue!$A$1:$W$2481,16,FALSE),IF($A$4="F",VLOOKUP(B56,lingue!$A$1:$W$2481,18,FALSE)))))))</f>
        <v>CASSETTA NEXIT IN PP – FONDO RINFORZATO – MANIGLIE CHIUSE – DIM. 400X300X75H MM – COLORE GRIGIO 01</v>
      </c>
      <c r="E56" s="23" t="str">
        <f>IF($A$4="I",VLOOKUP(B56,lingue!$A$1:$W$2481,13,FALSE),IF($A$4="GB",VLOOKUP(B56,lingue!$A$1:$W$2481,15,FALSE),IF($A$4="E",VLOOKUP(B56,lingue!$A$1:$W$2481,21,FALSE),IF($A$4="PL",VLOOKUP(B56,lingue!$A$1:$W$2481,23,FALSE),IF($A$4="D",VLOOKUP(B56,lingue!$A$1:$W$2481,17,FALSE),IF($A$4="F",VLOOKUP(B56,lingue!$A$1:$W$2481,19,FALSE)))))))</f>
        <v>***FORNITO IN MULTIPLI DI 14/280 PZ***</v>
      </c>
      <c r="F56" s="8"/>
      <c r="G56" s="23"/>
      <c r="H56" s="8"/>
      <c r="I56" s="24">
        <v>810</v>
      </c>
      <c r="J56" s="25">
        <v>14</v>
      </c>
      <c r="K56" s="26">
        <v>280</v>
      </c>
      <c r="L56" s="27">
        <v>9.69</v>
      </c>
      <c r="M56" s="102">
        <f>ROUND(L56*0.95,2)</f>
        <v>9.2100000000000009</v>
      </c>
    </row>
    <row r="57" spans="1:13" ht="21.75" customHeight="1" x14ac:dyDescent="0.25">
      <c r="A57" s="34" t="s">
        <v>6</v>
      </c>
      <c r="B57" s="79" t="s">
        <v>34</v>
      </c>
      <c r="C57" s="98" t="str">
        <f>IF(Tabella42[[#This Row],[ iMiNOW  01/05/2025  31/08/2025 ]],"PROMO"," ")</f>
        <v xml:space="preserve"> </v>
      </c>
      <c r="D57" s="8" t="str">
        <f>IF($A$4="I",VLOOKUP(B57,lingue!$A$1:$W$2481,12,FALSE),IF($A$4="GB",VLOOKUP(B57,lingue!$A$1:$W$2481,14,FALSE),IF($A$4="E",VLOOKUP(B57,lingue!$A$1:$W$2481,20,FALSE),IF($A$4="PL",VLOOKUP(B57,lingue!$A$1:$W$2481,22,FALSE),IF($A$4="D",VLOOKUP(B57,lingue!$A$1:$W$2481,16,FALSE),IF($A$4="F",VLOOKUP(B57,lingue!$A$1:$W$2481,18,FALSE)))))))</f>
        <v>CASSETTA NEXIT IN REPLAST – FONDO RINFORZATO – MANIGLIE CHIUSE – DIM. 400X300X75H MM – COLORE GRIGIO 01</v>
      </c>
      <c r="E57" s="23" t="str">
        <f>IF($A$4="I",VLOOKUP(B57,lingue!$A$1:$W$2481,13,FALSE),IF($A$4="GB",VLOOKUP(B57,lingue!$A$1:$W$2481,15,FALSE),IF($A$4="E",VLOOKUP(B57,lingue!$A$1:$W$2481,21,FALSE),IF($A$4="PL",VLOOKUP(B57,lingue!$A$1:$W$2481,23,FALSE),IF($A$4="D",VLOOKUP(B57,lingue!$A$1:$W$2481,17,FALSE),IF($A$4="F",VLOOKUP(B57,lingue!$A$1:$W$2481,19,FALSE)))))))</f>
        <v>***FORNITO IN MULTIPLI DI 14/280 PZ***</v>
      </c>
      <c r="F57" s="29">
        <v>200</v>
      </c>
      <c r="G57" s="30" t="s">
        <v>605</v>
      </c>
      <c r="H57" s="31">
        <v>220</v>
      </c>
      <c r="I57" s="24">
        <v>846</v>
      </c>
      <c r="J57" s="25">
        <v>14</v>
      </c>
      <c r="K57" s="26">
        <v>280</v>
      </c>
      <c r="L57" s="27">
        <v>8.24</v>
      </c>
      <c r="M57" s="102"/>
    </row>
    <row r="58" spans="1:13" ht="21.75" customHeight="1" x14ac:dyDescent="0.25">
      <c r="A58" s="34" t="s">
        <v>6</v>
      </c>
      <c r="B58" s="78" t="s">
        <v>35</v>
      </c>
      <c r="C58" s="98" t="str">
        <f>IF(Tabella42[[#This Row],[ iMiNOW  01/05/2025  31/08/2025 ]],"PROMO"," ")</f>
        <v>PROMO</v>
      </c>
      <c r="D58" s="8" t="str">
        <f>IF($A$4="I",VLOOKUP(B58,lingue!$A$1:$W$2481,12,FALSE),IF($A$4="GB",VLOOKUP(B58,lingue!$A$1:$W$2481,14,FALSE),IF($A$4="E",VLOOKUP(B58,lingue!$A$1:$W$2481,20,FALSE),IF($A$4="PL",VLOOKUP(B58,lingue!$A$1:$W$2481,22,FALSE),IF($A$4="D",VLOOKUP(B58,lingue!$A$1:$W$2481,16,FALSE),IF($A$4="F",VLOOKUP(B58,lingue!$A$1:$W$2481,18,FALSE)))))))</f>
        <v>CASSETTA NEXIT IN PP – FONDO LISCIO – MANIGLIE CHIUSE - DIM. 400X300X120H MM – COLORE GRIGIO 01</v>
      </c>
      <c r="E58" s="23" t="str">
        <f>IF($A$4="I",VLOOKUP(B58,lingue!$A$1:$W$2481,13,FALSE),IF($A$4="GB",VLOOKUP(B58,lingue!$A$1:$W$2481,15,FALSE),IF($A$4="E",VLOOKUP(B58,lingue!$A$1:$W$2481,21,FALSE),IF($A$4="PL",VLOOKUP(B58,lingue!$A$1:$W$2481,23,FALSE),IF($A$4="D",VLOOKUP(B58,lingue!$A$1:$W$2481,17,FALSE),IF($A$4="F",VLOOKUP(B58,lingue!$A$1:$W$2481,19,FALSE)))))))</f>
        <v>***FORNITO IN MULTIPLI DI 8/160 PZ***</v>
      </c>
      <c r="F58" s="8"/>
      <c r="G58" s="23"/>
      <c r="H58" s="8"/>
      <c r="I58" s="24">
        <v>761</v>
      </c>
      <c r="J58" s="25">
        <v>8</v>
      </c>
      <c r="K58" s="26">
        <v>160</v>
      </c>
      <c r="L58" s="27">
        <v>7.45</v>
      </c>
      <c r="M58" s="102">
        <f>ROUND(L58*0.95,2)</f>
        <v>7.08</v>
      </c>
    </row>
    <row r="59" spans="1:13" ht="21.75" customHeight="1" x14ac:dyDescent="0.25">
      <c r="A59" s="34" t="s">
        <v>6</v>
      </c>
      <c r="B59" s="77" t="s">
        <v>14037</v>
      </c>
      <c r="C59" s="98" t="str">
        <f>IF(Tabella42[[#This Row],[ iMiNOW  01/05/2025  31/08/2025 ]],"PROMO"," ")</f>
        <v xml:space="preserve"> </v>
      </c>
      <c r="D59" s="8" t="str">
        <f>IF($A$4="I",VLOOKUP(B59,lingue!$A$1:$W$2481,12,FALSE),IF($A$4="GB",VLOOKUP(B59,lingue!$A$1:$W$2481,14,FALSE),IF($A$4="E",VLOOKUP(B59,lingue!$A$1:$W$2481,20,FALSE),IF($A$4="PL",VLOOKUP(B59,lingue!$A$1:$W$2481,22,FALSE),IF($A$4="D",VLOOKUP(B59,lingue!$A$1:$W$2481,16,FALSE),IF($A$4="F",VLOOKUP(B59,lingue!$A$1:$W$2481,18,FALSE)))))))</f>
        <v>CASSETTA NEXIT IN PP CONDUTTIVO – FONDO LISCIO – MANIGLIE CHIUSE - DIM. 400X300X120H MM – COLORE NERO 07</v>
      </c>
      <c r="E59" s="23" t="str">
        <f>IF($A$4="I",VLOOKUP(B59,lingue!$A$1:$W$2481,13,FALSE),IF($A$4="GB",VLOOKUP(B59,lingue!$A$1:$W$2481,15,FALSE),IF($A$4="E",VLOOKUP(B59,lingue!$A$1:$W$2481,21,FALSE),IF($A$4="PL",VLOOKUP(B59,lingue!$A$1:$W$2481,23,FALSE),IF($A$4="D",VLOOKUP(B59,lingue!$A$1:$W$2481,17,FALSE),IF($A$4="F",VLOOKUP(B59,lingue!$A$1:$W$2481,19,FALSE)))))))</f>
        <v>***FORNITO IN MULTIPLI DI 8/160 PZ***</v>
      </c>
      <c r="F59" s="8"/>
      <c r="G59" s="23"/>
      <c r="H59" s="8"/>
      <c r="I59" s="24">
        <v>852</v>
      </c>
      <c r="J59" s="25">
        <v>8</v>
      </c>
      <c r="K59" s="26">
        <v>160</v>
      </c>
      <c r="L59" s="27">
        <v>10.44</v>
      </c>
      <c r="M59" s="102"/>
    </row>
    <row r="60" spans="1:13" ht="21.75" customHeight="1" x14ac:dyDescent="0.25">
      <c r="A60" s="34" t="s">
        <v>6</v>
      </c>
      <c r="B60" s="79" t="s">
        <v>36</v>
      </c>
      <c r="C60" s="98" t="str">
        <f>IF(Tabella42[[#This Row],[ iMiNOW  01/05/2025  31/08/2025 ]],"PROMO"," ")</f>
        <v>PROMO</v>
      </c>
      <c r="D60" s="8" t="str">
        <f>IF($A$4="I",VLOOKUP(B60,lingue!$A$1:$W$2481,12,FALSE),IF($A$4="GB",VLOOKUP(B60,lingue!$A$1:$W$2481,14,FALSE),IF($A$4="E",VLOOKUP(B60,lingue!$A$1:$W$2481,20,FALSE),IF($A$4="PL",VLOOKUP(B60,lingue!$A$1:$W$2481,22,FALSE),IF($A$4="D",VLOOKUP(B60,lingue!$A$1:$W$2481,16,FALSE),IF($A$4="F",VLOOKUP(B60,lingue!$A$1:$W$2481,18,FALSE)))))))</f>
        <v>CASSETTA NEXIT IN REPLAST – FONDO LISCIO – MANIGLIE CHIUSE - DIM. 400X300X120H MM – COLORE GRIGIO 01</v>
      </c>
      <c r="E60" s="23" t="str">
        <f>IF($A$4="I",VLOOKUP(B60,lingue!$A$1:$W$2481,13,FALSE),IF($A$4="GB",VLOOKUP(B60,lingue!$A$1:$W$2481,15,FALSE),IF($A$4="E",VLOOKUP(B60,lingue!$A$1:$W$2481,21,FALSE),IF($A$4="PL",VLOOKUP(B60,lingue!$A$1:$W$2481,23,FALSE),IF($A$4="D",VLOOKUP(B60,lingue!$A$1:$W$2481,17,FALSE),IF($A$4="F",VLOOKUP(B60,lingue!$A$1:$W$2481,19,FALSE)))))))</f>
        <v>***FORNITO IN MULTIPLI DI 8/160 PZ***</v>
      </c>
      <c r="F60" s="28"/>
      <c r="G60" s="23"/>
      <c r="I60" s="24">
        <v>794</v>
      </c>
      <c r="J60" s="25">
        <v>8</v>
      </c>
      <c r="K60" s="26">
        <v>160</v>
      </c>
      <c r="L60" s="27">
        <v>6.33</v>
      </c>
      <c r="M60" s="102">
        <f>ROUND(L60*0.95,2)</f>
        <v>6.01</v>
      </c>
    </row>
    <row r="61" spans="1:13" ht="21.75" customHeight="1" x14ac:dyDescent="0.25">
      <c r="A61" s="34" t="s">
        <v>6</v>
      </c>
      <c r="B61" s="78" t="s">
        <v>37</v>
      </c>
      <c r="C61" s="98" t="str">
        <f>IF(Tabella42[[#This Row],[ iMiNOW  01/05/2025  31/08/2025 ]],"PROMO"," ")</f>
        <v>PROMO</v>
      </c>
      <c r="D61" s="8" t="str">
        <f>IF($A$4="I",VLOOKUP(B61,lingue!$A$1:$W$2481,12,FALSE),IF($A$4="GB",VLOOKUP(B61,lingue!$A$1:$W$2481,14,FALSE),IF($A$4="E",VLOOKUP(B61,lingue!$A$1:$W$2481,20,FALSE),IF($A$4="PL",VLOOKUP(B61,lingue!$A$1:$W$2481,22,FALSE),IF($A$4="D",VLOOKUP(B61,lingue!$A$1:$W$2481,16,FALSE),IF($A$4="F",VLOOKUP(B61,lingue!$A$1:$W$2481,18,FALSE)))))))</f>
        <v>CASSETTA NEXIT IN PP – FONDO RINFORZATO – MANIGLIE CHIUSE - DIM. 400X300X120H MM – COLORE GRIGIO 01</v>
      </c>
      <c r="E61" s="23" t="str">
        <f>IF($A$4="I",VLOOKUP(B61,lingue!$A$1:$W$2481,13,FALSE),IF($A$4="GB",VLOOKUP(B61,lingue!$A$1:$W$2481,15,FALSE),IF($A$4="E",VLOOKUP(B61,lingue!$A$1:$W$2481,21,FALSE),IF($A$4="PL",VLOOKUP(B61,lingue!$A$1:$W$2481,23,FALSE),IF($A$4="D",VLOOKUP(B61,lingue!$A$1:$W$2481,17,FALSE),IF($A$4="F",VLOOKUP(B61,lingue!$A$1:$W$2481,19,FALSE)))))))</f>
        <v>***FORNITO IN MULTIPLI DI 8/160 PZ***</v>
      </c>
      <c r="F61" s="8"/>
      <c r="G61" s="23"/>
      <c r="H61" s="8"/>
      <c r="I61" s="24">
        <v>976</v>
      </c>
      <c r="J61" s="25">
        <v>8</v>
      </c>
      <c r="K61" s="26">
        <v>160</v>
      </c>
      <c r="L61" s="27">
        <v>9.81</v>
      </c>
      <c r="M61" s="102">
        <f>ROUND(L61*0.95,2)</f>
        <v>9.32</v>
      </c>
    </row>
    <row r="62" spans="1:13" ht="21.75" customHeight="1" x14ac:dyDescent="0.25">
      <c r="A62" s="34" t="s">
        <v>6</v>
      </c>
      <c r="B62" s="79" t="s">
        <v>38</v>
      </c>
      <c r="C62" s="98" t="str">
        <f>IF(Tabella42[[#This Row],[ iMiNOW  01/05/2025  31/08/2025 ]],"PROMO"," ")</f>
        <v xml:space="preserve"> </v>
      </c>
      <c r="D62" s="8" t="str">
        <f>IF($A$4="I",VLOOKUP(B62,lingue!$A$1:$W$2481,12,FALSE),IF($A$4="GB",VLOOKUP(B62,lingue!$A$1:$W$2481,14,FALSE),IF($A$4="E",VLOOKUP(B62,lingue!$A$1:$W$2481,20,FALSE),IF($A$4="PL",VLOOKUP(B62,lingue!$A$1:$W$2481,22,FALSE),IF($A$4="D",VLOOKUP(B62,lingue!$A$1:$W$2481,16,FALSE),IF($A$4="F",VLOOKUP(B62,lingue!$A$1:$W$2481,18,FALSE)))))))</f>
        <v>CASSETTA NEXIT IN REPLAST – FONDO RINFORZATO – MANIGLIE CHIUSE - DIM. 400X300X120H MM – COLORE GRIGIO 01</v>
      </c>
      <c r="E62" s="23" t="str">
        <f>IF($A$4="I",VLOOKUP(B62,lingue!$A$1:$W$2481,13,FALSE),IF($A$4="GB",VLOOKUP(B62,lingue!$A$1:$W$2481,15,FALSE),IF($A$4="E",VLOOKUP(B62,lingue!$A$1:$W$2481,21,FALSE),IF($A$4="PL",VLOOKUP(B62,lingue!$A$1:$W$2481,23,FALSE),IF($A$4="D",VLOOKUP(B62,lingue!$A$1:$W$2481,17,FALSE),IF($A$4="F",VLOOKUP(B62,lingue!$A$1:$W$2481,19,FALSE)))))))</f>
        <v>***FORNITO IN MULTIPLI DI 8/160 PZ***</v>
      </c>
      <c r="F62" s="29">
        <v>200</v>
      </c>
      <c r="G62" s="30" t="s">
        <v>605</v>
      </c>
      <c r="H62" s="31">
        <v>220</v>
      </c>
      <c r="I62" s="24">
        <v>1020</v>
      </c>
      <c r="J62" s="25">
        <v>8</v>
      </c>
      <c r="K62" s="26">
        <v>160</v>
      </c>
      <c r="L62" s="27">
        <v>8.34</v>
      </c>
      <c r="M62" s="102"/>
    </row>
    <row r="63" spans="1:13" ht="21.75" customHeight="1" x14ac:dyDescent="0.25">
      <c r="A63" s="34" t="s">
        <v>6</v>
      </c>
      <c r="B63" s="78" t="s">
        <v>39</v>
      </c>
      <c r="C63" s="98" t="str">
        <f>IF(Tabella42[[#This Row],[ iMiNOW  01/05/2025  31/08/2025 ]],"PROMO"," ")</f>
        <v>PROMO</v>
      </c>
      <c r="D63" s="8" t="str">
        <f>IF($A$4="I",VLOOKUP(B63,lingue!$A$1:$W$2481,12,FALSE),IF($A$4="GB",VLOOKUP(B63,lingue!$A$1:$W$2481,14,FALSE),IF($A$4="E",VLOOKUP(B63,lingue!$A$1:$W$2481,20,FALSE),IF($A$4="PL",VLOOKUP(B63,lingue!$A$1:$W$2481,22,FALSE),IF($A$4="D",VLOOKUP(B63,lingue!$A$1:$W$2481,16,FALSE),IF($A$4="F",VLOOKUP(B63,lingue!$A$1:$W$2481,18,FALSE)))))))</f>
        <v>CASSETTA NEXIT IN PP – PARETI FORATE, FONDO FORATO E RINFORZATO – MANIGLIE CHIUSE - DIM. 400X300X120H MM – COLORE GRIGIO 01</v>
      </c>
      <c r="E63" s="23" t="str">
        <f>IF($A$4="I",VLOOKUP(B63,lingue!$A$1:$W$2481,13,FALSE),IF($A$4="GB",VLOOKUP(B63,lingue!$A$1:$W$2481,15,FALSE),IF($A$4="E",VLOOKUP(B63,lingue!$A$1:$W$2481,21,FALSE),IF($A$4="PL",VLOOKUP(B63,lingue!$A$1:$W$2481,23,FALSE),IF($A$4="D",VLOOKUP(B63,lingue!$A$1:$W$2481,17,FALSE),IF($A$4="F",VLOOKUP(B63,lingue!$A$1:$W$2481,19,FALSE)))))))</f>
        <v>***FORNITO IN MULTIPLI DI 8/160 PZ***</v>
      </c>
      <c r="F63" s="8"/>
      <c r="G63" s="23"/>
      <c r="H63" s="8"/>
      <c r="I63" s="24">
        <v>914</v>
      </c>
      <c r="J63" s="25">
        <v>8</v>
      </c>
      <c r="K63" s="26">
        <v>160</v>
      </c>
      <c r="L63" s="27">
        <v>9.81</v>
      </c>
      <c r="M63" s="102">
        <f>ROUND(L63*0.95,2)</f>
        <v>9.32</v>
      </c>
    </row>
    <row r="64" spans="1:13" ht="21.75" customHeight="1" x14ac:dyDescent="0.25">
      <c r="A64" s="34" t="s">
        <v>6</v>
      </c>
      <c r="B64" s="79" t="s">
        <v>40</v>
      </c>
      <c r="C64" s="98" t="str">
        <f>IF(Tabella42[[#This Row],[ iMiNOW  01/05/2025  31/08/2025 ]],"PROMO"," ")</f>
        <v xml:space="preserve"> </v>
      </c>
      <c r="D64" s="8" t="str">
        <f>IF($A$4="I",VLOOKUP(B64,lingue!$A$1:$W$2481,12,FALSE),IF($A$4="GB",VLOOKUP(B64,lingue!$A$1:$W$2481,14,FALSE),IF($A$4="E",VLOOKUP(B64,lingue!$A$1:$W$2481,20,FALSE),IF($A$4="PL",VLOOKUP(B64,lingue!$A$1:$W$2481,22,FALSE),IF($A$4="D",VLOOKUP(B64,lingue!$A$1:$W$2481,16,FALSE),IF($A$4="F",VLOOKUP(B64,lingue!$A$1:$W$2481,18,FALSE)))))))</f>
        <v>CASSETTA NEXIT IN REPLAST – PARETI FORATE, FONDO FORATO E RINFORZATO – MANIGLIE CHIUSE - DIM. 400X300X120H MM – COLORE GRIGIO 01</v>
      </c>
      <c r="E64" s="23" t="str">
        <f>IF($A$4="I",VLOOKUP(B64,lingue!$A$1:$W$2481,13,FALSE),IF($A$4="GB",VLOOKUP(B64,lingue!$A$1:$W$2481,15,FALSE),IF($A$4="E",VLOOKUP(B64,lingue!$A$1:$W$2481,21,FALSE),IF($A$4="PL",VLOOKUP(B64,lingue!$A$1:$W$2481,23,FALSE),IF($A$4="D",VLOOKUP(B64,lingue!$A$1:$W$2481,17,FALSE),IF($A$4="F",VLOOKUP(B64,lingue!$A$1:$W$2481,19,FALSE)))))))</f>
        <v>***FORNITO IN MULTIPLI DI 8/160 PZ***</v>
      </c>
      <c r="F64" s="29">
        <v>200</v>
      </c>
      <c r="G64" s="30" t="s">
        <v>605</v>
      </c>
      <c r="H64" s="31">
        <v>220</v>
      </c>
      <c r="I64" s="24">
        <v>955</v>
      </c>
      <c r="J64" s="25">
        <v>8</v>
      </c>
      <c r="K64" s="26">
        <v>160</v>
      </c>
      <c r="L64" s="27">
        <v>8.34</v>
      </c>
      <c r="M64" s="102"/>
    </row>
    <row r="65" spans="1:13" ht="21.75" customHeight="1" x14ac:dyDescent="0.25">
      <c r="A65" s="34" t="s">
        <v>6</v>
      </c>
      <c r="B65" s="78" t="s">
        <v>41</v>
      </c>
      <c r="C65" s="98" t="str">
        <f>IF(Tabella42[[#This Row],[ iMiNOW  01/05/2025  31/08/2025 ]],"PROMO"," ")</f>
        <v>PROMO</v>
      </c>
      <c r="D65" s="8" t="str">
        <f>IF($A$4="I",VLOOKUP(B65,lingue!$A$1:$W$2481,12,FALSE),IF($A$4="GB",VLOOKUP(B65,lingue!$A$1:$W$2481,14,FALSE),IF($A$4="E",VLOOKUP(B65,lingue!$A$1:$W$2481,20,FALSE),IF($A$4="PL",VLOOKUP(B65,lingue!$A$1:$W$2481,22,FALSE),IF($A$4="D",VLOOKUP(B65,lingue!$A$1:$W$2481,16,FALSE),IF($A$4="F",VLOOKUP(B65,lingue!$A$1:$W$2481,18,FALSE)))))))</f>
        <v>CASSETTA NEXIT IN PP – FONDO LISCIO – MANIGLIE APERTE/CHIUSE – DIM. 400X300X170H MM – COLORE GRIGIO 01</v>
      </c>
      <c r="E65" s="23" t="str">
        <f>IF($A$4="I",VLOOKUP(B65,lingue!$A$1:$W$2481,13,FALSE),IF($A$4="GB",VLOOKUP(B65,lingue!$A$1:$W$2481,15,FALSE),IF($A$4="E",VLOOKUP(B65,lingue!$A$1:$W$2481,21,FALSE),IF($A$4="PL",VLOOKUP(B65,lingue!$A$1:$W$2481,23,FALSE),IF($A$4="D",VLOOKUP(B65,lingue!$A$1:$W$2481,17,FALSE),IF($A$4="F",VLOOKUP(B65,lingue!$A$1:$W$2481,19,FALSE)))))))</f>
        <v>***FORNITO IN MULTIPLI DI 6/120 PZ***</v>
      </c>
      <c r="F65" s="8"/>
      <c r="G65" s="23"/>
      <c r="H65" s="8"/>
      <c r="I65" s="24">
        <v>899</v>
      </c>
      <c r="J65" s="25">
        <v>6</v>
      </c>
      <c r="K65" s="26">
        <v>120</v>
      </c>
      <c r="L65" s="27">
        <v>8.7899999999999991</v>
      </c>
      <c r="M65" s="102">
        <f>ROUND(L65*0.95,2)</f>
        <v>8.35</v>
      </c>
    </row>
    <row r="66" spans="1:13" ht="21.75" customHeight="1" x14ac:dyDescent="0.25">
      <c r="A66" s="34" t="s">
        <v>6</v>
      </c>
      <c r="B66" s="79" t="s">
        <v>42</v>
      </c>
      <c r="C66" s="98" t="str">
        <f>IF(Tabella42[[#This Row],[ iMiNOW  01/05/2025  31/08/2025 ]],"PROMO"," ")</f>
        <v>PROMO</v>
      </c>
      <c r="D66" s="8" t="str">
        <f>IF($A$4="I",VLOOKUP(B66,lingue!$A$1:$W$2481,12,FALSE),IF($A$4="GB",VLOOKUP(B66,lingue!$A$1:$W$2481,14,FALSE),IF($A$4="E",VLOOKUP(B66,lingue!$A$1:$W$2481,20,FALSE),IF($A$4="PL",VLOOKUP(B66,lingue!$A$1:$W$2481,22,FALSE),IF($A$4="D",VLOOKUP(B66,lingue!$A$1:$W$2481,16,FALSE),IF($A$4="F",VLOOKUP(B66,lingue!$A$1:$W$2481,18,FALSE)))))))</f>
        <v>CASSETTA NEXIT IN REPLAST – FONDO LISCIO – MANIGLIE CHIUSE – DIM. 400X300X170H MM – COLORE GRIGIO 01</v>
      </c>
      <c r="E66" s="23" t="str">
        <f>IF($A$4="I",VLOOKUP(B66,lingue!$A$1:$W$2481,13,FALSE),IF($A$4="GB",VLOOKUP(B66,lingue!$A$1:$W$2481,15,FALSE),IF($A$4="E",VLOOKUP(B66,lingue!$A$1:$W$2481,21,FALSE),IF($A$4="PL",VLOOKUP(B66,lingue!$A$1:$W$2481,23,FALSE),IF($A$4="D",VLOOKUP(B66,lingue!$A$1:$W$2481,17,FALSE),IF($A$4="F",VLOOKUP(B66,lingue!$A$1:$W$2481,19,FALSE)))))))</f>
        <v>***FORNITO IN MULTIPLI DI 6/120 PZ***</v>
      </c>
      <c r="F66" s="28"/>
      <c r="G66" s="23"/>
      <c r="I66" s="24">
        <v>939</v>
      </c>
      <c r="J66" s="25">
        <v>6</v>
      </c>
      <c r="K66" s="26">
        <v>120</v>
      </c>
      <c r="L66" s="27">
        <v>7.47</v>
      </c>
      <c r="M66" s="102">
        <f>ROUND(L66*0.95,2)</f>
        <v>7.1</v>
      </c>
    </row>
    <row r="67" spans="1:13" ht="21.75" customHeight="1" x14ac:dyDescent="0.25">
      <c r="A67" s="34" t="s">
        <v>6</v>
      </c>
      <c r="B67" s="78" t="s">
        <v>43</v>
      </c>
      <c r="C67" s="98" t="str">
        <f>IF(Tabella42[[#This Row],[ iMiNOW  01/05/2025  31/08/2025 ]],"PROMO"," ")</f>
        <v>PROMO</v>
      </c>
      <c r="D67" s="8" t="str">
        <f>IF($A$4="I",VLOOKUP(B67,lingue!$A$1:$W$2481,12,FALSE),IF($A$4="GB",VLOOKUP(B67,lingue!$A$1:$W$2481,14,FALSE),IF($A$4="E",VLOOKUP(B67,lingue!$A$1:$W$2481,20,FALSE),IF($A$4="PL",VLOOKUP(B67,lingue!$A$1:$W$2481,22,FALSE),IF($A$4="D",VLOOKUP(B67,lingue!$A$1:$W$2481,16,FALSE),IF($A$4="F",VLOOKUP(B67,lingue!$A$1:$W$2481,18,FALSE)))))))</f>
        <v>CASSETTA NEXIT IN PP – FONDO RINFORZATO – MANIGLIE APERTE/CHIUSE – DIM. 400X300X170H MM – COLORE GRIGIO 01</v>
      </c>
      <c r="E67" s="23" t="str">
        <f>IF($A$4="I",VLOOKUP(B67,lingue!$A$1:$W$2481,13,FALSE),IF($A$4="GB",VLOOKUP(B67,lingue!$A$1:$W$2481,15,FALSE),IF($A$4="E",VLOOKUP(B67,lingue!$A$1:$W$2481,21,FALSE),IF($A$4="PL",VLOOKUP(B67,lingue!$A$1:$W$2481,23,FALSE),IF($A$4="D",VLOOKUP(B67,lingue!$A$1:$W$2481,17,FALSE),IF($A$4="F",VLOOKUP(B67,lingue!$A$1:$W$2481,19,FALSE)))))))</f>
        <v>***FORNITO IN MULTIPLI DI 6/120 PZ***</v>
      </c>
      <c r="F67" s="8"/>
      <c r="G67" s="23"/>
      <c r="H67" s="8"/>
      <c r="I67" s="24">
        <v>1115</v>
      </c>
      <c r="J67" s="25">
        <v>6</v>
      </c>
      <c r="K67" s="26">
        <v>120</v>
      </c>
      <c r="L67" s="27">
        <v>11.05</v>
      </c>
      <c r="M67" s="102">
        <f>ROUND(L67*0.95,2)</f>
        <v>10.5</v>
      </c>
    </row>
    <row r="68" spans="1:13" ht="21.75" customHeight="1" x14ac:dyDescent="0.25">
      <c r="A68" s="34" t="s">
        <v>6</v>
      </c>
      <c r="B68" s="79" t="s">
        <v>44</v>
      </c>
      <c r="C68" s="98" t="str">
        <f>IF(Tabella42[[#This Row],[ iMiNOW  01/05/2025  31/08/2025 ]],"PROMO"," ")</f>
        <v xml:space="preserve"> </v>
      </c>
      <c r="D68" s="8" t="str">
        <f>IF($A$4="I",VLOOKUP(B68,lingue!$A$1:$W$2481,12,FALSE),IF($A$4="GB",VLOOKUP(B68,lingue!$A$1:$W$2481,14,FALSE),IF($A$4="E",VLOOKUP(B68,lingue!$A$1:$W$2481,20,FALSE),IF($A$4="PL",VLOOKUP(B68,lingue!$A$1:$W$2481,22,FALSE),IF($A$4="D",VLOOKUP(B68,lingue!$A$1:$W$2481,16,FALSE),IF($A$4="F",VLOOKUP(B68,lingue!$A$1:$W$2481,18,FALSE)))))))</f>
        <v>CASSETTA NEXIT IN REPLAST – FONDO RINFORZATO – MANIGLIE CHIUSE – DIM. 400X300X170H MM – COLORE GRIGIO 01</v>
      </c>
      <c r="E68" s="23" t="str">
        <f>IF($A$4="I",VLOOKUP(B68,lingue!$A$1:$W$2481,13,FALSE),IF($A$4="GB",VLOOKUP(B68,lingue!$A$1:$W$2481,15,FALSE),IF($A$4="E",VLOOKUP(B68,lingue!$A$1:$W$2481,21,FALSE),IF($A$4="PL",VLOOKUP(B68,lingue!$A$1:$W$2481,23,FALSE),IF($A$4="D",VLOOKUP(B68,lingue!$A$1:$W$2481,17,FALSE),IF($A$4="F",VLOOKUP(B68,lingue!$A$1:$W$2481,19,FALSE)))))))</f>
        <v>***FORNITO IN MULTIPLI DI 6/120 PZ***</v>
      </c>
      <c r="F68" s="29">
        <v>200</v>
      </c>
      <c r="G68" s="30" t="s">
        <v>605</v>
      </c>
      <c r="H68" s="31">
        <v>220</v>
      </c>
      <c r="I68" s="24">
        <v>1165</v>
      </c>
      <c r="J68" s="25">
        <v>6</v>
      </c>
      <c r="K68" s="26">
        <v>120</v>
      </c>
      <c r="L68" s="27">
        <v>9.39</v>
      </c>
      <c r="M68" s="102"/>
    </row>
    <row r="69" spans="1:13" ht="21.75" customHeight="1" x14ac:dyDescent="0.25">
      <c r="A69" s="34" t="s">
        <v>6</v>
      </c>
      <c r="B69" s="78" t="s">
        <v>45</v>
      </c>
      <c r="C69" s="98" t="str">
        <f>IF(Tabella42[[#This Row],[ iMiNOW  01/05/2025  31/08/2025 ]],"PROMO"," ")</f>
        <v>PROMO</v>
      </c>
      <c r="D69" s="8" t="str">
        <f>IF($A$4="I",VLOOKUP(B69,lingue!$A$1:$W$2481,12,FALSE),IF($A$4="GB",VLOOKUP(B69,lingue!$A$1:$W$2481,14,FALSE),IF($A$4="E",VLOOKUP(B69,lingue!$A$1:$W$2481,20,FALSE),IF($A$4="PL",VLOOKUP(B69,lingue!$A$1:$W$2481,22,FALSE),IF($A$4="D",VLOOKUP(B69,lingue!$A$1:$W$2481,16,FALSE),IF($A$4="F",VLOOKUP(B69,lingue!$A$1:$W$2481,18,FALSE)))))))</f>
        <v>CASSETTA NEXIT IN PP – PARETI FORATE, FONDO FORATO E RINFORZATO – MANIGLIE APERTE/CHIUSE - DIM. 400X300X170H MM – COLORE GRIGIO 01</v>
      </c>
      <c r="E69" s="23" t="str">
        <f>IF($A$4="I",VLOOKUP(B69,lingue!$A$1:$W$2481,13,FALSE),IF($A$4="GB",VLOOKUP(B69,lingue!$A$1:$W$2481,15,FALSE),IF($A$4="E",VLOOKUP(B69,lingue!$A$1:$W$2481,21,FALSE),IF($A$4="PL",VLOOKUP(B69,lingue!$A$1:$W$2481,23,FALSE),IF($A$4="D",VLOOKUP(B69,lingue!$A$1:$W$2481,17,FALSE),IF($A$4="F",VLOOKUP(B69,lingue!$A$1:$W$2481,19,FALSE)))))))</f>
        <v>***FORNITO IN MULTIPLI DI 6/120 PZ***</v>
      </c>
      <c r="F69" s="8"/>
      <c r="G69" s="23"/>
      <c r="H69" s="8"/>
      <c r="I69" s="24">
        <v>1034</v>
      </c>
      <c r="J69" s="25">
        <v>6</v>
      </c>
      <c r="K69" s="26">
        <v>120</v>
      </c>
      <c r="L69" s="27">
        <v>11.05</v>
      </c>
      <c r="M69" s="102">
        <f>ROUND(L69*0.95,2)</f>
        <v>10.5</v>
      </c>
    </row>
    <row r="70" spans="1:13" ht="21.75" customHeight="1" x14ac:dyDescent="0.25">
      <c r="A70" s="34" t="s">
        <v>6</v>
      </c>
      <c r="B70" s="79" t="s">
        <v>46</v>
      </c>
      <c r="C70" s="98" t="str">
        <f>IF(Tabella42[[#This Row],[ iMiNOW  01/05/2025  31/08/2025 ]],"PROMO"," ")</f>
        <v xml:space="preserve"> </v>
      </c>
      <c r="D70" s="8" t="str">
        <f>IF($A$4="I",VLOOKUP(B70,lingue!$A$1:$W$2481,12,FALSE),IF($A$4="GB",VLOOKUP(B70,lingue!$A$1:$W$2481,14,FALSE),IF($A$4="E",VLOOKUP(B70,lingue!$A$1:$W$2481,20,FALSE),IF($A$4="PL",VLOOKUP(B70,lingue!$A$1:$W$2481,22,FALSE),IF($A$4="D",VLOOKUP(B70,lingue!$A$1:$W$2481,16,FALSE),IF($A$4="F",VLOOKUP(B70,lingue!$A$1:$W$2481,18,FALSE)))))))</f>
        <v>CASSETTA NEXIT IN REPLAST – PARETI FORATE, FONDO FORATO E RINFORZATO – MANIGLIE CHIUSE - DIM. 400X300X170H MM – COLORE GRIGIO 01</v>
      </c>
      <c r="E70" s="23" t="str">
        <f>IF($A$4="I",VLOOKUP(B70,lingue!$A$1:$W$2481,13,FALSE),IF($A$4="GB",VLOOKUP(B70,lingue!$A$1:$W$2481,15,FALSE),IF($A$4="E",VLOOKUP(B70,lingue!$A$1:$W$2481,21,FALSE),IF($A$4="PL",VLOOKUP(B70,lingue!$A$1:$W$2481,23,FALSE),IF($A$4="D",VLOOKUP(B70,lingue!$A$1:$W$2481,17,FALSE),IF($A$4="F",VLOOKUP(B70,lingue!$A$1:$W$2481,19,FALSE)))))))</f>
        <v>***FORNITO IN MULTIPLI DI 6/120 PZ***</v>
      </c>
      <c r="F70" s="29">
        <v>200</v>
      </c>
      <c r="G70" s="30" t="s">
        <v>605</v>
      </c>
      <c r="H70" s="31">
        <v>220</v>
      </c>
      <c r="I70" s="24">
        <v>1081</v>
      </c>
      <c r="J70" s="25">
        <v>6</v>
      </c>
      <c r="K70" s="26">
        <v>120</v>
      </c>
      <c r="L70" s="27">
        <v>9.39</v>
      </c>
      <c r="M70" s="102"/>
    </row>
    <row r="71" spans="1:13" ht="21.75" customHeight="1" x14ac:dyDescent="0.25">
      <c r="A71" s="34" t="s">
        <v>6</v>
      </c>
      <c r="B71" s="77" t="s">
        <v>14038</v>
      </c>
      <c r="C71" s="98" t="str">
        <f>IF(Tabella42[[#This Row],[ iMiNOW  01/05/2025  31/08/2025 ]],"PROMO"," ")</f>
        <v xml:space="preserve"> </v>
      </c>
      <c r="D71" s="8" t="str">
        <f>IF($A$4="I",VLOOKUP(B71,lingue!$A$1:$W$2481,12,FALSE),IF($A$4="GB",VLOOKUP(B71,lingue!$A$1:$W$2481,14,FALSE),IF($A$4="E",VLOOKUP(B71,lingue!$A$1:$W$2481,20,FALSE),IF($A$4="PL",VLOOKUP(B71,lingue!$A$1:$W$2481,22,FALSE),IF($A$4="D",VLOOKUP(B71,lingue!$A$1:$W$2481,16,FALSE),IF($A$4="F",VLOOKUP(B71,lingue!$A$1:$W$2481,18,FALSE)))))))</f>
        <v>CASSETTA NEXIT IN PP CONDUTTIVO – FONDO LISCIO – MANIGLIE CHIUSE - PLUG -  DIM. 400X300X170H MM – COLORE NERO 07</v>
      </c>
      <c r="E71" s="23" t="str">
        <f>IF($A$4="I",VLOOKUP(B71,lingue!$A$1:$W$2481,13,FALSE),IF($A$4="GB",VLOOKUP(B71,lingue!$A$1:$W$2481,15,FALSE),IF($A$4="E",VLOOKUP(B71,lingue!$A$1:$W$2481,21,FALSE),IF($A$4="PL",VLOOKUP(B71,lingue!$A$1:$W$2481,23,FALSE),IF($A$4="D",VLOOKUP(B71,lingue!$A$1:$W$2481,17,FALSE),IF($A$4="F",VLOOKUP(B71,lingue!$A$1:$W$2481,19,FALSE)))))))</f>
        <v>***FORNITO IN MULTIPLI DI 6/120 PZ***</v>
      </c>
      <c r="F71" s="8"/>
      <c r="G71" s="23"/>
      <c r="H71" s="8"/>
      <c r="I71" s="24">
        <v>1029</v>
      </c>
      <c r="J71" s="25">
        <v>6</v>
      </c>
      <c r="K71" s="26">
        <v>120</v>
      </c>
      <c r="L71" s="27">
        <v>12.66</v>
      </c>
      <c r="M71" s="102"/>
    </row>
    <row r="72" spans="1:13" ht="21.75" customHeight="1" x14ac:dyDescent="0.25">
      <c r="A72" s="34" t="s">
        <v>6</v>
      </c>
      <c r="B72" s="78" t="s">
        <v>47</v>
      </c>
      <c r="C72" s="98" t="str">
        <f>IF(Tabella42[[#This Row],[ iMiNOW  01/05/2025  31/08/2025 ]],"PROMO"," ")</f>
        <v>PROMO</v>
      </c>
      <c r="D72" s="8" t="str">
        <f>IF($A$4="I",VLOOKUP(B72,lingue!$A$1:$W$2481,12,FALSE),IF($A$4="GB",VLOOKUP(B72,lingue!$A$1:$W$2481,14,FALSE),IF($A$4="E",VLOOKUP(B72,lingue!$A$1:$W$2481,20,FALSE),IF($A$4="PL",VLOOKUP(B72,lingue!$A$1:$W$2481,22,FALSE),IF($A$4="D",VLOOKUP(B72,lingue!$A$1:$W$2481,16,FALSE),IF($A$4="F",VLOOKUP(B72,lingue!$A$1:$W$2481,18,FALSE)))))))</f>
        <v>CASSETTA NEXIT IN PP – FONDO LISCIO – MANIGLIE APERTE/CHIUSE - DIM. 400X300X220H MM – COLORE GRIGIO 01</v>
      </c>
      <c r="E72" s="23" t="str">
        <f>IF($A$4="I",VLOOKUP(B72,lingue!$A$1:$W$2481,13,FALSE),IF($A$4="GB",VLOOKUP(B72,lingue!$A$1:$W$2481,15,FALSE),IF($A$4="E",VLOOKUP(B72,lingue!$A$1:$W$2481,21,FALSE),IF($A$4="PL",VLOOKUP(B72,lingue!$A$1:$W$2481,23,FALSE),IF($A$4="D",VLOOKUP(B72,lingue!$A$1:$W$2481,17,FALSE),IF($A$4="F",VLOOKUP(B72,lingue!$A$1:$W$2481,19,FALSE)))))))</f>
        <v>***FORNITO IN MULTIPLI DI 4/80 PZ***</v>
      </c>
      <c r="F72" s="8"/>
      <c r="G72" s="23"/>
      <c r="H72" s="8"/>
      <c r="I72" s="24">
        <v>1146</v>
      </c>
      <c r="J72" s="25">
        <v>4</v>
      </c>
      <c r="K72" s="26">
        <v>80</v>
      </c>
      <c r="L72" s="27">
        <v>9.8000000000000007</v>
      </c>
      <c r="M72" s="102">
        <f>ROUND(L72*0.95,2)</f>
        <v>9.31</v>
      </c>
    </row>
    <row r="73" spans="1:13" ht="21.75" customHeight="1" x14ac:dyDescent="0.25">
      <c r="A73" s="34" t="s">
        <v>6</v>
      </c>
      <c r="B73" s="79" t="s">
        <v>48</v>
      </c>
      <c r="C73" s="98" t="str">
        <f>IF(Tabella42[[#This Row],[ iMiNOW  01/05/2025  31/08/2025 ]],"PROMO"," ")</f>
        <v>PROMO</v>
      </c>
      <c r="D73" s="8" t="str">
        <f>IF($A$4="I",VLOOKUP(B73,lingue!$A$1:$W$2481,12,FALSE),IF($A$4="GB",VLOOKUP(B73,lingue!$A$1:$W$2481,14,FALSE),IF($A$4="E",VLOOKUP(B73,lingue!$A$1:$W$2481,20,FALSE),IF($A$4="PL",VLOOKUP(B73,lingue!$A$1:$W$2481,22,FALSE),IF($A$4="D",VLOOKUP(B73,lingue!$A$1:$W$2481,16,FALSE),IF($A$4="F",VLOOKUP(B73,lingue!$A$1:$W$2481,18,FALSE)))))))</f>
        <v>CASSETTA NEXIT IN REPLAST – FONDO LISCIO – MANIGLIE CHIUSE - DIM. 400X300X220H MM – COLORE GRIGIO 01</v>
      </c>
      <c r="E73" s="23" t="str">
        <f>IF($A$4="I",VLOOKUP(B73,lingue!$A$1:$W$2481,13,FALSE),IF($A$4="GB",VLOOKUP(B73,lingue!$A$1:$W$2481,15,FALSE),IF($A$4="E",VLOOKUP(B73,lingue!$A$1:$W$2481,21,FALSE),IF($A$4="PL",VLOOKUP(B73,lingue!$A$1:$W$2481,23,FALSE),IF($A$4="D",VLOOKUP(B73,lingue!$A$1:$W$2481,17,FALSE),IF($A$4="F",VLOOKUP(B73,lingue!$A$1:$W$2481,19,FALSE)))))))</f>
        <v>***FORNITO IN MULTIPLI DI 4/80 PZ***</v>
      </c>
      <c r="F73" s="28"/>
      <c r="G73" s="23"/>
      <c r="I73" s="24">
        <v>1198</v>
      </c>
      <c r="J73" s="25">
        <v>4</v>
      </c>
      <c r="K73" s="26">
        <v>80</v>
      </c>
      <c r="L73" s="27">
        <v>8.33</v>
      </c>
      <c r="M73" s="102">
        <f>ROUND(L73*0.95,2)</f>
        <v>7.91</v>
      </c>
    </row>
    <row r="74" spans="1:13" ht="21.75" customHeight="1" x14ac:dyDescent="0.25">
      <c r="A74" s="34" t="s">
        <v>6</v>
      </c>
      <c r="B74" s="78" t="s">
        <v>49</v>
      </c>
      <c r="C74" s="98" t="str">
        <f>IF(Tabella42[[#This Row],[ iMiNOW  01/05/2025  31/08/2025 ]],"PROMO"," ")</f>
        <v>PROMO</v>
      </c>
      <c r="D74" s="8" t="str">
        <f>IF($A$4="I",VLOOKUP(B74,lingue!$A$1:$W$2481,12,FALSE),IF($A$4="GB",VLOOKUP(B74,lingue!$A$1:$W$2481,14,FALSE),IF($A$4="E",VLOOKUP(B74,lingue!$A$1:$W$2481,20,FALSE),IF($A$4="PL",VLOOKUP(B74,lingue!$A$1:$W$2481,22,FALSE),IF($A$4="D",VLOOKUP(B74,lingue!$A$1:$W$2481,16,FALSE),IF($A$4="F",VLOOKUP(B74,lingue!$A$1:$W$2481,18,FALSE)))))))</f>
        <v>CASSETTA NEXIT IN PP – FONDO RINFORZATO – MANIGLIE APERTE/CHIUSE - DIM. 400X300X220H MM – COLORE GRIGIO 01</v>
      </c>
      <c r="E74" s="23" t="str">
        <f>IF($A$4="I",VLOOKUP(B74,lingue!$A$1:$W$2481,13,FALSE),IF($A$4="GB",VLOOKUP(B74,lingue!$A$1:$W$2481,15,FALSE),IF($A$4="E",VLOOKUP(B74,lingue!$A$1:$W$2481,21,FALSE),IF($A$4="PL",VLOOKUP(B74,lingue!$A$1:$W$2481,23,FALSE),IF($A$4="D",VLOOKUP(B74,lingue!$A$1:$W$2481,17,FALSE),IF($A$4="F",VLOOKUP(B74,lingue!$A$1:$W$2481,19,FALSE)))))))</f>
        <v>***FORNITO IN MULTIPLI DI 4/80 PZ***</v>
      </c>
      <c r="F74" s="8"/>
      <c r="G74" s="23"/>
      <c r="H74" s="8"/>
      <c r="I74" s="24">
        <v>1257</v>
      </c>
      <c r="J74" s="25">
        <v>4</v>
      </c>
      <c r="K74" s="26">
        <v>80</v>
      </c>
      <c r="L74" s="27">
        <v>11.88</v>
      </c>
      <c r="M74" s="102">
        <f>ROUND(L74*0.95,2)</f>
        <v>11.29</v>
      </c>
    </row>
    <row r="75" spans="1:13" ht="21.75" customHeight="1" x14ac:dyDescent="0.25">
      <c r="A75" s="34" t="s">
        <v>6</v>
      </c>
      <c r="B75" s="79" t="s">
        <v>50</v>
      </c>
      <c r="C75" s="98" t="str">
        <f>IF(Tabella42[[#This Row],[ iMiNOW  01/05/2025  31/08/2025 ]],"PROMO"," ")</f>
        <v xml:space="preserve"> </v>
      </c>
      <c r="D75" s="8" t="str">
        <f>IF($A$4="I",VLOOKUP(B75,lingue!$A$1:$W$2481,12,FALSE),IF($A$4="GB",VLOOKUP(B75,lingue!$A$1:$W$2481,14,FALSE),IF($A$4="E",VLOOKUP(B75,lingue!$A$1:$W$2481,20,FALSE),IF($A$4="PL",VLOOKUP(B75,lingue!$A$1:$W$2481,22,FALSE),IF($A$4="D",VLOOKUP(B75,lingue!$A$1:$W$2481,16,FALSE),IF($A$4="F",VLOOKUP(B75,lingue!$A$1:$W$2481,18,FALSE)))))))</f>
        <v>CASSETTA NEXIT IN REPLAST – FONDO RINFORZATO – MANIGLIE CHIUSE - DIM. 400X300X220H MM – COLORE GRIGIO 01</v>
      </c>
      <c r="E75" s="23" t="str">
        <f>IF($A$4="I",VLOOKUP(B75,lingue!$A$1:$W$2481,13,FALSE),IF($A$4="GB",VLOOKUP(B75,lingue!$A$1:$W$2481,15,FALSE),IF($A$4="E",VLOOKUP(B75,lingue!$A$1:$W$2481,21,FALSE),IF($A$4="PL",VLOOKUP(B75,lingue!$A$1:$W$2481,23,FALSE),IF($A$4="D",VLOOKUP(B75,lingue!$A$1:$W$2481,17,FALSE),IF($A$4="F",VLOOKUP(B75,lingue!$A$1:$W$2481,19,FALSE)))))))</f>
        <v>***FORNITO IN MULTIPLI DI 4/80 PZ***</v>
      </c>
      <c r="F75" s="29">
        <v>200</v>
      </c>
      <c r="G75" s="30" t="s">
        <v>605</v>
      </c>
      <c r="H75" s="31">
        <v>220</v>
      </c>
      <c r="I75" s="24">
        <v>1314</v>
      </c>
      <c r="J75" s="25">
        <v>4</v>
      </c>
      <c r="K75" s="26">
        <v>80</v>
      </c>
      <c r="L75" s="27">
        <v>10.1</v>
      </c>
      <c r="M75" s="102"/>
    </row>
    <row r="76" spans="1:13" ht="21.75" customHeight="1" x14ac:dyDescent="0.25">
      <c r="A76" s="34" t="s">
        <v>6</v>
      </c>
      <c r="B76" s="78" t="s">
        <v>51</v>
      </c>
      <c r="C76" s="98" t="str">
        <f>IF(Tabella42[[#This Row],[ iMiNOW  01/05/2025  31/08/2025 ]],"PROMO"," ")</f>
        <v>PROMO</v>
      </c>
      <c r="D76" s="8" t="str">
        <f>IF($A$4="I",VLOOKUP(B76,lingue!$A$1:$W$2481,12,FALSE),IF($A$4="GB",VLOOKUP(B76,lingue!$A$1:$W$2481,14,FALSE),IF($A$4="E",VLOOKUP(B76,lingue!$A$1:$W$2481,20,FALSE),IF($A$4="PL",VLOOKUP(B76,lingue!$A$1:$W$2481,22,FALSE),IF($A$4="D",VLOOKUP(B76,lingue!$A$1:$W$2481,16,FALSE),IF($A$4="F",VLOOKUP(B76,lingue!$A$1:$W$2481,18,FALSE)))))))</f>
        <v>CASSETTA NEXIT IN PP – PARETI FORATE, FONDO FORATO E RINFORZATO – MANIGLIE APERTE/CHIUSE - DIM. 400X300X220H MM – COLORE GRIGIO 01</v>
      </c>
      <c r="E76" s="23" t="str">
        <f>IF($A$4="I",VLOOKUP(B76,lingue!$A$1:$W$2481,13,FALSE),IF($A$4="GB",VLOOKUP(B76,lingue!$A$1:$W$2481,15,FALSE),IF($A$4="E",VLOOKUP(B76,lingue!$A$1:$W$2481,21,FALSE),IF($A$4="PL",VLOOKUP(B76,lingue!$A$1:$W$2481,23,FALSE),IF($A$4="D",VLOOKUP(B76,lingue!$A$1:$W$2481,17,FALSE),IF($A$4="F",VLOOKUP(B76,lingue!$A$1:$W$2481,19,FALSE)))))))</f>
        <v>***FORNITO IN MULTIPLI DI 4/80 PZ***</v>
      </c>
      <c r="F76" s="8"/>
      <c r="G76" s="23"/>
      <c r="H76" s="8"/>
      <c r="I76" s="24">
        <v>1153</v>
      </c>
      <c r="J76" s="25">
        <v>4</v>
      </c>
      <c r="K76" s="26">
        <v>80</v>
      </c>
      <c r="L76" s="27">
        <v>11.88</v>
      </c>
      <c r="M76" s="102">
        <f>ROUND(L76*0.95,2)</f>
        <v>11.29</v>
      </c>
    </row>
    <row r="77" spans="1:13" ht="21.75" customHeight="1" x14ac:dyDescent="0.25">
      <c r="A77" s="34" t="s">
        <v>6</v>
      </c>
      <c r="B77" s="79" t="s">
        <v>52</v>
      </c>
      <c r="C77" s="98" t="str">
        <f>IF(Tabella42[[#This Row],[ iMiNOW  01/05/2025  31/08/2025 ]],"PROMO"," ")</f>
        <v xml:space="preserve"> </v>
      </c>
      <c r="D77" s="8" t="str">
        <f>IF($A$4="I",VLOOKUP(B77,lingue!$A$1:$W$2481,12,FALSE),IF($A$4="GB",VLOOKUP(B77,lingue!$A$1:$W$2481,14,FALSE),IF($A$4="E",VLOOKUP(B77,lingue!$A$1:$W$2481,20,FALSE),IF($A$4="PL",VLOOKUP(B77,lingue!$A$1:$W$2481,22,FALSE),IF($A$4="D",VLOOKUP(B77,lingue!$A$1:$W$2481,16,FALSE),IF($A$4="F",VLOOKUP(B77,lingue!$A$1:$W$2481,18,FALSE)))))))</f>
        <v>CASSETTA NEXIT IN REPLAST – PARETI FORATE, FONDO FORATO E RINFORZATO – MANIGLIE CHIUSE - DIM. 400X300X220H MM – COLORE GRIGIO 01</v>
      </c>
      <c r="E77" s="23" t="str">
        <f>IF($A$4="I",VLOOKUP(B77,lingue!$A$1:$W$2481,13,FALSE),IF($A$4="GB",VLOOKUP(B77,lingue!$A$1:$W$2481,15,FALSE),IF($A$4="E",VLOOKUP(B77,lingue!$A$1:$W$2481,21,FALSE),IF($A$4="PL",VLOOKUP(B77,lingue!$A$1:$W$2481,23,FALSE),IF($A$4="D",VLOOKUP(B77,lingue!$A$1:$W$2481,17,FALSE),IF($A$4="F",VLOOKUP(B77,lingue!$A$1:$W$2481,19,FALSE)))))))</f>
        <v>***FORNITO IN MULTIPLI DI 4/80 PZ***</v>
      </c>
      <c r="F77" s="29">
        <v>200</v>
      </c>
      <c r="G77" s="30" t="s">
        <v>605</v>
      </c>
      <c r="H77" s="31">
        <v>220</v>
      </c>
      <c r="I77" s="24">
        <v>1205</v>
      </c>
      <c r="J77" s="25">
        <v>4</v>
      </c>
      <c r="K77" s="26">
        <v>80</v>
      </c>
      <c r="L77" s="27">
        <v>10.1</v>
      </c>
      <c r="M77" s="102"/>
    </row>
    <row r="78" spans="1:13" ht="21.75" customHeight="1" x14ac:dyDescent="0.25">
      <c r="A78" s="34" t="s">
        <v>6</v>
      </c>
      <c r="B78" s="78" t="s">
        <v>53</v>
      </c>
      <c r="C78" s="98" t="str">
        <f>IF(Tabella42[[#This Row],[ iMiNOW  01/05/2025  31/08/2025 ]],"PROMO"," ")</f>
        <v>PROMO</v>
      </c>
      <c r="D78" s="8" t="str">
        <f>IF($A$4="I",VLOOKUP(B78,lingue!$A$1:$W$2481,12,FALSE),IF($A$4="GB",VLOOKUP(B78,lingue!$A$1:$W$2481,14,FALSE),IF($A$4="E",VLOOKUP(B78,lingue!$A$1:$W$2481,20,FALSE),IF($A$4="PL",VLOOKUP(B78,lingue!$A$1:$W$2481,22,FALSE),IF($A$4="D",VLOOKUP(B78,lingue!$A$1:$W$2481,16,FALSE),IF($A$4="F",VLOOKUP(B78,lingue!$A$1:$W$2481,18,FALSE)))))))</f>
        <v>CASSETTA NEXIT IN PP – FONDO LISCIO – MANIGLIA APERTA/CHIUSA - PICKING 202X106H MM - DIM. 400X300X220H MM – COLORE GRIGIO 01</v>
      </c>
      <c r="E78" s="23" t="str">
        <f>IF($A$4="I",VLOOKUP(B78,lingue!$A$1:$W$2481,13,FALSE),IF($A$4="GB",VLOOKUP(B78,lingue!$A$1:$W$2481,15,FALSE),IF($A$4="E",VLOOKUP(B78,lingue!$A$1:$W$2481,21,FALSE),IF($A$4="PL",VLOOKUP(B78,lingue!$A$1:$W$2481,23,FALSE),IF($A$4="D",VLOOKUP(B78,lingue!$A$1:$W$2481,17,FALSE),IF($A$4="F",VLOOKUP(B78,lingue!$A$1:$W$2481,19,FALSE)))))))</f>
        <v>***FORNITO IN MULTIPLI DI 4/80 PZ***</v>
      </c>
      <c r="F78" s="8"/>
      <c r="G78" s="23"/>
      <c r="H78" s="8"/>
      <c r="I78" s="24">
        <v>1080</v>
      </c>
      <c r="J78" s="25">
        <v>4</v>
      </c>
      <c r="K78" s="26">
        <v>80</v>
      </c>
      <c r="L78" s="27">
        <v>9.8000000000000007</v>
      </c>
      <c r="M78" s="102">
        <f>ROUND(L78*0.95,2)</f>
        <v>9.31</v>
      </c>
    </row>
    <row r="79" spans="1:13" ht="21.75" customHeight="1" x14ac:dyDescent="0.25">
      <c r="A79" s="34" t="s">
        <v>6</v>
      </c>
      <c r="B79" s="79" t="s">
        <v>54</v>
      </c>
      <c r="C79" s="98" t="str">
        <f>IF(Tabella42[[#This Row],[ iMiNOW  01/05/2025  31/08/2025 ]],"PROMO"," ")</f>
        <v xml:space="preserve"> </v>
      </c>
      <c r="D79" s="8" t="str">
        <f>IF($A$4="I",VLOOKUP(B79,lingue!$A$1:$W$2481,12,FALSE),IF($A$4="GB",VLOOKUP(B79,lingue!$A$1:$W$2481,14,FALSE),IF($A$4="E",VLOOKUP(B79,lingue!$A$1:$W$2481,20,FALSE),IF($A$4="PL",VLOOKUP(B79,lingue!$A$1:$W$2481,22,FALSE),IF($A$4="D",VLOOKUP(B79,lingue!$A$1:$W$2481,16,FALSE),IF($A$4="F",VLOOKUP(B79,lingue!$A$1:$W$2481,18,FALSE)))))))</f>
        <v>CASSETTA NEXIT IN REPLAST – FONDO LISCIO – MANIGLIA CHIUSA - PICKING 202X106H MM - DIM. 400X300X220H MM – COLORE GRIGIO 01</v>
      </c>
      <c r="E79" s="23" t="str">
        <f>IF($A$4="I",VLOOKUP(B79,lingue!$A$1:$W$2481,13,FALSE),IF($A$4="GB",VLOOKUP(B79,lingue!$A$1:$W$2481,15,FALSE),IF($A$4="E",VLOOKUP(B79,lingue!$A$1:$W$2481,21,FALSE),IF($A$4="PL",VLOOKUP(B79,lingue!$A$1:$W$2481,23,FALSE),IF($A$4="D",VLOOKUP(B79,lingue!$A$1:$W$2481,17,FALSE),IF($A$4="F",VLOOKUP(B79,lingue!$A$1:$W$2481,19,FALSE)))))))</f>
        <v>***FORNITO IN MULTIPLI DI 4/80 PZ***</v>
      </c>
      <c r="F79" s="29">
        <v>200</v>
      </c>
      <c r="G79" s="30" t="s">
        <v>605</v>
      </c>
      <c r="H79" s="31">
        <v>220</v>
      </c>
      <c r="I79" s="24">
        <v>1129</v>
      </c>
      <c r="J79" s="25">
        <v>4</v>
      </c>
      <c r="K79" s="26">
        <v>80</v>
      </c>
      <c r="L79" s="27">
        <v>8.33</v>
      </c>
      <c r="M79" s="102"/>
    </row>
    <row r="80" spans="1:13" ht="21.75" customHeight="1" x14ac:dyDescent="0.25">
      <c r="A80" s="34" t="s">
        <v>6</v>
      </c>
      <c r="B80" s="77" t="s">
        <v>14109</v>
      </c>
      <c r="C80" s="98" t="str">
        <f>IF(Tabella42[[#This Row],[ iMiNOW  01/05/2025  31/08/2025 ]],"PROMO"," ")</f>
        <v xml:space="preserve"> </v>
      </c>
      <c r="D80" s="8" t="str">
        <f>IF($A$4="I",VLOOKUP(B80,lingue!$A$1:$W$2481,12,FALSE),IF($A$4="GB",VLOOKUP(B80,lingue!$A$1:$W$2481,14,FALSE),IF($A$4="E",VLOOKUP(B80,lingue!$A$1:$W$2481,20,FALSE),IF($A$4="PL",VLOOKUP(B80,lingue!$A$1:$W$2481,22,FALSE),IF($A$4="D",VLOOKUP(B80,lingue!$A$1:$W$2481,16,FALSE),IF($A$4="F",VLOOKUP(B80,lingue!$A$1:$W$2481,18,FALSE)))))))</f>
        <v>CASSETTA NEXIT IN PP CONDUTTIVO – FONDO LISCIO – MANIGLIE CHIUSE - PLUG - DIM. 400X300X220H MM – COLORE NERO 07</v>
      </c>
      <c r="E80" s="23" t="str">
        <f>IF($A$4="I",VLOOKUP(B80,lingue!$A$1:$W$2481,13,FALSE),IF($A$4="GB",VLOOKUP(B80,lingue!$A$1:$W$2481,15,FALSE),IF($A$4="E",VLOOKUP(B80,lingue!$A$1:$W$2481,21,FALSE),IF($A$4="PL",VLOOKUP(B80,lingue!$A$1:$W$2481,23,FALSE),IF($A$4="D",VLOOKUP(B80,lingue!$A$1:$W$2481,17,FALSE),IF($A$4="F",VLOOKUP(B80,lingue!$A$1:$W$2481,19,FALSE)))))))</f>
        <v>***FORNITO IN MULTIPLI DI 4/80 PZ***</v>
      </c>
      <c r="F80" s="8"/>
      <c r="G80" s="23"/>
      <c r="H80" s="8"/>
      <c r="I80" s="24">
        <v>1308</v>
      </c>
      <c r="J80" s="25">
        <v>4</v>
      </c>
      <c r="K80" s="26">
        <v>80</v>
      </c>
      <c r="L80" s="27">
        <v>14.68</v>
      </c>
      <c r="M80" s="102"/>
    </row>
    <row r="81" spans="1:13" ht="21.75" customHeight="1" x14ac:dyDescent="0.25">
      <c r="A81" s="34" t="s">
        <v>6</v>
      </c>
      <c r="B81" s="78" t="s">
        <v>55</v>
      </c>
      <c r="C81" s="98" t="str">
        <f>IF(Tabella42[[#This Row],[ iMiNOW  01/05/2025  31/08/2025 ]],"PROMO"," ")</f>
        <v>PROMO</v>
      </c>
      <c r="D81" s="8" t="str">
        <f>IF($A$4="I",VLOOKUP(B81,lingue!$A$1:$W$2481,12,FALSE),IF($A$4="GB",VLOOKUP(B81,lingue!$A$1:$W$2481,14,FALSE),IF($A$4="E",VLOOKUP(B81,lingue!$A$1:$W$2481,20,FALSE),IF($A$4="PL",VLOOKUP(B81,lingue!$A$1:$W$2481,22,FALSE),IF($A$4="D",VLOOKUP(B81,lingue!$A$1:$W$2481,16,FALSE),IF($A$4="F",VLOOKUP(B81,lingue!$A$1:$W$2481,18,FALSE)))))))</f>
        <v>CASSETTA NEXIT IN PP – FONDO LISCIO – MANIGLIE APERTE/CHIUSE - DIM. 400X300X270H MM – COLORE GRIGIO 01</v>
      </c>
      <c r="E81" s="23" t="str">
        <f>IF($A$4="I",VLOOKUP(B81,lingue!$A$1:$W$2481,13,FALSE),IF($A$4="GB",VLOOKUP(B81,lingue!$A$1:$W$2481,15,FALSE),IF($A$4="E",VLOOKUP(B81,lingue!$A$1:$W$2481,21,FALSE),IF($A$4="PL",VLOOKUP(B81,lingue!$A$1:$W$2481,23,FALSE),IF($A$4="D",VLOOKUP(B81,lingue!$A$1:$W$2481,17,FALSE),IF($A$4="F",VLOOKUP(B81,lingue!$A$1:$W$2481,19,FALSE)))))))</f>
        <v>***FORNITO IN MULTIPLI DI 4/64 PZ***</v>
      </c>
      <c r="F81" s="8"/>
      <c r="G81" s="23"/>
      <c r="H81" s="8"/>
      <c r="I81" s="24">
        <v>1186</v>
      </c>
      <c r="J81" s="25">
        <v>4</v>
      </c>
      <c r="K81" s="26">
        <v>64</v>
      </c>
      <c r="L81" s="27">
        <v>12.18</v>
      </c>
      <c r="M81" s="102">
        <f>ROUND(L81*0.95,2)</f>
        <v>11.57</v>
      </c>
    </row>
    <row r="82" spans="1:13" ht="21.75" customHeight="1" x14ac:dyDescent="0.25">
      <c r="A82" s="34" t="s">
        <v>6</v>
      </c>
      <c r="B82" s="79" t="s">
        <v>56</v>
      </c>
      <c r="C82" s="98" t="str">
        <f>IF(Tabella42[[#This Row],[ iMiNOW  01/05/2025  31/08/2025 ]],"PROMO"," ")</f>
        <v>PROMO</v>
      </c>
      <c r="D82" s="8" t="str">
        <f>IF($A$4="I",VLOOKUP(B82,lingue!$A$1:$W$2481,12,FALSE),IF($A$4="GB",VLOOKUP(B82,lingue!$A$1:$W$2481,14,FALSE),IF($A$4="E",VLOOKUP(B82,lingue!$A$1:$W$2481,20,FALSE),IF($A$4="PL",VLOOKUP(B82,lingue!$A$1:$W$2481,22,FALSE),IF($A$4="D",VLOOKUP(B82,lingue!$A$1:$W$2481,16,FALSE),IF($A$4="F",VLOOKUP(B82,lingue!$A$1:$W$2481,18,FALSE)))))))</f>
        <v>CASSETTA NEXIT IN REPLAST – FONDO LISCIO – MANIGLIE CHIUSE - DIM. 400X300X270H MM – COLORE GRIGIO 01</v>
      </c>
      <c r="E82" s="23" t="str">
        <f>IF($A$4="I",VLOOKUP(B82,lingue!$A$1:$W$2481,13,FALSE),IF($A$4="GB",VLOOKUP(B82,lingue!$A$1:$W$2481,15,FALSE),IF($A$4="E",VLOOKUP(B82,lingue!$A$1:$W$2481,21,FALSE),IF($A$4="PL",VLOOKUP(B82,lingue!$A$1:$W$2481,23,FALSE),IF($A$4="D",VLOOKUP(B82,lingue!$A$1:$W$2481,17,FALSE),IF($A$4="F",VLOOKUP(B82,lingue!$A$1:$W$2481,19,FALSE)))))))</f>
        <v>***FORNITO IN MULTIPLI DI 4/64 PZ***</v>
      </c>
      <c r="F82" s="28"/>
      <c r="G82" s="23"/>
      <c r="I82" s="24">
        <v>1239</v>
      </c>
      <c r="J82" s="25">
        <v>4</v>
      </c>
      <c r="K82" s="26">
        <v>64</v>
      </c>
      <c r="L82" s="27">
        <v>10.35</v>
      </c>
      <c r="M82" s="102">
        <f>ROUND(L82*0.95,2)</f>
        <v>9.83</v>
      </c>
    </row>
    <row r="83" spans="1:13" ht="21.75" customHeight="1" x14ac:dyDescent="0.25">
      <c r="A83" s="34" t="s">
        <v>6</v>
      </c>
      <c r="B83" s="78" t="s">
        <v>57</v>
      </c>
      <c r="C83" s="98" t="str">
        <f>IF(Tabella42[[#This Row],[ iMiNOW  01/05/2025  31/08/2025 ]],"PROMO"," ")</f>
        <v>PROMO</v>
      </c>
      <c r="D83" s="8" t="str">
        <f>IF($A$4="I",VLOOKUP(B83,lingue!$A$1:$W$2481,12,FALSE),IF($A$4="GB",VLOOKUP(B83,lingue!$A$1:$W$2481,14,FALSE),IF($A$4="E",VLOOKUP(B83,lingue!$A$1:$W$2481,20,FALSE),IF($A$4="PL",VLOOKUP(B83,lingue!$A$1:$W$2481,22,FALSE),IF($A$4="D",VLOOKUP(B83,lingue!$A$1:$W$2481,16,FALSE),IF($A$4="F",VLOOKUP(B83,lingue!$A$1:$W$2481,18,FALSE)))))))</f>
        <v>CASSETTA NEXIT IN PP – FONDO RINFORZATO – MANIGLIE APERTE/CHIUSE - DIM. 400X300X270H MM – COLORE GRIGIO 01</v>
      </c>
      <c r="E83" s="23" t="str">
        <f>IF($A$4="I",VLOOKUP(B83,lingue!$A$1:$W$2481,13,FALSE),IF($A$4="GB",VLOOKUP(B83,lingue!$A$1:$W$2481,15,FALSE),IF($A$4="E",VLOOKUP(B83,lingue!$A$1:$W$2481,21,FALSE),IF($A$4="PL",VLOOKUP(B83,lingue!$A$1:$W$2481,23,FALSE),IF($A$4="D",VLOOKUP(B83,lingue!$A$1:$W$2481,17,FALSE),IF($A$4="F",VLOOKUP(B83,lingue!$A$1:$W$2481,19,FALSE)))))))</f>
        <v>***FORNITO IN MULTIPLI DI 4/64 PZ***</v>
      </c>
      <c r="F83" s="8"/>
      <c r="G83" s="23"/>
      <c r="H83" s="8"/>
      <c r="I83" s="24">
        <v>1401</v>
      </c>
      <c r="J83" s="25">
        <v>4</v>
      </c>
      <c r="K83" s="26">
        <v>64</v>
      </c>
      <c r="L83" s="27">
        <v>13.72</v>
      </c>
      <c r="M83" s="102">
        <f>ROUND(L83*0.95,2)</f>
        <v>13.03</v>
      </c>
    </row>
    <row r="84" spans="1:13" ht="21.75" customHeight="1" x14ac:dyDescent="0.25">
      <c r="A84" s="34" t="s">
        <v>6</v>
      </c>
      <c r="B84" s="79" t="s">
        <v>58</v>
      </c>
      <c r="C84" s="98" t="str">
        <f>IF(Tabella42[[#This Row],[ iMiNOW  01/05/2025  31/08/2025 ]],"PROMO"," ")</f>
        <v xml:space="preserve"> </v>
      </c>
      <c r="D84" s="8" t="str">
        <f>IF($A$4="I",VLOOKUP(B84,lingue!$A$1:$W$2481,12,FALSE),IF($A$4="GB",VLOOKUP(B84,lingue!$A$1:$W$2481,14,FALSE),IF($A$4="E",VLOOKUP(B84,lingue!$A$1:$W$2481,20,FALSE),IF($A$4="PL",VLOOKUP(B84,lingue!$A$1:$W$2481,22,FALSE),IF($A$4="D",VLOOKUP(B84,lingue!$A$1:$W$2481,16,FALSE),IF($A$4="F",VLOOKUP(B84,lingue!$A$1:$W$2481,18,FALSE)))))))</f>
        <v>CASSETTA NEXIT IN REPLAST – FONDO RINFORZATO – MANIGLIE CHIUSE - DIM. 400X300X270H MM – COLORE GRIGIO 01</v>
      </c>
      <c r="E84" s="23" t="str">
        <f>IF($A$4="I",VLOOKUP(B84,lingue!$A$1:$W$2481,13,FALSE),IF($A$4="GB",VLOOKUP(B84,lingue!$A$1:$W$2481,15,FALSE),IF($A$4="E",VLOOKUP(B84,lingue!$A$1:$W$2481,21,FALSE),IF($A$4="PL",VLOOKUP(B84,lingue!$A$1:$W$2481,23,FALSE),IF($A$4="D",VLOOKUP(B84,lingue!$A$1:$W$2481,17,FALSE),IF($A$4="F",VLOOKUP(B84,lingue!$A$1:$W$2481,19,FALSE)))))))</f>
        <v>***FORNITO IN MULTIPLI DI 4/64 PZ***</v>
      </c>
      <c r="F84" s="29">
        <v>200</v>
      </c>
      <c r="G84" s="30" t="s">
        <v>605</v>
      </c>
      <c r="H84" s="31">
        <v>220</v>
      </c>
      <c r="I84" s="24">
        <v>1463</v>
      </c>
      <c r="J84" s="25">
        <v>4</v>
      </c>
      <c r="K84" s="26">
        <v>64</v>
      </c>
      <c r="L84" s="27">
        <v>11.66</v>
      </c>
      <c r="M84" s="102"/>
    </row>
    <row r="85" spans="1:13" ht="21.75" customHeight="1" x14ac:dyDescent="0.25">
      <c r="A85" s="34" t="s">
        <v>6</v>
      </c>
      <c r="B85" s="78" t="s">
        <v>59</v>
      </c>
      <c r="C85" s="98" t="str">
        <f>IF(Tabella42[[#This Row],[ iMiNOW  01/05/2025  31/08/2025 ]],"PROMO"," ")</f>
        <v>PROMO</v>
      </c>
      <c r="D85" s="8" t="str">
        <f>IF($A$4="I",VLOOKUP(B85,lingue!$A$1:$W$2481,12,FALSE),IF($A$4="GB",VLOOKUP(B85,lingue!$A$1:$W$2481,14,FALSE),IF($A$4="E",VLOOKUP(B85,lingue!$A$1:$W$2481,20,FALSE),IF($A$4="PL",VLOOKUP(B85,lingue!$A$1:$W$2481,22,FALSE),IF($A$4="D",VLOOKUP(B85,lingue!$A$1:$W$2481,16,FALSE),IF($A$4="F",VLOOKUP(B85,lingue!$A$1:$W$2481,18,FALSE)))))))</f>
        <v>CASSETTA NEXIT IN PP – PARETI FORATE, FONDO FORATO E RINFORZATO – MANIGLIE APERTE/CHIUSE - DIM. 400X300X270H MM – COLORE GRIGIO 01</v>
      </c>
      <c r="E85" s="23" t="str">
        <f>IF($A$4="I",VLOOKUP(B85,lingue!$A$1:$W$2481,13,FALSE),IF($A$4="GB",VLOOKUP(B85,lingue!$A$1:$W$2481,15,FALSE),IF($A$4="E",VLOOKUP(B85,lingue!$A$1:$W$2481,21,FALSE),IF($A$4="PL",VLOOKUP(B85,lingue!$A$1:$W$2481,23,FALSE),IF($A$4="D",VLOOKUP(B85,lingue!$A$1:$W$2481,17,FALSE),IF($A$4="F",VLOOKUP(B85,lingue!$A$1:$W$2481,19,FALSE)))))))</f>
        <v>***FORNITO IN MULTIPLI DI 4/64 PZ***</v>
      </c>
      <c r="F85" s="8"/>
      <c r="G85" s="23"/>
      <c r="H85" s="8"/>
      <c r="I85" s="24">
        <v>1271</v>
      </c>
      <c r="J85" s="25">
        <v>4</v>
      </c>
      <c r="K85" s="26">
        <v>64</v>
      </c>
      <c r="L85" s="27">
        <v>13.72</v>
      </c>
      <c r="M85" s="102">
        <f>ROUND(L85*0.95,2)</f>
        <v>13.03</v>
      </c>
    </row>
    <row r="86" spans="1:13" ht="21.75" customHeight="1" x14ac:dyDescent="0.25">
      <c r="A86" s="34" t="s">
        <v>6</v>
      </c>
      <c r="B86" s="79" t="s">
        <v>60</v>
      </c>
      <c r="C86" s="98" t="str">
        <f>IF(Tabella42[[#This Row],[ iMiNOW  01/05/2025  31/08/2025 ]],"PROMO"," ")</f>
        <v xml:space="preserve"> </v>
      </c>
      <c r="D86" s="8" t="str">
        <f>IF($A$4="I",VLOOKUP(B86,lingue!$A$1:$W$2481,12,FALSE),IF($A$4="GB",VLOOKUP(B86,lingue!$A$1:$W$2481,14,FALSE),IF($A$4="E",VLOOKUP(B86,lingue!$A$1:$W$2481,20,FALSE),IF($A$4="PL",VLOOKUP(B86,lingue!$A$1:$W$2481,22,FALSE),IF($A$4="D",VLOOKUP(B86,lingue!$A$1:$W$2481,16,FALSE),IF($A$4="F",VLOOKUP(B86,lingue!$A$1:$W$2481,18,FALSE)))))))</f>
        <v>CASSETTA NEXIT IN REPLAST – PARETI FORATE, FONDO FORATO E RINFORZATO – MANIGLIE CHIUSE - DIM. 400X300X270H MM – COLORE GRIGIO 01</v>
      </c>
      <c r="E86" s="23" t="str">
        <f>IF($A$4="I",VLOOKUP(B86,lingue!$A$1:$W$2481,13,FALSE),IF($A$4="GB",VLOOKUP(B86,lingue!$A$1:$W$2481,15,FALSE),IF($A$4="E",VLOOKUP(B86,lingue!$A$1:$W$2481,21,FALSE),IF($A$4="PL",VLOOKUP(B86,lingue!$A$1:$W$2481,23,FALSE),IF($A$4="D",VLOOKUP(B86,lingue!$A$1:$W$2481,17,FALSE),IF($A$4="F",VLOOKUP(B86,lingue!$A$1:$W$2481,19,FALSE)))))))</f>
        <v>***FORNITO IN MULTIPLI DI 4/64 PZ***</v>
      </c>
      <c r="F86" s="29">
        <v>200</v>
      </c>
      <c r="G86" s="30" t="s">
        <v>605</v>
      </c>
      <c r="H86" s="31">
        <v>220</v>
      </c>
      <c r="I86" s="24">
        <v>1328</v>
      </c>
      <c r="J86" s="25">
        <v>4</v>
      </c>
      <c r="K86" s="26">
        <v>64</v>
      </c>
      <c r="L86" s="27">
        <v>11.66</v>
      </c>
      <c r="M86" s="102"/>
    </row>
    <row r="87" spans="1:13" ht="21.75" customHeight="1" x14ac:dyDescent="0.25">
      <c r="A87" s="34" t="s">
        <v>6</v>
      </c>
      <c r="B87" s="78" t="s">
        <v>61</v>
      </c>
      <c r="C87" s="98" t="str">
        <f>IF(Tabella42[[#This Row],[ iMiNOW  01/05/2025  31/08/2025 ]],"PROMO"," ")</f>
        <v>PROMO</v>
      </c>
      <c r="D87" s="8" t="str">
        <f>IF($A$4="I",VLOOKUP(B87,lingue!$A$1:$W$2481,12,FALSE),IF($A$4="GB",VLOOKUP(B87,lingue!$A$1:$W$2481,14,FALSE),IF($A$4="E",VLOOKUP(B87,lingue!$A$1:$W$2481,20,FALSE),IF($A$4="PL",VLOOKUP(B87,lingue!$A$1:$W$2481,22,FALSE),IF($A$4="D",VLOOKUP(B87,lingue!$A$1:$W$2481,16,FALSE),IF($A$4="F",VLOOKUP(B87,lingue!$A$1:$W$2481,18,FALSE)))))))</f>
        <v>CASSETTA NEXIT IN PP – FONDO LISCIO – MANIGLIE APERTE/CHIUSE - PICKING 202X131H MM - DIM. 400X300X270H MM – COLORE GRIGIO 01</v>
      </c>
      <c r="E87" s="23" t="str">
        <f>IF($A$4="I",VLOOKUP(B87,lingue!$A$1:$W$2481,13,FALSE),IF($A$4="GB",VLOOKUP(B87,lingue!$A$1:$W$2481,15,FALSE),IF($A$4="E",VLOOKUP(B87,lingue!$A$1:$W$2481,21,FALSE),IF($A$4="PL",VLOOKUP(B87,lingue!$A$1:$W$2481,23,FALSE),IF($A$4="D",VLOOKUP(B87,lingue!$A$1:$W$2481,17,FALSE),IF($A$4="F",VLOOKUP(B87,lingue!$A$1:$W$2481,19,FALSE)))))))</f>
        <v>***FORNITO IN MULTIPLI DI 4/64 PZ***</v>
      </c>
      <c r="F87" s="8"/>
      <c r="G87" s="23"/>
      <c r="H87" s="8"/>
      <c r="I87" s="24">
        <v>1144</v>
      </c>
      <c r="J87" s="25">
        <v>4</v>
      </c>
      <c r="K87" s="26">
        <v>64</v>
      </c>
      <c r="L87" s="27">
        <v>12.18</v>
      </c>
      <c r="M87" s="102">
        <f>ROUND(L87*0.95,2)</f>
        <v>11.57</v>
      </c>
    </row>
    <row r="88" spans="1:13" ht="21.75" customHeight="1" x14ac:dyDescent="0.25">
      <c r="A88" s="34" t="s">
        <v>6</v>
      </c>
      <c r="B88" s="79" t="s">
        <v>62</v>
      </c>
      <c r="C88" s="98" t="str">
        <f>IF(Tabella42[[#This Row],[ iMiNOW  01/05/2025  31/08/2025 ]],"PROMO"," ")</f>
        <v xml:space="preserve"> </v>
      </c>
      <c r="D88" s="8" t="str">
        <f>IF($A$4="I",VLOOKUP(B88,lingue!$A$1:$W$2481,12,FALSE),IF($A$4="GB",VLOOKUP(B88,lingue!$A$1:$W$2481,14,FALSE),IF($A$4="E",VLOOKUP(B88,lingue!$A$1:$W$2481,20,FALSE),IF($A$4="PL",VLOOKUP(B88,lingue!$A$1:$W$2481,22,FALSE),IF($A$4="D",VLOOKUP(B88,lingue!$A$1:$W$2481,16,FALSE),IF($A$4="F",VLOOKUP(B88,lingue!$A$1:$W$2481,18,FALSE)))))))</f>
        <v>CASSETTA NEXIT IN REPLAST – FONDO LISCIO – MANIGLIA CHIUSA - PICKING 202X131H MM - DIM. 400X300X270H MM – COLORE GRIGIO 01</v>
      </c>
      <c r="E88" s="23" t="str">
        <f>IF($A$4="I",VLOOKUP(B88,lingue!$A$1:$W$2481,13,FALSE),IF($A$4="GB",VLOOKUP(B88,lingue!$A$1:$W$2481,15,FALSE),IF($A$4="E",VLOOKUP(B88,lingue!$A$1:$W$2481,21,FALSE),IF($A$4="PL",VLOOKUP(B88,lingue!$A$1:$W$2481,23,FALSE),IF($A$4="D",VLOOKUP(B88,lingue!$A$1:$W$2481,17,FALSE),IF($A$4="F",VLOOKUP(B88,lingue!$A$1:$W$2481,19,FALSE)))))))</f>
        <v>***FORNITO IN MULTIPLI DI 4/64 PZ***</v>
      </c>
      <c r="F88" s="29">
        <v>200</v>
      </c>
      <c r="G88" s="30" t="s">
        <v>605</v>
      </c>
      <c r="H88" s="31">
        <v>220</v>
      </c>
      <c r="I88" s="24">
        <v>1195</v>
      </c>
      <c r="J88" s="25">
        <v>4</v>
      </c>
      <c r="K88" s="26">
        <v>64</v>
      </c>
      <c r="L88" s="27">
        <v>10.35</v>
      </c>
      <c r="M88" s="102"/>
    </row>
    <row r="89" spans="1:13" ht="21.75" customHeight="1" x14ac:dyDescent="0.25">
      <c r="A89" s="34" t="s">
        <v>6</v>
      </c>
      <c r="B89" s="77" t="s">
        <v>14039</v>
      </c>
      <c r="C89" s="98" t="str">
        <f>IF(Tabella42[[#This Row],[ iMiNOW  01/05/2025  31/08/2025 ]],"PROMO"," ")</f>
        <v xml:space="preserve"> </v>
      </c>
      <c r="D89" s="8" t="str">
        <f>IF($A$4="I",VLOOKUP(B89,lingue!$A$1:$W$2481,12,FALSE),IF($A$4="GB",VLOOKUP(B89,lingue!$A$1:$W$2481,14,FALSE),IF($A$4="E",VLOOKUP(B89,lingue!$A$1:$W$2481,20,FALSE),IF($A$4="PL",VLOOKUP(B89,lingue!$A$1:$W$2481,22,FALSE),IF($A$4="D",VLOOKUP(B89,lingue!$A$1:$W$2481,16,FALSE),IF($A$4="F",VLOOKUP(B89,lingue!$A$1:$W$2481,18,FALSE)))))))</f>
        <v>CASSETTA NEXIT IN PP CONDUTTIVO – FONDO LISCIO – MANIGLIE CHIUSE - PLUG - DIM. 400X300X270H MM – COLORE NERO 07</v>
      </c>
      <c r="E89" s="23" t="str">
        <f>IF($A$4="I",VLOOKUP(B89,lingue!$A$1:$W$2481,13,FALSE),IF($A$4="GB",VLOOKUP(B89,lingue!$A$1:$W$2481,15,FALSE),IF($A$4="E",VLOOKUP(B89,lingue!$A$1:$W$2481,21,FALSE),IF($A$4="PL",VLOOKUP(B89,lingue!$A$1:$W$2481,23,FALSE),IF($A$4="D",VLOOKUP(B89,lingue!$A$1:$W$2481,17,FALSE),IF($A$4="F",VLOOKUP(B89,lingue!$A$1:$W$2481,19,FALSE)))))))</f>
        <v>***FORNITO IN MULTIPLI DI 4/64 PZ***</v>
      </c>
      <c r="F89" s="29">
        <v>200</v>
      </c>
      <c r="G89" s="23"/>
      <c r="H89" s="8"/>
      <c r="I89" s="24">
        <v>1354</v>
      </c>
      <c r="J89" s="25">
        <v>4</v>
      </c>
      <c r="K89" s="26">
        <v>64</v>
      </c>
      <c r="L89" s="27">
        <v>16.72</v>
      </c>
      <c r="M89" s="102"/>
    </row>
    <row r="90" spans="1:13" ht="21.75" customHeight="1" x14ac:dyDescent="0.25">
      <c r="A90" s="34" t="s">
        <v>6</v>
      </c>
      <c r="B90" s="78" t="s">
        <v>63</v>
      </c>
      <c r="C90" s="98" t="str">
        <f>IF(Tabella42[[#This Row],[ iMiNOW  01/05/2025  31/08/2025 ]],"PROMO"," ")</f>
        <v>PROMO</v>
      </c>
      <c r="D90" s="8" t="str">
        <f>IF($A$4="I",VLOOKUP(B90,lingue!$A$1:$W$2481,12,FALSE),IF($A$4="GB",VLOOKUP(B90,lingue!$A$1:$W$2481,14,FALSE),IF($A$4="E",VLOOKUP(B90,lingue!$A$1:$W$2481,20,FALSE),IF($A$4="PL",VLOOKUP(B90,lingue!$A$1:$W$2481,22,FALSE),IF($A$4="D",VLOOKUP(B90,lingue!$A$1:$W$2481,16,FALSE),IF($A$4="F",VLOOKUP(B90,lingue!$A$1:$W$2481,18,FALSE)))))))</f>
        <v>CASSETTA NEXIT IN PP – FONDO LISCIO – MANIGLIE APERTE/CHIUSE - DIM. 400X300X320H MM – COLORE GRIGIO 01</v>
      </c>
      <c r="E90" s="23" t="str">
        <f>IF($A$4="I",VLOOKUP(B90,lingue!$A$1:$W$2481,13,FALSE),IF($A$4="GB",VLOOKUP(B90,lingue!$A$1:$W$2481,15,FALSE),IF($A$4="E",VLOOKUP(B90,lingue!$A$1:$W$2481,21,FALSE),IF($A$4="PL",VLOOKUP(B90,lingue!$A$1:$W$2481,23,FALSE),IF($A$4="D",VLOOKUP(B90,lingue!$A$1:$W$2481,17,FALSE),IF($A$4="F",VLOOKUP(B90,lingue!$A$1:$W$2481,19,FALSE)))))))</f>
        <v>***FORNITO IN MULTIPLI DI 2/56 PZ***</v>
      </c>
      <c r="F90" s="8"/>
      <c r="G90" s="23"/>
      <c r="H90" s="8"/>
      <c r="I90" s="24">
        <v>1362</v>
      </c>
      <c r="J90" s="25">
        <v>2</v>
      </c>
      <c r="K90" s="26">
        <v>56</v>
      </c>
      <c r="L90" s="27">
        <v>13.44</v>
      </c>
      <c r="M90" s="102">
        <f>ROUND(L90*0.95,2)</f>
        <v>12.77</v>
      </c>
    </row>
    <row r="91" spans="1:13" ht="21.75" customHeight="1" x14ac:dyDescent="0.25">
      <c r="A91" s="34" t="s">
        <v>6</v>
      </c>
      <c r="B91" s="79" t="s">
        <v>64</v>
      </c>
      <c r="C91" s="98" t="str">
        <f>IF(Tabella42[[#This Row],[ iMiNOW  01/05/2025  31/08/2025 ]],"PROMO"," ")</f>
        <v>PROMO</v>
      </c>
      <c r="D91" s="8" t="str">
        <f>IF($A$4="I",VLOOKUP(B91,lingue!$A$1:$W$2481,12,FALSE),IF($A$4="GB",VLOOKUP(B91,lingue!$A$1:$W$2481,14,FALSE),IF($A$4="E",VLOOKUP(B91,lingue!$A$1:$W$2481,20,FALSE),IF($A$4="PL",VLOOKUP(B91,lingue!$A$1:$W$2481,22,FALSE),IF($A$4="D",VLOOKUP(B91,lingue!$A$1:$W$2481,16,FALSE),IF($A$4="F",VLOOKUP(B91,lingue!$A$1:$W$2481,18,FALSE)))))))</f>
        <v>CASSETTA NEXIT IN REPLAST – FONDO LISCIO – MANIGLIE CHIUSE - DIM. 400X300X320H MM – COLORE GRIGIO 01</v>
      </c>
      <c r="E91" s="23" t="str">
        <f>IF($A$4="I",VLOOKUP(B91,lingue!$A$1:$W$2481,13,FALSE),IF($A$4="GB",VLOOKUP(B91,lingue!$A$1:$W$2481,15,FALSE),IF($A$4="E",VLOOKUP(B91,lingue!$A$1:$W$2481,21,FALSE),IF($A$4="PL",VLOOKUP(B91,lingue!$A$1:$W$2481,23,FALSE),IF($A$4="D",VLOOKUP(B91,lingue!$A$1:$W$2481,17,FALSE),IF($A$4="F",VLOOKUP(B91,lingue!$A$1:$W$2481,19,FALSE)))))))</f>
        <v>***FORNITO IN MULTIPLI DI 2/56 PZ***</v>
      </c>
      <c r="F91" s="28"/>
      <c r="G91" s="23"/>
      <c r="I91" s="24">
        <v>1423</v>
      </c>
      <c r="J91" s="25">
        <v>2</v>
      </c>
      <c r="K91" s="26">
        <v>56</v>
      </c>
      <c r="L91" s="27">
        <v>11.42</v>
      </c>
      <c r="M91" s="102">
        <f>ROUND(L91*0.95,2)</f>
        <v>10.85</v>
      </c>
    </row>
    <row r="92" spans="1:13" ht="21.75" customHeight="1" x14ac:dyDescent="0.25">
      <c r="A92" s="34" t="s">
        <v>6</v>
      </c>
      <c r="B92" s="78" t="s">
        <v>65</v>
      </c>
      <c r="C92" s="98" t="str">
        <f>IF(Tabella42[[#This Row],[ iMiNOW  01/05/2025  31/08/2025 ]],"PROMO"," ")</f>
        <v>PROMO</v>
      </c>
      <c r="D92" s="8" t="str">
        <f>IF($A$4="I",VLOOKUP(B92,lingue!$A$1:$W$2481,12,FALSE),IF($A$4="GB",VLOOKUP(B92,lingue!$A$1:$W$2481,14,FALSE),IF($A$4="E",VLOOKUP(B92,lingue!$A$1:$W$2481,20,FALSE),IF($A$4="PL",VLOOKUP(B92,lingue!$A$1:$W$2481,22,FALSE),IF($A$4="D",VLOOKUP(B92,lingue!$A$1:$W$2481,16,FALSE),IF($A$4="F",VLOOKUP(B92,lingue!$A$1:$W$2481,18,FALSE)))))))</f>
        <v>CASSETTA NEXIT IN PP – FONDO RINFORZATO – MANIGLIE APERTE/CHIUSE - DIM. 400X300X320H MM – COLORE GRIGIO 01</v>
      </c>
      <c r="E92" s="23" t="str">
        <f>IF($A$4="I",VLOOKUP(B92,lingue!$A$1:$W$2481,13,FALSE),IF($A$4="GB",VLOOKUP(B92,lingue!$A$1:$W$2481,15,FALSE),IF($A$4="E",VLOOKUP(B92,lingue!$A$1:$W$2481,21,FALSE),IF($A$4="PL",VLOOKUP(B92,lingue!$A$1:$W$2481,23,FALSE),IF($A$4="D",VLOOKUP(B92,lingue!$A$1:$W$2481,17,FALSE),IF($A$4="F",VLOOKUP(B92,lingue!$A$1:$W$2481,19,FALSE)))))))</f>
        <v>***FORNITO IN MULTIPLI DI 2/56 PZ***</v>
      </c>
      <c r="F92" s="8"/>
      <c r="G92" s="23"/>
      <c r="H92" s="8"/>
      <c r="I92" s="24">
        <v>1577</v>
      </c>
      <c r="J92" s="25">
        <v>2</v>
      </c>
      <c r="K92" s="26">
        <v>56</v>
      </c>
      <c r="L92" s="27">
        <v>14.98</v>
      </c>
      <c r="M92" s="102">
        <f>ROUND(L92*0.95,2)</f>
        <v>14.23</v>
      </c>
    </row>
    <row r="93" spans="1:13" ht="21.75" customHeight="1" x14ac:dyDescent="0.25">
      <c r="A93" s="34" t="s">
        <v>6</v>
      </c>
      <c r="B93" s="79" t="s">
        <v>66</v>
      </c>
      <c r="C93" s="98" t="str">
        <f>IF(Tabella42[[#This Row],[ iMiNOW  01/05/2025  31/08/2025 ]],"PROMO"," ")</f>
        <v xml:space="preserve"> </v>
      </c>
      <c r="D93" s="8" t="str">
        <f>IF($A$4="I",VLOOKUP(B93,lingue!$A$1:$W$2481,12,FALSE),IF($A$4="GB",VLOOKUP(B93,lingue!$A$1:$W$2481,14,FALSE),IF($A$4="E",VLOOKUP(B93,lingue!$A$1:$W$2481,20,FALSE),IF($A$4="PL",VLOOKUP(B93,lingue!$A$1:$W$2481,22,FALSE),IF($A$4="D",VLOOKUP(B93,lingue!$A$1:$W$2481,16,FALSE),IF($A$4="F",VLOOKUP(B93,lingue!$A$1:$W$2481,18,FALSE)))))))</f>
        <v>CASSETTA NEXIT IN REPLAST – FONDO RINFORZATO – MANIGLIE CHIUSE - DIM. 400X300X320H MM – COLORE GRIGIO 01</v>
      </c>
      <c r="E93" s="23" t="str">
        <f>IF($A$4="I",VLOOKUP(B93,lingue!$A$1:$W$2481,13,FALSE),IF($A$4="GB",VLOOKUP(B93,lingue!$A$1:$W$2481,15,FALSE),IF($A$4="E",VLOOKUP(B93,lingue!$A$1:$W$2481,21,FALSE),IF($A$4="PL",VLOOKUP(B93,lingue!$A$1:$W$2481,23,FALSE),IF($A$4="D",VLOOKUP(B93,lingue!$A$1:$W$2481,17,FALSE),IF($A$4="F",VLOOKUP(B93,lingue!$A$1:$W$2481,19,FALSE)))))))</f>
        <v>***FORNITO IN MULTIPLI DI 2/56 PZ***</v>
      </c>
      <c r="F93" s="29">
        <v>200</v>
      </c>
      <c r="G93" s="30" t="s">
        <v>605</v>
      </c>
      <c r="H93" s="31">
        <v>220</v>
      </c>
      <c r="I93" s="24">
        <v>1648</v>
      </c>
      <c r="J93" s="25">
        <v>2</v>
      </c>
      <c r="K93" s="26">
        <v>56</v>
      </c>
      <c r="L93" s="27">
        <v>12.73</v>
      </c>
      <c r="M93" s="102"/>
    </row>
    <row r="94" spans="1:13" ht="21.75" customHeight="1" x14ac:dyDescent="0.25">
      <c r="A94" s="34" t="s">
        <v>6</v>
      </c>
      <c r="B94" s="78" t="s">
        <v>67</v>
      </c>
      <c r="C94" s="98" t="str">
        <f>IF(Tabella42[[#This Row],[ iMiNOW  01/05/2025  31/08/2025 ]],"PROMO"," ")</f>
        <v>PROMO</v>
      </c>
      <c r="D94" s="8" t="str">
        <f>IF($A$4="I",VLOOKUP(B94,lingue!$A$1:$W$2481,12,FALSE),IF($A$4="GB",VLOOKUP(B94,lingue!$A$1:$W$2481,14,FALSE),IF($A$4="E",VLOOKUP(B94,lingue!$A$1:$W$2481,20,FALSE),IF($A$4="PL",VLOOKUP(B94,lingue!$A$1:$W$2481,22,FALSE),IF($A$4="D",VLOOKUP(B94,lingue!$A$1:$W$2481,16,FALSE),IF($A$4="F",VLOOKUP(B94,lingue!$A$1:$W$2481,18,FALSE)))))))</f>
        <v>CASSETTA NEXIT IN PP – PARETI FORATE, FONDO FORATO E RINFORZATO – MANIGLIE APERTE/CHIUSE - DIM. 400X300X320H MM – COLORE GRIGIO 01</v>
      </c>
      <c r="E94" s="23" t="str">
        <f>IF($A$4="I",VLOOKUP(B94,lingue!$A$1:$W$2481,13,FALSE),IF($A$4="GB",VLOOKUP(B94,lingue!$A$1:$W$2481,15,FALSE),IF($A$4="E",VLOOKUP(B94,lingue!$A$1:$W$2481,21,FALSE),IF($A$4="PL",VLOOKUP(B94,lingue!$A$1:$W$2481,23,FALSE),IF($A$4="D",VLOOKUP(B94,lingue!$A$1:$W$2481,17,FALSE),IF($A$4="F",VLOOKUP(B94,lingue!$A$1:$W$2481,19,FALSE)))))))</f>
        <v>***FORNITO IN MULTIPLI DI 2/56 PZ***</v>
      </c>
      <c r="F94" s="8"/>
      <c r="G94" s="23"/>
      <c r="H94" s="8"/>
      <c r="I94" s="24">
        <v>1434</v>
      </c>
      <c r="J94" s="25">
        <v>2</v>
      </c>
      <c r="K94" s="26">
        <v>56</v>
      </c>
      <c r="L94" s="27">
        <v>14.98</v>
      </c>
      <c r="M94" s="102">
        <f>ROUND(L94*0.95,2)</f>
        <v>14.23</v>
      </c>
    </row>
    <row r="95" spans="1:13" ht="21.75" customHeight="1" x14ac:dyDescent="0.25">
      <c r="A95" s="34" t="s">
        <v>6</v>
      </c>
      <c r="B95" s="79" t="s">
        <v>68</v>
      </c>
      <c r="C95" s="98" t="str">
        <f>IF(Tabella42[[#This Row],[ iMiNOW  01/05/2025  31/08/2025 ]],"PROMO"," ")</f>
        <v xml:space="preserve"> </v>
      </c>
      <c r="D95" s="8" t="str">
        <f>IF($A$4="I",VLOOKUP(B95,lingue!$A$1:$W$2481,12,FALSE),IF($A$4="GB",VLOOKUP(B95,lingue!$A$1:$W$2481,14,FALSE),IF($A$4="E",VLOOKUP(B95,lingue!$A$1:$W$2481,20,FALSE),IF($A$4="PL",VLOOKUP(B95,lingue!$A$1:$W$2481,22,FALSE),IF($A$4="D",VLOOKUP(B95,lingue!$A$1:$W$2481,16,FALSE),IF($A$4="F",VLOOKUP(B95,lingue!$A$1:$W$2481,18,FALSE)))))))</f>
        <v>CASSETTA NEXIT IN REPLAST – PARETI FORATE, FONDO FORATO E RINFORZATO – MANIGLIE CHIUSE - DIM. 400X300X320H MM – COLORE GRIGIO 01</v>
      </c>
      <c r="E95" s="23" t="str">
        <f>IF($A$4="I",VLOOKUP(B95,lingue!$A$1:$W$2481,13,FALSE),IF($A$4="GB",VLOOKUP(B95,lingue!$A$1:$W$2481,15,FALSE),IF($A$4="E",VLOOKUP(B95,lingue!$A$1:$W$2481,21,FALSE),IF($A$4="PL",VLOOKUP(B95,lingue!$A$1:$W$2481,23,FALSE),IF($A$4="D",VLOOKUP(B95,lingue!$A$1:$W$2481,17,FALSE),IF($A$4="F",VLOOKUP(B95,lingue!$A$1:$W$2481,19,FALSE)))))))</f>
        <v>***FORNITO IN MULTIPLI DI 2/56 PZ***</v>
      </c>
      <c r="F95" s="29">
        <v>200</v>
      </c>
      <c r="G95" s="30" t="s">
        <v>605</v>
      </c>
      <c r="H95" s="31">
        <v>220</v>
      </c>
      <c r="I95" s="24">
        <v>1499</v>
      </c>
      <c r="J95" s="25">
        <v>2</v>
      </c>
      <c r="K95" s="26">
        <v>56</v>
      </c>
      <c r="L95" s="27">
        <v>12.73</v>
      </c>
      <c r="M95" s="102"/>
    </row>
    <row r="96" spans="1:13" ht="21.75" customHeight="1" x14ac:dyDescent="0.25">
      <c r="A96" s="34" t="s">
        <v>6</v>
      </c>
      <c r="B96" s="78" t="s">
        <v>69</v>
      </c>
      <c r="C96" s="98" t="str">
        <f>IF(Tabella42[[#This Row],[ iMiNOW  01/05/2025  31/08/2025 ]],"PROMO"," ")</f>
        <v>PROMO</v>
      </c>
      <c r="D96" s="8" t="str">
        <f>IF($A$4="I",VLOOKUP(B96,lingue!$A$1:$W$2481,12,FALSE),IF($A$4="GB",VLOOKUP(B96,lingue!$A$1:$W$2481,14,FALSE),IF($A$4="E",VLOOKUP(B96,lingue!$A$1:$W$2481,20,FALSE),IF($A$4="PL",VLOOKUP(B96,lingue!$A$1:$W$2481,22,FALSE),IF($A$4="D",VLOOKUP(B96,lingue!$A$1:$W$2481,16,FALSE),IF($A$4="F",VLOOKUP(B96,lingue!$A$1:$W$2481,18,FALSE)))))))</f>
        <v>CASSETTA NEXIT IN PP – FONDO LISCIO – MANIGLIE APERTE/CHIUSE - PICKING 202X156H MM - DIM. 400X300X320H MM – COLORE GRIGIO 01</v>
      </c>
      <c r="E96" s="23" t="str">
        <f>IF($A$4="I",VLOOKUP(B96,lingue!$A$1:$W$2481,13,FALSE),IF($A$4="GB",VLOOKUP(B96,lingue!$A$1:$W$2481,15,FALSE),IF($A$4="E",VLOOKUP(B96,lingue!$A$1:$W$2481,21,FALSE),IF($A$4="PL",VLOOKUP(B96,lingue!$A$1:$W$2481,23,FALSE),IF($A$4="D",VLOOKUP(B96,lingue!$A$1:$W$2481,17,FALSE),IF($A$4="F",VLOOKUP(B96,lingue!$A$1:$W$2481,19,FALSE)))))))</f>
        <v>***FORNITO IN MULTIPLI DI 2/56 PZ***</v>
      </c>
      <c r="F96" s="8"/>
      <c r="G96" s="23"/>
      <c r="H96" s="8"/>
      <c r="I96" s="24">
        <v>1307</v>
      </c>
      <c r="J96" s="25">
        <v>2</v>
      </c>
      <c r="K96" s="26">
        <v>56</v>
      </c>
      <c r="L96" s="27">
        <v>13.44</v>
      </c>
      <c r="M96" s="102">
        <f>ROUND(L96*0.95,2)</f>
        <v>12.77</v>
      </c>
    </row>
    <row r="97" spans="1:13" ht="21.75" customHeight="1" x14ac:dyDescent="0.25">
      <c r="A97" s="34" t="s">
        <v>6</v>
      </c>
      <c r="B97" s="79" t="s">
        <v>70</v>
      </c>
      <c r="C97" s="98" t="str">
        <f>IF(Tabella42[[#This Row],[ iMiNOW  01/05/2025  31/08/2025 ]],"PROMO"," ")</f>
        <v xml:space="preserve"> </v>
      </c>
      <c r="D97" s="8" t="str">
        <f>IF($A$4="I",VLOOKUP(B97,lingue!$A$1:$W$2481,12,FALSE),IF($A$4="GB",VLOOKUP(B97,lingue!$A$1:$W$2481,14,FALSE),IF($A$4="E",VLOOKUP(B97,lingue!$A$1:$W$2481,20,FALSE),IF($A$4="PL",VLOOKUP(B97,lingue!$A$1:$W$2481,22,FALSE),IF($A$4="D",VLOOKUP(B97,lingue!$A$1:$W$2481,16,FALSE),IF($A$4="F",VLOOKUP(B97,lingue!$A$1:$W$2481,18,FALSE)))))))</f>
        <v>CASSETTA NEXIT IN REPLAST – FONDO LISCIO – MANIGLIA CHIUSA - PICKING 202X156H MM - DIM. 400X300X320H MM – COLORE GRIGIO 01</v>
      </c>
      <c r="E97" s="23" t="str">
        <f>IF($A$4="I",VLOOKUP(B97,lingue!$A$1:$W$2481,13,FALSE),IF($A$4="GB",VLOOKUP(B97,lingue!$A$1:$W$2481,15,FALSE),IF($A$4="E",VLOOKUP(B97,lingue!$A$1:$W$2481,21,FALSE),IF($A$4="PL",VLOOKUP(B97,lingue!$A$1:$W$2481,23,FALSE),IF($A$4="D",VLOOKUP(B97,lingue!$A$1:$W$2481,17,FALSE),IF($A$4="F",VLOOKUP(B97,lingue!$A$1:$W$2481,19,FALSE)))))))</f>
        <v>***FORNITO IN MULTIPLI DI 2/56 PZ***</v>
      </c>
      <c r="F97" s="29">
        <v>200</v>
      </c>
      <c r="G97" s="30" t="s">
        <v>605</v>
      </c>
      <c r="H97" s="31">
        <v>220</v>
      </c>
      <c r="I97" s="24">
        <v>1366</v>
      </c>
      <c r="J97" s="25">
        <v>2</v>
      </c>
      <c r="K97" s="26">
        <v>56</v>
      </c>
      <c r="L97" s="27">
        <v>11.42</v>
      </c>
      <c r="M97" s="102"/>
    </row>
    <row r="98" spans="1:13" ht="21.75" customHeight="1" x14ac:dyDescent="0.25">
      <c r="A98" s="34" t="s">
        <v>6</v>
      </c>
      <c r="B98" s="77" t="s">
        <v>14040</v>
      </c>
      <c r="C98" s="98" t="str">
        <f>IF(Tabella42[[#This Row],[ iMiNOW  01/05/2025  31/08/2025 ]],"PROMO"," ")</f>
        <v xml:space="preserve"> </v>
      </c>
      <c r="D98" s="8" t="str">
        <f>IF($A$4="I",VLOOKUP(B98,lingue!$A$1:$W$2481,12,FALSE),IF($A$4="GB",VLOOKUP(B98,lingue!$A$1:$W$2481,14,FALSE),IF($A$4="E",VLOOKUP(B98,lingue!$A$1:$W$2481,20,FALSE),IF($A$4="PL",VLOOKUP(B98,lingue!$A$1:$W$2481,22,FALSE),IF($A$4="D",VLOOKUP(B98,lingue!$A$1:$W$2481,16,FALSE),IF($A$4="F",VLOOKUP(B98,lingue!$A$1:$W$2481,18,FALSE)))))))</f>
        <v>CASSETTA NEXIT IN PP CONDUTTIVO – FONDO LISCIO – MANIGLIE CHIUSE - PLUG - DIM. 400X300X320H MM – COLORE NERO 07</v>
      </c>
      <c r="E98" s="23" t="str">
        <f>IF($A$4="I",VLOOKUP(B98,lingue!$A$1:$W$2481,13,FALSE),IF($A$4="GB",VLOOKUP(B98,lingue!$A$1:$W$2481,15,FALSE),IF($A$4="E",VLOOKUP(B98,lingue!$A$1:$W$2481,21,FALSE),IF($A$4="PL",VLOOKUP(B98,lingue!$A$1:$W$2481,23,FALSE),IF($A$4="D",VLOOKUP(B98,lingue!$A$1:$W$2481,17,FALSE),IF($A$4="F",VLOOKUP(B98,lingue!$A$1:$W$2481,19,FALSE)))))))</f>
        <v>***FORNITO IN MULTIPLI DI 2/56 PZ***</v>
      </c>
      <c r="F98" s="29">
        <v>200</v>
      </c>
      <c r="G98" s="23"/>
      <c r="H98" s="8"/>
      <c r="I98" s="24">
        <v>1548</v>
      </c>
      <c r="J98" s="25">
        <v>2</v>
      </c>
      <c r="K98" s="26">
        <v>56</v>
      </c>
      <c r="L98" s="27">
        <v>18.46</v>
      </c>
      <c r="M98" s="102"/>
    </row>
    <row r="99" spans="1:13" ht="21.75" customHeight="1" x14ac:dyDescent="0.25">
      <c r="A99" s="34" t="s">
        <v>6</v>
      </c>
      <c r="B99" s="78" t="s">
        <v>71</v>
      </c>
      <c r="C99" s="98" t="str">
        <f>IF(Tabella42[[#This Row],[ iMiNOW  01/05/2025  31/08/2025 ]],"PROMO"," ")</f>
        <v xml:space="preserve"> </v>
      </c>
      <c r="D99" s="8" t="str">
        <f>IF($A$4="I",VLOOKUP(B99,lingue!$A$1:$W$2481,12,FALSE),IF($A$4="GB",VLOOKUP(B99,lingue!$A$1:$W$2481,14,FALSE),IF($A$4="E",VLOOKUP(B99,lingue!$A$1:$W$2481,20,FALSE),IF($A$4="PL",VLOOKUP(B99,lingue!$A$1:$W$2481,22,FALSE),IF($A$4="D",VLOOKUP(B99,lingue!$A$1:$W$2481,16,FALSE),IF($A$4="F",VLOOKUP(B99,lingue!$A$1:$W$2481,18,FALSE)))))))</f>
        <v>COPERCHIO A 2 FALDE IN PP COMPLETO DI CERNIERE PER CASSETTE NEXIT DIM.MM 400X300 - COLORE GRIGIO 01</v>
      </c>
      <c r="E99" s="23" t="str">
        <f>IF($A$4="I",VLOOKUP(B99,lingue!$A$1:$W$2481,13,FALSE),IF($A$4="GB",VLOOKUP(B99,lingue!$A$1:$W$2481,15,FALSE),IF($A$4="E",VLOOKUP(B99,lingue!$A$1:$W$2481,21,FALSE),IF($A$4="PL",VLOOKUP(B99,lingue!$A$1:$W$2481,23,FALSE),IF($A$4="D",VLOOKUP(B99,lingue!$A$1:$W$2481,17,FALSE),IF($A$4="F",VLOOKUP(B99,lingue!$A$1:$W$2481,19,FALSE)))))))</f>
        <v>***FORNITO IN MULTIPLI DI 1/480 PZ***</v>
      </c>
      <c r="F99" s="8"/>
      <c r="G99" s="23"/>
      <c r="H99" s="8"/>
      <c r="I99" s="24">
        <v>486</v>
      </c>
      <c r="J99" s="25">
        <v>1</v>
      </c>
      <c r="K99" s="26">
        <v>352</v>
      </c>
      <c r="L99" s="27">
        <v>8.48</v>
      </c>
      <c r="M99" s="102"/>
    </row>
    <row r="100" spans="1:13" ht="21.75" customHeight="1" x14ac:dyDescent="0.25">
      <c r="A100" s="34" t="s">
        <v>6</v>
      </c>
      <c r="B100" s="77" t="s">
        <v>14041</v>
      </c>
      <c r="C100" s="98" t="str">
        <f>IF(Tabella42[[#This Row],[ iMiNOW  01/05/2025  31/08/2025 ]],"PROMO"," ")</f>
        <v xml:space="preserve"> </v>
      </c>
      <c r="D100" s="8" t="str">
        <f>IF($A$4="I",VLOOKUP(B100,lingue!$A$1:$W$2481,12,FALSE),IF($A$4="GB",VLOOKUP(B100,lingue!$A$1:$W$2481,14,FALSE),IF($A$4="E",VLOOKUP(B100,lingue!$A$1:$W$2481,20,FALSE),IF($A$4="PL",VLOOKUP(B100,lingue!$A$1:$W$2481,22,FALSE),IF($A$4="D",VLOOKUP(B100,lingue!$A$1:$W$2481,16,FALSE),IF($A$4="F",VLOOKUP(B100,lingue!$A$1:$W$2481,18,FALSE)))))))</f>
        <v>COPERCHIO IN PP CONDUTTIVO A 2 FALDE IN PP COMPLETO DI CERNIERE PER CASSETTE NEXIT DIM.MM 400X300 - COLORE NERO 07</v>
      </c>
      <c r="E100" s="23" t="str">
        <f>IF($A$4="I",VLOOKUP(B100,lingue!$A$1:$W$2481,13,FALSE),IF($A$4="GB",VLOOKUP(B100,lingue!$A$1:$W$2481,15,FALSE),IF($A$4="E",VLOOKUP(B100,lingue!$A$1:$W$2481,21,FALSE),IF($A$4="PL",VLOOKUP(B100,lingue!$A$1:$W$2481,23,FALSE),IF($A$4="D",VLOOKUP(B100,lingue!$A$1:$W$2481,17,FALSE),IF($A$4="F",VLOOKUP(B100,lingue!$A$1:$W$2481,19,FALSE)))))))</f>
        <v>***FORNITO IN MULTIPLI DI 1/352 PZ***</v>
      </c>
      <c r="F100" s="29">
        <v>200</v>
      </c>
      <c r="G100" s="23"/>
      <c r="H100" s="8"/>
      <c r="I100" s="24">
        <v>544</v>
      </c>
      <c r="J100" s="25">
        <v>1</v>
      </c>
      <c r="K100" s="26">
        <v>352</v>
      </c>
      <c r="L100" s="27">
        <v>8.7200000000000006</v>
      </c>
      <c r="M100" s="102"/>
    </row>
    <row r="101" spans="1:13" ht="21.75" customHeight="1" x14ac:dyDescent="0.25">
      <c r="A101" s="34" t="s">
        <v>6</v>
      </c>
      <c r="B101" s="79" t="s">
        <v>72</v>
      </c>
      <c r="C101" s="98" t="str">
        <f>IF(Tabella42[[#This Row],[ iMiNOW  01/05/2025  31/08/2025 ]],"PROMO"," ")</f>
        <v xml:space="preserve"> </v>
      </c>
      <c r="D101" s="8" t="str">
        <f>IF($A$4="I",VLOOKUP(B101,lingue!$A$1:$W$2481,12,FALSE),IF($A$4="GB",VLOOKUP(B101,lingue!$A$1:$W$2481,14,FALSE),IF($A$4="E",VLOOKUP(B101,lingue!$A$1:$W$2481,20,FALSE),IF($A$4="PL",VLOOKUP(B101,lingue!$A$1:$W$2481,22,FALSE),IF($A$4="D",VLOOKUP(B101,lingue!$A$1:$W$2481,16,FALSE),IF($A$4="F",VLOOKUP(B101,lingue!$A$1:$W$2481,18,FALSE)))))))</f>
        <v>COPERCHIO A 2 FALDE IN REPLAST COMPLETO DI CERNIERE PER CASSETTE NEXIT DIM.MM 400X300 - COLORE GRIGIO 01</v>
      </c>
      <c r="E101" s="23" t="str">
        <f>IF($A$4="I",VLOOKUP(B101,lingue!$A$1:$W$2481,13,FALSE),IF($A$4="GB",VLOOKUP(B101,lingue!$A$1:$W$2481,15,FALSE),IF($A$4="E",VLOOKUP(B101,lingue!$A$1:$W$2481,21,FALSE),IF($A$4="PL",VLOOKUP(B101,lingue!$A$1:$W$2481,23,FALSE),IF($A$4="D",VLOOKUP(B101,lingue!$A$1:$W$2481,17,FALSE),IF($A$4="F",VLOOKUP(B101,lingue!$A$1:$W$2481,19,FALSE)))))))</f>
        <v>***FORNITO IN MULTIPLI DI 1/480 PZ***</v>
      </c>
      <c r="F101" s="8"/>
      <c r="G101" s="23"/>
      <c r="H101" s="8"/>
      <c r="I101" s="24">
        <v>508</v>
      </c>
      <c r="J101" s="25">
        <v>1</v>
      </c>
      <c r="K101" s="26">
        <v>352</v>
      </c>
      <c r="L101" s="27">
        <v>7.21</v>
      </c>
      <c r="M101" s="102"/>
    </row>
    <row r="102" spans="1:13" ht="21.75" customHeight="1" x14ac:dyDescent="0.25">
      <c r="A102" s="34" t="s">
        <v>6</v>
      </c>
      <c r="B102" s="78" t="s">
        <v>73</v>
      </c>
      <c r="C102" s="98" t="str">
        <f>IF(Tabella42[[#This Row],[ iMiNOW  01/05/2025  31/08/2025 ]],"PROMO"," ")</f>
        <v xml:space="preserve"> </v>
      </c>
      <c r="D102" s="8" t="str">
        <f>IF($A$4="I",VLOOKUP(B102,lingue!$A$1:$W$2481,12,FALSE),IF($A$4="GB",VLOOKUP(B102,lingue!$A$1:$W$2481,14,FALSE),IF($A$4="E",VLOOKUP(B102,lingue!$A$1:$W$2481,20,FALSE),IF($A$4="PL",VLOOKUP(B102,lingue!$A$1:$W$2481,22,FALSE),IF($A$4="D",VLOOKUP(B102,lingue!$A$1:$W$2481,16,FALSE),IF($A$4="F",VLOOKUP(B102,lingue!$A$1:$W$2481,18,FALSE)))))))</f>
        <v>COPERCHIO IN PP A CERNIERA PER CASSETTE NEXIT - DIM. MM  L=400 P=300 - COLORE GRIGIO 01</v>
      </c>
      <c r="E102" s="23" t="str">
        <f>IF($A$4="I",VLOOKUP(B102,lingue!$A$1:$W$2481,13,FALSE),IF($A$4="GB",VLOOKUP(B102,lingue!$A$1:$W$2481,15,FALSE),IF($A$4="E",VLOOKUP(B102,lingue!$A$1:$W$2481,21,FALSE),IF($A$4="PL",VLOOKUP(B102,lingue!$A$1:$W$2481,23,FALSE),IF($A$4="D",VLOOKUP(B102,lingue!$A$1:$W$2481,17,FALSE),IF($A$4="F",VLOOKUP(B102,lingue!$A$1:$W$2481,19,FALSE)))))))</f>
        <v>***FORNITO IN MULTIPLI DI 1/480 PZ***</v>
      </c>
      <c r="F102" s="8"/>
      <c r="G102" s="23"/>
      <c r="H102" s="8"/>
      <c r="I102" s="24">
        <v>319</v>
      </c>
      <c r="J102" s="25">
        <v>1</v>
      </c>
      <c r="K102" s="26">
        <v>352</v>
      </c>
      <c r="L102" s="27">
        <v>4.45</v>
      </c>
      <c r="M102" s="102"/>
    </row>
    <row r="103" spans="1:13" ht="21.75" customHeight="1" x14ac:dyDescent="0.25">
      <c r="A103" s="34" t="s">
        <v>6</v>
      </c>
      <c r="B103" s="77" t="s">
        <v>14042</v>
      </c>
      <c r="C103" s="98" t="str">
        <f>IF(Tabella42[[#This Row],[ iMiNOW  01/05/2025  31/08/2025 ]],"PROMO"," ")</f>
        <v xml:space="preserve"> </v>
      </c>
      <c r="D103" s="8" t="str">
        <f>IF($A$4="I",VLOOKUP(B103,lingue!$A$1:$W$2481,12,FALSE),IF($A$4="GB",VLOOKUP(B103,lingue!$A$1:$W$2481,14,FALSE),IF($A$4="E",VLOOKUP(B103,lingue!$A$1:$W$2481,20,FALSE),IF($A$4="PL",VLOOKUP(B103,lingue!$A$1:$W$2481,22,FALSE),IF($A$4="D",VLOOKUP(B103,lingue!$A$1:$W$2481,16,FALSE),IF($A$4="F",VLOOKUP(B103,lingue!$A$1:$W$2481,18,FALSE)))))))</f>
        <v>COPERCHIO IN PP CONDUTTIVO A CERNIERA PER CASSETTE NEXIT - DIM. MM  L=400 P=300 - COLORE NERO 07</v>
      </c>
      <c r="E103" s="23" t="str">
        <f>IF($A$4="I",VLOOKUP(B103,lingue!$A$1:$W$2481,13,FALSE),IF($A$4="GB",VLOOKUP(B103,lingue!$A$1:$W$2481,15,FALSE),IF($A$4="E",VLOOKUP(B103,lingue!$A$1:$W$2481,21,FALSE),IF($A$4="PL",VLOOKUP(B103,lingue!$A$1:$W$2481,23,FALSE),IF($A$4="D",VLOOKUP(B103,lingue!$A$1:$W$2481,17,FALSE),IF($A$4="F",VLOOKUP(B103,lingue!$A$1:$W$2481,19,FALSE)))))))</f>
        <v>***FORNITO IN MULTIPLI DI 1/352 PZ***</v>
      </c>
      <c r="F103" s="8"/>
      <c r="G103" s="23"/>
      <c r="H103" s="8"/>
      <c r="I103" s="24">
        <v>357</v>
      </c>
      <c r="J103" s="25">
        <v>1</v>
      </c>
      <c r="K103" s="26">
        <v>352</v>
      </c>
      <c r="L103" s="27">
        <v>5.99</v>
      </c>
      <c r="M103" s="102"/>
    </row>
    <row r="104" spans="1:13" ht="21.75" customHeight="1" x14ac:dyDescent="0.25">
      <c r="A104" s="34" t="s">
        <v>6</v>
      </c>
      <c r="B104" s="79" t="s">
        <v>74</v>
      </c>
      <c r="C104" s="98" t="str">
        <f>IF(Tabella42[[#This Row],[ iMiNOW  01/05/2025  31/08/2025 ]],"PROMO"," ")</f>
        <v xml:space="preserve"> </v>
      </c>
      <c r="D104" s="8" t="str">
        <f>IF($A$4="I",VLOOKUP(B104,lingue!$A$1:$W$2481,12,FALSE),IF($A$4="GB",VLOOKUP(B104,lingue!$A$1:$W$2481,14,FALSE),IF($A$4="E",VLOOKUP(B104,lingue!$A$1:$W$2481,20,FALSE),IF($A$4="PL",VLOOKUP(B104,lingue!$A$1:$W$2481,22,FALSE),IF($A$4="D",VLOOKUP(B104,lingue!$A$1:$W$2481,16,FALSE),IF($A$4="F",VLOOKUP(B104,lingue!$A$1:$W$2481,18,FALSE)))))))</f>
        <v>COPERCHIO IN REPLAST A CERNIERA PER CASSETTE NEXIT - DIM. MM  L=400 P=300 - COLORE GRIGIO 01</v>
      </c>
      <c r="E104" s="23" t="str">
        <f>IF($A$4="I",VLOOKUP(B104,lingue!$A$1:$W$2481,13,FALSE),IF($A$4="GB",VLOOKUP(B104,lingue!$A$1:$W$2481,15,FALSE),IF($A$4="E",VLOOKUP(B104,lingue!$A$1:$W$2481,21,FALSE),IF($A$4="PL",VLOOKUP(B104,lingue!$A$1:$W$2481,23,FALSE),IF($A$4="D",VLOOKUP(B104,lingue!$A$1:$W$2481,17,FALSE),IF($A$4="F",VLOOKUP(B104,lingue!$A$1:$W$2481,19,FALSE)))))))</f>
        <v>***FORNITO IN MULTIPLI DI 1/480 PZ***</v>
      </c>
      <c r="F104" s="8"/>
      <c r="G104" s="23"/>
      <c r="H104" s="8"/>
      <c r="I104" s="24">
        <v>333</v>
      </c>
      <c r="J104" s="25">
        <v>1</v>
      </c>
      <c r="K104" s="26">
        <v>352</v>
      </c>
      <c r="L104" s="27">
        <v>3.78</v>
      </c>
      <c r="M104" s="102"/>
    </row>
    <row r="105" spans="1:13" ht="21.75" customHeight="1" x14ac:dyDescent="0.25">
      <c r="A105" s="34" t="s">
        <v>6</v>
      </c>
      <c r="B105" s="78" t="s">
        <v>75</v>
      </c>
      <c r="C105" s="98" t="str">
        <f>IF(Tabella42[[#This Row],[ iMiNOW  01/05/2025  31/08/2025 ]],"PROMO"," ")</f>
        <v xml:space="preserve"> </v>
      </c>
      <c r="D105" s="8" t="str">
        <f>IF($A$4="I",VLOOKUP(B105,lingue!$A$1:$W$2481,12,FALSE),IF($A$4="GB",VLOOKUP(B105,lingue!$A$1:$W$2481,14,FALSE),IF($A$4="E",VLOOKUP(B105,lingue!$A$1:$W$2481,20,FALSE),IF($A$4="PL",VLOOKUP(B105,lingue!$A$1:$W$2481,22,FALSE),IF($A$4="D",VLOOKUP(B105,lingue!$A$1:$W$2481,16,FALSE),IF($A$4="F",VLOOKUP(B105,lingue!$A$1:$W$2481,18,FALSE)))))))</f>
        <v>COPERCHIO IN PP CON MANIGLIE PER CASSETTE SERIE NEXIT - DIM. MM  L=400 P=300 - COLORE GRIGIO 01</v>
      </c>
      <c r="E105" s="23" t="str">
        <f>IF($A$4="I",VLOOKUP(B105,lingue!$A$1:$W$2481,13,FALSE),IF($A$4="GB",VLOOKUP(B105,lingue!$A$1:$W$2481,15,FALSE),IF($A$4="E",VLOOKUP(B105,lingue!$A$1:$W$2481,21,FALSE),IF($A$4="PL",VLOOKUP(B105,lingue!$A$1:$W$2481,23,FALSE),IF($A$4="D",VLOOKUP(B105,lingue!$A$1:$W$2481,17,FALSE),IF($A$4="F",VLOOKUP(B105,lingue!$A$1:$W$2481,19,FALSE)))))))</f>
        <v>***FORNITO IN MULTIPLI DI 1/480 PZ***</v>
      </c>
      <c r="F105" s="8"/>
      <c r="G105" s="23"/>
      <c r="H105" s="8"/>
      <c r="I105" s="24">
        <v>327</v>
      </c>
      <c r="J105" s="25">
        <v>1</v>
      </c>
      <c r="K105" s="26">
        <v>352</v>
      </c>
      <c r="L105" s="27">
        <v>4.45</v>
      </c>
      <c r="M105" s="102"/>
    </row>
    <row r="106" spans="1:13" ht="21.75" customHeight="1" x14ac:dyDescent="0.25">
      <c r="A106" s="34" t="s">
        <v>6</v>
      </c>
      <c r="B106" s="77" t="s">
        <v>14043</v>
      </c>
      <c r="C106" s="98" t="str">
        <f>IF(Tabella42[[#This Row],[ iMiNOW  01/05/2025  31/08/2025 ]],"PROMO"," ")</f>
        <v xml:space="preserve"> </v>
      </c>
      <c r="D106" s="8" t="str">
        <f>IF($A$4="I",VLOOKUP(B106,lingue!$A$1:$W$2481,12,FALSE),IF($A$4="GB",VLOOKUP(B106,lingue!$A$1:$W$2481,14,FALSE),IF($A$4="E",VLOOKUP(B106,lingue!$A$1:$W$2481,20,FALSE),IF($A$4="PL",VLOOKUP(B106,lingue!$A$1:$W$2481,22,FALSE),IF($A$4="D",VLOOKUP(B106,lingue!$A$1:$W$2481,16,FALSE),IF($A$4="F",VLOOKUP(B106,lingue!$A$1:$W$2481,18,FALSE)))))))</f>
        <v>COPERCHIO IN PP CONDUTTIVO CON MANIGLIE PER CASSETTE NEXIT - DIM. MM  L=400 P=300 - COLORE NERO 07</v>
      </c>
      <c r="E106" s="23" t="str">
        <f>IF($A$4="I",VLOOKUP(B106,lingue!$A$1:$W$2481,13,FALSE),IF($A$4="GB",VLOOKUP(B106,lingue!$A$1:$W$2481,15,FALSE),IF($A$4="E",VLOOKUP(B106,lingue!$A$1:$W$2481,21,FALSE),IF($A$4="PL",VLOOKUP(B106,lingue!$A$1:$W$2481,23,FALSE),IF($A$4="D",VLOOKUP(B106,lingue!$A$1:$W$2481,17,FALSE),IF($A$4="F",VLOOKUP(B106,lingue!$A$1:$W$2481,19,FALSE)))))))</f>
        <v>***FORNITO IN MULTIPLI DI 1/352 PZ***</v>
      </c>
      <c r="F106" s="8"/>
      <c r="G106" s="23"/>
      <c r="H106" s="8"/>
      <c r="I106" s="24">
        <v>366</v>
      </c>
      <c r="J106" s="25">
        <v>1</v>
      </c>
      <c r="K106" s="26">
        <v>352</v>
      </c>
      <c r="L106" s="27">
        <v>6.07</v>
      </c>
      <c r="M106" s="102"/>
    </row>
    <row r="107" spans="1:13" ht="21.75" customHeight="1" x14ac:dyDescent="0.25">
      <c r="A107" s="34" t="s">
        <v>6</v>
      </c>
      <c r="B107" s="79" t="s">
        <v>76</v>
      </c>
      <c r="C107" s="98" t="str">
        <f>IF(Tabella42[[#This Row],[ iMiNOW  01/05/2025  31/08/2025 ]],"PROMO"," ")</f>
        <v xml:space="preserve"> </v>
      </c>
      <c r="D107" s="8" t="str">
        <f>IF($A$4="I",VLOOKUP(B107,lingue!$A$1:$W$2481,12,FALSE),IF($A$4="GB",VLOOKUP(B107,lingue!$A$1:$W$2481,14,FALSE),IF($A$4="E",VLOOKUP(B107,lingue!$A$1:$W$2481,20,FALSE),IF($A$4="PL",VLOOKUP(B107,lingue!$A$1:$W$2481,22,FALSE),IF($A$4="D",VLOOKUP(B107,lingue!$A$1:$W$2481,16,FALSE),IF($A$4="F",VLOOKUP(B107,lingue!$A$1:$W$2481,18,FALSE)))))))</f>
        <v>COPERCHIO IN REPLAST CON MANIGLIE PER CASSETTE SERIE NEXIT - DIM. MM  L=400 P=300 - COLORE GRIGIO 01</v>
      </c>
      <c r="E107" s="23" t="str">
        <f>IF($A$4="I",VLOOKUP(B107,lingue!$A$1:$W$2481,13,FALSE),IF($A$4="GB",VLOOKUP(B107,lingue!$A$1:$W$2481,15,FALSE),IF($A$4="E",VLOOKUP(B107,lingue!$A$1:$W$2481,21,FALSE),IF($A$4="PL",VLOOKUP(B107,lingue!$A$1:$W$2481,23,FALSE),IF($A$4="D",VLOOKUP(B107,lingue!$A$1:$W$2481,17,FALSE),IF($A$4="F",VLOOKUP(B107,lingue!$A$1:$W$2481,19,FALSE)))))))</f>
        <v>***FORNITO IN MULTIPLI DI 1/480 PZ***</v>
      </c>
      <c r="F107" s="8"/>
      <c r="G107" s="23"/>
      <c r="H107" s="8"/>
      <c r="I107" s="24">
        <v>341</v>
      </c>
      <c r="J107" s="25">
        <v>1</v>
      </c>
      <c r="K107" s="26">
        <v>352</v>
      </c>
      <c r="L107" s="27">
        <v>3.78</v>
      </c>
      <c r="M107" s="102"/>
    </row>
    <row r="108" spans="1:13" ht="21.75" customHeight="1" x14ac:dyDescent="0.25">
      <c r="A108" s="34" t="s">
        <v>6</v>
      </c>
      <c r="B108" s="78" t="s">
        <v>77</v>
      </c>
      <c r="C108" s="98" t="str">
        <f>IF(Tabella42[[#This Row],[ iMiNOW  01/05/2025  31/08/2025 ]],"PROMO"," ")</f>
        <v>PROMO</v>
      </c>
      <c r="D108" s="8" t="str">
        <f>IF($A$4="I",VLOOKUP(B108,lingue!$A$1:$W$2481,12,FALSE),IF($A$4="GB",VLOOKUP(B108,lingue!$A$1:$W$2481,14,FALSE),IF($A$4="E",VLOOKUP(B108,lingue!$A$1:$W$2481,20,FALSE),IF($A$4="PL",VLOOKUP(B108,lingue!$A$1:$W$2481,22,FALSE),IF($A$4="D",VLOOKUP(B108,lingue!$A$1:$W$2481,16,FALSE),IF($A$4="F",VLOOKUP(B108,lingue!$A$1:$W$2481,18,FALSE)))))))</f>
        <v>CASSETTA NEXIT IN PP – FONDO LISCIO – MANIGLIE CHIUSE - DIM. 600X400X75H MM – COLORE GRIGIO 01</v>
      </c>
      <c r="E108" s="23" t="str">
        <f>IF($A$4="I",VLOOKUP(B108,lingue!$A$1:$W$2481,13,FALSE),IF($A$4="GB",VLOOKUP(B108,lingue!$A$1:$W$2481,15,FALSE),IF($A$4="E",VLOOKUP(B108,lingue!$A$1:$W$2481,21,FALSE),IF($A$4="PL",VLOOKUP(B108,lingue!$A$1:$W$2481,23,FALSE),IF($A$4="D",VLOOKUP(B108,lingue!$A$1:$W$2481,17,FALSE),IF($A$4="F",VLOOKUP(B108,lingue!$A$1:$W$2481,19,FALSE)))))))</f>
        <v>***FORNITO IN MULTIPLI DI 7/140 PZ***</v>
      </c>
      <c r="F108" s="8"/>
      <c r="G108" s="23"/>
      <c r="H108" s="8"/>
      <c r="I108" s="24">
        <v>1178</v>
      </c>
      <c r="J108" s="25">
        <v>7</v>
      </c>
      <c r="K108" s="26">
        <v>140</v>
      </c>
      <c r="L108" s="27">
        <v>9.18</v>
      </c>
      <c r="M108" s="102">
        <f>ROUND(L108*0.95,2)</f>
        <v>8.7200000000000006</v>
      </c>
    </row>
    <row r="109" spans="1:13" ht="21.75" customHeight="1" x14ac:dyDescent="0.25">
      <c r="A109" s="34" t="s">
        <v>6</v>
      </c>
      <c r="B109" s="77" t="s">
        <v>14044</v>
      </c>
      <c r="C109" s="98" t="str">
        <f>IF(Tabella42[[#This Row],[ iMiNOW  01/05/2025  31/08/2025 ]],"PROMO"," ")</f>
        <v xml:space="preserve"> </v>
      </c>
      <c r="D109" s="8" t="str">
        <f>IF($A$4="I",VLOOKUP(B109,lingue!$A$1:$W$2481,12,FALSE),IF($A$4="GB",VLOOKUP(B109,lingue!$A$1:$W$2481,14,FALSE),IF($A$4="E",VLOOKUP(B109,lingue!$A$1:$W$2481,20,FALSE),IF($A$4="PL",VLOOKUP(B109,lingue!$A$1:$W$2481,22,FALSE),IF($A$4="D",VLOOKUP(B109,lingue!$A$1:$W$2481,16,FALSE),IF($A$4="F",VLOOKUP(B109,lingue!$A$1:$W$2481,18,FALSE)))))))</f>
        <v>CASSETTA NEXIT IN PP CONDUTTIVO – FONDO LISCIO – MANIGLIE CHIUSE - DIM. 600X400X75H MM – COLORE NERO 07</v>
      </c>
      <c r="E109" s="23" t="str">
        <f>IF($A$4="I",VLOOKUP(B109,lingue!$A$1:$W$2481,13,FALSE),IF($A$4="GB",VLOOKUP(B109,lingue!$A$1:$W$2481,15,FALSE),IF($A$4="E",VLOOKUP(B109,lingue!$A$1:$W$2481,21,FALSE),IF($A$4="PL",VLOOKUP(B109,lingue!$A$1:$W$2481,23,FALSE),IF($A$4="D",VLOOKUP(B109,lingue!$A$1:$W$2481,17,FALSE),IF($A$4="F",VLOOKUP(B109,lingue!$A$1:$W$2481,19,FALSE)))))))</f>
        <v>***FORNITO IN MULTIPLI DI 7/140 PZ***</v>
      </c>
      <c r="F109" s="8"/>
      <c r="G109" s="23"/>
      <c r="H109" s="8"/>
      <c r="I109" s="24">
        <v>1319</v>
      </c>
      <c r="J109" s="25">
        <v>7</v>
      </c>
      <c r="K109" s="26">
        <v>140</v>
      </c>
      <c r="L109" s="27">
        <v>15.16</v>
      </c>
      <c r="M109" s="102"/>
    </row>
    <row r="110" spans="1:13" ht="21.75" customHeight="1" x14ac:dyDescent="0.25">
      <c r="A110" s="34" t="s">
        <v>6</v>
      </c>
      <c r="B110" s="79" t="s">
        <v>78</v>
      </c>
      <c r="C110" s="98" t="str">
        <f>IF(Tabella42[[#This Row],[ iMiNOW  01/05/2025  31/08/2025 ]],"PROMO"," ")</f>
        <v>PROMO</v>
      </c>
      <c r="D110" s="8" t="str">
        <f>IF($A$4="I",VLOOKUP(B110,lingue!$A$1:$W$2481,12,FALSE),IF($A$4="GB",VLOOKUP(B110,lingue!$A$1:$W$2481,14,FALSE),IF($A$4="E",VLOOKUP(B110,lingue!$A$1:$W$2481,20,FALSE),IF($A$4="PL",VLOOKUP(B110,lingue!$A$1:$W$2481,22,FALSE),IF($A$4="D",VLOOKUP(B110,lingue!$A$1:$W$2481,16,FALSE),IF($A$4="F",VLOOKUP(B110,lingue!$A$1:$W$2481,18,FALSE)))))))</f>
        <v>CASSETTA NEXIT IN REPLAST – FONDO LISCIO – MANIGLIE CHIUSE - DIM. 600X400X75H MM – COLORE GRIGIO 01</v>
      </c>
      <c r="E110" s="23" t="str">
        <f>IF($A$4="I",VLOOKUP(B110,lingue!$A$1:$W$2481,13,FALSE),IF($A$4="GB",VLOOKUP(B110,lingue!$A$1:$W$2481,15,FALSE),IF($A$4="E",VLOOKUP(B110,lingue!$A$1:$W$2481,21,FALSE),IF($A$4="PL",VLOOKUP(B110,lingue!$A$1:$W$2481,23,FALSE),IF($A$4="D",VLOOKUP(B110,lingue!$A$1:$W$2481,17,FALSE),IF($A$4="F",VLOOKUP(B110,lingue!$A$1:$W$2481,19,FALSE)))))))</f>
        <v>***FORNITO IN MULTIPLI DI 7/140 PZ***</v>
      </c>
      <c r="F110" s="28"/>
      <c r="G110" s="23"/>
      <c r="I110" s="24">
        <v>1231</v>
      </c>
      <c r="J110" s="25">
        <v>7</v>
      </c>
      <c r="K110" s="26">
        <v>140</v>
      </c>
      <c r="L110" s="27">
        <v>7.8</v>
      </c>
      <c r="M110" s="102">
        <f>ROUND(L110*0.95,2)</f>
        <v>7.41</v>
      </c>
    </row>
    <row r="111" spans="1:13" ht="21.75" customHeight="1" x14ac:dyDescent="0.25">
      <c r="A111" s="34" t="s">
        <v>6</v>
      </c>
      <c r="B111" s="78" t="s">
        <v>79</v>
      </c>
      <c r="C111" s="98" t="str">
        <f>IF(Tabella42[[#This Row],[ iMiNOW  01/05/2025  31/08/2025 ]],"PROMO"," ")</f>
        <v>PROMO</v>
      </c>
      <c r="D111" s="8" t="str">
        <f>IF($A$4="I",VLOOKUP(B111,lingue!$A$1:$W$2481,12,FALSE),IF($A$4="GB",VLOOKUP(B111,lingue!$A$1:$W$2481,14,FALSE),IF($A$4="E",VLOOKUP(B111,lingue!$A$1:$W$2481,20,FALSE),IF($A$4="PL",VLOOKUP(B111,lingue!$A$1:$W$2481,22,FALSE),IF($A$4="D",VLOOKUP(B111,lingue!$A$1:$W$2481,16,FALSE),IF($A$4="F",VLOOKUP(B111,lingue!$A$1:$W$2481,18,FALSE)))))))</f>
        <v>CASSETTA NEXIT IN PP – FONDO RINFORZATO – MANIGLIE CHIUSE - DIM. 600X400X075H MM – COLORE GRIGIO 01</v>
      </c>
      <c r="E111" s="23" t="str">
        <f>IF($A$4="I",VLOOKUP(B111,lingue!$A$1:$W$2481,13,FALSE),IF($A$4="GB",VLOOKUP(B111,lingue!$A$1:$W$2481,15,FALSE),IF($A$4="E",VLOOKUP(B111,lingue!$A$1:$W$2481,21,FALSE),IF($A$4="PL",VLOOKUP(B111,lingue!$A$1:$W$2481,23,FALSE),IF($A$4="D",VLOOKUP(B111,lingue!$A$1:$W$2481,17,FALSE),IF($A$4="F",VLOOKUP(B111,lingue!$A$1:$W$2481,19,FALSE)))))))</f>
        <v>***FORNITO IN MULTIPLI DI 7/140 PZ***</v>
      </c>
      <c r="F111" s="8"/>
      <c r="G111" s="23"/>
      <c r="H111" s="8"/>
      <c r="I111" s="24">
        <v>1699</v>
      </c>
      <c r="J111" s="25">
        <v>7</v>
      </c>
      <c r="K111" s="26">
        <v>140</v>
      </c>
      <c r="L111" s="27">
        <v>12.75</v>
      </c>
      <c r="M111" s="102">
        <f>ROUND(L111*0.95,2)</f>
        <v>12.11</v>
      </c>
    </row>
    <row r="112" spans="1:13" ht="21.75" customHeight="1" x14ac:dyDescent="0.25">
      <c r="A112" s="34" t="s">
        <v>6</v>
      </c>
      <c r="B112" s="79" t="s">
        <v>80</v>
      </c>
      <c r="C112" s="98" t="str">
        <f>IF(Tabella42[[#This Row],[ iMiNOW  01/05/2025  31/08/2025 ]],"PROMO"," ")</f>
        <v xml:space="preserve"> </v>
      </c>
      <c r="D112" s="8" t="str">
        <f>IF($A$4="I",VLOOKUP(B112,lingue!$A$1:$W$2481,12,FALSE),IF($A$4="GB",VLOOKUP(B112,lingue!$A$1:$W$2481,14,FALSE),IF($A$4="E",VLOOKUP(B112,lingue!$A$1:$W$2481,20,FALSE),IF($A$4="PL",VLOOKUP(B112,lingue!$A$1:$W$2481,22,FALSE),IF($A$4="D",VLOOKUP(B112,lingue!$A$1:$W$2481,16,FALSE),IF($A$4="F",VLOOKUP(B112,lingue!$A$1:$W$2481,18,FALSE)))))))</f>
        <v>CASSETTA NEXIT IN REPLAST – FONDO RINFORZATO – MANIGLIE CHIUSE - DIM. 600X400X075H MM – COLORE GRIGIO 01</v>
      </c>
      <c r="E112" s="23" t="str">
        <f>IF($A$4="I",VLOOKUP(B112,lingue!$A$1:$W$2481,13,FALSE),IF($A$4="GB",VLOOKUP(B112,lingue!$A$1:$W$2481,15,FALSE),IF($A$4="E",VLOOKUP(B112,lingue!$A$1:$W$2481,21,FALSE),IF($A$4="PL",VLOOKUP(B112,lingue!$A$1:$W$2481,23,FALSE),IF($A$4="D",VLOOKUP(B112,lingue!$A$1:$W$2481,17,FALSE),IF($A$4="F",VLOOKUP(B112,lingue!$A$1:$W$2481,19,FALSE)))))))</f>
        <v>***FORNITO IN MULTIPLI DI 7/140 PZ***</v>
      </c>
      <c r="F112" s="29">
        <v>200</v>
      </c>
      <c r="G112" s="30" t="s">
        <v>605</v>
      </c>
      <c r="H112" s="31">
        <v>220</v>
      </c>
      <c r="I112" s="24">
        <v>1775</v>
      </c>
      <c r="J112" s="25">
        <v>7</v>
      </c>
      <c r="K112" s="26">
        <v>140</v>
      </c>
      <c r="L112" s="27">
        <v>10.84</v>
      </c>
      <c r="M112" s="102"/>
    </row>
    <row r="113" spans="1:13" ht="21.75" customHeight="1" x14ac:dyDescent="0.25">
      <c r="A113" s="34" t="s">
        <v>6</v>
      </c>
      <c r="B113" s="78" t="s">
        <v>81</v>
      </c>
      <c r="C113" s="98" t="str">
        <f>IF(Tabella42[[#This Row],[ iMiNOW  01/05/2025  31/08/2025 ]],"PROMO"," ")</f>
        <v>PROMO</v>
      </c>
      <c r="D113" s="8" t="str">
        <f>IF($A$4="I",VLOOKUP(B113,lingue!$A$1:$W$2481,12,FALSE),IF($A$4="GB",VLOOKUP(B113,lingue!$A$1:$W$2481,14,FALSE),IF($A$4="E",VLOOKUP(B113,lingue!$A$1:$W$2481,20,FALSE),IF($A$4="PL",VLOOKUP(B113,lingue!$A$1:$W$2481,22,FALSE),IF($A$4="D",VLOOKUP(B113,lingue!$A$1:$W$2481,16,FALSE),IF($A$4="F",VLOOKUP(B113,lingue!$A$1:$W$2481,18,FALSE)))))))</f>
        <v>CASSETTA NEXIT IN PP – PARETI FORATE, FONDO FORATO E RINFORZATO – MANIGLIE CHIUSE - DIM. 600X400X75H MM – COLORE GRIGIO 01</v>
      </c>
      <c r="E113" s="23" t="str">
        <f>IF($A$4="I",VLOOKUP(B113,lingue!$A$1:$W$2481,13,FALSE),IF($A$4="GB",VLOOKUP(B113,lingue!$A$1:$W$2481,15,FALSE),IF($A$4="E",VLOOKUP(B113,lingue!$A$1:$W$2481,21,FALSE),IF($A$4="PL",VLOOKUP(B113,lingue!$A$1:$W$2481,23,FALSE),IF($A$4="D",VLOOKUP(B113,lingue!$A$1:$W$2481,17,FALSE),IF($A$4="F",VLOOKUP(B113,lingue!$A$1:$W$2481,19,FALSE)))))))</f>
        <v>***FORNITO IN MULTIPLI DI 7/140 PZ***</v>
      </c>
      <c r="F113" s="8"/>
      <c r="G113" s="23"/>
      <c r="H113" s="8"/>
      <c r="I113" s="24">
        <v>1604</v>
      </c>
      <c r="J113" s="25">
        <v>7</v>
      </c>
      <c r="K113" s="26">
        <v>140</v>
      </c>
      <c r="L113" s="27">
        <v>12.75</v>
      </c>
      <c r="M113" s="102">
        <f>ROUND(L113*0.95,2)</f>
        <v>12.11</v>
      </c>
    </row>
    <row r="114" spans="1:13" ht="21.75" customHeight="1" x14ac:dyDescent="0.25">
      <c r="A114" s="34" t="s">
        <v>6</v>
      </c>
      <c r="B114" s="79" t="s">
        <v>82</v>
      </c>
      <c r="C114" s="98" t="str">
        <f>IF(Tabella42[[#This Row],[ iMiNOW  01/05/2025  31/08/2025 ]],"PROMO"," ")</f>
        <v xml:space="preserve"> </v>
      </c>
      <c r="D114" s="8" t="str">
        <f>IF($A$4="I",VLOOKUP(B114,lingue!$A$1:$W$2481,12,FALSE),IF($A$4="GB",VLOOKUP(B114,lingue!$A$1:$W$2481,14,FALSE),IF($A$4="E",VLOOKUP(B114,lingue!$A$1:$W$2481,20,FALSE),IF($A$4="PL",VLOOKUP(B114,lingue!$A$1:$W$2481,22,FALSE),IF($A$4="D",VLOOKUP(B114,lingue!$A$1:$W$2481,16,FALSE),IF($A$4="F",VLOOKUP(B114,lingue!$A$1:$W$2481,18,FALSE)))))))</f>
        <v>CASSETTA NEXIT IN REPLAST – PARETI FORATE, FONDO FORATO E RINFORZATO – MANIGLIE CHIUSE - DIM. 600X400X75H MM – COLORE GRIGIO 01</v>
      </c>
      <c r="E114" s="23" t="str">
        <f>IF($A$4="I",VLOOKUP(B114,lingue!$A$1:$W$2481,13,FALSE),IF($A$4="GB",VLOOKUP(B114,lingue!$A$1:$W$2481,15,FALSE),IF($A$4="E",VLOOKUP(B114,lingue!$A$1:$W$2481,21,FALSE),IF($A$4="PL",VLOOKUP(B114,lingue!$A$1:$W$2481,23,FALSE),IF($A$4="D",VLOOKUP(B114,lingue!$A$1:$W$2481,17,FALSE),IF($A$4="F",VLOOKUP(B114,lingue!$A$1:$W$2481,19,FALSE)))))))</f>
        <v>***FORNITO IN MULTIPLI DI 7/140 PZ***</v>
      </c>
      <c r="F114" s="29">
        <v>200</v>
      </c>
      <c r="G114" s="30" t="s">
        <v>605</v>
      </c>
      <c r="H114" s="31">
        <v>220</v>
      </c>
      <c r="I114" s="24">
        <v>1676</v>
      </c>
      <c r="J114" s="25">
        <v>7</v>
      </c>
      <c r="K114" s="26">
        <v>140</v>
      </c>
      <c r="L114" s="27">
        <v>10.84</v>
      </c>
      <c r="M114" s="102"/>
    </row>
    <row r="115" spans="1:13" ht="21.75" customHeight="1" x14ac:dyDescent="0.25">
      <c r="A115" s="34" t="s">
        <v>6</v>
      </c>
      <c r="B115" s="78" t="s">
        <v>83</v>
      </c>
      <c r="C115" s="98" t="str">
        <f>IF(Tabella42[[#This Row],[ iMiNOW  01/05/2025  31/08/2025 ]],"PROMO"," ")</f>
        <v>PROMO</v>
      </c>
      <c r="D115" s="8" t="str">
        <f>IF($A$4="I",VLOOKUP(B115,lingue!$A$1:$W$2481,12,FALSE),IF($A$4="GB",VLOOKUP(B115,lingue!$A$1:$W$2481,14,FALSE),IF($A$4="E",VLOOKUP(B115,lingue!$A$1:$W$2481,20,FALSE),IF($A$4="PL",VLOOKUP(B115,lingue!$A$1:$W$2481,22,FALSE),IF($A$4="D",VLOOKUP(B115,lingue!$A$1:$W$2481,16,FALSE),IF($A$4="F",VLOOKUP(B115,lingue!$A$1:$W$2481,18,FALSE)))))))</f>
        <v>CASSETTA NEXIT IN PP – FONDO LISCIO – MANIGLIE CHIUSE - DIM. 600X400X120H MM – COLORE GRIGIO 01</v>
      </c>
      <c r="E115" s="23" t="str">
        <f>IF($A$4="I",VLOOKUP(B115,lingue!$A$1:$W$2481,13,FALSE),IF($A$4="GB",VLOOKUP(B115,lingue!$A$1:$W$2481,15,FALSE),IF($A$4="E",VLOOKUP(B115,lingue!$A$1:$W$2481,21,FALSE),IF($A$4="PL",VLOOKUP(B115,lingue!$A$1:$W$2481,23,FALSE),IF($A$4="D",VLOOKUP(B115,lingue!$A$1:$W$2481,17,FALSE),IF($A$4="F",VLOOKUP(B115,lingue!$A$1:$W$2481,19,FALSE)))))))</f>
        <v>***FORNITO IN MULTIPLI DI 4/80 PZ***</v>
      </c>
      <c r="F115" s="8"/>
      <c r="G115" s="23"/>
      <c r="H115" s="8"/>
      <c r="I115" s="24">
        <v>1441</v>
      </c>
      <c r="J115" s="25">
        <v>4</v>
      </c>
      <c r="K115" s="26">
        <v>80</v>
      </c>
      <c r="L115" s="27">
        <v>10.57</v>
      </c>
      <c r="M115" s="102">
        <f>ROUND(L115*0.95,2)</f>
        <v>10.039999999999999</v>
      </c>
    </row>
    <row r="116" spans="1:13" ht="21.75" customHeight="1" x14ac:dyDescent="0.25">
      <c r="A116" s="34" t="s">
        <v>6</v>
      </c>
      <c r="B116" s="77" t="s">
        <v>14045</v>
      </c>
      <c r="C116" s="98" t="str">
        <f>IF(Tabella42[[#This Row],[ iMiNOW  01/05/2025  31/08/2025 ]],"PROMO"," ")</f>
        <v xml:space="preserve"> </v>
      </c>
      <c r="D116" s="8" t="str">
        <f>IF($A$4="I",VLOOKUP(B116,lingue!$A$1:$W$2481,12,FALSE),IF($A$4="GB",VLOOKUP(B116,lingue!$A$1:$W$2481,14,FALSE),IF($A$4="E",VLOOKUP(B116,lingue!$A$1:$W$2481,20,FALSE),IF($A$4="PL",VLOOKUP(B116,lingue!$A$1:$W$2481,22,FALSE),IF($A$4="D",VLOOKUP(B116,lingue!$A$1:$W$2481,16,FALSE),IF($A$4="F",VLOOKUP(B116,lingue!$A$1:$W$2481,18,FALSE)))))))</f>
        <v>CASSETTA NEXIT IN PP CONDUTTIVO – FONDO LISCIO – MANIGLIE CHIUSE - DIM. 600X400X120H MM – COLORE NERO 07</v>
      </c>
      <c r="E116" s="23" t="str">
        <f>IF($A$4="I",VLOOKUP(B116,lingue!$A$1:$W$2481,13,FALSE),IF($A$4="GB",VLOOKUP(B116,lingue!$A$1:$W$2481,15,FALSE),IF($A$4="E",VLOOKUP(B116,lingue!$A$1:$W$2481,21,FALSE),IF($A$4="PL",VLOOKUP(B116,lingue!$A$1:$W$2481,23,FALSE),IF($A$4="D",VLOOKUP(B116,lingue!$A$1:$W$2481,17,FALSE),IF($A$4="F",VLOOKUP(B116,lingue!$A$1:$W$2481,19,FALSE)))))))</f>
        <v>***FORNITO IN MULTIPLI DI 4/80 PZ***</v>
      </c>
      <c r="F116" s="8"/>
      <c r="G116" s="23"/>
      <c r="H116" s="8"/>
      <c r="I116" s="24">
        <v>1614</v>
      </c>
      <c r="J116" s="25">
        <v>4</v>
      </c>
      <c r="K116" s="26">
        <v>80</v>
      </c>
      <c r="L116" s="27">
        <v>17.84</v>
      </c>
      <c r="M116" s="102"/>
    </row>
    <row r="117" spans="1:13" ht="21.75" customHeight="1" x14ac:dyDescent="0.25">
      <c r="A117" s="34" t="s">
        <v>6</v>
      </c>
      <c r="B117" s="79" t="s">
        <v>84</v>
      </c>
      <c r="C117" s="98" t="str">
        <f>IF(Tabella42[[#This Row],[ iMiNOW  01/05/2025  31/08/2025 ]],"PROMO"," ")</f>
        <v>PROMO</v>
      </c>
      <c r="D117" s="8" t="str">
        <f>IF($A$4="I",VLOOKUP(B117,lingue!$A$1:$W$2481,12,FALSE),IF($A$4="GB",VLOOKUP(B117,lingue!$A$1:$W$2481,14,FALSE),IF($A$4="E",VLOOKUP(B117,lingue!$A$1:$W$2481,20,FALSE),IF($A$4="PL",VLOOKUP(B117,lingue!$A$1:$W$2481,22,FALSE),IF($A$4="D",VLOOKUP(B117,lingue!$A$1:$W$2481,16,FALSE),IF($A$4="F",VLOOKUP(B117,lingue!$A$1:$W$2481,18,FALSE)))))))</f>
        <v>CASSETTA NEXIT IN REPLAST – FONDO LISCIO – MANIGLIE CHIUSE - DIM. 600X400X120H MM – COLORE GRIGIO 01</v>
      </c>
      <c r="E117" s="23" t="str">
        <f>IF($A$4="I",VLOOKUP(B117,lingue!$A$1:$W$2481,13,FALSE),IF($A$4="GB",VLOOKUP(B117,lingue!$A$1:$W$2481,15,FALSE),IF($A$4="E",VLOOKUP(B117,lingue!$A$1:$W$2481,21,FALSE),IF($A$4="PL",VLOOKUP(B117,lingue!$A$1:$W$2481,23,FALSE),IF($A$4="D",VLOOKUP(B117,lingue!$A$1:$W$2481,17,FALSE),IF($A$4="F",VLOOKUP(B117,lingue!$A$1:$W$2481,19,FALSE)))))))</f>
        <v>***FORNITO IN MULTIPLI DI 4/80 PZ***</v>
      </c>
      <c r="F117" s="28"/>
      <c r="G117" s="23"/>
      <c r="I117" s="24">
        <v>1506</v>
      </c>
      <c r="J117" s="25">
        <v>4</v>
      </c>
      <c r="K117" s="26">
        <v>80</v>
      </c>
      <c r="L117" s="27">
        <v>8.98</v>
      </c>
      <c r="M117" s="102">
        <f>ROUND(L117*0.95,2)</f>
        <v>8.5299999999999994</v>
      </c>
    </row>
    <row r="118" spans="1:13" ht="21.75" customHeight="1" x14ac:dyDescent="0.25">
      <c r="A118" s="34" t="s">
        <v>6</v>
      </c>
      <c r="B118" s="78" t="s">
        <v>85</v>
      </c>
      <c r="C118" s="98" t="str">
        <f>IF(Tabella42[[#This Row],[ iMiNOW  01/05/2025  31/08/2025 ]],"PROMO"," ")</f>
        <v>PROMO</v>
      </c>
      <c r="D118" s="8" t="str">
        <f>IF($A$4="I",VLOOKUP(B118,lingue!$A$1:$W$2481,12,FALSE),IF($A$4="GB",VLOOKUP(B118,lingue!$A$1:$W$2481,14,FALSE),IF($A$4="E",VLOOKUP(B118,lingue!$A$1:$W$2481,20,FALSE),IF($A$4="PL",VLOOKUP(B118,lingue!$A$1:$W$2481,22,FALSE),IF($A$4="D",VLOOKUP(B118,lingue!$A$1:$W$2481,16,FALSE),IF($A$4="F",VLOOKUP(B118,lingue!$A$1:$W$2481,18,FALSE)))))))</f>
        <v>CASSETTA NEXIT IN PP – FONDO RINFORZATO – MANIGLIE CHIUSE - DIM. 600X400X120H MM – COLORE GRIGIO 01</v>
      </c>
      <c r="E118" s="23" t="str">
        <f>IF($A$4="I",VLOOKUP(B118,lingue!$A$1:$W$2481,13,FALSE),IF($A$4="GB",VLOOKUP(B118,lingue!$A$1:$W$2481,15,FALSE),IF($A$4="E",VLOOKUP(B118,lingue!$A$1:$W$2481,21,FALSE),IF($A$4="PL",VLOOKUP(B118,lingue!$A$1:$W$2481,23,FALSE),IF($A$4="D",VLOOKUP(B118,lingue!$A$1:$W$2481,17,FALSE),IF($A$4="F",VLOOKUP(B118,lingue!$A$1:$W$2481,19,FALSE)))))))</f>
        <v>***FORNITO IN MULTIPLI DI 4/80 PZ***</v>
      </c>
      <c r="F118" s="8"/>
      <c r="G118" s="23"/>
      <c r="H118" s="8"/>
      <c r="I118" s="24">
        <v>1961</v>
      </c>
      <c r="J118" s="25">
        <v>4</v>
      </c>
      <c r="K118" s="26">
        <v>80</v>
      </c>
      <c r="L118" s="27">
        <v>13.83</v>
      </c>
      <c r="M118" s="102">
        <f>ROUND(L118*0.95,2)</f>
        <v>13.14</v>
      </c>
    </row>
    <row r="119" spans="1:13" ht="21.75" customHeight="1" x14ac:dyDescent="0.25">
      <c r="A119" s="34" t="s">
        <v>6</v>
      </c>
      <c r="B119" s="79" t="s">
        <v>86</v>
      </c>
      <c r="C119" s="98" t="str">
        <f>IF(Tabella42[[#This Row],[ iMiNOW  01/05/2025  31/08/2025 ]],"PROMO"," ")</f>
        <v xml:space="preserve"> </v>
      </c>
      <c r="D119" s="8" t="str">
        <f>IF($A$4="I",VLOOKUP(B119,lingue!$A$1:$W$2481,12,FALSE),IF($A$4="GB",VLOOKUP(B119,lingue!$A$1:$W$2481,14,FALSE),IF($A$4="E",VLOOKUP(B119,lingue!$A$1:$W$2481,20,FALSE),IF($A$4="PL",VLOOKUP(B119,lingue!$A$1:$W$2481,22,FALSE),IF($A$4="D",VLOOKUP(B119,lingue!$A$1:$W$2481,16,FALSE),IF($A$4="F",VLOOKUP(B119,lingue!$A$1:$W$2481,18,FALSE)))))))</f>
        <v>CASSETTA NEXIT IN REPLAST – FONDO RINFORZATO – MANIGLIE CHIUSE - DIM. 600X400X120H MM – COLORE GRIGIO 01</v>
      </c>
      <c r="E119" s="23" t="str">
        <f>IF($A$4="I",VLOOKUP(B119,lingue!$A$1:$W$2481,13,FALSE),IF($A$4="GB",VLOOKUP(B119,lingue!$A$1:$W$2481,15,FALSE),IF($A$4="E",VLOOKUP(B119,lingue!$A$1:$W$2481,21,FALSE),IF($A$4="PL",VLOOKUP(B119,lingue!$A$1:$W$2481,23,FALSE),IF($A$4="D",VLOOKUP(B119,lingue!$A$1:$W$2481,17,FALSE),IF($A$4="F",VLOOKUP(B119,lingue!$A$1:$W$2481,19,FALSE)))))))</f>
        <v>***FORNITO IN MULTIPLI DI 4/80 PZ***</v>
      </c>
      <c r="F119" s="29">
        <v>200</v>
      </c>
      <c r="G119" s="30" t="s">
        <v>605</v>
      </c>
      <c r="H119" s="31">
        <v>220</v>
      </c>
      <c r="I119" s="24">
        <v>2049</v>
      </c>
      <c r="J119" s="25">
        <v>4</v>
      </c>
      <c r="K119" s="26">
        <v>80</v>
      </c>
      <c r="L119" s="27">
        <v>11.76</v>
      </c>
      <c r="M119" s="102"/>
    </row>
    <row r="120" spans="1:13" ht="21.75" customHeight="1" x14ac:dyDescent="0.25">
      <c r="A120" s="34" t="s">
        <v>6</v>
      </c>
      <c r="B120" s="78" t="s">
        <v>87</v>
      </c>
      <c r="C120" s="98" t="str">
        <f>IF(Tabella42[[#This Row],[ iMiNOW  01/05/2025  31/08/2025 ]],"PROMO"," ")</f>
        <v>PROMO</v>
      </c>
      <c r="D120" s="8" t="str">
        <f>IF($A$4="I",VLOOKUP(B120,lingue!$A$1:$W$2481,12,FALSE),IF($A$4="GB",VLOOKUP(B120,lingue!$A$1:$W$2481,14,FALSE),IF($A$4="E",VLOOKUP(B120,lingue!$A$1:$W$2481,20,FALSE),IF($A$4="PL",VLOOKUP(B120,lingue!$A$1:$W$2481,22,FALSE),IF($A$4="D",VLOOKUP(B120,lingue!$A$1:$W$2481,16,FALSE),IF($A$4="F",VLOOKUP(B120,lingue!$A$1:$W$2481,18,FALSE)))))))</f>
        <v>CASSETTA NEXIT IN PP – PARETI FORATE, FONDO FORATO E RINFORZATO – MANIGLIE CHIUSE - DIM. 600X400X120H MM – COLORE GRIGIO 01</v>
      </c>
      <c r="E120" s="23" t="str">
        <f>IF($A$4="I",VLOOKUP(B120,lingue!$A$1:$W$2481,13,FALSE),IF($A$4="GB",VLOOKUP(B120,lingue!$A$1:$W$2481,15,FALSE),IF($A$4="E",VLOOKUP(B120,lingue!$A$1:$W$2481,21,FALSE),IF($A$4="PL",VLOOKUP(B120,lingue!$A$1:$W$2481,23,FALSE),IF($A$4="D",VLOOKUP(B120,lingue!$A$1:$W$2481,17,FALSE),IF($A$4="F",VLOOKUP(B120,lingue!$A$1:$W$2481,19,FALSE)))))))</f>
        <v>***FORNITO IN MULTIPLI DI 4/80 PZ***</v>
      </c>
      <c r="F120" s="8"/>
      <c r="G120" s="23"/>
      <c r="H120" s="8"/>
      <c r="I120" s="24">
        <v>1828</v>
      </c>
      <c r="J120" s="25">
        <v>4</v>
      </c>
      <c r="K120" s="26">
        <v>80</v>
      </c>
      <c r="L120" s="27">
        <v>13.83</v>
      </c>
      <c r="M120" s="102">
        <f>ROUND(L120*0.95,2)</f>
        <v>13.14</v>
      </c>
    </row>
    <row r="121" spans="1:13" ht="21.75" customHeight="1" x14ac:dyDescent="0.25">
      <c r="A121" s="34" t="s">
        <v>6</v>
      </c>
      <c r="B121" s="79" t="s">
        <v>88</v>
      </c>
      <c r="C121" s="98" t="str">
        <f>IF(Tabella42[[#This Row],[ iMiNOW  01/05/2025  31/08/2025 ]],"PROMO"," ")</f>
        <v xml:space="preserve"> </v>
      </c>
      <c r="D121" s="8" t="str">
        <f>IF($A$4="I",VLOOKUP(B121,lingue!$A$1:$W$2481,12,FALSE),IF($A$4="GB",VLOOKUP(B121,lingue!$A$1:$W$2481,14,FALSE),IF($A$4="E",VLOOKUP(B121,lingue!$A$1:$W$2481,20,FALSE),IF($A$4="PL",VLOOKUP(B121,lingue!$A$1:$W$2481,22,FALSE),IF($A$4="D",VLOOKUP(B121,lingue!$A$1:$W$2481,16,FALSE),IF($A$4="F",VLOOKUP(B121,lingue!$A$1:$W$2481,18,FALSE)))))))</f>
        <v>CASSETTA NEXIT IN REPLAST – PARETI FORATE, FONDO FORATO E RINFORZATO – MANIGLIE CHIUSE - DIM. 600X400X120H MM – COLORE GRIGIO 01</v>
      </c>
      <c r="E121" s="23" t="str">
        <f>IF($A$4="I",VLOOKUP(B121,lingue!$A$1:$W$2481,13,FALSE),IF($A$4="GB",VLOOKUP(B121,lingue!$A$1:$W$2481,15,FALSE),IF($A$4="E",VLOOKUP(B121,lingue!$A$1:$W$2481,21,FALSE),IF($A$4="PL",VLOOKUP(B121,lingue!$A$1:$W$2481,23,FALSE),IF($A$4="D",VLOOKUP(B121,lingue!$A$1:$W$2481,17,FALSE),IF($A$4="F",VLOOKUP(B121,lingue!$A$1:$W$2481,19,FALSE)))))))</f>
        <v>***FORNITO IN MULTIPLI DI 4/80 PZ***</v>
      </c>
      <c r="F121" s="29">
        <v>200</v>
      </c>
      <c r="G121" s="30" t="s">
        <v>605</v>
      </c>
      <c r="H121" s="31">
        <v>220</v>
      </c>
      <c r="I121" s="24">
        <v>1910</v>
      </c>
      <c r="J121" s="25">
        <v>4</v>
      </c>
      <c r="K121" s="26">
        <v>80</v>
      </c>
      <c r="L121" s="27">
        <v>11.76</v>
      </c>
      <c r="M121" s="102"/>
    </row>
    <row r="122" spans="1:13" ht="21.75" customHeight="1" x14ac:dyDescent="0.25">
      <c r="A122" s="34" t="s">
        <v>6</v>
      </c>
      <c r="B122" s="78" t="s">
        <v>89</v>
      </c>
      <c r="C122" s="98" t="str">
        <f>IF(Tabella42[[#This Row],[ iMiNOW  01/05/2025  31/08/2025 ]],"PROMO"," ")</f>
        <v>PROMO</v>
      </c>
      <c r="D122" s="8" t="str">
        <f>IF($A$4="I",VLOOKUP(B122,lingue!$A$1:$W$2481,12,FALSE),IF($A$4="GB",VLOOKUP(B122,lingue!$A$1:$W$2481,14,FALSE),IF($A$4="E",VLOOKUP(B122,lingue!$A$1:$W$2481,20,FALSE),IF($A$4="PL",VLOOKUP(B122,lingue!$A$1:$W$2481,22,FALSE),IF($A$4="D",VLOOKUP(B122,lingue!$A$1:$W$2481,16,FALSE),IF($A$4="F",VLOOKUP(B122,lingue!$A$1:$W$2481,18,FALSE)))))))</f>
        <v>CASSETTA NEXIT IN PP – FONDO LISCIO – MANIGLIE APERTE/CHIUSE – DIM. 600X400X170H MM – COLORE GRIGIO 01</v>
      </c>
      <c r="E122" s="23" t="str">
        <f>IF($A$4="I",VLOOKUP(B122,lingue!$A$1:$W$2481,13,FALSE),IF($A$4="GB",VLOOKUP(B122,lingue!$A$1:$W$2481,15,FALSE),IF($A$4="E",VLOOKUP(B122,lingue!$A$1:$W$2481,21,FALSE),IF($A$4="PL",VLOOKUP(B122,lingue!$A$1:$W$2481,23,FALSE),IF($A$4="D",VLOOKUP(B122,lingue!$A$1:$W$2481,17,FALSE),IF($A$4="F",VLOOKUP(B122,lingue!$A$1:$W$2481,19,FALSE)))))))</f>
        <v>***FORNITO IN MULTIPLI DI 3/60 PZ***</v>
      </c>
      <c r="F122" s="8"/>
      <c r="G122" s="23"/>
      <c r="H122" s="8"/>
      <c r="I122" s="24">
        <v>1670</v>
      </c>
      <c r="J122" s="25">
        <v>3</v>
      </c>
      <c r="K122" s="26">
        <v>60</v>
      </c>
      <c r="L122" s="27">
        <v>12.03</v>
      </c>
      <c r="M122" s="102">
        <f>ROUND(L122*0.95,2)</f>
        <v>11.43</v>
      </c>
    </row>
    <row r="123" spans="1:13" ht="21.75" customHeight="1" x14ac:dyDescent="0.25">
      <c r="A123" s="34" t="s">
        <v>6</v>
      </c>
      <c r="B123" s="79" t="s">
        <v>90</v>
      </c>
      <c r="C123" s="98" t="str">
        <f>IF(Tabella42[[#This Row],[ iMiNOW  01/05/2025  31/08/2025 ]],"PROMO"," ")</f>
        <v>PROMO</v>
      </c>
      <c r="D123" s="8" t="str">
        <f>IF($A$4="I",VLOOKUP(B123,lingue!$A$1:$W$2481,12,FALSE),IF($A$4="GB",VLOOKUP(B123,lingue!$A$1:$W$2481,14,FALSE),IF($A$4="E",VLOOKUP(B123,lingue!$A$1:$W$2481,20,FALSE),IF($A$4="PL",VLOOKUP(B123,lingue!$A$1:$W$2481,22,FALSE),IF($A$4="D",VLOOKUP(B123,lingue!$A$1:$W$2481,16,FALSE),IF($A$4="F",VLOOKUP(B123,lingue!$A$1:$W$2481,18,FALSE)))))))</f>
        <v>CASSETTA NEXIT IN REPLAST – FONDO LISCIO – MANIGLIE CHIUSE – DIM. 600X400X170H MM – COLORE GRIGIO 01</v>
      </c>
      <c r="E123" s="23" t="str">
        <f>IF($A$4="I",VLOOKUP(B123,lingue!$A$1:$W$2481,13,FALSE),IF($A$4="GB",VLOOKUP(B123,lingue!$A$1:$W$2481,15,FALSE),IF($A$4="E",VLOOKUP(B123,lingue!$A$1:$W$2481,21,FALSE),IF($A$4="PL",VLOOKUP(B123,lingue!$A$1:$W$2481,23,FALSE),IF($A$4="D",VLOOKUP(B123,lingue!$A$1:$W$2481,17,FALSE),IF($A$4="F",VLOOKUP(B123,lingue!$A$1:$W$2481,19,FALSE)))))))</f>
        <v>***FORNITO IN MULTIPLI DI 3/60 PZ***</v>
      </c>
      <c r="F123" s="28"/>
      <c r="G123" s="23"/>
      <c r="I123" s="24">
        <v>1745</v>
      </c>
      <c r="J123" s="25">
        <v>3</v>
      </c>
      <c r="K123" s="26">
        <v>60</v>
      </c>
      <c r="L123" s="27">
        <v>10.23</v>
      </c>
      <c r="M123" s="102">
        <f>ROUND(L123*0.95,2)</f>
        <v>9.7200000000000006</v>
      </c>
    </row>
    <row r="124" spans="1:13" ht="21.75" customHeight="1" x14ac:dyDescent="0.25">
      <c r="A124" s="34" t="s">
        <v>6</v>
      </c>
      <c r="B124" s="78" t="s">
        <v>91</v>
      </c>
      <c r="C124" s="98" t="str">
        <f>IF(Tabella42[[#This Row],[ iMiNOW  01/05/2025  31/08/2025 ]],"PROMO"," ")</f>
        <v>PROMO</v>
      </c>
      <c r="D124" s="8" t="str">
        <f>IF($A$4="I",VLOOKUP(B124,lingue!$A$1:$W$2481,12,FALSE),IF($A$4="GB",VLOOKUP(B124,lingue!$A$1:$W$2481,14,FALSE),IF($A$4="E",VLOOKUP(B124,lingue!$A$1:$W$2481,20,FALSE),IF($A$4="PL",VLOOKUP(B124,lingue!$A$1:$W$2481,22,FALSE),IF($A$4="D",VLOOKUP(B124,lingue!$A$1:$W$2481,16,FALSE),IF($A$4="F",VLOOKUP(B124,lingue!$A$1:$W$2481,18,FALSE)))))))</f>
        <v>CASSETTA NEXIT IN PP – FONDO RINFORZATO – MANIGLIE APERTE/CHIUSE – DIM. 600X400X170H MM – COLORE GRIGIO 01</v>
      </c>
      <c r="E124" s="23" t="str">
        <f>IF($A$4="I",VLOOKUP(B124,lingue!$A$1:$W$2481,13,FALSE),IF($A$4="GB",VLOOKUP(B124,lingue!$A$1:$W$2481,15,FALSE),IF($A$4="E",VLOOKUP(B124,lingue!$A$1:$W$2481,21,FALSE),IF($A$4="PL",VLOOKUP(B124,lingue!$A$1:$W$2481,23,FALSE),IF($A$4="D",VLOOKUP(B124,lingue!$A$1:$W$2481,17,FALSE),IF($A$4="F",VLOOKUP(B124,lingue!$A$1:$W$2481,19,FALSE)))))))</f>
        <v>***FORNITO IN MULTIPLI DI 3/60 PZ***</v>
      </c>
      <c r="F124" s="8"/>
      <c r="G124" s="23"/>
      <c r="H124" s="8"/>
      <c r="I124" s="24">
        <v>2191</v>
      </c>
      <c r="J124" s="25">
        <v>3</v>
      </c>
      <c r="K124" s="26">
        <v>60</v>
      </c>
      <c r="L124" s="27">
        <v>15.94</v>
      </c>
      <c r="M124" s="102">
        <f>ROUND(L124*0.95,2)</f>
        <v>15.14</v>
      </c>
    </row>
    <row r="125" spans="1:13" ht="21.75" customHeight="1" x14ac:dyDescent="0.25">
      <c r="A125" s="34" t="s">
        <v>6</v>
      </c>
      <c r="B125" s="79" t="s">
        <v>92</v>
      </c>
      <c r="C125" s="98" t="str">
        <f>IF(Tabella42[[#This Row],[ iMiNOW  01/05/2025  31/08/2025 ]],"PROMO"," ")</f>
        <v xml:space="preserve"> </v>
      </c>
      <c r="D125" s="8" t="str">
        <f>IF($A$4="I",VLOOKUP(B125,lingue!$A$1:$W$2481,12,FALSE),IF($A$4="GB",VLOOKUP(B125,lingue!$A$1:$W$2481,14,FALSE),IF($A$4="E",VLOOKUP(B125,lingue!$A$1:$W$2481,20,FALSE),IF($A$4="PL",VLOOKUP(B125,lingue!$A$1:$W$2481,22,FALSE),IF($A$4="D",VLOOKUP(B125,lingue!$A$1:$W$2481,16,FALSE),IF($A$4="F",VLOOKUP(B125,lingue!$A$1:$W$2481,18,FALSE)))))))</f>
        <v>CASSETTA NEXIT IN REPLAST – FONDO RINFORZATO – MANIGLIE CHIUSE – DIM. 600X400X170H MM – COLORE GRIGIO 01</v>
      </c>
      <c r="E125" s="23" t="str">
        <f>IF($A$4="I",VLOOKUP(B125,lingue!$A$1:$W$2481,13,FALSE),IF($A$4="GB",VLOOKUP(B125,lingue!$A$1:$W$2481,15,FALSE),IF($A$4="E",VLOOKUP(B125,lingue!$A$1:$W$2481,21,FALSE),IF($A$4="PL",VLOOKUP(B125,lingue!$A$1:$W$2481,23,FALSE),IF($A$4="D",VLOOKUP(B125,lingue!$A$1:$W$2481,17,FALSE),IF($A$4="F",VLOOKUP(B125,lingue!$A$1:$W$2481,19,FALSE)))))))</f>
        <v>***FORNITO IN MULTIPLI DI 3/60 PZ***</v>
      </c>
      <c r="F125" s="29">
        <v>200</v>
      </c>
      <c r="G125" s="30" t="s">
        <v>605</v>
      </c>
      <c r="H125" s="31">
        <v>220</v>
      </c>
      <c r="I125" s="24">
        <v>2191</v>
      </c>
      <c r="J125" s="25">
        <v>3</v>
      </c>
      <c r="K125" s="26">
        <v>60</v>
      </c>
      <c r="L125" s="27">
        <v>13.55</v>
      </c>
      <c r="M125" s="102"/>
    </row>
    <row r="126" spans="1:13" ht="21.75" customHeight="1" x14ac:dyDescent="0.25">
      <c r="A126" s="34" t="s">
        <v>6</v>
      </c>
      <c r="B126" s="78" t="s">
        <v>93</v>
      </c>
      <c r="C126" s="98" t="str">
        <f>IF(Tabella42[[#This Row],[ iMiNOW  01/05/2025  31/08/2025 ]],"PROMO"," ")</f>
        <v>PROMO</v>
      </c>
      <c r="D126" s="8" t="str">
        <f>IF($A$4="I",VLOOKUP(B126,lingue!$A$1:$W$2481,12,FALSE),IF($A$4="GB",VLOOKUP(B126,lingue!$A$1:$W$2481,14,FALSE),IF($A$4="E",VLOOKUP(B126,lingue!$A$1:$W$2481,20,FALSE),IF($A$4="PL",VLOOKUP(B126,lingue!$A$1:$W$2481,22,FALSE),IF($A$4="D",VLOOKUP(B126,lingue!$A$1:$W$2481,16,FALSE),IF($A$4="F",VLOOKUP(B126,lingue!$A$1:$W$2481,18,FALSE)))))))</f>
        <v>CASSETTA NEXIT IN PP – PARETI FORATE, FONDO FORATO E RINFORZATO – MANIGLIE APERTE/CHIUSE - DIM. 600X400X170H MM – COLORE GRIGIO 01</v>
      </c>
      <c r="E126" s="23" t="str">
        <f>IF($A$4="I",VLOOKUP(B126,lingue!$A$1:$W$2481,13,FALSE),IF($A$4="GB",VLOOKUP(B126,lingue!$A$1:$W$2481,15,FALSE),IF($A$4="E",VLOOKUP(B126,lingue!$A$1:$W$2481,21,FALSE),IF($A$4="PL",VLOOKUP(B126,lingue!$A$1:$W$2481,23,FALSE),IF($A$4="D",VLOOKUP(B126,lingue!$A$1:$W$2481,17,FALSE),IF($A$4="F",VLOOKUP(B126,lingue!$A$1:$W$2481,19,FALSE)))))))</f>
        <v>***FORNITO IN MULTIPLI DI 3/60 PZ***</v>
      </c>
      <c r="F126" s="8"/>
      <c r="G126" s="23"/>
      <c r="H126" s="8"/>
      <c r="I126" s="24">
        <v>2022</v>
      </c>
      <c r="J126" s="25">
        <v>3</v>
      </c>
      <c r="K126" s="26">
        <v>60</v>
      </c>
      <c r="L126" s="27">
        <v>15.94</v>
      </c>
      <c r="M126" s="102">
        <f>ROUND(L126*0.95,2)</f>
        <v>15.14</v>
      </c>
    </row>
    <row r="127" spans="1:13" ht="21.75" customHeight="1" x14ac:dyDescent="0.25">
      <c r="A127" s="34" t="s">
        <v>6</v>
      </c>
      <c r="B127" s="79" t="s">
        <v>94</v>
      </c>
      <c r="C127" s="98" t="str">
        <f>IF(Tabella42[[#This Row],[ iMiNOW  01/05/2025  31/08/2025 ]],"PROMO"," ")</f>
        <v xml:space="preserve"> </v>
      </c>
      <c r="D127" s="8" t="str">
        <f>IF($A$4="I",VLOOKUP(B127,lingue!$A$1:$W$2481,12,FALSE),IF($A$4="GB",VLOOKUP(B127,lingue!$A$1:$W$2481,14,FALSE),IF($A$4="E",VLOOKUP(B127,lingue!$A$1:$W$2481,20,FALSE),IF($A$4="PL",VLOOKUP(B127,lingue!$A$1:$W$2481,22,FALSE),IF($A$4="D",VLOOKUP(B127,lingue!$A$1:$W$2481,16,FALSE),IF($A$4="F",VLOOKUP(B127,lingue!$A$1:$W$2481,18,FALSE)))))))</f>
        <v>CASSETTA NEXIT IN REPLAST – PARETI FORATE, FONDO FORATO E RINFORZATO – MANIGLIE CHIUSE - DIM. 600X400X170H MM – COLORE GRIGIO 01</v>
      </c>
      <c r="E127" s="23" t="str">
        <f>IF($A$4="I",VLOOKUP(B127,lingue!$A$1:$W$2481,13,FALSE),IF($A$4="GB",VLOOKUP(B127,lingue!$A$1:$W$2481,15,FALSE),IF($A$4="E",VLOOKUP(B127,lingue!$A$1:$W$2481,21,FALSE),IF($A$4="PL",VLOOKUP(B127,lingue!$A$1:$W$2481,23,FALSE),IF($A$4="D",VLOOKUP(B127,lingue!$A$1:$W$2481,17,FALSE),IF($A$4="F",VLOOKUP(B127,lingue!$A$1:$W$2481,19,FALSE)))))))</f>
        <v>***FORNITO IN MULTIPLI DI 3/60 PZ***</v>
      </c>
      <c r="F127" s="29">
        <v>200</v>
      </c>
      <c r="G127" s="30" t="s">
        <v>605</v>
      </c>
      <c r="H127" s="31">
        <v>220</v>
      </c>
      <c r="I127" s="24">
        <v>2113</v>
      </c>
      <c r="J127" s="25">
        <v>3</v>
      </c>
      <c r="K127" s="26">
        <v>60</v>
      </c>
      <c r="L127" s="27">
        <v>13.55</v>
      </c>
      <c r="M127" s="102"/>
    </row>
    <row r="128" spans="1:13" ht="21.75" customHeight="1" x14ac:dyDescent="0.25">
      <c r="A128" s="34" t="s">
        <v>6</v>
      </c>
      <c r="B128" s="77" t="s">
        <v>14046</v>
      </c>
      <c r="C128" s="98" t="str">
        <f>IF(Tabella42[[#This Row],[ iMiNOW  01/05/2025  31/08/2025 ]],"PROMO"," ")</f>
        <v xml:space="preserve"> </v>
      </c>
      <c r="D128" s="8" t="str">
        <f>IF($A$4="I",VLOOKUP(B128,lingue!$A$1:$W$2481,12,FALSE),IF($A$4="GB",VLOOKUP(B128,lingue!$A$1:$W$2481,14,FALSE),IF($A$4="E",VLOOKUP(B128,lingue!$A$1:$W$2481,20,FALSE),IF($A$4="PL",VLOOKUP(B128,lingue!$A$1:$W$2481,22,FALSE),IF($A$4="D",VLOOKUP(B128,lingue!$A$1:$W$2481,16,FALSE),IF($A$4="F",VLOOKUP(B128,lingue!$A$1:$W$2481,18,FALSE)))))))</f>
        <v>CASSETTA NEXIT IN PP CONDUTTIVO – FONDO LISCIO – MANIGLIE CHIUSE – PLUG - DIM. 600X400X170H MM – COLORE NERO 07</v>
      </c>
      <c r="E128" s="23" t="str">
        <f>IF($A$4="I",VLOOKUP(B128,lingue!$A$1:$W$2481,13,FALSE),IF($A$4="GB",VLOOKUP(B128,lingue!$A$1:$W$2481,15,FALSE),IF($A$4="E",VLOOKUP(B128,lingue!$A$1:$W$2481,21,FALSE),IF($A$4="PL",VLOOKUP(B128,lingue!$A$1:$W$2481,23,FALSE),IF($A$4="D",VLOOKUP(B128,lingue!$A$1:$W$2481,17,FALSE),IF($A$4="F",VLOOKUP(B128,lingue!$A$1:$W$2481,19,FALSE)))))))</f>
        <v>***FORNITO IN MULTIPLI DI 3/60 PZ***</v>
      </c>
      <c r="F128" s="8"/>
      <c r="G128" s="23"/>
      <c r="H128" s="8"/>
      <c r="I128" s="24">
        <v>1894</v>
      </c>
      <c r="J128" s="25">
        <v>3</v>
      </c>
      <c r="K128" s="26">
        <v>60</v>
      </c>
      <c r="L128" s="27">
        <v>21.54</v>
      </c>
      <c r="M128" s="102"/>
    </row>
    <row r="129" spans="1:13" ht="21.75" customHeight="1" x14ac:dyDescent="0.25">
      <c r="A129" s="34" t="s">
        <v>6</v>
      </c>
      <c r="B129" s="78" t="s">
        <v>95</v>
      </c>
      <c r="C129" s="98" t="str">
        <f>IF(Tabella42[[#This Row],[ iMiNOW  01/05/2025  31/08/2025 ]],"PROMO"," ")</f>
        <v>PROMO</v>
      </c>
      <c r="D129" s="8" t="str">
        <f>IF($A$4="I",VLOOKUP(B129,lingue!$A$1:$W$2481,12,FALSE),IF($A$4="GB",VLOOKUP(B129,lingue!$A$1:$W$2481,14,FALSE),IF($A$4="E",VLOOKUP(B129,lingue!$A$1:$W$2481,20,FALSE),IF($A$4="PL",VLOOKUP(B129,lingue!$A$1:$W$2481,22,FALSE),IF($A$4="D",VLOOKUP(B129,lingue!$A$1:$W$2481,16,FALSE),IF($A$4="F",VLOOKUP(B129,lingue!$A$1:$W$2481,18,FALSE)))))))</f>
        <v>CASSETTA NEXIT IN PP – FONDO LISCIO – MANIGLIE APERTE/CHIUSE - DIM. 600X400X220H MM – COLORE GRIGIO 01</v>
      </c>
      <c r="E129" s="23" t="str">
        <f>IF($A$4="I",VLOOKUP(B129,lingue!$A$1:$W$2481,13,FALSE),IF($A$4="GB",VLOOKUP(B129,lingue!$A$1:$W$2481,15,FALSE),IF($A$4="E",VLOOKUP(B129,lingue!$A$1:$W$2481,21,FALSE),IF($A$4="PL",VLOOKUP(B129,lingue!$A$1:$W$2481,23,FALSE),IF($A$4="D",VLOOKUP(B129,lingue!$A$1:$W$2481,17,FALSE),IF($A$4="F",VLOOKUP(B129,lingue!$A$1:$W$2481,19,FALSE)))))))</f>
        <v>***FORNITO IN MULTIPLI DI 2/40 PZ***</v>
      </c>
      <c r="F129" s="8"/>
      <c r="G129" s="23"/>
      <c r="H129" s="8"/>
      <c r="I129" s="24">
        <v>1901</v>
      </c>
      <c r="J129" s="25">
        <v>2</v>
      </c>
      <c r="K129" s="26">
        <v>40</v>
      </c>
      <c r="L129" s="27">
        <v>15.75</v>
      </c>
      <c r="M129" s="102">
        <f>ROUND(L129*0.95,2)</f>
        <v>14.96</v>
      </c>
    </row>
    <row r="130" spans="1:13" ht="21.75" customHeight="1" x14ac:dyDescent="0.25">
      <c r="A130" s="34" t="s">
        <v>6</v>
      </c>
      <c r="B130" s="79" t="s">
        <v>96</v>
      </c>
      <c r="C130" s="98" t="str">
        <f>IF(Tabella42[[#This Row],[ iMiNOW  01/05/2025  31/08/2025 ]],"PROMO"," ")</f>
        <v>PROMO</v>
      </c>
      <c r="D130" s="8" t="str">
        <f>IF($A$4="I",VLOOKUP(B130,lingue!$A$1:$W$2481,12,FALSE),IF($A$4="GB",VLOOKUP(B130,lingue!$A$1:$W$2481,14,FALSE),IF($A$4="E",VLOOKUP(B130,lingue!$A$1:$W$2481,20,FALSE),IF($A$4="PL",VLOOKUP(B130,lingue!$A$1:$W$2481,22,FALSE),IF($A$4="D",VLOOKUP(B130,lingue!$A$1:$W$2481,16,FALSE),IF($A$4="F",VLOOKUP(B130,lingue!$A$1:$W$2481,18,FALSE)))))))</f>
        <v>CASSETTA NEXIT IN REPLAST – FONDO LISCIO – MANIGLIE CHIUSE - DIM. 600X400X220H MM – COLORE GRIGIO 01</v>
      </c>
      <c r="E130" s="23" t="str">
        <f>IF($A$4="I",VLOOKUP(B130,lingue!$A$1:$W$2481,13,FALSE),IF($A$4="GB",VLOOKUP(B130,lingue!$A$1:$W$2481,15,FALSE),IF($A$4="E",VLOOKUP(B130,lingue!$A$1:$W$2481,21,FALSE),IF($A$4="PL",VLOOKUP(B130,lingue!$A$1:$W$2481,23,FALSE),IF($A$4="D",VLOOKUP(B130,lingue!$A$1:$W$2481,17,FALSE),IF($A$4="F",VLOOKUP(B130,lingue!$A$1:$W$2481,19,FALSE)))))))</f>
        <v>***FORNITO IN MULTIPLI DI 2/40 PZ***</v>
      </c>
      <c r="F130" s="28"/>
      <c r="G130" s="23"/>
      <c r="I130" s="24">
        <v>1987</v>
      </c>
      <c r="J130" s="25">
        <v>2</v>
      </c>
      <c r="K130" s="26">
        <v>40</v>
      </c>
      <c r="L130" s="27">
        <v>13.39</v>
      </c>
      <c r="M130" s="102">
        <f>ROUND(L130*0.95,2)</f>
        <v>12.72</v>
      </c>
    </row>
    <row r="131" spans="1:13" ht="21.75" customHeight="1" x14ac:dyDescent="0.25">
      <c r="A131" s="34" t="s">
        <v>6</v>
      </c>
      <c r="B131" s="78" t="s">
        <v>97</v>
      </c>
      <c r="C131" s="98" t="str">
        <f>IF(Tabella42[[#This Row],[ iMiNOW  01/05/2025  31/08/2025 ]],"PROMO"," ")</f>
        <v>PROMO</v>
      </c>
      <c r="D131" s="8" t="str">
        <f>IF($A$4="I",VLOOKUP(B131,lingue!$A$1:$W$2481,12,FALSE),IF($A$4="GB",VLOOKUP(B131,lingue!$A$1:$W$2481,14,FALSE),IF($A$4="E",VLOOKUP(B131,lingue!$A$1:$W$2481,20,FALSE),IF($A$4="PL",VLOOKUP(B131,lingue!$A$1:$W$2481,22,FALSE),IF($A$4="D",VLOOKUP(B131,lingue!$A$1:$W$2481,16,FALSE),IF($A$4="F",VLOOKUP(B131,lingue!$A$1:$W$2481,18,FALSE)))))))</f>
        <v>CASSETTA NEXIT IN PP – FONDO RINFORZATO – MANIGLIE APERTE/CHIUSE - DIM. 600X400X220H MM – COLORE GRIGIO 01</v>
      </c>
      <c r="E131" s="23" t="str">
        <f>IF($A$4="I",VLOOKUP(B131,lingue!$A$1:$W$2481,13,FALSE),IF($A$4="GB",VLOOKUP(B131,lingue!$A$1:$W$2481,15,FALSE),IF($A$4="E",VLOOKUP(B131,lingue!$A$1:$W$2481,21,FALSE),IF($A$4="PL",VLOOKUP(B131,lingue!$A$1:$W$2481,23,FALSE),IF($A$4="D",VLOOKUP(B131,lingue!$A$1:$W$2481,17,FALSE),IF($A$4="F",VLOOKUP(B131,lingue!$A$1:$W$2481,19,FALSE)))))))</f>
        <v>***FORNITO IN MULTIPLI DI 2/40 PZ***</v>
      </c>
      <c r="F131" s="8"/>
      <c r="G131" s="23"/>
      <c r="H131" s="8"/>
      <c r="I131" s="24">
        <v>2421</v>
      </c>
      <c r="J131" s="25">
        <v>2</v>
      </c>
      <c r="K131" s="26">
        <v>40</v>
      </c>
      <c r="L131" s="27">
        <v>18.88</v>
      </c>
      <c r="M131" s="102">
        <f>ROUND(L131*0.95,2)</f>
        <v>17.940000000000001</v>
      </c>
    </row>
    <row r="132" spans="1:13" ht="21.75" customHeight="1" x14ac:dyDescent="0.25">
      <c r="A132" s="34" t="s">
        <v>6</v>
      </c>
      <c r="B132" s="79" t="s">
        <v>98</v>
      </c>
      <c r="C132" s="98" t="str">
        <f>IF(Tabella42[[#This Row],[ iMiNOW  01/05/2025  31/08/2025 ]],"PROMO"," ")</f>
        <v xml:space="preserve"> </v>
      </c>
      <c r="D132" s="8" t="str">
        <f>IF($A$4="I",VLOOKUP(B132,lingue!$A$1:$W$2481,12,FALSE),IF($A$4="GB",VLOOKUP(B132,lingue!$A$1:$W$2481,14,FALSE),IF($A$4="E",VLOOKUP(B132,lingue!$A$1:$W$2481,20,FALSE),IF($A$4="PL",VLOOKUP(B132,lingue!$A$1:$W$2481,22,FALSE),IF($A$4="D",VLOOKUP(B132,lingue!$A$1:$W$2481,16,FALSE),IF($A$4="F",VLOOKUP(B132,lingue!$A$1:$W$2481,18,FALSE)))))))</f>
        <v>CASSETTA NEXIT IN REPLAST – FONDO RINFORZATO – MANIGLIE CHIUSE - DIM. 600X400X220H MM – COLORE GRIGIO 01</v>
      </c>
      <c r="E132" s="23" t="str">
        <f>IF($A$4="I",VLOOKUP(B132,lingue!$A$1:$W$2481,13,FALSE),IF($A$4="GB",VLOOKUP(B132,lingue!$A$1:$W$2481,15,FALSE),IF($A$4="E",VLOOKUP(B132,lingue!$A$1:$W$2481,21,FALSE),IF($A$4="PL",VLOOKUP(B132,lingue!$A$1:$W$2481,23,FALSE),IF($A$4="D",VLOOKUP(B132,lingue!$A$1:$W$2481,17,FALSE),IF($A$4="F",VLOOKUP(B132,lingue!$A$1:$W$2481,19,FALSE)))))))</f>
        <v>***FORNITO IN MULTIPLI DI 2/40 PZ***</v>
      </c>
      <c r="F132" s="29">
        <v>200</v>
      </c>
      <c r="G132" s="30" t="s">
        <v>605</v>
      </c>
      <c r="H132" s="31">
        <v>220</v>
      </c>
      <c r="I132" s="24">
        <v>2530</v>
      </c>
      <c r="J132" s="25">
        <v>2</v>
      </c>
      <c r="K132" s="26">
        <v>40</v>
      </c>
      <c r="L132" s="27">
        <v>16.05</v>
      </c>
      <c r="M132" s="102"/>
    </row>
    <row r="133" spans="1:13" ht="21.75" customHeight="1" x14ac:dyDescent="0.25">
      <c r="A133" s="34" t="s">
        <v>6</v>
      </c>
      <c r="B133" s="78" t="s">
        <v>99</v>
      </c>
      <c r="C133" s="98" t="str">
        <f>IF(Tabella42[[#This Row],[ iMiNOW  01/05/2025  31/08/2025 ]],"PROMO"," ")</f>
        <v>PROMO</v>
      </c>
      <c r="D133" s="8" t="str">
        <f>IF($A$4="I",VLOOKUP(B133,lingue!$A$1:$W$2481,12,FALSE),IF($A$4="GB",VLOOKUP(B133,lingue!$A$1:$W$2481,14,FALSE),IF($A$4="E",VLOOKUP(B133,lingue!$A$1:$W$2481,20,FALSE),IF($A$4="PL",VLOOKUP(B133,lingue!$A$1:$W$2481,22,FALSE),IF($A$4="D",VLOOKUP(B133,lingue!$A$1:$W$2481,16,FALSE),IF($A$4="F",VLOOKUP(B133,lingue!$A$1:$W$2481,18,FALSE)))))))</f>
        <v>CASSETTA NEXIT IN PP – PARETI FORATE, FONDO FORATO E RINFORZATO – MANIGLIE APERTE/CHIUSE - DIM. 600X400X220H MM – COLORE GRIGIO 01</v>
      </c>
      <c r="E133" s="23" t="str">
        <f>IF($A$4="I",VLOOKUP(B133,lingue!$A$1:$W$2481,13,FALSE),IF($A$4="GB",VLOOKUP(B133,lingue!$A$1:$W$2481,15,FALSE),IF($A$4="E",VLOOKUP(B133,lingue!$A$1:$W$2481,21,FALSE),IF($A$4="PL",VLOOKUP(B133,lingue!$A$1:$W$2481,23,FALSE),IF($A$4="D",VLOOKUP(B133,lingue!$A$1:$W$2481,17,FALSE),IF($A$4="F",VLOOKUP(B133,lingue!$A$1:$W$2481,19,FALSE)))))))</f>
        <v>***FORNITO IN MULTIPLI DI 2/40 PZ***</v>
      </c>
      <c r="F133" s="8"/>
      <c r="G133" s="23"/>
      <c r="H133" s="8"/>
      <c r="I133" s="24">
        <v>2164</v>
      </c>
      <c r="J133" s="25">
        <v>2</v>
      </c>
      <c r="K133" s="26">
        <v>40</v>
      </c>
      <c r="L133" s="27">
        <v>18.88</v>
      </c>
      <c r="M133" s="102">
        <f>ROUND(L133*0.95,2)</f>
        <v>17.940000000000001</v>
      </c>
    </row>
    <row r="134" spans="1:13" ht="21.75" customHeight="1" x14ac:dyDescent="0.25">
      <c r="A134" s="34" t="s">
        <v>6</v>
      </c>
      <c r="B134" s="79" t="s">
        <v>100</v>
      </c>
      <c r="C134" s="98" t="str">
        <f>IF(Tabella42[[#This Row],[ iMiNOW  01/05/2025  31/08/2025 ]],"PROMO"," ")</f>
        <v xml:space="preserve"> </v>
      </c>
      <c r="D134" s="8" t="str">
        <f>IF($A$4="I",VLOOKUP(B134,lingue!$A$1:$W$2481,12,FALSE),IF($A$4="GB",VLOOKUP(B134,lingue!$A$1:$W$2481,14,FALSE),IF($A$4="E",VLOOKUP(B134,lingue!$A$1:$W$2481,20,FALSE),IF($A$4="PL",VLOOKUP(B134,lingue!$A$1:$W$2481,22,FALSE),IF($A$4="D",VLOOKUP(B134,lingue!$A$1:$W$2481,16,FALSE),IF($A$4="F",VLOOKUP(B134,lingue!$A$1:$W$2481,18,FALSE)))))))</f>
        <v>CASSETTA NEXIT IN REPLAST – PARETI FORATE, FONDO FORATO E RINFORZATO – MANIGLIE CHIUSE - DIM. 600X400X220H MM – COLORE GRIGIO 01</v>
      </c>
      <c r="E134" s="23" t="str">
        <f>IF($A$4="I",VLOOKUP(B134,lingue!$A$1:$W$2481,13,FALSE),IF($A$4="GB",VLOOKUP(B134,lingue!$A$1:$W$2481,15,FALSE),IF($A$4="E",VLOOKUP(B134,lingue!$A$1:$W$2481,21,FALSE),IF($A$4="PL",VLOOKUP(B134,lingue!$A$1:$W$2481,23,FALSE),IF($A$4="D",VLOOKUP(B134,lingue!$A$1:$W$2481,17,FALSE),IF($A$4="F",VLOOKUP(B134,lingue!$A$1:$W$2481,19,FALSE)))))))</f>
        <v>***FORNITO IN MULTIPLI DI 2/40 PZ***</v>
      </c>
      <c r="F134" s="29">
        <v>200</v>
      </c>
      <c r="G134" s="30" t="s">
        <v>605</v>
      </c>
      <c r="H134" s="31">
        <v>220</v>
      </c>
      <c r="I134" s="24">
        <v>2261</v>
      </c>
      <c r="J134" s="25">
        <v>2</v>
      </c>
      <c r="K134" s="26">
        <v>40</v>
      </c>
      <c r="L134" s="27">
        <v>16.05</v>
      </c>
      <c r="M134" s="102"/>
    </row>
    <row r="135" spans="1:13" ht="21.75" customHeight="1" x14ac:dyDescent="0.25">
      <c r="A135" s="34" t="s">
        <v>6</v>
      </c>
      <c r="B135" s="78" t="s">
        <v>101</v>
      </c>
      <c r="C135" s="98" t="str">
        <f>IF(Tabella42[[#This Row],[ iMiNOW  01/05/2025  31/08/2025 ]],"PROMO"," ")</f>
        <v>PROMO</v>
      </c>
      <c r="D135" s="8" t="str">
        <f>IF($A$4="I",VLOOKUP(B135,lingue!$A$1:$W$2481,12,FALSE),IF($A$4="GB",VLOOKUP(B135,lingue!$A$1:$W$2481,14,FALSE),IF($A$4="E",VLOOKUP(B135,lingue!$A$1:$W$2481,20,FALSE),IF($A$4="PL",VLOOKUP(B135,lingue!$A$1:$W$2481,22,FALSE),IF($A$4="D",VLOOKUP(B135,lingue!$A$1:$W$2481,16,FALSE),IF($A$4="F",VLOOKUP(B135,lingue!$A$1:$W$2481,18,FALSE)))))))</f>
        <v>CASSETTA NEXIT IN PP – FONDO LISCIO – MANIGLIE APERTE/CHIUSE - PICKING 294X106H MM - DIM. 600X400X220H MM – COLORE GRIGIO 01</v>
      </c>
      <c r="E135" s="23" t="str">
        <f>IF($A$4="I",VLOOKUP(B135,lingue!$A$1:$W$2481,13,FALSE),IF($A$4="GB",VLOOKUP(B135,lingue!$A$1:$W$2481,15,FALSE),IF($A$4="E",VLOOKUP(B135,lingue!$A$1:$W$2481,21,FALSE),IF($A$4="PL",VLOOKUP(B135,lingue!$A$1:$W$2481,23,FALSE),IF($A$4="D",VLOOKUP(B135,lingue!$A$1:$W$2481,17,FALSE),IF($A$4="F",VLOOKUP(B135,lingue!$A$1:$W$2481,19,FALSE)))))))</f>
        <v>***FORNITO IN MULTIPLI DI 2/40 PZ***</v>
      </c>
      <c r="F135" s="8"/>
      <c r="G135" s="23"/>
      <c r="H135" s="8"/>
      <c r="I135" s="24">
        <v>1838</v>
      </c>
      <c r="J135" s="25">
        <v>2</v>
      </c>
      <c r="K135" s="26">
        <v>40</v>
      </c>
      <c r="L135" s="27">
        <v>15.75</v>
      </c>
      <c r="M135" s="102">
        <f>ROUND(L135*0.95,2)</f>
        <v>14.96</v>
      </c>
    </row>
    <row r="136" spans="1:13" ht="21.75" customHeight="1" x14ac:dyDescent="0.25">
      <c r="A136" s="34" t="s">
        <v>6</v>
      </c>
      <c r="B136" s="79" t="s">
        <v>102</v>
      </c>
      <c r="C136" s="98" t="str">
        <f>IF(Tabella42[[#This Row],[ iMiNOW  01/05/2025  31/08/2025 ]],"PROMO"," ")</f>
        <v xml:space="preserve"> </v>
      </c>
      <c r="D136" s="8" t="str">
        <f>IF($A$4="I",VLOOKUP(B136,lingue!$A$1:$W$2481,12,FALSE),IF($A$4="GB",VLOOKUP(B136,lingue!$A$1:$W$2481,14,FALSE),IF($A$4="E",VLOOKUP(B136,lingue!$A$1:$W$2481,20,FALSE),IF($A$4="PL",VLOOKUP(B136,lingue!$A$1:$W$2481,22,FALSE),IF($A$4="D",VLOOKUP(B136,lingue!$A$1:$W$2481,16,FALSE),IF($A$4="F",VLOOKUP(B136,lingue!$A$1:$W$2481,18,FALSE)))))))</f>
        <v>CASSETTA NEXIT IN REPLAST – FONDO LISCIO – MANIGLIA CHIUSA - PICKING 294X106H MM - DIM. 600X400X220H MM – COLORE GRIGIO 01</v>
      </c>
      <c r="E136" s="23" t="str">
        <f>IF($A$4="I",VLOOKUP(B136,lingue!$A$1:$W$2481,13,FALSE),IF($A$4="GB",VLOOKUP(B136,lingue!$A$1:$W$2481,15,FALSE),IF($A$4="E",VLOOKUP(B136,lingue!$A$1:$W$2481,21,FALSE),IF($A$4="PL",VLOOKUP(B136,lingue!$A$1:$W$2481,23,FALSE),IF($A$4="D",VLOOKUP(B136,lingue!$A$1:$W$2481,17,FALSE),IF($A$4="F",VLOOKUP(B136,lingue!$A$1:$W$2481,19,FALSE)))))))</f>
        <v>***FORNITO IN MULTIPLI DI 2/40 PZ***</v>
      </c>
      <c r="F136" s="29">
        <v>200</v>
      </c>
      <c r="G136" s="30" t="s">
        <v>605</v>
      </c>
      <c r="H136" s="31">
        <v>220</v>
      </c>
      <c r="I136" s="24">
        <v>1921</v>
      </c>
      <c r="J136" s="25">
        <v>2</v>
      </c>
      <c r="K136" s="26">
        <v>40</v>
      </c>
      <c r="L136" s="27">
        <v>13.39</v>
      </c>
      <c r="M136" s="102"/>
    </row>
    <row r="137" spans="1:13" ht="21.75" customHeight="1" x14ac:dyDescent="0.25">
      <c r="A137" s="34" t="s">
        <v>6</v>
      </c>
      <c r="B137" s="77" t="s">
        <v>14047</v>
      </c>
      <c r="C137" s="98" t="str">
        <f>IF(Tabella42[[#This Row],[ iMiNOW  01/05/2025  31/08/2025 ]],"PROMO"," ")</f>
        <v xml:space="preserve"> </v>
      </c>
      <c r="D137" s="8" t="str">
        <f>IF($A$4="I",VLOOKUP(B137,lingue!$A$1:$W$2481,12,FALSE),IF($A$4="GB",VLOOKUP(B137,lingue!$A$1:$W$2481,14,FALSE),IF($A$4="E",VLOOKUP(B137,lingue!$A$1:$W$2481,20,FALSE),IF($A$4="PL",VLOOKUP(B137,lingue!$A$1:$W$2481,22,FALSE),IF($A$4="D",VLOOKUP(B137,lingue!$A$1:$W$2481,16,FALSE),IF($A$4="F",VLOOKUP(B137,lingue!$A$1:$W$2481,18,FALSE)))))))</f>
        <v>CASSETTA NEXIT IN PP CONDUTTIVO – FONDO LISCIO – MANIGLIE CHIUSE – PLUG - DIM. 600X400X220H MM – COLORE NERO 07</v>
      </c>
      <c r="E137" s="23" t="str">
        <f>IF($A$4="I",VLOOKUP(B137,lingue!$A$1:$W$2481,13,FALSE),IF($A$4="GB",VLOOKUP(B137,lingue!$A$1:$W$2481,15,FALSE),IF($A$4="E",VLOOKUP(B137,lingue!$A$1:$W$2481,21,FALSE),IF($A$4="PL",VLOOKUP(B137,lingue!$A$1:$W$2481,23,FALSE),IF($A$4="D",VLOOKUP(B137,lingue!$A$1:$W$2481,17,FALSE),IF($A$4="F",VLOOKUP(B137,lingue!$A$1:$W$2481,19,FALSE)))))))</f>
        <v>***FORNITO IN MULTIPLI DI 2/40 PZ***</v>
      </c>
      <c r="F137" s="8"/>
      <c r="G137" s="23"/>
      <c r="H137" s="8"/>
      <c r="I137" s="24">
        <v>2152</v>
      </c>
      <c r="J137" s="25">
        <v>2</v>
      </c>
      <c r="K137" s="26">
        <v>40</v>
      </c>
      <c r="L137" s="27">
        <v>24.32</v>
      </c>
      <c r="M137" s="102"/>
    </row>
    <row r="138" spans="1:13" ht="21.75" customHeight="1" x14ac:dyDescent="0.25">
      <c r="A138" s="34" t="s">
        <v>6</v>
      </c>
      <c r="B138" s="78" t="s">
        <v>103</v>
      </c>
      <c r="C138" s="98" t="str">
        <f>IF(Tabella42[[#This Row],[ iMiNOW  01/05/2025  31/08/2025 ]],"PROMO"," ")</f>
        <v>PROMO</v>
      </c>
      <c r="D138" s="8" t="str">
        <f>IF($A$4="I",VLOOKUP(B138,lingue!$A$1:$W$2481,12,FALSE),IF($A$4="GB",VLOOKUP(B138,lingue!$A$1:$W$2481,14,FALSE),IF($A$4="E",VLOOKUP(B138,lingue!$A$1:$W$2481,20,FALSE),IF($A$4="PL",VLOOKUP(B138,lingue!$A$1:$W$2481,22,FALSE),IF($A$4="D",VLOOKUP(B138,lingue!$A$1:$W$2481,16,FALSE),IF($A$4="F",VLOOKUP(B138,lingue!$A$1:$W$2481,18,FALSE)))))))</f>
        <v>CASSETTA NEXIT IN PP – FONDO LISCIO – MANIGLIE APERTE/CHIUSE - DIM. 600X400X270H MM – COLORE GRIGIO 01</v>
      </c>
      <c r="E138" s="23" t="str">
        <f>IF($A$4="I",VLOOKUP(B138,lingue!$A$1:$W$2481,13,FALSE),IF($A$4="GB",VLOOKUP(B138,lingue!$A$1:$W$2481,15,FALSE),IF($A$4="E",VLOOKUP(B138,lingue!$A$1:$W$2481,21,FALSE),IF($A$4="PL",VLOOKUP(B138,lingue!$A$1:$W$2481,23,FALSE),IF($A$4="D",VLOOKUP(B138,lingue!$A$1:$W$2481,17,FALSE),IF($A$4="F",VLOOKUP(B138,lingue!$A$1:$W$2481,19,FALSE)))))))</f>
        <v>***FORNITO IN MULTIPLI DI 2/32 PZ***</v>
      </c>
      <c r="F138" s="8"/>
      <c r="G138" s="23"/>
      <c r="H138" s="8"/>
      <c r="I138" s="24">
        <v>2133</v>
      </c>
      <c r="J138" s="25">
        <v>2</v>
      </c>
      <c r="K138" s="26">
        <v>32</v>
      </c>
      <c r="L138" s="27">
        <v>19.239999999999998</v>
      </c>
      <c r="M138" s="102">
        <f>ROUND(L138*0.95,2)</f>
        <v>18.28</v>
      </c>
    </row>
    <row r="139" spans="1:13" ht="21.75" customHeight="1" x14ac:dyDescent="0.25">
      <c r="A139" s="34" t="s">
        <v>6</v>
      </c>
      <c r="B139" s="79" t="s">
        <v>104</v>
      </c>
      <c r="C139" s="98" t="str">
        <f>IF(Tabella42[[#This Row],[ iMiNOW  01/05/2025  31/08/2025 ]],"PROMO"," ")</f>
        <v>PROMO</v>
      </c>
      <c r="D139" s="8" t="str">
        <f>IF($A$4="I",VLOOKUP(B139,lingue!$A$1:$W$2481,12,FALSE),IF($A$4="GB",VLOOKUP(B139,lingue!$A$1:$W$2481,14,FALSE),IF($A$4="E",VLOOKUP(B139,lingue!$A$1:$W$2481,20,FALSE),IF($A$4="PL",VLOOKUP(B139,lingue!$A$1:$W$2481,22,FALSE),IF($A$4="D",VLOOKUP(B139,lingue!$A$1:$W$2481,16,FALSE),IF($A$4="F",VLOOKUP(B139,lingue!$A$1:$W$2481,18,FALSE)))))))</f>
        <v>CASSETTA NEXIT IN REPLAST – FONDO LISCIO – MANIGLIE APERTE/CHIUSE - DIM. 600X400X270H MM – COLORE GRIGIO 01</v>
      </c>
      <c r="E139" s="23" t="str">
        <f>IF($A$4="I",VLOOKUP(B139,lingue!$A$1:$W$2481,13,FALSE),IF($A$4="GB",VLOOKUP(B139,lingue!$A$1:$W$2481,15,FALSE),IF($A$4="E",VLOOKUP(B139,lingue!$A$1:$W$2481,21,FALSE),IF($A$4="PL",VLOOKUP(B139,lingue!$A$1:$W$2481,23,FALSE),IF($A$4="D",VLOOKUP(B139,lingue!$A$1:$W$2481,17,FALSE),IF($A$4="F",VLOOKUP(B139,lingue!$A$1:$W$2481,19,FALSE)))))))</f>
        <v>***FORNITO IN MULTIPLI DI 2/32 PZ***</v>
      </c>
      <c r="F139" s="28"/>
      <c r="G139" s="23"/>
      <c r="I139" s="24">
        <v>2223</v>
      </c>
      <c r="J139" s="25">
        <v>2</v>
      </c>
      <c r="K139" s="26">
        <v>32</v>
      </c>
      <c r="L139" s="27">
        <v>16.350000000000001</v>
      </c>
      <c r="M139" s="102">
        <f>ROUND(L139*0.95,2)</f>
        <v>15.53</v>
      </c>
    </row>
    <row r="140" spans="1:13" ht="21.75" customHeight="1" x14ac:dyDescent="0.25">
      <c r="A140" s="34" t="s">
        <v>6</v>
      </c>
      <c r="B140" s="78" t="s">
        <v>105</v>
      </c>
      <c r="C140" s="98" t="str">
        <f>IF(Tabella42[[#This Row],[ iMiNOW  01/05/2025  31/08/2025 ]],"PROMO"," ")</f>
        <v>PROMO</v>
      </c>
      <c r="D140" s="8" t="str">
        <f>IF($A$4="I",VLOOKUP(B140,lingue!$A$1:$W$2481,12,FALSE),IF($A$4="GB",VLOOKUP(B140,lingue!$A$1:$W$2481,14,FALSE),IF($A$4="E",VLOOKUP(B140,lingue!$A$1:$W$2481,20,FALSE),IF($A$4="PL",VLOOKUP(B140,lingue!$A$1:$W$2481,22,FALSE),IF($A$4="D",VLOOKUP(B140,lingue!$A$1:$W$2481,16,FALSE),IF($A$4="F",VLOOKUP(B140,lingue!$A$1:$W$2481,18,FALSE)))))))</f>
        <v>CASSETTA NEXIT IN PP – FONDO RINFORZATO – MANIGLIE APERTE/CHIUSE - DIM. 600X400X270H MM – COLORE GRIGIO 01</v>
      </c>
      <c r="E140" s="23" t="str">
        <f>IF($A$4="I",VLOOKUP(B140,lingue!$A$1:$W$2481,13,FALSE),IF($A$4="GB",VLOOKUP(B140,lingue!$A$1:$W$2481,15,FALSE),IF($A$4="E",VLOOKUP(B140,lingue!$A$1:$W$2481,21,FALSE),IF($A$4="PL",VLOOKUP(B140,lingue!$A$1:$W$2481,23,FALSE),IF($A$4="D",VLOOKUP(B140,lingue!$A$1:$W$2481,17,FALSE),IF($A$4="F",VLOOKUP(B140,lingue!$A$1:$W$2481,19,FALSE)))))))</f>
        <v>***FORNITO IN MULTIPLI DI 2/32 PZ***</v>
      </c>
      <c r="F140" s="8"/>
      <c r="G140" s="23"/>
      <c r="H140" s="8"/>
      <c r="I140" s="24">
        <v>2654</v>
      </c>
      <c r="J140" s="25">
        <v>2</v>
      </c>
      <c r="K140" s="26">
        <v>32</v>
      </c>
      <c r="L140" s="27">
        <v>24.04</v>
      </c>
      <c r="M140" s="102">
        <f>ROUND(L140*0.95,2)</f>
        <v>22.84</v>
      </c>
    </row>
    <row r="141" spans="1:13" ht="21.75" customHeight="1" x14ac:dyDescent="0.25">
      <c r="A141" s="34" t="s">
        <v>6</v>
      </c>
      <c r="B141" s="79" t="s">
        <v>106</v>
      </c>
      <c r="C141" s="98" t="str">
        <f>IF(Tabella42[[#This Row],[ iMiNOW  01/05/2025  31/08/2025 ]],"PROMO"," ")</f>
        <v xml:space="preserve"> </v>
      </c>
      <c r="D141" s="8" t="str">
        <f>IF($A$4="I",VLOOKUP(B141,lingue!$A$1:$W$2481,12,FALSE),IF($A$4="GB",VLOOKUP(B141,lingue!$A$1:$W$2481,14,FALSE),IF($A$4="E",VLOOKUP(B141,lingue!$A$1:$W$2481,20,FALSE),IF($A$4="PL",VLOOKUP(B141,lingue!$A$1:$W$2481,22,FALSE),IF($A$4="D",VLOOKUP(B141,lingue!$A$1:$W$2481,16,FALSE),IF($A$4="F",VLOOKUP(B141,lingue!$A$1:$W$2481,18,FALSE)))))))</f>
        <v>CASSETTA NEXIT IN REPLAST – FONDO RINFORZATO – MANIGLIE APERTE/CHIUSE - DIM. 600X400X270H MM – COLORE GRIGIO 01</v>
      </c>
      <c r="E141" s="23" t="str">
        <f>IF($A$4="I",VLOOKUP(B141,lingue!$A$1:$W$2481,13,FALSE),IF($A$4="GB",VLOOKUP(B141,lingue!$A$1:$W$2481,15,FALSE),IF($A$4="E",VLOOKUP(B141,lingue!$A$1:$W$2481,21,FALSE),IF($A$4="PL",VLOOKUP(B141,lingue!$A$1:$W$2481,23,FALSE),IF($A$4="D",VLOOKUP(B141,lingue!$A$1:$W$2481,17,FALSE),IF($A$4="F",VLOOKUP(B141,lingue!$A$1:$W$2481,19,FALSE)))))))</f>
        <v>***FORNITO IN MULTIPLI DI 2/32 PZ***</v>
      </c>
      <c r="F141" s="29">
        <v>200</v>
      </c>
      <c r="G141" s="30" t="s">
        <v>605</v>
      </c>
      <c r="H141" s="31">
        <v>220</v>
      </c>
      <c r="I141" s="24">
        <v>2773</v>
      </c>
      <c r="J141" s="25">
        <v>2</v>
      </c>
      <c r="K141" s="26">
        <v>32</v>
      </c>
      <c r="L141" s="27">
        <v>20.43</v>
      </c>
      <c r="M141" s="102"/>
    </row>
    <row r="142" spans="1:13" ht="21.75" customHeight="1" x14ac:dyDescent="0.25">
      <c r="A142" s="34" t="s">
        <v>6</v>
      </c>
      <c r="B142" s="78" t="s">
        <v>107</v>
      </c>
      <c r="C142" s="98" t="str">
        <f>IF(Tabella42[[#This Row],[ iMiNOW  01/05/2025  31/08/2025 ]],"PROMO"," ")</f>
        <v>PROMO</v>
      </c>
      <c r="D142" s="8" t="str">
        <f>IF($A$4="I",VLOOKUP(B142,lingue!$A$1:$W$2481,12,FALSE),IF($A$4="GB",VLOOKUP(B142,lingue!$A$1:$W$2481,14,FALSE),IF($A$4="E",VLOOKUP(B142,lingue!$A$1:$W$2481,20,FALSE),IF($A$4="PL",VLOOKUP(B142,lingue!$A$1:$W$2481,22,FALSE),IF($A$4="D",VLOOKUP(B142,lingue!$A$1:$W$2481,16,FALSE),IF($A$4="F",VLOOKUP(B142,lingue!$A$1:$W$2481,18,FALSE)))))))</f>
        <v>CASSETTA NEXIT IN PP – PARETI FORATE, FONDO FORATO E RINFORZATO – MANIGLIE APERTE/CHIUSE - DIM. 600X400X270H MM – COLORE GRIGIO 01</v>
      </c>
      <c r="E142" s="23" t="str">
        <f>IF($A$4="I",VLOOKUP(B142,lingue!$A$1:$W$2481,13,FALSE),IF($A$4="GB",VLOOKUP(B142,lingue!$A$1:$W$2481,15,FALSE),IF($A$4="E",VLOOKUP(B142,lingue!$A$1:$W$2481,21,FALSE),IF($A$4="PL",VLOOKUP(B142,lingue!$A$1:$W$2481,23,FALSE),IF($A$4="D",VLOOKUP(B142,lingue!$A$1:$W$2481,17,FALSE),IF($A$4="F",VLOOKUP(B142,lingue!$A$1:$W$2481,19,FALSE)))))))</f>
        <v>***FORNITO IN MULTIPLI DI 2/32 PZ***</v>
      </c>
      <c r="F142" s="8"/>
      <c r="G142" s="23"/>
      <c r="H142" s="8"/>
      <c r="I142" s="24">
        <v>2394</v>
      </c>
      <c r="J142" s="25">
        <v>2</v>
      </c>
      <c r="K142" s="26">
        <v>32</v>
      </c>
      <c r="L142" s="27">
        <v>24.04</v>
      </c>
      <c r="M142" s="102">
        <f>ROUND(L142*0.95,2)</f>
        <v>22.84</v>
      </c>
    </row>
    <row r="143" spans="1:13" ht="21.75" customHeight="1" x14ac:dyDescent="0.25">
      <c r="A143" s="34" t="s">
        <v>6</v>
      </c>
      <c r="B143" s="79" t="s">
        <v>108</v>
      </c>
      <c r="C143" s="98" t="str">
        <f>IF(Tabella42[[#This Row],[ iMiNOW  01/05/2025  31/08/2025 ]],"PROMO"," ")</f>
        <v xml:space="preserve"> </v>
      </c>
      <c r="D143" s="8" t="str">
        <f>IF($A$4="I",VLOOKUP(B143,lingue!$A$1:$W$2481,12,FALSE),IF($A$4="GB",VLOOKUP(B143,lingue!$A$1:$W$2481,14,FALSE),IF($A$4="E",VLOOKUP(B143,lingue!$A$1:$W$2481,20,FALSE),IF($A$4="PL",VLOOKUP(B143,lingue!$A$1:$W$2481,22,FALSE),IF($A$4="D",VLOOKUP(B143,lingue!$A$1:$W$2481,16,FALSE),IF($A$4="F",VLOOKUP(B143,lingue!$A$1:$W$2481,18,FALSE)))))))</f>
        <v>CASSETTA NEXIT IN REPLAST – PARETI FORATE, FONDO FORATO E RINFORZATO – MANIGLIE APERTE/CHIUSE - DIM. 600X400X270H MM – COLORE GRIGIO 01</v>
      </c>
      <c r="E143" s="23" t="str">
        <f>IF($A$4="I",VLOOKUP(B143,lingue!$A$1:$W$2481,13,FALSE),IF($A$4="GB",VLOOKUP(B143,lingue!$A$1:$W$2481,15,FALSE),IF($A$4="E",VLOOKUP(B143,lingue!$A$1:$W$2481,21,FALSE),IF($A$4="PL",VLOOKUP(B143,lingue!$A$1:$W$2481,23,FALSE),IF($A$4="D",VLOOKUP(B143,lingue!$A$1:$W$2481,17,FALSE),IF($A$4="F",VLOOKUP(B143,lingue!$A$1:$W$2481,19,FALSE)))))))</f>
        <v>***FORNITO IN MULTIPLI DI 2/32 PZ***</v>
      </c>
      <c r="F143" s="29">
        <v>200</v>
      </c>
      <c r="G143" s="30" t="s">
        <v>605</v>
      </c>
      <c r="H143" s="31">
        <v>220</v>
      </c>
      <c r="I143" s="24">
        <v>2502</v>
      </c>
      <c r="J143" s="25">
        <v>2</v>
      </c>
      <c r="K143" s="26">
        <v>32</v>
      </c>
      <c r="L143" s="27">
        <v>20.43</v>
      </c>
      <c r="M143" s="102"/>
    </row>
    <row r="144" spans="1:13" ht="21.75" customHeight="1" x14ac:dyDescent="0.25">
      <c r="A144" s="34" t="s">
        <v>6</v>
      </c>
      <c r="B144" s="78" t="s">
        <v>109</v>
      </c>
      <c r="C144" s="98" t="str">
        <f>IF(Tabella42[[#This Row],[ iMiNOW  01/05/2025  31/08/2025 ]],"PROMO"," ")</f>
        <v>PROMO</v>
      </c>
      <c r="D144" s="8" t="str">
        <f>IF($A$4="I",VLOOKUP(B144,lingue!$A$1:$W$2481,12,FALSE),IF($A$4="GB",VLOOKUP(B144,lingue!$A$1:$W$2481,14,FALSE),IF($A$4="E",VLOOKUP(B144,lingue!$A$1:$W$2481,20,FALSE),IF($A$4="PL",VLOOKUP(B144,lingue!$A$1:$W$2481,22,FALSE),IF($A$4="D",VLOOKUP(B144,lingue!$A$1:$W$2481,16,FALSE),IF($A$4="F",VLOOKUP(B144,lingue!$A$1:$W$2481,18,FALSE)))))))</f>
        <v>CASSETTA NEXIT IN PP – FONDO LISCIO – MANIGLIE APERTE/CHIUSE - PICKING 294X131H MM - DIM. 600X400X270H MM – COLORE GRIGIO 01</v>
      </c>
      <c r="E144" s="23" t="str">
        <f>IF($A$4="I",VLOOKUP(B144,lingue!$A$1:$W$2481,13,FALSE),IF($A$4="GB",VLOOKUP(B144,lingue!$A$1:$W$2481,15,FALSE),IF($A$4="E",VLOOKUP(B144,lingue!$A$1:$W$2481,21,FALSE),IF($A$4="PL",VLOOKUP(B144,lingue!$A$1:$W$2481,23,FALSE),IF($A$4="D",VLOOKUP(B144,lingue!$A$1:$W$2481,17,FALSE),IF($A$4="F",VLOOKUP(B144,lingue!$A$1:$W$2481,19,FALSE)))))))</f>
        <v>***FORNITO IN MULTIPLI DI 2/32 PZ***</v>
      </c>
      <c r="F144" s="8"/>
      <c r="G144" s="23"/>
      <c r="H144" s="8"/>
      <c r="I144" s="24">
        <v>2056</v>
      </c>
      <c r="J144" s="25">
        <v>2</v>
      </c>
      <c r="K144" s="26">
        <v>32</v>
      </c>
      <c r="L144" s="27">
        <v>19.239999999999998</v>
      </c>
      <c r="M144" s="102">
        <f>ROUND(L144*0.95,2)</f>
        <v>18.28</v>
      </c>
    </row>
    <row r="145" spans="1:13" ht="21.75" customHeight="1" x14ac:dyDescent="0.25">
      <c r="A145" s="34" t="s">
        <v>6</v>
      </c>
      <c r="B145" s="79" t="s">
        <v>110</v>
      </c>
      <c r="C145" s="98" t="str">
        <f>IF(Tabella42[[#This Row],[ iMiNOW  01/05/2025  31/08/2025 ]],"PROMO"," ")</f>
        <v xml:space="preserve"> </v>
      </c>
      <c r="D145" s="8" t="str">
        <f>IF($A$4="I",VLOOKUP(B145,lingue!$A$1:$W$2481,12,FALSE),IF($A$4="GB",VLOOKUP(B145,lingue!$A$1:$W$2481,14,FALSE),IF($A$4="E",VLOOKUP(B145,lingue!$A$1:$W$2481,20,FALSE),IF($A$4="PL",VLOOKUP(B145,lingue!$A$1:$W$2481,22,FALSE),IF($A$4="D",VLOOKUP(B145,lingue!$A$1:$W$2481,16,FALSE),IF($A$4="F",VLOOKUP(B145,lingue!$A$1:$W$2481,18,FALSE)))))))</f>
        <v>CASSETTA NEXIT IN REPLAST – FONDO LISCIO – MANIGLIE APERTE/CHIUSE - PICKING 294X131H MM - DIM. 600X400X270H MM – COLORE GRIGIO 01</v>
      </c>
      <c r="E145" s="23" t="str">
        <f>IF($A$4="I",VLOOKUP(B145,lingue!$A$1:$W$2481,13,FALSE),IF($A$4="GB",VLOOKUP(B145,lingue!$A$1:$W$2481,15,FALSE),IF($A$4="E",VLOOKUP(B145,lingue!$A$1:$W$2481,21,FALSE),IF($A$4="PL",VLOOKUP(B145,lingue!$A$1:$W$2481,23,FALSE),IF($A$4="D",VLOOKUP(B145,lingue!$A$1:$W$2481,17,FALSE),IF($A$4="F",VLOOKUP(B145,lingue!$A$1:$W$2481,19,FALSE)))))))</f>
        <v>***FORNITO IN MULTIPLI DI 2/32 PZ***</v>
      </c>
      <c r="F145" s="29">
        <v>200</v>
      </c>
      <c r="G145" s="30" t="s">
        <v>605</v>
      </c>
      <c r="H145" s="31">
        <v>220</v>
      </c>
      <c r="I145" s="24">
        <v>2149</v>
      </c>
      <c r="J145" s="25">
        <v>2</v>
      </c>
      <c r="K145" s="26">
        <v>32</v>
      </c>
      <c r="L145" s="27">
        <v>16.350000000000001</v>
      </c>
      <c r="M145" s="102"/>
    </row>
    <row r="146" spans="1:13" ht="21.75" customHeight="1" x14ac:dyDescent="0.25">
      <c r="A146" s="34" t="s">
        <v>6</v>
      </c>
      <c r="B146" s="77" t="s">
        <v>14048</v>
      </c>
      <c r="C146" s="98" t="str">
        <f>IF(Tabella42[[#This Row],[ iMiNOW  01/05/2025  31/08/2025 ]],"PROMO"," ")</f>
        <v xml:space="preserve"> </v>
      </c>
      <c r="D146" s="8" t="str">
        <f>IF($A$4="I",VLOOKUP(B146,lingue!$A$1:$W$2481,12,FALSE),IF($A$4="GB",VLOOKUP(B146,lingue!$A$1:$W$2481,14,FALSE),IF($A$4="E",VLOOKUP(B146,lingue!$A$1:$W$2481,20,FALSE),IF($A$4="PL",VLOOKUP(B146,lingue!$A$1:$W$2481,22,FALSE),IF($A$4="D",VLOOKUP(B146,lingue!$A$1:$W$2481,16,FALSE),IF($A$4="F",VLOOKUP(B146,lingue!$A$1:$W$2481,18,FALSE)))))))</f>
        <v>CASSETTA NEXIT IN PP CONDUTTIVO – FONDO LISCIO – MANIGLIE CHIUSE - PLUG - DIM. 600X400X270H MM – COLORE NERO 07</v>
      </c>
      <c r="E146" s="23" t="str">
        <f>IF($A$4="I",VLOOKUP(B146,lingue!$A$1:$W$2481,13,FALSE),IF($A$4="GB",VLOOKUP(B146,lingue!$A$1:$W$2481,15,FALSE),IF($A$4="E",VLOOKUP(B146,lingue!$A$1:$W$2481,21,FALSE),IF($A$4="PL",VLOOKUP(B146,lingue!$A$1:$W$2481,23,FALSE),IF($A$4="D",VLOOKUP(B146,lingue!$A$1:$W$2481,17,FALSE),IF($A$4="F",VLOOKUP(B146,lingue!$A$1:$W$2481,19,FALSE)))))))</f>
        <v>***FORNITO IN MULTIPLI DI 2/32 PZ***</v>
      </c>
      <c r="F146" s="8"/>
      <c r="G146" s="23"/>
      <c r="H146" s="8"/>
      <c r="I146" s="24">
        <v>2389</v>
      </c>
      <c r="J146" s="25">
        <v>2</v>
      </c>
      <c r="K146" s="26">
        <v>32</v>
      </c>
      <c r="L146" s="27">
        <v>26.18</v>
      </c>
      <c r="M146" s="102"/>
    </row>
    <row r="147" spans="1:13" ht="21.75" customHeight="1" x14ac:dyDescent="0.25">
      <c r="A147" s="34" t="s">
        <v>6</v>
      </c>
      <c r="B147" s="78" t="s">
        <v>111</v>
      </c>
      <c r="C147" s="98" t="str">
        <f>IF(Tabella42[[#This Row],[ iMiNOW  01/05/2025  31/08/2025 ]],"PROMO"," ")</f>
        <v>PROMO</v>
      </c>
      <c r="D147" s="8" t="str">
        <f>IF($A$4="I",VLOOKUP(B147,lingue!$A$1:$W$2481,12,FALSE),IF($A$4="GB",VLOOKUP(B147,lingue!$A$1:$W$2481,14,FALSE),IF($A$4="E",VLOOKUP(B147,lingue!$A$1:$W$2481,20,FALSE),IF($A$4="PL",VLOOKUP(B147,lingue!$A$1:$W$2481,22,FALSE),IF($A$4="D",VLOOKUP(B147,lingue!$A$1:$W$2481,16,FALSE),IF($A$4="F",VLOOKUP(B147,lingue!$A$1:$W$2481,18,FALSE)))))))</f>
        <v>CASSETTA NEXIT IN PP – FONDO LISCIO – MANIGLIE APERTE/CHIUSE - DIM. 600X400X320H MM – COLORE GRIGIO 01</v>
      </c>
      <c r="E147" s="23" t="str">
        <f>IF($A$4="I",VLOOKUP(B147,lingue!$A$1:$W$2481,13,FALSE),IF($A$4="GB",VLOOKUP(B147,lingue!$A$1:$W$2481,15,FALSE),IF($A$4="E",VLOOKUP(B147,lingue!$A$1:$W$2481,21,FALSE),IF($A$4="PL",VLOOKUP(B147,lingue!$A$1:$W$2481,23,FALSE),IF($A$4="D",VLOOKUP(B147,lingue!$A$1:$W$2481,17,FALSE),IF($A$4="F",VLOOKUP(B147,lingue!$A$1:$W$2481,19,FALSE)))))))</f>
        <v>***FORNITO IN MULTIPLI DI 3/40 PZ***</v>
      </c>
      <c r="F147" s="8"/>
      <c r="G147" s="23"/>
      <c r="H147" s="8"/>
      <c r="I147" s="24">
        <v>2423</v>
      </c>
      <c r="J147" s="25">
        <v>3</v>
      </c>
      <c r="K147" s="26">
        <v>40</v>
      </c>
      <c r="L147" s="27">
        <v>21.66</v>
      </c>
      <c r="M147" s="102">
        <f>ROUND(L147*0.95,2)</f>
        <v>20.58</v>
      </c>
    </row>
    <row r="148" spans="1:13" ht="21.75" customHeight="1" x14ac:dyDescent="0.25">
      <c r="A148" s="34" t="s">
        <v>6</v>
      </c>
      <c r="B148" s="79" t="s">
        <v>112</v>
      </c>
      <c r="C148" s="98" t="str">
        <f>IF(Tabella42[[#This Row],[ iMiNOW  01/05/2025  31/08/2025 ]],"PROMO"," ")</f>
        <v>PROMO</v>
      </c>
      <c r="D148" s="8" t="str">
        <f>IF($A$4="I",VLOOKUP(B148,lingue!$A$1:$W$2481,12,FALSE),IF($A$4="GB",VLOOKUP(B148,lingue!$A$1:$W$2481,14,FALSE),IF($A$4="E",VLOOKUP(B148,lingue!$A$1:$W$2481,20,FALSE),IF($A$4="PL",VLOOKUP(B148,lingue!$A$1:$W$2481,22,FALSE),IF($A$4="D",VLOOKUP(B148,lingue!$A$1:$W$2481,16,FALSE),IF($A$4="F",VLOOKUP(B148,lingue!$A$1:$W$2481,18,FALSE)))))))</f>
        <v>CASSETTA NEXIT IN REPLAST – FONDO LISCIO – MANIGLIE APERTE/CHIUSE - DIM. 600X400X320H MM – COLORE GRIGIO 01</v>
      </c>
      <c r="E148" s="23" t="str">
        <f>IF($A$4="I",VLOOKUP(B148,lingue!$A$1:$W$2481,13,FALSE),IF($A$4="GB",VLOOKUP(B148,lingue!$A$1:$W$2481,15,FALSE),IF($A$4="E",VLOOKUP(B148,lingue!$A$1:$W$2481,21,FALSE),IF($A$4="PL",VLOOKUP(B148,lingue!$A$1:$W$2481,23,FALSE),IF($A$4="D",VLOOKUP(B148,lingue!$A$1:$W$2481,17,FALSE),IF($A$4="F",VLOOKUP(B148,lingue!$A$1:$W$2481,19,FALSE)))))))</f>
        <v>***FORNITO IN MULTIPLI DI 3/40 PZ***</v>
      </c>
      <c r="F148" s="28"/>
      <c r="G148" s="23"/>
      <c r="I148" s="24">
        <v>2423</v>
      </c>
      <c r="J148" s="25">
        <v>3</v>
      </c>
      <c r="K148" s="26">
        <v>40</v>
      </c>
      <c r="L148" s="27">
        <v>18.41</v>
      </c>
      <c r="M148" s="102">
        <f>ROUND(L148*0.95,2)</f>
        <v>17.489999999999998</v>
      </c>
    </row>
    <row r="149" spans="1:13" ht="21.75" customHeight="1" x14ac:dyDescent="0.25">
      <c r="A149" s="34" t="s">
        <v>6</v>
      </c>
      <c r="B149" s="78" t="s">
        <v>113</v>
      </c>
      <c r="C149" s="98" t="str">
        <f>IF(Tabella42[[#This Row],[ iMiNOW  01/05/2025  31/08/2025 ]],"PROMO"," ")</f>
        <v>PROMO</v>
      </c>
      <c r="D149" s="8" t="str">
        <f>IF($A$4="I",VLOOKUP(B149,lingue!$A$1:$W$2481,12,FALSE),IF($A$4="GB",VLOOKUP(B149,lingue!$A$1:$W$2481,14,FALSE),IF($A$4="E",VLOOKUP(B149,lingue!$A$1:$W$2481,20,FALSE),IF($A$4="PL",VLOOKUP(B149,lingue!$A$1:$W$2481,22,FALSE),IF($A$4="D",VLOOKUP(B149,lingue!$A$1:$W$2481,16,FALSE),IF($A$4="F",VLOOKUP(B149,lingue!$A$1:$W$2481,18,FALSE)))))))</f>
        <v>CASSETTA NEXIT IN PP – FONDO RINFORZATO – MANIGLIE APERTE/CHIUSE - DIM. 600X400X320H MM – COLORE GRIGIO 01</v>
      </c>
      <c r="E149" s="23" t="str">
        <f>IF($A$4="I",VLOOKUP(B149,lingue!$A$1:$W$2481,13,FALSE),IF($A$4="GB",VLOOKUP(B149,lingue!$A$1:$W$2481,15,FALSE),IF($A$4="E",VLOOKUP(B149,lingue!$A$1:$W$2481,21,FALSE),IF($A$4="PL",VLOOKUP(B149,lingue!$A$1:$W$2481,23,FALSE),IF($A$4="D",VLOOKUP(B149,lingue!$A$1:$W$2481,17,FALSE),IF($A$4="F",VLOOKUP(B149,lingue!$A$1:$W$2481,19,FALSE)))))))</f>
        <v>***FORNITO IN MULTIPLI DI 3/40 PZ***</v>
      </c>
      <c r="F149" s="8"/>
      <c r="G149" s="23"/>
      <c r="H149" s="8"/>
      <c r="I149" s="24">
        <v>2944</v>
      </c>
      <c r="J149" s="25">
        <v>3</v>
      </c>
      <c r="K149" s="26">
        <v>40</v>
      </c>
      <c r="L149" s="27">
        <v>24.99</v>
      </c>
      <c r="M149" s="102">
        <f>ROUND(L149*0.95,2)</f>
        <v>23.74</v>
      </c>
    </row>
    <row r="150" spans="1:13" ht="21.75" customHeight="1" x14ac:dyDescent="0.25">
      <c r="A150" s="34" t="s">
        <v>6</v>
      </c>
      <c r="B150" s="79" t="s">
        <v>114</v>
      </c>
      <c r="C150" s="98" t="str">
        <f>IF(Tabella42[[#This Row],[ iMiNOW  01/05/2025  31/08/2025 ]],"PROMO"," ")</f>
        <v xml:space="preserve"> </v>
      </c>
      <c r="D150" s="8" t="str">
        <f>IF($A$4="I",VLOOKUP(B150,lingue!$A$1:$W$2481,12,FALSE),IF($A$4="GB",VLOOKUP(B150,lingue!$A$1:$W$2481,14,FALSE),IF($A$4="E",VLOOKUP(B150,lingue!$A$1:$W$2481,20,FALSE),IF($A$4="PL",VLOOKUP(B150,lingue!$A$1:$W$2481,22,FALSE),IF($A$4="D",VLOOKUP(B150,lingue!$A$1:$W$2481,16,FALSE),IF($A$4="F",VLOOKUP(B150,lingue!$A$1:$W$2481,18,FALSE)))))))</f>
        <v>CASSETTA NEXIT IN REPLAST – FONDO RINFORZATO – MANIGLIE APERTE/CHIUSE - DIM. 600X400X320H MM – COLORE GRIGIO 01</v>
      </c>
      <c r="E150" s="23" t="str">
        <f>IF($A$4="I",VLOOKUP(B150,lingue!$A$1:$W$2481,13,FALSE),IF($A$4="GB",VLOOKUP(B150,lingue!$A$1:$W$2481,15,FALSE),IF($A$4="E",VLOOKUP(B150,lingue!$A$1:$W$2481,21,FALSE),IF($A$4="PL",VLOOKUP(B150,lingue!$A$1:$W$2481,23,FALSE),IF($A$4="D",VLOOKUP(B150,lingue!$A$1:$W$2481,17,FALSE),IF($A$4="F",VLOOKUP(B150,lingue!$A$1:$W$2481,19,FALSE)))))))</f>
        <v>***FORNITO IN MULTIPLI DI 3/40 PZ***</v>
      </c>
      <c r="F150" s="29">
        <v>200</v>
      </c>
      <c r="G150" s="30" t="s">
        <v>605</v>
      </c>
      <c r="H150" s="31">
        <v>220</v>
      </c>
      <c r="I150" s="24">
        <v>3076</v>
      </c>
      <c r="J150" s="25">
        <v>3</v>
      </c>
      <c r="K150" s="26">
        <v>40</v>
      </c>
      <c r="L150" s="27">
        <v>21.24</v>
      </c>
      <c r="M150" s="102"/>
    </row>
    <row r="151" spans="1:13" ht="21.75" customHeight="1" x14ac:dyDescent="0.25">
      <c r="A151" s="34" t="s">
        <v>6</v>
      </c>
      <c r="B151" s="78" t="s">
        <v>115</v>
      </c>
      <c r="C151" s="98" t="str">
        <f>IF(Tabella42[[#This Row],[ iMiNOW  01/05/2025  31/08/2025 ]],"PROMO"," ")</f>
        <v>PROMO</v>
      </c>
      <c r="D151" s="8" t="str">
        <f>IF($A$4="I",VLOOKUP(B151,lingue!$A$1:$W$2481,12,FALSE),IF($A$4="GB",VLOOKUP(B151,lingue!$A$1:$W$2481,14,FALSE),IF($A$4="E",VLOOKUP(B151,lingue!$A$1:$W$2481,20,FALSE),IF($A$4="PL",VLOOKUP(B151,lingue!$A$1:$W$2481,22,FALSE),IF($A$4="D",VLOOKUP(B151,lingue!$A$1:$W$2481,16,FALSE),IF($A$4="F",VLOOKUP(B151,lingue!$A$1:$W$2481,18,FALSE)))))))</f>
        <v>CASSETTA NEXIT IN PP – PARETI FORATE, FONDO FORATO E RINFORZATO – MANIGLIE APERTE/CHIUSE - DIM. 600X400X320H MM – COLORE GRIGIO 01</v>
      </c>
      <c r="E151" s="23" t="str">
        <f>IF($A$4="I",VLOOKUP(B151,lingue!$A$1:$W$2481,13,FALSE),IF($A$4="GB",VLOOKUP(B151,lingue!$A$1:$W$2481,15,FALSE),IF($A$4="E",VLOOKUP(B151,lingue!$A$1:$W$2481,21,FALSE),IF($A$4="PL",VLOOKUP(B151,lingue!$A$1:$W$2481,23,FALSE),IF($A$4="D",VLOOKUP(B151,lingue!$A$1:$W$2481,17,FALSE),IF($A$4="F",VLOOKUP(B151,lingue!$A$1:$W$2481,19,FALSE)))))))</f>
        <v>***FORNITO IN MULTIPLI DI 3/40 PZ***</v>
      </c>
      <c r="F151" s="8"/>
      <c r="G151" s="23"/>
      <c r="H151" s="8"/>
      <c r="I151" s="24">
        <v>2655</v>
      </c>
      <c r="J151" s="25">
        <v>3</v>
      </c>
      <c r="K151" s="26">
        <v>40</v>
      </c>
      <c r="L151" s="27">
        <v>24.99</v>
      </c>
      <c r="M151" s="102">
        <f>ROUND(L151*0.95,2)</f>
        <v>23.74</v>
      </c>
    </row>
    <row r="152" spans="1:13" ht="21.75" customHeight="1" x14ac:dyDescent="0.25">
      <c r="A152" s="34" t="s">
        <v>6</v>
      </c>
      <c r="B152" s="79" t="s">
        <v>116</v>
      </c>
      <c r="C152" s="98" t="str">
        <f>IF(Tabella42[[#This Row],[ iMiNOW  01/05/2025  31/08/2025 ]],"PROMO"," ")</f>
        <v xml:space="preserve"> </v>
      </c>
      <c r="D152" s="8" t="str">
        <f>IF($A$4="I",VLOOKUP(B152,lingue!$A$1:$W$2481,12,FALSE),IF($A$4="GB",VLOOKUP(B152,lingue!$A$1:$W$2481,14,FALSE),IF($A$4="E",VLOOKUP(B152,lingue!$A$1:$W$2481,20,FALSE),IF($A$4="PL",VLOOKUP(B152,lingue!$A$1:$W$2481,22,FALSE),IF($A$4="D",VLOOKUP(B152,lingue!$A$1:$W$2481,16,FALSE),IF($A$4="F",VLOOKUP(B152,lingue!$A$1:$W$2481,18,FALSE)))))))</f>
        <v>CASSETTA NEXIT IN REPLAST – PARETI FORATE, FONDO FORATO E RINFORZATO – MANIGLIE APERTE/CHIUSE - DIM. 600X400X320H MM – COLORE GRIGIO 01</v>
      </c>
      <c r="E152" s="23" t="str">
        <f>IF($A$4="I",VLOOKUP(B152,lingue!$A$1:$W$2481,13,FALSE),IF($A$4="GB",VLOOKUP(B152,lingue!$A$1:$W$2481,15,FALSE),IF($A$4="E",VLOOKUP(B152,lingue!$A$1:$W$2481,21,FALSE),IF($A$4="PL",VLOOKUP(B152,lingue!$A$1:$W$2481,23,FALSE),IF($A$4="D",VLOOKUP(B152,lingue!$A$1:$W$2481,17,FALSE),IF($A$4="F",VLOOKUP(B152,lingue!$A$1:$W$2481,19,FALSE)))))))</f>
        <v>***FORNITO IN MULTIPLI DI 3/40 PZ***</v>
      </c>
      <c r="F152" s="29">
        <v>200</v>
      </c>
      <c r="G152" s="30" t="s">
        <v>605</v>
      </c>
      <c r="H152" s="31">
        <v>220</v>
      </c>
      <c r="I152" s="24">
        <v>2774</v>
      </c>
      <c r="J152" s="25">
        <v>3</v>
      </c>
      <c r="K152" s="26">
        <v>40</v>
      </c>
      <c r="L152" s="27">
        <v>21.24</v>
      </c>
      <c r="M152" s="102"/>
    </row>
    <row r="153" spans="1:13" ht="21.75" customHeight="1" x14ac:dyDescent="0.25">
      <c r="A153" s="34" t="s">
        <v>6</v>
      </c>
      <c r="B153" s="78" t="s">
        <v>117</v>
      </c>
      <c r="C153" s="98" t="str">
        <f>IF(Tabella42[[#This Row],[ iMiNOW  01/05/2025  31/08/2025 ]],"PROMO"," ")</f>
        <v>PROMO</v>
      </c>
      <c r="D153" s="8" t="str">
        <f>IF($A$4="I",VLOOKUP(B153,lingue!$A$1:$W$2481,12,FALSE),IF($A$4="GB",VLOOKUP(B153,lingue!$A$1:$W$2481,14,FALSE),IF($A$4="E",VLOOKUP(B153,lingue!$A$1:$W$2481,20,FALSE),IF($A$4="PL",VLOOKUP(B153,lingue!$A$1:$W$2481,22,FALSE),IF($A$4="D",VLOOKUP(B153,lingue!$A$1:$W$2481,16,FALSE),IF($A$4="F",VLOOKUP(B153,lingue!$A$1:$W$2481,18,FALSE)))))))</f>
        <v>CASSETTA NEXIT IN PP – FONDO LISCIO – MANIGLIE APERTE/CHIUSE - PICKING 294X156H MM - DIM. 600X400X320H MM – COLORE GRIGIO 01</v>
      </c>
      <c r="E153" s="23" t="str">
        <f>IF($A$4="I",VLOOKUP(B153,lingue!$A$1:$W$2481,13,FALSE),IF($A$4="GB",VLOOKUP(B153,lingue!$A$1:$W$2481,15,FALSE),IF($A$4="E",VLOOKUP(B153,lingue!$A$1:$W$2481,21,FALSE),IF($A$4="PL",VLOOKUP(B153,lingue!$A$1:$W$2481,23,FALSE),IF($A$4="D",VLOOKUP(B153,lingue!$A$1:$W$2481,17,FALSE),IF($A$4="F",VLOOKUP(B153,lingue!$A$1:$W$2481,19,FALSE)))))))</f>
        <v>***FORNITO IN MULTIPLI DI 3/40 PZ***</v>
      </c>
      <c r="F153" s="8"/>
      <c r="G153" s="23"/>
      <c r="H153" s="8"/>
      <c r="I153" s="24">
        <v>2323</v>
      </c>
      <c r="J153" s="25">
        <v>3</v>
      </c>
      <c r="K153" s="26">
        <v>40</v>
      </c>
      <c r="L153" s="27">
        <v>21.66</v>
      </c>
      <c r="M153" s="102">
        <f>ROUND(L153*0.95,2)</f>
        <v>20.58</v>
      </c>
    </row>
    <row r="154" spans="1:13" ht="21.75" customHeight="1" x14ac:dyDescent="0.25">
      <c r="A154" s="34" t="s">
        <v>6</v>
      </c>
      <c r="B154" s="79" t="s">
        <v>118</v>
      </c>
      <c r="C154" s="98" t="str">
        <f>IF(Tabella42[[#This Row],[ iMiNOW  01/05/2025  31/08/2025 ]],"PROMO"," ")</f>
        <v xml:space="preserve"> </v>
      </c>
      <c r="D154" s="8" t="str">
        <f>IF($A$4="I",VLOOKUP(B154,lingue!$A$1:$W$2481,12,FALSE),IF($A$4="GB",VLOOKUP(B154,lingue!$A$1:$W$2481,14,FALSE),IF($A$4="E",VLOOKUP(B154,lingue!$A$1:$W$2481,20,FALSE),IF($A$4="PL",VLOOKUP(B154,lingue!$A$1:$W$2481,22,FALSE),IF($A$4="D",VLOOKUP(B154,lingue!$A$1:$W$2481,16,FALSE),IF($A$4="F",VLOOKUP(B154,lingue!$A$1:$W$2481,18,FALSE)))))))</f>
        <v>CASSETTA NEXIT IN REPLAST – FONDO LISCIO – MANIGLIE APERTE/CHIUSE - PICKING 294X156H MM - DIM. 600X400X320H MM – COLORE GRIGIO 01</v>
      </c>
      <c r="E154" s="23" t="str">
        <f>IF($A$4="I",VLOOKUP(B154,lingue!$A$1:$W$2481,13,FALSE),IF($A$4="GB",VLOOKUP(B154,lingue!$A$1:$W$2481,15,FALSE),IF($A$4="E",VLOOKUP(B154,lingue!$A$1:$W$2481,21,FALSE),IF($A$4="PL",VLOOKUP(B154,lingue!$A$1:$W$2481,23,FALSE),IF($A$4="D",VLOOKUP(B154,lingue!$A$1:$W$2481,17,FALSE),IF($A$4="F",VLOOKUP(B154,lingue!$A$1:$W$2481,19,FALSE)))))))</f>
        <v>***FORNITO IN MULTIPLI DI 3/40 PZ***</v>
      </c>
      <c r="F154" s="29">
        <v>200</v>
      </c>
      <c r="G154" s="30" t="s">
        <v>605</v>
      </c>
      <c r="H154" s="31">
        <v>220</v>
      </c>
      <c r="I154" s="24">
        <v>2428</v>
      </c>
      <c r="J154" s="25">
        <v>3</v>
      </c>
      <c r="K154" s="26">
        <v>40</v>
      </c>
      <c r="L154" s="27">
        <v>18.41</v>
      </c>
      <c r="M154" s="102"/>
    </row>
    <row r="155" spans="1:13" ht="21.75" customHeight="1" x14ac:dyDescent="0.25">
      <c r="A155" s="34" t="s">
        <v>6</v>
      </c>
      <c r="B155" s="77" t="s">
        <v>14049</v>
      </c>
      <c r="C155" s="98" t="str">
        <f>IF(Tabella42[[#This Row],[ iMiNOW  01/05/2025  31/08/2025 ]],"PROMO"," ")</f>
        <v xml:space="preserve"> </v>
      </c>
      <c r="D155" s="8" t="str">
        <f>IF($A$4="I",VLOOKUP(B155,lingue!$A$1:$W$2481,12,FALSE),IF($A$4="GB",VLOOKUP(B155,lingue!$A$1:$W$2481,14,FALSE),IF($A$4="E",VLOOKUP(B155,lingue!$A$1:$W$2481,20,FALSE),IF($A$4="PL",VLOOKUP(B155,lingue!$A$1:$W$2481,22,FALSE),IF($A$4="D",VLOOKUP(B155,lingue!$A$1:$W$2481,16,FALSE),IF($A$4="F",VLOOKUP(B155,lingue!$A$1:$W$2481,18,FALSE)))))))</f>
        <v>CASSETTA NEXIT IN PP CONDUTTIVO – FONDO LISCIO – MANIGLIE CHIUSE - PLUG - DIM. 600X400X320H MM – COLORE NERO 07</v>
      </c>
      <c r="E155" s="23" t="str">
        <f>IF($A$4="I",VLOOKUP(B155,lingue!$A$1:$W$2481,13,FALSE),IF($A$4="GB",VLOOKUP(B155,lingue!$A$1:$W$2481,15,FALSE),IF($A$4="E",VLOOKUP(B155,lingue!$A$1:$W$2481,21,FALSE),IF($A$4="PL",VLOOKUP(B155,lingue!$A$1:$W$2481,23,FALSE),IF($A$4="D",VLOOKUP(B155,lingue!$A$1:$W$2481,17,FALSE),IF($A$4="F",VLOOKUP(B155,lingue!$A$1:$W$2481,19,FALSE)))))))</f>
        <v>***FORNITO IN MULTIPLI DI 3/40 PZ***</v>
      </c>
      <c r="F155" s="8"/>
      <c r="G155" s="23"/>
      <c r="H155" s="8"/>
      <c r="I155" s="24">
        <v>2714</v>
      </c>
      <c r="J155" s="25">
        <v>3</v>
      </c>
      <c r="K155" s="26">
        <v>40</v>
      </c>
      <c r="L155" s="27">
        <v>28.95</v>
      </c>
      <c r="M155" s="102"/>
    </row>
    <row r="156" spans="1:13" ht="21.75" customHeight="1" x14ac:dyDescent="0.25">
      <c r="A156" s="34" t="s">
        <v>6</v>
      </c>
      <c r="B156" s="78" t="s">
        <v>119</v>
      </c>
      <c r="C156" s="98" t="str">
        <f>IF(Tabella42[[#This Row],[ iMiNOW  01/05/2025  31/08/2025 ]],"PROMO"," ")</f>
        <v>PROMO</v>
      </c>
      <c r="D156" s="8" t="str">
        <f>IF($A$4="I",VLOOKUP(B156,lingue!$A$1:$W$2481,12,FALSE),IF($A$4="GB",VLOOKUP(B156,lingue!$A$1:$W$2481,14,FALSE),IF($A$4="E",VLOOKUP(B156,lingue!$A$1:$W$2481,20,FALSE),IF($A$4="PL",VLOOKUP(B156,lingue!$A$1:$W$2481,22,FALSE),IF($A$4="D",VLOOKUP(B156,lingue!$A$1:$W$2481,16,FALSE),IF($A$4="F",VLOOKUP(B156,lingue!$A$1:$W$2481,18,FALSE)))))))</f>
        <v>CASSETTA NEXIT IN PP – FONDO LISCIO – MANIGLIE APERTE/CHIUSE - DIM. 600X400X420H MM – COLORE GRIGIO 01</v>
      </c>
      <c r="E156" s="23" t="str">
        <f>IF($A$4="I",VLOOKUP(B156,lingue!$A$1:$W$2481,13,FALSE),IF($A$4="GB",VLOOKUP(B156,lingue!$A$1:$W$2481,15,FALSE),IF($A$4="E",VLOOKUP(B156,lingue!$A$1:$W$2481,21,FALSE),IF($A$4="PL",VLOOKUP(B156,lingue!$A$1:$W$2481,23,FALSE),IF($A$4="D",VLOOKUP(B156,lingue!$A$1:$W$2481,17,FALSE),IF($A$4="F",VLOOKUP(B156,lingue!$A$1:$W$2481,19,FALSE)))))))</f>
        <v>***FORNITO IN MULTIPLI DI 1/20 PZ***</v>
      </c>
      <c r="F156" s="8"/>
      <c r="G156" s="23"/>
      <c r="H156" s="8"/>
      <c r="I156" s="24">
        <v>2886</v>
      </c>
      <c r="J156" s="25">
        <v>1</v>
      </c>
      <c r="K156" s="26">
        <v>20</v>
      </c>
      <c r="L156" s="27">
        <v>28.97</v>
      </c>
      <c r="M156" s="102">
        <f>ROUND(L156*0.95,2)</f>
        <v>27.52</v>
      </c>
    </row>
    <row r="157" spans="1:13" ht="21.75" customHeight="1" x14ac:dyDescent="0.25">
      <c r="A157" s="34" t="s">
        <v>6</v>
      </c>
      <c r="B157" s="79" t="s">
        <v>120</v>
      </c>
      <c r="C157" s="98" t="str">
        <f>IF(Tabella42[[#This Row],[ iMiNOW  01/05/2025  31/08/2025 ]],"PROMO"," ")</f>
        <v>PROMO</v>
      </c>
      <c r="D157" s="8" t="str">
        <f>IF($A$4="I",VLOOKUP(B157,lingue!$A$1:$W$2481,12,FALSE),IF($A$4="GB",VLOOKUP(B157,lingue!$A$1:$W$2481,14,FALSE),IF($A$4="E",VLOOKUP(B157,lingue!$A$1:$W$2481,20,FALSE),IF($A$4="PL",VLOOKUP(B157,lingue!$A$1:$W$2481,22,FALSE),IF($A$4="D",VLOOKUP(B157,lingue!$A$1:$W$2481,16,FALSE),IF($A$4="F",VLOOKUP(B157,lingue!$A$1:$W$2481,18,FALSE)))))))</f>
        <v>CASSETTA NEXIT IN REPLAST – FONDO LISCIO – MANIGLIE APERTE/CHIUSE - DIM. 600X400X420H MM – COLORE GRIGIO 01</v>
      </c>
      <c r="E157" s="23" t="str">
        <f>IF($A$4="I",VLOOKUP(B157,lingue!$A$1:$W$2481,13,FALSE),IF($A$4="GB",VLOOKUP(B157,lingue!$A$1:$W$2481,15,FALSE),IF($A$4="E",VLOOKUP(B157,lingue!$A$1:$W$2481,21,FALSE),IF($A$4="PL",VLOOKUP(B157,lingue!$A$1:$W$2481,23,FALSE),IF($A$4="D",VLOOKUP(B157,lingue!$A$1:$W$2481,17,FALSE),IF($A$4="F",VLOOKUP(B157,lingue!$A$1:$W$2481,19,FALSE)))))))</f>
        <v>***FORNITO IN MULTIPLI DI 1/20 PZ***</v>
      </c>
      <c r="F157" s="28"/>
      <c r="G157" s="23"/>
      <c r="I157" s="24">
        <v>3016</v>
      </c>
      <c r="J157" s="25">
        <v>1</v>
      </c>
      <c r="K157" s="26">
        <v>20</v>
      </c>
      <c r="L157" s="27">
        <v>24.62</v>
      </c>
      <c r="M157" s="102">
        <f>ROUND(L157*0.95,2)</f>
        <v>23.39</v>
      </c>
    </row>
    <row r="158" spans="1:13" ht="21.75" customHeight="1" x14ac:dyDescent="0.25">
      <c r="A158" s="34" t="s">
        <v>6</v>
      </c>
      <c r="B158" s="78" t="s">
        <v>121</v>
      </c>
      <c r="C158" s="98" t="str">
        <f>IF(Tabella42[[#This Row],[ iMiNOW  01/05/2025  31/08/2025 ]],"PROMO"," ")</f>
        <v>PROMO</v>
      </c>
      <c r="D158" s="8" t="str">
        <f>IF($A$4="I",VLOOKUP(B158,lingue!$A$1:$W$2481,12,FALSE),IF($A$4="GB",VLOOKUP(B158,lingue!$A$1:$W$2481,14,FALSE),IF($A$4="E",VLOOKUP(B158,lingue!$A$1:$W$2481,20,FALSE),IF($A$4="PL",VLOOKUP(B158,lingue!$A$1:$W$2481,22,FALSE),IF($A$4="D",VLOOKUP(B158,lingue!$A$1:$W$2481,16,FALSE),IF($A$4="F",VLOOKUP(B158,lingue!$A$1:$W$2481,18,FALSE)))))))</f>
        <v>CASSETTA NEXIT IN PP – FONDO RINFORZATO – MANIGLIE APERTE/CHIUSE - DIM. 600X400X420H MM – COLORE GRIGIO 01</v>
      </c>
      <c r="E158" s="23" t="str">
        <f>IF($A$4="I",VLOOKUP(B158,lingue!$A$1:$W$2481,13,FALSE),IF($A$4="GB",VLOOKUP(B158,lingue!$A$1:$W$2481,15,FALSE),IF($A$4="E",VLOOKUP(B158,lingue!$A$1:$W$2481,21,FALSE),IF($A$4="PL",VLOOKUP(B158,lingue!$A$1:$W$2481,23,FALSE),IF($A$4="D",VLOOKUP(B158,lingue!$A$1:$W$2481,17,FALSE),IF($A$4="F",VLOOKUP(B158,lingue!$A$1:$W$2481,19,FALSE)))))))</f>
        <v>***FORNITO IN MULTIPLI DI 1/20 PZ***</v>
      </c>
      <c r="F158" s="8"/>
      <c r="G158" s="23"/>
      <c r="H158" s="8"/>
      <c r="I158" s="24">
        <v>3407</v>
      </c>
      <c r="J158" s="25">
        <v>1</v>
      </c>
      <c r="K158" s="26">
        <v>20</v>
      </c>
      <c r="L158" s="27">
        <v>30.96</v>
      </c>
      <c r="M158" s="102">
        <f>ROUND(L158*0.95,2)</f>
        <v>29.41</v>
      </c>
    </row>
    <row r="159" spans="1:13" ht="21.75" customHeight="1" x14ac:dyDescent="0.25">
      <c r="A159" s="34" t="s">
        <v>6</v>
      </c>
      <c r="B159" s="79" t="s">
        <v>122</v>
      </c>
      <c r="C159" s="98" t="str">
        <f>IF(Tabella42[[#This Row],[ iMiNOW  01/05/2025  31/08/2025 ]],"PROMO"," ")</f>
        <v xml:space="preserve"> </v>
      </c>
      <c r="D159" s="8" t="str">
        <f>IF($A$4="I",VLOOKUP(B159,lingue!$A$1:$W$2481,12,FALSE),IF($A$4="GB",VLOOKUP(B159,lingue!$A$1:$W$2481,14,FALSE),IF($A$4="E",VLOOKUP(B159,lingue!$A$1:$W$2481,20,FALSE),IF($A$4="PL",VLOOKUP(B159,lingue!$A$1:$W$2481,22,FALSE),IF($A$4="D",VLOOKUP(B159,lingue!$A$1:$W$2481,16,FALSE),IF($A$4="F",VLOOKUP(B159,lingue!$A$1:$W$2481,18,FALSE)))))))</f>
        <v>CASSETTA NEXIT IN REPLAST – FONDO RINFORZATO – MANIGLIE APERTE/CHIUSE - DIM. 600X400X420H MM – COLORE GRIGIO 01</v>
      </c>
      <c r="E159" s="23" t="str">
        <f>IF($A$4="I",VLOOKUP(B159,lingue!$A$1:$W$2481,13,FALSE),IF($A$4="GB",VLOOKUP(B159,lingue!$A$1:$W$2481,15,FALSE),IF($A$4="E",VLOOKUP(B159,lingue!$A$1:$W$2481,21,FALSE),IF($A$4="PL",VLOOKUP(B159,lingue!$A$1:$W$2481,23,FALSE),IF($A$4="D",VLOOKUP(B159,lingue!$A$1:$W$2481,17,FALSE),IF($A$4="F",VLOOKUP(B159,lingue!$A$1:$W$2481,19,FALSE)))))))</f>
        <v>***FORNITO IN MULTIPLI DI 1/20 PZ***</v>
      </c>
      <c r="F159" s="29">
        <v>200</v>
      </c>
      <c r="G159" s="30" t="s">
        <v>605</v>
      </c>
      <c r="H159" s="31">
        <v>220</v>
      </c>
      <c r="I159" s="24">
        <v>3560</v>
      </c>
      <c r="J159" s="25">
        <v>1</v>
      </c>
      <c r="K159" s="26">
        <v>20</v>
      </c>
      <c r="L159" s="27">
        <v>26.32</v>
      </c>
      <c r="M159" s="102"/>
    </row>
    <row r="160" spans="1:13" ht="21.75" customHeight="1" x14ac:dyDescent="0.25">
      <c r="A160" s="34" t="s">
        <v>6</v>
      </c>
      <c r="B160" s="78" t="s">
        <v>123</v>
      </c>
      <c r="C160" s="98" t="str">
        <f>IF(Tabella42[[#This Row],[ iMiNOW  01/05/2025  31/08/2025 ]],"PROMO"," ")</f>
        <v>PROMO</v>
      </c>
      <c r="D160" s="8" t="str">
        <f>IF($A$4="I",VLOOKUP(B160,lingue!$A$1:$W$2481,12,FALSE),IF($A$4="GB",VLOOKUP(B160,lingue!$A$1:$W$2481,14,FALSE),IF($A$4="E",VLOOKUP(B160,lingue!$A$1:$W$2481,20,FALSE),IF($A$4="PL",VLOOKUP(B160,lingue!$A$1:$W$2481,22,FALSE),IF($A$4="D",VLOOKUP(B160,lingue!$A$1:$W$2481,16,FALSE),IF($A$4="F",VLOOKUP(B160,lingue!$A$1:$W$2481,18,FALSE)))))))</f>
        <v>CASSETTA NEXIT IN PP – PARETI FORATE, FONDO FORATO E RINFORZATO – MANIGLIE APERTE/CHIUSE - DIM. 600X400X420H MM – COLORE GRIGIO 01</v>
      </c>
      <c r="E160" s="23" t="str">
        <f>IF($A$4="I",VLOOKUP(B160,lingue!$A$1:$W$2481,13,FALSE),IF($A$4="GB",VLOOKUP(B160,lingue!$A$1:$W$2481,15,FALSE),IF($A$4="E",VLOOKUP(B160,lingue!$A$1:$W$2481,21,FALSE),IF($A$4="PL",VLOOKUP(B160,lingue!$A$1:$W$2481,23,FALSE),IF($A$4="D",VLOOKUP(B160,lingue!$A$1:$W$2481,17,FALSE),IF($A$4="F",VLOOKUP(B160,lingue!$A$1:$W$2481,19,FALSE)))))))</f>
        <v>***FORNITO IN MULTIPLI DI 1/20 PZ***</v>
      </c>
      <c r="F160" s="8"/>
      <c r="G160" s="23"/>
      <c r="H160" s="8"/>
      <c r="I160" s="24">
        <v>3018</v>
      </c>
      <c r="J160" s="25">
        <v>1</v>
      </c>
      <c r="K160" s="26">
        <v>20</v>
      </c>
      <c r="L160" s="27">
        <v>30.96</v>
      </c>
      <c r="M160" s="102">
        <f>ROUND(L160*0.95,2)</f>
        <v>29.41</v>
      </c>
    </row>
    <row r="161" spans="1:13" ht="21.75" customHeight="1" x14ac:dyDescent="0.25">
      <c r="A161" s="34" t="s">
        <v>6</v>
      </c>
      <c r="B161" s="79" t="s">
        <v>124</v>
      </c>
      <c r="C161" s="98" t="str">
        <f>IF(Tabella42[[#This Row],[ iMiNOW  01/05/2025  31/08/2025 ]],"PROMO"," ")</f>
        <v xml:space="preserve"> </v>
      </c>
      <c r="D161" s="8" t="str">
        <f>IF($A$4="I",VLOOKUP(B161,lingue!$A$1:$W$2481,12,FALSE),IF($A$4="GB",VLOOKUP(B161,lingue!$A$1:$W$2481,14,FALSE),IF($A$4="E",VLOOKUP(B161,lingue!$A$1:$W$2481,20,FALSE),IF($A$4="PL",VLOOKUP(B161,lingue!$A$1:$W$2481,22,FALSE),IF($A$4="D",VLOOKUP(B161,lingue!$A$1:$W$2481,16,FALSE),IF($A$4="F",VLOOKUP(B161,lingue!$A$1:$W$2481,18,FALSE)))))))</f>
        <v>CASSETTA NEXIT IN REPLAST – PARETI FORATE, FONDO FORATO E RINFORZATO – MANIGLIE APERTE/CHIUSE - DIM. 600X400X420H MM – COLORE GRIGIO 01</v>
      </c>
      <c r="E161" s="23" t="str">
        <f>IF($A$4="I",VLOOKUP(B161,lingue!$A$1:$W$2481,13,FALSE),IF($A$4="GB",VLOOKUP(B161,lingue!$A$1:$W$2481,15,FALSE),IF($A$4="E",VLOOKUP(B161,lingue!$A$1:$W$2481,21,FALSE),IF($A$4="PL",VLOOKUP(B161,lingue!$A$1:$W$2481,23,FALSE),IF($A$4="D",VLOOKUP(B161,lingue!$A$1:$W$2481,17,FALSE),IF($A$4="F",VLOOKUP(B161,lingue!$A$1:$W$2481,19,FALSE)))))))</f>
        <v>***FORNITO IN MULTIPLI DI 1/20 PZ***</v>
      </c>
      <c r="F161" s="29">
        <v>200</v>
      </c>
      <c r="G161" s="30" t="s">
        <v>605</v>
      </c>
      <c r="H161" s="31">
        <v>220</v>
      </c>
      <c r="I161" s="24">
        <v>3154</v>
      </c>
      <c r="J161" s="25">
        <v>1</v>
      </c>
      <c r="K161" s="26">
        <v>20</v>
      </c>
      <c r="L161" s="27">
        <v>26.32</v>
      </c>
      <c r="M161" s="102"/>
    </row>
    <row r="162" spans="1:13" ht="21.75" customHeight="1" x14ac:dyDescent="0.25">
      <c r="A162" s="34" t="s">
        <v>6</v>
      </c>
      <c r="B162" s="78" t="s">
        <v>125</v>
      </c>
      <c r="C162" s="98" t="str">
        <f>IF(Tabella42[[#This Row],[ iMiNOW  01/05/2025  31/08/2025 ]],"PROMO"," ")</f>
        <v>PROMO</v>
      </c>
      <c r="D162" s="8" t="str">
        <f>IF($A$4="I",VLOOKUP(B162,lingue!$A$1:$W$2481,12,FALSE),IF($A$4="GB",VLOOKUP(B162,lingue!$A$1:$W$2481,14,FALSE),IF($A$4="E",VLOOKUP(B162,lingue!$A$1:$W$2481,20,FALSE),IF($A$4="PL",VLOOKUP(B162,lingue!$A$1:$W$2481,22,FALSE),IF($A$4="D",VLOOKUP(B162,lingue!$A$1:$W$2481,16,FALSE),IF($A$4="F",VLOOKUP(B162,lingue!$A$1:$W$2481,18,FALSE)))))))</f>
        <v>CASSETTA NEXIT IN PP – FONDO LISCIO – MANIGLIE APERTE/CHIUSE - PICKING 294X206H MM - DIM. 600X400X420H MM – COLORE GRIGIO 01</v>
      </c>
      <c r="E162" s="23" t="str">
        <f>IF($A$4="I",VLOOKUP(B162,lingue!$A$1:$W$2481,13,FALSE),IF($A$4="GB",VLOOKUP(B162,lingue!$A$1:$W$2481,15,FALSE),IF($A$4="E",VLOOKUP(B162,lingue!$A$1:$W$2481,21,FALSE),IF($A$4="PL",VLOOKUP(B162,lingue!$A$1:$W$2481,23,FALSE),IF($A$4="D",VLOOKUP(B162,lingue!$A$1:$W$2481,17,FALSE),IF($A$4="F",VLOOKUP(B162,lingue!$A$1:$W$2481,19,FALSE)))))))</f>
        <v>***FORNITO IN MULTIPLI DI 1/20 PZ***</v>
      </c>
      <c r="F162" s="8"/>
      <c r="G162" s="23"/>
      <c r="H162" s="8"/>
      <c r="I162" s="24">
        <v>2759</v>
      </c>
      <c r="J162" s="25">
        <v>1</v>
      </c>
      <c r="K162" s="26">
        <v>20</v>
      </c>
      <c r="L162" s="27">
        <v>28.97</v>
      </c>
      <c r="M162" s="102">
        <f>ROUND(L162*0.95,2)</f>
        <v>27.52</v>
      </c>
    </row>
    <row r="163" spans="1:13" ht="21.75" customHeight="1" x14ac:dyDescent="0.25">
      <c r="A163" s="34" t="s">
        <v>6</v>
      </c>
      <c r="B163" s="79" t="s">
        <v>126</v>
      </c>
      <c r="C163" s="98" t="str">
        <f>IF(Tabella42[[#This Row],[ iMiNOW  01/05/2025  31/08/2025 ]],"PROMO"," ")</f>
        <v xml:space="preserve"> </v>
      </c>
      <c r="D163" s="8" t="str">
        <f>IF($A$4="I",VLOOKUP(B163,lingue!$A$1:$W$2481,12,FALSE),IF($A$4="GB",VLOOKUP(B163,lingue!$A$1:$W$2481,14,FALSE),IF($A$4="E",VLOOKUP(B163,lingue!$A$1:$W$2481,20,FALSE),IF($A$4="PL",VLOOKUP(B163,lingue!$A$1:$W$2481,22,FALSE),IF($A$4="D",VLOOKUP(B163,lingue!$A$1:$W$2481,16,FALSE),IF($A$4="F",VLOOKUP(B163,lingue!$A$1:$W$2481,18,FALSE)))))))</f>
        <v>CASSETTA NEXIT IN REPLAST – FONDO LISCIO – MANIGLIE APERTE/CHIUSE - PICKING 294X206H MM - DIM. 600X400X420H MM – COLORE GRIGIO 01</v>
      </c>
      <c r="E163" s="23" t="str">
        <f>IF($A$4="I",VLOOKUP(B163,lingue!$A$1:$W$2481,13,FALSE),IF($A$4="GB",VLOOKUP(B163,lingue!$A$1:$W$2481,15,FALSE),IF($A$4="E",VLOOKUP(B163,lingue!$A$1:$W$2481,21,FALSE),IF($A$4="PL",VLOOKUP(B163,lingue!$A$1:$W$2481,23,FALSE),IF($A$4="D",VLOOKUP(B163,lingue!$A$1:$W$2481,17,FALSE),IF($A$4="F",VLOOKUP(B163,lingue!$A$1:$W$2481,19,FALSE)))))))</f>
        <v>***FORNITO IN MULTIPLI DI 1/20 PZ***</v>
      </c>
      <c r="F163" s="29">
        <v>200</v>
      </c>
      <c r="G163" s="30" t="s">
        <v>605</v>
      </c>
      <c r="H163" s="31">
        <v>220</v>
      </c>
      <c r="I163" s="24">
        <v>2883</v>
      </c>
      <c r="J163" s="25">
        <v>1</v>
      </c>
      <c r="K163" s="26">
        <v>20</v>
      </c>
      <c r="L163" s="27">
        <v>24.62</v>
      </c>
      <c r="M163" s="102"/>
    </row>
    <row r="164" spans="1:13" ht="21.75" customHeight="1" x14ac:dyDescent="0.25">
      <c r="A164" s="34" t="s">
        <v>6</v>
      </c>
      <c r="B164" s="77" t="s">
        <v>14050</v>
      </c>
      <c r="C164" s="98" t="str">
        <f>IF(Tabella42[[#This Row],[ iMiNOW  01/05/2025  31/08/2025 ]],"PROMO"," ")</f>
        <v xml:space="preserve"> </v>
      </c>
      <c r="D164" s="8" t="str">
        <f>IF($A$4="I",VLOOKUP(B164,lingue!$A$1:$W$2481,12,FALSE),IF($A$4="GB",VLOOKUP(B164,lingue!$A$1:$W$2481,14,FALSE),IF($A$4="E",VLOOKUP(B164,lingue!$A$1:$W$2481,20,FALSE),IF($A$4="PL",VLOOKUP(B164,lingue!$A$1:$W$2481,22,FALSE),IF($A$4="D",VLOOKUP(B164,lingue!$A$1:$W$2481,16,FALSE),IF($A$4="F",VLOOKUP(B164,lingue!$A$1:$W$2481,18,FALSE)))))))</f>
        <v>CASSETTA NEXIT IN PP CONDUTTIVO – FONDO LISCIO – MANIGLIE CHIUSE - PLUG - DIM. 600X400X420H MM – COLORE NERO 07</v>
      </c>
      <c r="E164" s="23" t="str">
        <f>IF($A$4="I",VLOOKUP(B164,lingue!$A$1:$W$2481,13,FALSE),IF($A$4="GB",VLOOKUP(B164,lingue!$A$1:$W$2481,15,FALSE),IF($A$4="E",VLOOKUP(B164,lingue!$A$1:$W$2481,21,FALSE),IF($A$4="PL",VLOOKUP(B164,lingue!$A$1:$W$2481,23,FALSE),IF($A$4="D",VLOOKUP(B164,lingue!$A$1:$W$2481,17,FALSE),IF($A$4="F",VLOOKUP(B164,lingue!$A$1:$W$2481,19,FALSE)))))))</f>
        <v>***FORNITO IN MULTIPLI DI 1/20 PZ***</v>
      </c>
      <c r="F164" s="29">
        <v>200</v>
      </c>
      <c r="G164" s="23"/>
      <c r="H164" s="8"/>
      <c r="I164" s="24">
        <v>3232</v>
      </c>
      <c r="J164" s="25">
        <v>1</v>
      </c>
      <c r="K164" s="26">
        <v>20</v>
      </c>
      <c r="L164" s="27">
        <v>35.700000000000003</v>
      </c>
      <c r="M164" s="102"/>
    </row>
    <row r="165" spans="1:13" ht="21.75" customHeight="1" x14ac:dyDescent="0.25">
      <c r="A165" s="34" t="s">
        <v>6</v>
      </c>
      <c r="B165" s="78" t="s">
        <v>127</v>
      </c>
      <c r="C165" s="98" t="str">
        <f>IF(Tabella42[[#This Row],[ iMiNOW  01/05/2025  31/08/2025 ]],"PROMO"," ")</f>
        <v xml:space="preserve"> </v>
      </c>
      <c r="D165" s="8" t="str">
        <f>IF($A$4="I",VLOOKUP(B165,lingue!$A$1:$W$2481,12,FALSE),IF($A$4="GB",VLOOKUP(B165,lingue!$A$1:$W$2481,14,FALSE),IF($A$4="E",VLOOKUP(B165,lingue!$A$1:$W$2481,20,FALSE),IF($A$4="PL",VLOOKUP(B165,lingue!$A$1:$W$2481,22,FALSE),IF($A$4="D",VLOOKUP(B165,lingue!$A$1:$W$2481,16,FALSE),IF($A$4="F",VLOOKUP(B165,lingue!$A$1:$W$2481,18,FALSE)))))))</f>
        <v>COPERCHIO A 2 FALDE IN PP COMPLETO DI CERNIERE PER CASSETTE NEXIT DIM.MM 600X400 - COLORE GRIGIO 01</v>
      </c>
      <c r="E165" s="23" t="str">
        <f>IF($A$4="I",VLOOKUP(B165,lingue!$A$1:$W$2481,13,FALSE),IF($A$4="GB",VLOOKUP(B165,lingue!$A$1:$W$2481,15,FALSE),IF($A$4="E",VLOOKUP(B165,lingue!$A$1:$W$2481,21,FALSE),IF($A$4="PL",VLOOKUP(B165,lingue!$A$1:$W$2481,23,FALSE),IF($A$4="D",VLOOKUP(B165,lingue!$A$1:$W$2481,17,FALSE),IF($A$4="F",VLOOKUP(B165,lingue!$A$1:$W$2481,19,FALSE)))))))</f>
        <v>***FORNITO IN MULTIPLI DI 1/176 PZ***</v>
      </c>
      <c r="F165" s="8"/>
      <c r="G165" s="23"/>
      <c r="H165" s="8"/>
      <c r="I165" s="24">
        <v>1016</v>
      </c>
      <c r="J165" s="25">
        <v>1</v>
      </c>
      <c r="K165" s="26">
        <v>176</v>
      </c>
      <c r="L165" s="27">
        <v>12.91</v>
      </c>
      <c r="M165" s="102"/>
    </row>
    <row r="166" spans="1:13" ht="21.75" customHeight="1" x14ac:dyDescent="0.25">
      <c r="A166" s="34" t="s">
        <v>6</v>
      </c>
      <c r="B166" s="77" t="s">
        <v>14051</v>
      </c>
      <c r="C166" s="98" t="str">
        <f>IF(Tabella42[[#This Row],[ iMiNOW  01/05/2025  31/08/2025 ]],"PROMO"," ")</f>
        <v xml:space="preserve"> </v>
      </c>
      <c r="D166" s="8" t="str">
        <f>IF($A$4="I",VLOOKUP(B166,lingue!$A$1:$W$2481,12,FALSE),IF($A$4="GB",VLOOKUP(B166,lingue!$A$1:$W$2481,14,FALSE),IF($A$4="E",VLOOKUP(B166,lingue!$A$1:$W$2481,20,FALSE),IF($A$4="PL",VLOOKUP(B166,lingue!$A$1:$W$2481,22,FALSE),IF($A$4="D",VLOOKUP(B166,lingue!$A$1:$W$2481,16,FALSE),IF($A$4="F",VLOOKUP(B166,lingue!$A$1:$W$2481,18,FALSE)))))))</f>
        <v>COPERCHIO IN PP CONDUTTIVO A 2 FALDE IN PP COMPLETO DI CERNIERE PER CASSETTE NEXIT DIM.MM 600X400 - COLORE NERO 07</v>
      </c>
      <c r="E166" s="23" t="str">
        <f>IF($A$4="I",VLOOKUP(B166,lingue!$A$1:$W$2481,13,FALSE),IF($A$4="GB",VLOOKUP(B166,lingue!$A$1:$W$2481,15,FALSE),IF($A$4="E",VLOOKUP(B166,lingue!$A$1:$W$2481,21,FALSE),IF($A$4="PL",VLOOKUP(B166,lingue!$A$1:$W$2481,23,FALSE),IF($A$4="D",VLOOKUP(B166,lingue!$A$1:$W$2481,17,FALSE),IF($A$4="F",VLOOKUP(B166,lingue!$A$1:$W$2481,19,FALSE)))))))</f>
        <v>***FORNITO IN MULTIPLI DI 1/176 PZ***</v>
      </c>
      <c r="F166" s="29">
        <v>200</v>
      </c>
      <c r="G166" s="23"/>
      <c r="H166" s="8"/>
      <c r="I166" s="24">
        <v>1138</v>
      </c>
      <c r="J166" s="25">
        <v>1</v>
      </c>
      <c r="K166" s="26">
        <v>176</v>
      </c>
      <c r="L166" s="27">
        <v>13.8</v>
      </c>
      <c r="M166" s="102"/>
    </row>
    <row r="167" spans="1:13" ht="21.75" customHeight="1" x14ac:dyDescent="0.25">
      <c r="A167" s="34" t="s">
        <v>6</v>
      </c>
      <c r="B167" s="79" t="s">
        <v>128</v>
      </c>
      <c r="C167" s="98" t="str">
        <f>IF(Tabella42[[#This Row],[ iMiNOW  01/05/2025  31/08/2025 ]],"PROMO"," ")</f>
        <v xml:space="preserve"> </v>
      </c>
      <c r="D167" s="8" t="str">
        <f>IF($A$4="I",VLOOKUP(B167,lingue!$A$1:$W$2481,12,FALSE),IF($A$4="GB",VLOOKUP(B167,lingue!$A$1:$W$2481,14,FALSE),IF($A$4="E",VLOOKUP(B167,lingue!$A$1:$W$2481,20,FALSE),IF($A$4="PL",VLOOKUP(B167,lingue!$A$1:$W$2481,22,FALSE),IF($A$4="D",VLOOKUP(B167,lingue!$A$1:$W$2481,16,FALSE),IF($A$4="F",VLOOKUP(B167,lingue!$A$1:$W$2481,18,FALSE)))))))</f>
        <v>COPERCHIO A 2 FALDE IN REPLAST COMPLETO DI CERNIERE PER CASSETTE NEXIT DIM.MM 600X400 - COLORE GRIGIO 01</v>
      </c>
      <c r="E167" s="23" t="str">
        <f>IF($A$4="I",VLOOKUP(B167,lingue!$A$1:$W$2481,13,FALSE),IF($A$4="GB",VLOOKUP(B167,lingue!$A$1:$W$2481,15,FALSE),IF($A$4="E",VLOOKUP(B167,lingue!$A$1:$W$2481,21,FALSE),IF($A$4="PL",VLOOKUP(B167,lingue!$A$1:$W$2481,23,FALSE),IF($A$4="D",VLOOKUP(B167,lingue!$A$1:$W$2481,17,FALSE),IF($A$4="F",VLOOKUP(B167,lingue!$A$1:$W$2481,19,FALSE)))))))</f>
        <v>***FORNITO IN MULTIPLI DI 1/176 PZ***</v>
      </c>
      <c r="F167" s="8"/>
      <c r="G167" s="23"/>
      <c r="H167" s="8"/>
      <c r="I167" s="24">
        <v>1062</v>
      </c>
      <c r="J167" s="25">
        <v>1</v>
      </c>
      <c r="K167" s="26">
        <v>176</v>
      </c>
      <c r="L167" s="27">
        <v>10.97</v>
      </c>
      <c r="M167" s="102"/>
    </row>
    <row r="168" spans="1:13" ht="21.75" customHeight="1" x14ac:dyDescent="0.25">
      <c r="A168" s="34" t="s">
        <v>6</v>
      </c>
      <c r="B168" s="78" t="s">
        <v>129</v>
      </c>
      <c r="C168" s="98" t="str">
        <f>IF(Tabella42[[#This Row],[ iMiNOW  01/05/2025  31/08/2025 ]],"PROMO"," ")</f>
        <v xml:space="preserve"> </v>
      </c>
      <c r="D168" s="8" t="str">
        <f>IF($A$4="I",VLOOKUP(B168,lingue!$A$1:$W$2481,12,FALSE),IF($A$4="GB",VLOOKUP(B168,lingue!$A$1:$W$2481,14,FALSE),IF($A$4="E",VLOOKUP(B168,lingue!$A$1:$W$2481,20,FALSE),IF($A$4="PL",VLOOKUP(B168,lingue!$A$1:$W$2481,22,FALSE),IF($A$4="D",VLOOKUP(B168,lingue!$A$1:$W$2481,16,FALSE),IF($A$4="F",VLOOKUP(B168,lingue!$A$1:$W$2481,18,FALSE)))))))</f>
        <v xml:space="preserve">COPERCHIO INTEGRALE IN PP PER CASSETTE SERIE NEXIT - DIM. MM L=600 P=400 - COLORE GRIGIO 01 </v>
      </c>
      <c r="E168" s="23" t="str">
        <f>IF($A$4="I",VLOOKUP(B168,lingue!$A$1:$W$2481,13,FALSE),IF($A$4="GB",VLOOKUP(B168,lingue!$A$1:$W$2481,15,FALSE),IF($A$4="E",VLOOKUP(B168,lingue!$A$1:$W$2481,21,FALSE),IF($A$4="PL",VLOOKUP(B168,lingue!$A$1:$W$2481,23,FALSE),IF($A$4="D",VLOOKUP(B168,lingue!$A$1:$W$2481,17,FALSE),IF($A$4="F",VLOOKUP(B168,lingue!$A$1:$W$2481,19,FALSE)))))))</f>
        <v>***FORNITO IN MULTIPLI DI 1/176 PZ***</v>
      </c>
      <c r="F168" s="8"/>
      <c r="G168" s="23"/>
      <c r="H168" s="8"/>
      <c r="I168" s="24">
        <v>845</v>
      </c>
      <c r="J168" s="25">
        <v>1</v>
      </c>
      <c r="K168" s="26">
        <v>176</v>
      </c>
      <c r="L168" s="27">
        <v>8.18</v>
      </c>
      <c r="M168" s="102"/>
    </row>
    <row r="169" spans="1:13" ht="21.75" customHeight="1" x14ac:dyDescent="0.25">
      <c r="A169" s="34" t="s">
        <v>6</v>
      </c>
      <c r="B169" s="77" t="s">
        <v>14052</v>
      </c>
      <c r="C169" s="98" t="str">
        <f>IF(Tabella42[[#This Row],[ iMiNOW  01/05/2025  31/08/2025 ]],"PROMO"," ")</f>
        <v xml:space="preserve"> </v>
      </c>
      <c r="D169" s="8" t="str">
        <f>IF($A$4="I",VLOOKUP(B169,lingue!$A$1:$W$2481,12,FALSE),IF($A$4="GB",VLOOKUP(B169,lingue!$A$1:$W$2481,14,FALSE),IF($A$4="E",VLOOKUP(B169,lingue!$A$1:$W$2481,20,FALSE),IF($A$4="PL",VLOOKUP(B169,lingue!$A$1:$W$2481,22,FALSE),IF($A$4="D",VLOOKUP(B169,lingue!$A$1:$W$2481,16,FALSE),IF($A$4="F",VLOOKUP(B169,lingue!$A$1:$W$2481,18,FALSE)))))))</f>
        <v>COPERCHIO INTEGRALE IN PP CONDUTTIVO PER CASSETTE SERIE NEXIT - DIM. MM L=600 P=400 - COLORE NERO 07</v>
      </c>
      <c r="E169" s="23" t="str">
        <f>IF($A$4="I",VLOOKUP(B169,lingue!$A$1:$W$2481,13,FALSE),IF($A$4="GB",VLOOKUP(B169,lingue!$A$1:$W$2481,15,FALSE),IF($A$4="E",VLOOKUP(B169,lingue!$A$1:$W$2481,21,FALSE),IF($A$4="PL",VLOOKUP(B169,lingue!$A$1:$W$2481,23,FALSE),IF($A$4="D",VLOOKUP(B169,lingue!$A$1:$W$2481,17,FALSE),IF($A$4="F",VLOOKUP(B169,lingue!$A$1:$W$2481,19,FALSE)))))))</f>
        <v>***FORNITO IN MULTIPLI DI 1/176 PZ***</v>
      </c>
      <c r="F169" s="29">
        <v>200</v>
      </c>
      <c r="G169" s="23"/>
      <c r="H169" s="8"/>
      <c r="I169" s="24">
        <v>946</v>
      </c>
      <c r="J169" s="25">
        <v>1</v>
      </c>
      <c r="K169" s="26">
        <v>176</v>
      </c>
      <c r="L169" s="27">
        <v>12.34</v>
      </c>
      <c r="M169" s="102"/>
    </row>
    <row r="170" spans="1:13" ht="21.75" customHeight="1" x14ac:dyDescent="0.25">
      <c r="A170" s="34" t="s">
        <v>6</v>
      </c>
      <c r="B170" s="79" t="s">
        <v>130</v>
      </c>
      <c r="C170" s="98" t="str">
        <f>IF(Tabella42[[#This Row],[ iMiNOW  01/05/2025  31/08/2025 ]],"PROMO"," ")</f>
        <v xml:space="preserve"> </v>
      </c>
      <c r="D170" s="8" t="str">
        <f>IF($A$4="I",VLOOKUP(B170,lingue!$A$1:$W$2481,12,FALSE),IF($A$4="GB",VLOOKUP(B170,lingue!$A$1:$W$2481,14,FALSE),IF($A$4="E",VLOOKUP(B170,lingue!$A$1:$W$2481,20,FALSE),IF($A$4="PL",VLOOKUP(B170,lingue!$A$1:$W$2481,22,FALSE),IF($A$4="D",VLOOKUP(B170,lingue!$A$1:$W$2481,16,FALSE),IF($A$4="F",VLOOKUP(B170,lingue!$A$1:$W$2481,18,FALSE)))))))</f>
        <v>COPERCHIO INTEGRALE IN REPLAST PER CASSETTE SERIE NEXIT - DIM. MM L=600 P=400 - COLORE GRIGIO 01</v>
      </c>
      <c r="E170" s="23" t="str">
        <f>IF($A$4="I",VLOOKUP(B170,lingue!$A$1:$W$2481,13,FALSE),IF($A$4="GB",VLOOKUP(B170,lingue!$A$1:$W$2481,15,FALSE),IF($A$4="E",VLOOKUP(B170,lingue!$A$1:$W$2481,21,FALSE),IF($A$4="PL",VLOOKUP(B170,lingue!$A$1:$W$2481,23,FALSE),IF($A$4="D",VLOOKUP(B170,lingue!$A$1:$W$2481,17,FALSE),IF($A$4="F",VLOOKUP(B170,lingue!$A$1:$W$2481,19,FALSE)))))))</f>
        <v>***FORNITO IN MULTIPLI DI 1/176 PZ***</v>
      </c>
      <c r="F170" s="8"/>
      <c r="G170" s="23"/>
      <c r="H170" s="8"/>
      <c r="I170" s="24">
        <v>883</v>
      </c>
      <c r="J170" s="25">
        <v>1</v>
      </c>
      <c r="K170" s="26">
        <v>176</v>
      </c>
      <c r="L170" s="27">
        <v>6.95</v>
      </c>
      <c r="M170" s="102"/>
    </row>
    <row r="171" spans="1:13" ht="21.75" customHeight="1" x14ac:dyDescent="0.25">
      <c r="A171" s="34" t="s">
        <v>6</v>
      </c>
      <c r="B171" s="78" t="s">
        <v>131</v>
      </c>
      <c r="C171" s="98" t="str">
        <f>IF(Tabella42[[#This Row],[ iMiNOW  01/05/2025  31/08/2025 ]],"PROMO"," ")</f>
        <v xml:space="preserve"> </v>
      </c>
      <c r="D171" s="8" t="str">
        <f>IF($A$4="I",VLOOKUP(B171,lingue!$A$1:$W$2481,12,FALSE),IF($A$4="GB",VLOOKUP(B171,lingue!$A$1:$W$2481,14,FALSE),IF($A$4="E",VLOOKUP(B171,lingue!$A$1:$W$2481,20,FALSE),IF($A$4="PL",VLOOKUP(B171,lingue!$A$1:$W$2481,22,FALSE),IF($A$4="D",VLOOKUP(B171,lingue!$A$1:$W$2481,16,FALSE),IF($A$4="F",VLOOKUP(B171,lingue!$A$1:$W$2481,18,FALSE)))))))</f>
        <v>COPERCHIO IN PP A CERNIERA PER CASSETTE NEXIT - DIM. MM  L=600 P=400 - COLORE GRIGIO 01</v>
      </c>
      <c r="E171" s="23" t="str">
        <f>IF($A$4="I",VLOOKUP(B171,lingue!$A$1:$W$2481,13,FALSE),IF($A$4="GB",VLOOKUP(B171,lingue!$A$1:$W$2481,15,FALSE),IF($A$4="E",VLOOKUP(B171,lingue!$A$1:$W$2481,21,FALSE),IF($A$4="PL",VLOOKUP(B171,lingue!$A$1:$W$2481,23,FALSE),IF($A$4="D",VLOOKUP(B171,lingue!$A$1:$W$2481,17,FALSE),IF($A$4="F",VLOOKUP(B171,lingue!$A$1:$W$2481,19,FALSE)))))))</f>
        <v>***FORNITO IN MULTIPLI DI 1/176 PZ***</v>
      </c>
      <c r="F171" s="8"/>
      <c r="G171" s="23"/>
      <c r="H171" s="8"/>
      <c r="I171" s="24">
        <v>710</v>
      </c>
      <c r="J171" s="25">
        <v>1</v>
      </c>
      <c r="K171" s="26">
        <v>176</v>
      </c>
      <c r="L171" s="27">
        <v>7.2</v>
      </c>
      <c r="M171" s="102"/>
    </row>
    <row r="172" spans="1:13" ht="21.75" customHeight="1" x14ac:dyDescent="0.25">
      <c r="A172" s="34" t="s">
        <v>6</v>
      </c>
      <c r="B172" s="77" t="s">
        <v>14053</v>
      </c>
      <c r="C172" s="98" t="str">
        <f>IF(Tabella42[[#This Row],[ iMiNOW  01/05/2025  31/08/2025 ]],"PROMO"," ")</f>
        <v xml:space="preserve"> </v>
      </c>
      <c r="D172" s="8" t="str">
        <f>IF($A$4="I",VLOOKUP(B172,lingue!$A$1:$W$2481,12,FALSE),IF($A$4="GB",VLOOKUP(B172,lingue!$A$1:$W$2481,14,FALSE),IF($A$4="E",VLOOKUP(B172,lingue!$A$1:$W$2481,20,FALSE),IF($A$4="PL",VLOOKUP(B172,lingue!$A$1:$W$2481,22,FALSE),IF($A$4="D",VLOOKUP(B172,lingue!$A$1:$W$2481,16,FALSE),IF($A$4="F",VLOOKUP(B172,lingue!$A$1:$W$2481,18,FALSE)))))))</f>
        <v>COPERCHIO IN PP CONDUTTIVO A CERNIERA PER CASSETTE NEXIT - DIM. MM  L=600 P=400 - COLORE NERO 07</v>
      </c>
      <c r="E172" s="23" t="str">
        <f>IF($A$4="I",VLOOKUP(B172,lingue!$A$1:$W$2481,13,FALSE),IF($A$4="GB",VLOOKUP(B172,lingue!$A$1:$W$2481,15,FALSE),IF($A$4="E",VLOOKUP(B172,lingue!$A$1:$W$2481,21,FALSE),IF($A$4="PL",VLOOKUP(B172,lingue!$A$1:$W$2481,23,FALSE),IF($A$4="D",VLOOKUP(B172,lingue!$A$1:$W$2481,17,FALSE),IF($A$4="F",VLOOKUP(B172,lingue!$A$1:$W$2481,19,FALSE)))))))</f>
        <v>***FORNITO IN MULTIPLI DI 1/176 PZ***</v>
      </c>
      <c r="F172" s="8"/>
      <c r="G172" s="23"/>
      <c r="H172" s="8"/>
      <c r="I172" s="24">
        <v>795</v>
      </c>
      <c r="J172" s="25">
        <v>1</v>
      </c>
      <c r="K172" s="26">
        <v>176</v>
      </c>
      <c r="L172" s="27">
        <v>10.66</v>
      </c>
      <c r="M172" s="102"/>
    </row>
    <row r="173" spans="1:13" ht="21.75" customHeight="1" x14ac:dyDescent="0.25">
      <c r="A173" s="34" t="s">
        <v>6</v>
      </c>
      <c r="B173" s="79" t="s">
        <v>132</v>
      </c>
      <c r="C173" s="98" t="str">
        <f>IF(Tabella42[[#This Row],[ iMiNOW  01/05/2025  31/08/2025 ]],"PROMO"," ")</f>
        <v xml:space="preserve"> </v>
      </c>
      <c r="D173" s="8" t="str">
        <f>IF($A$4="I",VLOOKUP(B173,lingue!$A$1:$W$2481,12,FALSE),IF($A$4="GB",VLOOKUP(B173,lingue!$A$1:$W$2481,14,FALSE),IF($A$4="E",VLOOKUP(B173,lingue!$A$1:$W$2481,20,FALSE),IF($A$4="PL",VLOOKUP(B173,lingue!$A$1:$W$2481,22,FALSE),IF($A$4="D",VLOOKUP(B173,lingue!$A$1:$W$2481,16,FALSE),IF($A$4="F",VLOOKUP(B173,lingue!$A$1:$W$2481,18,FALSE)))))))</f>
        <v>COPERCHIO IN REPLAST A CERNIERA PER CASSETTE NEXIT - DIM. MM  L=600 P=400 - COLORE GRIGIO 01</v>
      </c>
      <c r="E173" s="23" t="str">
        <f>IF($A$4="I",VLOOKUP(B173,lingue!$A$1:$W$2481,13,FALSE),IF($A$4="GB",VLOOKUP(B173,lingue!$A$1:$W$2481,15,FALSE),IF($A$4="E",VLOOKUP(B173,lingue!$A$1:$W$2481,21,FALSE),IF($A$4="PL",VLOOKUP(B173,lingue!$A$1:$W$2481,23,FALSE),IF($A$4="D",VLOOKUP(B173,lingue!$A$1:$W$2481,17,FALSE),IF($A$4="F",VLOOKUP(B173,lingue!$A$1:$W$2481,19,FALSE)))))))</f>
        <v>***FORNITO IN MULTIPLI DI 1/176 PZ***</v>
      </c>
      <c r="F173" s="8"/>
      <c r="G173" s="23"/>
      <c r="H173" s="8"/>
      <c r="I173" s="24">
        <v>742</v>
      </c>
      <c r="J173" s="25">
        <v>1</v>
      </c>
      <c r="K173" s="26">
        <v>176</v>
      </c>
      <c r="L173" s="27">
        <v>6.12</v>
      </c>
      <c r="M173" s="102"/>
    </row>
    <row r="174" spans="1:13" ht="21.75" customHeight="1" x14ac:dyDescent="0.25">
      <c r="A174" s="34" t="s">
        <v>6</v>
      </c>
      <c r="B174" s="78" t="s">
        <v>133</v>
      </c>
      <c r="C174" s="98" t="str">
        <f>IF(Tabella42[[#This Row],[ iMiNOW  01/05/2025  31/08/2025 ]],"PROMO"," ")</f>
        <v xml:space="preserve"> </v>
      </c>
      <c r="D174" s="8" t="str">
        <f>IF($A$4="I",VLOOKUP(B174,lingue!$A$1:$W$2481,12,FALSE),IF($A$4="GB",VLOOKUP(B174,lingue!$A$1:$W$2481,14,FALSE),IF($A$4="E",VLOOKUP(B174,lingue!$A$1:$W$2481,20,FALSE),IF($A$4="PL",VLOOKUP(B174,lingue!$A$1:$W$2481,22,FALSE),IF($A$4="D",VLOOKUP(B174,lingue!$A$1:$W$2481,16,FALSE),IF($A$4="F",VLOOKUP(B174,lingue!$A$1:$W$2481,18,FALSE)))))))</f>
        <v>COPERCHIO IN PP CON MANIGLIE PER CASSETTE SERIE NEXIT - DIM. MM  L=600 P=400 - COLORE GRIGIO 01</v>
      </c>
      <c r="E174" s="23" t="str">
        <f>IF($A$4="I",VLOOKUP(B174,lingue!$A$1:$W$2481,13,FALSE),IF($A$4="GB",VLOOKUP(B174,lingue!$A$1:$W$2481,15,FALSE),IF($A$4="E",VLOOKUP(B174,lingue!$A$1:$W$2481,21,FALSE),IF($A$4="PL",VLOOKUP(B174,lingue!$A$1:$W$2481,23,FALSE),IF($A$4="D",VLOOKUP(B174,lingue!$A$1:$W$2481,17,FALSE),IF($A$4="F",VLOOKUP(B174,lingue!$A$1:$W$2481,19,FALSE)))))))</f>
        <v>***FORNITO IN MULTIPLI DI 1/176 PZ***</v>
      </c>
      <c r="F174" s="8"/>
      <c r="G174" s="23"/>
      <c r="H174" s="8"/>
      <c r="I174" s="24">
        <v>751</v>
      </c>
      <c r="J174" s="25">
        <v>1</v>
      </c>
      <c r="K174" s="26">
        <v>176</v>
      </c>
      <c r="L174" s="27">
        <v>7.2</v>
      </c>
      <c r="M174" s="102"/>
    </row>
    <row r="175" spans="1:13" ht="21.75" customHeight="1" x14ac:dyDescent="0.25">
      <c r="A175" s="34" t="s">
        <v>6</v>
      </c>
      <c r="B175" s="77" t="s">
        <v>14054</v>
      </c>
      <c r="C175" s="98" t="str">
        <f>IF(Tabella42[[#This Row],[ iMiNOW  01/05/2025  31/08/2025 ]],"PROMO"," ")</f>
        <v xml:space="preserve"> </v>
      </c>
      <c r="D175" s="8" t="str">
        <f>IF($A$4="I",VLOOKUP(B175,lingue!$A$1:$W$2481,12,FALSE),IF($A$4="GB",VLOOKUP(B175,lingue!$A$1:$W$2481,14,FALSE),IF($A$4="E",VLOOKUP(B175,lingue!$A$1:$W$2481,20,FALSE),IF($A$4="PL",VLOOKUP(B175,lingue!$A$1:$W$2481,22,FALSE),IF($A$4="D",VLOOKUP(B175,lingue!$A$1:$W$2481,16,FALSE),IF($A$4="F",VLOOKUP(B175,lingue!$A$1:$W$2481,18,FALSE)))))))</f>
        <v>COPERCHIO IN PP CONDUTTIVO CON MANIGLIE PER CASSETTE NEXIT - DIM. MM  L=600 P=400 - COLORE NERO 07</v>
      </c>
      <c r="E175" s="23" t="str">
        <f>IF($A$4="I",VLOOKUP(B175,lingue!$A$1:$W$2481,13,FALSE),IF($A$4="GB",VLOOKUP(B175,lingue!$A$1:$W$2481,15,FALSE),IF($A$4="E",VLOOKUP(B175,lingue!$A$1:$W$2481,21,FALSE),IF($A$4="PL",VLOOKUP(B175,lingue!$A$1:$W$2481,23,FALSE),IF($A$4="D",VLOOKUP(B175,lingue!$A$1:$W$2481,17,FALSE),IF($A$4="F",VLOOKUP(B175,lingue!$A$1:$W$2481,19,FALSE)))))))</f>
        <v>***FORNITO IN MULTIPLI DI 1 PZ***</v>
      </c>
      <c r="F175" s="8"/>
      <c r="G175" s="23"/>
      <c r="H175" s="8"/>
      <c r="I175" s="24">
        <v>841</v>
      </c>
      <c r="J175" s="25">
        <v>1</v>
      </c>
      <c r="K175" s="26">
        <v>176</v>
      </c>
      <c r="L175" s="27">
        <v>11.04</v>
      </c>
      <c r="M175" s="102"/>
    </row>
    <row r="176" spans="1:13" ht="21.75" customHeight="1" x14ac:dyDescent="0.25">
      <c r="A176" s="34" t="s">
        <v>6</v>
      </c>
      <c r="B176" s="79" t="s">
        <v>134</v>
      </c>
      <c r="C176" s="98" t="str">
        <f>IF(Tabella42[[#This Row],[ iMiNOW  01/05/2025  31/08/2025 ]],"PROMO"," ")</f>
        <v xml:space="preserve"> </v>
      </c>
      <c r="D176" s="8" t="str">
        <f>IF($A$4="I",VLOOKUP(B176,lingue!$A$1:$W$2481,12,FALSE),IF($A$4="GB",VLOOKUP(B176,lingue!$A$1:$W$2481,14,FALSE),IF($A$4="E",VLOOKUP(B176,lingue!$A$1:$W$2481,20,FALSE),IF($A$4="PL",VLOOKUP(B176,lingue!$A$1:$W$2481,22,FALSE),IF($A$4="D",VLOOKUP(B176,lingue!$A$1:$W$2481,16,FALSE),IF($A$4="F",VLOOKUP(B176,lingue!$A$1:$W$2481,18,FALSE)))))))</f>
        <v>COPERCHIO IN REPLAST CON MANIGLIE PER CASSETTE SERIE NEXIT - DIM. MM  L=600 P=400 - COLORE GRIGIO 01</v>
      </c>
      <c r="E176" s="23" t="str">
        <f>IF($A$4="I",VLOOKUP(B176,lingue!$A$1:$W$2481,13,FALSE),IF($A$4="GB",VLOOKUP(B176,lingue!$A$1:$W$2481,15,FALSE),IF($A$4="E",VLOOKUP(B176,lingue!$A$1:$W$2481,21,FALSE),IF($A$4="PL",VLOOKUP(B176,lingue!$A$1:$W$2481,23,FALSE),IF($A$4="D",VLOOKUP(B176,lingue!$A$1:$W$2481,17,FALSE),IF($A$4="F",VLOOKUP(B176,lingue!$A$1:$W$2481,19,FALSE)))))))</f>
        <v>***FORNITO IN MULTIPLI DI 1/176 PZ***</v>
      </c>
      <c r="F176" s="8"/>
      <c r="G176" s="23"/>
      <c r="H176" s="8"/>
      <c r="I176" s="24">
        <v>785</v>
      </c>
      <c r="J176" s="25">
        <v>1</v>
      </c>
      <c r="K176" s="26">
        <v>176</v>
      </c>
      <c r="L176" s="27">
        <v>6.12</v>
      </c>
      <c r="M176" s="102"/>
    </row>
    <row r="177" spans="1:13" ht="21.75" customHeight="1" x14ac:dyDescent="0.25">
      <c r="A177" s="34" t="s">
        <v>6</v>
      </c>
      <c r="B177" s="78" t="s">
        <v>14020</v>
      </c>
      <c r="C177" s="98" t="str">
        <f>IF(Tabella42[[#This Row],[ iMiNOW  01/05/2025  31/08/2025 ]],"PROMO"," ")</f>
        <v>PROMO</v>
      </c>
      <c r="D177" s="8" t="str">
        <f>IF($A$4="I",VLOOKUP(B177,lingue!$A$1:$W$2481,12,FALSE),IF($A$4="GB",VLOOKUP(B177,lingue!$A$1:$W$2481,14,FALSE),IF($A$4="E",VLOOKUP(B177,lingue!$A$1:$W$2481,20,FALSE),IF($A$4="PL",VLOOKUP(B177,lingue!$A$1:$W$2481,22,FALSE),IF($A$4="D",VLOOKUP(B177,lingue!$A$1:$W$2481,16,FALSE),IF($A$4="F",VLOOKUP(B177,lingue!$A$1:$W$2481,18,FALSE)))))))</f>
        <v>CASSETTA NEXIT 800X600X75H MM - FONDO RINFORZATO - PORTATA 80 KG - MANIGLIE APERTE - COLORE GRIGIO 01</v>
      </c>
      <c r="E177" s="23" t="str">
        <f>IF($A$4="I",VLOOKUP(B177,lingue!$A$1:$W$2481,13,FALSE),IF($A$4="GB",VLOOKUP(B177,lingue!$A$1:$W$2481,15,FALSE),IF($A$4="E",VLOOKUP(B177,lingue!$A$1:$W$2481,21,FALSE),IF($A$4="PL",VLOOKUP(B177,lingue!$A$1:$W$2481,23,FALSE),IF($A$4="D",VLOOKUP(B177,lingue!$A$1:$W$2481,17,FALSE),IF($A$4="F",VLOOKUP(B177,lingue!$A$1:$W$2481,19,FALSE)))))))</f>
        <v>***FORNITO IN MULTIPLI DI 1/82 PZ***</v>
      </c>
      <c r="F177" s="8"/>
      <c r="G177" s="8"/>
      <c r="H177" s="8"/>
      <c r="I177" s="24">
        <v>3870</v>
      </c>
      <c r="J177" s="25">
        <v>1</v>
      </c>
      <c r="K177" s="26">
        <v>82</v>
      </c>
      <c r="L177" s="27">
        <v>46</v>
      </c>
      <c r="M177" s="102">
        <f>ROUND(L177*0.9,2)</f>
        <v>41.4</v>
      </c>
    </row>
    <row r="178" spans="1:13" ht="21.75" customHeight="1" x14ac:dyDescent="0.25">
      <c r="A178" s="34" t="s">
        <v>6</v>
      </c>
      <c r="B178" s="77" t="s">
        <v>14055</v>
      </c>
      <c r="C178" s="98" t="str">
        <f>IF(Tabella42[[#This Row],[ iMiNOW  01/05/2025  31/08/2025 ]],"PROMO"," ")</f>
        <v xml:space="preserve"> </v>
      </c>
      <c r="D178" s="8" t="str">
        <f>IF($A$4="I",VLOOKUP(B178,lingue!$A$1:$W$2481,12,FALSE),IF($A$4="GB",VLOOKUP(B178,lingue!$A$1:$W$2481,14,FALSE),IF($A$4="E",VLOOKUP(B178,lingue!$A$1:$W$2481,20,FALSE),IF($A$4="PL",VLOOKUP(B178,lingue!$A$1:$W$2481,22,FALSE),IF($A$4="D",VLOOKUP(B178,lingue!$A$1:$W$2481,16,FALSE),IF($A$4="F",VLOOKUP(B178,lingue!$A$1:$W$2481,18,FALSE)))))))</f>
        <v>CASSETTA NEXIT IN PP CONDUTTIVO 800X600X75H MM - FONDO RINFORZATO - PORTATA 80 KG - MANIGLIE APERTE - COLORE NERO 07</v>
      </c>
      <c r="E178" s="23" t="str">
        <f>IF($A$4="I",VLOOKUP(B178,lingue!$A$1:$W$2481,13,FALSE),IF($A$4="GB",VLOOKUP(B178,lingue!$A$1:$W$2481,15,FALSE),IF($A$4="E",VLOOKUP(B178,lingue!$A$1:$W$2481,21,FALSE),IF($A$4="PL",VLOOKUP(B178,lingue!$A$1:$W$2481,23,FALSE),IF($A$4="D",VLOOKUP(B178,lingue!$A$1:$W$2481,17,FALSE),IF($A$4="F",VLOOKUP(B178,lingue!$A$1:$W$2481,19,FALSE)))))))</f>
        <v>***FORNITO IN MULTIPLI DI 1/82 PZ***</v>
      </c>
      <c r="F178" s="29">
        <v>200</v>
      </c>
      <c r="G178" s="28" t="s">
        <v>607</v>
      </c>
      <c r="H178" s="75">
        <v>350</v>
      </c>
      <c r="I178" s="24">
        <v>4258</v>
      </c>
      <c r="J178" s="25">
        <v>1</v>
      </c>
      <c r="K178" s="26">
        <v>82</v>
      </c>
      <c r="L178" s="27">
        <v>51.35</v>
      </c>
      <c r="M178" s="102"/>
    </row>
    <row r="179" spans="1:13" ht="21.75" customHeight="1" x14ac:dyDescent="0.25">
      <c r="A179" s="34" t="s">
        <v>6</v>
      </c>
      <c r="B179" s="78" t="s">
        <v>14021</v>
      </c>
      <c r="C179" s="98" t="str">
        <f>IF(Tabella42[[#This Row],[ iMiNOW  01/05/2025  31/08/2025 ]],"PROMO"," ")</f>
        <v>PROMO</v>
      </c>
      <c r="D179" s="8" t="str">
        <f>IF($A$4="I",VLOOKUP(B179,lingue!$A$1:$W$2481,12,FALSE),IF($A$4="GB",VLOOKUP(B179,lingue!$A$1:$W$2481,14,FALSE),IF($A$4="E",VLOOKUP(B179,lingue!$A$1:$W$2481,20,FALSE),IF($A$4="PL",VLOOKUP(B179,lingue!$A$1:$W$2481,22,FALSE),IF($A$4="D",VLOOKUP(B179,lingue!$A$1:$W$2481,16,FALSE),IF($A$4="F",VLOOKUP(B179,lingue!$A$1:$W$2481,18,FALSE)))))))</f>
        <v>CASSETTA NEXIT 800X600X120H MM - FONDO RINFORZATO - PORTATA 80 KG - MANIGLIE APERTE - COLORE GRIGIO 01</v>
      </c>
      <c r="E179" s="23" t="str">
        <f>IF($A$4="I",VLOOKUP(B179,lingue!$A$1:$W$2481,13,FALSE),IF($A$4="GB",VLOOKUP(B179,lingue!$A$1:$W$2481,15,FALSE),IF($A$4="E",VLOOKUP(B179,lingue!$A$1:$W$2481,21,FALSE),IF($A$4="PL",VLOOKUP(B179,lingue!$A$1:$W$2481,23,FALSE),IF($A$4="D",VLOOKUP(B179,lingue!$A$1:$W$2481,17,FALSE),IF($A$4="F",VLOOKUP(B179,lingue!$A$1:$W$2481,19,FALSE)))))))</f>
        <v>***FORNITO IN MULTIPLI DI 1/48 PZ***</v>
      </c>
      <c r="F179" s="8"/>
      <c r="G179" s="8"/>
      <c r="H179" s="8"/>
      <c r="I179" s="24">
        <v>4270</v>
      </c>
      <c r="J179" s="25">
        <v>1</v>
      </c>
      <c r="K179" s="26">
        <v>48</v>
      </c>
      <c r="L179" s="27">
        <v>48</v>
      </c>
      <c r="M179" s="102">
        <f t="shared" ref="M179:M201" si="0">ROUND(L179*0.9,2)</f>
        <v>43.2</v>
      </c>
    </row>
    <row r="180" spans="1:13" ht="21.75" customHeight="1" x14ac:dyDescent="0.25">
      <c r="A180" s="34" t="s">
        <v>6</v>
      </c>
      <c r="B180" s="77" t="s">
        <v>14057</v>
      </c>
      <c r="C180" s="98" t="str">
        <f>IF(Tabella42[[#This Row],[ iMiNOW  01/05/2025  31/08/2025 ]],"PROMO"," ")</f>
        <v xml:space="preserve"> </v>
      </c>
      <c r="D180" s="8" t="str">
        <f>IF($A$4="I",VLOOKUP(B180,lingue!$A$1:$W$2481,12,FALSE),IF($A$4="GB",VLOOKUP(B180,lingue!$A$1:$W$2481,14,FALSE),IF($A$4="E",VLOOKUP(B180,lingue!$A$1:$W$2481,20,FALSE),IF($A$4="PL",VLOOKUP(B180,lingue!$A$1:$W$2481,22,FALSE),IF($A$4="D",VLOOKUP(B180,lingue!$A$1:$W$2481,16,FALSE),IF($A$4="F",VLOOKUP(B180,lingue!$A$1:$W$2481,18,FALSE)))))))</f>
        <v>CASSETTA NEXIT IN PP CONDUTTIVO 800X600X120H MM - FONDO RINFORZATO - PORTATA 80 KG - MANIGLIE APERTE - COLORE NERO 07</v>
      </c>
      <c r="E180" s="23" t="str">
        <f>IF($A$4="I",VLOOKUP(B180,lingue!$A$1:$W$2481,13,FALSE),IF($A$4="GB",VLOOKUP(B180,lingue!$A$1:$W$2481,15,FALSE),IF($A$4="E",VLOOKUP(B180,lingue!$A$1:$W$2481,21,FALSE),IF($A$4="PL",VLOOKUP(B180,lingue!$A$1:$W$2481,23,FALSE),IF($A$4="D",VLOOKUP(B180,lingue!$A$1:$W$2481,17,FALSE),IF($A$4="F",VLOOKUP(B180,lingue!$A$1:$W$2481,19,FALSE)))))))</f>
        <v>***FORNITO IN MULTIPLI DI 1/48 PZ***</v>
      </c>
      <c r="F180" s="29">
        <v>200</v>
      </c>
      <c r="G180" s="28" t="s">
        <v>607</v>
      </c>
      <c r="H180" s="75">
        <v>350</v>
      </c>
      <c r="I180" s="24">
        <v>4379</v>
      </c>
      <c r="J180" s="25">
        <v>1</v>
      </c>
      <c r="K180" s="26">
        <v>48</v>
      </c>
      <c r="L180" s="27">
        <v>53.96</v>
      </c>
      <c r="M180" s="102"/>
    </row>
    <row r="181" spans="1:13" ht="21.75" customHeight="1" x14ac:dyDescent="0.25">
      <c r="A181" s="34" t="s">
        <v>6</v>
      </c>
      <c r="B181" s="78" t="s">
        <v>14022</v>
      </c>
      <c r="C181" s="98" t="str">
        <f>IF(Tabella42[[#This Row],[ iMiNOW  01/05/2025  31/08/2025 ]],"PROMO"," ")</f>
        <v>PROMO</v>
      </c>
      <c r="D181" s="8" t="str">
        <f>IF($A$4="I",VLOOKUP(B181,lingue!$A$1:$W$2481,12,FALSE),IF($A$4="GB",VLOOKUP(B181,lingue!$A$1:$W$2481,14,FALSE),IF($A$4="E",VLOOKUP(B181,lingue!$A$1:$W$2481,20,FALSE),IF($A$4="PL",VLOOKUP(B181,lingue!$A$1:$W$2481,22,FALSE),IF($A$4="D",VLOOKUP(B181,lingue!$A$1:$W$2481,16,FALSE),IF($A$4="F",VLOOKUP(B181,lingue!$A$1:$W$2481,18,FALSE)))))))</f>
        <v>CASSETTA NEXIT 800X600X170H MM - FONDO RINFORZATO - PORTATA 80 KG - MANIGLIE APERTE - COLORE GRIGIO 01</v>
      </c>
      <c r="E181" s="23" t="str">
        <f>IF($A$4="I",VLOOKUP(B181,lingue!$A$1:$W$2481,13,FALSE),IF($A$4="GB",VLOOKUP(B181,lingue!$A$1:$W$2481,15,FALSE),IF($A$4="E",VLOOKUP(B181,lingue!$A$1:$W$2481,21,FALSE),IF($A$4="PL",VLOOKUP(B181,lingue!$A$1:$W$2481,23,FALSE),IF($A$4="D",VLOOKUP(B181,lingue!$A$1:$W$2481,17,FALSE),IF($A$4="F",VLOOKUP(B181,lingue!$A$1:$W$2481,19,FALSE)))))))</f>
        <v>***FORNITO IN MULTIPLI DI 1/32 PZ***</v>
      </c>
      <c r="F181" s="8"/>
      <c r="G181" s="8"/>
      <c r="H181" s="8"/>
      <c r="I181" s="24">
        <v>4780</v>
      </c>
      <c r="J181" s="25">
        <v>1</v>
      </c>
      <c r="K181" s="26">
        <v>32</v>
      </c>
      <c r="L181" s="27">
        <v>54</v>
      </c>
      <c r="M181" s="102">
        <f t="shared" si="0"/>
        <v>48.6</v>
      </c>
    </row>
    <row r="182" spans="1:13" ht="21.75" customHeight="1" x14ac:dyDescent="0.25">
      <c r="A182" s="34" t="s">
        <v>6</v>
      </c>
      <c r="B182" s="77" t="s">
        <v>14056</v>
      </c>
      <c r="C182" s="98" t="str">
        <f>IF(Tabella42[[#This Row],[ iMiNOW  01/05/2025  31/08/2025 ]],"PROMO"," ")</f>
        <v xml:space="preserve"> </v>
      </c>
      <c r="D182" s="8" t="str">
        <f>IF($A$4="I",VLOOKUP(B182,lingue!$A$1:$W$2481,12,FALSE),IF($A$4="GB",VLOOKUP(B182,lingue!$A$1:$W$2481,14,FALSE),IF($A$4="E",VLOOKUP(B182,lingue!$A$1:$W$2481,20,FALSE),IF($A$4="PL",VLOOKUP(B182,lingue!$A$1:$W$2481,22,FALSE),IF($A$4="D",VLOOKUP(B182,lingue!$A$1:$W$2481,16,FALSE),IF($A$4="F",VLOOKUP(B182,lingue!$A$1:$W$2481,18,FALSE)))))))</f>
        <v>CASSETTA NEXIT IN PP CONDUTTIVO 800X600X170H MM - FONDO RINFORZATO - PORTATA 80 KG - MANIGLIE APERTE - COLORE NERO 07</v>
      </c>
      <c r="E182" s="23" t="str">
        <f>IF($A$4="I",VLOOKUP(B182,lingue!$A$1:$W$2481,13,FALSE),IF($A$4="GB",VLOOKUP(B182,lingue!$A$1:$W$2481,15,FALSE),IF($A$4="E",VLOOKUP(B182,lingue!$A$1:$W$2481,21,FALSE),IF($A$4="PL",VLOOKUP(B182,lingue!$A$1:$W$2481,23,FALSE),IF($A$4="D",VLOOKUP(B182,lingue!$A$1:$W$2481,17,FALSE),IF($A$4="F",VLOOKUP(B182,lingue!$A$1:$W$2481,19,FALSE)))))))</f>
        <v>***FORNITO IN MULTIPLI DI 1/32 PZ***</v>
      </c>
      <c r="F182" s="29">
        <v>200</v>
      </c>
      <c r="G182" s="28" t="s">
        <v>607</v>
      </c>
      <c r="H182" s="75">
        <v>350</v>
      </c>
      <c r="I182" s="24">
        <v>5308</v>
      </c>
      <c r="J182" s="25">
        <v>1</v>
      </c>
      <c r="K182" s="26">
        <v>32</v>
      </c>
      <c r="L182" s="27">
        <v>59.37</v>
      </c>
      <c r="M182" s="102"/>
    </row>
    <row r="183" spans="1:13" ht="21.75" customHeight="1" x14ac:dyDescent="0.25">
      <c r="A183" s="34" t="s">
        <v>6</v>
      </c>
      <c r="B183" s="78" t="s">
        <v>13717</v>
      </c>
      <c r="C183" s="98" t="str">
        <f>IF(Tabella42[[#This Row],[ iMiNOW  01/05/2025  31/08/2025 ]],"PROMO"," ")</f>
        <v>PROMO</v>
      </c>
      <c r="D183" s="8" t="str">
        <f>IF($A$4="I",VLOOKUP(B183,lingue!$A$1:$W$2481,12,FALSE),IF($A$4="GB",VLOOKUP(B183,lingue!$A$1:$W$2481,14,FALSE),IF($A$4="E",VLOOKUP(B183,lingue!$A$1:$W$2481,20,FALSE),IF($A$4="PL",VLOOKUP(B183,lingue!$A$1:$W$2481,22,FALSE),IF($A$4="D",VLOOKUP(B183,lingue!$A$1:$W$2481,16,FALSE),IF($A$4="F",VLOOKUP(B183,lingue!$A$1:$W$2481,18,FALSE)))))))</f>
        <v>CASSETTA NEXIT 800X600X220H MM - FONDO RINFORZATO - PORTATA 80 KG - MANIGLIE APERTE - COLORE GRIGIO 01</v>
      </c>
      <c r="E183" s="23" t="str">
        <f>IF($A$4="I",VLOOKUP(B183,lingue!$A$1:$W$2481,13,FALSE),IF($A$4="GB",VLOOKUP(B183,lingue!$A$1:$W$2481,15,FALSE),IF($A$4="E",VLOOKUP(B183,lingue!$A$1:$W$2481,21,FALSE),IF($A$4="PL",VLOOKUP(B183,lingue!$A$1:$W$2481,23,FALSE),IF($A$4="D",VLOOKUP(B183,lingue!$A$1:$W$2481,17,FALSE),IF($A$4="F",VLOOKUP(B183,lingue!$A$1:$W$2481,19,FALSE)))))))</f>
        <v>***FORNITO IN MULTIPLI DI 1/24 PZ***</v>
      </c>
      <c r="F183" s="8"/>
      <c r="G183" s="8"/>
      <c r="H183" s="8"/>
      <c r="I183" s="24">
        <v>6000</v>
      </c>
      <c r="J183" s="25">
        <v>1</v>
      </c>
      <c r="K183" s="26">
        <v>24</v>
      </c>
      <c r="L183" s="27">
        <v>58</v>
      </c>
      <c r="M183" s="102">
        <f t="shared" si="0"/>
        <v>52.2</v>
      </c>
    </row>
    <row r="184" spans="1:13" ht="21.75" customHeight="1" x14ac:dyDescent="0.25">
      <c r="A184" s="34" t="s">
        <v>6</v>
      </c>
      <c r="B184" s="78" t="s">
        <v>13730</v>
      </c>
      <c r="C184" s="98" t="str">
        <f>IF(Tabella42[[#This Row],[ iMiNOW  01/05/2025  31/08/2025 ]],"PROMO"," ")</f>
        <v xml:space="preserve"> </v>
      </c>
      <c r="D184" s="8" t="str">
        <f>IF($A$4="I",VLOOKUP(B184,lingue!$A$1:$W$2481,12,FALSE),IF($A$4="GB",VLOOKUP(B184,lingue!$A$1:$W$2481,14,FALSE),IF($A$4="E",VLOOKUP(B184,lingue!$A$1:$W$2481,20,FALSE),IF($A$4="PL",VLOOKUP(B184,lingue!$A$1:$W$2481,22,FALSE),IF($A$4="D",VLOOKUP(B184,lingue!$A$1:$W$2481,16,FALSE),IF($A$4="F",VLOOKUP(B184,lingue!$A$1:$W$2481,18,FALSE)))))))</f>
        <v>CASSETTA NEXIT 800X600X220H MM - FONDO RINFORZATO - PORTATA 80 KG - MANIGLIE APERTE - PICKING LATO LUNGO - COLORE GRIGIO 01</v>
      </c>
      <c r="E184" s="23" t="str">
        <f>IF($A$4="I",VLOOKUP(B184,lingue!$A$1:$W$2481,13,FALSE),IF($A$4="GB",VLOOKUP(B184,lingue!$A$1:$W$2481,15,FALSE),IF($A$4="E",VLOOKUP(B184,lingue!$A$1:$W$2481,21,FALSE),IF($A$4="PL",VLOOKUP(B184,lingue!$A$1:$W$2481,23,FALSE),IF($A$4="D",VLOOKUP(B184,lingue!$A$1:$W$2481,17,FALSE),IF($A$4="F",VLOOKUP(B184,lingue!$A$1:$W$2481,19,FALSE)))))))</f>
        <v>***FORNITO IN MULTIPLI DI 1/24 PZ***</v>
      </c>
      <c r="F184" s="29">
        <v>200</v>
      </c>
      <c r="G184" s="8"/>
      <c r="H184" s="8"/>
      <c r="I184" s="24">
        <v>5800</v>
      </c>
      <c r="J184" s="25">
        <v>1</v>
      </c>
      <c r="K184" s="26">
        <v>24</v>
      </c>
      <c r="L184" s="27">
        <v>58</v>
      </c>
      <c r="M184" s="102"/>
    </row>
    <row r="185" spans="1:13" ht="21.75" customHeight="1" x14ac:dyDescent="0.25">
      <c r="A185" s="34" t="s">
        <v>6</v>
      </c>
      <c r="B185" s="78" t="s">
        <v>13737</v>
      </c>
      <c r="C185" s="98" t="str">
        <f>IF(Tabella42[[#This Row],[ iMiNOW  01/05/2025  31/08/2025 ]],"PROMO"," ")</f>
        <v xml:space="preserve"> </v>
      </c>
      <c r="D185" s="8" t="str">
        <f>IF($A$4="I",VLOOKUP(B185,lingue!$A$1:$W$2481,12,FALSE),IF($A$4="GB",VLOOKUP(B185,lingue!$A$1:$W$2481,14,FALSE),IF($A$4="E",VLOOKUP(B185,lingue!$A$1:$W$2481,20,FALSE),IF($A$4="PL",VLOOKUP(B185,lingue!$A$1:$W$2481,22,FALSE),IF($A$4="D",VLOOKUP(B185,lingue!$A$1:$W$2481,16,FALSE),IF($A$4="F",VLOOKUP(B185,lingue!$A$1:$W$2481,18,FALSE)))))))</f>
        <v>CASSETTA NEXIT 800X600X220H MM - FONDO RINFORZATO - PORTATA 80 KG - MANIGLIE APERTE - PICKING LATO CORTO - COLORE GRIGIO 01</v>
      </c>
      <c r="E185" s="23" t="str">
        <f>IF($A$4="I",VLOOKUP(B185,lingue!$A$1:$W$2481,13,FALSE),IF($A$4="GB",VLOOKUP(B185,lingue!$A$1:$W$2481,15,FALSE),IF($A$4="E",VLOOKUP(B185,lingue!$A$1:$W$2481,21,FALSE),IF($A$4="PL",VLOOKUP(B185,lingue!$A$1:$W$2481,23,FALSE),IF($A$4="D",VLOOKUP(B185,lingue!$A$1:$W$2481,17,FALSE),IF($A$4="F",VLOOKUP(B185,lingue!$A$1:$W$2481,19,FALSE)))))))</f>
        <v>***FORNITO IN MULTIPLI DI 1/24 PZ***</v>
      </c>
      <c r="F185" s="29">
        <v>200</v>
      </c>
      <c r="G185" s="8"/>
      <c r="H185" s="8"/>
      <c r="I185" s="24">
        <v>5800</v>
      </c>
      <c r="J185" s="25">
        <v>1</v>
      </c>
      <c r="K185" s="26">
        <v>24</v>
      </c>
      <c r="L185" s="27">
        <v>58</v>
      </c>
      <c r="M185" s="102"/>
    </row>
    <row r="186" spans="1:13" ht="21.75" customHeight="1" x14ac:dyDescent="0.25">
      <c r="A186" s="34" t="s">
        <v>6</v>
      </c>
      <c r="B186" s="77" t="s">
        <v>14059</v>
      </c>
      <c r="C186" s="98" t="str">
        <f>IF(Tabella42[[#This Row],[ iMiNOW  01/05/2025  31/08/2025 ]],"PROMO"," ")</f>
        <v xml:space="preserve"> </v>
      </c>
      <c r="D186" s="8" t="str">
        <f>IF($A$4="I",VLOOKUP(B186,lingue!$A$1:$W$2481,12,FALSE),IF($A$4="GB",VLOOKUP(B186,lingue!$A$1:$W$2481,14,FALSE),IF($A$4="E",VLOOKUP(B186,lingue!$A$1:$W$2481,20,FALSE),IF($A$4="PL",VLOOKUP(B186,lingue!$A$1:$W$2481,22,FALSE),IF($A$4="D",VLOOKUP(B186,lingue!$A$1:$W$2481,16,FALSE),IF($A$4="F",VLOOKUP(B186,lingue!$A$1:$W$2481,18,FALSE)))))))</f>
        <v>CASSETTA NEXIT IN PP CONDUTTIVO 800X600X220H MM - FONDO RINFORZATO - PORTATA 80 KG - MANIGLIE APERTE - COLORE NERO 07</v>
      </c>
      <c r="E186" s="23" t="str">
        <f>IF($A$4="I",VLOOKUP(B186,lingue!$A$1:$W$2481,13,FALSE),IF($A$4="GB",VLOOKUP(B186,lingue!$A$1:$W$2481,15,FALSE),IF($A$4="E",VLOOKUP(B186,lingue!$A$1:$W$2481,21,FALSE),IF($A$4="PL",VLOOKUP(B186,lingue!$A$1:$W$2481,23,FALSE),IF($A$4="D",VLOOKUP(B186,lingue!$A$1:$W$2481,17,FALSE),IF($A$4="F",VLOOKUP(B186,lingue!$A$1:$W$2481,19,FALSE)))))))</f>
        <v>***FORNITO IN MULTIPLI DI 1/24 PZ***</v>
      </c>
      <c r="F186" s="29">
        <v>200</v>
      </c>
      <c r="G186" s="28" t="s">
        <v>607</v>
      </c>
      <c r="H186" s="75">
        <v>350</v>
      </c>
      <c r="I186" s="24">
        <v>6720</v>
      </c>
      <c r="J186" s="25">
        <v>1</v>
      </c>
      <c r="K186" s="26">
        <v>24</v>
      </c>
      <c r="L186" s="27">
        <v>71.44</v>
      </c>
      <c r="M186" s="102"/>
    </row>
    <row r="187" spans="1:13" ht="21.75" customHeight="1" x14ac:dyDescent="0.25">
      <c r="A187" s="34" t="s">
        <v>6</v>
      </c>
      <c r="B187" s="78" t="s">
        <v>13744</v>
      </c>
      <c r="C187" s="98" t="str">
        <f>IF(Tabella42[[#This Row],[ iMiNOW  01/05/2025  31/08/2025 ]],"PROMO"," ")</f>
        <v>PROMO</v>
      </c>
      <c r="D187" s="8" t="str">
        <f>IF($A$4="I",VLOOKUP(B187,lingue!$A$1:$W$2481,12,FALSE),IF($A$4="GB",VLOOKUP(B187,lingue!$A$1:$W$2481,14,FALSE),IF($A$4="E",VLOOKUP(B187,lingue!$A$1:$W$2481,20,FALSE),IF($A$4="PL",VLOOKUP(B187,lingue!$A$1:$W$2481,22,FALSE),IF($A$4="D",VLOOKUP(B187,lingue!$A$1:$W$2481,16,FALSE),IF($A$4="F",VLOOKUP(B187,lingue!$A$1:$W$2481,18,FALSE)))))))</f>
        <v>CASSETTA NEXIT 800X600X270H MM - FONDO RINFORZATO - PORTATA 80 KG - MANIGLIE APERTE - COLORE GRIGIO 01</v>
      </c>
      <c r="E187" s="23" t="str">
        <f>IF($A$4="I",VLOOKUP(B187,lingue!$A$1:$W$2481,13,FALSE),IF($A$4="GB",VLOOKUP(B187,lingue!$A$1:$W$2481,15,FALSE),IF($A$4="E",VLOOKUP(B187,lingue!$A$1:$W$2481,21,FALSE),IF($A$4="PL",VLOOKUP(B187,lingue!$A$1:$W$2481,23,FALSE),IF($A$4="D",VLOOKUP(B187,lingue!$A$1:$W$2481,17,FALSE),IF($A$4="F",VLOOKUP(B187,lingue!$A$1:$W$2481,19,FALSE)))))))</f>
        <v>***FORNITO IN MULTIPLI DI 1/20 PZ***</v>
      </c>
      <c r="F187" s="8"/>
      <c r="G187" s="8"/>
      <c r="H187" s="8"/>
      <c r="I187" s="24">
        <v>6700</v>
      </c>
      <c r="J187" s="25">
        <v>1</v>
      </c>
      <c r="K187" s="26">
        <v>20</v>
      </c>
      <c r="L187" s="27">
        <v>62</v>
      </c>
      <c r="M187" s="102">
        <f t="shared" si="0"/>
        <v>55.8</v>
      </c>
    </row>
    <row r="188" spans="1:13" ht="21.75" customHeight="1" x14ac:dyDescent="0.25">
      <c r="A188" s="34" t="s">
        <v>6</v>
      </c>
      <c r="B188" s="78" t="s">
        <v>13752</v>
      </c>
      <c r="C188" s="98" t="str">
        <f>IF(Tabella42[[#This Row],[ iMiNOW  01/05/2025  31/08/2025 ]],"PROMO"," ")</f>
        <v xml:space="preserve"> </v>
      </c>
      <c r="D188" s="8" t="str">
        <f>IF($A$4="I",VLOOKUP(B188,lingue!$A$1:$W$2481,12,FALSE),IF($A$4="GB",VLOOKUP(B188,lingue!$A$1:$W$2481,14,FALSE),IF($A$4="E",VLOOKUP(B188,lingue!$A$1:$W$2481,20,FALSE),IF($A$4="PL",VLOOKUP(B188,lingue!$A$1:$W$2481,22,FALSE),IF($A$4="D",VLOOKUP(B188,lingue!$A$1:$W$2481,16,FALSE),IF($A$4="F",VLOOKUP(B188,lingue!$A$1:$W$2481,18,FALSE)))))))</f>
        <v>CASSETTA NEXIT 800X600X270H MM - FONDO RINFORZATO - PORTATA 80 KG - MANIGLIE APERTE - PICKING LATO LUNGO - COLORE GRIGIO 01</v>
      </c>
      <c r="E188" s="23" t="str">
        <f>IF($A$4="I",VLOOKUP(B188,lingue!$A$1:$W$2481,13,FALSE),IF($A$4="GB",VLOOKUP(B188,lingue!$A$1:$W$2481,15,FALSE),IF($A$4="E",VLOOKUP(B188,lingue!$A$1:$W$2481,21,FALSE),IF($A$4="PL",VLOOKUP(B188,lingue!$A$1:$W$2481,23,FALSE),IF($A$4="D",VLOOKUP(B188,lingue!$A$1:$W$2481,17,FALSE),IF($A$4="F",VLOOKUP(B188,lingue!$A$1:$W$2481,19,FALSE)))))))</f>
        <v>***FORNITO IN MULTIPLI DI 1/20 PZ***</v>
      </c>
      <c r="F188" s="29">
        <v>200</v>
      </c>
      <c r="G188" s="8"/>
      <c r="H188" s="8"/>
      <c r="I188" s="24">
        <v>6400</v>
      </c>
      <c r="J188" s="25">
        <v>1</v>
      </c>
      <c r="K188" s="26">
        <v>20</v>
      </c>
      <c r="L188" s="27">
        <v>62</v>
      </c>
      <c r="M188" s="102"/>
    </row>
    <row r="189" spans="1:13" ht="21.75" customHeight="1" x14ac:dyDescent="0.25">
      <c r="A189" s="34" t="s">
        <v>6</v>
      </c>
      <c r="B189" s="78" t="s">
        <v>13759</v>
      </c>
      <c r="C189" s="98" t="str">
        <f>IF(Tabella42[[#This Row],[ iMiNOW  01/05/2025  31/08/2025 ]],"PROMO"," ")</f>
        <v xml:space="preserve"> </v>
      </c>
      <c r="D189" s="8" t="str">
        <f>IF($A$4="I",VLOOKUP(B189,lingue!$A$1:$W$2481,12,FALSE),IF($A$4="GB",VLOOKUP(B189,lingue!$A$1:$W$2481,14,FALSE),IF($A$4="E",VLOOKUP(B189,lingue!$A$1:$W$2481,20,FALSE),IF($A$4="PL",VLOOKUP(B189,lingue!$A$1:$W$2481,22,FALSE),IF($A$4="D",VLOOKUP(B189,lingue!$A$1:$W$2481,16,FALSE),IF($A$4="F",VLOOKUP(B189,lingue!$A$1:$W$2481,18,FALSE)))))))</f>
        <v>CASSETTA NEXIT 800X600X270H MM - FONDO RINFORZATO - PORTATA 80 KG - MANIGLIE APERTE - PICKING LATO CORTO - COLORE GRIGIO 01</v>
      </c>
      <c r="E189" s="23" t="str">
        <f>IF($A$4="I",VLOOKUP(B189,lingue!$A$1:$W$2481,13,FALSE),IF($A$4="GB",VLOOKUP(B189,lingue!$A$1:$W$2481,15,FALSE),IF($A$4="E",VLOOKUP(B189,lingue!$A$1:$W$2481,21,FALSE),IF($A$4="PL",VLOOKUP(B189,lingue!$A$1:$W$2481,23,FALSE),IF($A$4="D",VLOOKUP(B189,lingue!$A$1:$W$2481,17,FALSE),IF($A$4="F",VLOOKUP(B189,lingue!$A$1:$W$2481,19,FALSE)))))))</f>
        <v>***FORNITO IN MULTIPLI DI 1/20 PZ***</v>
      </c>
      <c r="F189" s="29">
        <v>200</v>
      </c>
      <c r="G189" s="8"/>
      <c r="H189" s="8"/>
      <c r="I189" s="24">
        <v>6400</v>
      </c>
      <c r="J189" s="25">
        <v>1</v>
      </c>
      <c r="K189" s="26">
        <v>20</v>
      </c>
      <c r="L189" s="27">
        <v>62</v>
      </c>
      <c r="M189" s="102"/>
    </row>
    <row r="190" spans="1:13" ht="21.75" customHeight="1" x14ac:dyDescent="0.25">
      <c r="A190" s="34" t="s">
        <v>6</v>
      </c>
      <c r="B190" s="77" t="s">
        <v>14058</v>
      </c>
      <c r="C190" s="98" t="str">
        <f>IF(Tabella42[[#This Row],[ iMiNOW  01/05/2025  31/08/2025 ]],"PROMO"," ")</f>
        <v xml:space="preserve"> </v>
      </c>
      <c r="D190" s="8" t="str">
        <f>IF($A$4="I",VLOOKUP(B190,lingue!$A$1:$W$2481,12,FALSE),IF($A$4="GB",VLOOKUP(B190,lingue!$A$1:$W$2481,14,FALSE),IF($A$4="E",VLOOKUP(B190,lingue!$A$1:$W$2481,20,FALSE),IF($A$4="PL",VLOOKUP(B190,lingue!$A$1:$W$2481,22,FALSE),IF($A$4="D",VLOOKUP(B190,lingue!$A$1:$W$2481,16,FALSE),IF($A$4="F",VLOOKUP(B190,lingue!$A$1:$W$2481,18,FALSE)))))))</f>
        <v>CASSETTA NEXIT IN PP CONDUTTIVO 800X600X270H MM - FONDO RINFORZATO - PORTATA 80 KG - MANIGLIE APERTE - COLORE NERO 07</v>
      </c>
      <c r="E190" s="23" t="str">
        <f>IF($A$4="I",VLOOKUP(B190,lingue!$A$1:$W$2481,13,FALSE),IF($A$4="GB",VLOOKUP(B190,lingue!$A$1:$W$2481,15,FALSE),IF($A$4="E",VLOOKUP(B190,lingue!$A$1:$W$2481,21,FALSE),IF($A$4="PL",VLOOKUP(B190,lingue!$A$1:$W$2481,23,FALSE),IF($A$4="D",VLOOKUP(B190,lingue!$A$1:$W$2481,17,FALSE),IF($A$4="F",VLOOKUP(B190,lingue!$A$1:$W$2481,19,FALSE)))))))</f>
        <v>***FORNITO IN MULTIPLI DI 1/20 PZ***</v>
      </c>
      <c r="F190" s="29">
        <v>200</v>
      </c>
      <c r="G190" s="28" t="s">
        <v>607</v>
      </c>
      <c r="H190" s="75">
        <v>350</v>
      </c>
      <c r="I190" s="24">
        <v>7445</v>
      </c>
      <c r="J190" s="25">
        <v>1</v>
      </c>
      <c r="K190" s="26">
        <v>20</v>
      </c>
      <c r="L190" s="27">
        <v>81.34</v>
      </c>
      <c r="M190" s="102"/>
    </row>
    <row r="191" spans="1:13" ht="21.75" customHeight="1" x14ac:dyDescent="0.25">
      <c r="A191" s="34" t="s">
        <v>6</v>
      </c>
      <c r="B191" s="78" t="s">
        <v>13766</v>
      </c>
      <c r="C191" s="98" t="str">
        <f>IF(Tabella42[[#This Row],[ iMiNOW  01/05/2025  31/08/2025 ]],"PROMO"," ")</f>
        <v>PROMO</v>
      </c>
      <c r="D191" s="8" t="str">
        <f>IF($A$4="I",VLOOKUP(B191,lingue!$A$1:$W$2481,12,FALSE),IF($A$4="GB",VLOOKUP(B191,lingue!$A$1:$W$2481,14,FALSE),IF($A$4="E",VLOOKUP(B191,lingue!$A$1:$W$2481,20,FALSE),IF($A$4="PL",VLOOKUP(B191,lingue!$A$1:$W$2481,22,FALSE),IF($A$4="D",VLOOKUP(B191,lingue!$A$1:$W$2481,16,FALSE),IF($A$4="F",VLOOKUP(B191,lingue!$A$1:$W$2481,18,FALSE)))))))</f>
        <v>CASSETTA NEXIT 800X600X320H MM - FONDO RINFORZATO - PORTATA 80 KG - MANIGLIE APERTE - COLORE GRIGIO 01</v>
      </c>
      <c r="E191" s="23" t="str">
        <f>IF($A$4="I",VLOOKUP(B191,lingue!$A$1:$W$2481,13,FALSE),IF($A$4="GB",VLOOKUP(B191,lingue!$A$1:$W$2481,15,FALSE),IF($A$4="E",VLOOKUP(B191,lingue!$A$1:$W$2481,21,FALSE),IF($A$4="PL",VLOOKUP(B191,lingue!$A$1:$W$2481,23,FALSE),IF($A$4="D",VLOOKUP(B191,lingue!$A$1:$W$2481,17,FALSE),IF($A$4="F",VLOOKUP(B191,lingue!$A$1:$W$2481,19,FALSE)))))))</f>
        <v>***FORNITO IN MULTIPLI DI 1/16 PZ***</v>
      </c>
      <c r="F191" s="8"/>
      <c r="G191" s="8"/>
      <c r="H191" s="8"/>
      <c r="I191" s="24">
        <v>7300</v>
      </c>
      <c r="J191" s="25">
        <v>1</v>
      </c>
      <c r="K191" s="26">
        <v>16</v>
      </c>
      <c r="L191" s="27">
        <v>65</v>
      </c>
      <c r="M191" s="102">
        <f t="shared" si="0"/>
        <v>58.5</v>
      </c>
    </row>
    <row r="192" spans="1:13" ht="21.75" customHeight="1" x14ac:dyDescent="0.25">
      <c r="A192" s="34" t="s">
        <v>6</v>
      </c>
      <c r="B192" s="78" t="s">
        <v>13779</v>
      </c>
      <c r="C192" s="98" t="str">
        <f>IF(Tabella42[[#This Row],[ iMiNOW  01/05/2025  31/08/2025 ]],"PROMO"," ")</f>
        <v xml:space="preserve"> </v>
      </c>
      <c r="D192" s="8" t="str">
        <f>IF($A$4="I",VLOOKUP(B192,lingue!$A$1:$W$2481,12,FALSE),IF($A$4="GB",VLOOKUP(B192,lingue!$A$1:$W$2481,14,FALSE),IF($A$4="E",VLOOKUP(B192,lingue!$A$1:$W$2481,20,FALSE),IF($A$4="PL",VLOOKUP(B192,lingue!$A$1:$W$2481,22,FALSE),IF($A$4="D",VLOOKUP(B192,lingue!$A$1:$W$2481,16,FALSE),IF($A$4="F",VLOOKUP(B192,lingue!$A$1:$W$2481,18,FALSE)))))))</f>
        <v>CASSETTA NEXIT 800X600X320H MM - FONDO RINFORZATO - PORTATA 80 KG - MANIGLIE APERTE - PICKING LATO LUNGO - COLORE GRIGIO 01</v>
      </c>
      <c r="E192" s="23" t="str">
        <f>IF($A$4="I",VLOOKUP(B192,lingue!$A$1:$W$2481,13,FALSE),IF($A$4="GB",VLOOKUP(B192,lingue!$A$1:$W$2481,15,FALSE),IF($A$4="E",VLOOKUP(B192,lingue!$A$1:$W$2481,21,FALSE),IF($A$4="PL",VLOOKUP(B192,lingue!$A$1:$W$2481,23,FALSE),IF($A$4="D",VLOOKUP(B192,lingue!$A$1:$W$2481,17,FALSE),IF($A$4="F",VLOOKUP(B192,lingue!$A$1:$W$2481,19,FALSE)))))))</f>
        <v>***FORNITO IN MULTIPLI DI 1/16 PZ***</v>
      </c>
      <c r="F192" s="29">
        <v>200</v>
      </c>
      <c r="G192" s="23"/>
      <c r="H192" s="8"/>
      <c r="I192" s="24">
        <v>7000</v>
      </c>
      <c r="J192" s="25">
        <v>1</v>
      </c>
      <c r="K192" s="26">
        <v>16</v>
      </c>
      <c r="L192" s="27">
        <v>65</v>
      </c>
      <c r="M192" s="102"/>
    </row>
    <row r="193" spans="1:13" ht="21.75" customHeight="1" x14ac:dyDescent="0.25">
      <c r="A193" s="34" t="s">
        <v>6</v>
      </c>
      <c r="B193" s="78" t="s">
        <v>13786</v>
      </c>
      <c r="C193" s="98" t="str">
        <f>IF(Tabella42[[#This Row],[ iMiNOW  01/05/2025  31/08/2025 ]],"PROMO"," ")</f>
        <v xml:space="preserve"> </v>
      </c>
      <c r="D193" s="8" t="str">
        <f>IF($A$4="I",VLOOKUP(B193,lingue!$A$1:$W$2481,12,FALSE),IF($A$4="GB",VLOOKUP(B193,lingue!$A$1:$W$2481,14,FALSE),IF($A$4="E",VLOOKUP(B193,lingue!$A$1:$W$2481,20,FALSE),IF($A$4="PL",VLOOKUP(B193,lingue!$A$1:$W$2481,22,FALSE),IF($A$4="D",VLOOKUP(B193,lingue!$A$1:$W$2481,16,FALSE),IF($A$4="F",VLOOKUP(B193,lingue!$A$1:$W$2481,18,FALSE)))))))</f>
        <v>CASSETTA NEXIT 800X600X320H MM - FONDO RINFORZATO - PORTATA 80 KG - MANIGLIE APERTE - PICKING LATO CORTO - COLORE GRIGIO 01</v>
      </c>
      <c r="E193" s="23" t="str">
        <f>IF($A$4="I",VLOOKUP(B193,lingue!$A$1:$W$2481,13,FALSE),IF($A$4="GB",VLOOKUP(B193,lingue!$A$1:$W$2481,15,FALSE),IF($A$4="E",VLOOKUP(B193,lingue!$A$1:$W$2481,21,FALSE),IF($A$4="PL",VLOOKUP(B193,lingue!$A$1:$W$2481,23,FALSE),IF($A$4="D",VLOOKUP(B193,lingue!$A$1:$W$2481,17,FALSE),IF($A$4="F",VLOOKUP(B193,lingue!$A$1:$W$2481,19,FALSE)))))))</f>
        <v>***FORNITO IN MULTIPLI DI 1/16 PZ***</v>
      </c>
      <c r="F193" s="29">
        <v>200</v>
      </c>
      <c r="G193" s="8"/>
      <c r="H193" s="8"/>
      <c r="I193" s="24">
        <v>7000</v>
      </c>
      <c r="J193" s="25">
        <v>1</v>
      </c>
      <c r="K193" s="26">
        <v>16</v>
      </c>
      <c r="L193" s="27">
        <v>65</v>
      </c>
      <c r="M193" s="102"/>
    </row>
    <row r="194" spans="1:13" ht="21.75" customHeight="1" x14ac:dyDescent="0.25">
      <c r="A194" s="34" t="s">
        <v>6</v>
      </c>
      <c r="B194" s="77" t="s">
        <v>14063</v>
      </c>
      <c r="C194" s="98" t="str">
        <f>IF(Tabella42[[#This Row],[ iMiNOW  01/05/2025  31/08/2025 ]],"PROMO"," ")</f>
        <v xml:space="preserve"> </v>
      </c>
      <c r="D194" s="8" t="str">
        <f>IF($A$4="I",VLOOKUP(B194,lingue!$A$1:$W$2481,12,FALSE),IF($A$4="GB",VLOOKUP(B194,lingue!$A$1:$W$2481,14,FALSE),IF($A$4="E",VLOOKUP(B194,lingue!$A$1:$W$2481,20,FALSE),IF($A$4="PL",VLOOKUP(B194,lingue!$A$1:$W$2481,22,FALSE),IF($A$4="D",VLOOKUP(B194,lingue!$A$1:$W$2481,16,FALSE),IF($A$4="F",VLOOKUP(B194,lingue!$A$1:$W$2481,18,FALSE)))))))</f>
        <v>CASSETTA NEXIT IN PP CONDUTTIVO 800X600X320H MM - FONDO RINFORZATO - PORTATA 80 KG - MANIGLIE APERTE - COLORE NERO 07</v>
      </c>
      <c r="E194" s="23" t="str">
        <f>IF($A$4="I",VLOOKUP(B194,lingue!$A$1:$W$2481,13,FALSE),IF($A$4="GB",VLOOKUP(B194,lingue!$A$1:$W$2481,15,FALSE),IF($A$4="E",VLOOKUP(B194,lingue!$A$1:$W$2481,21,FALSE),IF($A$4="PL",VLOOKUP(B194,lingue!$A$1:$W$2481,23,FALSE),IF($A$4="D",VLOOKUP(B194,lingue!$A$1:$W$2481,17,FALSE),IF($A$4="F",VLOOKUP(B194,lingue!$A$1:$W$2481,19,FALSE)))))))</f>
        <v>***FORNITO IN MULTIPLI DI 1/16 PZ***</v>
      </c>
      <c r="F194" s="29">
        <v>200</v>
      </c>
      <c r="G194" s="28" t="s">
        <v>607</v>
      </c>
      <c r="H194" s="75">
        <v>350</v>
      </c>
      <c r="I194" s="24">
        <v>8121</v>
      </c>
      <c r="J194" s="25">
        <v>1</v>
      </c>
      <c r="K194" s="26">
        <v>16</v>
      </c>
      <c r="L194" s="27">
        <v>87.73</v>
      </c>
      <c r="M194" s="102"/>
    </row>
    <row r="195" spans="1:13" ht="21.75" customHeight="1" x14ac:dyDescent="0.25">
      <c r="A195" s="34" t="s">
        <v>6</v>
      </c>
      <c r="B195" s="78" t="s">
        <v>13793</v>
      </c>
      <c r="C195" s="98" t="str">
        <f>IF(Tabella42[[#This Row],[ iMiNOW  01/05/2025  31/08/2025 ]],"PROMO"," ")</f>
        <v>PROMO</v>
      </c>
      <c r="D195" s="8" t="str">
        <f>IF($A$4="I",VLOOKUP(B195,lingue!$A$1:$W$2481,12,FALSE),IF($A$4="GB",VLOOKUP(B195,lingue!$A$1:$W$2481,14,FALSE),IF($A$4="E",VLOOKUP(B195,lingue!$A$1:$W$2481,20,FALSE),IF($A$4="PL",VLOOKUP(B195,lingue!$A$1:$W$2481,22,FALSE),IF($A$4="D",VLOOKUP(B195,lingue!$A$1:$W$2481,16,FALSE),IF($A$4="F",VLOOKUP(B195,lingue!$A$1:$W$2481,18,FALSE)))))))</f>
        <v>CASSETTA NEXIT 800X600X420H MM - FONDO RINFORZATO - PORTATA 80 KG - MANIGLIE APERTE - COLORE GRIGIO 01</v>
      </c>
      <c r="E195" s="23" t="str">
        <f>IF($A$4="I",VLOOKUP(B195,lingue!$A$1:$W$2481,13,FALSE),IF($A$4="GB",VLOOKUP(B195,lingue!$A$1:$W$2481,15,FALSE),IF($A$4="E",VLOOKUP(B195,lingue!$A$1:$W$2481,21,FALSE),IF($A$4="PL",VLOOKUP(B195,lingue!$A$1:$W$2481,23,FALSE),IF($A$4="D",VLOOKUP(B195,lingue!$A$1:$W$2481,17,FALSE),IF($A$4="F",VLOOKUP(B195,lingue!$A$1:$W$2481,19,FALSE)))))))</f>
        <v>***FORNITO IN MULTIPLI DI 1/18 PZ***</v>
      </c>
      <c r="F195" s="8"/>
      <c r="G195" s="8"/>
      <c r="H195" s="8"/>
      <c r="I195" s="28">
        <v>8440</v>
      </c>
      <c r="J195" s="25">
        <v>1</v>
      </c>
      <c r="K195" s="26">
        <v>18</v>
      </c>
      <c r="L195" s="27">
        <v>70</v>
      </c>
      <c r="M195" s="102">
        <f t="shared" si="0"/>
        <v>63</v>
      </c>
    </row>
    <row r="196" spans="1:13" ht="21.75" customHeight="1" x14ac:dyDescent="0.25">
      <c r="A196" s="34" t="s">
        <v>6</v>
      </c>
      <c r="B196" s="78" t="s">
        <v>13806</v>
      </c>
      <c r="C196" s="98" t="str">
        <f>IF(Tabella42[[#This Row],[ iMiNOW  01/05/2025  31/08/2025 ]],"PROMO"," ")</f>
        <v>PROMO</v>
      </c>
      <c r="D196" s="8" t="str">
        <f>IF($A$4="I",VLOOKUP(B196,lingue!$A$1:$W$2481,12,FALSE),IF($A$4="GB",VLOOKUP(B196,lingue!$A$1:$W$2481,14,FALSE),IF($A$4="E",VLOOKUP(B196,lingue!$A$1:$W$2481,20,FALSE),IF($A$4="PL",VLOOKUP(B196,lingue!$A$1:$W$2481,22,FALSE),IF($A$4="D",VLOOKUP(B196,lingue!$A$1:$W$2481,16,FALSE),IF($A$4="F",VLOOKUP(B196,lingue!$A$1:$W$2481,18,FALSE)))))))</f>
        <v>CASSETTA NEXIT 800X600X420H MM - FONDO RINFORZATO - PORTATA 80 KG - MANIGLIE APERTE - PICKING LATO LUNGO - COLORE GRIGIO 01</v>
      </c>
      <c r="E196" s="23" t="str">
        <f>IF($A$4="I",VLOOKUP(B196,lingue!$A$1:$W$2481,13,FALSE),IF($A$4="GB",VLOOKUP(B196,lingue!$A$1:$W$2481,15,FALSE),IF($A$4="E",VLOOKUP(B196,lingue!$A$1:$W$2481,21,FALSE),IF($A$4="PL",VLOOKUP(B196,lingue!$A$1:$W$2481,23,FALSE),IF($A$4="D",VLOOKUP(B196,lingue!$A$1:$W$2481,17,FALSE),IF($A$4="F",VLOOKUP(B196,lingue!$A$1:$W$2481,19,FALSE)))))))</f>
        <v>***FORNITO IN MULTIPLI DI 1/18 PZ***</v>
      </c>
      <c r="F196" s="8"/>
      <c r="G196" s="8"/>
      <c r="H196" s="8"/>
      <c r="I196" s="28">
        <v>8059</v>
      </c>
      <c r="J196" s="25">
        <v>1</v>
      </c>
      <c r="K196" s="26">
        <v>18</v>
      </c>
      <c r="L196" s="27">
        <v>70</v>
      </c>
      <c r="M196" s="102">
        <f t="shared" si="0"/>
        <v>63</v>
      </c>
    </row>
    <row r="197" spans="1:13" ht="21.75" customHeight="1" x14ac:dyDescent="0.25">
      <c r="A197" s="34" t="s">
        <v>6</v>
      </c>
      <c r="B197" s="78" t="s">
        <v>13813</v>
      </c>
      <c r="C197" s="98" t="str">
        <f>IF(Tabella42[[#This Row],[ iMiNOW  01/05/2025  31/08/2025 ]],"PROMO"," ")</f>
        <v>PROMO</v>
      </c>
      <c r="D197" s="8" t="str">
        <f>IF($A$4="I",VLOOKUP(B197,lingue!$A$1:$W$2481,12,FALSE),IF($A$4="GB",VLOOKUP(B197,lingue!$A$1:$W$2481,14,FALSE),IF($A$4="E",VLOOKUP(B197,lingue!$A$1:$W$2481,20,FALSE),IF($A$4="PL",VLOOKUP(B197,lingue!$A$1:$W$2481,22,FALSE),IF($A$4="D",VLOOKUP(B197,lingue!$A$1:$W$2481,16,FALSE),IF($A$4="F",VLOOKUP(B197,lingue!$A$1:$W$2481,18,FALSE)))))))</f>
        <v>CASSETTA NEXIT 800X600X420H MM - FONDO RINFORZATO - PORTATA 80 KG - MANIGLIE APERTE - PICKING LATO CORTO - COLORE GRIGIO 01</v>
      </c>
      <c r="E197" s="23" t="str">
        <f>IF($A$4="I",VLOOKUP(B197,lingue!$A$1:$W$2481,13,FALSE),IF($A$4="GB",VLOOKUP(B197,lingue!$A$1:$W$2481,15,FALSE),IF($A$4="E",VLOOKUP(B197,lingue!$A$1:$W$2481,21,FALSE),IF($A$4="PL",VLOOKUP(B197,lingue!$A$1:$W$2481,23,FALSE),IF($A$4="D",VLOOKUP(B197,lingue!$A$1:$W$2481,17,FALSE),IF($A$4="F",VLOOKUP(B197,lingue!$A$1:$W$2481,19,FALSE)))))))</f>
        <v>***FORNITO IN MULTIPLI DI 1/18 PZ***</v>
      </c>
      <c r="F197" s="8"/>
      <c r="G197" s="8"/>
      <c r="H197" s="8"/>
      <c r="I197" s="28">
        <v>8050</v>
      </c>
      <c r="J197" s="25">
        <v>1</v>
      </c>
      <c r="K197" s="26">
        <v>18</v>
      </c>
      <c r="L197" s="27">
        <v>70</v>
      </c>
      <c r="M197" s="102">
        <f t="shared" si="0"/>
        <v>63</v>
      </c>
    </row>
    <row r="198" spans="1:13" ht="21.75" customHeight="1" x14ac:dyDescent="0.25">
      <c r="A198" s="34" t="s">
        <v>6</v>
      </c>
      <c r="B198" s="77" t="s">
        <v>14060</v>
      </c>
      <c r="C198" s="98" t="str">
        <f>IF(Tabella42[[#This Row],[ iMiNOW  01/05/2025  31/08/2025 ]],"PROMO"," ")</f>
        <v xml:space="preserve"> </v>
      </c>
      <c r="D198" s="8" t="str">
        <f>IF($A$4="I",VLOOKUP(B198,lingue!$A$1:$W$2481,12,FALSE),IF($A$4="GB",VLOOKUP(B198,lingue!$A$1:$W$2481,14,FALSE),IF($A$4="E",VLOOKUP(B198,lingue!$A$1:$W$2481,20,FALSE),IF($A$4="PL",VLOOKUP(B198,lingue!$A$1:$W$2481,22,FALSE),IF($A$4="D",VLOOKUP(B198,lingue!$A$1:$W$2481,16,FALSE),IF($A$4="F",VLOOKUP(B198,lingue!$A$1:$W$2481,18,FALSE)))))))</f>
        <v>CASSETTA NEXIT IN PP CONDUTTIVO 800X600X420H MM - FONDO RINFORZATO - PORTATA 80 KG - MANIGLIE APERTE - COLORE NERO 07</v>
      </c>
      <c r="E198" s="23" t="str">
        <f>IF($A$4="I",VLOOKUP(B198,lingue!$A$1:$W$2481,13,FALSE),IF($A$4="GB",VLOOKUP(B198,lingue!$A$1:$W$2481,15,FALSE),IF($A$4="E",VLOOKUP(B198,lingue!$A$1:$W$2481,21,FALSE),IF($A$4="PL",VLOOKUP(B198,lingue!$A$1:$W$2481,23,FALSE),IF($A$4="D",VLOOKUP(B198,lingue!$A$1:$W$2481,17,FALSE),IF($A$4="F",VLOOKUP(B198,lingue!$A$1:$W$2481,19,FALSE)))))))</f>
        <v>***FORNITO IN MULTIPLI DI 1/18 PZ***</v>
      </c>
      <c r="F198" s="29">
        <v>200</v>
      </c>
      <c r="G198" s="28" t="s">
        <v>607</v>
      </c>
      <c r="H198" s="75">
        <v>350</v>
      </c>
      <c r="I198" s="28">
        <v>9453</v>
      </c>
      <c r="J198" s="25">
        <v>1</v>
      </c>
      <c r="K198" s="26">
        <v>18</v>
      </c>
      <c r="L198" s="27">
        <v>100.15</v>
      </c>
      <c r="M198" s="102"/>
    </row>
    <row r="199" spans="1:13" ht="21.75" customHeight="1" x14ac:dyDescent="0.25">
      <c r="A199" s="34" t="s">
        <v>6</v>
      </c>
      <c r="B199" s="78" t="s">
        <v>13820</v>
      </c>
      <c r="C199" s="98" t="str">
        <f>IF(Tabella42[[#This Row],[ iMiNOW  01/05/2025  31/08/2025 ]],"PROMO"," ")</f>
        <v>PROMO</v>
      </c>
      <c r="D199" s="8" t="str">
        <f>IF($A$4="I",VLOOKUP(B199,lingue!$A$1:$W$2481,12,FALSE),IF($A$4="GB",VLOOKUP(B199,lingue!$A$1:$W$2481,14,FALSE),IF($A$4="E",VLOOKUP(B199,lingue!$A$1:$W$2481,20,FALSE),IF($A$4="PL",VLOOKUP(B199,lingue!$A$1:$W$2481,22,FALSE),IF($A$4="D",VLOOKUP(B199,lingue!$A$1:$W$2481,16,FALSE),IF($A$4="F",VLOOKUP(B199,lingue!$A$1:$W$2481,18,FALSE)))))))</f>
        <v>CASSETTA NEXIT 800X600X520H MM - FONDO RINFORZATO - PORTATA 80 KG - MANIGLIE APERTE - COLORE GRIGIO 01</v>
      </c>
      <c r="E199" s="23" t="str">
        <f>IF($A$4="I",VLOOKUP(B199,lingue!$A$1:$W$2481,13,FALSE),IF($A$4="GB",VLOOKUP(B199,lingue!$A$1:$W$2481,15,FALSE),IF($A$4="E",VLOOKUP(B199,lingue!$A$1:$W$2481,21,FALSE),IF($A$4="PL",VLOOKUP(B199,lingue!$A$1:$W$2481,23,FALSE),IF($A$4="D",VLOOKUP(B199,lingue!$A$1:$W$2481,17,FALSE),IF($A$4="F",VLOOKUP(B199,lingue!$A$1:$W$2481,19,FALSE)))))))</f>
        <v>***FORNITO IN MULTIPLI DI 1/14 PZ***</v>
      </c>
      <c r="F199" s="8"/>
      <c r="G199" s="8"/>
      <c r="H199" s="8"/>
      <c r="I199" s="28">
        <v>9603</v>
      </c>
      <c r="J199" s="25">
        <v>1</v>
      </c>
      <c r="K199" s="26">
        <v>14</v>
      </c>
      <c r="L199" s="27">
        <v>79</v>
      </c>
      <c r="M199" s="102">
        <f t="shared" si="0"/>
        <v>71.099999999999994</v>
      </c>
    </row>
    <row r="200" spans="1:13" ht="21.75" customHeight="1" x14ac:dyDescent="0.25">
      <c r="A200" s="34" t="s">
        <v>6</v>
      </c>
      <c r="B200" s="78" t="s">
        <v>13833</v>
      </c>
      <c r="C200" s="98" t="str">
        <f>IF(Tabella42[[#This Row],[ iMiNOW  01/05/2025  31/08/2025 ]],"PROMO"," ")</f>
        <v>PROMO</v>
      </c>
      <c r="D200" s="8" t="str">
        <f>IF($A$4="I",VLOOKUP(B200,lingue!$A$1:$W$2481,12,FALSE),IF($A$4="GB",VLOOKUP(B200,lingue!$A$1:$W$2481,14,FALSE),IF($A$4="E",VLOOKUP(B200,lingue!$A$1:$W$2481,20,FALSE),IF($A$4="PL",VLOOKUP(B200,lingue!$A$1:$W$2481,22,FALSE),IF($A$4="D",VLOOKUP(B200,lingue!$A$1:$W$2481,16,FALSE),IF($A$4="F",VLOOKUP(B200,lingue!$A$1:$W$2481,18,FALSE)))))))</f>
        <v>CASSETTA NEXIT 800X600X520H MM - FONDO RINFORZATO - PORTATA 80 KG - MANIGLIE APERTE - PICKING LATO LUNGO - COLORE GRIGIO 01</v>
      </c>
      <c r="E200" s="23" t="str">
        <f>IF($A$4="I",VLOOKUP(B200,lingue!$A$1:$W$2481,13,FALSE),IF($A$4="GB",VLOOKUP(B200,lingue!$A$1:$W$2481,15,FALSE),IF($A$4="E",VLOOKUP(B200,lingue!$A$1:$W$2481,21,FALSE),IF($A$4="PL",VLOOKUP(B200,lingue!$A$1:$W$2481,23,FALSE),IF($A$4="D",VLOOKUP(B200,lingue!$A$1:$W$2481,17,FALSE),IF($A$4="F",VLOOKUP(B200,lingue!$A$1:$W$2481,19,FALSE)))))))</f>
        <v>***FORNITO IN MULTIPLI DI 1/14 PZ***</v>
      </c>
      <c r="F200" s="8"/>
      <c r="G200" s="8"/>
      <c r="H200" s="8"/>
      <c r="I200" s="28">
        <v>9141</v>
      </c>
      <c r="J200" s="25">
        <v>1</v>
      </c>
      <c r="K200" s="26">
        <v>14</v>
      </c>
      <c r="L200" s="27">
        <v>79</v>
      </c>
      <c r="M200" s="102">
        <f t="shared" si="0"/>
        <v>71.099999999999994</v>
      </c>
    </row>
    <row r="201" spans="1:13" ht="21.75" customHeight="1" x14ac:dyDescent="0.25">
      <c r="A201" s="34" t="s">
        <v>6</v>
      </c>
      <c r="B201" s="78" t="s">
        <v>13840</v>
      </c>
      <c r="C201" s="98" t="str">
        <f>IF(Tabella42[[#This Row],[ iMiNOW  01/05/2025  31/08/2025 ]],"PROMO"," ")</f>
        <v>PROMO</v>
      </c>
      <c r="D201" s="8" t="str">
        <f>IF($A$4="I",VLOOKUP(B201,lingue!$A$1:$W$2481,12,FALSE),IF($A$4="GB",VLOOKUP(B201,lingue!$A$1:$W$2481,14,FALSE),IF($A$4="E",VLOOKUP(B201,lingue!$A$1:$W$2481,20,FALSE),IF($A$4="PL",VLOOKUP(B201,lingue!$A$1:$W$2481,22,FALSE),IF($A$4="D",VLOOKUP(B201,lingue!$A$1:$W$2481,16,FALSE),IF($A$4="F",VLOOKUP(B201,lingue!$A$1:$W$2481,18,FALSE)))))))</f>
        <v>CASSETTA NEXIT 800X600X520H MM - FONDO RINFORZATO - PORTATA 80 KG - MANIGLIE APERTE - PICKING LATO CORTO - COLORE GRIGIO 01</v>
      </c>
      <c r="E201" s="23" t="str">
        <f>IF($A$4="I",VLOOKUP(B201,lingue!$A$1:$W$2481,13,FALSE),IF($A$4="GB",VLOOKUP(B201,lingue!$A$1:$W$2481,15,FALSE),IF($A$4="E",VLOOKUP(B201,lingue!$A$1:$W$2481,21,FALSE),IF($A$4="PL",VLOOKUP(B201,lingue!$A$1:$W$2481,23,FALSE),IF($A$4="D",VLOOKUP(B201,lingue!$A$1:$W$2481,17,FALSE),IF($A$4="F",VLOOKUP(B201,lingue!$A$1:$W$2481,19,FALSE)))))))</f>
        <v>***FORNITO IN MULTIPLI DI 1/14 PZ***</v>
      </c>
      <c r="F201" s="8"/>
      <c r="G201" s="8"/>
      <c r="H201" s="8"/>
      <c r="I201" s="28">
        <v>9130</v>
      </c>
      <c r="J201" s="25">
        <v>1</v>
      </c>
      <c r="K201" s="26">
        <v>14</v>
      </c>
      <c r="L201" s="27">
        <v>79</v>
      </c>
      <c r="M201" s="102">
        <f t="shared" si="0"/>
        <v>71.099999999999994</v>
      </c>
    </row>
    <row r="202" spans="1:13" ht="21.75" customHeight="1" x14ac:dyDescent="0.25">
      <c r="A202" s="34" t="s">
        <v>6</v>
      </c>
      <c r="B202" s="77" t="s">
        <v>14061</v>
      </c>
      <c r="C202" s="98" t="str">
        <f>IF(Tabella42[[#This Row],[ iMiNOW  01/05/2025  31/08/2025 ]],"PROMO"," ")</f>
        <v xml:space="preserve"> </v>
      </c>
      <c r="D202" s="8" t="str">
        <f>IF($A$4="I",VLOOKUP(B202,lingue!$A$1:$W$2481,12,FALSE),IF($A$4="GB",VLOOKUP(B202,lingue!$A$1:$W$2481,14,FALSE),IF($A$4="E",VLOOKUP(B202,lingue!$A$1:$W$2481,20,FALSE),IF($A$4="PL",VLOOKUP(B202,lingue!$A$1:$W$2481,22,FALSE),IF($A$4="D",VLOOKUP(B202,lingue!$A$1:$W$2481,16,FALSE),IF($A$4="F",VLOOKUP(B202,lingue!$A$1:$W$2481,18,FALSE)))))))</f>
        <v>CASSETTA NEXIT IN PP CONDUTTIVO 800X600X520H MM - FONDO RINFORZATO - PORTATA 80 KG - MANIGLIE APERTE - COLORE NERO 07</v>
      </c>
      <c r="E202" s="23" t="str">
        <f>IF($A$4="I",VLOOKUP(B202,lingue!$A$1:$W$2481,13,FALSE),IF($A$4="GB",VLOOKUP(B202,lingue!$A$1:$W$2481,15,FALSE),IF($A$4="E",VLOOKUP(B202,lingue!$A$1:$W$2481,21,FALSE),IF($A$4="PL",VLOOKUP(B202,lingue!$A$1:$W$2481,23,FALSE),IF($A$4="D",VLOOKUP(B202,lingue!$A$1:$W$2481,17,FALSE),IF($A$4="F",VLOOKUP(B202,lingue!$A$1:$W$2481,19,FALSE)))))))</f>
        <v>***FORNITO IN MULTIPLI DI 1/14 PZ***</v>
      </c>
      <c r="F202" s="29">
        <v>200</v>
      </c>
      <c r="G202" s="28" t="s">
        <v>607</v>
      </c>
      <c r="H202" s="75">
        <v>350</v>
      </c>
      <c r="I202" s="28">
        <v>10755</v>
      </c>
      <c r="J202" s="25">
        <v>1</v>
      </c>
      <c r="K202" s="26">
        <v>14</v>
      </c>
      <c r="L202" s="27">
        <v>112.01</v>
      </c>
      <c r="M202" s="102"/>
    </row>
    <row r="203" spans="1:13" ht="21.75" customHeight="1" x14ac:dyDescent="0.25">
      <c r="A203" s="34" t="s">
        <v>6</v>
      </c>
      <c r="B203" s="77" t="s">
        <v>13847</v>
      </c>
      <c r="C203" s="98" t="str">
        <f>IF(Tabella42[[#This Row],[ iMiNOW  01/05/2025  31/08/2025 ]],"PROMO"," ")</f>
        <v xml:space="preserve"> </v>
      </c>
      <c r="D203" s="8" t="str">
        <f>IF($A$4="I",VLOOKUP(B203,lingue!$A$1:$W$2481,12,FALSE),IF($A$4="GB",VLOOKUP(B203,lingue!$A$1:$W$2481,14,FALSE),IF($A$4="E",VLOOKUP(B203,lingue!$A$1:$W$2481,20,FALSE),IF($A$4="PL",VLOOKUP(B203,lingue!$A$1:$W$2481,22,FALSE),IF($A$4="D",VLOOKUP(B203,lingue!$A$1:$W$2481,16,FALSE),IF($A$4="F",VLOOKUP(B203,lingue!$A$1:$W$2481,18,FALSE)))))))</f>
        <v>SLITTA DI INFORCAMENTO, RULLABILE, PER CASSETTA NEXIT 800X600 - PER USO TRANSPALLET E CARRELLO ELEVATORE - COLORE NERO 07</v>
      </c>
      <c r="E203" s="23" t="str">
        <f>IF($A$4="I",VLOOKUP(B203,lingue!$A$1:$W$2481,13,FALSE),IF($A$4="GB",VLOOKUP(B203,lingue!$A$1:$W$2481,15,FALSE),IF($A$4="E",VLOOKUP(B203,lingue!$A$1:$W$2481,21,FALSE),IF($A$4="PL",VLOOKUP(B203,lingue!$A$1:$W$2481,23,FALSE),IF($A$4="D",VLOOKUP(B203,lingue!$A$1:$W$2481,17,FALSE),IF($A$4="F",VLOOKUP(B203,lingue!$A$1:$W$2481,19,FALSE)))))))</f>
        <v>***FORNITO IN MULTIPLI DI 1 PZ***</v>
      </c>
      <c r="F203" s="33"/>
      <c r="H203" s="8"/>
      <c r="I203" s="28">
        <v>1093</v>
      </c>
      <c r="J203" s="25">
        <v>1</v>
      </c>
      <c r="K203" s="26"/>
      <c r="L203" s="27">
        <v>11</v>
      </c>
      <c r="M203" s="102"/>
    </row>
    <row r="204" spans="1:13" ht="21.75" customHeight="1" x14ac:dyDescent="0.25">
      <c r="A204" s="34" t="s">
        <v>6</v>
      </c>
      <c r="B204" s="77" t="s">
        <v>13857</v>
      </c>
      <c r="C204" s="98" t="str">
        <f>IF(Tabella42[[#This Row],[ iMiNOW  01/05/2025  31/08/2025 ]],"PROMO"," ")</f>
        <v xml:space="preserve"> </v>
      </c>
      <c r="D204" s="8" t="str">
        <f>IF($A$4="I",VLOOKUP(B204,lingue!$A$1:$W$2481,12,FALSE),IF($A$4="GB",VLOOKUP(B204,lingue!$A$1:$W$2481,14,FALSE),IF($A$4="E",VLOOKUP(B204,lingue!$A$1:$W$2481,20,FALSE),IF($A$4="PL",VLOOKUP(B204,lingue!$A$1:$W$2481,22,FALSE),IF($A$4="D",VLOOKUP(B204,lingue!$A$1:$W$2481,16,FALSE),IF($A$4="F",VLOOKUP(B204,lingue!$A$1:$W$2481,18,FALSE)))))))</f>
        <v>SLITTA DI INFORCAMENTO, RULLABILE, PER CASSETTA NEXIT 800X600 - PER USO CARRELLO ELEVATORE - COLORE NERO 07</v>
      </c>
      <c r="E204" s="23" t="str">
        <f>IF($A$4="I",VLOOKUP(B204,lingue!$A$1:$W$2481,13,FALSE),IF($A$4="GB",VLOOKUP(B204,lingue!$A$1:$W$2481,15,FALSE),IF($A$4="E",VLOOKUP(B204,lingue!$A$1:$W$2481,21,FALSE),IF($A$4="PL",VLOOKUP(B204,lingue!$A$1:$W$2481,23,FALSE),IF($A$4="D",VLOOKUP(B204,lingue!$A$1:$W$2481,17,FALSE),IF($A$4="F",VLOOKUP(B204,lingue!$A$1:$W$2481,19,FALSE)))))))</f>
        <v>***FORNITO IN MULTIPLI DI 1 PZ***</v>
      </c>
      <c r="F204" s="29">
        <v>200</v>
      </c>
      <c r="H204" s="8"/>
      <c r="I204" s="28">
        <v>651</v>
      </c>
      <c r="J204" s="25">
        <v>1</v>
      </c>
      <c r="K204" s="26"/>
      <c r="L204" s="27">
        <v>11</v>
      </c>
      <c r="M204" s="102"/>
    </row>
    <row r="205" spans="1:13" ht="21.75" customHeight="1" x14ac:dyDescent="0.25">
      <c r="A205" s="34" t="s">
        <v>6</v>
      </c>
      <c r="B205" s="77" t="s">
        <v>14064</v>
      </c>
      <c r="C205" s="98" t="str">
        <f>IF(Tabella42[[#This Row],[ iMiNOW  01/05/2025  31/08/2025 ]],"PROMO"," ")</f>
        <v xml:space="preserve"> </v>
      </c>
      <c r="D205" s="8" t="str">
        <f>IF($A$4="I",VLOOKUP(B205,lingue!$A$1:$W$2481,12,FALSE),IF($A$4="GB",VLOOKUP(B205,lingue!$A$1:$W$2481,14,FALSE),IF($A$4="E",VLOOKUP(B205,lingue!$A$1:$W$2481,20,FALSE),IF($A$4="PL",VLOOKUP(B205,lingue!$A$1:$W$2481,22,FALSE),IF($A$4="D",VLOOKUP(B205,lingue!$A$1:$W$2481,16,FALSE),IF($A$4="F",VLOOKUP(B205,lingue!$A$1:$W$2481,18,FALSE)))))))</f>
        <v>SLITTA DI INFORCAMENTO IN PP CONDUTTIVO, RULLABILE, PER CASSETTA NEXIT 800X600 - PER USO CARRELLO ELEVATORE - COLORE NERO 07</v>
      </c>
      <c r="E205" s="23" t="str">
        <f>IF($A$4="I",VLOOKUP(B205,lingue!$A$1:$W$2481,13,FALSE),IF($A$4="GB",VLOOKUP(B205,lingue!$A$1:$W$2481,15,FALSE),IF($A$4="E",VLOOKUP(B205,lingue!$A$1:$W$2481,21,FALSE),IF($A$4="PL",VLOOKUP(B205,lingue!$A$1:$W$2481,23,FALSE),IF($A$4="D",VLOOKUP(B205,lingue!$A$1:$W$2481,17,FALSE),IF($A$4="F",VLOOKUP(B205,lingue!$A$1:$W$2481,19,FALSE)))))))</f>
        <v>***FORNITO IN MULTIPLI DI 1 PZ***</v>
      </c>
      <c r="F205" s="29">
        <v>200</v>
      </c>
      <c r="H205" s="8"/>
      <c r="I205" s="28">
        <v>729</v>
      </c>
      <c r="J205" s="25">
        <v>1</v>
      </c>
      <c r="K205" s="26"/>
      <c r="L205" s="27">
        <v>10.94</v>
      </c>
      <c r="M205" s="102"/>
    </row>
    <row r="206" spans="1:13" ht="21.75" customHeight="1" x14ac:dyDescent="0.25">
      <c r="A206" s="34" t="s">
        <v>6</v>
      </c>
      <c r="B206" s="22" t="s">
        <v>13864</v>
      </c>
      <c r="C206" s="98" t="str">
        <f>IF(Tabella42[[#This Row],[ iMiNOW  01/05/2025  31/08/2025 ]],"PROMO"," ")</f>
        <v xml:space="preserve"> </v>
      </c>
      <c r="D206" s="8" t="str">
        <f>IF($A$4="I",VLOOKUP(B206,lingue!$A$1:$W$2481,12,FALSE),IF($A$4="GB",VLOOKUP(B206,lingue!$A$1:$W$2481,14,FALSE),IF($A$4="E",VLOOKUP(B206,lingue!$A$1:$W$2481,20,FALSE),IF($A$4="PL",VLOOKUP(B206,lingue!$A$1:$W$2481,22,FALSE),IF($A$4="D",VLOOKUP(B206,lingue!$A$1:$W$2481,16,FALSE),IF($A$4="F",VLOOKUP(B206,lingue!$A$1:$W$2481,18,FALSE)))))))</f>
        <v>RINFORZO CASSETTA NEXIT 800X600</v>
      </c>
      <c r="E206" s="23" t="str">
        <f>IF($A$4="I",VLOOKUP(B206,lingue!$A$1:$W$2481,13,FALSE),IF($A$4="GB",VLOOKUP(B206,lingue!$A$1:$W$2481,15,FALSE),IF($A$4="E",VLOOKUP(B206,lingue!$A$1:$W$2481,21,FALSE),IF($A$4="PL",VLOOKUP(B206,lingue!$A$1:$W$2481,23,FALSE),IF($A$4="D",VLOOKUP(B206,lingue!$A$1:$W$2481,17,FALSE),IF($A$4="F",VLOOKUP(B206,lingue!$A$1:$W$2481,19,FALSE)))))))</f>
        <v>***FORNITO IN MULTIPLI DI 2 PZ***</v>
      </c>
      <c r="F206" s="8"/>
      <c r="G206" s="8"/>
      <c r="H206" s="8"/>
      <c r="I206" s="24">
        <v>1194</v>
      </c>
      <c r="J206" s="25">
        <v>2</v>
      </c>
      <c r="K206" s="26"/>
      <c r="L206" s="27">
        <v>6</v>
      </c>
      <c r="M206" s="102"/>
    </row>
    <row r="207" spans="1:13" ht="21.75" customHeight="1" x14ac:dyDescent="0.25">
      <c r="A207" s="34" t="s">
        <v>6</v>
      </c>
      <c r="B207" s="78" t="s">
        <v>13873</v>
      </c>
      <c r="C207" s="98" t="str">
        <f>IF(Tabella42[[#This Row],[ iMiNOW  01/05/2025  31/08/2025 ]],"PROMO"," ")</f>
        <v xml:space="preserve"> </v>
      </c>
      <c r="D207" s="8" t="str">
        <f>IF($A$4="I",VLOOKUP(B207,lingue!$A$1:$W$2481,12,FALSE),IF($A$4="GB",VLOOKUP(B207,lingue!$A$1:$W$2481,14,FALSE),IF($A$4="E",VLOOKUP(B207,lingue!$A$1:$W$2481,20,FALSE),IF($A$4="PL",VLOOKUP(B207,lingue!$A$1:$W$2481,22,FALSE),IF($A$4="D",VLOOKUP(B207,lingue!$A$1:$W$2481,16,FALSE),IF($A$4="F",VLOOKUP(B207,lingue!$A$1:$W$2481,18,FALSE)))))))</f>
        <v>COPERCHIO IN PP CON MANIGLIE PER CASSETTE SERIE NEXIT - DIM. MM  L=800 P=600 - COLORE: GRIGIO 01</v>
      </c>
      <c r="E207" s="23" t="str">
        <f>IF($A$4="I",VLOOKUP(B207,lingue!$A$1:$W$2481,13,FALSE),IF($A$4="GB",VLOOKUP(B207,lingue!$A$1:$W$2481,15,FALSE),IF($A$4="E",VLOOKUP(B207,lingue!$A$1:$W$2481,21,FALSE),IF($A$4="PL",VLOOKUP(B207,lingue!$A$1:$W$2481,23,FALSE),IF($A$4="D",VLOOKUP(B207,lingue!$A$1:$W$2481,17,FALSE),IF($A$4="F",VLOOKUP(B207,lingue!$A$1:$W$2481,19,FALSE)))))))</f>
        <v>***FORNITO IN MULTIPLI DI 1/60 PZ***</v>
      </c>
      <c r="F207" s="8"/>
      <c r="G207" s="8"/>
      <c r="H207" s="8"/>
      <c r="I207" s="28">
        <v>1978</v>
      </c>
      <c r="J207" s="25">
        <v>1</v>
      </c>
      <c r="K207" s="26">
        <v>60</v>
      </c>
      <c r="L207" s="27">
        <v>18</v>
      </c>
      <c r="M207" s="102"/>
    </row>
    <row r="208" spans="1:13" ht="21.75" customHeight="1" x14ac:dyDescent="0.25">
      <c r="A208" s="34" t="s">
        <v>6</v>
      </c>
      <c r="B208" s="78" t="s">
        <v>13884</v>
      </c>
      <c r="C208" s="98" t="str">
        <f>IF(Tabella42[[#This Row],[ iMiNOW  01/05/2025  31/08/2025 ]],"PROMO"," ")</f>
        <v xml:space="preserve"> </v>
      </c>
      <c r="D208" s="8" t="str">
        <f>IF($A$4="I",VLOOKUP(B208,lingue!$A$1:$W$2481,12,FALSE),IF($A$4="GB",VLOOKUP(B208,lingue!$A$1:$W$2481,14,FALSE),IF($A$4="E",VLOOKUP(B208,lingue!$A$1:$W$2481,20,FALSE),IF($A$4="PL",VLOOKUP(B208,lingue!$A$1:$W$2481,22,FALSE),IF($A$4="D",VLOOKUP(B208,lingue!$A$1:$W$2481,16,FALSE),IF($A$4="F",VLOOKUP(B208,lingue!$A$1:$W$2481,18,FALSE)))))))</f>
        <v>COPERCHIO A 2 FALDE IN PP COMPLETO DI CERNIERE PER CASSETTE NEXIT DIM.MM 800X600 - COLORE GRIGIO 01</v>
      </c>
      <c r="E208" s="23" t="str">
        <f>IF($A$4="I",VLOOKUP(B208,lingue!$A$1:$W$2481,13,FALSE),IF($A$4="GB",VLOOKUP(B208,lingue!$A$1:$W$2481,15,FALSE),IF($A$4="E",VLOOKUP(B208,lingue!$A$1:$W$2481,21,FALSE),IF($A$4="PL",VLOOKUP(B208,lingue!$A$1:$W$2481,23,FALSE),IF($A$4="D",VLOOKUP(B208,lingue!$A$1:$W$2481,17,FALSE),IF($A$4="F",VLOOKUP(B208,lingue!$A$1:$W$2481,19,FALSE)))))))</f>
        <v>***FORNITO IN MULTIPLI DI 1/88 PZ***</v>
      </c>
      <c r="F208" s="8"/>
      <c r="G208" s="8"/>
      <c r="H208" s="8"/>
      <c r="I208" s="28">
        <v>1852</v>
      </c>
      <c r="J208" s="25">
        <v>1</v>
      </c>
      <c r="K208" s="26">
        <v>88</v>
      </c>
      <c r="L208" s="27">
        <v>28</v>
      </c>
      <c r="M208" s="102"/>
    </row>
    <row r="209" spans="1:13" ht="21.75" customHeight="1" x14ac:dyDescent="0.25">
      <c r="A209" s="34" t="s">
        <v>6</v>
      </c>
      <c r="B209" s="77" t="s">
        <v>14431</v>
      </c>
      <c r="C209" s="98" t="str">
        <f>IF(Tabella42[[#This Row],[ iMiNOW  01/05/2025  31/08/2025 ]],"PROMO"," ")</f>
        <v xml:space="preserve"> </v>
      </c>
      <c r="D209" s="8" t="str">
        <f>IF($A$4="I",VLOOKUP(B209,lingue!$A$1:$W$2481,12,FALSE),IF($A$4="GB",VLOOKUP(B209,lingue!$A$1:$W$2481,14,FALSE),IF($A$4="E",VLOOKUP(B209,lingue!$A$1:$W$2481,20,FALSE),IF($A$4="PL",VLOOKUP(B209,lingue!$A$1:$W$2481,22,FALSE),IF($A$4="D",VLOOKUP(B209,lingue!$A$1:$W$2481,16,FALSE),IF($A$4="F",VLOOKUP(B209,lingue!$A$1:$W$2481,18,FALSE)))))))</f>
        <v>COPERCHIO IN PP CONDUTTIVO PER CASSETTE SERIE NEXIT - DIM. MM  L=800 P=600 - COLORE: NERO</v>
      </c>
      <c r="E209" s="23" t="str">
        <f>IF($A$4="I",VLOOKUP(B209,lingue!$A$1:$W$2481,13,FALSE),IF($A$4="GB",VLOOKUP(B209,lingue!$A$1:$W$2481,15,FALSE),IF($A$4="E",VLOOKUP(B209,lingue!$A$1:$W$2481,21,FALSE),IF($A$4="PL",VLOOKUP(B209,lingue!$A$1:$W$2481,23,FALSE),IF($A$4="D",VLOOKUP(B209,lingue!$A$1:$W$2481,17,FALSE),IF($A$4="F",VLOOKUP(B209,lingue!$A$1:$W$2481,19,FALSE)))))))</f>
        <v>***FORNITO IN MULTIPLI DI 1 PZ***</v>
      </c>
      <c r="F209" s="8"/>
      <c r="G209" s="8"/>
      <c r="H209" s="8"/>
      <c r="I209" s="28">
        <v>2215</v>
      </c>
      <c r="J209" s="25">
        <v>1</v>
      </c>
      <c r="K209" s="26">
        <v>60</v>
      </c>
      <c r="L209" s="27">
        <v>28.21</v>
      </c>
      <c r="M209" s="102"/>
    </row>
    <row r="210" spans="1:13" ht="21.75" customHeight="1" x14ac:dyDescent="0.25">
      <c r="A210" s="34" t="s">
        <v>6</v>
      </c>
      <c r="B210" s="77" t="s">
        <v>14062</v>
      </c>
      <c r="C210" s="98" t="str">
        <f>IF(Tabella42[[#This Row],[ iMiNOW  01/05/2025  31/08/2025 ]],"PROMO"," ")</f>
        <v xml:space="preserve"> </v>
      </c>
      <c r="D210" s="8" t="str">
        <f>IF($A$4="I",VLOOKUP(B210,lingue!$A$1:$W$2481,12,FALSE),IF($A$4="GB",VLOOKUP(B210,lingue!$A$1:$W$2481,14,FALSE),IF($A$4="E",VLOOKUP(B210,lingue!$A$1:$W$2481,20,FALSE),IF($A$4="PL",VLOOKUP(B210,lingue!$A$1:$W$2481,22,FALSE),IF($A$4="D",VLOOKUP(B210,lingue!$A$1:$W$2481,16,FALSE),IF($A$4="F",VLOOKUP(B210,lingue!$A$1:$W$2481,18,FALSE)))))))</f>
        <v>COPERCHIO IN PP CONDUTTIVO A 2 FALDE IN PP COMPLETO DI CERNIERE PER CASSETTE NEXIT DIM.MM 800X600 - COLORE NERO 07</v>
      </c>
      <c r="E210" s="23" t="str">
        <f>IF($A$4="I",VLOOKUP(B210,lingue!$A$1:$W$2481,13,FALSE),IF($A$4="GB",VLOOKUP(B210,lingue!$A$1:$W$2481,15,FALSE),IF($A$4="E",VLOOKUP(B210,lingue!$A$1:$W$2481,21,FALSE),IF($A$4="PL",VLOOKUP(B210,lingue!$A$1:$W$2481,23,FALSE),IF($A$4="D",VLOOKUP(B210,lingue!$A$1:$W$2481,17,FALSE),IF($A$4="F",VLOOKUP(B210,lingue!$A$1:$W$2481,19,FALSE)))))))</f>
        <v>***FORNITO IN MULTIPLI DI 1 PZ***</v>
      </c>
      <c r="F210" s="29">
        <v>200</v>
      </c>
      <c r="H210" s="8"/>
      <c r="I210" s="28">
        <v>2075</v>
      </c>
      <c r="J210" s="25">
        <v>1</v>
      </c>
      <c r="K210" s="26">
        <v>88</v>
      </c>
      <c r="L210" s="27">
        <v>38.5</v>
      </c>
      <c r="M210" s="102"/>
    </row>
    <row r="211" spans="1:13" ht="21.75" customHeight="1" x14ac:dyDescent="0.25">
      <c r="A211" s="34" t="s">
        <v>6</v>
      </c>
      <c r="B211" s="22" t="s">
        <v>135</v>
      </c>
      <c r="C211" s="98" t="str">
        <f>IF(Tabella42[[#This Row],[ iMiNOW  01/05/2025  31/08/2025 ]],"PROMO"," ")</f>
        <v xml:space="preserve"> </v>
      </c>
      <c r="D211" s="8" t="str">
        <f>IF($A$4="I",VLOOKUP(B211,lingue!$A$1:$W$2481,12,FALSE),IF($A$4="GB",VLOOKUP(B211,lingue!$A$1:$W$2481,14,FALSE),IF($A$4="E",VLOOKUP(B211,lingue!$A$1:$W$2481,20,FALSE),IF($A$4="PL",VLOOKUP(B211,lingue!$A$1:$W$2481,22,FALSE),IF($A$4="D",VLOOKUP(B211,lingue!$A$1:$W$2481,16,FALSE),IF($A$4="F",VLOOKUP(B211,lingue!$A$1:$W$2481,18,FALSE)))))))</f>
        <v xml:space="preserve">FINESTRA PICKING PER NX4322 IN PLASTICA TRASPARENTE </v>
      </c>
      <c r="E211" s="23" t="str">
        <f>IF($A$4="I",VLOOKUP(B211,lingue!$A$1:$W$2481,13,FALSE),IF($A$4="GB",VLOOKUP(B211,lingue!$A$1:$W$2481,15,FALSE),IF($A$4="E",VLOOKUP(B211,lingue!$A$1:$W$2481,21,FALSE),IF($A$4="PL",VLOOKUP(B211,lingue!$A$1:$W$2481,23,FALSE),IF($A$4="D",VLOOKUP(B211,lingue!$A$1:$W$2481,17,FALSE),IF($A$4="F",VLOOKUP(B211,lingue!$A$1:$W$2481,19,FALSE)))))))</f>
        <v>***FORNITO IN MULTIPLI DI 1 PZ***</v>
      </c>
      <c r="F211" s="8"/>
      <c r="G211" s="23"/>
      <c r="H211" s="8"/>
      <c r="I211" s="24">
        <v>47</v>
      </c>
      <c r="J211" s="25">
        <v>1</v>
      </c>
      <c r="K211" s="26"/>
      <c r="L211" s="27">
        <v>2.15</v>
      </c>
      <c r="M211" s="102"/>
    </row>
    <row r="212" spans="1:13" ht="21.75" customHeight="1" x14ac:dyDescent="0.25">
      <c r="A212" s="34" t="s">
        <v>6</v>
      </c>
      <c r="B212" s="22" t="s">
        <v>136</v>
      </c>
      <c r="C212" s="98" t="str">
        <f>IF(Tabella42[[#This Row],[ iMiNOW  01/05/2025  31/08/2025 ]],"PROMO"," ")</f>
        <v xml:space="preserve"> </v>
      </c>
      <c r="D212" s="8" t="str">
        <f>IF($A$4="I",VLOOKUP(B212,lingue!$A$1:$W$2481,12,FALSE),IF($A$4="GB",VLOOKUP(B212,lingue!$A$1:$W$2481,14,FALSE),IF($A$4="E",VLOOKUP(B212,lingue!$A$1:$W$2481,20,FALSE),IF($A$4="PL",VLOOKUP(B212,lingue!$A$1:$W$2481,22,FALSE),IF($A$4="D",VLOOKUP(B212,lingue!$A$1:$W$2481,16,FALSE),IF($A$4="F",VLOOKUP(B212,lingue!$A$1:$W$2481,18,FALSE)))))))</f>
        <v xml:space="preserve">FINESTRA PICKING PER NX4327 IN PLASTICA TRASPARENTE </v>
      </c>
      <c r="E212" s="23" t="str">
        <f>IF($A$4="I",VLOOKUP(B212,lingue!$A$1:$W$2481,13,FALSE),IF($A$4="GB",VLOOKUP(B212,lingue!$A$1:$W$2481,15,FALSE),IF($A$4="E",VLOOKUP(B212,lingue!$A$1:$W$2481,21,FALSE),IF($A$4="PL",VLOOKUP(B212,lingue!$A$1:$W$2481,23,FALSE),IF($A$4="D",VLOOKUP(B212,lingue!$A$1:$W$2481,17,FALSE),IF($A$4="F",VLOOKUP(B212,lingue!$A$1:$W$2481,19,FALSE)))))))</f>
        <v>***FORNITO IN MULTIPLI DI 1 PZ***</v>
      </c>
      <c r="F212" s="8"/>
      <c r="G212" s="23"/>
      <c r="H212" s="8"/>
      <c r="I212" s="24">
        <v>58</v>
      </c>
      <c r="J212" s="25">
        <v>1</v>
      </c>
      <c r="K212" s="26"/>
      <c r="L212" s="27">
        <v>2.35</v>
      </c>
      <c r="M212" s="102"/>
    </row>
    <row r="213" spans="1:13" ht="21.75" customHeight="1" x14ac:dyDescent="0.25">
      <c r="A213" s="34" t="s">
        <v>6</v>
      </c>
      <c r="B213" s="22" t="s">
        <v>137</v>
      </c>
      <c r="C213" s="98" t="str">
        <f>IF(Tabella42[[#This Row],[ iMiNOW  01/05/2025  31/08/2025 ]],"PROMO"," ")</f>
        <v xml:space="preserve"> </v>
      </c>
      <c r="D213" s="8" t="str">
        <f>IF($A$4="I",VLOOKUP(B213,lingue!$A$1:$W$2481,12,FALSE),IF($A$4="GB",VLOOKUP(B213,lingue!$A$1:$W$2481,14,FALSE),IF($A$4="E",VLOOKUP(B213,lingue!$A$1:$W$2481,20,FALSE),IF($A$4="PL",VLOOKUP(B213,lingue!$A$1:$W$2481,22,FALSE),IF($A$4="D",VLOOKUP(B213,lingue!$A$1:$W$2481,16,FALSE),IF($A$4="F",VLOOKUP(B213,lingue!$A$1:$W$2481,18,FALSE)))))))</f>
        <v xml:space="preserve">FINESTRA PICKING PER NX4332 IN PLASTICA TRASPARENTE </v>
      </c>
      <c r="E213" s="23" t="str">
        <f>IF($A$4="I",VLOOKUP(B213,lingue!$A$1:$W$2481,13,FALSE),IF($A$4="GB",VLOOKUP(B213,lingue!$A$1:$W$2481,15,FALSE),IF($A$4="E",VLOOKUP(B213,lingue!$A$1:$W$2481,21,FALSE),IF($A$4="PL",VLOOKUP(B213,lingue!$A$1:$W$2481,23,FALSE),IF($A$4="D",VLOOKUP(B213,lingue!$A$1:$W$2481,17,FALSE),IF($A$4="F",VLOOKUP(B213,lingue!$A$1:$W$2481,19,FALSE)))))))</f>
        <v>***FORNITO IN MULTIPLI DI 1 PZ***</v>
      </c>
      <c r="F213" s="8"/>
      <c r="G213" s="23"/>
      <c r="H213" s="8"/>
      <c r="I213" s="24">
        <v>68</v>
      </c>
      <c r="J213" s="25">
        <v>1</v>
      </c>
      <c r="K213" s="26"/>
      <c r="L213" s="27">
        <v>2.5499999999999998</v>
      </c>
      <c r="M213" s="102"/>
    </row>
    <row r="214" spans="1:13" ht="21.75" customHeight="1" x14ac:dyDescent="0.25">
      <c r="A214" s="34" t="s">
        <v>6</v>
      </c>
      <c r="B214" s="22" t="s">
        <v>138</v>
      </c>
      <c r="C214" s="98" t="str">
        <f>IF(Tabella42[[#This Row],[ iMiNOW  01/05/2025  31/08/2025 ]],"PROMO"," ")</f>
        <v xml:space="preserve"> </v>
      </c>
      <c r="D214" s="8" t="str">
        <f>IF($A$4="I",VLOOKUP(B214,lingue!$A$1:$W$2481,12,FALSE),IF($A$4="GB",VLOOKUP(B214,lingue!$A$1:$W$2481,14,FALSE),IF($A$4="E",VLOOKUP(B214,lingue!$A$1:$W$2481,20,FALSE),IF($A$4="PL",VLOOKUP(B214,lingue!$A$1:$W$2481,22,FALSE),IF($A$4="D",VLOOKUP(B214,lingue!$A$1:$W$2481,16,FALSE),IF($A$4="F",VLOOKUP(B214,lingue!$A$1:$W$2481,18,FALSE)))))))</f>
        <v xml:space="preserve">FINESTRA PICKING PER NX6422 IN PLASTICA TRASPARENTE </v>
      </c>
      <c r="E214" s="23" t="str">
        <f>IF($A$4="I",VLOOKUP(B214,lingue!$A$1:$W$2481,13,FALSE),IF($A$4="GB",VLOOKUP(B214,lingue!$A$1:$W$2481,15,FALSE),IF($A$4="E",VLOOKUP(B214,lingue!$A$1:$W$2481,21,FALSE),IF($A$4="PL",VLOOKUP(B214,lingue!$A$1:$W$2481,23,FALSE),IF($A$4="D",VLOOKUP(B214,lingue!$A$1:$W$2481,17,FALSE),IF($A$4="F",VLOOKUP(B214,lingue!$A$1:$W$2481,19,FALSE)))))))</f>
        <v>***FORNITO IN MULTIPLI DI 1 PZ***</v>
      </c>
      <c r="F214" s="8"/>
      <c r="G214" s="23"/>
      <c r="H214" s="8"/>
      <c r="I214" s="24">
        <v>68</v>
      </c>
      <c r="J214" s="25">
        <v>1</v>
      </c>
      <c r="K214" s="26"/>
      <c r="L214" s="27">
        <v>2.35</v>
      </c>
      <c r="M214" s="102"/>
    </row>
    <row r="215" spans="1:13" ht="21.75" customHeight="1" x14ac:dyDescent="0.25">
      <c r="A215" s="34" t="s">
        <v>6</v>
      </c>
      <c r="B215" s="22" t="s">
        <v>139</v>
      </c>
      <c r="C215" s="98" t="str">
        <f>IF(Tabella42[[#This Row],[ iMiNOW  01/05/2025  31/08/2025 ]],"PROMO"," ")</f>
        <v xml:space="preserve"> </v>
      </c>
      <c r="D215" s="8" t="str">
        <f>IF($A$4="I",VLOOKUP(B215,lingue!$A$1:$W$2481,12,FALSE),IF($A$4="GB",VLOOKUP(B215,lingue!$A$1:$W$2481,14,FALSE),IF($A$4="E",VLOOKUP(B215,lingue!$A$1:$W$2481,20,FALSE),IF($A$4="PL",VLOOKUP(B215,lingue!$A$1:$W$2481,22,FALSE),IF($A$4="D",VLOOKUP(B215,lingue!$A$1:$W$2481,16,FALSE),IF($A$4="F",VLOOKUP(B215,lingue!$A$1:$W$2481,18,FALSE)))))))</f>
        <v xml:space="preserve">FINESTRA PICKING PER NX6427 IN PLASTICA TRASPARENTE </v>
      </c>
      <c r="E215" s="23" t="str">
        <f>IF($A$4="I",VLOOKUP(B215,lingue!$A$1:$W$2481,13,FALSE),IF($A$4="GB",VLOOKUP(B215,lingue!$A$1:$W$2481,15,FALSE),IF($A$4="E",VLOOKUP(B215,lingue!$A$1:$W$2481,21,FALSE),IF($A$4="PL",VLOOKUP(B215,lingue!$A$1:$W$2481,23,FALSE),IF($A$4="D",VLOOKUP(B215,lingue!$A$1:$W$2481,17,FALSE),IF($A$4="F",VLOOKUP(B215,lingue!$A$1:$W$2481,19,FALSE)))))))</f>
        <v>***FORNITO IN MULTIPLI DI 1 PZ***</v>
      </c>
      <c r="F215" s="8"/>
      <c r="G215" s="23"/>
      <c r="H215" s="8"/>
      <c r="I215" s="24">
        <v>83</v>
      </c>
      <c r="J215" s="25">
        <v>1</v>
      </c>
      <c r="K215" s="26"/>
      <c r="L215" s="27">
        <v>2.5499999999999998</v>
      </c>
      <c r="M215" s="102"/>
    </row>
    <row r="216" spans="1:13" ht="21.75" customHeight="1" x14ac:dyDescent="0.25">
      <c r="A216" s="34" t="s">
        <v>6</v>
      </c>
      <c r="B216" s="22" t="s">
        <v>140</v>
      </c>
      <c r="C216" s="98" t="str">
        <f>IF(Tabella42[[#This Row],[ iMiNOW  01/05/2025  31/08/2025 ]],"PROMO"," ")</f>
        <v xml:space="preserve"> </v>
      </c>
      <c r="D216" s="8" t="str">
        <f>IF($A$4="I",VLOOKUP(B216,lingue!$A$1:$W$2481,12,FALSE),IF($A$4="GB",VLOOKUP(B216,lingue!$A$1:$W$2481,14,FALSE),IF($A$4="E",VLOOKUP(B216,lingue!$A$1:$W$2481,20,FALSE),IF($A$4="PL",VLOOKUP(B216,lingue!$A$1:$W$2481,22,FALSE),IF($A$4="D",VLOOKUP(B216,lingue!$A$1:$W$2481,16,FALSE),IF($A$4="F",VLOOKUP(B216,lingue!$A$1:$W$2481,18,FALSE)))))))</f>
        <v xml:space="preserve">FINESTRA PICKING PER NX6432 IN PLASTICA TRASPARENTE </v>
      </c>
      <c r="E216" s="23" t="str">
        <f>IF($A$4="I",VLOOKUP(B216,lingue!$A$1:$W$2481,13,FALSE),IF($A$4="GB",VLOOKUP(B216,lingue!$A$1:$W$2481,15,FALSE),IF($A$4="E",VLOOKUP(B216,lingue!$A$1:$W$2481,21,FALSE),IF($A$4="PL",VLOOKUP(B216,lingue!$A$1:$W$2481,23,FALSE),IF($A$4="D",VLOOKUP(B216,lingue!$A$1:$W$2481,17,FALSE),IF($A$4="F",VLOOKUP(B216,lingue!$A$1:$W$2481,19,FALSE)))))))</f>
        <v>***FORNITO IN MULTIPLI DI 1 PZ***</v>
      </c>
      <c r="F216" s="8"/>
      <c r="G216" s="23"/>
      <c r="H216" s="8"/>
      <c r="I216" s="24">
        <v>98</v>
      </c>
      <c r="J216" s="25">
        <v>1</v>
      </c>
      <c r="K216" s="26"/>
      <c r="L216" s="27">
        <v>2.75</v>
      </c>
      <c r="M216" s="102"/>
    </row>
    <row r="217" spans="1:13" ht="21.75" customHeight="1" x14ac:dyDescent="0.25">
      <c r="A217" s="34" t="s">
        <v>6</v>
      </c>
      <c r="B217" s="22" t="s">
        <v>141</v>
      </c>
      <c r="C217" s="98" t="str">
        <f>IF(Tabella42[[#This Row],[ iMiNOW  01/05/2025  31/08/2025 ]],"PROMO"," ")</f>
        <v xml:space="preserve"> </v>
      </c>
      <c r="D217" s="8" t="str">
        <f>IF($A$4="I",VLOOKUP(B217,lingue!$A$1:$W$2481,12,FALSE),IF($A$4="GB",VLOOKUP(B217,lingue!$A$1:$W$2481,14,FALSE),IF($A$4="E",VLOOKUP(B217,lingue!$A$1:$W$2481,20,FALSE),IF($A$4="PL",VLOOKUP(B217,lingue!$A$1:$W$2481,22,FALSE),IF($A$4="D",VLOOKUP(B217,lingue!$A$1:$W$2481,16,FALSE),IF($A$4="F",VLOOKUP(B217,lingue!$A$1:$W$2481,18,FALSE)))))))</f>
        <v xml:space="preserve">FINESTRA PICKING PER NX6442 IN PLASTICA TRASPARENTE </v>
      </c>
      <c r="E217" s="23" t="str">
        <f>IF($A$4="I",VLOOKUP(B217,lingue!$A$1:$W$2481,13,FALSE),IF($A$4="GB",VLOOKUP(B217,lingue!$A$1:$W$2481,15,FALSE),IF($A$4="E",VLOOKUP(B217,lingue!$A$1:$W$2481,21,FALSE),IF($A$4="PL",VLOOKUP(B217,lingue!$A$1:$W$2481,23,FALSE),IF($A$4="D",VLOOKUP(B217,lingue!$A$1:$W$2481,17,FALSE),IF($A$4="F",VLOOKUP(B217,lingue!$A$1:$W$2481,19,FALSE)))))))</f>
        <v>***FORNITO IN MULTIPLI DI 1 PZ***</v>
      </c>
      <c r="F217" s="8"/>
      <c r="G217" s="23"/>
      <c r="H217" s="8"/>
      <c r="I217" s="24">
        <v>128</v>
      </c>
      <c r="J217" s="25">
        <v>1</v>
      </c>
      <c r="K217" s="26"/>
      <c r="L217" s="27">
        <v>2.95</v>
      </c>
      <c r="M217" s="102"/>
    </row>
    <row r="218" spans="1:13" ht="21.75" customHeight="1" x14ac:dyDescent="0.25">
      <c r="A218" s="34" t="s">
        <v>6</v>
      </c>
      <c r="B218" s="22" t="s">
        <v>13897</v>
      </c>
      <c r="C218" s="98" t="str">
        <f>IF(Tabella42[[#This Row],[ iMiNOW  01/05/2025  31/08/2025 ]],"PROMO"," ")</f>
        <v xml:space="preserve"> </v>
      </c>
      <c r="D218" s="8" t="str">
        <f>IF($A$4="I",VLOOKUP(B218,lingue!$A$1:$W$2481,12,FALSE),IF($A$4="GB",VLOOKUP(B218,lingue!$A$1:$W$2481,14,FALSE),IF($A$4="E",VLOOKUP(B218,lingue!$A$1:$W$2481,20,FALSE),IF($A$4="PL",VLOOKUP(B218,lingue!$A$1:$W$2481,22,FALSE),IF($A$4="D",VLOOKUP(B218,lingue!$A$1:$W$2481,16,FALSE),IF($A$4="F",VLOOKUP(B218,lingue!$A$1:$W$2481,18,FALSE)))))))</f>
        <v>FINESTRA TRASPARENTE PER NEXIT NX8622T + NX8622W</v>
      </c>
      <c r="E218" s="23" t="str">
        <f>IF($A$4="I",VLOOKUP(B218,lingue!$A$1:$W$2481,13,FALSE),IF($A$4="GB",VLOOKUP(B218,lingue!$A$1:$W$2481,15,FALSE),IF($A$4="E",VLOOKUP(B218,lingue!$A$1:$W$2481,21,FALSE),IF($A$4="PL",VLOOKUP(B218,lingue!$A$1:$W$2481,23,FALSE),IF($A$4="D",VLOOKUP(B218,lingue!$A$1:$W$2481,17,FALSE),IF($A$4="F",VLOOKUP(B218,lingue!$A$1:$W$2481,19,FALSE)))))))</f>
        <v>***FORNITO IN MULTIPLI DI 1 PZ***</v>
      </c>
      <c r="F218" s="8"/>
      <c r="G218" s="8"/>
      <c r="H218" s="8"/>
      <c r="I218" s="24">
        <v>140</v>
      </c>
      <c r="J218" s="25">
        <v>1</v>
      </c>
      <c r="K218" s="26"/>
      <c r="L218" s="27">
        <v>6.5</v>
      </c>
      <c r="M218" s="102"/>
    </row>
    <row r="219" spans="1:13" ht="21.75" customHeight="1" x14ac:dyDescent="0.25">
      <c r="A219" s="34" t="s">
        <v>6</v>
      </c>
      <c r="B219" s="22" t="s">
        <v>13904</v>
      </c>
      <c r="C219" s="98" t="str">
        <f>IF(Tabella42[[#This Row],[ iMiNOW  01/05/2025  31/08/2025 ]],"PROMO"," ")</f>
        <v xml:space="preserve"> </v>
      </c>
      <c r="D219" s="8" t="str">
        <f>IF($A$4="I",VLOOKUP(B219,lingue!$A$1:$W$2481,12,FALSE),IF($A$4="GB",VLOOKUP(B219,lingue!$A$1:$W$2481,14,FALSE),IF($A$4="E",VLOOKUP(B219,lingue!$A$1:$W$2481,20,FALSE),IF($A$4="PL",VLOOKUP(B219,lingue!$A$1:$W$2481,22,FALSE),IF($A$4="D",VLOOKUP(B219,lingue!$A$1:$W$2481,16,FALSE),IF($A$4="F",VLOOKUP(B219,lingue!$A$1:$W$2481,18,FALSE)))))))</f>
        <v>FINESTRA TRASPARENTE PER NEXIT NX8627T + NX8627W</v>
      </c>
      <c r="E219" s="23" t="str">
        <f>IF($A$4="I",VLOOKUP(B219,lingue!$A$1:$W$2481,13,FALSE),IF($A$4="GB",VLOOKUP(B219,lingue!$A$1:$W$2481,15,FALSE),IF($A$4="E",VLOOKUP(B219,lingue!$A$1:$W$2481,21,FALSE),IF($A$4="PL",VLOOKUP(B219,lingue!$A$1:$W$2481,23,FALSE),IF($A$4="D",VLOOKUP(B219,lingue!$A$1:$W$2481,17,FALSE),IF($A$4="F",VLOOKUP(B219,lingue!$A$1:$W$2481,19,FALSE)))))))</f>
        <v>***FORNITO IN MULTIPLI DI 1 PZ***</v>
      </c>
      <c r="F219" s="8"/>
      <c r="G219" s="8"/>
      <c r="H219" s="8"/>
      <c r="I219" s="24">
        <v>170</v>
      </c>
      <c r="J219" s="25">
        <v>1</v>
      </c>
      <c r="K219" s="26"/>
      <c r="L219" s="27">
        <v>6.8</v>
      </c>
      <c r="M219" s="102"/>
    </row>
    <row r="220" spans="1:13" ht="21.75" customHeight="1" x14ac:dyDescent="0.25">
      <c r="A220" s="34" t="s">
        <v>6</v>
      </c>
      <c r="B220" s="22" t="s">
        <v>13911</v>
      </c>
      <c r="C220" s="98" t="str">
        <f>IF(Tabella42[[#This Row],[ iMiNOW  01/05/2025  31/08/2025 ]],"PROMO"," ")</f>
        <v xml:space="preserve"> </v>
      </c>
      <c r="D220" s="8" t="str">
        <f>IF($A$4="I",VLOOKUP(B220,lingue!$A$1:$W$2481,12,FALSE),IF($A$4="GB",VLOOKUP(B220,lingue!$A$1:$W$2481,14,FALSE),IF($A$4="E",VLOOKUP(B220,lingue!$A$1:$W$2481,20,FALSE),IF($A$4="PL",VLOOKUP(B220,lingue!$A$1:$W$2481,22,FALSE),IF($A$4="D",VLOOKUP(B220,lingue!$A$1:$W$2481,16,FALSE),IF($A$4="F",VLOOKUP(B220,lingue!$A$1:$W$2481,18,FALSE)))))))</f>
        <v>FINESTRA TRASPARENTE PER NEXIT NX8632T + NX8632W</v>
      </c>
      <c r="E220" s="23" t="str">
        <f>IF($A$4="I",VLOOKUP(B220,lingue!$A$1:$W$2481,13,FALSE),IF($A$4="GB",VLOOKUP(B220,lingue!$A$1:$W$2481,15,FALSE),IF($A$4="E",VLOOKUP(B220,lingue!$A$1:$W$2481,21,FALSE),IF($A$4="PL",VLOOKUP(B220,lingue!$A$1:$W$2481,23,FALSE),IF($A$4="D",VLOOKUP(B220,lingue!$A$1:$W$2481,17,FALSE),IF($A$4="F",VLOOKUP(B220,lingue!$A$1:$W$2481,19,FALSE)))))))</f>
        <v>***FORNITO IN MULTIPLI DI 1 PZ***</v>
      </c>
      <c r="F220" s="8"/>
      <c r="G220" s="23"/>
      <c r="H220" s="8"/>
      <c r="I220" s="24">
        <v>200</v>
      </c>
      <c r="J220" s="25">
        <v>1</v>
      </c>
      <c r="K220" s="26"/>
      <c r="L220" s="27">
        <v>7.2</v>
      </c>
      <c r="M220" s="102"/>
    </row>
    <row r="221" spans="1:13" ht="21.75" customHeight="1" x14ac:dyDescent="0.25">
      <c r="A221" s="34" t="s">
        <v>6</v>
      </c>
      <c r="B221" s="22" t="s">
        <v>13918</v>
      </c>
      <c r="C221" s="98" t="str">
        <f>IF(Tabella42[[#This Row],[ iMiNOW  01/05/2025  31/08/2025 ]],"PROMO"," ")</f>
        <v xml:space="preserve"> </v>
      </c>
      <c r="D221" s="8" t="str">
        <f>IF($A$4="I",VLOOKUP(B221,lingue!$A$1:$W$2481,12,FALSE),IF($A$4="GB",VLOOKUP(B221,lingue!$A$1:$W$2481,14,FALSE),IF($A$4="E",VLOOKUP(B221,lingue!$A$1:$W$2481,20,FALSE),IF($A$4="PL",VLOOKUP(B221,lingue!$A$1:$W$2481,22,FALSE),IF($A$4="D",VLOOKUP(B221,lingue!$A$1:$W$2481,16,FALSE),IF($A$4="F",VLOOKUP(B221,lingue!$A$1:$W$2481,18,FALSE)))))))</f>
        <v>FINESTRA TRASPARENTE PER NEXIT NX8642T + NX8642W</v>
      </c>
      <c r="E221" s="23" t="str">
        <f>IF($A$4="I",VLOOKUP(B221,lingue!$A$1:$W$2481,13,FALSE),IF($A$4="GB",VLOOKUP(B221,lingue!$A$1:$W$2481,15,FALSE),IF($A$4="E",VLOOKUP(B221,lingue!$A$1:$W$2481,21,FALSE),IF($A$4="PL",VLOOKUP(B221,lingue!$A$1:$W$2481,23,FALSE),IF($A$4="D",VLOOKUP(B221,lingue!$A$1:$W$2481,17,FALSE),IF($A$4="F",VLOOKUP(B221,lingue!$A$1:$W$2481,19,FALSE)))))))</f>
        <v>***FORNITO IN MULTIPLI DI 1 PZ***</v>
      </c>
      <c r="F221" s="8"/>
      <c r="G221" s="23"/>
      <c r="H221" s="8"/>
      <c r="I221" s="24">
        <v>264</v>
      </c>
      <c r="J221" s="25">
        <v>1</v>
      </c>
      <c r="K221" s="26"/>
      <c r="L221" s="27">
        <v>7.6</v>
      </c>
      <c r="M221" s="102"/>
    </row>
    <row r="222" spans="1:13" ht="21.75" customHeight="1" x14ac:dyDescent="0.25">
      <c r="A222" s="34" t="s">
        <v>6</v>
      </c>
      <c r="B222" s="22" t="s">
        <v>13925</v>
      </c>
      <c r="C222" s="98" t="str">
        <f>IF(Tabella42[[#This Row],[ iMiNOW  01/05/2025  31/08/2025 ]],"PROMO"," ")</f>
        <v xml:space="preserve"> </v>
      </c>
      <c r="D222" s="8" t="str">
        <f>IF($A$4="I",VLOOKUP(B222,lingue!$A$1:$W$2481,12,FALSE),IF($A$4="GB",VLOOKUP(B222,lingue!$A$1:$W$2481,14,FALSE),IF($A$4="E",VLOOKUP(B222,lingue!$A$1:$W$2481,20,FALSE),IF($A$4="PL",VLOOKUP(B222,lingue!$A$1:$W$2481,22,FALSE),IF($A$4="D",VLOOKUP(B222,lingue!$A$1:$W$2481,16,FALSE),IF($A$4="F",VLOOKUP(B222,lingue!$A$1:$W$2481,18,FALSE)))))))</f>
        <v>FINESTRA TRASPARENTE PER NEXIT NX8652T + NX8652W</v>
      </c>
      <c r="E222" s="23" t="str">
        <f>IF($A$4="I",VLOOKUP(B222,lingue!$A$1:$W$2481,13,FALSE),IF($A$4="GB",VLOOKUP(B222,lingue!$A$1:$W$2481,15,FALSE),IF($A$4="E",VLOOKUP(B222,lingue!$A$1:$W$2481,21,FALSE),IF($A$4="PL",VLOOKUP(B222,lingue!$A$1:$W$2481,23,FALSE),IF($A$4="D",VLOOKUP(B222,lingue!$A$1:$W$2481,17,FALSE),IF($A$4="F",VLOOKUP(B222,lingue!$A$1:$W$2481,19,FALSE)))))))</f>
        <v>***FORNITO IN MULTIPLI DI 1 PZ***</v>
      </c>
      <c r="F222" s="8"/>
      <c r="G222" s="23"/>
      <c r="H222" s="8"/>
      <c r="I222" s="24">
        <v>324</v>
      </c>
      <c r="J222" s="25">
        <v>1</v>
      </c>
      <c r="K222" s="26"/>
      <c r="L222" s="27">
        <v>8.9</v>
      </c>
      <c r="M222" s="102"/>
    </row>
    <row r="223" spans="1:13" ht="21.75" customHeight="1" x14ac:dyDescent="0.25">
      <c r="A223" s="34" t="s">
        <v>6</v>
      </c>
      <c r="B223" s="22" t="s">
        <v>13932</v>
      </c>
      <c r="C223" s="98" t="str">
        <f>IF(Tabella42[[#This Row],[ iMiNOW  01/05/2025  31/08/2025 ]],"PROMO"," ")</f>
        <v xml:space="preserve"> </v>
      </c>
      <c r="D223" s="8" t="str">
        <f>IF($A$4="I",VLOOKUP(B223,lingue!$A$1:$W$2481,12,FALSE),IF($A$4="GB",VLOOKUP(B223,lingue!$A$1:$W$2481,14,FALSE),IF($A$4="E",VLOOKUP(B223,lingue!$A$1:$W$2481,20,FALSE),IF($A$4="PL",VLOOKUP(B223,lingue!$A$1:$W$2481,22,FALSE),IF($A$4="D",VLOOKUP(B223,lingue!$A$1:$W$2481,16,FALSE),IF($A$4="F",VLOOKUP(B223,lingue!$A$1:$W$2481,18,FALSE)))))))</f>
        <v>RUOTA GIREVOLE CON FRENO GOMMA ANTITRACCIA SINTETICA - DIM. MM  A=160 - Ø 125 MM.</v>
      </c>
      <c r="E223" s="23" t="str">
        <f>IF($A$4="I",VLOOKUP(B223,lingue!$A$1:$W$2481,13,FALSE),IF($A$4="GB",VLOOKUP(B223,lingue!$A$1:$W$2481,15,FALSE),IF($A$4="E",VLOOKUP(B223,lingue!$A$1:$W$2481,21,FALSE),IF($A$4="PL",VLOOKUP(B223,lingue!$A$1:$W$2481,23,FALSE),IF($A$4="D",VLOOKUP(B223,lingue!$A$1:$W$2481,17,FALSE),IF($A$4="F",VLOOKUP(B223,lingue!$A$1:$W$2481,19,FALSE)))))))</f>
        <v xml:space="preserve">PORTATA 100 KG COLORE GRIGIO - CON 4 VITI - ***FORNITO IN MULTIPLI DI 1 PZ*** </v>
      </c>
      <c r="F223" s="8"/>
      <c r="G223" s="23"/>
      <c r="H223" s="8"/>
      <c r="I223" s="24">
        <v>1320</v>
      </c>
      <c r="J223" s="25">
        <v>1</v>
      </c>
      <c r="K223" s="26"/>
      <c r="L223" s="27">
        <v>12.61</v>
      </c>
      <c r="M223" s="102"/>
    </row>
    <row r="224" spans="1:13" ht="21.75" customHeight="1" x14ac:dyDescent="0.25">
      <c r="A224" s="34" t="s">
        <v>6</v>
      </c>
      <c r="B224" s="22" t="s">
        <v>13939</v>
      </c>
      <c r="C224" s="98" t="str">
        <f>IF(Tabella42[[#This Row],[ iMiNOW  01/05/2025  31/08/2025 ]],"PROMO"," ")</f>
        <v xml:space="preserve"> </v>
      </c>
      <c r="D224" s="8" t="str">
        <f>IF($A$4="I",VLOOKUP(B224,lingue!$A$1:$W$2481,12,FALSE),IF($A$4="GB",VLOOKUP(B224,lingue!$A$1:$W$2481,14,FALSE),IF($A$4="E",VLOOKUP(B224,lingue!$A$1:$W$2481,20,FALSE),IF($A$4="PL",VLOOKUP(B224,lingue!$A$1:$W$2481,22,FALSE),IF($A$4="D",VLOOKUP(B224,lingue!$A$1:$W$2481,16,FALSE),IF($A$4="F",VLOOKUP(B224,lingue!$A$1:$W$2481,18,FALSE)))))))</f>
        <v>RUOTA FISSA GOMMA ANTITRACCIA SINTETICA - DIM. MM  A=160 - Ø 125 MM.</v>
      </c>
      <c r="E224" s="23" t="str">
        <f>IF($A$4="I",VLOOKUP(B224,lingue!$A$1:$W$2481,13,FALSE),IF($A$4="GB",VLOOKUP(B224,lingue!$A$1:$W$2481,15,FALSE),IF($A$4="E",VLOOKUP(B224,lingue!$A$1:$W$2481,21,FALSE),IF($A$4="PL",VLOOKUP(B224,lingue!$A$1:$W$2481,23,FALSE),IF($A$4="D",VLOOKUP(B224,lingue!$A$1:$W$2481,17,FALSE),IF($A$4="F",VLOOKUP(B224,lingue!$A$1:$W$2481,19,FALSE)))))))</f>
        <v xml:space="preserve">PORTATA 100 KG COLORE GRIGIO - CON 4 VITI - ***FORNITO IN MULTIPLI DI 1 PZ*** </v>
      </c>
      <c r="F224" s="8"/>
      <c r="G224" s="23"/>
      <c r="H224" s="8"/>
      <c r="I224" s="24">
        <v>890</v>
      </c>
      <c r="J224" s="25">
        <v>1</v>
      </c>
      <c r="K224" s="26"/>
      <c r="L224" s="27">
        <v>16.75</v>
      </c>
      <c r="M224" s="102"/>
    </row>
    <row r="225" spans="1:13" ht="21.75" customHeight="1" x14ac:dyDescent="0.25">
      <c r="A225" s="34" t="s">
        <v>6</v>
      </c>
      <c r="B225" s="22" t="s">
        <v>13942</v>
      </c>
      <c r="C225" s="98" t="str">
        <f>IF(Tabella42[[#This Row],[ iMiNOW  01/05/2025  31/08/2025 ]],"PROMO"," ")</f>
        <v xml:space="preserve"> </v>
      </c>
      <c r="D225" s="8" t="str">
        <f>IF($A$4="I",VLOOKUP(B225,lingue!$A$1:$W$2481,12,FALSE),IF($A$4="GB",VLOOKUP(B225,lingue!$A$1:$W$2481,14,FALSE),IF($A$4="E",VLOOKUP(B225,lingue!$A$1:$W$2481,20,FALSE),IF($A$4="PL",VLOOKUP(B225,lingue!$A$1:$W$2481,22,FALSE),IF($A$4="D",VLOOKUP(B225,lingue!$A$1:$W$2481,16,FALSE),IF($A$4="F",VLOOKUP(B225,lingue!$A$1:$W$2481,18,FALSE)))))))</f>
        <v>RUOTA GIREVOLE CON FRENO NYLON - DIM. MM  A=130 - Ø 100 MM.</v>
      </c>
      <c r="E225" s="23" t="str">
        <f>IF($A$4="I",VLOOKUP(B225,lingue!$A$1:$W$2481,13,FALSE),IF($A$4="GB",VLOOKUP(B225,lingue!$A$1:$W$2481,15,FALSE),IF($A$4="E",VLOOKUP(B225,lingue!$A$1:$W$2481,21,FALSE),IF($A$4="PL",VLOOKUP(B225,lingue!$A$1:$W$2481,23,FALSE),IF($A$4="D",VLOOKUP(B225,lingue!$A$1:$W$2481,17,FALSE),IF($A$4="F",VLOOKUP(B225,lingue!$A$1:$W$2481,19,FALSE)))))))</f>
        <v xml:space="preserve">PORTATA 125 KG COLORE NERO - CON 4 VITI - ***FORNITO IN MULTIPLI DI 1 PZ*** </v>
      </c>
      <c r="F225" s="8"/>
      <c r="G225" s="23"/>
      <c r="H225" s="8"/>
      <c r="I225" s="24">
        <v>880</v>
      </c>
      <c r="J225" s="25">
        <v>1</v>
      </c>
      <c r="K225" s="26"/>
      <c r="L225" s="27">
        <v>14.79</v>
      </c>
      <c r="M225" s="102"/>
    </row>
    <row r="226" spans="1:13" ht="21.75" customHeight="1" x14ac:dyDescent="0.25">
      <c r="A226" s="34" t="s">
        <v>6</v>
      </c>
      <c r="B226" s="22" t="s">
        <v>13946</v>
      </c>
      <c r="C226" s="98" t="str">
        <f>IF(Tabella42[[#This Row],[ iMiNOW  01/05/2025  31/08/2025 ]],"PROMO"," ")</f>
        <v xml:space="preserve"> </v>
      </c>
      <c r="D226" s="8" t="str">
        <f>IF($A$4="I",VLOOKUP(B226,lingue!$A$1:$W$2481,12,FALSE),IF($A$4="GB",VLOOKUP(B226,lingue!$A$1:$W$2481,14,FALSE),IF($A$4="E",VLOOKUP(B226,lingue!$A$1:$W$2481,20,FALSE),IF($A$4="PL",VLOOKUP(B226,lingue!$A$1:$W$2481,22,FALSE),IF($A$4="D",VLOOKUP(B226,lingue!$A$1:$W$2481,16,FALSE),IF($A$4="F",VLOOKUP(B226,lingue!$A$1:$W$2481,18,FALSE)))))))</f>
        <v>RUOTA GIREVOLE CON FRENO NYLON - DIM. MM  A=160 - Ø 125 MM.</v>
      </c>
      <c r="E226" s="23" t="str">
        <f>IF($A$4="I",VLOOKUP(B226,lingue!$A$1:$W$2481,13,FALSE),IF($A$4="GB",VLOOKUP(B226,lingue!$A$1:$W$2481,15,FALSE),IF($A$4="E",VLOOKUP(B226,lingue!$A$1:$W$2481,21,FALSE),IF($A$4="PL",VLOOKUP(B226,lingue!$A$1:$W$2481,23,FALSE),IF($A$4="D",VLOOKUP(B226,lingue!$A$1:$W$2481,17,FALSE),IF($A$4="F",VLOOKUP(B226,lingue!$A$1:$W$2481,19,FALSE)))))))</f>
        <v xml:space="preserve">PORTATA 180 KG COLORE NERO - CON 4 VITI - ***FORNITO IN MULTIPLI DI 1 PZ*** </v>
      </c>
      <c r="F226" s="8"/>
      <c r="G226" s="23"/>
      <c r="H226" s="8"/>
      <c r="I226" s="24">
        <v>1150</v>
      </c>
      <c r="J226" s="25">
        <v>1</v>
      </c>
      <c r="K226" s="26"/>
      <c r="L226" s="27">
        <v>16.100000000000001</v>
      </c>
      <c r="M226" s="102"/>
    </row>
    <row r="227" spans="1:13" ht="21.75" customHeight="1" x14ac:dyDescent="0.25">
      <c r="A227" s="34" t="s">
        <v>6</v>
      </c>
      <c r="B227" s="22" t="s">
        <v>13950</v>
      </c>
      <c r="C227" s="98" t="str">
        <f>IF(Tabella42[[#This Row],[ iMiNOW  01/05/2025  31/08/2025 ]],"PROMO"," ")</f>
        <v xml:space="preserve"> </v>
      </c>
      <c r="D227" s="8" t="str">
        <f>IF($A$4="I",VLOOKUP(B227,lingue!$A$1:$W$2481,12,FALSE),IF($A$4="GB",VLOOKUP(B227,lingue!$A$1:$W$2481,14,FALSE),IF($A$4="E",VLOOKUP(B227,lingue!$A$1:$W$2481,20,FALSE),IF($A$4="PL",VLOOKUP(B227,lingue!$A$1:$W$2481,22,FALSE),IF($A$4="D",VLOOKUP(B227,lingue!$A$1:$W$2481,16,FALSE),IF($A$4="F",VLOOKUP(B227,lingue!$A$1:$W$2481,18,FALSE)))))))</f>
        <v>RUOTA FISSA NYLON - DIM. MM  A=130 - Ø 100 MM.</v>
      </c>
      <c r="E227" s="23" t="str">
        <f>IF($A$4="I",VLOOKUP(B227,lingue!$A$1:$W$2481,13,FALSE),IF($A$4="GB",VLOOKUP(B227,lingue!$A$1:$W$2481,15,FALSE),IF($A$4="E",VLOOKUP(B227,lingue!$A$1:$W$2481,21,FALSE),IF($A$4="PL",VLOOKUP(B227,lingue!$A$1:$W$2481,23,FALSE),IF($A$4="D",VLOOKUP(B227,lingue!$A$1:$W$2481,17,FALSE),IF($A$4="F",VLOOKUP(B227,lingue!$A$1:$W$2481,19,FALSE)))))))</f>
        <v xml:space="preserve">PORTATA 125 KG COLORE NERO - CON 4 VITI - ***FORNITO IN MULTIPLI DI 1 PZ*** </v>
      </c>
      <c r="F227" s="8"/>
      <c r="G227" s="23"/>
      <c r="H227" s="8"/>
      <c r="I227" s="24">
        <v>4980</v>
      </c>
      <c r="J227" s="25">
        <v>1</v>
      </c>
      <c r="K227" s="26"/>
      <c r="L227" s="27">
        <v>10.66</v>
      </c>
      <c r="M227" s="102"/>
    </row>
    <row r="228" spans="1:13" ht="21.75" customHeight="1" x14ac:dyDescent="0.25">
      <c r="A228" s="34" t="s">
        <v>6</v>
      </c>
      <c r="B228" s="22" t="s">
        <v>13953</v>
      </c>
      <c r="C228" s="98" t="str">
        <f>IF(Tabella42[[#This Row],[ iMiNOW  01/05/2025  31/08/2025 ]],"PROMO"," ")</f>
        <v xml:space="preserve"> </v>
      </c>
      <c r="D228" s="8" t="str">
        <f>IF($A$4="I",VLOOKUP(B228,lingue!$A$1:$W$2481,12,FALSE),IF($A$4="GB",VLOOKUP(B228,lingue!$A$1:$W$2481,14,FALSE),IF($A$4="E",VLOOKUP(B228,lingue!$A$1:$W$2481,20,FALSE),IF($A$4="PL",VLOOKUP(B228,lingue!$A$1:$W$2481,22,FALSE),IF($A$4="D",VLOOKUP(B228,lingue!$A$1:$W$2481,16,FALSE),IF($A$4="F",VLOOKUP(B228,lingue!$A$1:$W$2481,18,FALSE)))))))</f>
        <v>RUOTA FISSA NYLON - DIM. MM  A=160 - Ø 125 MM.</v>
      </c>
      <c r="E228" s="23" t="str">
        <f>IF($A$4="I",VLOOKUP(B228,lingue!$A$1:$W$2481,13,FALSE),IF($A$4="GB",VLOOKUP(B228,lingue!$A$1:$W$2481,15,FALSE),IF($A$4="E",VLOOKUP(B228,lingue!$A$1:$W$2481,21,FALSE),IF($A$4="PL",VLOOKUP(B228,lingue!$A$1:$W$2481,23,FALSE),IF($A$4="D",VLOOKUP(B228,lingue!$A$1:$W$2481,17,FALSE),IF($A$4="F",VLOOKUP(B228,lingue!$A$1:$W$2481,19,FALSE)))))))</f>
        <v xml:space="preserve">PORTATA 180 KG COLORE NERO - CON 4 VITI - ***FORNITO IN MULTIPLI DI 1 PZ*** </v>
      </c>
      <c r="F228" s="8"/>
      <c r="G228" s="23"/>
      <c r="H228" s="8"/>
      <c r="I228" s="24">
        <v>1010</v>
      </c>
      <c r="J228" s="25">
        <v>1</v>
      </c>
      <c r="K228" s="26"/>
      <c r="L228" s="27">
        <v>11.96</v>
      </c>
      <c r="M228" s="102"/>
    </row>
    <row r="229" spans="1:13" ht="21.75" customHeight="1" x14ac:dyDescent="0.25">
      <c r="A229" s="34" t="s">
        <v>6</v>
      </c>
      <c r="B229" s="22" t="s">
        <v>13956</v>
      </c>
      <c r="C229" s="98" t="str">
        <f>IF(Tabella42[[#This Row],[ iMiNOW  01/05/2025  31/08/2025 ]],"PROMO"," ")</f>
        <v xml:space="preserve"> </v>
      </c>
      <c r="D229" s="8" t="str">
        <f>IF($A$4="I",VLOOKUP(B229,lingue!$A$1:$W$2481,12,FALSE),IF($A$4="GB",VLOOKUP(B229,lingue!$A$1:$W$2481,14,FALSE),IF($A$4="E",VLOOKUP(B229,lingue!$A$1:$W$2481,20,FALSE),IF($A$4="PL",VLOOKUP(B229,lingue!$A$1:$W$2481,22,FALSE),IF($A$4="D",VLOOKUP(B229,lingue!$A$1:$W$2481,16,FALSE),IF($A$4="F",VLOOKUP(B229,lingue!$A$1:$W$2481,18,FALSE)))))))</f>
        <v>RUOTA GIREVOLE CON FRENO GOMMA STANDARD - DIM. MM  A=130 - Ø 100 MM.</v>
      </c>
      <c r="E229" s="23" t="str">
        <f>IF($A$4="I",VLOOKUP(B229,lingue!$A$1:$W$2481,13,FALSE),IF($A$4="GB",VLOOKUP(B229,lingue!$A$1:$W$2481,15,FALSE),IF($A$4="E",VLOOKUP(B229,lingue!$A$1:$W$2481,21,FALSE),IF($A$4="PL",VLOOKUP(B229,lingue!$A$1:$W$2481,23,FALSE),IF($A$4="D",VLOOKUP(B229,lingue!$A$1:$W$2481,17,FALSE),IF($A$4="F",VLOOKUP(B229,lingue!$A$1:$W$2481,19,FALSE)))))))</f>
        <v xml:space="preserve">PORTATA  75 KG COLORE NERO - CON 4 VITI - ***FORNITO IN MULTIPLI DI 1 PZ*** </v>
      </c>
      <c r="F229" s="8"/>
      <c r="G229" s="23"/>
      <c r="H229" s="8"/>
      <c r="I229" s="24">
        <v>970</v>
      </c>
      <c r="J229" s="25">
        <v>1</v>
      </c>
      <c r="K229" s="26"/>
      <c r="L229" s="27">
        <v>14.84</v>
      </c>
      <c r="M229" s="102"/>
    </row>
    <row r="230" spans="1:13" ht="21.75" customHeight="1" x14ac:dyDescent="0.25">
      <c r="A230" s="34" t="s">
        <v>6</v>
      </c>
      <c r="B230" s="22" t="s">
        <v>13960</v>
      </c>
      <c r="C230" s="98" t="str">
        <f>IF(Tabella42[[#This Row],[ iMiNOW  01/05/2025  31/08/2025 ]],"PROMO"," ")</f>
        <v xml:space="preserve"> </v>
      </c>
      <c r="D230" s="8" t="str">
        <f>IF($A$4="I",VLOOKUP(B230,lingue!$A$1:$W$2481,12,FALSE),IF($A$4="GB",VLOOKUP(B230,lingue!$A$1:$W$2481,14,FALSE),IF($A$4="E",VLOOKUP(B230,lingue!$A$1:$W$2481,20,FALSE),IF($A$4="PL",VLOOKUP(B230,lingue!$A$1:$W$2481,22,FALSE),IF($A$4="D",VLOOKUP(B230,lingue!$A$1:$W$2481,16,FALSE),IF($A$4="F",VLOOKUP(B230,lingue!$A$1:$W$2481,18,FALSE)))))))</f>
        <v>RUOTA GIREVOLE CON FRENO GOMMA STANDARD - DIM. MM  A=160 - Ø 125 MM.</v>
      </c>
      <c r="E230" s="23" t="str">
        <f>IF($A$4="I",VLOOKUP(B230,lingue!$A$1:$W$2481,13,FALSE),IF($A$4="GB",VLOOKUP(B230,lingue!$A$1:$W$2481,15,FALSE),IF($A$4="E",VLOOKUP(B230,lingue!$A$1:$W$2481,21,FALSE),IF($A$4="PL",VLOOKUP(B230,lingue!$A$1:$W$2481,23,FALSE),IF($A$4="D",VLOOKUP(B230,lingue!$A$1:$W$2481,17,FALSE),IF($A$4="F",VLOOKUP(B230,lingue!$A$1:$W$2481,19,FALSE)))))))</f>
        <v xml:space="preserve">PORTATA 100 KG COLORE NERO - CON 4 VITI - ***FORNITO IN MULTIPLI DI 1 PZ*** </v>
      </c>
      <c r="F230" s="8"/>
      <c r="G230" s="23"/>
      <c r="H230" s="8"/>
      <c r="I230" s="24">
        <v>1450</v>
      </c>
      <c r="J230" s="25">
        <v>1</v>
      </c>
      <c r="K230" s="26"/>
      <c r="L230" s="27">
        <v>16.36</v>
      </c>
      <c r="M230" s="102"/>
    </row>
    <row r="231" spans="1:13" ht="21.75" customHeight="1" x14ac:dyDescent="0.25">
      <c r="A231" s="34" t="s">
        <v>6</v>
      </c>
      <c r="B231" s="22" t="s">
        <v>13964</v>
      </c>
      <c r="C231" s="98" t="str">
        <f>IF(Tabella42[[#This Row],[ iMiNOW  01/05/2025  31/08/2025 ]],"PROMO"," ")</f>
        <v xml:space="preserve"> </v>
      </c>
      <c r="D231" s="8" t="str">
        <f>IF($A$4="I",VLOOKUP(B231,lingue!$A$1:$W$2481,12,FALSE),IF($A$4="GB",VLOOKUP(B231,lingue!$A$1:$W$2481,14,FALSE),IF($A$4="E",VLOOKUP(B231,lingue!$A$1:$W$2481,20,FALSE),IF($A$4="PL",VLOOKUP(B231,lingue!$A$1:$W$2481,22,FALSE),IF($A$4="D",VLOOKUP(B231,lingue!$A$1:$W$2481,16,FALSE),IF($A$4="F",VLOOKUP(B231,lingue!$A$1:$W$2481,18,FALSE)))))))</f>
        <v>RUOTA FISSA GOMMA STANDARD - DIM. MM  A=130 - Ø 100 MM.</v>
      </c>
      <c r="E231" s="23" t="str">
        <f>IF($A$4="I",VLOOKUP(B231,lingue!$A$1:$W$2481,13,FALSE),IF($A$4="GB",VLOOKUP(B231,lingue!$A$1:$W$2481,15,FALSE),IF($A$4="E",VLOOKUP(B231,lingue!$A$1:$W$2481,21,FALSE),IF($A$4="PL",VLOOKUP(B231,lingue!$A$1:$W$2481,23,FALSE),IF($A$4="D",VLOOKUP(B231,lingue!$A$1:$W$2481,17,FALSE),IF($A$4="F",VLOOKUP(B231,lingue!$A$1:$W$2481,19,FALSE)))))))</f>
        <v xml:space="preserve">PORTATA  75 KG COLORE NERO - CON 4 VITI - ***FORNITO IN MULTIPLI DI 1 PZ*** </v>
      </c>
      <c r="F231" s="8"/>
      <c r="G231" s="23"/>
      <c r="H231" s="8"/>
      <c r="I231" s="24">
        <v>600</v>
      </c>
      <c r="J231" s="25">
        <v>1</v>
      </c>
      <c r="K231" s="26"/>
      <c r="L231" s="27">
        <v>9.3800000000000008</v>
      </c>
      <c r="M231" s="102"/>
    </row>
    <row r="232" spans="1:13" ht="21.75" customHeight="1" x14ac:dyDescent="0.25">
      <c r="A232" s="34" t="s">
        <v>6</v>
      </c>
      <c r="B232" s="22" t="s">
        <v>13967</v>
      </c>
      <c r="C232" s="98" t="str">
        <f>IF(Tabella42[[#This Row],[ iMiNOW  01/05/2025  31/08/2025 ]],"PROMO"," ")</f>
        <v xml:space="preserve"> </v>
      </c>
      <c r="D232" s="8" t="str">
        <f>IF($A$4="I",VLOOKUP(B232,lingue!$A$1:$W$2481,12,FALSE),IF($A$4="GB",VLOOKUP(B232,lingue!$A$1:$W$2481,14,FALSE),IF($A$4="E",VLOOKUP(B232,lingue!$A$1:$W$2481,20,FALSE),IF($A$4="PL",VLOOKUP(B232,lingue!$A$1:$W$2481,22,FALSE),IF($A$4="D",VLOOKUP(B232,lingue!$A$1:$W$2481,16,FALSE),IF($A$4="F",VLOOKUP(B232,lingue!$A$1:$W$2481,18,FALSE)))))))</f>
        <v>RUOTA FISSA GOMMA STANDARD - DIM. MM  A=160 - Ø 125 MM.</v>
      </c>
      <c r="E232" s="23" t="str">
        <f>IF($A$4="I",VLOOKUP(B232,lingue!$A$1:$W$2481,13,FALSE),IF($A$4="GB",VLOOKUP(B232,lingue!$A$1:$W$2481,15,FALSE),IF($A$4="E",VLOOKUP(B232,lingue!$A$1:$W$2481,21,FALSE),IF($A$4="PL",VLOOKUP(B232,lingue!$A$1:$W$2481,23,FALSE),IF($A$4="D",VLOOKUP(B232,lingue!$A$1:$W$2481,17,FALSE),IF($A$4="F",VLOOKUP(B232,lingue!$A$1:$W$2481,19,FALSE)))))))</f>
        <v xml:space="preserve">PORTATA 100 KG COLORE NERO - CON 4 VITI - ***FORNITO IN MULTIPLI DI 1 PZ*** </v>
      </c>
      <c r="F232" s="8"/>
      <c r="G232" s="23"/>
      <c r="H232" s="8"/>
      <c r="I232" s="24">
        <v>1000</v>
      </c>
      <c r="J232" s="25">
        <v>1</v>
      </c>
      <c r="K232" s="26"/>
      <c r="L232" s="27">
        <v>10.4</v>
      </c>
      <c r="M232" s="102"/>
    </row>
    <row r="233" spans="1:13" ht="21.75" customHeight="1" x14ac:dyDescent="0.25">
      <c r="A233" s="34" t="s">
        <v>6</v>
      </c>
      <c r="B233" s="22" t="s">
        <v>13970</v>
      </c>
      <c r="C233" s="98" t="str">
        <f>IF(Tabella42[[#This Row],[ iMiNOW  01/05/2025  31/08/2025 ]],"PROMO"," ")</f>
        <v xml:space="preserve"> </v>
      </c>
      <c r="D233" s="8" t="str">
        <f>IF($A$4="I",VLOOKUP(B233,lingue!$A$1:$W$2481,12,FALSE),IF($A$4="GB",VLOOKUP(B233,lingue!$A$1:$W$2481,14,FALSE),IF($A$4="E",VLOOKUP(B233,lingue!$A$1:$W$2481,20,FALSE),IF($A$4="PL",VLOOKUP(B233,lingue!$A$1:$W$2481,22,FALSE),IF($A$4="D",VLOOKUP(B233,lingue!$A$1:$W$2481,16,FALSE),IF($A$4="F",VLOOKUP(B233,lingue!$A$1:$W$2481,18,FALSE)))))))</f>
        <v>RUOTA GIREVOLE SENZA FRENO GOMMA STANDARD - DIM. MM  A=130 - Ø 100 MM.</v>
      </c>
      <c r="E233" s="23" t="str">
        <f>IF($A$4="I",VLOOKUP(B233,lingue!$A$1:$W$2481,13,FALSE),IF($A$4="GB",VLOOKUP(B233,lingue!$A$1:$W$2481,15,FALSE),IF($A$4="E",VLOOKUP(B233,lingue!$A$1:$W$2481,21,FALSE),IF($A$4="PL",VLOOKUP(B233,lingue!$A$1:$W$2481,23,FALSE),IF($A$4="D",VLOOKUP(B233,lingue!$A$1:$W$2481,17,FALSE),IF($A$4="F",VLOOKUP(B233,lingue!$A$1:$W$2481,19,FALSE)))))))</f>
        <v xml:space="preserve">PORTATA  75 KG COLORE NERO - CON 4 VITI - ***FORNITO IN MULTIPLI DI 1 PZ*** </v>
      </c>
      <c r="F233" s="8"/>
      <c r="G233" s="23"/>
      <c r="H233" s="8"/>
      <c r="I233" s="24">
        <v>720</v>
      </c>
      <c r="J233" s="25">
        <v>1</v>
      </c>
      <c r="K233" s="26"/>
      <c r="L233" s="27">
        <v>12</v>
      </c>
      <c r="M233" s="102"/>
    </row>
    <row r="234" spans="1:13" ht="21.75" customHeight="1" x14ac:dyDescent="0.25">
      <c r="A234" s="34" t="s">
        <v>6</v>
      </c>
      <c r="B234" s="22" t="s">
        <v>13973</v>
      </c>
      <c r="C234" s="98" t="str">
        <f>IF(Tabella42[[#This Row],[ iMiNOW  01/05/2025  31/08/2025 ]],"PROMO"," ")</f>
        <v xml:space="preserve"> </v>
      </c>
      <c r="D234" s="8" t="str">
        <f>IF($A$4="I",VLOOKUP(B234,lingue!$A$1:$W$2481,12,FALSE),IF($A$4="GB",VLOOKUP(B234,lingue!$A$1:$W$2481,14,FALSE),IF($A$4="E",VLOOKUP(B234,lingue!$A$1:$W$2481,20,FALSE),IF($A$4="PL",VLOOKUP(B234,lingue!$A$1:$W$2481,22,FALSE),IF($A$4="D",VLOOKUP(B234,lingue!$A$1:$W$2481,16,FALSE),IF($A$4="F",VLOOKUP(B234,lingue!$A$1:$W$2481,18,FALSE)))))))</f>
        <v>RUOTA GIREVOLE SENZA FRENO GOMMA STANDARD - DIM. MM  A=160 - Ø 125 MM.</v>
      </c>
      <c r="E234" s="23" t="str">
        <f>IF($A$4="I",VLOOKUP(B234,lingue!$A$1:$W$2481,13,FALSE),IF($A$4="GB",VLOOKUP(B234,lingue!$A$1:$W$2481,15,FALSE),IF($A$4="E",VLOOKUP(B234,lingue!$A$1:$W$2481,21,FALSE),IF($A$4="PL",VLOOKUP(B234,lingue!$A$1:$W$2481,23,FALSE),IF($A$4="D",VLOOKUP(B234,lingue!$A$1:$W$2481,17,FALSE),IF($A$4="F",VLOOKUP(B234,lingue!$A$1:$W$2481,19,FALSE)))))))</f>
        <v xml:space="preserve">PORTATA 100 KG COLORE NERO - CON 4 VITI - ***FORNITO IN MULTIPLI DI 1 PZ*** </v>
      </c>
      <c r="F234" s="8"/>
      <c r="G234" s="23"/>
      <c r="H234" s="8"/>
      <c r="I234" s="24">
        <v>980</v>
      </c>
      <c r="J234" s="25">
        <v>1</v>
      </c>
      <c r="K234" s="26"/>
      <c r="L234" s="27">
        <v>12.79</v>
      </c>
      <c r="M234" s="102"/>
    </row>
    <row r="235" spans="1:13" ht="21.75" customHeight="1" x14ac:dyDescent="0.25">
      <c r="A235" s="34" t="s">
        <v>6</v>
      </c>
      <c r="B235" s="22" t="s">
        <v>14023</v>
      </c>
      <c r="C235" s="98" t="str">
        <f>IF(Tabella42[[#This Row],[ iMiNOW  01/05/2025  31/08/2025 ]],"PROMO"," ")</f>
        <v xml:space="preserve"> </v>
      </c>
      <c r="D235" s="8" t="str">
        <f>IF($A$4="I",VLOOKUP(B235,lingue!$A$1:$W$2481,12,FALSE),IF($A$4="GB",VLOOKUP(B235,lingue!$A$1:$W$2481,14,FALSE),IF($A$4="E",VLOOKUP(B235,lingue!$A$1:$W$2481,20,FALSE),IF($A$4="PL",VLOOKUP(B235,lingue!$A$1:$W$2481,22,FALSE),IF($A$4="D",VLOOKUP(B235,lingue!$A$1:$W$2481,16,FALSE),IF($A$4="F",VLOOKUP(B235,lingue!$A$1:$W$2481,18,FALSE)))))))</f>
        <v>SIGILLO MONOUSO IN POLIPROPILENE PER CASSETTA NEXIT 200X150 300X200 - COLORE: BIANCO</v>
      </c>
      <c r="E235" s="23" t="str">
        <f>IF($A$4="I",VLOOKUP(B235,lingue!$A$1:$W$2481,13,FALSE),IF($A$4="GB",VLOOKUP(B235,lingue!$A$1:$W$2481,15,FALSE),IF($A$4="E",VLOOKUP(B235,lingue!$A$1:$W$2481,21,FALSE),IF($A$4="PL",VLOOKUP(B235,lingue!$A$1:$W$2481,23,FALSE),IF($A$4="D",VLOOKUP(B235,lingue!$A$1:$W$2481,17,FALSE),IF($A$4="F",VLOOKUP(B235,lingue!$A$1:$W$2481,19,FALSE)))))))</f>
        <v xml:space="preserve">***FORNITO IN MULTIPLI DI 500 PZ*** </v>
      </c>
      <c r="F235" s="8"/>
      <c r="G235" s="23"/>
      <c r="H235" s="8"/>
      <c r="I235" s="24">
        <v>5</v>
      </c>
      <c r="J235" s="25">
        <v>500</v>
      </c>
      <c r="K235" s="26"/>
      <c r="L235" s="27">
        <v>0.1</v>
      </c>
      <c r="M235" s="102"/>
    </row>
    <row r="236" spans="1:13" ht="21.75" customHeight="1" x14ac:dyDescent="0.25">
      <c r="A236" s="34" t="s">
        <v>6</v>
      </c>
      <c r="B236" s="22" t="s">
        <v>14477</v>
      </c>
      <c r="C236" s="98" t="str">
        <f>IF(Tabella42[[#This Row],[ iMiNOW  01/05/2025  31/08/2025 ]],"PROMO"," ")</f>
        <v xml:space="preserve"> </v>
      </c>
      <c r="D236" s="8" t="str">
        <f>IF($A$4="I",VLOOKUP(B236,lingue!$A$1:$W$2481,12,FALSE),IF($A$4="GB",VLOOKUP(B236,lingue!$A$1:$W$2481,14,FALSE),IF($A$4="E",VLOOKUP(B236,lingue!$A$1:$W$2481,20,FALSE),IF($A$4="PL",VLOOKUP(B236,lingue!$A$1:$W$2481,22,FALSE),IF($A$4="D",VLOOKUP(B236,lingue!$A$1:$W$2481,16,FALSE),IF($A$4="F",VLOOKUP(B236,lingue!$A$1:$W$2481,18,FALSE)))))))</f>
        <v>SIGILLO MONOUSO IN POLIPROPILENE PER CASSETTA NEXIT 400X300 E 600X400 - COLORE: BIANCO</v>
      </c>
      <c r="E236" s="23" t="str">
        <f>IF($A$4="I",VLOOKUP(B236,lingue!$A$1:$W$2481,13,FALSE),IF($A$4="GB",VLOOKUP(B236,lingue!$A$1:$W$2481,15,FALSE),IF($A$4="E",VLOOKUP(B236,lingue!$A$1:$W$2481,21,FALSE),IF($A$4="PL",VLOOKUP(B236,lingue!$A$1:$W$2481,23,FALSE),IF($A$4="D",VLOOKUP(B236,lingue!$A$1:$W$2481,17,FALSE),IF($A$4="F",VLOOKUP(B236,lingue!$A$1:$W$2481,19,FALSE)))))))</f>
        <v xml:space="preserve">***FORNITO IN MULTIPLI DI 500 PZ*** </v>
      </c>
      <c r="F236" s="8"/>
      <c r="G236" s="23"/>
      <c r="H236" s="8"/>
      <c r="I236" s="24">
        <v>5</v>
      </c>
      <c r="J236" s="25">
        <v>500</v>
      </c>
      <c r="K236" s="26"/>
      <c r="L236" s="27">
        <v>0.1</v>
      </c>
      <c r="M236" s="102"/>
    </row>
    <row r="237" spans="1:13" ht="21.75" customHeight="1" x14ac:dyDescent="0.25">
      <c r="A237" s="34" t="s">
        <v>6</v>
      </c>
      <c r="B237" s="22" t="s">
        <v>142</v>
      </c>
      <c r="C237" s="98" t="str">
        <f>IF(Tabella42[[#This Row],[ iMiNOW  01/05/2025  31/08/2025 ]],"PROMO"," ")</f>
        <v xml:space="preserve"> </v>
      </c>
      <c r="D237" s="8" t="str">
        <f>IF($A$4="I",VLOOKUP(B237,lingue!$A$1:$W$2481,12,FALSE),IF($A$4="GB",VLOOKUP(B237,lingue!$A$1:$W$2481,14,FALSE),IF($A$4="E",VLOOKUP(B237,lingue!$A$1:$W$2481,20,FALSE),IF($A$4="PL",VLOOKUP(B237,lingue!$A$1:$W$2481,22,FALSE),IF($A$4="D",VLOOKUP(B237,lingue!$A$1:$W$2481,16,FALSE),IF($A$4="F",VLOOKUP(B237,lingue!$A$1:$W$2481,18,FALSE)))))))</f>
        <v>PORTA ETICHETTE IN PP INCOLORE - DIM.210X16,4X66H MM</v>
      </c>
      <c r="E237" s="23" t="str">
        <f>IF($A$4="I",VLOOKUP(B237,lingue!$A$1:$W$2481,13,FALSE),IF($A$4="GB",VLOOKUP(B237,lingue!$A$1:$W$2481,15,FALSE),IF($A$4="E",VLOOKUP(B237,lingue!$A$1:$W$2481,21,FALSE),IF($A$4="PL",VLOOKUP(B237,lingue!$A$1:$W$2481,23,FALSE),IF($A$4="D",VLOOKUP(B237,lingue!$A$1:$W$2481,17,FALSE),IF($A$4="F",VLOOKUP(B237,lingue!$A$1:$W$2481,19,FALSE)))))))</f>
        <v>***FORNITO IN MULTIPLI DI 10 PZ***</v>
      </c>
      <c r="F237" s="8"/>
      <c r="G237" s="23"/>
      <c r="H237" s="8"/>
      <c r="I237" s="24">
        <v>10</v>
      </c>
      <c r="J237" s="25">
        <v>10</v>
      </c>
      <c r="K237" s="26"/>
      <c r="L237" s="27">
        <v>0.69</v>
      </c>
      <c r="M237" s="102"/>
    </row>
    <row r="238" spans="1:13" ht="21.75" customHeight="1" x14ac:dyDescent="0.25">
      <c r="A238" s="34" t="s">
        <v>6</v>
      </c>
      <c r="B238" s="22" t="s">
        <v>17006</v>
      </c>
      <c r="C238" s="98" t="s">
        <v>17055</v>
      </c>
      <c r="D238" s="8" t="str">
        <f>IF($A$4="I",VLOOKUP(B238,lingue!$A$1:$W$2481,12,FALSE),IF($A$4="GB",VLOOKUP(B238,lingue!$A$1:$W$2481,14,FALSE),IF($A$4="E",VLOOKUP(B238,lingue!$A$1:$W$2481,20,FALSE),IF($A$4="PL",VLOOKUP(B238,lingue!$A$1:$W$2481,22,FALSE),IF($A$4="D",VLOOKUP(B238,lingue!$A$1:$W$2481,16,FALSE),IF($A$4="F",VLOOKUP(B238,lingue!$A$1:$W$2481,18,FALSE)))))))</f>
        <v>ERGOUP IN PP - DIM.MM L=600 P=400 A=45 - COLORE: GRIGIO 01</v>
      </c>
      <c r="E238" s="23" t="str">
        <f>IF($A$4="I",VLOOKUP(B238,lingue!$A$1:$W$2481,13,FALSE),IF($A$4="GB",VLOOKUP(B238,lingue!$A$1:$W$2481,15,FALSE),IF($A$4="E",VLOOKUP(B238,lingue!$A$1:$W$2481,21,FALSE),IF($A$4="PL",VLOOKUP(B238,lingue!$A$1:$W$2481,23,FALSE),IF($A$4="D",VLOOKUP(B238,lingue!$A$1:$W$2481,17,FALSE),IF($A$4="F",VLOOKUP(B238,lingue!$A$1:$W$2481,19,FALSE)))))))</f>
        <v>***FORNITO IN MULTIPLI DI 4 PZ***</v>
      </c>
      <c r="F238" s="8"/>
      <c r="G238" s="23"/>
      <c r="H238" s="8"/>
      <c r="I238" s="24">
        <v>388</v>
      </c>
      <c r="J238" s="25">
        <v>4</v>
      </c>
      <c r="K238" s="26"/>
      <c r="L238" s="27">
        <v>2.85</v>
      </c>
      <c r="M238" s="102"/>
    </row>
    <row r="239" spans="1:13" ht="21.75" customHeight="1" x14ac:dyDescent="0.25">
      <c r="A239" s="34" t="s">
        <v>6</v>
      </c>
      <c r="B239" s="22" t="s">
        <v>17007</v>
      </c>
      <c r="C239" s="98" t="s">
        <v>17055</v>
      </c>
      <c r="D239" s="8" t="str">
        <f>IF($A$4="I",VLOOKUP(B239,lingue!$A$1:$W$2481,12,FALSE),IF($A$4="GB",VLOOKUP(B239,lingue!$A$1:$W$2481,14,FALSE),IF($A$4="E",VLOOKUP(B239,lingue!$A$1:$W$2481,20,FALSE),IF($A$4="PL",VLOOKUP(B239,lingue!$A$1:$W$2481,22,FALSE),IF($A$4="D",VLOOKUP(B239,lingue!$A$1:$W$2481,16,FALSE),IF($A$4="F",VLOOKUP(B239,lingue!$A$1:$W$2481,18,FALSE)))))))</f>
        <v>ERGOUP IN PP - DIM.MM L=600 P=400 A=45 - COLORE: VERDE 02</v>
      </c>
      <c r="E239" s="23" t="str">
        <f>IF($A$4="I",VLOOKUP(B239,lingue!$A$1:$W$2481,13,FALSE),IF($A$4="GB",VLOOKUP(B239,lingue!$A$1:$W$2481,15,FALSE),IF($A$4="E",VLOOKUP(B239,lingue!$A$1:$W$2481,21,FALSE),IF($A$4="PL",VLOOKUP(B239,lingue!$A$1:$W$2481,23,FALSE),IF($A$4="D",VLOOKUP(B239,lingue!$A$1:$W$2481,17,FALSE),IF($A$4="F",VLOOKUP(B239,lingue!$A$1:$W$2481,19,FALSE)))))))</f>
        <v>***FORNITO IN MULTIPLI DI 4 PZ***</v>
      </c>
      <c r="F239" s="8"/>
      <c r="G239" s="23"/>
      <c r="H239" s="8"/>
      <c r="I239" s="24">
        <v>388</v>
      </c>
      <c r="J239" s="25">
        <v>4</v>
      </c>
      <c r="K239" s="26"/>
      <c r="L239" s="27">
        <v>2.85</v>
      </c>
      <c r="M239" s="102"/>
    </row>
    <row r="240" spans="1:13" ht="21.75" customHeight="1" x14ac:dyDescent="0.25">
      <c r="A240" s="34" t="s">
        <v>6</v>
      </c>
      <c r="B240" s="22" t="s">
        <v>17008</v>
      </c>
      <c r="C240" s="98" t="s">
        <v>17055</v>
      </c>
      <c r="D240" s="8" t="str">
        <f>IF($A$4="I",VLOOKUP(B240,lingue!$A$1:$W$2481,12,FALSE),IF($A$4="GB",VLOOKUP(B240,lingue!$A$1:$W$2481,14,FALSE),IF($A$4="E",VLOOKUP(B240,lingue!$A$1:$W$2481,20,FALSE),IF($A$4="PL",VLOOKUP(B240,lingue!$A$1:$W$2481,22,FALSE),IF($A$4="D",VLOOKUP(B240,lingue!$A$1:$W$2481,16,FALSE),IF($A$4="F",VLOOKUP(B240,lingue!$A$1:$W$2481,18,FALSE)))))))</f>
        <v>ERGOUP IN PP - DIM.MM L=600 P=400 A=45 - COLORE: ROSSO 03</v>
      </c>
      <c r="E240" s="23" t="str">
        <f>IF($A$4="I",VLOOKUP(B240,lingue!$A$1:$W$2481,13,FALSE),IF($A$4="GB",VLOOKUP(B240,lingue!$A$1:$W$2481,15,FALSE),IF($A$4="E",VLOOKUP(B240,lingue!$A$1:$W$2481,21,FALSE),IF($A$4="PL",VLOOKUP(B240,lingue!$A$1:$W$2481,23,FALSE),IF($A$4="D",VLOOKUP(B240,lingue!$A$1:$W$2481,17,FALSE),IF($A$4="F",VLOOKUP(B240,lingue!$A$1:$W$2481,19,FALSE)))))))</f>
        <v>***FORNITO IN MULTIPLI DI 4 PZ***</v>
      </c>
      <c r="F240" s="8"/>
      <c r="G240" s="23"/>
      <c r="H240" s="8"/>
      <c r="I240" s="24">
        <v>388</v>
      </c>
      <c r="J240" s="25">
        <v>4</v>
      </c>
      <c r="K240" s="26"/>
      <c r="L240" s="27">
        <v>2.85</v>
      </c>
      <c r="M240" s="102"/>
    </row>
    <row r="241" spans="1:13" ht="21.75" customHeight="1" x14ac:dyDescent="0.25">
      <c r="A241" s="34" t="s">
        <v>6</v>
      </c>
      <c r="B241" s="22" t="s">
        <v>17010</v>
      </c>
      <c r="C241" s="98" t="s">
        <v>17055</v>
      </c>
      <c r="D241" s="8" t="str">
        <f>IF($A$4="I",VLOOKUP(B241,lingue!$A$1:$W$2481,12,FALSE),IF($A$4="GB",VLOOKUP(B241,lingue!$A$1:$W$2481,14,FALSE),IF($A$4="E",VLOOKUP(B241,lingue!$A$1:$W$2481,20,FALSE),IF($A$4="PL",VLOOKUP(B241,lingue!$A$1:$W$2481,22,FALSE),IF($A$4="D",VLOOKUP(B241,lingue!$A$1:$W$2481,16,FALSE),IF($A$4="F",VLOOKUP(B241,lingue!$A$1:$W$2481,18,FALSE)))))))</f>
        <v>ERGOUP IN PP - DIM.MM L=600 P=400 A=50 - COLORE: GRIGIO 01</v>
      </c>
      <c r="E241" s="23" t="str">
        <f>IF($A$4="I",VLOOKUP(B241,lingue!$A$1:$W$2481,13,FALSE),IF($A$4="GB",VLOOKUP(B241,lingue!$A$1:$W$2481,15,FALSE),IF($A$4="E",VLOOKUP(B241,lingue!$A$1:$W$2481,21,FALSE),IF($A$4="PL",VLOOKUP(B241,lingue!$A$1:$W$2481,23,FALSE),IF($A$4="D",VLOOKUP(B241,lingue!$A$1:$W$2481,17,FALSE),IF($A$4="F",VLOOKUP(B241,lingue!$A$1:$W$2481,19,FALSE)))))))</f>
        <v>***FORNITO IN MULTIPLI DI 4 PZ***</v>
      </c>
      <c r="F241" s="8"/>
      <c r="G241" s="23"/>
      <c r="H241" s="8"/>
      <c r="I241" s="24">
        <v>414</v>
      </c>
      <c r="J241" s="25">
        <v>4</v>
      </c>
      <c r="K241" s="26"/>
      <c r="L241" s="27">
        <v>3</v>
      </c>
      <c r="M241" s="102"/>
    </row>
    <row r="242" spans="1:13" ht="21.75" customHeight="1" x14ac:dyDescent="0.25">
      <c r="A242" s="34" t="s">
        <v>6</v>
      </c>
      <c r="B242" s="22" t="s">
        <v>17011</v>
      </c>
      <c r="C242" s="98" t="s">
        <v>17055</v>
      </c>
      <c r="D242" s="8" t="str">
        <f>IF($A$4="I",VLOOKUP(B242,lingue!$A$1:$W$2481,12,FALSE),IF($A$4="GB",VLOOKUP(B242,lingue!$A$1:$W$2481,14,FALSE),IF($A$4="E",VLOOKUP(B242,lingue!$A$1:$W$2481,20,FALSE),IF($A$4="PL",VLOOKUP(B242,lingue!$A$1:$W$2481,22,FALSE),IF($A$4="D",VLOOKUP(B242,lingue!$A$1:$W$2481,16,FALSE),IF($A$4="F",VLOOKUP(B242,lingue!$A$1:$W$2481,18,FALSE)))))))</f>
        <v>ERGOUP IN PP - DIM.MM L=600 P=400 A=50 - COLORE: VERDE 02</v>
      </c>
      <c r="E242" s="23" t="str">
        <f>IF($A$4="I",VLOOKUP(B242,lingue!$A$1:$W$2481,13,FALSE),IF($A$4="GB",VLOOKUP(B242,lingue!$A$1:$W$2481,15,FALSE),IF($A$4="E",VLOOKUP(B242,lingue!$A$1:$W$2481,21,FALSE),IF($A$4="PL",VLOOKUP(B242,lingue!$A$1:$W$2481,23,FALSE),IF($A$4="D",VLOOKUP(B242,lingue!$A$1:$W$2481,17,FALSE),IF($A$4="F",VLOOKUP(B242,lingue!$A$1:$W$2481,19,FALSE)))))))</f>
        <v>***FORNITO IN MULTIPLI DI 4 PZ***</v>
      </c>
      <c r="F242" s="8"/>
      <c r="G242" s="23"/>
      <c r="H242" s="8"/>
      <c r="I242" s="24">
        <v>414</v>
      </c>
      <c r="J242" s="25">
        <v>4</v>
      </c>
      <c r="K242" s="26"/>
      <c r="L242" s="27">
        <v>3</v>
      </c>
      <c r="M242" s="102"/>
    </row>
    <row r="243" spans="1:13" ht="21.75" customHeight="1" x14ac:dyDescent="0.25">
      <c r="A243" s="34" t="s">
        <v>6</v>
      </c>
      <c r="B243" s="22" t="s">
        <v>17012</v>
      </c>
      <c r="C243" s="98" t="s">
        <v>17055</v>
      </c>
      <c r="D243" s="8" t="str">
        <f>IF($A$4="I",VLOOKUP(B243,lingue!$A$1:$W$2481,12,FALSE),IF($A$4="GB",VLOOKUP(B243,lingue!$A$1:$W$2481,14,FALSE),IF($A$4="E",VLOOKUP(B243,lingue!$A$1:$W$2481,20,FALSE),IF($A$4="PL",VLOOKUP(B243,lingue!$A$1:$W$2481,22,FALSE),IF($A$4="D",VLOOKUP(B243,lingue!$A$1:$W$2481,16,FALSE),IF($A$4="F",VLOOKUP(B243,lingue!$A$1:$W$2481,18,FALSE)))))))</f>
        <v>ERGOUP IN PP - DIM.MM L=600 P=400 A=50 - COLORE: ROSSO 03</v>
      </c>
      <c r="E243" s="23" t="str">
        <f>IF($A$4="I",VLOOKUP(B243,lingue!$A$1:$W$2481,13,FALSE),IF($A$4="GB",VLOOKUP(B243,lingue!$A$1:$W$2481,15,FALSE),IF($A$4="E",VLOOKUP(B243,lingue!$A$1:$W$2481,21,FALSE),IF($A$4="PL",VLOOKUP(B243,lingue!$A$1:$W$2481,23,FALSE),IF($A$4="D",VLOOKUP(B243,lingue!$A$1:$W$2481,17,FALSE),IF($A$4="F",VLOOKUP(B243,lingue!$A$1:$W$2481,19,FALSE)))))))</f>
        <v>***FORNITO IN MULTIPLI DI 4 PZ***</v>
      </c>
      <c r="F243" s="8"/>
      <c r="G243" s="23"/>
      <c r="H243" s="8"/>
      <c r="I243" s="24">
        <v>414</v>
      </c>
      <c r="J243" s="25">
        <v>4</v>
      </c>
      <c r="K243" s="26"/>
      <c r="L243" s="27">
        <v>3</v>
      </c>
      <c r="M243" s="102"/>
    </row>
    <row r="244" spans="1:13" ht="21.75" customHeight="1" x14ac:dyDescent="0.25">
      <c r="A244" s="34" t="s">
        <v>143</v>
      </c>
      <c r="B244" s="78" t="s">
        <v>144</v>
      </c>
      <c r="C244" s="98" t="str">
        <f>IF(Tabella42[[#This Row],[ iMiNOW  01/05/2025  31/08/2025 ]],"PROMO"," ")</f>
        <v xml:space="preserve"> </v>
      </c>
      <c r="D244" s="8" t="str">
        <f>IF($A$4="I",VLOOKUP(B244,lingue!$A$1:$W$2481,12,FALSE),IF($A$4="GB",VLOOKUP(B244,lingue!$A$1:$W$2481,14,FALSE),IF($A$4="E",VLOOKUP(B244,lingue!$A$1:$W$2481,20,FALSE),IF($A$4="PL",VLOOKUP(B244,lingue!$A$1:$W$2481,22,FALSE),IF($A$4="D",VLOOKUP(B244,lingue!$A$1:$W$2481,16,FALSE),IF($A$4="F",VLOOKUP(B244,lingue!$A$1:$W$2481,18,FALSE)))))))</f>
        <v>CASSETTA IN POLIPROPILENE ATHENA LIGHT 6422A-CAPACITA Lt=40 - DIM. MM  L=600 P=400 A=220 - COLORE: GRIGIO SCURO</v>
      </c>
      <c r="E244" s="23" t="str">
        <f>IF($A$4="I",VLOOKUP(B244,lingue!$A$1:$W$2481,13,FALSE),IF($A$4="GB",VLOOKUP(B244,lingue!$A$1:$W$2481,15,FALSE),IF($A$4="E",VLOOKUP(B244,lingue!$A$1:$W$2481,21,FALSE),IF($A$4="PL",VLOOKUP(B244,lingue!$A$1:$W$2481,23,FALSE),IF($A$4="D",VLOOKUP(B244,lingue!$A$1:$W$2481,17,FALSE),IF($A$4="F",VLOOKUP(B244,lingue!$A$1:$W$2481,19,FALSE)))))))</f>
        <v xml:space="preserve">***FORNITO IN MULTIPLI DI 2/40 PZ*** </v>
      </c>
      <c r="F244" s="8"/>
      <c r="G244" s="23"/>
      <c r="H244" s="8"/>
      <c r="I244" s="24">
        <v>1960</v>
      </c>
      <c r="J244" s="25">
        <v>2</v>
      </c>
      <c r="K244" s="26">
        <v>40</v>
      </c>
      <c r="L244" s="27">
        <v>15.66</v>
      </c>
      <c r="M244" s="102"/>
    </row>
    <row r="245" spans="1:13" ht="21.75" customHeight="1" x14ac:dyDescent="0.25">
      <c r="A245" s="34" t="s">
        <v>143</v>
      </c>
      <c r="B245" s="79" t="s">
        <v>146</v>
      </c>
      <c r="C245" s="98" t="str">
        <f>IF(Tabella42[[#This Row],[ iMiNOW  01/05/2025  31/08/2025 ]],"PROMO"," ")</f>
        <v xml:space="preserve"> </v>
      </c>
      <c r="D245" s="8" t="str">
        <f>IF($A$4="I",VLOOKUP(B245,lingue!$A$1:$W$2481,12,FALSE),IF($A$4="GB",VLOOKUP(B245,lingue!$A$1:$W$2481,14,FALSE),IF($A$4="E",VLOOKUP(B245,lingue!$A$1:$W$2481,20,FALSE),IF($A$4="PL",VLOOKUP(B245,lingue!$A$1:$W$2481,22,FALSE),IF($A$4="D",VLOOKUP(B245,lingue!$A$1:$W$2481,16,FALSE),IF($A$4="F",VLOOKUP(B245,lingue!$A$1:$W$2481,18,FALSE)))))))</f>
        <v>CASSETTA IN REPLAST ATHENA LIGHT 6422A-CAPACITA Lt=40 - DIM. MM  L=600 P=400 A=220 - COLORE: GRIGIO SCURO</v>
      </c>
      <c r="E245" s="23" t="str">
        <f>IF($A$4="I",VLOOKUP(B245,lingue!$A$1:$W$2481,13,FALSE),IF($A$4="GB",VLOOKUP(B245,lingue!$A$1:$W$2481,15,FALSE),IF($A$4="E",VLOOKUP(B245,lingue!$A$1:$W$2481,21,FALSE),IF($A$4="PL",VLOOKUP(B245,lingue!$A$1:$W$2481,23,FALSE),IF($A$4="D",VLOOKUP(B245,lingue!$A$1:$W$2481,17,FALSE),IF($A$4="F",VLOOKUP(B245,lingue!$A$1:$W$2481,19,FALSE)))))))</f>
        <v xml:space="preserve">***FORNITO IN MULTIPLI DI 2/40 PZ*** </v>
      </c>
      <c r="F245" s="29">
        <v>200</v>
      </c>
      <c r="G245" s="30" t="s">
        <v>605</v>
      </c>
      <c r="H245" s="31">
        <v>220</v>
      </c>
      <c r="I245" s="24">
        <v>2048</v>
      </c>
      <c r="J245" s="25">
        <v>2</v>
      </c>
      <c r="K245" s="26">
        <v>40</v>
      </c>
      <c r="L245" s="27">
        <v>12.52</v>
      </c>
      <c r="M245" s="102"/>
    </row>
    <row r="246" spans="1:13" ht="21.75" customHeight="1" x14ac:dyDescent="0.25">
      <c r="A246" s="34" t="s">
        <v>143</v>
      </c>
      <c r="B246" s="22" t="s">
        <v>147</v>
      </c>
      <c r="C246" s="98" t="str">
        <f>IF(Tabella42[[#This Row],[ iMiNOW  01/05/2025  31/08/2025 ]],"PROMO"," ")</f>
        <v xml:space="preserve"> </v>
      </c>
      <c r="D246" s="8" t="str">
        <f>IF($A$4="I",VLOOKUP(B246,lingue!$A$1:$W$2481,12,FALSE),IF($A$4="GB",VLOOKUP(B246,lingue!$A$1:$W$2481,14,FALSE),IF($A$4="E",VLOOKUP(B246,lingue!$A$1:$W$2481,20,FALSE),IF($A$4="PL",VLOOKUP(B246,lingue!$A$1:$W$2481,22,FALSE),IF($A$4="D",VLOOKUP(B246,lingue!$A$1:$W$2481,16,FALSE),IF($A$4="F",VLOOKUP(B246,lingue!$A$1:$W$2481,18,FALSE)))))))</f>
        <v>CASSETTA IN POLIPROPILENE PER ALIMENTI ATHENA LIGHT 6422A-CAPACITA Lt=40 - DIM. MM  L=600 P=400 A=220</v>
      </c>
      <c r="E246" s="23" t="str">
        <f>IF($A$4="I",VLOOKUP(B246,lingue!$A$1:$W$2481,13,FALSE),IF($A$4="GB",VLOOKUP(B246,lingue!$A$1:$W$2481,15,FALSE),IF($A$4="E",VLOOKUP(B246,lingue!$A$1:$W$2481,21,FALSE),IF($A$4="PL",VLOOKUP(B246,lingue!$A$1:$W$2481,23,FALSE),IF($A$4="D",VLOOKUP(B246,lingue!$A$1:$W$2481,17,FALSE),IF($A$4="F",VLOOKUP(B246,lingue!$A$1:$W$2481,19,FALSE)))))))</f>
        <v xml:space="preserve">***FORNITO IN MULTIPLI DI 2/40 PZ*** </v>
      </c>
      <c r="F246" s="29">
        <v>200</v>
      </c>
      <c r="G246" s="32" t="s">
        <v>606</v>
      </c>
      <c r="H246" s="31">
        <v>250</v>
      </c>
      <c r="I246" s="24">
        <v>1960</v>
      </c>
      <c r="J246" s="25">
        <v>2</v>
      </c>
      <c r="K246" s="26">
        <v>40</v>
      </c>
      <c r="L246" s="27">
        <v>15.66</v>
      </c>
      <c r="M246" s="102"/>
    </row>
    <row r="247" spans="1:13" ht="21.75" customHeight="1" x14ac:dyDescent="0.25">
      <c r="A247" s="34" t="s">
        <v>143</v>
      </c>
      <c r="B247" s="78" t="s">
        <v>148</v>
      </c>
      <c r="C247" s="98" t="str">
        <f>IF(Tabella42[[#This Row],[ iMiNOW  01/05/2025  31/08/2025 ]],"PROMO"," ")</f>
        <v xml:space="preserve"> </v>
      </c>
      <c r="D247" s="8" t="str">
        <f>IF($A$4="I",VLOOKUP(B247,lingue!$A$1:$W$2481,12,FALSE),IF($A$4="GB",VLOOKUP(B247,lingue!$A$1:$W$2481,14,FALSE),IF($A$4="E",VLOOKUP(B247,lingue!$A$1:$W$2481,20,FALSE),IF($A$4="PL",VLOOKUP(B247,lingue!$A$1:$W$2481,22,FALSE),IF($A$4="D",VLOOKUP(B247,lingue!$A$1:$W$2481,16,FALSE),IF($A$4="F",VLOOKUP(B247,lingue!$A$1:$W$2481,18,FALSE)))))))</f>
        <v>CASSETTA IN POLIPROPILENE ATHENA LIGHT 6422B-CAPACITA Lt=40 - DIM. MM  L=600 P=400 A=220 - COLORE: GRIGIO SCURO</v>
      </c>
      <c r="E247" s="23" t="str">
        <f>IF($A$4="I",VLOOKUP(B247,lingue!$A$1:$W$2481,13,FALSE),IF($A$4="GB",VLOOKUP(B247,lingue!$A$1:$W$2481,15,FALSE),IF($A$4="E",VLOOKUP(B247,lingue!$A$1:$W$2481,21,FALSE),IF($A$4="PL",VLOOKUP(B247,lingue!$A$1:$W$2481,23,FALSE),IF($A$4="D",VLOOKUP(B247,lingue!$A$1:$W$2481,17,FALSE),IF($A$4="F",VLOOKUP(B247,lingue!$A$1:$W$2481,19,FALSE)))))))</f>
        <v xml:space="preserve">***FORNITO IN MULTIPLI DI 2/40 PZ*** </v>
      </c>
      <c r="F247" s="8"/>
      <c r="G247" s="23"/>
      <c r="H247" s="8"/>
      <c r="I247" s="24">
        <v>1950</v>
      </c>
      <c r="J247" s="25">
        <v>2</v>
      </c>
      <c r="K247" s="26">
        <v>40</v>
      </c>
      <c r="L247" s="27">
        <v>15.66</v>
      </c>
      <c r="M247" s="102"/>
    </row>
    <row r="248" spans="1:13" ht="21.75" customHeight="1" x14ac:dyDescent="0.25">
      <c r="A248" s="34" t="s">
        <v>143</v>
      </c>
      <c r="B248" s="22" t="s">
        <v>150</v>
      </c>
      <c r="C248" s="98" t="str">
        <f>IF(Tabella42[[#This Row],[ iMiNOW  01/05/2025  31/08/2025 ]],"PROMO"," ")</f>
        <v xml:space="preserve"> </v>
      </c>
      <c r="D248" s="8" t="str">
        <f>IF($A$4="I",VLOOKUP(B248,lingue!$A$1:$W$2481,12,FALSE),IF($A$4="GB",VLOOKUP(B248,lingue!$A$1:$W$2481,14,FALSE),IF($A$4="E",VLOOKUP(B248,lingue!$A$1:$W$2481,20,FALSE),IF($A$4="PL",VLOOKUP(B248,lingue!$A$1:$W$2481,22,FALSE),IF($A$4="D",VLOOKUP(B248,lingue!$A$1:$W$2481,16,FALSE),IF($A$4="F",VLOOKUP(B248,lingue!$A$1:$W$2481,18,FALSE)))))))</f>
        <v>CASSETTA IN POLIPROPILENE PER ALIMENTI ATHENA LIGHT 6422B-CAPACITA Lt=40 - DIM. MM  L=600 P=400 A=220</v>
      </c>
      <c r="E248" s="23" t="str">
        <f>IF($A$4="I",VLOOKUP(B248,lingue!$A$1:$W$2481,13,FALSE),IF($A$4="GB",VLOOKUP(B248,lingue!$A$1:$W$2481,15,FALSE),IF($A$4="E",VLOOKUP(B248,lingue!$A$1:$W$2481,21,FALSE),IF($A$4="PL",VLOOKUP(B248,lingue!$A$1:$W$2481,23,FALSE),IF($A$4="D",VLOOKUP(B248,lingue!$A$1:$W$2481,17,FALSE),IF($A$4="F",VLOOKUP(B248,lingue!$A$1:$W$2481,19,FALSE)))))))</f>
        <v xml:space="preserve">***FORNITO IN MULTIPLI DI 2/40 PZ*** </v>
      </c>
      <c r="F248" s="29">
        <v>200</v>
      </c>
      <c r="G248" s="32" t="s">
        <v>606</v>
      </c>
      <c r="H248" s="31">
        <v>250</v>
      </c>
      <c r="I248" s="24">
        <v>1950</v>
      </c>
      <c r="J248" s="25">
        <v>2</v>
      </c>
      <c r="K248" s="26">
        <v>40</v>
      </c>
      <c r="L248" s="27">
        <v>15.66</v>
      </c>
      <c r="M248" s="102"/>
    </row>
    <row r="249" spans="1:13" ht="21.75" customHeight="1" x14ac:dyDescent="0.25">
      <c r="A249" s="34" t="s">
        <v>143</v>
      </c>
      <c r="B249" s="78" t="s">
        <v>151</v>
      </c>
      <c r="C249" s="98" t="str">
        <f>IF(Tabella42[[#This Row],[ iMiNOW  01/05/2025  31/08/2025 ]],"PROMO"," ")</f>
        <v xml:space="preserve"> </v>
      </c>
      <c r="D249" s="8" t="str">
        <f>IF($A$4="I",VLOOKUP(B249,lingue!$A$1:$W$2481,12,FALSE),IF($A$4="GB",VLOOKUP(B249,lingue!$A$1:$W$2481,14,FALSE),IF($A$4="E",VLOOKUP(B249,lingue!$A$1:$W$2481,20,FALSE),IF($A$4="PL",VLOOKUP(B249,lingue!$A$1:$W$2481,22,FALSE),IF($A$4="D",VLOOKUP(B249,lingue!$A$1:$W$2481,16,FALSE),IF($A$4="F",VLOOKUP(B249,lingue!$A$1:$W$2481,18,FALSE)))))))</f>
        <v>CASSETTA IN POLIPROPILENE ATHENA LIGHT 6422S CON 4 PARETI E FONDO FORATI-CAPACITA Lt=40 - DIM. MM  L=600 P=400 A=220 - COLORE: GRIGIO SCURO</v>
      </c>
      <c r="E249" s="23" t="str">
        <f>IF($A$4="I",VLOOKUP(B249,lingue!$A$1:$W$2481,13,FALSE),IF($A$4="GB",VLOOKUP(B249,lingue!$A$1:$W$2481,15,FALSE),IF($A$4="E",VLOOKUP(B249,lingue!$A$1:$W$2481,21,FALSE),IF($A$4="PL",VLOOKUP(B249,lingue!$A$1:$W$2481,23,FALSE),IF($A$4="D",VLOOKUP(B249,lingue!$A$1:$W$2481,17,FALSE),IF($A$4="F",VLOOKUP(B249,lingue!$A$1:$W$2481,19,FALSE)))))))</f>
        <v xml:space="preserve">***FORNITO IN MULTIPLI DI 2/40 PZ*** </v>
      </c>
      <c r="F249" s="8"/>
      <c r="G249" s="23"/>
      <c r="H249" s="8"/>
      <c r="I249" s="24">
        <v>1476</v>
      </c>
      <c r="J249" s="25">
        <v>2</v>
      </c>
      <c r="K249" s="26">
        <v>40</v>
      </c>
      <c r="L249" s="27">
        <v>13.94</v>
      </c>
      <c r="M249" s="102"/>
    </row>
    <row r="250" spans="1:13" ht="21.75" customHeight="1" x14ac:dyDescent="0.25">
      <c r="A250" s="34" t="s">
        <v>143</v>
      </c>
      <c r="B250" s="22" t="s">
        <v>153</v>
      </c>
      <c r="C250" s="98" t="str">
        <f>IF(Tabella42[[#This Row],[ iMiNOW  01/05/2025  31/08/2025 ]],"PROMO"," ")</f>
        <v xml:space="preserve"> </v>
      </c>
      <c r="D250" s="8" t="str">
        <f>IF($A$4="I",VLOOKUP(B250,lingue!$A$1:$W$2481,12,FALSE),IF($A$4="GB",VLOOKUP(B250,lingue!$A$1:$W$2481,14,FALSE),IF($A$4="E",VLOOKUP(B250,lingue!$A$1:$W$2481,20,FALSE),IF($A$4="PL",VLOOKUP(B250,lingue!$A$1:$W$2481,22,FALSE),IF($A$4="D",VLOOKUP(B250,lingue!$A$1:$W$2481,16,FALSE),IF($A$4="F",VLOOKUP(B250,lingue!$A$1:$W$2481,18,FALSE)))))))</f>
        <v>CASSETTA IN POLIPROPILENE PER ALIMENTI ATHENA LIGHT 6422S CON 4 PARETI E FONDO FORATI-CAPACITA Lt=40 - DIM. MM  L=600 P=400 A=220</v>
      </c>
      <c r="E250" s="23" t="str">
        <f>IF($A$4="I",VLOOKUP(B250,lingue!$A$1:$W$2481,13,FALSE),IF($A$4="GB",VLOOKUP(B250,lingue!$A$1:$W$2481,15,FALSE),IF($A$4="E",VLOOKUP(B250,lingue!$A$1:$W$2481,21,FALSE),IF($A$4="PL",VLOOKUP(B250,lingue!$A$1:$W$2481,23,FALSE),IF($A$4="D",VLOOKUP(B250,lingue!$A$1:$W$2481,17,FALSE),IF($A$4="F",VLOOKUP(B250,lingue!$A$1:$W$2481,19,FALSE)))))))</f>
        <v xml:space="preserve">***FORNITO IN MULTIPLI DI 2/40 PZ*** </v>
      </c>
      <c r="F250" s="29">
        <v>200</v>
      </c>
      <c r="G250" s="32" t="s">
        <v>606</v>
      </c>
      <c r="H250" s="31">
        <v>250</v>
      </c>
      <c r="I250" s="24">
        <v>1476</v>
      </c>
      <c r="J250" s="25">
        <v>2</v>
      </c>
      <c r="K250" s="26">
        <v>40</v>
      </c>
      <c r="L250" s="27">
        <v>13.94</v>
      </c>
      <c r="M250" s="102"/>
    </row>
    <row r="251" spans="1:13" ht="21.75" customHeight="1" x14ac:dyDescent="0.25">
      <c r="A251" s="34" t="s">
        <v>154</v>
      </c>
      <c r="B251" s="78" t="s">
        <v>155</v>
      </c>
      <c r="C251" s="98" t="str">
        <f>IF(Tabella42[[#This Row],[ iMiNOW  01/05/2025  31/08/2025 ]],"PROMO"," ")</f>
        <v xml:space="preserve"> </v>
      </c>
      <c r="D251" s="8" t="str">
        <f>IF($A$4="I",VLOOKUP(B251,lingue!$A$1:$W$2481,12,FALSE),IF($A$4="GB",VLOOKUP(B251,lingue!$A$1:$W$2481,14,FALSE),IF($A$4="E",VLOOKUP(B251,lingue!$A$1:$W$2481,20,FALSE),IF($A$4="PL",VLOOKUP(B251,lingue!$A$1:$W$2481,22,FALSE),IF($A$4="D",VLOOKUP(B251,lingue!$A$1:$W$2481,16,FALSE),IF($A$4="F",VLOOKUP(B251,lingue!$A$1:$W$2481,18,FALSE)))))))</f>
        <v>CASSETTA IN POLIPROPILENE ATHENA 2115A-CAPACITA Lt=3 - DIM. MM  L=200 P=150 A=150 - COLORE: GRIGIO SCURO</v>
      </c>
      <c r="E251" s="23" t="str">
        <f>IF($A$4="I",VLOOKUP(B251,lingue!$A$1:$W$2481,13,FALSE),IF($A$4="GB",VLOOKUP(B251,lingue!$A$1:$W$2481,15,FALSE),IF($A$4="E",VLOOKUP(B251,lingue!$A$1:$W$2481,21,FALSE),IF($A$4="PL",VLOOKUP(B251,lingue!$A$1:$W$2481,23,FALSE),IF($A$4="D",VLOOKUP(B251,lingue!$A$1:$W$2481,17,FALSE),IF($A$4="F",VLOOKUP(B251,lingue!$A$1:$W$2481,19,FALSE)))))))</f>
        <v>CON MANIGLIE CHIUSE, PARETI E FONDO CHIUSI  ***FORNITO IN MULTIPLI DI 24/480 PZ***</v>
      </c>
      <c r="F251" s="8"/>
      <c r="G251" s="23"/>
      <c r="H251" s="8"/>
      <c r="I251" s="24">
        <v>298</v>
      </c>
      <c r="J251" s="25">
        <v>24</v>
      </c>
      <c r="K251" s="26">
        <v>480</v>
      </c>
      <c r="L251" s="27">
        <v>3.78</v>
      </c>
      <c r="M251" s="102"/>
    </row>
    <row r="252" spans="1:13" ht="21.75" customHeight="1" x14ac:dyDescent="0.25">
      <c r="A252" s="34" t="s">
        <v>154</v>
      </c>
      <c r="B252" s="79" t="s">
        <v>157</v>
      </c>
      <c r="C252" s="98" t="str">
        <f>IF(Tabella42[[#This Row],[ iMiNOW  01/05/2025  31/08/2025 ]],"PROMO"," ")</f>
        <v xml:space="preserve"> </v>
      </c>
      <c r="D252" s="8" t="str">
        <f>IF($A$4="I",VLOOKUP(B252,lingue!$A$1:$W$2481,12,FALSE),IF($A$4="GB",VLOOKUP(B252,lingue!$A$1:$W$2481,14,FALSE),IF($A$4="E",VLOOKUP(B252,lingue!$A$1:$W$2481,20,FALSE),IF($A$4="PL",VLOOKUP(B252,lingue!$A$1:$W$2481,22,FALSE),IF($A$4="D",VLOOKUP(B252,lingue!$A$1:$W$2481,16,FALSE),IF($A$4="F",VLOOKUP(B252,lingue!$A$1:$W$2481,18,FALSE)))))))</f>
        <v>CASSETTA IN REPLAST ATHENA 2115A-CAPACITA Lt=3 - DIM. MM  L=200 P=150 A=150 - COLORE: GRIGIO SCURO</v>
      </c>
      <c r="E252" s="23" t="str">
        <f>IF($A$4="I",VLOOKUP(B252,lingue!$A$1:$W$2481,13,FALSE),IF($A$4="GB",VLOOKUP(B252,lingue!$A$1:$W$2481,15,FALSE),IF($A$4="E",VLOOKUP(B252,lingue!$A$1:$W$2481,21,FALSE),IF($A$4="PL",VLOOKUP(B252,lingue!$A$1:$W$2481,23,FALSE),IF($A$4="D",VLOOKUP(B252,lingue!$A$1:$W$2481,17,FALSE),IF($A$4="F",VLOOKUP(B252,lingue!$A$1:$W$2481,19,FALSE)))))))</f>
        <v>CON MANIGLIE CHIUSE, PARETI E FONDO CHIUSI  ***FORNITO IN MULTIPLI DI 24/480 PZ***</v>
      </c>
      <c r="F252" s="33"/>
      <c r="G252" s="23"/>
      <c r="H252" s="33" t="s">
        <v>1721</v>
      </c>
      <c r="I252" s="24">
        <v>311</v>
      </c>
      <c r="J252" s="25">
        <v>24</v>
      </c>
      <c r="K252" s="26">
        <v>480</v>
      </c>
      <c r="L252" s="27">
        <v>3.02</v>
      </c>
      <c r="M252" s="102"/>
    </row>
    <row r="253" spans="1:13" ht="21.75" customHeight="1" x14ac:dyDescent="0.25">
      <c r="A253" s="34" t="s">
        <v>154</v>
      </c>
      <c r="B253" s="78" t="s">
        <v>159</v>
      </c>
      <c r="C253" s="98" t="str">
        <f>IF(Tabella42[[#This Row],[ iMiNOW  01/05/2025  31/08/2025 ]],"PROMO"," ")</f>
        <v xml:space="preserve"> </v>
      </c>
      <c r="D253" s="8" t="str">
        <f>IF($A$4="I",VLOOKUP(B253,lingue!$A$1:$W$2481,12,FALSE),IF($A$4="GB",VLOOKUP(B253,lingue!$A$1:$W$2481,14,FALSE),IF($A$4="E",VLOOKUP(B253,lingue!$A$1:$W$2481,20,FALSE),IF($A$4="PL",VLOOKUP(B253,lingue!$A$1:$W$2481,22,FALSE),IF($A$4="D",VLOOKUP(B253,lingue!$A$1:$W$2481,16,FALSE),IF($A$4="F",VLOOKUP(B253,lingue!$A$1:$W$2481,18,FALSE)))))))</f>
        <v>CASSETTA IN POLIPROPILENE ATHENA 3212A-CAPACITA Lt=5 - DIM. MM  L=300 P=200 A=120 - COLORE: GRIGIO SCURO</v>
      </c>
      <c r="E253" s="23" t="str">
        <f>IF($A$4="I",VLOOKUP(B253,lingue!$A$1:$W$2481,13,FALSE),IF($A$4="GB",VLOOKUP(B253,lingue!$A$1:$W$2481,15,FALSE),IF($A$4="E",VLOOKUP(B253,lingue!$A$1:$W$2481,21,FALSE),IF($A$4="PL",VLOOKUP(B253,lingue!$A$1:$W$2481,23,FALSE),IF($A$4="D",VLOOKUP(B253,lingue!$A$1:$W$2481,17,FALSE),IF($A$4="F",VLOOKUP(B253,lingue!$A$1:$W$2481,19,FALSE)))))))</f>
        <v xml:space="preserve">CON MANIGLIE CHIUSE, PARETI E FONDO CHIUSI ***FORNITO IN MULTIPLI DI 16/320 PZ*** </v>
      </c>
      <c r="F253" s="8"/>
      <c r="G253" s="23"/>
      <c r="H253" s="8"/>
      <c r="I253" s="24">
        <v>432</v>
      </c>
      <c r="J253" s="25">
        <v>16</v>
      </c>
      <c r="K253" s="26">
        <v>320</v>
      </c>
      <c r="L253" s="27">
        <v>5.66</v>
      </c>
      <c r="M253" s="102"/>
    </row>
    <row r="254" spans="1:13" ht="21.75" customHeight="1" x14ac:dyDescent="0.25">
      <c r="A254" s="34" t="s">
        <v>154</v>
      </c>
      <c r="B254" s="79" t="s">
        <v>161</v>
      </c>
      <c r="C254" s="98" t="str">
        <f>IF(Tabella42[[#This Row],[ iMiNOW  01/05/2025  31/08/2025 ]],"PROMO"," ")</f>
        <v xml:space="preserve"> </v>
      </c>
      <c r="D254" s="8" t="str">
        <f>IF($A$4="I",VLOOKUP(B254,lingue!$A$1:$W$2481,12,FALSE),IF($A$4="GB",VLOOKUP(B254,lingue!$A$1:$W$2481,14,FALSE),IF($A$4="E",VLOOKUP(B254,lingue!$A$1:$W$2481,20,FALSE),IF($A$4="PL",VLOOKUP(B254,lingue!$A$1:$W$2481,22,FALSE),IF($A$4="D",VLOOKUP(B254,lingue!$A$1:$W$2481,16,FALSE),IF($A$4="F",VLOOKUP(B254,lingue!$A$1:$W$2481,18,FALSE)))))))</f>
        <v>CASSETTA IN REPLAST ATHENA 3212A-CAPACITA Lt=5 - DIM. MM  L=300 P=200 A=120 - COLORE: GRIGIO SCURO</v>
      </c>
      <c r="E254" s="23" t="str">
        <f>IF($A$4="I",VLOOKUP(B254,lingue!$A$1:$W$2481,13,FALSE),IF($A$4="GB",VLOOKUP(B254,lingue!$A$1:$W$2481,15,FALSE),IF($A$4="E",VLOOKUP(B254,lingue!$A$1:$W$2481,21,FALSE),IF($A$4="PL",VLOOKUP(B254,lingue!$A$1:$W$2481,23,FALSE),IF($A$4="D",VLOOKUP(B254,lingue!$A$1:$W$2481,17,FALSE),IF($A$4="F",VLOOKUP(B254,lingue!$A$1:$W$2481,19,FALSE)))))))</f>
        <v xml:space="preserve">CON MANIGLIE CHIUSE, PARETI E FONDO CHIUSI ***FORNITO IN MULTIPLI DI 16/320 PZ*** </v>
      </c>
      <c r="F254" s="8"/>
      <c r="G254" s="23"/>
      <c r="H254" s="8"/>
      <c r="I254" s="24">
        <v>451</v>
      </c>
      <c r="J254" s="25">
        <v>16</v>
      </c>
      <c r="K254" s="26">
        <v>320</v>
      </c>
      <c r="L254" s="27">
        <v>4.6500000000000004</v>
      </c>
      <c r="M254" s="102"/>
    </row>
    <row r="255" spans="1:13" ht="21.75" customHeight="1" x14ac:dyDescent="0.25">
      <c r="A255" s="34" t="s">
        <v>154</v>
      </c>
      <c r="B255" s="78" t="s">
        <v>163</v>
      </c>
      <c r="C255" s="98" t="str">
        <f>IF(Tabella42[[#This Row],[ iMiNOW  01/05/2025  31/08/2025 ]],"PROMO"," ")</f>
        <v xml:space="preserve"> </v>
      </c>
      <c r="D255" s="8" t="str">
        <f>IF($A$4="I",VLOOKUP(B255,lingue!$A$1:$W$2481,12,FALSE),IF($A$4="GB",VLOOKUP(B255,lingue!$A$1:$W$2481,14,FALSE),IF($A$4="E",VLOOKUP(B255,lingue!$A$1:$W$2481,20,FALSE),IF($A$4="PL",VLOOKUP(B255,lingue!$A$1:$W$2481,22,FALSE),IF($A$4="D",VLOOKUP(B255,lingue!$A$1:$W$2481,16,FALSE),IF($A$4="F",VLOOKUP(B255,lingue!$A$1:$W$2481,18,FALSE)))))))</f>
        <v>CASSETTA IN POLIPROPILENE ATHENA 3217A-CAPACITA Lt=7 - DIM. MM  L=300 P=200 A=170 - COLORE: GRIGIO SCURO</v>
      </c>
      <c r="E255" s="23" t="str">
        <f>IF($A$4="I",VLOOKUP(B255,lingue!$A$1:$W$2481,13,FALSE),IF($A$4="GB",VLOOKUP(B255,lingue!$A$1:$W$2481,15,FALSE),IF($A$4="E",VLOOKUP(B255,lingue!$A$1:$W$2481,21,FALSE),IF($A$4="PL",VLOOKUP(B255,lingue!$A$1:$W$2481,23,FALSE),IF($A$4="D",VLOOKUP(B255,lingue!$A$1:$W$2481,17,FALSE),IF($A$4="F",VLOOKUP(B255,lingue!$A$1:$W$2481,19,FALSE)))))))</f>
        <v xml:space="preserve">CON MANIGLIE CHIUSE, PARETI E FONDO CHIUSI ***FORNITO IN MULTIPLI DI 12/224 PZ*** </v>
      </c>
      <c r="F255" s="8"/>
      <c r="G255" s="23"/>
      <c r="H255" s="8"/>
      <c r="I255" s="24">
        <v>616</v>
      </c>
      <c r="J255" s="25">
        <v>12</v>
      </c>
      <c r="K255" s="26">
        <v>224</v>
      </c>
      <c r="L255" s="27">
        <v>6.17</v>
      </c>
      <c r="M255" s="102"/>
    </row>
    <row r="256" spans="1:13" ht="21.75" customHeight="1" x14ac:dyDescent="0.25">
      <c r="A256" s="34" t="s">
        <v>154</v>
      </c>
      <c r="B256" s="79" t="s">
        <v>165</v>
      </c>
      <c r="C256" s="98" t="str">
        <f>IF(Tabella42[[#This Row],[ iMiNOW  01/05/2025  31/08/2025 ]],"PROMO"," ")</f>
        <v xml:space="preserve"> </v>
      </c>
      <c r="D256" s="8" t="str">
        <f>IF($A$4="I",VLOOKUP(B256,lingue!$A$1:$W$2481,12,FALSE),IF($A$4="GB",VLOOKUP(B256,lingue!$A$1:$W$2481,14,FALSE),IF($A$4="E",VLOOKUP(B256,lingue!$A$1:$W$2481,20,FALSE),IF($A$4="PL",VLOOKUP(B256,lingue!$A$1:$W$2481,22,FALSE),IF($A$4="D",VLOOKUP(B256,lingue!$A$1:$W$2481,16,FALSE),IF($A$4="F",VLOOKUP(B256,lingue!$A$1:$W$2481,18,FALSE)))))))</f>
        <v>CASSETTA IN REPLAST ATHENA 3217A-CAPACITA Lt=7 - DIM. MM  L=300 P=200 A=170 - COLORE: GRIGIO SCURO</v>
      </c>
      <c r="E256" s="23" t="str">
        <f>IF($A$4="I",VLOOKUP(B256,lingue!$A$1:$W$2481,13,FALSE),IF($A$4="GB",VLOOKUP(B256,lingue!$A$1:$W$2481,15,FALSE),IF($A$4="E",VLOOKUP(B256,lingue!$A$1:$W$2481,21,FALSE),IF($A$4="PL",VLOOKUP(B256,lingue!$A$1:$W$2481,23,FALSE),IF($A$4="D",VLOOKUP(B256,lingue!$A$1:$W$2481,17,FALSE),IF($A$4="F",VLOOKUP(B256,lingue!$A$1:$W$2481,19,FALSE)))))))</f>
        <v xml:space="preserve">CON MANIGLIE CHIUSE, PARETI E FONDO CHIUSI ***FORNITO IN MULTIPLI DI 12/224 PZ*** </v>
      </c>
      <c r="F256" s="8"/>
      <c r="G256" s="23"/>
      <c r="H256" s="8"/>
      <c r="I256" s="24">
        <v>644</v>
      </c>
      <c r="J256" s="25">
        <v>12</v>
      </c>
      <c r="K256" s="26">
        <v>224</v>
      </c>
      <c r="L256" s="27">
        <v>4.95</v>
      </c>
      <c r="M256" s="102"/>
    </row>
    <row r="257" spans="1:13" ht="21.75" customHeight="1" x14ac:dyDescent="0.25">
      <c r="A257" s="34" t="s">
        <v>154</v>
      </c>
      <c r="B257" s="78" t="s">
        <v>167</v>
      </c>
      <c r="C257" s="98" t="str">
        <f>IF(Tabella42[[#This Row],[ iMiNOW  01/05/2025  31/08/2025 ]],"PROMO"," ")</f>
        <v xml:space="preserve"> </v>
      </c>
      <c r="D257" s="8" t="str">
        <f>IF($A$4="I",VLOOKUP(B257,lingue!$A$1:$W$2481,12,FALSE),IF($A$4="GB",VLOOKUP(B257,lingue!$A$1:$W$2481,14,FALSE),IF($A$4="E",VLOOKUP(B257,lingue!$A$1:$W$2481,20,FALSE),IF($A$4="PL",VLOOKUP(B257,lingue!$A$1:$W$2481,22,FALSE),IF($A$4="D",VLOOKUP(B257,lingue!$A$1:$W$2481,16,FALSE),IF($A$4="F",VLOOKUP(B257,lingue!$A$1:$W$2481,18,FALSE)))))))</f>
        <v>COPERCHIO IN PP A CERNIERA PER CASSETTE SERIE ATHENA - DIM. MM  L=300 P=200 - COLORE: GRIGIO SCURO</v>
      </c>
      <c r="E257" s="23" t="str">
        <f>IF($A$4="I",VLOOKUP(B257,lingue!$A$1:$W$2481,13,FALSE),IF($A$4="GB",VLOOKUP(B257,lingue!$A$1:$W$2481,15,FALSE),IF($A$4="E",VLOOKUP(B257,lingue!$A$1:$W$2481,21,FALSE),IF($A$4="PL",VLOOKUP(B257,lingue!$A$1:$W$2481,23,FALSE),IF($A$4="D",VLOOKUP(B257,lingue!$A$1:$W$2481,17,FALSE),IF($A$4="F",VLOOKUP(B257,lingue!$A$1:$W$2481,19,FALSE)))))))</f>
        <v xml:space="preserve">***FORNITO IN MULTIPLI DI 10/2560 PZ*** </v>
      </c>
      <c r="F257" s="8"/>
      <c r="G257" s="23"/>
      <c r="H257" s="8"/>
      <c r="I257" s="24">
        <v>150</v>
      </c>
      <c r="J257" s="25">
        <v>10</v>
      </c>
      <c r="K257" s="26">
        <v>2560</v>
      </c>
      <c r="L257" s="27">
        <v>3.2</v>
      </c>
      <c r="M257" s="102"/>
    </row>
    <row r="258" spans="1:13" ht="21.75" customHeight="1" x14ac:dyDescent="0.25">
      <c r="A258" s="34" t="s">
        <v>154</v>
      </c>
      <c r="B258" s="79" t="s">
        <v>169</v>
      </c>
      <c r="C258" s="98" t="str">
        <f>IF(Tabella42[[#This Row],[ iMiNOW  01/05/2025  31/08/2025 ]],"PROMO"," ")</f>
        <v xml:space="preserve"> </v>
      </c>
      <c r="D258" s="8" t="str">
        <f>IF($A$4="I",VLOOKUP(B258,lingue!$A$1:$W$2481,12,FALSE),IF($A$4="GB",VLOOKUP(B258,lingue!$A$1:$W$2481,14,FALSE),IF($A$4="E",VLOOKUP(B258,lingue!$A$1:$W$2481,20,FALSE),IF($A$4="PL",VLOOKUP(B258,lingue!$A$1:$W$2481,22,FALSE),IF($A$4="D",VLOOKUP(B258,lingue!$A$1:$W$2481,16,FALSE),IF($A$4="F",VLOOKUP(B258,lingue!$A$1:$W$2481,18,FALSE)))))))</f>
        <v>COPERCHIO IN REPLAST A CERNIERA PER CASSETTE SERIE ATHENA - DIM. MM  L=300 P=200 - COLORE: GRIGIO SCURO</v>
      </c>
      <c r="E258" s="23" t="str">
        <f>IF($A$4="I",VLOOKUP(B258,lingue!$A$1:$W$2481,13,FALSE),IF($A$4="GB",VLOOKUP(B258,lingue!$A$1:$W$2481,15,FALSE),IF($A$4="E",VLOOKUP(B258,lingue!$A$1:$W$2481,21,FALSE),IF($A$4="PL",VLOOKUP(B258,lingue!$A$1:$W$2481,23,FALSE),IF($A$4="D",VLOOKUP(B258,lingue!$A$1:$W$2481,17,FALSE),IF($A$4="F",VLOOKUP(B258,lingue!$A$1:$W$2481,19,FALSE)))))))</f>
        <v xml:space="preserve">***FORNITO IN MULTIPLI DI 10/2560 PZ*** </v>
      </c>
      <c r="F258" s="8"/>
      <c r="G258" s="23"/>
      <c r="H258" s="8"/>
      <c r="I258" s="24">
        <v>157</v>
      </c>
      <c r="J258" s="25">
        <v>10</v>
      </c>
      <c r="K258" s="26">
        <v>2560</v>
      </c>
      <c r="L258" s="27">
        <v>2.77</v>
      </c>
      <c r="M258" s="102"/>
    </row>
    <row r="259" spans="1:13" ht="21.75" customHeight="1" x14ac:dyDescent="0.25">
      <c r="A259" s="34" t="s">
        <v>154</v>
      </c>
      <c r="B259" s="78" t="s">
        <v>171</v>
      </c>
      <c r="C259" s="98" t="str">
        <f>IF(Tabella42[[#This Row],[ iMiNOW  01/05/2025  31/08/2025 ]],"PROMO"," ")</f>
        <v xml:space="preserve"> </v>
      </c>
      <c r="D259" s="8" t="str">
        <f>IF($A$4="I",VLOOKUP(B259,lingue!$A$1:$W$2481,12,FALSE),IF($A$4="GB",VLOOKUP(B259,lingue!$A$1:$W$2481,14,FALSE),IF($A$4="E",VLOOKUP(B259,lingue!$A$1:$W$2481,20,FALSE),IF($A$4="PL",VLOOKUP(B259,lingue!$A$1:$W$2481,22,FALSE),IF($A$4="D",VLOOKUP(B259,lingue!$A$1:$W$2481,16,FALSE),IF($A$4="F",VLOOKUP(B259,lingue!$A$1:$W$2481,18,FALSE)))))))</f>
        <v>CASSETTA IN POLIPROPILENE ATHENA 4305A-CAPACITA Lt=3.8 - DIM. MM  L=400 P=300 A=55 - COLORE: GRIGIO SCURO</v>
      </c>
      <c r="E259" s="23" t="str">
        <f>IF($A$4="I",VLOOKUP(B259,lingue!$A$1:$W$2481,13,FALSE),IF($A$4="GB",VLOOKUP(B259,lingue!$A$1:$W$2481,15,FALSE),IF($A$4="E",VLOOKUP(B259,lingue!$A$1:$W$2481,21,FALSE),IF($A$4="PL",VLOOKUP(B259,lingue!$A$1:$W$2481,23,FALSE),IF($A$4="D",VLOOKUP(B259,lingue!$A$1:$W$2481,17,FALSE),IF($A$4="F",VLOOKUP(B259,lingue!$A$1:$W$2481,19,FALSE)))))))</f>
        <v xml:space="preserve">CON MANIGLIE CHIUSE, PARETI E FONDO CHIUSI ***FORNITO IN MULTIPLI DI 20/400 PZ*** </v>
      </c>
      <c r="F259" s="8"/>
      <c r="G259" s="23"/>
      <c r="H259" s="8"/>
      <c r="I259" s="24">
        <v>488</v>
      </c>
      <c r="J259" s="25">
        <v>20</v>
      </c>
      <c r="K259" s="26">
        <v>400</v>
      </c>
      <c r="L259" s="27">
        <v>6.1</v>
      </c>
      <c r="M259" s="102"/>
    </row>
    <row r="260" spans="1:13" ht="21.75" customHeight="1" x14ac:dyDescent="0.25">
      <c r="A260" s="34" t="s">
        <v>154</v>
      </c>
      <c r="B260" s="79" t="s">
        <v>173</v>
      </c>
      <c r="C260" s="98" t="str">
        <f>IF(Tabella42[[#This Row],[ iMiNOW  01/05/2025  31/08/2025 ]],"PROMO"," ")</f>
        <v xml:space="preserve"> </v>
      </c>
      <c r="D260" s="8" t="str">
        <f>IF($A$4="I",VLOOKUP(B260,lingue!$A$1:$W$2481,12,FALSE),IF($A$4="GB",VLOOKUP(B260,lingue!$A$1:$W$2481,14,FALSE),IF($A$4="E",VLOOKUP(B260,lingue!$A$1:$W$2481,20,FALSE),IF($A$4="PL",VLOOKUP(B260,lingue!$A$1:$W$2481,22,FALSE),IF($A$4="D",VLOOKUP(B260,lingue!$A$1:$W$2481,16,FALSE),IF($A$4="F",VLOOKUP(B260,lingue!$A$1:$W$2481,18,FALSE)))))))</f>
        <v>CASSETTA IN REPLAST ATHENA 4305A-CAPACITA Lt=3.8 - DIM. MM  L=400 P=300 A=55 - COLORE: GRIGIO SCURO</v>
      </c>
      <c r="E260" s="23" t="str">
        <f>IF($A$4="I",VLOOKUP(B260,lingue!$A$1:$W$2481,13,FALSE),IF($A$4="GB",VLOOKUP(B260,lingue!$A$1:$W$2481,15,FALSE),IF($A$4="E",VLOOKUP(B260,lingue!$A$1:$W$2481,21,FALSE),IF($A$4="PL",VLOOKUP(B260,lingue!$A$1:$W$2481,23,FALSE),IF($A$4="D",VLOOKUP(B260,lingue!$A$1:$W$2481,17,FALSE),IF($A$4="F",VLOOKUP(B260,lingue!$A$1:$W$2481,19,FALSE)))))))</f>
        <v xml:space="preserve">CON MANIGLIE CHIUSE, PARETI E FONDO CHIUSI ***FORNITO IN MULTIPLI DI 20/400 PZ*** </v>
      </c>
      <c r="F260" s="33"/>
      <c r="G260" s="23"/>
      <c r="H260" s="33"/>
      <c r="I260" s="24">
        <v>510</v>
      </c>
      <c r="J260" s="25">
        <v>20</v>
      </c>
      <c r="K260" s="26">
        <v>400</v>
      </c>
      <c r="L260" s="27">
        <v>4.87</v>
      </c>
      <c r="M260" s="102"/>
    </row>
    <row r="261" spans="1:13" ht="21.75" customHeight="1" x14ac:dyDescent="0.25">
      <c r="A261" s="34" t="s">
        <v>154</v>
      </c>
      <c r="B261" s="78" t="s">
        <v>175</v>
      </c>
      <c r="C261" s="98" t="str">
        <f>IF(Tabella42[[#This Row],[ iMiNOW  01/05/2025  31/08/2025 ]],"PROMO"," ")</f>
        <v xml:space="preserve"> </v>
      </c>
      <c r="D261" s="8" t="str">
        <f>IF($A$4="I",VLOOKUP(B261,lingue!$A$1:$W$2481,12,FALSE),IF($A$4="GB",VLOOKUP(B261,lingue!$A$1:$W$2481,14,FALSE),IF($A$4="E",VLOOKUP(B261,lingue!$A$1:$W$2481,20,FALSE),IF($A$4="PL",VLOOKUP(B261,lingue!$A$1:$W$2481,22,FALSE),IF($A$4="D",VLOOKUP(B261,lingue!$A$1:$W$2481,16,FALSE),IF($A$4="F",VLOOKUP(B261,lingue!$A$1:$W$2481,18,FALSE)))))))</f>
        <v>CASSETTA IN POLIPROPILENE ATHENA 4308A-CAPACITA Lt=6 - DIM. MM  L=400 P=300 A=75 - COLORE: GRIGIO SCURO</v>
      </c>
      <c r="E261" s="23" t="str">
        <f>IF($A$4="I",VLOOKUP(B261,lingue!$A$1:$W$2481,13,FALSE),IF($A$4="GB",VLOOKUP(B261,lingue!$A$1:$W$2481,15,FALSE),IF($A$4="E",VLOOKUP(B261,lingue!$A$1:$W$2481,21,FALSE),IF($A$4="PL",VLOOKUP(B261,lingue!$A$1:$W$2481,23,FALSE),IF($A$4="D",VLOOKUP(B261,lingue!$A$1:$W$2481,17,FALSE),IF($A$4="F",VLOOKUP(B261,lingue!$A$1:$W$2481,19,FALSE)))))))</f>
        <v xml:space="preserve">CON MANIGLIE CHIUSE, PARETI E FONDO CHIUSI ***FORNITO IN MULTIPLI DI 14/280 PZ*** </v>
      </c>
      <c r="F261" s="8"/>
      <c r="G261" s="23"/>
      <c r="H261" s="8"/>
      <c r="I261" s="24">
        <v>516</v>
      </c>
      <c r="J261" s="25">
        <v>14</v>
      </c>
      <c r="K261" s="26">
        <v>280</v>
      </c>
      <c r="L261" s="27">
        <v>7</v>
      </c>
      <c r="M261" s="102"/>
    </row>
    <row r="262" spans="1:13" ht="21.75" customHeight="1" x14ac:dyDescent="0.25">
      <c r="A262" s="34" t="s">
        <v>154</v>
      </c>
      <c r="B262" s="79" t="s">
        <v>177</v>
      </c>
      <c r="C262" s="98" t="str">
        <f>IF(Tabella42[[#This Row],[ iMiNOW  01/05/2025  31/08/2025 ]],"PROMO"," ")</f>
        <v xml:space="preserve"> </v>
      </c>
      <c r="D262" s="8" t="str">
        <f>IF($A$4="I",VLOOKUP(B262,lingue!$A$1:$W$2481,12,FALSE),IF($A$4="GB",VLOOKUP(B262,lingue!$A$1:$W$2481,14,FALSE),IF($A$4="E",VLOOKUP(B262,lingue!$A$1:$W$2481,20,FALSE),IF($A$4="PL",VLOOKUP(B262,lingue!$A$1:$W$2481,22,FALSE),IF($A$4="D",VLOOKUP(B262,lingue!$A$1:$W$2481,16,FALSE),IF($A$4="F",VLOOKUP(B262,lingue!$A$1:$W$2481,18,FALSE)))))))</f>
        <v>CASSETTA IN REPLAST ATHENA 4308A-CAPACITA Lt=6 - DIM. MM  L=400 P=300 A=75 - COLORE: GRIGIO SCURO</v>
      </c>
      <c r="E262" s="23" t="str">
        <f>IF($A$4="I",VLOOKUP(B262,lingue!$A$1:$W$2481,13,FALSE),IF($A$4="GB",VLOOKUP(B262,lingue!$A$1:$W$2481,15,FALSE),IF($A$4="E",VLOOKUP(B262,lingue!$A$1:$W$2481,21,FALSE),IF($A$4="PL",VLOOKUP(B262,lingue!$A$1:$W$2481,23,FALSE),IF($A$4="D",VLOOKUP(B262,lingue!$A$1:$W$2481,17,FALSE),IF($A$4="F",VLOOKUP(B262,lingue!$A$1:$W$2481,19,FALSE)))))))</f>
        <v xml:space="preserve">CON MANIGLIE CHIUSE, PARETI E FONDO CHIUSI ***FORNITO IN MULTIPLI DI 14/280 PZ*** </v>
      </c>
      <c r="F262" s="8"/>
      <c r="G262" s="23"/>
      <c r="H262" s="33"/>
      <c r="I262" s="24">
        <v>539</v>
      </c>
      <c r="J262" s="25">
        <v>14</v>
      </c>
      <c r="K262" s="26">
        <v>280</v>
      </c>
      <c r="L262" s="27">
        <v>5.61</v>
      </c>
      <c r="M262" s="102"/>
    </row>
    <row r="263" spans="1:13" ht="21.75" customHeight="1" x14ac:dyDescent="0.25">
      <c r="A263" s="34" t="s">
        <v>154</v>
      </c>
      <c r="B263" s="78" t="s">
        <v>179</v>
      </c>
      <c r="C263" s="98" t="str">
        <f>IF(Tabella42[[#This Row],[ iMiNOW  01/05/2025  31/08/2025 ]],"PROMO"," ")</f>
        <v xml:space="preserve"> </v>
      </c>
      <c r="D263" s="8" t="str">
        <f>IF($A$4="I",VLOOKUP(B263,lingue!$A$1:$W$2481,12,FALSE),IF($A$4="GB",VLOOKUP(B263,lingue!$A$1:$W$2481,14,FALSE),IF($A$4="E",VLOOKUP(B263,lingue!$A$1:$W$2481,20,FALSE),IF($A$4="PL",VLOOKUP(B263,lingue!$A$1:$W$2481,22,FALSE),IF($A$4="D",VLOOKUP(B263,lingue!$A$1:$W$2481,16,FALSE),IF($A$4="F",VLOOKUP(B263,lingue!$A$1:$W$2481,18,FALSE)))))))</f>
        <v>CASSETTA IN POLIPROPILENE ATHENA 4312A-CAPACITA Lt=10 - DIM. MM  L=400 P=300 A=120 - COLORE: GRIGIO SCURO</v>
      </c>
      <c r="E263" s="23" t="str">
        <f>IF($A$4="I",VLOOKUP(B263,lingue!$A$1:$W$2481,13,FALSE),IF($A$4="GB",VLOOKUP(B263,lingue!$A$1:$W$2481,15,FALSE),IF($A$4="E",VLOOKUP(B263,lingue!$A$1:$W$2481,21,FALSE),IF($A$4="PL",VLOOKUP(B263,lingue!$A$1:$W$2481,23,FALSE),IF($A$4="D",VLOOKUP(B263,lingue!$A$1:$W$2481,17,FALSE),IF($A$4="F",VLOOKUP(B263,lingue!$A$1:$W$2481,19,FALSE)))))))</f>
        <v xml:space="preserve">CON MANIGLIE CHIUSE, PARETI E FONDO CHIUSI ***FORNITO IN MULTIPLI DI 8/160 PZ*** </v>
      </c>
      <c r="F263" s="8"/>
      <c r="G263" s="23"/>
      <c r="H263" s="8"/>
      <c r="I263" s="24">
        <v>782</v>
      </c>
      <c r="J263" s="25">
        <v>8</v>
      </c>
      <c r="K263" s="26">
        <v>160</v>
      </c>
      <c r="L263" s="27">
        <v>7.82</v>
      </c>
      <c r="M263" s="102"/>
    </row>
    <row r="264" spans="1:13" ht="21.75" customHeight="1" x14ac:dyDescent="0.25">
      <c r="A264" s="34" t="s">
        <v>154</v>
      </c>
      <c r="B264" s="79" t="s">
        <v>181</v>
      </c>
      <c r="C264" s="98" t="str">
        <f>IF(Tabella42[[#This Row],[ iMiNOW  01/05/2025  31/08/2025 ]],"PROMO"," ")</f>
        <v xml:space="preserve"> </v>
      </c>
      <c r="D264" s="8" t="str">
        <f>IF($A$4="I",VLOOKUP(B264,lingue!$A$1:$W$2481,12,FALSE),IF($A$4="GB",VLOOKUP(B264,lingue!$A$1:$W$2481,14,FALSE),IF($A$4="E",VLOOKUP(B264,lingue!$A$1:$W$2481,20,FALSE),IF($A$4="PL",VLOOKUP(B264,lingue!$A$1:$W$2481,22,FALSE),IF($A$4="D",VLOOKUP(B264,lingue!$A$1:$W$2481,16,FALSE),IF($A$4="F",VLOOKUP(B264,lingue!$A$1:$W$2481,18,FALSE)))))))</f>
        <v>CASSETTA IN REPLAST ATHENA 4312A-CAPACITA Lt=10 - DIM. MM  L=400 P=300 A=120 - COLORE: GRIGIO SCURO</v>
      </c>
      <c r="E264" s="23" t="str">
        <f>IF($A$4="I",VLOOKUP(B264,lingue!$A$1:$W$2481,13,FALSE),IF($A$4="GB",VLOOKUP(B264,lingue!$A$1:$W$2481,15,FALSE),IF($A$4="E",VLOOKUP(B264,lingue!$A$1:$W$2481,21,FALSE),IF($A$4="PL",VLOOKUP(B264,lingue!$A$1:$W$2481,23,FALSE),IF($A$4="D",VLOOKUP(B264,lingue!$A$1:$W$2481,17,FALSE),IF($A$4="F",VLOOKUP(B264,lingue!$A$1:$W$2481,19,FALSE)))))))</f>
        <v xml:space="preserve">CON MANIGLIE CHIUSE, PARETI E FONDO CHIUSI ***FORNITO IN MULTIPLI DI 8/160 PZ*** </v>
      </c>
      <c r="F264" s="8"/>
      <c r="G264" s="23"/>
      <c r="H264" s="8"/>
      <c r="I264" s="24">
        <v>817</v>
      </c>
      <c r="J264" s="25">
        <v>8</v>
      </c>
      <c r="K264" s="26">
        <v>160</v>
      </c>
      <c r="L264" s="27">
        <v>6.37</v>
      </c>
      <c r="M264" s="102"/>
    </row>
    <row r="265" spans="1:13" ht="21.75" customHeight="1" x14ac:dyDescent="0.25">
      <c r="A265" s="34" t="s">
        <v>154</v>
      </c>
      <c r="B265" s="22" t="s">
        <v>182</v>
      </c>
      <c r="C265" s="98" t="str">
        <f>IF(Tabella42[[#This Row],[ iMiNOW  01/05/2025  31/08/2025 ]],"PROMO"," ")</f>
        <v xml:space="preserve"> </v>
      </c>
      <c r="D265" s="8" t="str">
        <f>IF($A$4="I",VLOOKUP(B265,lingue!$A$1:$W$2481,12,FALSE),IF($A$4="GB",VLOOKUP(B265,lingue!$A$1:$W$2481,14,FALSE),IF($A$4="E",VLOOKUP(B265,lingue!$A$1:$W$2481,20,FALSE),IF($A$4="PL",VLOOKUP(B265,lingue!$A$1:$W$2481,22,FALSE),IF($A$4="D",VLOOKUP(B265,lingue!$A$1:$W$2481,16,FALSE),IF($A$4="F",VLOOKUP(B265,lingue!$A$1:$W$2481,18,FALSE)))))))</f>
        <v>CASSETTA IN POLIPROPILENE PER ALIMENTI ATHENA 4312A-CAPACITA Lt=10 - DIM. MM  L=400 P=300 A=120</v>
      </c>
      <c r="E265" s="23" t="str">
        <f>IF($A$4="I",VLOOKUP(B265,lingue!$A$1:$W$2481,13,FALSE),IF($A$4="GB",VLOOKUP(B265,lingue!$A$1:$W$2481,15,FALSE),IF($A$4="E",VLOOKUP(B265,lingue!$A$1:$W$2481,21,FALSE),IF($A$4="PL",VLOOKUP(B265,lingue!$A$1:$W$2481,23,FALSE),IF($A$4="D",VLOOKUP(B265,lingue!$A$1:$W$2481,17,FALSE),IF($A$4="F",VLOOKUP(B265,lingue!$A$1:$W$2481,19,FALSE)))))))</f>
        <v xml:space="preserve">CON MANIGLIE CHIUSE, PARETI E FONDO CHIUSI ***FORNITO IN MULTIPLI DI 8/160 PZ*** </v>
      </c>
      <c r="F265" s="29">
        <v>200</v>
      </c>
      <c r="G265" s="32" t="s">
        <v>606</v>
      </c>
      <c r="H265" s="31">
        <v>250</v>
      </c>
      <c r="I265" s="24">
        <v>782</v>
      </c>
      <c r="J265" s="25">
        <v>8</v>
      </c>
      <c r="K265" s="26">
        <v>160</v>
      </c>
      <c r="L265" s="27">
        <v>7.82</v>
      </c>
      <c r="M265" s="102"/>
    </row>
    <row r="266" spans="1:13" ht="21.75" customHeight="1" x14ac:dyDescent="0.25">
      <c r="A266" s="34" t="s">
        <v>154</v>
      </c>
      <c r="B266" s="78" t="s">
        <v>183</v>
      </c>
      <c r="C266" s="98" t="str">
        <f>IF(Tabella42[[#This Row],[ iMiNOW  01/05/2025  31/08/2025 ]],"PROMO"," ")</f>
        <v xml:space="preserve"> </v>
      </c>
      <c r="D266" s="8" t="str">
        <f>IF($A$4="I",VLOOKUP(B266,lingue!$A$1:$W$2481,12,FALSE),IF($A$4="GB",VLOOKUP(B266,lingue!$A$1:$W$2481,14,FALSE),IF($A$4="E",VLOOKUP(B266,lingue!$A$1:$W$2481,20,FALSE),IF($A$4="PL",VLOOKUP(B266,lingue!$A$1:$W$2481,22,FALSE),IF($A$4="D",VLOOKUP(B266,lingue!$A$1:$W$2481,16,FALSE),IF($A$4="F",VLOOKUP(B266,lingue!$A$1:$W$2481,18,FALSE)))))))</f>
        <v>CASSETTA IN POLIPROPILENE ATHENA 4312C-CAPACITA Lt=10 - DIM. MM  L=400 P=300 A=120 - COLORE: GRIGIO SCURO</v>
      </c>
      <c r="E266" s="23" t="str">
        <f>IF($A$4="I",VLOOKUP(B266,lingue!$A$1:$W$2481,13,FALSE),IF($A$4="GB",VLOOKUP(B266,lingue!$A$1:$W$2481,15,FALSE),IF($A$4="E",VLOOKUP(B266,lingue!$A$1:$W$2481,21,FALSE),IF($A$4="PL",VLOOKUP(B266,lingue!$A$1:$W$2481,23,FALSE),IF($A$4="D",VLOOKUP(B266,lingue!$A$1:$W$2481,17,FALSE),IF($A$4="F",VLOOKUP(B266,lingue!$A$1:$W$2481,19,FALSE)))))))</f>
        <v xml:space="preserve">CON MANIGLIE CHIUSE, PARETI CHIUSE E FONDO RINFORZATO ***FORNITO IN MULTIPLI DI 8/160 PZ*** </v>
      </c>
      <c r="F266" s="8"/>
      <c r="G266" s="23"/>
      <c r="H266" s="8"/>
      <c r="I266" s="24">
        <v>876</v>
      </c>
      <c r="J266" s="25">
        <v>8</v>
      </c>
      <c r="K266" s="26">
        <v>160</v>
      </c>
      <c r="L266" s="27">
        <v>8.82</v>
      </c>
      <c r="M266" s="102"/>
    </row>
    <row r="267" spans="1:13" ht="21.75" customHeight="1" x14ac:dyDescent="0.25">
      <c r="A267" s="34" t="s">
        <v>154</v>
      </c>
      <c r="B267" s="79" t="s">
        <v>185</v>
      </c>
      <c r="C267" s="98" t="str">
        <f>IF(Tabella42[[#This Row],[ iMiNOW  01/05/2025  31/08/2025 ]],"PROMO"," ")</f>
        <v xml:space="preserve"> </v>
      </c>
      <c r="D267" s="8" t="str">
        <f>IF($A$4="I",VLOOKUP(B267,lingue!$A$1:$W$2481,12,FALSE),IF($A$4="GB",VLOOKUP(B267,lingue!$A$1:$W$2481,14,FALSE),IF($A$4="E",VLOOKUP(B267,lingue!$A$1:$W$2481,20,FALSE),IF($A$4="PL",VLOOKUP(B267,lingue!$A$1:$W$2481,22,FALSE),IF($A$4="D",VLOOKUP(B267,lingue!$A$1:$W$2481,16,FALSE),IF($A$4="F",VLOOKUP(B267,lingue!$A$1:$W$2481,18,FALSE)))))))</f>
        <v>CASSETTA IN REPLAST ATHENA 4312C-CAPACITA Lt=10 - DIM. MM  L=400 P=300 A=120 - COLORE: GRIGIO SCURO</v>
      </c>
      <c r="E267" s="23" t="str">
        <f>IF($A$4="I",VLOOKUP(B267,lingue!$A$1:$W$2481,13,FALSE),IF($A$4="GB",VLOOKUP(B267,lingue!$A$1:$W$2481,15,FALSE),IF($A$4="E",VLOOKUP(B267,lingue!$A$1:$W$2481,21,FALSE),IF($A$4="PL",VLOOKUP(B267,lingue!$A$1:$W$2481,23,FALSE),IF($A$4="D",VLOOKUP(B267,lingue!$A$1:$W$2481,17,FALSE),IF($A$4="F",VLOOKUP(B267,lingue!$A$1:$W$2481,19,FALSE)))))))</f>
        <v xml:space="preserve">CON MANIGLIE CHIUSE, PARETI CHIUSE E FONDO RINFORZATO ***FORNITO IN MULTIPLI DI 8/160 PZ*** </v>
      </c>
      <c r="F267" s="29">
        <v>200</v>
      </c>
      <c r="G267" s="30" t="s">
        <v>605</v>
      </c>
      <c r="H267" s="31">
        <v>220</v>
      </c>
      <c r="I267" s="24">
        <v>915</v>
      </c>
      <c r="J267" s="25">
        <v>8</v>
      </c>
      <c r="K267" s="26">
        <v>160</v>
      </c>
      <c r="L267" s="27">
        <v>7.06</v>
      </c>
      <c r="M267" s="102"/>
    </row>
    <row r="268" spans="1:13" ht="21.75" customHeight="1" x14ac:dyDescent="0.25">
      <c r="A268" s="34" t="s">
        <v>154</v>
      </c>
      <c r="B268" s="78" t="s">
        <v>187</v>
      </c>
      <c r="C268" s="98" t="str">
        <f>IF(Tabella42[[#This Row],[ iMiNOW  01/05/2025  31/08/2025 ]],"PROMO"," ")</f>
        <v xml:space="preserve"> </v>
      </c>
      <c r="D268" s="8" t="str">
        <f>IF($A$4="I",VLOOKUP(B268,lingue!$A$1:$W$2481,12,FALSE),IF($A$4="GB",VLOOKUP(B268,lingue!$A$1:$W$2481,14,FALSE),IF($A$4="E",VLOOKUP(B268,lingue!$A$1:$W$2481,20,FALSE),IF($A$4="PL",VLOOKUP(B268,lingue!$A$1:$W$2481,22,FALSE),IF($A$4="D",VLOOKUP(B268,lingue!$A$1:$W$2481,16,FALSE),IF($A$4="F",VLOOKUP(B268,lingue!$A$1:$W$2481,18,FALSE)))))))</f>
        <v>CASSETTA IN POLIPROPILENE ATHENA 4312H-CAPACITA Lt=10 - DIM. MM  L=400 P=300 A=120 - COLORE: GRIGIO SCURO</v>
      </c>
      <c r="E268" s="23" t="str">
        <f>IF($A$4="I",VLOOKUP(B268,lingue!$A$1:$W$2481,13,FALSE),IF($A$4="GB",VLOOKUP(B268,lingue!$A$1:$W$2481,15,FALSE),IF($A$4="E",VLOOKUP(B268,lingue!$A$1:$W$2481,21,FALSE),IF($A$4="PL",VLOOKUP(B268,lingue!$A$1:$W$2481,23,FALSE),IF($A$4="D",VLOOKUP(B268,lingue!$A$1:$W$2481,17,FALSE),IF($A$4="F",VLOOKUP(B268,lingue!$A$1:$W$2481,19,FALSE)))))))</f>
        <v xml:space="preserve">CON MANIGLIE CHIUSE, PARETI LUNGHE FORATE, PARETI CORTE CHIUSE E FONDO FORATO ***FORNITO IN MULTIPLI DI 8/160 PZ*** </v>
      </c>
      <c r="F268" s="8"/>
      <c r="G268" s="23"/>
      <c r="H268" s="8"/>
      <c r="I268" s="24">
        <v>736</v>
      </c>
      <c r="J268" s="25">
        <v>8</v>
      </c>
      <c r="K268" s="26">
        <v>160</v>
      </c>
      <c r="L268" s="27">
        <v>7.82</v>
      </c>
      <c r="M268" s="102"/>
    </row>
    <row r="269" spans="1:13" ht="21.75" customHeight="1" x14ac:dyDescent="0.25">
      <c r="A269" s="34" t="s">
        <v>154</v>
      </c>
      <c r="B269" s="79" t="s">
        <v>189</v>
      </c>
      <c r="C269" s="98" t="str">
        <f>IF(Tabella42[[#This Row],[ iMiNOW  01/05/2025  31/08/2025 ]],"PROMO"," ")</f>
        <v xml:space="preserve"> </v>
      </c>
      <c r="D269" s="8" t="str">
        <f>IF($A$4="I",VLOOKUP(B269,lingue!$A$1:$W$2481,12,FALSE),IF($A$4="GB",VLOOKUP(B269,lingue!$A$1:$W$2481,14,FALSE),IF($A$4="E",VLOOKUP(B269,lingue!$A$1:$W$2481,20,FALSE),IF($A$4="PL",VLOOKUP(B269,lingue!$A$1:$W$2481,22,FALSE),IF($A$4="D",VLOOKUP(B269,lingue!$A$1:$W$2481,16,FALSE),IF($A$4="F",VLOOKUP(B269,lingue!$A$1:$W$2481,18,FALSE)))))))</f>
        <v>CASSETTA IN REPLAST ATHENA 4312H-CAPACITA Lt=10 - DIM. MM  L=400 P=300 A=120 - COLORE: GRIGIO SCURO</v>
      </c>
      <c r="E269" s="23" t="str">
        <f>IF($A$4="I",VLOOKUP(B269,lingue!$A$1:$W$2481,13,FALSE),IF($A$4="GB",VLOOKUP(B269,lingue!$A$1:$W$2481,15,FALSE),IF($A$4="E",VLOOKUP(B269,lingue!$A$1:$W$2481,21,FALSE),IF($A$4="PL",VLOOKUP(B269,lingue!$A$1:$W$2481,23,FALSE),IF($A$4="D",VLOOKUP(B269,lingue!$A$1:$W$2481,17,FALSE),IF($A$4="F",VLOOKUP(B269,lingue!$A$1:$W$2481,19,FALSE)))))))</f>
        <v xml:space="preserve">CON MANIGLIE CHIUSE, PARETI LUNGHE FORATE, PARETI CORTE CHIUSE E FONDO FORATO ***FORNITO IN MULTIPLI DI 8/160 PZ*** </v>
      </c>
      <c r="F269" s="29">
        <v>200</v>
      </c>
      <c r="G269" s="30" t="s">
        <v>605</v>
      </c>
      <c r="H269" s="31">
        <v>220</v>
      </c>
      <c r="I269" s="24">
        <v>769</v>
      </c>
      <c r="J269" s="25">
        <v>8</v>
      </c>
      <c r="K269" s="26">
        <v>160</v>
      </c>
      <c r="L269" s="27">
        <v>6.37</v>
      </c>
      <c r="M269" s="102"/>
    </row>
    <row r="270" spans="1:13" ht="21.75" customHeight="1" x14ac:dyDescent="0.25">
      <c r="A270" s="34" t="s">
        <v>154</v>
      </c>
      <c r="B270" s="78" t="s">
        <v>191</v>
      </c>
      <c r="C270" s="98" t="str">
        <f>IF(Tabella42[[#This Row],[ iMiNOW  01/05/2025  31/08/2025 ]],"PROMO"," ")</f>
        <v xml:space="preserve"> </v>
      </c>
      <c r="D270" s="8" t="str">
        <f>IF($A$4="I",VLOOKUP(B270,lingue!$A$1:$W$2481,12,FALSE),IF($A$4="GB",VLOOKUP(B270,lingue!$A$1:$W$2481,14,FALSE),IF($A$4="E",VLOOKUP(B270,lingue!$A$1:$W$2481,20,FALSE),IF($A$4="PL",VLOOKUP(B270,lingue!$A$1:$W$2481,22,FALSE),IF($A$4="D",VLOOKUP(B270,lingue!$A$1:$W$2481,16,FALSE),IF($A$4="F",VLOOKUP(B270,lingue!$A$1:$W$2481,18,FALSE)))))))</f>
        <v>CASSETTA IN POLIPROPILENE ATHENA 4317A-CAPACITA Lt=15 - DIM. MM  L=400 P=300 A=170 - COLORE: GRIGIO SCURO</v>
      </c>
      <c r="E270" s="23" t="str">
        <f>IF($A$4="I",VLOOKUP(B270,lingue!$A$1:$W$2481,13,FALSE),IF($A$4="GB",VLOOKUP(B270,lingue!$A$1:$W$2481,15,FALSE),IF($A$4="E",VLOOKUP(B270,lingue!$A$1:$W$2481,21,FALSE),IF($A$4="PL",VLOOKUP(B270,lingue!$A$1:$W$2481,23,FALSE),IF($A$4="D",VLOOKUP(B270,lingue!$A$1:$W$2481,17,FALSE),IF($A$4="F",VLOOKUP(B270,lingue!$A$1:$W$2481,19,FALSE)))))))</f>
        <v xml:space="preserve">CON MANIGLIE CHIUSE, PARETI E FONDO CHIUSI ***FORNITO IN MULTIPLI DI 6/112 PZ*** </v>
      </c>
      <c r="F270" s="8"/>
      <c r="G270" s="23"/>
      <c r="H270" s="8"/>
      <c r="I270" s="24">
        <v>1042</v>
      </c>
      <c r="J270" s="25">
        <v>6</v>
      </c>
      <c r="K270" s="26">
        <v>112</v>
      </c>
      <c r="L270" s="27">
        <v>9.91</v>
      </c>
      <c r="M270" s="102"/>
    </row>
    <row r="271" spans="1:13" ht="21.75" customHeight="1" x14ac:dyDescent="0.25">
      <c r="A271" s="34" t="s">
        <v>154</v>
      </c>
      <c r="B271" s="79" t="s">
        <v>193</v>
      </c>
      <c r="C271" s="98" t="str">
        <f>IF(Tabella42[[#This Row],[ iMiNOW  01/05/2025  31/08/2025 ]],"PROMO"," ")</f>
        <v xml:space="preserve"> </v>
      </c>
      <c r="D271" s="8" t="str">
        <f>IF($A$4="I",VLOOKUP(B271,lingue!$A$1:$W$2481,12,FALSE),IF($A$4="GB",VLOOKUP(B271,lingue!$A$1:$W$2481,14,FALSE),IF($A$4="E",VLOOKUP(B271,lingue!$A$1:$W$2481,20,FALSE),IF($A$4="PL",VLOOKUP(B271,lingue!$A$1:$W$2481,22,FALSE),IF($A$4="D",VLOOKUP(B271,lingue!$A$1:$W$2481,16,FALSE),IF($A$4="F",VLOOKUP(B271,lingue!$A$1:$W$2481,18,FALSE)))))))</f>
        <v>CASSETTA IN REPLAST ATHENA 4317A-CAPACITA Lt=15 - DIM. MM  L=400 P=300 A=170 - COLORE: GRIGIO SCURO</v>
      </c>
      <c r="E271" s="23" t="str">
        <f>IF($A$4="I",VLOOKUP(B271,lingue!$A$1:$W$2481,13,FALSE),IF($A$4="GB",VLOOKUP(B271,lingue!$A$1:$W$2481,15,FALSE),IF($A$4="E",VLOOKUP(B271,lingue!$A$1:$W$2481,21,FALSE),IF($A$4="PL",VLOOKUP(B271,lingue!$A$1:$W$2481,23,FALSE),IF($A$4="D",VLOOKUP(B271,lingue!$A$1:$W$2481,17,FALSE),IF($A$4="F",VLOOKUP(B271,lingue!$A$1:$W$2481,19,FALSE)))))))</f>
        <v xml:space="preserve">CON MANIGLIE CHIUSE, PARETI E FONDO CHIUSI ***FORNITO IN MULTIPLI DI 6/112 PZ*** </v>
      </c>
      <c r="F271" s="8"/>
      <c r="G271" s="23"/>
      <c r="H271" s="8"/>
      <c r="I271" s="24">
        <v>1089</v>
      </c>
      <c r="J271" s="25">
        <v>6</v>
      </c>
      <c r="K271" s="26">
        <v>112</v>
      </c>
      <c r="L271" s="27">
        <v>8.23</v>
      </c>
      <c r="M271" s="102"/>
    </row>
    <row r="272" spans="1:13" ht="21.75" customHeight="1" x14ac:dyDescent="0.25">
      <c r="A272" s="34" t="s">
        <v>154</v>
      </c>
      <c r="B272" s="22" t="s">
        <v>194</v>
      </c>
      <c r="C272" s="98" t="str">
        <f>IF(Tabella42[[#This Row],[ iMiNOW  01/05/2025  31/08/2025 ]],"PROMO"," ")</f>
        <v xml:space="preserve"> </v>
      </c>
      <c r="D272" s="8" t="str">
        <f>IF($A$4="I",VLOOKUP(B272,lingue!$A$1:$W$2481,12,FALSE),IF($A$4="GB",VLOOKUP(B272,lingue!$A$1:$W$2481,14,FALSE),IF($A$4="E",VLOOKUP(B272,lingue!$A$1:$W$2481,20,FALSE),IF($A$4="PL",VLOOKUP(B272,lingue!$A$1:$W$2481,22,FALSE),IF($A$4="D",VLOOKUP(B272,lingue!$A$1:$W$2481,16,FALSE),IF($A$4="F",VLOOKUP(B272,lingue!$A$1:$W$2481,18,FALSE)))))))</f>
        <v>CASSETTA IN POLIPROPILENE PER ALIMENTI ATHENA 4317A-CAPACITA Lt=15 - DIM. MM  L=400 P=300 A=170</v>
      </c>
      <c r="E272" s="23" t="str">
        <f>IF($A$4="I",VLOOKUP(B272,lingue!$A$1:$W$2481,13,FALSE),IF($A$4="GB",VLOOKUP(B272,lingue!$A$1:$W$2481,15,FALSE),IF($A$4="E",VLOOKUP(B272,lingue!$A$1:$W$2481,21,FALSE),IF($A$4="PL",VLOOKUP(B272,lingue!$A$1:$W$2481,23,FALSE),IF($A$4="D",VLOOKUP(B272,lingue!$A$1:$W$2481,17,FALSE),IF($A$4="F",VLOOKUP(B272,lingue!$A$1:$W$2481,19,FALSE)))))))</f>
        <v xml:space="preserve">CON MANIGLIE CHIUSE, PARETI E FONDO CHIUSI ***FORNITO IN MULTIPLI DI 6/112 PZ*** </v>
      </c>
      <c r="F272" s="29">
        <v>200</v>
      </c>
      <c r="G272" s="32" t="s">
        <v>606</v>
      </c>
      <c r="H272" s="31">
        <v>250</v>
      </c>
      <c r="I272" s="24">
        <v>1042</v>
      </c>
      <c r="J272" s="25">
        <v>6</v>
      </c>
      <c r="K272" s="26">
        <v>112</v>
      </c>
      <c r="L272" s="27">
        <v>9.91</v>
      </c>
      <c r="M272" s="102"/>
    </row>
    <row r="273" spans="1:13" ht="21.75" customHeight="1" x14ac:dyDescent="0.25">
      <c r="A273" s="34" t="s">
        <v>154</v>
      </c>
      <c r="B273" s="78" t="s">
        <v>195</v>
      </c>
      <c r="C273" s="98" t="str">
        <f>IF(Tabella42[[#This Row],[ iMiNOW  01/05/2025  31/08/2025 ]],"PROMO"," ")</f>
        <v xml:space="preserve"> </v>
      </c>
      <c r="D273" s="8" t="str">
        <f>IF($A$4="I",VLOOKUP(B273,lingue!$A$1:$W$2481,12,FALSE),IF($A$4="GB",VLOOKUP(B273,lingue!$A$1:$W$2481,14,FALSE),IF($A$4="E",VLOOKUP(B273,lingue!$A$1:$W$2481,20,FALSE),IF($A$4="PL",VLOOKUP(B273,lingue!$A$1:$W$2481,22,FALSE),IF($A$4="D",VLOOKUP(B273,lingue!$A$1:$W$2481,16,FALSE),IF($A$4="F",VLOOKUP(B273,lingue!$A$1:$W$2481,18,FALSE)))))))</f>
        <v>CASSETTA IN POLIPROPILENE ATHENA 4317C-CAPACITA Lt=15 - DIM. MM  L=400 P=300 A=170 - COLORE: GRIGIO SCURO</v>
      </c>
      <c r="E273" s="23" t="str">
        <f>IF($A$4="I",VLOOKUP(B273,lingue!$A$1:$W$2481,13,FALSE),IF($A$4="GB",VLOOKUP(B273,lingue!$A$1:$W$2481,15,FALSE),IF($A$4="E",VLOOKUP(B273,lingue!$A$1:$W$2481,21,FALSE),IF($A$4="PL",VLOOKUP(B273,lingue!$A$1:$W$2481,23,FALSE),IF($A$4="D",VLOOKUP(B273,lingue!$A$1:$W$2481,17,FALSE),IF($A$4="F",VLOOKUP(B273,lingue!$A$1:$W$2481,19,FALSE)))))))</f>
        <v xml:space="preserve">CON MANIGLIE CHIUSE, PARETI CHIUSE E FONDO RINFORZATO ***FORNITO IN MULTIPLI DI 6/112 PZ*** </v>
      </c>
      <c r="F273" s="8"/>
      <c r="G273" s="23"/>
      <c r="H273" s="8"/>
      <c r="I273" s="24">
        <v>1108</v>
      </c>
      <c r="J273" s="25">
        <v>6</v>
      </c>
      <c r="K273" s="26">
        <v>112</v>
      </c>
      <c r="L273" s="27">
        <v>11.63</v>
      </c>
      <c r="M273" s="102"/>
    </row>
    <row r="274" spans="1:13" ht="21.75" customHeight="1" x14ac:dyDescent="0.25">
      <c r="A274" s="34" t="s">
        <v>154</v>
      </c>
      <c r="B274" s="79" t="s">
        <v>197</v>
      </c>
      <c r="C274" s="98" t="str">
        <f>IF(Tabella42[[#This Row],[ iMiNOW  01/05/2025  31/08/2025 ]],"PROMO"," ")</f>
        <v xml:space="preserve"> </v>
      </c>
      <c r="D274" s="8" t="str">
        <f>IF($A$4="I",VLOOKUP(B274,lingue!$A$1:$W$2481,12,FALSE),IF($A$4="GB",VLOOKUP(B274,lingue!$A$1:$W$2481,14,FALSE),IF($A$4="E",VLOOKUP(B274,lingue!$A$1:$W$2481,20,FALSE),IF($A$4="PL",VLOOKUP(B274,lingue!$A$1:$W$2481,22,FALSE),IF($A$4="D",VLOOKUP(B274,lingue!$A$1:$W$2481,16,FALSE),IF($A$4="F",VLOOKUP(B274,lingue!$A$1:$W$2481,18,FALSE)))))))</f>
        <v>CASSETTA IN REPLAST ATHENA 4317C-CAPACITA Lt=15 - DIM. MM  L=400 P=300 A=170 - COLORE: GRIGIO SCURO</v>
      </c>
      <c r="E274" s="23" t="str">
        <f>IF($A$4="I",VLOOKUP(B274,lingue!$A$1:$W$2481,13,FALSE),IF($A$4="GB",VLOOKUP(B274,lingue!$A$1:$W$2481,15,FALSE),IF($A$4="E",VLOOKUP(B274,lingue!$A$1:$W$2481,21,FALSE),IF($A$4="PL",VLOOKUP(B274,lingue!$A$1:$W$2481,23,FALSE),IF($A$4="D",VLOOKUP(B274,lingue!$A$1:$W$2481,17,FALSE),IF($A$4="F",VLOOKUP(B274,lingue!$A$1:$W$2481,19,FALSE)))))))</f>
        <v xml:space="preserve">CON MANIGLIE CHIUSE, PARETI CHIUSE E FONDO RINFORZATO ***FORNITO IN MULTIPLI DI 6/112 PZ*** </v>
      </c>
      <c r="F274" s="29">
        <v>200</v>
      </c>
      <c r="G274" s="30" t="s">
        <v>605</v>
      </c>
      <c r="H274" s="31">
        <v>220</v>
      </c>
      <c r="I274" s="24">
        <v>1158</v>
      </c>
      <c r="J274" s="25">
        <v>6</v>
      </c>
      <c r="K274" s="26">
        <v>112</v>
      </c>
      <c r="L274" s="27">
        <v>9.2899999999999991</v>
      </c>
      <c r="M274" s="102"/>
    </row>
    <row r="275" spans="1:13" ht="21.75" customHeight="1" x14ac:dyDescent="0.25">
      <c r="A275" s="34" t="s">
        <v>154</v>
      </c>
      <c r="B275" s="78" t="s">
        <v>199</v>
      </c>
      <c r="C275" s="98" t="str">
        <f>IF(Tabella42[[#This Row],[ iMiNOW  01/05/2025  31/08/2025 ]],"PROMO"," ")</f>
        <v xml:space="preserve"> </v>
      </c>
      <c r="D275" s="8" t="str">
        <f>IF($A$4="I",VLOOKUP(B275,lingue!$A$1:$W$2481,12,FALSE),IF($A$4="GB",VLOOKUP(B275,lingue!$A$1:$W$2481,14,FALSE),IF($A$4="E",VLOOKUP(B275,lingue!$A$1:$W$2481,20,FALSE),IF($A$4="PL",VLOOKUP(B275,lingue!$A$1:$W$2481,22,FALSE),IF($A$4="D",VLOOKUP(B275,lingue!$A$1:$W$2481,16,FALSE),IF($A$4="F",VLOOKUP(B275,lingue!$A$1:$W$2481,18,FALSE)))))))</f>
        <v>CASSETTA IN POLIPROPILENE ATHENA 4322A-CAPACITA Lt=20 - DIM. MM  L=400 P=300 A=220 - COLORE: GRIGIO SCURO</v>
      </c>
      <c r="E275" s="23" t="str">
        <f>IF($A$4="I",VLOOKUP(B275,lingue!$A$1:$W$2481,13,FALSE),IF($A$4="GB",VLOOKUP(B275,lingue!$A$1:$W$2481,15,FALSE),IF($A$4="E",VLOOKUP(B275,lingue!$A$1:$W$2481,21,FALSE),IF($A$4="PL",VLOOKUP(B275,lingue!$A$1:$W$2481,23,FALSE),IF($A$4="D",VLOOKUP(B275,lingue!$A$1:$W$2481,17,FALSE),IF($A$4="F",VLOOKUP(B275,lingue!$A$1:$W$2481,19,FALSE)))))))</f>
        <v xml:space="preserve">CON MANIGLIE CHIUSE, PARETI E FONDO CHIUSI ***FORNITO IN MULTIPLI DI 4/80 PZ*** </v>
      </c>
      <c r="F275" s="8"/>
      <c r="G275" s="23"/>
      <c r="H275" s="8"/>
      <c r="I275" s="24">
        <v>1284</v>
      </c>
      <c r="J275" s="25">
        <v>4</v>
      </c>
      <c r="K275" s="26">
        <v>80</v>
      </c>
      <c r="L275" s="27">
        <v>10.74</v>
      </c>
      <c r="M275" s="102"/>
    </row>
    <row r="276" spans="1:13" ht="21.75" customHeight="1" x14ac:dyDescent="0.25">
      <c r="A276" s="34" t="s">
        <v>154</v>
      </c>
      <c r="B276" s="79" t="s">
        <v>201</v>
      </c>
      <c r="C276" s="98" t="str">
        <f>IF(Tabella42[[#This Row],[ iMiNOW  01/05/2025  31/08/2025 ]],"PROMO"," ")</f>
        <v xml:space="preserve"> </v>
      </c>
      <c r="D276" s="8" t="str">
        <f>IF($A$4="I",VLOOKUP(B276,lingue!$A$1:$W$2481,12,FALSE),IF($A$4="GB",VLOOKUP(B276,lingue!$A$1:$W$2481,14,FALSE),IF($A$4="E",VLOOKUP(B276,lingue!$A$1:$W$2481,20,FALSE),IF($A$4="PL",VLOOKUP(B276,lingue!$A$1:$W$2481,22,FALSE),IF($A$4="D",VLOOKUP(B276,lingue!$A$1:$W$2481,16,FALSE),IF($A$4="F",VLOOKUP(B276,lingue!$A$1:$W$2481,18,FALSE)))))))</f>
        <v>CASSETTA IN REPLAST ATHENA 4322A-CAPACITA Lt=20 - DIM. MM  L=400 P=300 A=220 - COLORE: GRIGIO SCURO</v>
      </c>
      <c r="E276" s="23" t="str">
        <f>IF($A$4="I",VLOOKUP(B276,lingue!$A$1:$W$2481,13,FALSE),IF($A$4="GB",VLOOKUP(B276,lingue!$A$1:$W$2481,15,FALSE),IF($A$4="E",VLOOKUP(B276,lingue!$A$1:$W$2481,21,FALSE),IF($A$4="PL",VLOOKUP(B276,lingue!$A$1:$W$2481,23,FALSE),IF($A$4="D",VLOOKUP(B276,lingue!$A$1:$W$2481,17,FALSE),IF($A$4="F",VLOOKUP(B276,lingue!$A$1:$W$2481,19,FALSE)))))))</f>
        <v xml:space="preserve">CON MANIGLIE CHIUSE, PARETI E FONDO CHIUSI ***FORNITO IN MULTIPLI DI 4/80 PZ*** </v>
      </c>
      <c r="F276" s="8"/>
      <c r="G276" s="23"/>
      <c r="H276" s="8"/>
      <c r="I276" s="24">
        <v>1342</v>
      </c>
      <c r="J276" s="25">
        <v>4</v>
      </c>
      <c r="K276" s="26">
        <v>80</v>
      </c>
      <c r="L276" s="27">
        <v>9.2100000000000009</v>
      </c>
      <c r="M276" s="102"/>
    </row>
    <row r="277" spans="1:13" ht="21.75" customHeight="1" x14ac:dyDescent="0.25">
      <c r="A277" s="34" t="s">
        <v>154</v>
      </c>
      <c r="B277" s="22" t="s">
        <v>202</v>
      </c>
      <c r="C277" s="98" t="str">
        <f>IF(Tabella42[[#This Row],[ iMiNOW  01/05/2025  31/08/2025 ]],"PROMO"," ")</f>
        <v xml:space="preserve"> </v>
      </c>
      <c r="D277" s="8" t="str">
        <f>IF($A$4="I",VLOOKUP(B277,lingue!$A$1:$W$2481,12,FALSE),IF($A$4="GB",VLOOKUP(B277,lingue!$A$1:$W$2481,14,FALSE),IF($A$4="E",VLOOKUP(B277,lingue!$A$1:$W$2481,20,FALSE),IF($A$4="PL",VLOOKUP(B277,lingue!$A$1:$W$2481,22,FALSE),IF($A$4="D",VLOOKUP(B277,lingue!$A$1:$W$2481,16,FALSE),IF($A$4="F",VLOOKUP(B277,lingue!$A$1:$W$2481,18,FALSE)))))))</f>
        <v>CASSETTA IN POLIPROPILENE PER ALIMENTI ATHENA 4322A-CAPACITA Lt=20 - DIM. MM  L=400 P=300 A=220</v>
      </c>
      <c r="E277" s="23" t="str">
        <f>IF($A$4="I",VLOOKUP(B277,lingue!$A$1:$W$2481,13,FALSE),IF($A$4="GB",VLOOKUP(B277,lingue!$A$1:$W$2481,15,FALSE),IF($A$4="E",VLOOKUP(B277,lingue!$A$1:$W$2481,21,FALSE),IF($A$4="PL",VLOOKUP(B277,lingue!$A$1:$W$2481,23,FALSE),IF($A$4="D",VLOOKUP(B277,lingue!$A$1:$W$2481,17,FALSE),IF($A$4="F",VLOOKUP(B277,lingue!$A$1:$W$2481,19,FALSE)))))))</f>
        <v xml:space="preserve">CON MANIGLIE CHIUSE, PARETI E FONDO CHIUSI ***FORNITO IN MULTIPLI DI 4/80 PZ*** </v>
      </c>
      <c r="F277" s="8"/>
      <c r="G277" s="23"/>
      <c r="H277" s="8"/>
      <c r="I277" s="24">
        <v>1284</v>
      </c>
      <c r="J277" s="25">
        <v>4</v>
      </c>
      <c r="K277" s="26">
        <v>80</v>
      </c>
      <c r="L277" s="27">
        <v>10.74</v>
      </c>
      <c r="M277" s="102"/>
    </row>
    <row r="278" spans="1:13" ht="21.75" customHeight="1" x14ac:dyDescent="0.25">
      <c r="A278" s="34" t="s">
        <v>154</v>
      </c>
      <c r="B278" s="82" t="s">
        <v>203</v>
      </c>
      <c r="C278" s="98" t="str">
        <f>IF(Tabella42[[#This Row],[ iMiNOW  01/05/2025  31/08/2025 ]],"PROMO"," ")</f>
        <v xml:space="preserve"> </v>
      </c>
      <c r="D278" s="8" t="str">
        <f>IF($A$4="I",VLOOKUP(B278,lingue!$A$1:$W$2481,12,FALSE),IF($A$4="GB",VLOOKUP(B278,lingue!$A$1:$W$2481,14,FALSE),IF($A$4="E",VLOOKUP(B278,lingue!$A$1:$W$2481,20,FALSE),IF($A$4="PL",VLOOKUP(B278,lingue!$A$1:$W$2481,22,FALSE),IF($A$4="D",VLOOKUP(B278,lingue!$A$1:$W$2481,16,FALSE),IF($A$4="F",VLOOKUP(B278,lingue!$A$1:$W$2481,18,FALSE)))))))</f>
        <v>CASSETTA IN POLIPROPILENE ATHENA 4322A ISO - CAPACITA Lt=20 - DIM. MM  L=400 P=300 A=220 - COLORE: ROSSO</v>
      </c>
      <c r="E278" s="23" t="str">
        <f>IF($A$4="I",VLOOKUP(B278,lingue!$A$1:$W$2481,13,FALSE),IF($A$4="GB",VLOOKUP(B278,lingue!$A$1:$W$2481,15,FALSE),IF($A$4="E",VLOOKUP(B278,lingue!$A$1:$W$2481,21,FALSE),IF($A$4="PL",VLOOKUP(B278,lingue!$A$1:$W$2481,23,FALSE),IF($A$4="D",VLOOKUP(B278,lingue!$A$1:$W$2481,17,FALSE),IF($A$4="F",VLOOKUP(B278,lingue!$A$1:$W$2481,19,FALSE)))))))</f>
        <v xml:space="preserve">CON MANIGLIE CHIUSE, PARETI E FONDO CHIUSI ***FORNITO IN MULTIPLI DI 4/80 PZ*** </v>
      </c>
      <c r="F278" s="28"/>
      <c r="G278" s="23"/>
      <c r="I278" s="24">
        <v>1284</v>
      </c>
      <c r="J278" s="25">
        <v>4</v>
      </c>
      <c r="K278" s="26">
        <v>80</v>
      </c>
      <c r="L278" s="27">
        <v>14.32</v>
      </c>
      <c r="M278" s="102"/>
    </row>
    <row r="279" spans="1:13" ht="21.75" customHeight="1" x14ac:dyDescent="0.25">
      <c r="A279" s="34" t="s">
        <v>154</v>
      </c>
      <c r="B279" s="78" t="s">
        <v>204</v>
      </c>
      <c r="C279" s="98" t="str">
        <f>IF(Tabella42[[#This Row],[ iMiNOW  01/05/2025  31/08/2025 ]],"PROMO"," ")</f>
        <v xml:space="preserve"> </v>
      </c>
      <c r="D279" s="8" t="str">
        <f>IF($A$4="I",VLOOKUP(B279,lingue!$A$1:$W$2481,12,FALSE),IF($A$4="GB",VLOOKUP(B279,lingue!$A$1:$W$2481,14,FALSE),IF($A$4="E",VLOOKUP(B279,lingue!$A$1:$W$2481,20,FALSE),IF($A$4="PL",VLOOKUP(B279,lingue!$A$1:$W$2481,22,FALSE),IF($A$4="D",VLOOKUP(B279,lingue!$A$1:$W$2481,16,FALSE),IF($A$4="F",VLOOKUP(B279,lingue!$A$1:$W$2481,18,FALSE)))))))</f>
        <v>CASSETTA IN POLIPROPILENE ATHENA 4322B-CAPACITA Lt=20 - DIM. MM  L=400 P=300 A=220 - COLORE: GRIGIO SCURO</v>
      </c>
      <c r="E279" s="23" t="str">
        <f>IF($A$4="I",VLOOKUP(B279,lingue!$A$1:$W$2481,13,FALSE),IF($A$4="GB",VLOOKUP(B279,lingue!$A$1:$W$2481,15,FALSE),IF($A$4="E",VLOOKUP(B279,lingue!$A$1:$W$2481,21,FALSE),IF($A$4="PL",VLOOKUP(B279,lingue!$A$1:$W$2481,23,FALSE),IF($A$4="D",VLOOKUP(B279,lingue!$A$1:$W$2481,17,FALSE),IF($A$4="F",VLOOKUP(B279,lingue!$A$1:$W$2481,19,FALSE)))))))</f>
        <v xml:space="preserve">CON MANIGLIE APERTE, PARETI E FONDO CHIUSI ***FORNITO IN MULTIPLI DI 4/80 PZ*** </v>
      </c>
      <c r="F279" s="8"/>
      <c r="G279" s="23"/>
      <c r="H279" s="8"/>
      <c r="I279" s="24">
        <v>1230</v>
      </c>
      <c r="J279" s="25">
        <v>4</v>
      </c>
      <c r="K279" s="26">
        <v>80</v>
      </c>
      <c r="L279" s="27">
        <v>10.74</v>
      </c>
      <c r="M279" s="102"/>
    </row>
    <row r="280" spans="1:13" ht="21.75" customHeight="1" x14ac:dyDescent="0.25">
      <c r="A280" s="34" t="s">
        <v>154</v>
      </c>
      <c r="B280" s="78" t="s">
        <v>207</v>
      </c>
      <c r="C280" s="98" t="str">
        <f>IF(Tabella42[[#This Row],[ iMiNOW  01/05/2025  31/08/2025 ]],"PROMO"," ")</f>
        <v xml:space="preserve"> </v>
      </c>
      <c r="D280" s="8" t="str">
        <f>IF($A$4="I",VLOOKUP(B280,lingue!$A$1:$W$2481,12,FALSE),IF($A$4="GB",VLOOKUP(B280,lingue!$A$1:$W$2481,14,FALSE),IF($A$4="E",VLOOKUP(B280,lingue!$A$1:$W$2481,20,FALSE),IF($A$4="PL",VLOOKUP(B280,lingue!$A$1:$W$2481,22,FALSE),IF($A$4="D",VLOOKUP(B280,lingue!$A$1:$W$2481,16,FALSE),IF($A$4="F",VLOOKUP(B280,lingue!$A$1:$W$2481,18,FALSE)))))))</f>
        <v>CASSETTA IN POLIPROPILENE ATHENA 4322D-CAPACITA Lt=20 - DIM. MM  L=400 P=300 A=220 - COLORE: GRIGIO SCURO</v>
      </c>
      <c r="E280" s="23" t="str">
        <f>IF($A$4="I",VLOOKUP(B280,lingue!$A$1:$W$2481,13,FALSE),IF($A$4="GB",VLOOKUP(B280,lingue!$A$1:$W$2481,15,FALSE),IF($A$4="E",VLOOKUP(B280,lingue!$A$1:$W$2481,21,FALSE),IF($A$4="PL",VLOOKUP(B280,lingue!$A$1:$W$2481,23,FALSE),IF($A$4="D",VLOOKUP(B280,lingue!$A$1:$W$2481,17,FALSE),IF($A$4="F",VLOOKUP(B280,lingue!$A$1:$W$2481,19,FALSE)))))))</f>
        <v xml:space="preserve">CON MANIGLIE APERTE, PARETI CHIUSE E FONDO RINFORZATO ***FORNITO IN MULTIPLI DI 4/80 PZ*** </v>
      </c>
      <c r="F280" s="8"/>
      <c r="G280" s="23"/>
      <c r="H280" s="8"/>
      <c r="I280" s="24">
        <v>1330</v>
      </c>
      <c r="J280" s="25">
        <v>4</v>
      </c>
      <c r="K280" s="26">
        <v>80</v>
      </c>
      <c r="L280" s="27">
        <v>11.63</v>
      </c>
      <c r="M280" s="102"/>
    </row>
    <row r="281" spans="1:13" ht="21.75" customHeight="1" x14ac:dyDescent="0.25">
      <c r="A281" s="34" t="s">
        <v>154</v>
      </c>
      <c r="B281" s="78" t="s">
        <v>210</v>
      </c>
      <c r="C281" s="98" t="str">
        <f>IF(Tabella42[[#This Row],[ iMiNOW  01/05/2025  31/08/2025 ]],"PROMO"," ")</f>
        <v xml:space="preserve"> </v>
      </c>
      <c r="D281" s="8" t="str">
        <f>IF($A$4="I",VLOOKUP(B281,lingue!$A$1:$W$2481,12,FALSE),IF($A$4="GB",VLOOKUP(B281,lingue!$A$1:$W$2481,14,FALSE),IF($A$4="E",VLOOKUP(B281,lingue!$A$1:$W$2481,20,FALSE),IF($A$4="PL",VLOOKUP(B281,lingue!$A$1:$W$2481,22,FALSE),IF($A$4="D",VLOOKUP(B281,lingue!$A$1:$W$2481,16,FALSE),IF($A$4="F",VLOOKUP(B281,lingue!$A$1:$W$2481,18,FALSE)))))))</f>
        <v>CASSETTA IN POLIPROPILENE ATHENA 4332A-CAPACITA Lt=30 - DIM. MM  L=400 P=300 A=325 - COLORE: GRIGIO SCURO</v>
      </c>
      <c r="E281" s="23" t="str">
        <f>IF($A$4="I",VLOOKUP(B281,lingue!$A$1:$W$2481,13,FALSE),IF($A$4="GB",VLOOKUP(B281,lingue!$A$1:$W$2481,15,FALSE),IF($A$4="E",VLOOKUP(B281,lingue!$A$1:$W$2481,21,FALSE),IF($A$4="PL",VLOOKUP(B281,lingue!$A$1:$W$2481,23,FALSE),IF($A$4="D",VLOOKUP(B281,lingue!$A$1:$W$2481,17,FALSE),IF($A$4="F",VLOOKUP(B281,lingue!$A$1:$W$2481,19,FALSE)))))))</f>
        <v xml:space="preserve">CON MANIGLIE CHIUSE, PARETI E FONDO CHIUSI ***FORNITO IN MULTIPLI DI 2/56 PZ*** </v>
      </c>
      <c r="F281" s="8"/>
      <c r="G281" s="23"/>
      <c r="H281" s="8"/>
      <c r="I281" s="24">
        <v>1852</v>
      </c>
      <c r="J281" s="25">
        <v>2</v>
      </c>
      <c r="K281" s="26">
        <v>56</v>
      </c>
      <c r="L281" s="27">
        <v>15.68</v>
      </c>
      <c r="M281" s="102"/>
    </row>
    <row r="282" spans="1:13" ht="21.75" customHeight="1" x14ac:dyDescent="0.25">
      <c r="A282" s="34" t="s">
        <v>154</v>
      </c>
      <c r="B282" s="79" t="s">
        <v>212</v>
      </c>
      <c r="C282" s="98" t="str">
        <f>IF(Tabella42[[#This Row],[ iMiNOW  01/05/2025  31/08/2025 ]],"PROMO"," ")</f>
        <v xml:space="preserve"> </v>
      </c>
      <c r="D282" s="8" t="str">
        <f>IF($A$4="I",VLOOKUP(B282,lingue!$A$1:$W$2481,12,FALSE),IF($A$4="GB",VLOOKUP(B282,lingue!$A$1:$W$2481,14,FALSE),IF($A$4="E",VLOOKUP(B282,lingue!$A$1:$W$2481,20,FALSE),IF($A$4="PL",VLOOKUP(B282,lingue!$A$1:$W$2481,22,FALSE),IF($A$4="D",VLOOKUP(B282,lingue!$A$1:$W$2481,16,FALSE),IF($A$4="F",VLOOKUP(B282,lingue!$A$1:$W$2481,18,FALSE)))))))</f>
        <v>CASSETTA IN REPLAST ATHENA 4332A-CAPACITA Lt=30 - DIM. MM  L=400 P=300 A=325 - COLORE: GRIGIO SCURO</v>
      </c>
      <c r="E282" s="23" t="str">
        <f>IF($A$4="I",VLOOKUP(B282,lingue!$A$1:$W$2481,13,FALSE),IF($A$4="GB",VLOOKUP(B282,lingue!$A$1:$W$2481,15,FALSE),IF($A$4="E",VLOOKUP(B282,lingue!$A$1:$W$2481,21,FALSE),IF($A$4="PL",VLOOKUP(B282,lingue!$A$1:$W$2481,23,FALSE),IF($A$4="D",VLOOKUP(B282,lingue!$A$1:$W$2481,17,FALSE),IF($A$4="F",VLOOKUP(B282,lingue!$A$1:$W$2481,19,FALSE)))))))</f>
        <v xml:space="preserve">CON MANIGLIE CHIUSE, PARETI E FONDO CHIUSI ***FORNITO IN MULTIPLI DI 2/56 PZ*** </v>
      </c>
      <c r="F282" s="8"/>
      <c r="G282" s="23"/>
      <c r="H282" s="8"/>
      <c r="I282" s="24">
        <v>1935</v>
      </c>
      <c r="J282" s="25">
        <v>2</v>
      </c>
      <c r="K282" s="26">
        <v>56</v>
      </c>
      <c r="L282" s="27">
        <v>12.56</v>
      </c>
      <c r="M282" s="102"/>
    </row>
    <row r="283" spans="1:13" ht="21.75" customHeight="1" x14ac:dyDescent="0.25">
      <c r="A283" s="34" t="s">
        <v>154</v>
      </c>
      <c r="B283" s="22" t="s">
        <v>213</v>
      </c>
      <c r="C283" s="98" t="str">
        <f>IF(Tabella42[[#This Row],[ iMiNOW  01/05/2025  31/08/2025 ]],"PROMO"," ")</f>
        <v xml:space="preserve"> </v>
      </c>
      <c r="D283" s="8" t="str">
        <f>IF($A$4="I",VLOOKUP(B283,lingue!$A$1:$W$2481,12,FALSE),IF($A$4="GB",VLOOKUP(B283,lingue!$A$1:$W$2481,14,FALSE),IF($A$4="E",VLOOKUP(B283,lingue!$A$1:$W$2481,20,FALSE),IF($A$4="PL",VLOOKUP(B283,lingue!$A$1:$W$2481,22,FALSE),IF($A$4="D",VLOOKUP(B283,lingue!$A$1:$W$2481,16,FALSE),IF($A$4="F",VLOOKUP(B283,lingue!$A$1:$W$2481,18,FALSE)))))))</f>
        <v>CASSETTA IN POLIPROPILENE PER ALIMENTI ATHENA 4332A-CAPACITA Lt=30 - DIM. MM  L=400 P=300 A=325</v>
      </c>
      <c r="E283" s="23" t="str">
        <f>IF($A$4="I",VLOOKUP(B283,lingue!$A$1:$W$2481,13,FALSE),IF($A$4="GB",VLOOKUP(B283,lingue!$A$1:$W$2481,15,FALSE),IF($A$4="E",VLOOKUP(B283,lingue!$A$1:$W$2481,21,FALSE),IF($A$4="PL",VLOOKUP(B283,lingue!$A$1:$W$2481,23,FALSE),IF($A$4="D",VLOOKUP(B283,lingue!$A$1:$W$2481,17,FALSE),IF($A$4="F",VLOOKUP(B283,lingue!$A$1:$W$2481,19,FALSE)))))))</f>
        <v xml:space="preserve">CON MANIGLIE CHIUSE, PARETI E FONDO CHIUSI ***FORNITO IN MULTIPLI DI 2/56 PZ*** </v>
      </c>
      <c r="F283" s="29">
        <v>200</v>
      </c>
      <c r="G283" s="32" t="s">
        <v>606</v>
      </c>
      <c r="H283" s="31">
        <v>250</v>
      </c>
      <c r="I283" s="24">
        <v>1852</v>
      </c>
      <c r="J283" s="25">
        <v>2</v>
      </c>
      <c r="K283" s="26">
        <v>56</v>
      </c>
      <c r="L283" s="27">
        <v>15.68</v>
      </c>
      <c r="M283" s="102"/>
    </row>
    <row r="284" spans="1:13" ht="21.75" customHeight="1" x14ac:dyDescent="0.25">
      <c r="A284" s="34" t="s">
        <v>154</v>
      </c>
      <c r="B284" s="78" t="s">
        <v>214</v>
      </c>
      <c r="C284" s="98" t="str">
        <f>IF(Tabella42[[#This Row],[ iMiNOW  01/05/2025  31/08/2025 ]],"PROMO"," ")</f>
        <v xml:space="preserve"> </v>
      </c>
      <c r="D284" s="8" t="str">
        <f>IF($A$4="I",VLOOKUP(B284,lingue!$A$1:$W$2481,12,FALSE),IF($A$4="GB",VLOOKUP(B284,lingue!$A$1:$W$2481,14,FALSE),IF($A$4="E",VLOOKUP(B284,lingue!$A$1:$W$2481,20,FALSE),IF($A$4="PL",VLOOKUP(B284,lingue!$A$1:$W$2481,22,FALSE),IF($A$4="D",VLOOKUP(B284,lingue!$A$1:$W$2481,16,FALSE),IF($A$4="F",VLOOKUP(B284,lingue!$A$1:$W$2481,18,FALSE)))))))</f>
        <v>CASSETTA IN POLIPROPILENE ATHENA 4332B-CAPACITA Lt=30 - DIM. MM  L=400 P=300 A=325 - COLORE: GRIGIO SCURO</v>
      </c>
      <c r="E284" s="23" t="str">
        <f>IF($A$4="I",VLOOKUP(B284,lingue!$A$1:$W$2481,13,FALSE),IF($A$4="GB",VLOOKUP(B284,lingue!$A$1:$W$2481,15,FALSE),IF($A$4="E",VLOOKUP(B284,lingue!$A$1:$W$2481,21,FALSE),IF($A$4="PL",VLOOKUP(B284,lingue!$A$1:$W$2481,23,FALSE),IF($A$4="D",VLOOKUP(B284,lingue!$A$1:$W$2481,17,FALSE),IF($A$4="F",VLOOKUP(B284,lingue!$A$1:$W$2481,19,FALSE)))))))</f>
        <v xml:space="preserve">CON MANIGLIE APERTE, PARETI E FONDO CHIUSI ***FORNITO IN MULTIPLI DI 2/56 PZ*** </v>
      </c>
      <c r="F284" s="8"/>
      <c r="G284" s="23"/>
      <c r="H284" s="8"/>
      <c r="I284" s="24">
        <v>1728</v>
      </c>
      <c r="J284" s="25">
        <v>2</v>
      </c>
      <c r="K284" s="26">
        <v>56</v>
      </c>
      <c r="L284" s="27">
        <v>15.68</v>
      </c>
      <c r="M284" s="102"/>
    </row>
    <row r="285" spans="1:13" ht="21.75" customHeight="1" x14ac:dyDescent="0.25">
      <c r="A285" s="34" t="s">
        <v>154</v>
      </c>
      <c r="B285" s="78" t="s">
        <v>217</v>
      </c>
      <c r="C285" s="98" t="str">
        <f>IF(Tabella42[[#This Row],[ iMiNOW  01/05/2025  31/08/2025 ]],"PROMO"," ")</f>
        <v xml:space="preserve"> </v>
      </c>
      <c r="D285" s="8" t="str">
        <f>IF($A$4="I",VLOOKUP(B285,lingue!$A$1:$W$2481,12,FALSE),IF($A$4="GB",VLOOKUP(B285,lingue!$A$1:$W$2481,14,FALSE),IF($A$4="E",VLOOKUP(B285,lingue!$A$1:$W$2481,20,FALSE),IF($A$4="PL",VLOOKUP(B285,lingue!$A$1:$W$2481,22,FALSE),IF($A$4="D",VLOOKUP(B285,lingue!$A$1:$W$2481,16,FALSE),IF($A$4="F",VLOOKUP(B285,lingue!$A$1:$W$2481,18,FALSE)))))))</f>
        <v>COPERCHIO IN PP A CERNIERA PER CASSETTE SERIE ATHENA - DIM. MM  L=400 P=300 - COLORE: GRIGIO SCURO</v>
      </c>
      <c r="E285" s="23" t="str">
        <f>IF($A$4="I",VLOOKUP(B285,lingue!$A$1:$W$2481,13,FALSE),IF($A$4="GB",VLOOKUP(B285,lingue!$A$1:$W$2481,15,FALSE),IF($A$4="E",VLOOKUP(B285,lingue!$A$1:$W$2481,21,FALSE),IF($A$4="PL",VLOOKUP(B285,lingue!$A$1:$W$2481,23,FALSE),IF($A$4="D",VLOOKUP(B285,lingue!$A$1:$W$2481,17,FALSE),IF($A$4="F",VLOOKUP(B285,lingue!$A$1:$W$2481,19,FALSE)))))))</f>
        <v xml:space="preserve">***FORNITO IN MULTIPLI DI 10/640 PZ*** </v>
      </c>
      <c r="F285" s="8"/>
      <c r="G285" s="23"/>
      <c r="H285" s="8"/>
      <c r="I285" s="24">
        <v>340</v>
      </c>
      <c r="J285" s="25">
        <v>10</v>
      </c>
      <c r="K285" s="26">
        <v>640</v>
      </c>
      <c r="L285" s="27">
        <v>4.2699999999999996</v>
      </c>
      <c r="M285" s="102"/>
    </row>
    <row r="286" spans="1:13" ht="21.75" customHeight="1" x14ac:dyDescent="0.25">
      <c r="A286" s="34" t="s">
        <v>154</v>
      </c>
      <c r="B286" s="79" t="s">
        <v>219</v>
      </c>
      <c r="C286" s="98" t="str">
        <f>IF(Tabella42[[#This Row],[ iMiNOW  01/05/2025  31/08/2025 ]],"PROMO"," ")</f>
        <v xml:space="preserve"> </v>
      </c>
      <c r="D286" s="8" t="str">
        <f>IF($A$4="I",VLOOKUP(B286,lingue!$A$1:$W$2481,12,FALSE),IF($A$4="GB",VLOOKUP(B286,lingue!$A$1:$W$2481,14,FALSE),IF($A$4="E",VLOOKUP(B286,lingue!$A$1:$W$2481,20,FALSE),IF($A$4="PL",VLOOKUP(B286,lingue!$A$1:$W$2481,22,FALSE),IF($A$4="D",VLOOKUP(B286,lingue!$A$1:$W$2481,16,FALSE),IF($A$4="F",VLOOKUP(B286,lingue!$A$1:$W$2481,18,FALSE)))))))</f>
        <v>COPERCHIO IN REPLAST A CERNIERA PER CASSETTE SERIE ATHENA - DIM. MM  L=400 P=300 - COLORE: GRIGIO SCURO</v>
      </c>
      <c r="E286" s="23" t="str">
        <f>IF($A$4="I",VLOOKUP(B286,lingue!$A$1:$W$2481,13,FALSE),IF($A$4="GB",VLOOKUP(B286,lingue!$A$1:$W$2481,15,FALSE),IF($A$4="E",VLOOKUP(B286,lingue!$A$1:$W$2481,21,FALSE),IF($A$4="PL",VLOOKUP(B286,lingue!$A$1:$W$2481,23,FALSE),IF($A$4="D",VLOOKUP(B286,lingue!$A$1:$W$2481,17,FALSE),IF($A$4="F",VLOOKUP(B286,lingue!$A$1:$W$2481,19,FALSE)))))))</f>
        <v xml:space="preserve">***FORNITO IN MULTIPLI DI 10/640 PZ*** </v>
      </c>
      <c r="F286" s="8"/>
      <c r="G286" s="23"/>
      <c r="H286" s="8"/>
      <c r="I286" s="24">
        <v>355</v>
      </c>
      <c r="J286" s="25">
        <v>10</v>
      </c>
      <c r="K286" s="26">
        <v>640</v>
      </c>
      <c r="L286" s="27">
        <v>3.53</v>
      </c>
      <c r="M286" s="102"/>
    </row>
    <row r="287" spans="1:13" ht="21.75" customHeight="1" x14ac:dyDescent="0.25">
      <c r="A287" s="34" t="s">
        <v>154</v>
      </c>
      <c r="B287" s="22" t="s">
        <v>220</v>
      </c>
      <c r="C287" s="98" t="str">
        <f>IF(Tabella42[[#This Row],[ iMiNOW  01/05/2025  31/08/2025 ]],"PROMO"," ")</f>
        <v xml:space="preserve"> </v>
      </c>
      <c r="D287" s="8" t="str">
        <f>IF($A$4="I",VLOOKUP(B287,lingue!$A$1:$W$2481,12,FALSE),IF($A$4="GB",VLOOKUP(B287,lingue!$A$1:$W$2481,14,FALSE),IF($A$4="E",VLOOKUP(B287,lingue!$A$1:$W$2481,20,FALSE),IF($A$4="PL",VLOOKUP(B287,lingue!$A$1:$W$2481,22,FALSE),IF($A$4="D",VLOOKUP(B287,lingue!$A$1:$W$2481,16,FALSE),IF($A$4="F",VLOOKUP(B287,lingue!$A$1:$W$2481,18,FALSE)))))))</f>
        <v>COPERCHIO IN PP PER ALIMENTI A CERNIERA PER CASSETTE SERIE ATHENA - DIM. MM  L=400 P=300</v>
      </c>
      <c r="E287" s="23" t="str">
        <f>IF($A$4="I",VLOOKUP(B287,lingue!$A$1:$W$2481,13,FALSE),IF($A$4="GB",VLOOKUP(B287,lingue!$A$1:$W$2481,15,FALSE),IF($A$4="E",VLOOKUP(B287,lingue!$A$1:$W$2481,21,FALSE),IF($A$4="PL",VLOOKUP(B287,lingue!$A$1:$W$2481,23,FALSE),IF($A$4="D",VLOOKUP(B287,lingue!$A$1:$W$2481,17,FALSE),IF($A$4="F",VLOOKUP(B287,lingue!$A$1:$W$2481,19,FALSE)))))))</f>
        <v xml:space="preserve">***FORNITO IN MULTIPLI DI 10/640 PZ*** </v>
      </c>
      <c r="F287" s="8"/>
      <c r="G287" s="23"/>
      <c r="H287" s="8"/>
      <c r="I287" s="24">
        <v>340</v>
      </c>
      <c r="J287" s="25">
        <v>10</v>
      </c>
      <c r="K287" s="26">
        <v>640</v>
      </c>
      <c r="L287" s="27">
        <v>4.2699999999999996</v>
      </c>
      <c r="M287" s="102"/>
    </row>
    <row r="288" spans="1:13" ht="21.75" customHeight="1" x14ac:dyDescent="0.25">
      <c r="A288" s="34" t="s">
        <v>154</v>
      </c>
      <c r="B288" s="82" t="s">
        <v>221</v>
      </c>
      <c r="C288" s="98" t="str">
        <f>IF(Tabella42[[#This Row],[ iMiNOW  01/05/2025  31/08/2025 ]],"PROMO"," ")</f>
        <v xml:space="preserve"> </v>
      </c>
      <c r="D288" s="8" t="str">
        <f>IF($A$4="I",VLOOKUP(B288,lingue!$A$1:$W$2481,12,FALSE),IF($A$4="GB",VLOOKUP(B288,lingue!$A$1:$W$2481,14,FALSE),IF($A$4="E",VLOOKUP(B288,lingue!$A$1:$W$2481,20,FALSE),IF($A$4="PL",VLOOKUP(B288,lingue!$A$1:$W$2481,22,FALSE),IF($A$4="D",VLOOKUP(B288,lingue!$A$1:$W$2481,16,FALSE),IF($A$4="F",VLOOKUP(B288,lingue!$A$1:$W$2481,18,FALSE)))))))</f>
        <v>COPERCHIO IN PP A CERNIERA PER CASSETTE SERIE ATHENA ISO - DIM. MM  L=400 P=300 - COLORE: ROSSO</v>
      </c>
      <c r="E288" s="23" t="str">
        <f>IF($A$4="I",VLOOKUP(B288,lingue!$A$1:$W$2481,13,FALSE),IF($A$4="GB",VLOOKUP(B288,lingue!$A$1:$W$2481,15,FALSE),IF($A$4="E",VLOOKUP(B288,lingue!$A$1:$W$2481,21,FALSE),IF($A$4="PL",VLOOKUP(B288,lingue!$A$1:$W$2481,23,FALSE),IF($A$4="D",VLOOKUP(B288,lingue!$A$1:$W$2481,17,FALSE),IF($A$4="F",VLOOKUP(B288,lingue!$A$1:$W$2481,19,FALSE)))))))</f>
        <v xml:space="preserve">***FORNITO IN MULTIPLI DI 10/640 PZ*** </v>
      </c>
      <c r="F288" s="28"/>
      <c r="G288" s="23"/>
      <c r="I288" s="24">
        <v>340</v>
      </c>
      <c r="J288" s="25">
        <v>10</v>
      </c>
      <c r="K288" s="36">
        <v>640</v>
      </c>
      <c r="L288" s="27">
        <v>5.69</v>
      </c>
      <c r="M288" s="102"/>
    </row>
    <row r="289" spans="1:13" ht="21.75" customHeight="1" x14ac:dyDescent="0.25">
      <c r="A289" s="34" t="s">
        <v>6</v>
      </c>
      <c r="B289" s="77" t="s">
        <v>222</v>
      </c>
      <c r="C289" s="98" t="str">
        <f>IF(Tabella42[[#This Row],[ iMiNOW  01/05/2025  31/08/2025 ]],"PROMO"," ")</f>
        <v xml:space="preserve"> </v>
      </c>
      <c r="D289" s="8" t="str">
        <f>IF($A$4="I",VLOOKUP(B289,lingue!$A$1:$W$2481,12,FALSE),IF($A$4="GB",VLOOKUP(B289,lingue!$A$1:$W$2481,14,FALSE),IF($A$4="E",VLOOKUP(B289,lingue!$A$1:$W$2481,20,FALSE),IF($A$4="PL",VLOOKUP(B289,lingue!$A$1:$W$2481,22,FALSE),IF($A$4="D",VLOOKUP(B289,lingue!$A$1:$W$2481,16,FALSE),IF($A$4="F",VLOOKUP(B289,lingue!$A$1:$W$2481,18,FALSE)))))))</f>
        <v>CASSETTA DIVISORIO CONDUTTIVA PER CASSETTE SERIE ATHENA 1 SCOMPARTO - DIM. MM  L=256 P=178 A=90 - COLORE: NERO</v>
      </c>
      <c r="E289" s="23" t="str">
        <f>IF($A$4="I",VLOOKUP(B289,lingue!$A$1:$W$2481,13,FALSE),IF($A$4="GB",VLOOKUP(B289,lingue!$A$1:$W$2481,15,FALSE),IF($A$4="E",VLOOKUP(B289,lingue!$A$1:$W$2481,21,FALSE),IF($A$4="PL",VLOOKUP(B289,lingue!$A$1:$W$2481,23,FALSE),IF($A$4="D",VLOOKUP(B289,lingue!$A$1:$W$2481,17,FALSE),IF($A$4="F",VLOOKUP(B289,lingue!$A$1:$W$2481,19,FALSE)))))))</f>
        <v xml:space="preserve">***FORNITO IN MULTIPLI DI 20/320 PZ*** </v>
      </c>
      <c r="F289" s="8"/>
      <c r="G289" s="23"/>
      <c r="H289" s="35"/>
      <c r="I289" s="24">
        <v>246</v>
      </c>
      <c r="J289" s="25">
        <v>20</v>
      </c>
      <c r="K289" s="26">
        <v>320</v>
      </c>
      <c r="L289" s="27">
        <v>4.71</v>
      </c>
      <c r="M289" s="102"/>
    </row>
    <row r="290" spans="1:13" ht="21.75" customHeight="1" x14ac:dyDescent="0.25">
      <c r="A290" s="34" t="s">
        <v>538</v>
      </c>
      <c r="B290" s="77" t="s">
        <v>223</v>
      </c>
      <c r="C290" s="98" t="str">
        <f>IF(Tabella42[[#This Row],[ iMiNOW  01/05/2025  31/08/2025 ]],"PROMO"," ")</f>
        <v xml:space="preserve"> </v>
      </c>
      <c r="D290" s="8" t="str">
        <f>IF($A$4="I",VLOOKUP(B290,lingue!$A$1:$W$2481,12,FALSE),IF($A$4="GB",VLOOKUP(B290,lingue!$A$1:$W$2481,14,FALSE),IF($A$4="E",VLOOKUP(B290,lingue!$A$1:$W$2481,20,FALSE),IF($A$4="PL",VLOOKUP(B290,lingue!$A$1:$W$2481,22,FALSE),IF($A$4="D",VLOOKUP(B290,lingue!$A$1:$W$2481,16,FALSE),IF($A$4="F",VLOOKUP(B290,lingue!$A$1:$W$2481,18,FALSE)))))))</f>
        <v>CASSETTA DIVISORIO IN REPLAST PER CASSETTE SERIE ATHENA 1 SCOMPARTO - DIM. MM  L=256 P=178 A=90 - COLORE: NERO</v>
      </c>
      <c r="E290" s="23" t="str">
        <f>IF($A$4="I",VLOOKUP(B290,lingue!$A$1:$W$2481,13,FALSE),IF($A$4="GB",VLOOKUP(B290,lingue!$A$1:$W$2481,15,FALSE),IF($A$4="E",VLOOKUP(B290,lingue!$A$1:$W$2481,21,FALSE),IF($A$4="PL",VLOOKUP(B290,lingue!$A$1:$W$2481,23,FALSE),IF($A$4="D",VLOOKUP(B290,lingue!$A$1:$W$2481,17,FALSE),IF($A$4="F",VLOOKUP(B290,lingue!$A$1:$W$2481,19,FALSE)))))))</f>
        <v xml:space="preserve">***FORNITO IN MULTIPLI DI 20/320 PZ*** </v>
      </c>
      <c r="F290" s="28"/>
      <c r="G290" s="23"/>
      <c r="I290" s="24">
        <v>229.89999999999998</v>
      </c>
      <c r="J290" s="25">
        <v>20</v>
      </c>
      <c r="K290" s="36">
        <v>320</v>
      </c>
      <c r="L290" s="27">
        <v>3.14</v>
      </c>
      <c r="M290" s="102"/>
    </row>
    <row r="291" spans="1:13" ht="21.75" customHeight="1" x14ac:dyDescent="0.25">
      <c r="A291" s="34" t="s">
        <v>6</v>
      </c>
      <c r="B291" s="77" t="s">
        <v>224</v>
      </c>
      <c r="C291" s="98" t="str">
        <f>IF(Tabella42[[#This Row],[ iMiNOW  01/05/2025  31/08/2025 ]],"PROMO"," ")</f>
        <v xml:space="preserve"> </v>
      </c>
      <c r="D291" s="8" t="str">
        <f>IF($A$4="I",VLOOKUP(B291,lingue!$A$1:$W$2481,12,FALSE),IF($A$4="GB",VLOOKUP(B291,lingue!$A$1:$W$2481,14,FALSE),IF($A$4="E",VLOOKUP(B291,lingue!$A$1:$W$2481,20,FALSE),IF($A$4="PL",VLOOKUP(B291,lingue!$A$1:$W$2481,22,FALSE),IF($A$4="D",VLOOKUP(B291,lingue!$A$1:$W$2481,16,FALSE),IF($A$4="F",VLOOKUP(B291,lingue!$A$1:$W$2481,18,FALSE)))))))</f>
        <v>CASSETTA DIVISORIO CONDUTTIVA PER CASSETTE SERIE ATHENA 2 SCOMPARTI - DIM. MM  L=256 P=178 A=90 - COLORE: NERO</v>
      </c>
      <c r="E291" s="23" t="str">
        <f>IF($A$4="I",VLOOKUP(B291,lingue!$A$1:$W$2481,13,FALSE),IF($A$4="GB",VLOOKUP(B291,lingue!$A$1:$W$2481,15,FALSE),IF($A$4="E",VLOOKUP(B291,lingue!$A$1:$W$2481,21,FALSE),IF($A$4="PL",VLOOKUP(B291,lingue!$A$1:$W$2481,23,FALSE),IF($A$4="D",VLOOKUP(B291,lingue!$A$1:$W$2481,17,FALSE),IF($A$4="F",VLOOKUP(B291,lingue!$A$1:$W$2481,19,FALSE)))))))</f>
        <v xml:space="preserve">***FORNITO IN MULTIPLI DI 20/320 PZ*** </v>
      </c>
      <c r="F291" s="8"/>
      <c r="G291" s="23"/>
      <c r="H291" s="35"/>
      <c r="I291" s="24">
        <v>263</v>
      </c>
      <c r="J291" s="25">
        <v>20</v>
      </c>
      <c r="K291" s="26">
        <v>320</v>
      </c>
      <c r="L291" s="27">
        <v>5.28</v>
      </c>
      <c r="M291" s="102"/>
    </row>
    <row r="292" spans="1:13" ht="21.75" customHeight="1" x14ac:dyDescent="0.25">
      <c r="A292" s="34" t="s">
        <v>538</v>
      </c>
      <c r="B292" s="77" t="s">
        <v>225</v>
      </c>
      <c r="C292" s="98" t="str">
        <f>IF(Tabella42[[#This Row],[ iMiNOW  01/05/2025  31/08/2025 ]],"PROMO"," ")</f>
        <v xml:space="preserve"> </v>
      </c>
      <c r="D292" s="8" t="str">
        <f>IF($A$4="I",VLOOKUP(B292,lingue!$A$1:$W$2481,12,FALSE),IF($A$4="GB",VLOOKUP(B292,lingue!$A$1:$W$2481,14,FALSE),IF($A$4="E",VLOOKUP(B292,lingue!$A$1:$W$2481,20,FALSE),IF($A$4="PL",VLOOKUP(B292,lingue!$A$1:$W$2481,22,FALSE),IF($A$4="D",VLOOKUP(B292,lingue!$A$1:$W$2481,16,FALSE),IF($A$4="F",VLOOKUP(B292,lingue!$A$1:$W$2481,18,FALSE)))))))</f>
        <v>CASSETTA DIVISORIO IN REPLAST PER CASSETTE SERIE ATHENA 2 SCOMPARTI - DIM. MM  L=256 P=178 A=90 - COLORE: NERO</v>
      </c>
      <c r="E292" s="23" t="str">
        <f>IF($A$4="I",VLOOKUP(B292,lingue!$A$1:$W$2481,13,FALSE),IF($A$4="GB",VLOOKUP(B292,lingue!$A$1:$W$2481,15,FALSE),IF($A$4="E",VLOOKUP(B292,lingue!$A$1:$W$2481,21,FALSE),IF($A$4="PL",VLOOKUP(B292,lingue!$A$1:$W$2481,23,FALSE),IF($A$4="D",VLOOKUP(B292,lingue!$A$1:$W$2481,17,FALSE),IF($A$4="F",VLOOKUP(B292,lingue!$A$1:$W$2481,19,FALSE)))))))</f>
        <v xml:space="preserve">***FORNITO IN MULTIPLI DI 20/320 PZ*** </v>
      </c>
      <c r="F292" s="28"/>
      <c r="G292" s="23"/>
      <c r="I292" s="24">
        <v>245.57499999999999</v>
      </c>
      <c r="J292" s="25">
        <v>20</v>
      </c>
      <c r="K292" s="36">
        <v>320</v>
      </c>
      <c r="L292" s="27">
        <v>3.41</v>
      </c>
      <c r="M292" s="102"/>
    </row>
    <row r="293" spans="1:13" ht="21.75" customHeight="1" x14ac:dyDescent="0.25">
      <c r="A293" s="34" t="s">
        <v>6</v>
      </c>
      <c r="B293" s="77" t="s">
        <v>226</v>
      </c>
      <c r="C293" s="98" t="str">
        <f>IF(Tabella42[[#This Row],[ iMiNOW  01/05/2025  31/08/2025 ]],"PROMO"," ")</f>
        <v xml:space="preserve"> </v>
      </c>
      <c r="D293" s="8" t="str">
        <f>IF($A$4="I",VLOOKUP(B293,lingue!$A$1:$W$2481,12,FALSE),IF($A$4="GB",VLOOKUP(B293,lingue!$A$1:$W$2481,14,FALSE),IF($A$4="E",VLOOKUP(B293,lingue!$A$1:$W$2481,20,FALSE),IF($A$4="PL",VLOOKUP(B293,lingue!$A$1:$W$2481,22,FALSE),IF($A$4="D",VLOOKUP(B293,lingue!$A$1:$W$2481,16,FALSE),IF($A$4="F",VLOOKUP(B293,lingue!$A$1:$W$2481,18,FALSE)))))))</f>
        <v>CASSETTA DIVISORIO IN POLIPROPILENE CONDUTTIVO PER CASSETTE SERIE ATHENA 4 SCOMPARTI - DIM. MM  L=256 P=178 A=90 - COLORE: NERO</v>
      </c>
      <c r="E293" s="23" t="str">
        <f>IF($A$4="I",VLOOKUP(B293,lingue!$A$1:$W$2481,13,FALSE),IF($A$4="GB",VLOOKUP(B293,lingue!$A$1:$W$2481,15,FALSE),IF($A$4="E",VLOOKUP(B293,lingue!$A$1:$W$2481,21,FALSE),IF($A$4="PL",VLOOKUP(B293,lingue!$A$1:$W$2481,23,FALSE),IF($A$4="D",VLOOKUP(B293,lingue!$A$1:$W$2481,17,FALSE),IF($A$4="F",VLOOKUP(B293,lingue!$A$1:$W$2481,19,FALSE)))))))</f>
        <v xml:space="preserve">***FORNITO IN MULTIPLI DI 20/320 PZ*** </v>
      </c>
      <c r="F293" s="8"/>
      <c r="G293" s="23"/>
      <c r="H293" s="35"/>
      <c r="I293" s="24">
        <v>291</v>
      </c>
      <c r="J293" s="25">
        <v>20</v>
      </c>
      <c r="K293" s="26">
        <v>320</v>
      </c>
      <c r="L293" s="27">
        <v>5.39</v>
      </c>
      <c r="M293" s="102"/>
    </row>
    <row r="294" spans="1:13" ht="21.75" customHeight="1" x14ac:dyDescent="0.25">
      <c r="A294" s="34" t="s">
        <v>538</v>
      </c>
      <c r="B294" s="77" t="s">
        <v>227</v>
      </c>
      <c r="C294" s="98" t="str">
        <f>IF(Tabella42[[#This Row],[ iMiNOW  01/05/2025  31/08/2025 ]],"PROMO"," ")</f>
        <v xml:space="preserve"> </v>
      </c>
      <c r="D294" s="8" t="str">
        <f>IF($A$4="I",VLOOKUP(B294,lingue!$A$1:$W$2481,12,FALSE),IF($A$4="GB",VLOOKUP(B294,lingue!$A$1:$W$2481,14,FALSE),IF($A$4="E",VLOOKUP(B294,lingue!$A$1:$W$2481,20,FALSE),IF($A$4="PL",VLOOKUP(B294,lingue!$A$1:$W$2481,22,FALSE),IF($A$4="D",VLOOKUP(B294,lingue!$A$1:$W$2481,16,FALSE),IF($A$4="F",VLOOKUP(B294,lingue!$A$1:$W$2481,18,FALSE)))))))</f>
        <v>CASSETTA DIVISORIO IN REPLAST PER CASSETTE SERIE ATHENA 4 SCOMPARTI - DIM. MM  L=256 P=178 A=90 - COLORE: NERO</v>
      </c>
      <c r="E294" s="23" t="str">
        <f>IF($A$4="I",VLOOKUP(B294,lingue!$A$1:$W$2481,13,FALSE),IF($A$4="GB",VLOOKUP(B294,lingue!$A$1:$W$2481,15,FALSE),IF($A$4="E",VLOOKUP(B294,lingue!$A$1:$W$2481,21,FALSE),IF($A$4="PL",VLOOKUP(B294,lingue!$A$1:$W$2481,23,FALSE),IF($A$4="D",VLOOKUP(B294,lingue!$A$1:$W$2481,17,FALSE),IF($A$4="F",VLOOKUP(B294,lingue!$A$1:$W$2481,19,FALSE)))))))</f>
        <v xml:space="preserve">***FORNITO IN MULTIPLI DI 20/320 PZ*** </v>
      </c>
      <c r="F294" s="28"/>
      <c r="G294" s="23"/>
      <c r="I294" s="24">
        <v>271.7</v>
      </c>
      <c r="J294" s="25">
        <v>20</v>
      </c>
      <c r="K294" s="36">
        <v>320</v>
      </c>
      <c r="L294" s="27">
        <v>3.73</v>
      </c>
      <c r="M294" s="102"/>
    </row>
    <row r="295" spans="1:13" ht="21.75" customHeight="1" x14ac:dyDescent="0.25">
      <c r="A295" s="34" t="s">
        <v>154</v>
      </c>
      <c r="B295" s="78" t="s">
        <v>228</v>
      </c>
      <c r="C295" s="98" t="str">
        <f>IF(Tabella42[[#This Row],[ iMiNOW  01/05/2025  31/08/2025 ]],"PROMO"," ")</f>
        <v xml:space="preserve"> </v>
      </c>
      <c r="D295" s="8" t="str">
        <f>IF($A$4="I",VLOOKUP(B295,lingue!$A$1:$W$2481,12,FALSE),IF($A$4="GB",VLOOKUP(B295,lingue!$A$1:$W$2481,14,FALSE),IF($A$4="E",VLOOKUP(B295,lingue!$A$1:$W$2481,20,FALSE),IF($A$4="PL",VLOOKUP(B295,lingue!$A$1:$W$2481,22,FALSE),IF($A$4="D",VLOOKUP(B295,lingue!$A$1:$W$2481,16,FALSE),IF($A$4="F",VLOOKUP(B295,lingue!$A$1:$W$2481,18,FALSE)))))))</f>
        <v>COPERCHIO IN PP CON MANIGLIE PER CASSETTE SERIE ATHENA - DIM. MM  L=400 P=300 - COLORE: GRIGIO SCURO</v>
      </c>
      <c r="E295" s="23" t="str">
        <f>IF($A$4="I",VLOOKUP(B295,lingue!$A$1:$W$2481,13,FALSE),IF($A$4="GB",VLOOKUP(B295,lingue!$A$1:$W$2481,15,FALSE),IF($A$4="E",VLOOKUP(B295,lingue!$A$1:$W$2481,21,FALSE),IF($A$4="PL",VLOOKUP(B295,lingue!$A$1:$W$2481,23,FALSE),IF($A$4="D",VLOOKUP(B295,lingue!$A$1:$W$2481,17,FALSE),IF($A$4="F",VLOOKUP(B295,lingue!$A$1:$W$2481,19,FALSE)))))))</f>
        <v xml:space="preserve">***FORNITO IN MULTIPLI DI 10/480 PZ*** </v>
      </c>
      <c r="F295" s="8"/>
      <c r="G295" s="23"/>
      <c r="H295" s="8"/>
      <c r="I295" s="24">
        <v>322</v>
      </c>
      <c r="J295" s="25">
        <v>10</v>
      </c>
      <c r="K295" s="26">
        <v>480</v>
      </c>
      <c r="L295" s="27">
        <v>4.2699999999999996</v>
      </c>
      <c r="M295" s="102"/>
    </row>
    <row r="296" spans="1:13" ht="21.75" customHeight="1" x14ac:dyDescent="0.25">
      <c r="A296" s="34" t="s">
        <v>154</v>
      </c>
      <c r="B296" s="79" t="s">
        <v>230</v>
      </c>
      <c r="C296" s="98" t="str">
        <f>IF(Tabella42[[#This Row],[ iMiNOW  01/05/2025  31/08/2025 ]],"PROMO"," ")</f>
        <v xml:space="preserve"> </v>
      </c>
      <c r="D296" s="8" t="str">
        <f>IF($A$4="I",VLOOKUP(B296,lingue!$A$1:$W$2481,12,FALSE),IF($A$4="GB",VLOOKUP(B296,lingue!$A$1:$W$2481,14,FALSE),IF($A$4="E",VLOOKUP(B296,lingue!$A$1:$W$2481,20,FALSE),IF($A$4="PL",VLOOKUP(B296,lingue!$A$1:$W$2481,22,FALSE),IF($A$4="D",VLOOKUP(B296,lingue!$A$1:$W$2481,16,FALSE),IF($A$4="F",VLOOKUP(B296,lingue!$A$1:$W$2481,18,FALSE)))))))</f>
        <v>COPERCHIO IN REPLAST CON MANIGLIE PER CASSETTE SERIE ATHENA - DIM. MM  L=400 P=300 - COLORE: GRIGIO SCURO</v>
      </c>
      <c r="E296" s="23" t="str">
        <f>IF($A$4="I",VLOOKUP(B296,lingue!$A$1:$W$2481,13,FALSE),IF($A$4="GB",VLOOKUP(B296,lingue!$A$1:$W$2481,15,FALSE),IF($A$4="E",VLOOKUP(B296,lingue!$A$1:$W$2481,21,FALSE),IF($A$4="PL",VLOOKUP(B296,lingue!$A$1:$W$2481,23,FALSE),IF($A$4="D",VLOOKUP(B296,lingue!$A$1:$W$2481,17,FALSE),IF($A$4="F",VLOOKUP(B296,lingue!$A$1:$W$2481,19,FALSE)))))))</f>
        <v xml:space="preserve">***FORNITO IN MULTIPLI DI 10/480 PZ*** </v>
      </c>
      <c r="F296" s="28"/>
      <c r="G296" s="23"/>
      <c r="H296" s="33"/>
      <c r="I296" s="24">
        <v>336</v>
      </c>
      <c r="J296" s="25">
        <v>10</v>
      </c>
      <c r="K296" s="26">
        <v>480</v>
      </c>
      <c r="L296" s="27">
        <v>3.53</v>
      </c>
      <c r="M296" s="102"/>
    </row>
    <row r="297" spans="1:13" ht="21.75" customHeight="1" x14ac:dyDescent="0.25">
      <c r="A297" s="34" t="s">
        <v>154</v>
      </c>
      <c r="B297" s="22" t="s">
        <v>231</v>
      </c>
      <c r="C297" s="98" t="str">
        <f>IF(Tabella42[[#This Row],[ iMiNOW  01/05/2025  31/08/2025 ]],"PROMO"," ")</f>
        <v xml:space="preserve"> </v>
      </c>
      <c r="D297" s="8" t="str">
        <f>IF($A$4="I",VLOOKUP(B297,lingue!$A$1:$W$2481,12,FALSE),IF($A$4="GB",VLOOKUP(B297,lingue!$A$1:$W$2481,14,FALSE),IF($A$4="E",VLOOKUP(B297,lingue!$A$1:$W$2481,20,FALSE),IF($A$4="PL",VLOOKUP(B297,lingue!$A$1:$W$2481,22,FALSE),IF($A$4="D",VLOOKUP(B297,lingue!$A$1:$W$2481,16,FALSE),IF($A$4="F",VLOOKUP(B297,lingue!$A$1:$W$2481,18,FALSE)))))))</f>
        <v>COPERCHIO IN PP PER ALIMENTI CON MANIGLIE PER CASSETTE SERIE ATHENA - DIM. MM  L=400 P=300</v>
      </c>
      <c r="E297" s="23" t="str">
        <f>IF($A$4="I",VLOOKUP(B297,lingue!$A$1:$W$2481,13,FALSE),IF($A$4="GB",VLOOKUP(B297,lingue!$A$1:$W$2481,15,FALSE),IF($A$4="E",VLOOKUP(B297,lingue!$A$1:$W$2481,21,FALSE),IF($A$4="PL",VLOOKUP(B297,lingue!$A$1:$W$2481,23,FALSE),IF($A$4="D",VLOOKUP(B297,lingue!$A$1:$W$2481,17,FALSE),IF($A$4="F",VLOOKUP(B297,lingue!$A$1:$W$2481,19,FALSE)))))))</f>
        <v xml:space="preserve">***FORNITO IN MULTIPLI DI 10/480 PZ*** </v>
      </c>
      <c r="F297" s="29">
        <v>200</v>
      </c>
      <c r="G297" s="32" t="s">
        <v>606</v>
      </c>
      <c r="H297" s="31">
        <v>250</v>
      </c>
      <c r="I297" s="24">
        <v>322</v>
      </c>
      <c r="J297" s="25">
        <v>10</v>
      </c>
      <c r="K297" s="26">
        <v>480</v>
      </c>
      <c r="L297" s="27">
        <v>4.2699999999999996</v>
      </c>
      <c r="M297" s="102"/>
    </row>
    <row r="298" spans="1:13" ht="21.75" customHeight="1" x14ac:dyDescent="0.25">
      <c r="A298" s="34" t="s">
        <v>154</v>
      </c>
      <c r="B298" s="78" t="s">
        <v>232</v>
      </c>
      <c r="C298" s="98" t="str">
        <f>IF(Tabella42[[#This Row],[ iMiNOW  01/05/2025  31/08/2025 ]],"PROMO"," ")</f>
        <v xml:space="preserve"> </v>
      </c>
      <c r="D298" s="8" t="str">
        <f>IF($A$4="I",VLOOKUP(B298,lingue!$A$1:$W$2481,12,FALSE),IF($A$4="GB",VLOOKUP(B298,lingue!$A$1:$W$2481,14,FALSE),IF($A$4="E",VLOOKUP(B298,lingue!$A$1:$W$2481,20,FALSE),IF($A$4="PL",VLOOKUP(B298,lingue!$A$1:$W$2481,22,FALSE),IF($A$4="D",VLOOKUP(B298,lingue!$A$1:$W$2481,16,FALSE),IF($A$4="F",VLOOKUP(B298,lingue!$A$1:$W$2481,18,FALSE)))))))</f>
        <v>COPERCHIO IN PP SCORREVOLE PER CASSETTE SERIE ATHENA - DIM. MM  L=400 P=300 - COLORE: GRIGIO SCURO</v>
      </c>
      <c r="E298" s="23" t="str">
        <f>IF($A$4="I",VLOOKUP(B298,lingue!$A$1:$W$2481,13,FALSE),IF($A$4="GB",VLOOKUP(B298,lingue!$A$1:$W$2481,15,FALSE),IF($A$4="E",VLOOKUP(B298,lingue!$A$1:$W$2481,21,FALSE),IF($A$4="PL",VLOOKUP(B298,lingue!$A$1:$W$2481,23,FALSE),IF($A$4="D",VLOOKUP(B298,lingue!$A$1:$W$2481,17,FALSE),IF($A$4="F",VLOOKUP(B298,lingue!$A$1:$W$2481,19,FALSE)))))))</f>
        <v xml:space="preserve">***FORNITO IN MULTIPLI DI 10/480 PZ*** </v>
      </c>
      <c r="F298" s="8"/>
      <c r="G298" s="23"/>
      <c r="H298" s="8"/>
      <c r="I298" s="24">
        <v>328</v>
      </c>
      <c r="J298" s="25">
        <v>10</v>
      </c>
      <c r="K298" s="26">
        <v>480</v>
      </c>
      <c r="L298" s="27">
        <v>5.3</v>
      </c>
      <c r="M298" s="102"/>
    </row>
    <row r="299" spans="1:13" ht="21.75" customHeight="1" x14ac:dyDescent="0.25">
      <c r="A299" s="34" t="s">
        <v>154</v>
      </c>
      <c r="B299" s="78" t="s">
        <v>235</v>
      </c>
      <c r="C299" s="98" t="str">
        <f>IF(Tabella42[[#This Row],[ iMiNOW  01/05/2025  31/08/2025 ]],"PROMO"," ")</f>
        <v xml:space="preserve"> </v>
      </c>
      <c r="D299" s="8" t="str">
        <f>IF($A$4="I",VLOOKUP(B299,lingue!$A$1:$W$2481,12,FALSE),IF($A$4="GB",VLOOKUP(B299,lingue!$A$1:$W$2481,14,FALSE),IF($A$4="E",VLOOKUP(B299,lingue!$A$1:$W$2481,20,FALSE),IF($A$4="PL",VLOOKUP(B299,lingue!$A$1:$W$2481,22,FALSE),IF($A$4="D",VLOOKUP(B299,lingue!$A$1:$W$2481,16,FALSE),IF($A$4="F",VLOOKUP(B299,lingue!$A$1:$W$2481,18,FALSE)))))))</f>
        <v>CASSETTA IN POLIPROPILENE ATHENA 6408A-CAPACITA Lt=10 - DIM. MM  L=600 P=400 A=75 - COLORE: GRIGIO SCURO</v>
      </c>
      <c r="E299" s="23" t="str">
        <f>IF($A$4="I",VLOOKUP(B299,lingue!$A$1:$W$2481,13,FALSE),IF($A$4="GB",VLOOKUP(B299,lingue!$A$1:$W$2481,15,FALSE),IF($A$4="E",VLOOKUP(B299,lingue!$A$1:$W$2481,21,FALSE),IF($A$4="PL",VLOOKUP(B299,lingue!$A$1:$W$2481,23,FALSE),IF($A$4="D",VLOOKUP(B299,lingue!$A$1:$W$2481,17,FALSE),IF($A$4="F",VLOOKUP(B299,lingue!$A$1:$W$2481,19,FALSE)))))))</f>
        <v xml:space="preserve">CON MANIGLIE CHIUSE, PARETI E FONDO CHIUSI ***FORNITO IN MULTIPLI DI 7/140 PZ*** </v>
      </c>
      <c r="F299" s="8"/>
      <c r="G299" s="23"/>
      <c r="H299" s="8"/>
      <c r="I299" s="24">
        <v>1312</v>
      </c>
      <c r="J299" s="25">
        <v>7</v>
      </c>
      <c r="K299" s="26">
        <v>140</v>
      </c>
      <c r="L299" s="27">
        <v>11.19</v>
      </c>
      <c r="M299" s="102"/>
    </row>
    <row r="300" spans="1:13" ht="21.75" customHeight="1" x14ac:dyDescent="0.25">
      <c r="A300" s="34" t="s">
        <v>154</v>
      </c>
      <c r="B300" s="79" t="s">
        <v>237</v>
      </c>
      <c r="C300" s="98" t="str">
        <f>IF(Tabella42[[#This Row],[ iMiNOW  01/05/2025  31/08/2025 ]],"PROMO"," ")</f>
        <v xml:space="preserve"> </v>
      </c>
      <c r="D300" s="8" t="str">
        <f>IF($A$4="I",VLOOKUP(B300,lingue!$A$1:$W$2481,12,FALSE),IF($A$4="GB",VLOOKUP(B300,lingue!$A$1:$W$2481,14,FALSE),IF($A$4="E",VLOOKUP(B300,lingue!$A$1:$W$2481,20,FALSE),IF($A$4="PL",VLOOKUP(B300,lingue!$A$1:$W$2481,22,FALSE),IF($A$4="D",VLOOKUP(B300,lingue!$A$1:$W$2481,16,FALSE),IF($A$4="F",VLOOKUP(B300,lingue!$A$1:$W$2481,18,FALSE)))))))</f>
        <v>CASSETTA IN REPLAST ATHENA 6408A-CAPACITA Lt=10 - DIM. MM  L=600 P=400 A=75 - COLORE: GRIGIO SCURO</v>
      </c>
      <c r="E300" s="23" t="str">
        <f>IF($A$4="I",VLOOKUP(B300,lingue!$A$1:$W$2481,13,FALSE),IF($A$4="GB",VLOOKUP(B300,lingue!$A$1:$W$2481,15,FALSE),IF($A$4="E",VLOOKUP(B300,lingue!$A$1:$W$2481,21,FALSE),IF($A$4="PL",VLOOKUP(B300,lingue!$A$1:$W$2481,23,FALSE),IF($A$4="D",VLOOKUP(B300,lingue!$A$1:$W$2481,17,FALSE),IF($A$4="F",VLOOKUP(B300,lingue!$A$1:$W$2481,19,FALSE)))))))</f>
        <v xml:space="preserve">CON MANIGLIE CHIUSE, PARETI E FONDO CHIUSI ***FORNITO IN MULTIPLI DI 7/140 PZ*** </v>
      </c>
      <c r="F300" s="8"/>
      <c r="G300" s="23"/>
      <c r="H300" s="8"/>
      <c r="I300" s="24">
        <v>1371</v>
      </c>
      <c r="J300" s="25">
        <v>7</v>
      </c>
      <c r="K300" s="26">
        <v>140</v>
      </c>
      <c r="L300" s="27">
        <v>8.94</v>
      </c>
      <c r="M300" s="102"/>
    </row>
    <row r="301" spans="1:13" ht="21.75" customHeight="1" x14ac:dyDescent="0.25">
      <c r="A301" s="34" t="s">
        <v>154</v>
      </c>
      <c r="B301" s="22" t="s">
        <v>238</v>
      </c>
      <c r="C301" s="98" t="str">
        <f>IF(Tabella42[[#This Row],[ iMiNOW  01/05/2025  31/08/2025 ]],"PROMO"," ")</f>
        <v xml:space="preserve"> </v>
      </c>
      <c r="D301" s="8" t="str">
        <f>IF($A$4="I",VLOOKUP(B301,lingue!$A$1:$W$2481,12,FALSE),IF($A$4="GB",VLOOKUP(B301,lingue!$A$1:$W$2481,14,FALSE),IF($A$4="E",VLOOKUP(B301,lingue!$A$1:$W$2481,20,FALSE),IF($A$4="PL",VLOOKUP(B301,lingue!$A$1:$W$2481,22,FALSE),IF($A$4="D",VLOOKUP(B301,lingue!$A$1:$W$2481,16,FALSE),IF($A$4="F",VLOOKUP(B301,lingue!$A$1:$W$2481,18,FALSE)))))))</f>
        <v>CASSETTA IN POLIPROPILENE PER ALIMENTI ATHENA 6408A-CAPACITA Lt=10 - DIM. MM  L=600 P=400 A=75</v>
      </c>
      <c r="E301" s="23" t="str">
        <f>IF($A$4="I",VLOOKUP(B301,lingue!$A$1:$W$2481,13,FALSE),IF($A$4="GB",VLOOKUP(B301,lingue!$A$1:$W$2481,15,FALSE),IF($A$4="E",VLOOKUP(B301,lingue!$A$1:$W$2481,21,FALSE),IF($A$4="PL",VLOOKUP(B301,lingue!$A$1:$W$2481,23,FALSE),IF($A$4="D",VLOOKUP(B301,lingue!$A$1:$W$2481,17,FALSE),IF($A$4="F",VLOOKUP(B301,lingue!$A$1:$W$2481,19,FALSE)))))))</f>
        <v xml:space="preserve">CON MANIGLIE CHIUSE, PARETI E FONDO CHIUSI ***FORNITO IN MULTIPLI DI 7/140 PZ*** </v>
      </c>
      <c r="F301" s="8"/>
      <c r="G301" s="23"/>
      <c r="H301" s="8"/>
      <c r="I301" s="24">
        <v>1312</v>
      </c>
      <c r="J301" s="25">
        <v>7</v>
      </c>
      <c r="K301" s="26">
        <v>140</v>
      </c>
      <c r="L301" s="27">
        <v>11.19</v>
      </c>
      <c r="M301" s="102"/>
    </row>
    <row r="302" spans="1:13" ht="21.75" customHeight="1" x14ac:dyDescent="0.25">
      <c r="A302" s="34" t="s">
        <v>154</v>
      </c>
      <c r="B302" s="78" t="s">
        <v>239</v>
      </c>
      <c r="C302" s="98" t="str">
        <f>IF(Tabella42[[#This Row],[ iMiNOW  01/05/2025  31/08/2025 ]],"PROMO"," ")</f>
        <v xml:space="preserve"> </v>
      </c>
      <c r="D302" s="8" t="str">
        <f>IF($A$4="I",VLOOKUP(B302,lingue!$A$1:$W$2481,12,FALSE),IF($A$4="GB",VLOOKUP(B302,lingue!$A$1:$W$2481,14,FALSE),IF($A$4="E",VLOOKUP(B302,lingue!$A$1:$W$2481,20,FALSE),IF($A$4="PL",VLOOKUP(B302,lingue!$A$1:$W$2481,22,FALSE),IF($A$4="D",VLOOKUP(B302,lingue!$A$1:$W$2481,16,FALSE),IF($A$4="F",VLOOKUP(B302,lingue!$A$1:$W$2481,18,FALSE)))))))</f>
        <v>CASSETTA IN POLIPROPILENE ATHENA 6412A-CAPACITA Lt=20 - DIM. MM  L=600 P=400 A=120 - COLORE: GRIGIO SCURO</v>
      </c>
      <c r="E302" s="23" t="str">
        <f>IF($A$4="I",VLOOKUP(B302,lingue!$A$1:$W$2481,13,FALSE),IF($A$4="GB",VLOOKUP(B302,lingue!$A$1:$W$2481,15,FALSE),IF($A$4="E",VLOOKUP(B302,lingue!$A$1:$W$2481,21,FALSE),IF($A$4="PL",VLOOKUP(B302,lingue!$A$1:$W$2481,23,FALSE),IF($A$4="D",VLOOKUP(B302,lingue!$A$1:$W$2481,17,FALSE),IF($A$4="F",VLOOKUP(B302,lingue!$A$1:$W$2481,19,FALSE)))))))</f>
        <v xml:space="preserve">CON MANIGLIE CHIUSE, PARETI E FONDO CHIUSI ***FORNITO IN MULTIPLI DI 4/80 PZ*** </v>
      </c>
      <c r="F302" s="8"/>
      <c r="G302" s="23"/>
      <c r="H302" s="8"/>
      <c r="I302" s="24">
        <v>1636</v>
      </c>
      <c r="J302" s="25">
        <v>4</v>
      </c>
      <c r="K302" s="26">
        <v>80</v>
      </c>
      <c r="L302" s="27">
        <v>12.94</v>
      </c>
      <c r="M302" s="102"/>
    </row>
    <row r="303" spans="1:13" ht="21.75" customHeight="1" x14ac:dyDescent="0.25">
      <c r="A303" s="34" t="s">
        <v>154</v>
      </c>
      <c r="B303" s="79" t="s">
        <v>241</v>
      </c>
      <c r="C303" s="98" t="str">
        <f>IF(Tabella42[[#This Row],[ iMiNOW  01/05/2025  31/08/2025 ]],"PROMO"," ")</f>
        <v xml:space="preserve"> </v>
      </c>
      <c r="D303" s="8" t="str">
        <f>IF($A$4="I",VLOOKUP(B303,lingue!$A$1:$W$2481,12,FALSE),IF($A$4="GB",VLOOKUP(B303,lingue!$A$1:$W$2481,14,FALSE),IF($A$4="E",VLOOKUP(B303,lingue!$A$1:$W$2481,20,FALSE),IF($A$4="PL",VLOOKUP(B303,lingue!$A$1:$W$2481,22,FALSE),IF($A$4="D",VLOOKUP(B303,lingue!$A$1:$W$2481,16,FALSE),IF($A$4="F",VLOOKUP(B303,lingue!$A$1:$W$2481,18,FALSE)))))))</f>
        <v>CASSETTA IN REPLAST ATHENA 6412A-CAPACITA Lt=20 - DIM. MM  L=600 P=400 A=120 - COLORE: GRIGIO SCURO</v>
      </c>
      <c r="E303" s="23" t="str">
        <f>IF($A$4="I",VLOOKUP(B303,lingue!$A$1:$W$2481,13,FALSE),IF($A$4="GB",VLOOKUP(B303,lingue!$A$1:$W$2481,15,FALSE),IF($A$4="E",VLOOKUP(B303,lingue!$A$1:$W$2481,21,FALSE),IF($A$4="PL",VLOOKUP(B303,lingue!$A$1:$W$2481,23,FALSE),IF($A$4="D",VLOOKUP(B303,lingue!$A$1:$W$2481,17,FALSE),IF($A$4="F",VLOOKUP(B303,lingue!$A$1:$W$2481,19,FALSE)))))))</f>
        <v xml:space="preserve">CON MANIGLIE CHIUSE, PARETI E FONDO CHIUSI ***FORNITO IN MULTIPLI DI 4/80 PZ*** </v>
      </c>
      <c r="F303" s="8"/>
      <c r="G303" s="23"/>
      <c r="H303" s="8"/>
      <c r="I303" s="24">
        <v>1710</v>
      </c>
      <c r="J303" s="25">
        <v>4</v>
      </c>
      <c r="K303" s="26">
        <v>80</v>
      </c>
      <c r="L303" s="27">
        <v>11.01</v>
      </c>
      <c r="M303" s="102"/>
    </row>
    <row r="304" spans="1:13" ht="21.75" customHeight="1" x14ac:dyDescent="0.25">
      <c r="A304" s="34" t="s">
        <v>154</v>
      </c>
      <c r="B304" s="22" t="s">
        <v>242</v>
      </c>
      <c r="C304" s="98" t="str">
        <f>IF(Tabella42[[#This Row],[ iMiNOW  01/05/2025  31/08/2025 ]],"PROMO"," ")</f>
        <v xml:space="preserve"> </v>
      </c>
      <c r="D304" s="8" t="str">
        <f>IF($A$4="I",VLOOKUP(B304,lingue!$A$1:$W$2481,12,FALSE),IF($A$4="GB",VLOOKUP(B304,lingue!$A$1:$W$2481,14,FALSE),IF($A$4="E",VLOOKUP(B304,lingue!$A$1:$W$2481,20,FALSE),IF($A$4="PL",VLOOKUP(B304,lingue!$A$1:$W$2481,22,FALSE),IF($A$4="D",VLOOKUP(B304,lingue!$A$1:$W$2481,16,FALSE),IF($A$4="F",VLOOKUP(B304,lingue!$A$1:$W$2481,18,FALSE)))))))</f>
        <v>CASSETTA IN POLIPROPILENE PER ALIMENTI ATHENA 6412A-CAPACITA Lt=20 - DIM. MM  L=600 P=400 A=120</v>
      </c>
      <c r="E304" s="23" t="str">
        <f>IF($A$4="I",VLOOKUP(B304,lingue!$A$1:$W$2481,13,FALSE),IF($A$4="GB",VLOOKUP(B304,lingue!$A$1:$W$2481,15,FALSE),IF($A$4="E",VLOOKUP(B304,lingue!$A$1:$W$2481,21,FALSE),IF($A$4="PL",VLOOKUP(B304,lingue!$A$1:$W$2481,23,FALSE),IF($A$4="D",VLOOKUP(B304,lingue!$A$1:$W$2481,17,FALSE),IF($A$4="F",VLOOKUP(B304,lingue!$A$1:$W$2481,19,FALSE)))))))</f>
        <v xml:space="preserve">CON MANIGLIE CHIUSE, PARETI E FONDO CHIUSI ***FORNITO IN MULTIPLI DI 4/80 PZ*** </v>
      </c>
      <c r="F304" s="8"/>
      <c r="G304" s="23"/>
      <c r="H304" s="8"/>
      <c r="I304" s="24">
        <v>1636</v>
      </c>
      <c r="J304" s="25">
        <v>4</v>
      </c>
      <c r="K304" s="26">
        <v>80</v>
      </c>
      <c r="L304" s="27">
        <v>12.94</v>
      </c>
      <c r="M304" s="102"/>
    </row>
    <row r="305" spans="1:13" ht="21.75" customHeight="1" x14ac:dyDescent="0.25">
      <c r="A305" s="34" t="s">
        <v>154</v>
      </c>
      <c r="B305" s="82" t="s">
        <v>243</v>
      </c>
      <c r="C305" s="98" t="str">
        <f>IF(Tabella42[[#This Row],[ iMiNOW  01/05/2025  31/08/2025 ]],"PROMO"," ")</f>
        <v xml:space="preserve"> </v>
      </c>
      <c r="D305" s="8" t="str">
        <f>IF($A$4="I",VLOOKUP(B305,lingue!$A$1:$W$2481,12,FALSE),IF($A$4="GB",VLOOKUP(B305,lingue!$A$1:$W$2481,14,FALSE),IF($A$4="E",VLOOKUP(B305,lingue!$A$1:$W$2481,20,FALSE),IF($A$4="PL",VLOOKUP(B305,lingue!$A$1:$W$2481,22,FALSE),IF($A$4="D",VLOOKUP(B305,lingue!$A$1:$W$2481,16,FALSE),IF($A$4="F",VLOOKUP(B305,lingue!$A$1:$W$2481,18,FALSE)))))))</f>
        <v>CASSETTA IN POLIPROPILENE ATHENA 6412A ISO-CAPACITA Lt=20 - DIM. MM  L=600 P=400 A=120 - COLORE: ROSSO</v>
      </c>
      <c r="E305" s="23" t="str">
        <f>IF($A$4="I",VLOOKUP(B305,lingue!$A$1:$W$2481,13,FALSE),IF($A$4="GB",VLOOKUP(B305,lingue!$A$1:$W$2481,15,FALSE),IF($A$4="E",VLOOKUP(B305,lingue!$A$1:$W$2481,21,FALSE),IF($A$4="PL",VLOOKUP(B305,lingue!$A$1:$W$2481,23,FALSE),IF($A$4="D",VLOOKUP(B305,lingue!$A$1:$W$2481,17,FALSE),IF($A$4="F",VLOOKUP(B305,lingue!$A$1:$W$2481,19,FALSE)))))))</f>
        <v xml:space="preserve">CON MANIGLIE CHIUSE, PARETI E FONDO CHIUSI ***FORNITO IN MULTIPLI DI 4/80 PZ*** </v>
      </c>
      <c r="F305" s="28"/>
      <c r="G305" s="23"/>
      <c r="I305" s="24">
        <v>1636</v>
      </c>
      <c r="J305" s="25">
        <v>4</v>
      </c>
      <c r="K305" s="26">
        <v>80</v>
      </c>
      <c r="L305" s="27">
        <v>17.25</v>
      </c>
      <c r="M305" s="102"/>
    </row>
    <row r="306" spans="1:13" ht="21.75" customHeight="1" x14ac:dyDescent="0.25">
      <c r="A306" s="34" t="s">
        <v>154</v>
      </c>
      <c r="B306" s="78" t="s">
        <v>244</v>
      </c>
      <c r="C306" s="98" t="str">
        <f>IF(Tabella42[[#This Row],[ iMiNOW  01/05/2025  31/08/2025 ]],"PROMO"," ")</f>
        <v xml:space="preserve"> </v>
      </c>
      <c r="D306" s="8" t="str">
        <f>IF($A$4="I",VLOOKUP(B306,lingue!$A$1:$W$2481,12,FALSE),IF($A$4="GB",VLOOKUP(B306,lingue!$A$1:$W$2481,14,FALSE),IF($A$4="E",VLOOKUP(B306,lingue!$A$1:$W$2481,20,FALSE),IF($A$4="PL",VLOOKUP(B306,lingue!$A$1:$W$2481,22,FALSE),IF($A$4="D",VLOOKUP(B306,lingue!$A$1:$W$2481,16,FALSE),IF($A$4="F",VLOOKUP(B306,lingue!$A$1:$W$2481,18,FALSE)))))))</f>
        <v>CASSETTA IN POLIPROPILENE ATHENA 6412C-CAPACITA Lt=20 - DIM. MM  L=600 P=400 A=120 - COLORE: GRIGIO SCURO</v>
      </c>
      <c r="E306" s="23" t="str">
        <f>IF($A$4="I",VLOOKUP(B306,lingue!$A$1:$W$2481,13,FALSE),IF($A$4="GB",VLOOKUP(B306,lingue!$A$1:$W$2481,15,FALSE),IF($A$4="E",VLOOKUP(B306,lingue!$A$1:$W$2481,21,FALSE),IF($A$4="PL",VLOOKUP(B306,lingue!$A$1:$W$2481,23,FALSE),IF($A$4="D",VLOOKUP(B306,lingue!$A$1:$W$2481,17,FALSE),IF($A$4="F",VLOOKUP(B306,lingue!$A$1:$W$2481,19,FALSE)))))))</f>
        <v xml:space="preserve">CON MANIGLIE CHIUSE, PARETI CHIUSE E FONDO RINFORZATO ***FORNITO IN MULTIPLI DI 4/80 PZ***  </v>
      </c>
      <c r="F306" s="8"/>
      <c r="G306" s="23"/>
      <c r="H306" s="8"/>
      <c r="I306" s="24">
        <v>1690</v>
      </c>
      <c r="J306" s="25">
        <v>4</v>
      </c>
      <c r="K306" s="26">
        <v>80</v>
      </c>
      <c r="L306" s="27">
        <v>13.46</v>
      </c>
      <c r="M306" s="102"/>
    </row>
    <row r="307" spans="1:13" ht="21.75" customHeight="1" x14ac:dyDescent="0.25">
      <c r="A307" s="34" t="s">
        <v>154</v>
      </c>
      <c r="B307" s="79" t="s">
        <v>246</v>
      </c>
      <c r="C307" s="98" t="str">
        <f>IF(Tabella42[[#This Row],[ iMiNOW  01/05/2025  31/08/2025 ]],"PROMO"," ")</f>
        <v xml:space="preserve"> </v>
      </c>
      <c r="D307" s="8" t="str">
        <f>IF($A$4="I",VLOOKUP(B307,lingue!$A$1:$W$2481,12,FALSE),IF($A$4="GB",VLOOKUP(B307,lingue!$A$1:$W$2481,14,FALSE),IF($A$4="E",VLOOKUP(B307,lingue!$A$1:$W$2481,20,FALSE),IF($A$4="PL",VLOOKUP(B307,lingue!$A$1:$W$2481,22,FALSE),IF($A$4="D",VLOOKUP(B307,lingue!$A$1:$W$2481,16,FALSE),IF($A$4="F",VLOOKUP(B307,lingue!$A$1:$W$2481,18,FALSE)))))))</f>
        <v>CASSETTA IN REPLAST ATHENA 6412C-CAPACITA Lt=20 - DIM. MM  L=600 P=400 A=120 - COLORE: GRIGIO SCURO</v>
      </c>
      <c r="E307" s="23" t="str">
        <f>IF($A$4="I",VLOOKUP(B307,lingue!$A$1:$W$2481,13,FALSE),IF($A$4="GB",VLOOKUP(B307,lingue!$A$1:$W$2481,15,FALSE),IF($A$4="E",VLOOKUP(B307,lingue!$A$1:$W$2481,21,FALSE),IF($A$4="PL",VLOOKUP(B307,lingue!$A$1:$W$2481,23,FALSE),IF($A$4="D",VLOOKUP(B307,lingue!$A$1:$W$2481,17,FALSE),IF($A$4="F",VLOOKUP(B307,lingue!$A$1:$W$2481,19,FALSE)))))))</f>
        <v xml:space="preserve">CON MANIGLIE CHIUSE, PARETI CHIUSE E FONDO RINFORZATO ***FORNITO IN MULTIPLI DI 4/80 PZ***  </v>
      </c>
      <c r="F307" s="29">
        <v>200</v>
      </c>
      <c r="G307" s="30" t="s">
        <v>605</v>
      </c>
      <c r="H307" s="31">
        <v>220</v>
      </c>
      <c r="I307" s="24">
        <v>1766</v>
      </c>
      <c r="J307" s="25">
        <v>4</v>
      </c>
      <c r="K307" s="26">
        <v>80</v>
      </c>
      <c r="L307" s="27">
        <v>10.78</v>
      </c>
      <c r="M307" s="102"/>
    </row>
    <row r="308" spans="1:13" ht="21.75" customHeight="1" x14ac:dyDescent="0.25">
      <c r="A308" s="34" t="s">
        <v>154</v>
      </c>
      <c r="B308" s="78" t="s">
        <v>248</v>
      </c>
      <c r="C308" s="98" t="str">
        <f>IF(Tabella42[[#This Row],[ iMiNOW  01/05/2025  31/08/2025 ]],"PROMO"," ")</f>
        <v xml:space="preserve"> </v>
      </c>
      <c r="D308" s="8" t="str">
        <f>IF($A$4="I",VLOOKUP(B308,lingue!$A$1:$W$2481,12,FALSE),IF($A$4="GB",VLOOKUP(B308,lingue!$A$1:$W$2481,14,FALSE),IF($A$4="E",VLOOKUP(B308,lingue!$A$1:$W$2481,20,FALSE),IF($A$4="PL",VLOOKUP(B308,lingue!$A$1:$W$2481,22,FALSE),IF($A$4="D",VLOOKUP(B308,lingue!$A$1:$W$2481,16,FALSE),IF($A$4="F",VLOOKUP(B308,lingue!$A$1:$W$2481,18,FALSE)))))))</f>
        <v>CASSETTA IN POLIPROPILENE ATHENA 6412G-CAPACITA Lt=20 - DIM. MM  L=600 P=400 A=120 - COLORE: GRIGIO SCURO</v>
      </c>
      <c r="E308" s="23" t="str">
        <f>IF($A$4="I",VLOOKUP(B308,lingue!$A$1:$W$2481,13,FALSE),IF($A$4="GB",VLOOKUP(B308,lingue!$A$1:$W$2481,15,FALSE),IF($A$4="E",VLOOKUP(B308,lingue!$A$1:$W$2481,21,FALSE),IF($A$4="PL",VLOOKUP(B308,lingue!$A$1:$W$2481,23,FALSE),IF($A$4="D",VLOOKUP(B308,lingue!$A$1:$W$2481,17,FALSE),IF($A$4="F",VLOOKUP(B308,lingue!$A$1:$W$2481,19,FALSE)))))))</f>
        <v>CON MANIGLIE CHIUSE, PARETI LUNGHE FORATE, PARETI CORTE E FONDO CHIUSI  ***FORNITO IN MULTIPLI DI 4/80 PZ***</v>
      </c>
      <c r="F308" s="8"/>
      <c r="G308" s="23"/>
      <c r="H308" s="8"/>
      <c r="I308" s="24">
        <v>1624</v>
      </c>
      <c r="J308" s="25">
        <v>4</v>
      </c>
      <c r="K308" s="26">
        <v>80</v>
      </c>
      <c r="L308" s="27">
        <v>12.94</v>
      </c>
      <c r="M308" s="102"/>
    </row>
    <row r="309" spans="1:13" ht="21.75" customHeight="1" x14ac:dyDescent="0.25">
      <c r="A309" s="34" t="s">
        <v>154</v>
      </c>
      <c r="B309" s="79" t="s">
        <v>250</v>
      </c>
      <c r="C309" s="98" t="str">
        <f>IF(Tabella42[[#This Row],[ iMiNOW  01/05/2025  31/08/2025 ]],"PROMO"," ")</f>
        <v xml:space="preserve"> </v>
      </c>
      <c r="D309" s="8" t="str">
        <f>IF($A$4="I",VLOOKUP(B309,lingue!$A$1:$W$2481,12,FALSE),IF($A$4="GB",VLOOKUP(B309,lingue!$A$1:$W$2481,14,FALSE),IF($A$4="E",VLOOKUP(B309,lingue!$A$1:$W$2481,20,FALSE),IF($A$4="PL",VLOOKUP(B309,lingue!$A$1:$W$2481,22,FALSE),IF($A$4="D",VLOOKUP(B309,lingue!$A$1:$W$2481,16,FALSE),IF($A$4="F",VLOOKUP(B309,lingue!$A$1:$W$2481,18,FALSE)))))))</f>
        <v>CASSETTA IN REPLAST ATHENA 6412G-CAPACITA Lt=20 - DIM. MM  L=600 P=400 A=120 - COLORE: GRIGIO SCURO</v>
      </c>
      <c r="E309" s="23" t="str">
        <f>IF($A$4="I",VLOOKUP(B309,lingue!$A$1:$W$2481,13,FALSE),IF($A$4="GB",VLOOKUP(B309,lingue!$A$1:$W$2481,15,FALSE),IF($A$4="E",VLOOKUP(B309,lingue!$A$1:$W$2481,21,FALSE),IF($A$4="PL",VLOOKUP(B309,lingue!$A$1:$W$2481,23,FALSE),IF($A$4="D",VLOOKUP(B309,lingue!$A$1:$W$2481,17,FALSE),IF($A$4="F",VLOOKUP(B309,lingue!$A$1:$W$2481,19,FALSE)))))))</f>
        <v>CON MANIGLIE CHIUSE, PARETI LUNGHE FORATE, PARETI CORTE E FONDO CHIUSI  ***FORNITO IN MULTIPLI DI 4/80 PZ***</v>
      </c>
      <c r="F309" s="29">
        <v>200</v>
      </c>
      <c r="G309" s="30" t="s">
        <v>605</v>
      </c>
      <c r="H309" s="31">
        <v>220</v>
      </c>
      <c r="I309" s="24">
        <v>1697</v>
      </c>
      <c r="J309" s="25">
        <v>4</v>
      </c>
      <c r="K309" s="26">
        <v>80</v>
      </c>
      <c r="L309" s="27">
        <v>11.01</v>
      </c>
      <c r="M309" s="102"/>
    </row>
    <row r="310" spans="1:13" ht="21.75" customHeight="1" x14ac:dyDescent="0.25">
      <c r="A310" s="34" t="s">
        <v>154</v>
      </c>
      <c r="B310" s="78" t="s">
        <v>252</v>
      </c>
      <c r="C310" s="98" t="str">
        <f>IF(Tabella42[[#This Row],[ iMiNOW  01/05/2025  31/08/2025 ]],"PROMO"," ")</f>
        <v xml:space="preserve"> </v>
      </c>
      <c r="D310" s="8" t="str">
        <f>IF($A$4="I",VLOOKUP(B310,lingue!$A$1:$W$2481,12,FALSE),IF($A$4="GB",VLOOKUP(B310,lingue!$A$1:$W$2481,14,FALSE),IF($A$4="E",VLOOKUP(B310,lingue!$A$1:$W$2481,20,FALSE),IF($A$4="PL",VLOOKUP(B310,lingue!$A$1:$W$2481,22,FALSE),IF($A$4="D",VLOOKUP(B310,lingue!$A$1:$W$2481,16,FALSE),IF($A$4="F",VLOOKUP(B310,lingue!$A$1:$W$2481,18,FALSE)))))))</f>
        <v>CASSETTA IN POLIPROPILENE ATHENA 6412H-CAPACITA Lt=20 - DIM. MM  L=600 P=400 A=120 - COLORE: GRIGIO SCURO</v>
      </c>
      <c r="E310" s="23" t="str">
        <f>IF($A$4="I",VLOOKUP(B310,lingue!$A$1:$W$2481,13,FALSE),IF($A$4="GB",VLOOKUP(B310,lingue!$A$1:$W$2481,15,FALSE),IF($A$4="E",VLOOKUP(B310,lingue!$A$1:$W$2481,21,FALSE),IF($A$4="PL",VLOOKUP(B310,lingue!$A$1:$W$2481,23,FALSE),IF($A$4="D",VLOOKUP(B310,lingue!$A$1:$W$2481,17,FALSE),IF($A$4="F",VLOOKUP(B310,lingue!$A$1:$W$2481,19,FALSE)))))))</f>
        <v xml:space="preserve">CON MANIGLIE CHIUSE, PARETI LUNGHE FORATE, PARETI CORTE CHIUSE E FONDO FORATO ***FORNITO IN MULTIPLI DI 4/80 PZ*** </v>
      </c>
      <c r="F310" s="8"/>
      <c r="G310" s="23"/>
      <c r="H310" s="8"/>
      <c r="I310" s="24">
        <v>1460</v>
      </c>
      <c r="J310" s="25">
        <v>4</v>
      </c>
      <c r="K310" s="26">
        <v>80</v>
      </c>
      <c r="L310" s="27">
        <v>12.94</v>
      </c>
      <c r="M310" s="102"/>
    </row>
    <row r="311" spans="1:13" ht="21.75" customHeight="1" x14ac:dyDescent="0.25">
      <c r="A311" s="34" t="s">
        <v>154</v>
      </c>
      <c r="B311" s="79" t="s">
        <v>254</v>
      </c>
      <c r="C311" s="98" t="str">
        <f>IF(Tabella42[[#This Row],[ iMiNOW  01/05/2025  31/08/2025 ]],"PROMO"," ")</f>
        <v xml:space="preserve"> </v>
      </c>
      <c r="D311" s="8" t="str">
        <f>IF($A$4="I",VLOOKUP(B311,lingue!$A$1:$W$2481,12,FALSE),IF($A$4="GB",VLOOKUP(B311,lingue!$A$1:$W$2481,14,FALSE),IF($A$4="E",VLOOKUP(B311,lingue!$A$1:$W$2481,20,FALSE),IF($A$4="PL",VLOOKUP(B311,lingue!$A$1:$W$2481,22,FALSE),IF($A$4="D",VLOOKUP(B311,lingue!$A$1:$W$2481,16,FALSE),IF($A$4="F",VLOOKUP(B311,lingue!$A$1:$W$2481,18,FALSE)))))))</f>
        <v>CASSETTA IN REPLAST ATHENA 6412H-CAPACITA Lt=20 - DIM. MM  L=600 P=400 A=120 - COLORE: GRIGIO SCURO</v>
      </c>
      <c r="E311" s="23" t="str">
        <f>IF($A$4="I",VLOOKUP(B311,lingue!$A$1:$W$2481,13,FALSE),IF($A$4="GB",VLOOKUP(B311,lingue!$A$1:$W$2481,15,FALSE),IF($A$4="E",VLOOKUP(B311,lingue!$A$1:$W$2481,21,FALSE),IF($A$4="PL",VLOOKUP(B311,lingue!$A$1:$W$2481,23,FALSE),IF($A$4="D",VLOOKUP(B311,lingue!$A$1:$W$2481,17,FALSE),IF($A$4="F",VLOOKUP(B311,lingue!$A$1:$W$2481,19,FALSE)))))))</f>
        <v xml:space="preserve">CON MANIGLIE CHIUSE, PARETI LUNGHE FORATE, PARETI CORTE CHIUSE E FONDO FORATO ***FORNITO IN MULTIPLI DI 4/80 PZ*** </v>
      </c>
      <c r="F311" s="29">
        <v>200</v>
      </c>
      <c r="G311" s="30" t="s">
        <v>605</v>
      </c>
      <c r="H311" s="31">
        <v>220</v>
      </c>
      <c r="I311" s="24">
        <v>1526</v>
      </c>
      <c r="J311" s="25">
        <v>4</v>
      </c>
      <c r="K311" s="26">
        <v>80</v>
      </c>
      <c r="L311" s="27">
        <v>11.01</v>
      </c>
      <c r="M311" s="102"/>
    </row>
    <row r="312" spans="1:13" ht="21.75" customHeight="1" x14ac:dyDescent="0.25">
      <c r="A312" s="34" t="s">
        <v>154</v>
      </c>
      <c r="B312" s="78" t="s">
        <v>256</v>
      </c>
      <c r="C312" s="98" t="str">
        <f>IF(Tabella42[[#This Row],[ iMiNOW  01/05/2025  31/08/2025 ]],"PROMO"," ")</f>
        <v xml:space="preserve"> </v>
      </c>
      <c r="D312" s="8" t="str">
        <f>IF($A$4="I",VLOOKUP(B312,lingue!$A$1:$W$2481,12,FALSE),IF($A$4="GB",VLOOKUP(B312,lingue!$A$1:$W$2481,14,FALSE),IF($A$4="E",VLOOKUP(B312,lingue!$A$1:$W$2481,20,FALSE),IF($A$4="PL",VLOOKUP(B312,lingue!$A$1:$W$2481,22,FALSE),IF($A$4="D",VLOOKUP(B312,lingue!$A$1:$W$2481,16,FALSE),IF($A$4="F",VLOOKUP(B312,lingue!$A$1:$W$2481,18,FALSE)))))))</f>
        <v>CASSETTA IN POLIPROPILENE ATHENA 6417A-CAPACITA Lt=30 - DIM. MM  L=600 P=400 A=170 - COLORE: GRIGIO SCURO</v>
      </c>
      <c r="E312" s="23" t="str">
        <f>IF($A$4="I",VLOOKUP(B312,lingue!$A$1:$W$2481,13,FALSE),IF($A$4="GB",VLOOKUP(B312,lingue!$A$1:$W$2481,15,FALSE),IF($A$4="E",VLOOKUP(B312,lingue!$A$1:$W$2481,21,FALSE),IF($A$4="PL",VLOOKUP(B312,lingue!$A$1:$W$2481,23,FALSE),IF($A$4="D",VLOOKUP(B312,lingue!$A$1:$W$2481,17,FALSE),IF($A$4="F",VLOOKUP(B312,lingue!$A$1:$W$2481,19,FALSE)))))))</f>
        <v xml:space="preserve">CON MANIGLIE CHIUSE, PARETI E FONDO CHIUSI ***FORNITO IN MULTIPLI DI 3/56 PZ*** </v>
      </c>
      <c r="F312" s="8"/>
      <c r="G312" s="23"/>
      <c r="H312" s="8"/>
      <c r="I312" s="24">
        <v>2134</v>
      </c>
      <c r="J312" s="25">
        <v>3</v>
      </c>
      <c r="K312" s="26">
        <v>56</v>
      </c>
      <c r="L312" s="27">
        <v>15.9</v>
      </c>
      <c r="M312" s="102"/>
    </row>
    <row r="313" spans="1:13" ht="21.75" customHeight="1" x14ac:dyDescent="0.25">
      <c r="A313" s="34" t="s">
        <v>154</v>
      </c>
      <c r="B313" s="79" t="s">
        <v>258</v>
      </c>
      <c r="C313" s="98" t="str">
        <f>IF(Tabella42[[#This Row],[ iMiNOW  01/05/2025  31/08/2025 ]],"PROMO"," ")</f>
        <v xml:space="preserve"> </v>
      </c>
      <c r="D313" s="8" t="str">
        <f>IF($A$4="I",VLOOKUP(B313,lingue!$A$1:$W$2481,12,FALSE),IF($A$4="GB",VLOOKUP(B313,lingue!$A$1:$W$2481,14,FALSE),IF($A$4="E",VLOOKUP(B313,lingue!$A$1:$W$2481,20,FALSE),IF($A$4="PL",VLOOKUP(B313,lingue!$A$1:$W$2481,22,FALSE),IF($A$4="D",VLOOKUP(B313,lingue!$A$1:$W$2481,16,FALSE),IF($A$4="F",VLOOKUP(B313,lingue!$A$1:$W$2481,18,FALSE)))))))</f>
        <v>CASSETTA IN REPLAST ATHENA 6417A-CAPACITA Lt=30 - DIM. MM  L=600 P=400 A=170 - COLORE: GRIGIO SCURO</v>
      </c>
      <c r="E313" s="23" t="str">
        <f>IF($A$4="I",VLOOKUP(B313,lingue!$A$1:$W$2481,13,FALSE),IF($A$4="GB",VLOOKUP(B313,lingue!$A$1:$W$2481,15,FALSE),IF($A$4="E",VLOOKUP(B313,lingue!$A$1:$W$2481,21,FALSE),IF($A$4="PL",VLOOKUP(B313,lingue!$A$1:$W$2481,23,FALSE),IF($A$4="D",VLOOKUP(B313,lingue!$A$1:$W$2481,17,FALSE),IF($A$4="F",VLOOKUP(B313,lingue!$A$1:$W$2481,19,FALSE)))))))</f>
        <v xml:space="preserve">CON MANIGLIE CHIUSE, PARETI E FONDO CHIUSI ***FORNITO IN MULTIPLI DI 3/56 PZ*** </v>
      </c>
      <c r="F313" s="8"/>
      <c r="G313" s="23"/>
      <c r="H313" s="8"/>
      <c r="I313" s="24">
        <v>2230</v>
      </c>
      <c r="J313" s="25">
        <v>3</v>
      </c>
      <c r="K313" s="26">
        <v>56</v>
      </c>
      <c r="L313" s="27">
        <v>13.1</v>
      </c>
      <c r="M313" s="102"/>
    </row>
    <row r="314" spans="1:13" ht="21.75" customHeight="1" x14ac:dyDescent="0.25">
      <c r="A314" s="34" t="s">
        <v>154</v>
      </c>
      <c r="B314" s="22" t="s">
        <v>259</v>
      </c>
      <c r="C314" s="98" t="str">
        <f>IF(Tabella42[[#This Row],[ iMiNOW  01/05/2025  31/08/2025 ]],"PROMO"," ")</f>
        <v xml:space="preserve"> </v>
      </c>
      <c r="D314" s="8" t="str">
        <f>IF($A$4="I",VLOOKUP(B314,lingue!$A$1:$W$2481,12,FALSE),IF($A$4="GB",VLOOKUP(B314,lingue!$A$1:$W$2481,14,FALSE),IF($A$4="E",VLOOKUP(B314,lingue!$A$1:$W$2481,20,FALSE),IF($A$4="PL",VLOOKUP(B314,lingue!$A$1:$W$2481,22,FALSE),IF($A$4="D",VLOOKUP(B314,lingue!$A$1:$W$2481,16,FALSE),IF($A$4="F",VLOOKUP(B314,lingue!$A$1:$W$2481,18,FALSE)))))))</f>
        <v>CASSETTA IN POLIPROPILENE PER ALIMENTI ATHENA 6417A-CAPACITA Lt=20 - DIM. MM  L=600 P=400 A=170</v>
      </c>
      <c r="E314" s="23" t="str">
        <f>IF($A$4="I",VLOOKUP(B314,lingue!$A$1:$W$2481,13,FALSE),IF($A$4="GB",VLOOKUP(B314,lingue!$A$1:$W$2481,15,FALSE),IF($A$4="E",VLOOKUP(B314,lingue!$A$1:$W$2481,21,FALSE),IF($A$4="PL",VLOOKUP(B314,lingue!$A$1:$W$2481,23,FALSE),IF($A$4="D",VLOOKUP(B314,lingue!$A$1:$W$2481,17,FALSE),IF($A$4="F",VLOOKUP(B314,lingue!$A$1:$W$2481,19,FALSE)))))))</f>
        <v xml:space="preserve">CON MANIGLIE CHIUSE, PARETI E FONDO CHIUSI ***FORNITO IN MULTIPLI DI 3/56 PZ*** </v>
      </c>
      <c r="F314" s="29">
        <v>200</v>
      </c>
      <c r="G314" s="32" t="s">
        <v>606</v>
      </c>
      <c r="H314" s="31">
        <v>250</v>
      </c>
      <c r="I314" s="24">
        <v>2134</v>
      </c>
      <c r="J314" s="25">
        <v>3</v>
      </c>
      <c r="K314" s="26">
        <v>56</v>
      </c>
      <c r="L314" s="27">
        <v>15.9</v>
      </c>
      <c r="M314" s="102"/>
    </row>
    <row r="315" spans="1:13" ht="21.75" customHeight="1" x14ac:dyDescent="0.25">
      <c r="A315" s="34" t="s">
        <v>154</v>
      </c>
      <c r="B315" s="78" t="s">
        <v>260</v>
      </c>
      <c r="C315" s="98" t="str">
        <f>IF(Tabella42[[#This Row],[ iMiNOW  01/05/2025  31/08/2025 ]],"PROMO"," ")</f>
        <v xml:space="preserve"> </v>
      </c>
      <c r="D315" s="8" t="str">
        <f>IF($A$4="I",VLOOKUP(B315,lingue!$A$1:$W$2481,12,FALSE),IF($A$4="GB",VLOOKUP(B315,lingue!$A$1:$W$2481,14,FALSE),IF($A$4="E",VLOOKUP(B315,lingue!$A$1:$W$2481,20,FALSE),IF($A$4="PL",VLOOKUP(B315,lingue!$A$1:$W$2481,22,FALSE),IF($A$4="D",VLOOKUP(B315,lingue!$A$1:$W$2481,16,FALSE),IF($A$4="F",VLOOKUP(B315,lingue!$A$1:$W$2481,18,FALSE)))))))</f>
        <v>CASSETTA IN POLIPROPILENE ATHENA 6417C-CAPACITA Lt=30 - DIM. MM  L=600 P=400 A=170 - COLORE: GRIGIO SCURO</v>
      </c>
      <c r="E315" s="23" t="str">
        <f>IF($A$4="I",VLOOKUP(B315,lingue!$A$1:$W$2481,13,FALSE),IF($A$4="GB",VLOOKUP(B315,lingue!$A$1:$W$2481,15,FALSE),IF($A$4="E",VLOOKUP(B315,lingue!$A$1:$W$2481,21,FALSE),IF($A$4="PL",VLOOKUP(B315,lingue!$A$1:$W$2481,23,FALSE),IF($A$4="D",VLOOKUP(B315,lingue!$A$1:$W$2481,17,FALSE),IF($A$4="F",VLOOKUP(B315,lingue!$A$1:$W$2481,19,FALSE)))))))</f>
        <v xml:space="preserve">CON MANIGLIE CHIUSE, PARETI CHIUSE E FONDO RINFORZATO ***FORNITO IN MULTIPLI DI 3/56 PZ***  </v>
      </c>
      <c r="F315" s="8"/>
      <c r="G315" s="23"/>
      <c r="H315" s="8"/>
      <c r="I315" s="24">
        <v>2266</v>
      </c>
      <c r="J315" s="25">
        <v>3</v>
      </c>
      <c r="K315" s="26">
        <v>56</v>
      </c>
      <c r="L315" s="27">
        <v>17.190000000000001</v>
      </c>
      <c r="M315" s="102"/>
    </row>
    <row r="316" spans="1:13" ht="21.75" customHeight="1" x14ac:dyDescent="0.25">
      <c r="A316" s="34" t="s">
        <v>154</v>
      </c>
      <c r="B316" s="79" t="s">
        <v>262</v>
      </c>
      <c r="C316" s="98" t="str">
        <f>IF(Tabella42[[#This Row],[ iMiNOW  01/05/2025  31/08/2025 ]],"PROMO"," ")</f>
        <v xml:space="preserve"> </v>
      </c>
      <c r="D316" s="8" t="str">
        <f>IF($A$4="I",VLOOKUP(B316,lingue!$A$1:$W$2481,12,FALSE),IF($A$4="GB",VLOOKUP(B316,lingue!$A$1:$W$2481,14,FALSE),IF($A$4="E",VLOOKUP(B316,lingue!$A$1:$W$2481,20,FALSE),IF($A$4="PL",VLOOKUP(B316,lingue!$A$1:$W$2481,22,FALSE),IF($A$4="D",VLOOKUP(B316,lingue!$A$1:$W$2481,16,FALSE),IF($A$4="F",VLOOKUP(B316,lingue!$A$1:$W$2481,18,FALSE)))))))</f>
        <v>CASSETTA IN REPLAST ATHENA 6417C-CAPACITA Lt=30 - DIM. MM  L=600 P=400 A=170 - COLORE: GRIGIO SCURO</v>
      </c>
      <c r="E316" s="23" t="str">
        <f>IF($A$4="I",VLOOKUP(B316,lingue!$A$1:$W$2481,13,FALSE),IF($A$4="GB",VLOOKUP(B316,lingue!$A$1:$W$2481,15,FALSE),IF($A$4="E",VLOOKUP(B316,lingue!$A$1:$W$2481,21,FALSE),IF($A$4="PL",VLOOKUP(B316,lingue!$A$1:$W$2481,23,FALSE),IF($A$4="D",VLOOKUP(B316,lingue!$A$1:$W$2481,17,FALSE),IF($A$4="F",VLOOKUP(B316,lingue!$A$1:$W$2481,19,FALSE)))))))</f>
        <v xml:space="preserve">CON MANIGLIE CHIUSE, PARETI CHIUSE E FONDO RINFORZATO ***FORNITO IN MULTIPLI DI 3/56 PZ***  </v>
      </c>
      <c r="F316" s="29">
        <v>200</v>
      </c>
      <c r="G316" s="30" t="s">
        <v>605</v>
      </c>
      <c r="H316" s="31">
        <v>220</v>
      </c>
      <c r="I316" s="24">
        <v>2368</v>
      </c>
      <c r="J316" s="25">
        <v>3</v>
      </c>
      <c r="K316" s="26">
        <v>56</v>
      </c>
      <c r="L316" s="27">
        <v>13.76</v>
      </c>
      <c r="M316" s="102"/>
    </row>
    <row r="317" spans="1:13" ht="21.75" customHeight="1" x14ac:dyDescent="0.25">
      <c r="A317" s="34" t="s">
        <v>154</v>
      </c>
      <c r="B317" s="78" t="s">
        <v>264</v>
      </c>
      <c r="C317" s="98" t="str">
        <f>IF(Tabella42[[#This Row],[ iMiNOW  01/05/2025  31/08/2025 ]],"PROMO"," ")</f>
        <v xml:space="preserve"> </v>
      </c>
      <c r="D317" s="8" t="str">
        <f>IF($A$4="I",VLOOKUP(B317,lingue!$A$1:$W$2481,12,FALSE),IF($A$4="GB",VLOOKUP(B317,lingue!$A$1:$W$2481,14,FALSE),IF($A$4="E",VLOOKUP(B317,lingue!$A$1:$W$2481,20,FALSE),IF($A$4="PL",VLOOKUP(B317,lingue!$A$1:$W$2481,22,FALSE),IF($A$4="D",VLOOKUP(B317,lingue!$A$1:$W$2481,16,FALSE),IF($A$4="F",VLOOKUP(B317,lingue!$A$1:$W$2481,18,FALSE)))))))</f>
        <v>CASSETTA IN POLIPROPILENE ATHENA 6422A-CAPACITA Lt=40 - DIM. MM  L=600 P=400 A=220 - COLORE: GRIGIO SCURO</v>
      </c>
      <c r="E317" s="23" t="str">
        <f>IF($A$4="I",VLOOKUP(B317,lingue!$A$1:$W$2481,13,FALSE),IF($A$4="GB",VLOOKUP(B317,lingue!$A$1:$W$2481,15,FALSE),IF($A$4="E",VLOOKUP(B317,lingue!$A$1:$W$2481,21,FALSE),IF($A$4="PL",VLOOKUP(B317,lingue!$A$1:$W$2481,23,FALSE),IF($A$4="D",VLOOKUP(B317,lingue!$A$1:$W$2481,17,FALSE),IF($A$4="F",VLOOKUP(B317,lingue!$A$1:$W$2481,19,FALSE)))))))</f>
        <v xml:space="preserve">CON MANIGLIE CHIUSE, PARETI E FONDO CHIUSI ***FORNITO IN MULTIPLI DI 2/40 PZ*** </v>
      </c>
      <c r="F317" s="8"/>
      <c r="G317" s="23"/>
      <c r="H317" s="8"/>
      <c r="I317" s="24">
        <v>2586</v>
      </c>
      <c r="J317" s="25">
        <v>2</v>
      </c>
      <c r="K317" s="26">
        <v>40</v>
      </c>
      <c r="L317" s="27">
        <v>20.63</v>
      </c>
      <c r="M317" s="102"/>
    </row>
    <row r="318" spans="1:13" ht="21.75" customHeight="1" x14ac:dyDescent="0.25">
      <c r="A318" s="34" t="s">
        <v>154</v>
      </c>
      <c r="B318" s="79" t="s">
        <v>266</v>
      </c>
      <c r="C318" s="98" t="str">
        <f>IF(Tabella42[[#This Row],[ iMiNOW  01/05/2025  31/08/2025 ]],"PROMO"," ")</f>
        <v xml:space="preserve"> </v>
      </c>
      <c r="D318" s="8" t="str">
        <f>IF($A$4="I",VLOOKUP(B318,lingue!$A$1:$W$2481,12,FALSE),IF($A$4="GB",VLOOKUP(B318,lingue!$A$1:$W$2481,14,FALSE),IF($A$4="E",VLOOKUP(B318,lingue!$A$1:$W$2481,20,FALSE),IF($A$4="PL",VLOOKUP(B318,lingue!$A$1:$W$2481,22,FALSE),IF($A$4="D",VLOOKUP(B318,lingue!$A$1:$W$2481,16,FALSE),IF($A$4="F",VLOOKUP(B318,lingue!$A$1:$W$2481,18,FALSE)))))))</f>
        <v>CASSETTA IN REPLAST ATHENA 6422A-CAPACITA Lt=40 - DIM. MM  L=600 P=400 A=220 - COLORE: GRIGIO SCURO</v>
      </c>
      <c r="E318" s="23" t="str">
        <f>IF($A$4="I",VLOOKUP(B318,lingue!$A$1:$W$2481,13,FALSE),IF($A$4="GB",VLOOKUP(B318,lingue!$A$1:$W$2481,15,FALSE),IF($A$4="E",VLOOKUP(B318,lingue!$A$1:$W$2481,21,FALSE),IF($A$4="PL",VLOOKUP(B318,lingue!$A$1:$W$2481,23,FALSE),IF($A$4="D",VLOOKUP(B318,lingue!$A$1:$W$2481,17,FALSE),IF($A$4="F",VLOOKUP(B318,lingue!$A$1:$W$2481,19,FALSE)))))))</f>
        <v xml:space="preserve">CON MANIGLIE CHIUSE, PARETI E FONDO CHIUSI ***FORNITO IN MULTIPLI DI 2/40 PZ*** </v>
      </c>
      <c r="F318" s="8"/>
      <c r="G318" s="23"/>
      <c r="H318" s="8"/>
      <c r="I318" s="24">
        <v>2702</v>
      </c>
      <c r="J318" s="25">
        <v>2</v>
      </c>
      <c r="K318" s="26">
        <v>40</v>
      </c>
      <c r="L318" s="27">
        <v>16.52</v>
      </c>
      <c r="M318" s="102"/>
    </row>
    <row r="319" spans="1:13" ht="21.75" customHeight="1" x14ac:dyDescent="0.25">
      <c r="A319" s="34" t="s">
        <v>154</v>
      </c>
      <c r="B319" s="22" t="s">
        <v>267</v>
      </c>
      <c r="C319" s="98" t="str">
        <f>IF(Tabella42[[#This Row],[ iMiNOW  01/05/2025  31/08/2025 ]],"PROMO"," ")</f>
        <v xml:space="preserve"> </v>
      </c>
      <c r="D319" s="8" t="str">
        <f>IF($A$4="I",VLOOKUP(B319,lingue!$A$1:$W$2481,12,FALSE),IF($A$4="GB",VLOOKUP(B319,lingue!$A$1:$W$2481,14,FALSE),IF($A$4="E",VLOOKUP(B319,lingue!$A$1:$W$2481,20,FALSE),IF($A$4="PL",VLOOKUP(B319,lingue!$A$1:$W$2481,22,FALSE),IF($A$4="D",VLOOKUP(B319,lingue!$A$1:$W$2481,16,FALSE),IF($A$4="F",VLOOKUP(B319,lingue!$A$1:$W$2481,18,FALSE)))))))</f>
        <v>CASSETTA IN POLIPROPILENE PER ALIMENTI ATHENA 6422A-CAPACITA Lt=40 - DIM. MM  L=600 P=400 A=220</v>
      </c>
      <c r="E319" s="23" t="str">
        <f>IF($A$4="I",VLOOKUP(B319,lingue!$A$1:$W$2481,13,FALSE),IF($A$4="GB",VLOOKUP(B319,lingue!$A$1:$W$2481,15,FALSE),IF($A$4="E",VLOOKUP(B319,lingue!$A$1:$W$2481,21,FALSE),IF($A$4="PL",VLOOKUP(B319,lingue!$A$1:$W$2481,23,FALSE),IF($A$4="D",VLOOKUP(B319,lingue!$A$1:$W$2481,17,FALSE),IF($A$4="F",VLOOKUP(B319,lingue!$A$1:$W$2481,19,FALSE)))))))</f>
        <v xml:space="preserve">CON MANIGLIE CHIUSE, PARETI E FONDO CHIUSI ***FORNITO IN MULTIPLI DI 2/40 PZ*** </v>
      </c>
      <c r="F319" s="29">
        <v>200</v>
      </c>
      <c r="G319" s="32" t="s">
        <v>606</v>
      </c>
      <c r="H319" s="31">
        <v>250</v>
      </c>
      <c r="I319" s="24">
        <v>2586</v>
      </c>
      <c r="J319" s="25">
        <v>2</v>
      </c>
      <c r="K319" s="26">
        <v>40</v>
      </c>
      <c r="L319" s="27">
        <v>20.63</v>
      </c>
      <c r="M319" s="102"/>
    </row>
    <row r="320" spans="1:13" ht="21.75" customHeight="1" x14ac:dyDescent="0.25">
      <c r="A320" s="34" t="s">
        <v>154</v>
      </c>
      <c r="B320" s="82" t="s">
        <v>268</v>
      </c>
      <c r="C320" s="98" t="str">
        <f>IF(Tabella42[[#This Row],[ iMiNOW  01/05/2025  31/08/2025 ]],"PROMO"," ")</f>
        <v xml:space="preserve"> </v>
      </c>
      <c r="D320" s="8" t="str">
        <f>IF($A$4="I",VLOOKUP(B320,lingue!$A$1:$W$2481,12,FALSE),IF($A$4="GB",VLOOKUP(B320,lingue!$A$1:$W$2481,14,FALSE),IF($A$4="E",VLOOKUP(B320,lingue!$A$1:$W$2481,20,FALSE),IF($A$4="PL",VLOOKUP(B320,lingue!$A$1:$W$2481,22,FALSE),IF($A$4="D",VLOOKUP(B320,lingue!$A$1:$W$2481,16,FALSE),IF($A$4="F",VLOOKUP(B320,lingue!$A$1:$W$2481,18,FALSE)))))))</f>
        <v>CASSETTA IN POLIPROPILENE ATHENA 6422A ISO-CAPACITA Lt=40 - DIM. MM  L=600 P=400 A=220 - COLORE: ROSSO</v>
      </c>
      <c r="E320" s="23" t="str">
        <f>IF($A$4="I",VLOOKUP(B320,lingue!$A$1:$W$2481,13,FALSE),IF($A$4="GB",VLOOKUP(B320,lingue!$A$1:$W$2481,15,FALSE),IF($A$4="E",VLOOKUP(B320,lingue!$A$1:$W$2481,21,FALSE),IF($A$4="PL",VLOOKUP(B320,lingue!$A$1:$W$2481,23,FALSE),IF($A$4="D",VLOOKUP(B320,lingue!$A$1:$W$2481,17,FALSE),IF($A$4="F",VLOOKUP(B320,lingue!$A$1:$W$2481,19,FALSE)))))))</f>
        <v xml:space="preserve">CON MANIGLIE CHIUSE, PARETI E FONDO CHIUSI ***FORNITO IN MULTIPLI DI 2/40 PZ*** </v>
      </c>
      <c r="F320" s="28"/>
      <c r="G320" s="23"/>
      <c r="I320" s="24">
        <v>2586</v>
      </c>
      <c r="J320" s="25">
        <v>2</v>
      </c>
      <c r="K320" s="26">
        <v>40</v>
      </c>
      <c r="L320" s="27">
        <v>27.51</v>
      </c>
      <c r="M320" s="102"/>
    </row>
    <row r="321" spans="1:13" ht="21.75" customHeight="1" x14ac:dyDescent="0.25">
      <c r="A321" s="34" t="s">
        <v>154</v>
      </c>
      <c r="B321" s="78" t="s">
        <v>269</v>
      </c>
      <c r="C321" s="98" t="str">
        <f>IF(Tabella42[[#This Row],[ iMiNOW  01/05/2025  31/08/2025 ]],"PROMO"," ")</f>
        <v xml:space="preserve"> </v>
      </c>
      <c r="D321" s="8" t="str">
        <f>IF($A$4="I",VLOOKUP(B321,lingue!$A$1:$W$2481,12,FALSE),IF($A$4="GB",VLOOKUP(B321,lingue!$A$1:$W$2481,14,FALSE),IF($A$4="E",VLOOKUP(B321,lingue!$A$1:$W$2481,20,FALSE),IF($A$4="PL",VLOOKUP(B321,lingue!$A$1:$W$2481,22,FALSE),IF($A$4="D",VLOOKUP(B321,lingue!$A$1:$W$2481,16,FALSE),IF($A$4="F",VLOOKUP(B321,lingue!$A$1:$W$2481,18,FALSE)))))))</f>
        <v>CASSETTA IN POLIPROPILENE ATHENA 6422B-CAPACITA Lt=40 - DIM. MM  L=600 P=400 A=220 - COLORE: GRIGIO SCURO</v>
      </c>
      <c r="E321" s="23" t="str">
        <f>IF($A$4="I",VLOOKUP(B321,lingue!$A$1:$W$2481,13,FALSE),IF($A$4="GB",VLOOKUP(B321,lingue!$A$1:$W$2481,15,FALSE),IF($A$4="E",VLOOKUP(B321,lingue!$A$1:$W$2481,21,FALSE),IF($A$4="PL",VLOOKUP(B321,lingue!$A$1:$W$2481,23,FALSE),IF($A$4="D",VLOOKUP(B321,lingue!$A$1:$W$2481,17,FALSE),IF($A$4="F",VLOOKUP(B321,lingue!$A$1:$W$2481,19,FALSE)))))))</f>
        <v xml:space="preserve">CON MANIGLIE APERTE, PARETI E FONDO CHIUSI ***FORNITO IN MULTIPLI DI 2/40 PZ*** </v>
      </c>
      <c r="F321" s="8"/>
      <c r="G321" s="23"/>
      <c r="H321" s="8"/>
      <c r="I321" s="24">
        <v>2518</v>
      </c>
      <c r="J321" s="25">
        <v>2</v>
      </c>
      <c r="K321" s="26">
        <v>40</v>
      </c>
      <c r="L321" s="27">
        <v>20.63</v>
      </c>
      <c r="M321" s="102"/>
    </row>
    <row r="322" spans="1:13" ht="21.75" customHeight="1" x14ac:dyDescent="0.25">
      <c r="A322" s="34" t="s">
        <v>154</v>
      </c>
      <c r="B322" s="78" t="s">
        <v>272</v>
      </c>
      <c r="C322" s="98" t="str">
        <f>IF(Tabella42[[#This Row],[ iMiNOW  01/05/2025  31/08/2025 ]],"PROMO"," ")</f>
        <v xml:space="preserve"> </v>
      </c>
      <c r="D322" s="8" t="str">
        <f>IF($A$4="I",VLOOKUP(B322,lingue!$A$1:$W$2481,12,FALSE),IF($A$4="GB",VLOOKUP(B322,lingue!$A$1:$W$2481,14,FALSE),IF($A$4="E",VLOOKUP(B322,lingue!$A$1:$W$2481,20,FALSE),IF($A$4="PL",VLOOKUP(B322,lingue!$A$1:$W$2481,22,FALSE),IF($A$4="D",VLOOKUP(B322,lingue!$A$1:$W$2481,16,FALSE),IF($A$4="F",VLOOKUP(B322,lingue!$A$1:$W$2481,18,FALSE)))))))</f>
        <v>CASSETTA IN POLIPROPILENE ATHENA 6422D-CAPACITA Lt=40 - DIM. MM  L=600 P=400 A=220 - COLORE: GRIGIO SCURO</v>
      </c>
      <c r="E322" s="23" t="str">
        <f>IF($A$4="I",VLOOKUP(B322,lingue!$A$1:$W$2481,13,FALSE),IF($A$4="GB",VLOOKUP(B322,lingue!$A$1:$W$2481,15,FALSE),IF($A$4="E",VLOOKUP(B322,lingue!$A$1:$W$2481,21,FALSE),IF($A$4="PL",VLOOKUP(B322,lingue!$A$1:$W$2481,23,FALSE),IF($A$4="D",VLOOKUP(B322,lingue!$A$1:$W$2481,17,FALSE),IF($A$4="F",VLOOKUP(B322,lingue!$A$1:$W$2481,19,FALSE)))))))</f>
        <v xml:space="preserve">CON MANIGLIE APERTE, PARETI CHIUSE E FONDO RINFORZATO ***FORNITO IN MULTIPLI DI 2/40 PZ*** </v>
      </c>
      <c r="F322" s="8"/>
      <c r="G322" s="23"/>
      <c r="H322" s="8"/>
      <c r="I322" s="24">
        <v>2800</v>
      </c>
      <c r="J322" s="25">
        <v>2</v>
      </c>
      <c r="K322" s="26">
        <v>40</v>
      </c>
      <c r="L322" s="27">
        <v>21.79</v>
      </c>
      <c r="M322" s="102"/>
    </row>
    <row r="323" spans="1:13" ht="21.75" customHeight="1" x14ac:dyDescent="0.25">
      <c r="A323" s="34" t="s">
        <v>154</v>
      </c>
      <c r="B323" s="78" t="s">
        <v>275</v>
      </c>
      <c r="C323" s="98" t="str">
        <f>IF(Tabella42[[#This Row],[ iMiNOW  01/05/2025  31/08/2025 ]],"PROMO"," ")</f>
        <v xml:space="preserve"> </v>
      </c>
      <c r="D323" s="8" t="str">
        <f>IF($A$4="I",VLOOKUP(B323,lingue!$A$1:$W$2481,12,FALSE),IF($A$4="GB",VLOOKUP(B323,lingue!$A$1:$W$2481,14,FALSE),IF($A$4="E",VLOOKUP(B323,lingue!$A$1:$W$2481,20,FALSE),IF($A$4="PL",VLOOKUP(B323,lingue!$A$1:$W$2481,22,FALSE),IF($A$4="D",VLOOKUP(B323,lingue!$A$1:$W$2481,16,FALSE),IF($A$4="F",VLOOKUP(B323,lingue!$A$1:$W$2481,18,FALSE)))))))</f>
        <v>CASSETTA IN POLIPROPILENE ATHENA 6422S-CAPACITA Lt=40 - DIM. MM  L=600 P=400 A=220 - COLORE: GRIGIO SCURO</v>
      </c>
      <c r="E323" s="23" t="str">
        <f>IF($A$4="I",VLOOKUP(B323,lingue!$A$1:$W$2481,13,FALSE),IF($A$4="GB",VLOOKUP(B323,lingue!$A$1:$W$2481,15,FALSE),IF($A$4="E",VLOOKUP(B323,lingue!$A$1:$W$2481,21,FALSE),IF($A$4="PL",VLOOKUP(B323,lingue!$A$1:$W$2481,23,FALSE),IF($A$4="D",VLOOKUP(B323,lingue!$A$1:$W$2481,17,FALSE),IF($A$4="F",VLOOKUP(B323,lingue!$A$1:$W$2481,19,FALSE)))))))</f>
        <v xml:space="preserve">CON MANIGLIE APERTE, PARETI E FONDO FORATI ***FORNITO IN MULTIPLI DI 2/40 PZ*** </v>
      </c>
      <c r="F323" s="8"/>
      <c r="G323" s="23"/>
      <c r="H323" s="8"/>
      <c r="I323" s="24">
        <v>2424</v>
      </c>
      <c r="J323" s="25">
        <v>2</v>
      </c>
      <c r="K323" s="26">
        <v>40</v>
      </c>
      <c r="L323" s="27">
        <v>20.63</v>
      </c>
      <c r="M323" s="102"/>
    </row>
    <row r="324" spans="1:13" ht="21.75" customHeight="1" x14ac:dyDescent="0.25">
      <c r="A324" s="34" t="s">
        <v>154</v>
      </c>
      <c r="B324" s="78" t="s">
        <v>278</v>
      </c>
      <c r="C324" s="98" t="str">
        <f>IF(Tabella42[[#This Row],[ iMiNOW  01/05/2025  31/08/2025 ]],"PROMO"," ")</f>
        <v xml:space="preserve"> </v>
      </c>
      <c r="D324" s="8" t="str">
        <f>IF($A$4="I",VLOOKUP(B324,lingue!$A$1:$W$2481,12,FALSE),IF($A$4="GB",VLOOKUP(B324,lingue!$A$1:$W$2481,14,FALSE),IF($A$4="E",VLOOKUP(B324,lingue!$A$1:$W$2481,20,FALSE),IF($A$4="PL",VLOOKUP(B324,lingue!$A$1:$W$2481,22,FALSE),IF($A$4="D",VLOOKUP(B324,lingue!$A$1:$W$2481,16,FALSE),IF($A$4="F",VLOOKUP(B324,lingue!$A$1:$W$2481,18,FALSE)))))))</f>
        <v>CASSETTA IN POLIPROPILENE ATHENA 6428A-CAPACITA Lt=53 - DIM. MM  L=600 P=400 A=285 - COLORE: GRIGIO SCURO</v>
      </c>
      <c r="E324" s="23" t="str">
        <f>IF($A$4="I",VLOOKUP(B324,lingue!$A$1:$W$2481,13,FALSE),IF($A$4="GB",VLOOKUP(B324,lingue!$A$1:$W$2481,15,FALSE),IF($A$4="E",VLOOKUP(B324,lingue!$A$1:$W$2481,21,FALSE),IF($A$4="PL",VLOOKUP(B324,lingue!$A$1:$W$2481,23,FALSE),IF($A$4="D",VLOOKUP(B324,lingue!$A$1:$W$2481,17,FALSE),IF($A$4="F",VLOOKUP(B324,lingue!$A$1:$W$2481,19,FALSE)))))))</f>
        <v xml:space="preserve">CON MANIGLIE CHIUSE, PARETI E FONDO CHIUSI ***FORNITO IN MULTIPLI DI 2/32 PZ*** </v>
      </c>
      <c r="F324" s="8"/>
      <c r="G324" s="23"/>
      <c r="H324" s="8"/>
      <c r="I324" s="24">
        <v>2866</v>
      </c>
      <c r="J324" s="25">
        <v>2</v>
      </c>
      <c r="K324" s="26">
        <v>32</v>
      </c>
      <c r="L324" s="27">
        <v>24.06</v>
      </c>
      <c r="M324" s="102"/>
    </row>
    <row r="325" spans="1:13" ht="21.75" customHeight="1" x14ac:dyDescent="0.25">
      <c r="A325" s="34" t="s">
        <v>154</v>
      </c>
      <c r="B325" s="79" t="s">
        <v>280</v>
      </c>
      <c r="C325" s="98" t="str">
        <f>IF(Tabella42[[#This Row],[ iMiNOW  01/05/2025  31/08/2025 ]],"PROMO"," ")</f>
        <v xml:space="preserve"> </v>
      </c>
      <c r="D325" s="8" t="str">
        <f>IF($A$4="I",VLOOKUP(B325,lingue!$A$1:$W$2481,12,FALSE),IF($A$4="GB",VLOOKUP(B325,lingue!$A$1:$W$2481,14,FALSE),IF($A$4="E",VLOOKUP(B325,lingue!$A$1:$W$2481,20,FALSE),IF($A$4="PL",VLOOKUP(B325,lingue!$A$1:$W$2481,22,FALSE),IF($A$4="D",VLOOKUP(B325,lingue!$A$1:$W$2481,16,FALSE),IF($A$4="F",VLOOKUP(B325,lingue!$A$1:$W$2481,18,FALSE)))))))</f>
        <v>CASSETTA IN REPLAST ATHENA 6428A-CAPACITA Lt=53 - DIM. MM  L=600 P=400 A=285 - COLORE: GRIGIO SCURO</v>
      </c>
      <c r="E325" s="23" t="str">
        <f>IF($A$4="I",VLOOKUP(B325,lingue!$A$1:$W$2481,13,FALSE),IF($A$4="GB",VLOOKUP(B325,lingue!$A$1:$W$2481,15,FALSE),IF($A$4="E",VLOOKUP(B325,lingue!$A$1:$W$2481,21,FALSE),IF($A$4="PL",VLOOKUP(B325,lingue!$A$1:$W$2481,23,FALSE),IF($A$4="D",VLOOKUP(B325,lingue!$A$1:$W$2481,17,FALSE),IF($A$4="F",VLOOKUP(B325,lingue!$A$1:$W$2481,19,FALSE)))))))</f>
        <v xml:space="preserve">CON MANIGLIE CHIUSE, PARETI E FONDO CHIUSI ***FORNITO IN MULTIPLI DI 2/32 PZ*** </v>
      </c>
      <c r="F325" s="8"/>
      <c r="G325" s="23"/>
      <c r="H325" s="8"/>
      <c r="I325" s="24">
        <v>2995</v>
      </c>
      <c r="J325" s="25">
        <v>2</v>
      </c>
      <c r="K325" s="26">
        <v>32</v>
      </c>
      <c r="L325" s="27">
        <v>19.25</v>
      </c>
      <c r="M325" s="102"/>
    </row>
    <row r="326" spans="1:13" ht="21.75" customHeight="1" x14ac:dyDescent="0.25">
      <c r="A326" s="34" t="s">
        <v>154</v>
      </c>
      <c r="B326" s="22" t="s">
        <v>281</v>
      </c>
      <c r="C326" s="98" t="str">
        <f>IF(Tabella42[[#This Row],[ iMiNOW  01/05/2025  31/08/2025 ]],"PROMO"," ")</f>
        <v xml:space="preserve"> </v>
      </c>
      <c r="D326" s="8" t="str">
        <f>IF($A$4="I",VLOOKUP(B326,lingue!$A$1:$W$2481,12,FALSE),IF($A$4="GB",VLOOKUP(B326,lingue!$A$1:$W$2481,14,FALSE),IF($A$4="E",VLOOKUP(B326,lingue!$A$1:$W$2481,20,FALSE),IF($A$4="PL",VLOOKUP(B326,lingue!$A$1:$W$2481,22,FALSE),IF($A$4="D",VLOOKUP(B326,lingue!$A$1:$W$2481,16,FALSE),IF($A$4="F",VLOOKUP(B326,lingue!$A$1:$W$2481,18,FALSE)))))))</f>
        <v>CASSETTA IN POLIPROPILENE PER ALIMENTI ATHENA 6428A-CAPACITA Lt=53 - DIM. MM  L=600 P=400 A=285</v>
      </c>
      <c r="E326" s="23" t="str">
        <f>IF($A$4="I",VLOOKUP(B326,lingue!$A$1:$W$2481,13,FALSE),IF($A$4="GB",VLOOKUP(B326,lingue!$A$1:$W$2481,15,FALSE),IF($A$4="E",VLOOKUP(B326,lingue!$A$1:$W$2481,21,FALSE),IF($A$4="PL",VLOOKUP(B326,lingue!$A$1:$W$2481,23,FALSE),IF($A$4="D",VLOOKUP(B326,lingue!$A$1:$W$2481,17,FALSE),IF($A$4="F",VLOOKUP(B326,lingue!$A$1:$W$2481,19,FALSE)))))))</f>
        <v xml:space="preserve">CON MANIGLIE CHIUSE, PARETI E FONDO CHIUSI ***FORNITO IN MULTIPLI DI 2/32 PZ*** </v>
      </c>
      <c r="F326" s="29">
        <v>200</v>
      </c>
      <c r="G326" s="32" t="s">
        <v>606</v>
      </c>
      <c r="H326" s="31">
        <v>250</v>
      </c>
      <c r="I326" s="24">
        <v>2866</v>
      </c>
      <c r="J326" s="25">
        <v>2</v>
      </c>
      <c r="K326" s="26">
        <v>32</v>
      </c>
      <c r="L326" s="27">
        <v>24.06</v>
      </c>
      <c r="M326" s="102"/>
    </row>
    <row r="327" spans="1:13" ht="21.75" customHeight="1" x14ac:dyDescent="0.25">
      <c r="A327" s="34" t="s">
        <v>154</v>
      </c>
      <c r="B327" s="78" t="s">
        <v>282</v>
      </c>
      <c r="C327" s="98" t="str">
        <f>IF(Tabella42[[#This Row],[ iMiNOW  01/05/2025  31/08/2025 ]],"PROMO"," ")</f>
        <v xml:space="preserve"> </v>
      </c>
      <c r="D327" s="8" t="str">
        <f>IF($A$4="I",VLOOKUP(B327,lingue!$A$1:$W$2481,12,FALSE),IF($A$4="GB",VLOOKUP(B327,lingue!$A$1:$W$2481,14,FALSE),IF($A$4="E",VLOOKUP(B327,lingue!$A$1:$W$2481,20,FALSE),IF($A$4="PL",VLOOKUP(B327,lingue!$A$1:$W$2481,22,FALSE),IF($A$4="D",VLOOKUP(B327,lingue!$A$1:$W$2481,16,FALSE),IF($A$4="F",VLOOKUP(B327,lingue!$A$1:$W$2481,18,FALSE)))))))</f>
        <v>CASSETTA IN POLIPROPILENE ATHENA 6428B-CAPACITA Lt=53 - DIM. MM  L=600 P=400 A=285 - COLORE: GRIGIO SCURO</v>
      </c>
      <c r="E327" s="23" t="str">
        <f>IF($A$4="I",VLOOKUP(B327,lingue!$A$1:$W$2481,13,FALSE),IF($A$4="GB",VLOOKUP(B327,lingue!$A$1:$W$2481,15,FALSE),IF($A$4="E",VLOOKUP(B327,lingue!$A$1:$W$2481,21,FALSE),IF($A$4="PL",VLOOKUP(B327,lingue!$A$1:$W$2481,23,FALSE),IF($A$4="D",VLOOKUP(B327,lingue!$A$1:$W$2481,17,FALSE),IF($A$4="F",VLOOKUP(B327,lingue!$A$1:$W$2481,19,FALSE)))))))</f>
        <v xml:space="preserve">CON MANIGLIE APERTE, PARETI E FONDO CHIUSI ***FORNITO IN MULTIPLI DI 2/32 PZ*** </v>
      </c>
      <c r="F327" s="8"/>
      <c r="G327" s="23"/>
      <c r="H327" s="8"/>
      <c r="I327" s="24">
        <v>2762</v>
      </c>
      <c r="J327" s="25">
        <v>2</v>
      </c>
      <c r="K327" s="26">
        <v>32</v>
      </c>
      <c r="L327" s="27">
        <v>24.06</v>
      </c>
      <c r="M327" s="102"/>
    </row>
    <row r="328" spans="1:13" ht="21.75" customHeight="1" x14ac:dyDescent="0.25">
      <c r="A328" s="34" t="s">
        <v>154</v>
      </c>
      <c r="B328" s="78" t="s">
        <v>285</v>
      </c>
      <c r="C328" s="98" t="str">
        <f>IF(Tabella42[[#This Row],[ iMiNOW  01/05/2025  31/08/2025 ]],"PROMO"," ")</f>
        <v xml:space="preserve"> </v>
      </c>
      <c r="D328" s="8" t="str">
        <f>IF($A$4="I",VLOOKUP(B328,lingue!$A$1:$W$2481,12,FALSE),IF($A$4="GB",VLOOKUP(B328,lingue!$A$1:$W$2481,14,FALSE),IF($A$4="E",VLOOKUP(B328,lingue!$A$1:$W$2481,20,FALSE),IF($A$4="PL",VLOOKUP(B328,lingue!$A$1:$W$2481,22,FALSE),IF($A$4="D",VLOOKUP(B328,lingue!$A$1:$W$2481,16,FALSE),IF($A$4="F",VLOOKUP(B328,lingue!$A$1:$W$2481,18,FALSE)))))))</f>
        <v>CASSETTA IN POLIPROPILENE ATHENA 6428D-CAPACITA Lt=53 - DIM. MM  L=600 P=400 A=285 - COLORE: GRIGIO SCURO</v>
      </c>
      <c r="E328" s="23" t="str">
        <f>IF($A$4="I",VLOOKUP(B328,lingue!$A$1:$W$2481,13,FALSE),IF($A$4="GB",VLOOKUP(B328,lingue!$A$1:$W$2481,15,FALSE),IF($A$4="E",VLOOKUP(B328,lingue!$A$1:$W$2481,21,FALSE),IF($A$4="PL",VLOOKUP(B328,lingue!$A$1:$W$2481,23,FALSE),IF($A$4="D",VLOOKUP(B328,lingue!$A$1:$W$2481,17,FALSE),IF($A$4="F",VLOOKUP(B328,lingue!$A$1:$W$2481,19,FALSE)))))))</f>
        <v xml:space="preserve">CON MANIGLIE APERTE, PARETI CHIUSE E FONDO RINFORZATO ***FORNITO IN MULTIPLI DI 2/32 PZ*** </v>
      </c>
      <c r="F328" s="8"/>
      <c r="G328" s="23"/>
      <c r="H328" s="8"/>
      <c r="I328" s="24">
        <v>2968</v>
      </c>
      <c r="J328" s="25">
        <v>2</v>
      </c>
      <c r="K328" s="26">
        <v>32</v>
      </c>
      <c r="L328" s="27">
        <v>26.51</v>
      </c>
      <c r="M328" s="102"/>
    </row>
    <row r="329" spans="1:13" ht="21.75" customHeight="1" x14ac:dyDescent="0.25">
      <c r="A329" s="34" t="s">
        <v>154</v>
      </c>
      <c r="B329" s="78" t="s">
        <v>288</v>
      </c>
      <c r="C329" s="98" t="str">
        <f>IF(Tabella42[[#This Row],[ iMiNOW  01/05/2025  31/08/2025 ]],"PROMO"," ")</f>
        <v xml:space="preserve"> </v>
      </c>
      <c r="D329" s="8" t="str">
        <f>IF($A$4="I",VLOOKUP(B329,lingue!$A$1:$W$2481,12,FALSE),IF($A$4="GB",VLOOKUP(B329,lingue!$A$1:$W$2481,14,FALSE),IF($A$4="E",VLOOKUP(B329,lingue!$A$1:$W$2481,20,FALSE),IF($A$4="PL",VLOOKUP(B329,lingue!$A$1:$W$2481,22,FALSE),IF($A$4="D",VLOOKUP(B329,lingue!$A$1:$W$2481,16,FALSE),IF($A$4="F",VLOOKUP(B329,lingue!$A$1:$W$2481,18,FALSE)))))))</f>
        <v>CASSETTA IN POLIPROPILENE ATHENA 6432A-CAPACITA Lt=60 - DIM. MM  L=600 P=400 A=325 - COLORE: GRIGIO SCURO</v>
      </c>
      <c r="E329" s="23" t="str">
        <f>IF($A$4="I",VLOOKUP(B329,lingue!$A$1:$W$2481,13,FALSE),IF($A$4="GB",VLOOKUP(B329,lingue!$A$1:$W$2481,15,FALSE),IF($A$4="E",VLOOKUP(B329,lingue!$A$1:$W$2481,21,FALSE),IF($A$4="PL",VLOOKUP(B329,lingue!$A$1:$W$2481,23,FALSE),IF($A$4="D",VLOOKUP(B329,lingue!$A$1:$W$2481,17,FALSE),IF($A$4="F",VLOOKUP(B329,lingue!$A$1:$W$2481,19,FALSE)))))))</f>
        <v xml:space="preserve">CON MANIGLIE CHIUSE, PARETI E FONDO CHIUSI ***FORNITO IN MULTIPLI DI 3/40 PZ*** </v>
      </c>
      <c r="F329" s="8"/>
      <c r="G329" s="23"/>
      <c r="H329" s="8"/>
      <c r="I329" s="24">
        <v>3170</v>
      </c>
      <c r="J329" s="25">
        <v>3</v>
      </c>
      <c r="K329" s="26">
        <v>40</v>
      </c>
      <c r="L329" s="27">
        <v>26.85</v>
      </c>
      <c r="M329" s="102"/>
    </row>
    <row r="330" spans="1:13" ht="21.75" customHeight="1" x14ac:dyDescent="0.25">
      <c r="A330" s="34" t="s">
        <v>154</v>
      </c>
      <c r="B330" s="79" t="s">
        <v>290</v>
      </c>
      <c r="C330" s="98" t="str">
        <f>IF(Tabella42[[#This Row],[ iMiNOW  01/05/2025  31/08/2025 ]],"PROMO"," ")</f>
        <v xml:space="preserve"> </v>
      </c>
      <c r="D330" s="8" t="str">
        <f>IF($A$4="I",VLOOKUP(B330,lingue!$A$1:$W$2481,12,FALSE),IF($A$4="GB",VLOOKUP(B330,lingue!$A$1:$W$2481,14,FALSE),IF($A$4="E",VLOOKUP(B330,lingue!$A$1:$W$2481,20,FALSE),IF($A$4="PL",VLOOKUP(B330,lingue!$A$1:$W$2481,22,FALSE),IF($A$4="D",VLOOKUP(B330,lingue!$A$1:$W$2481,16,FALSE),IF($A$4="F",VLOOKUP(B330,lingue!$A$1:$W$2481,18,FALSE)))))))</f>
        <v>CASSETTA IN REPLAST ATHENA 6432A-CAPACITA Lt=60 - DIM. MM  L=600 P=400 A=325 - COLORE: GRIGIO SCURO</v>
      </c>
      <c r="E330" s="23" t="str">
        <f>IF($A$4="I",VLOOKUP(B330,lingue!$A$1:$W$2481,13,FALSE),IF($A$4="GB",VLOOKUP(B330,lingue!$A$1:$W$2481,15,FALSE),IF($A$4="E",VLOOKUP(B330,lingue!$A$1:$W$2481,21,FALSE),IF($A$4="PL",VLOOKUP(B330,lingue!$A$1:$W$2481,23,FALSE),IF($A$4="D",VLOOKUP(B330,lingue!$A$1:$W$2481,17,FALSE),IF($A$4="F",VLOOKUP(B330,lingue!$A$1:$W$2481,19,FALSE)))))))</f>
        <v xml:space="preserve">CON MANIGLIE CHIUSE, PARETI E FONDO CHIUSI ***FORNITO IN MULTIPLI DI 3/40 PZ*** </v>
      </c>
      <c r="F330" s="8"/>
      <c r="G330" s="23"/>
      <c r="H330" s="8"/>
      <c r="I330" s="24">
        <v>3313</v>
      </c>
      <c r="J330" s="25">
        <v>3</v>
      </c>
      <c r="K330" s="26">
        <v>40</v>
      </c>
      <c r="L330" s="27">
        <v>21.47</v>
      </c>
      <c r="M330" s="102"/>
    </row>
    <row r="331" spans="1:13" ht="21.75" customHeight="1" x14ac:dyDescent="0.25">
      <c r="A331" s="34" t="s">
        <v>154</v>
      </c>
      <c r="B331" s="22" t="s">
        <v>291</v>
      </c>
      <c r="C331" s="98" t="str">
        <f>IF(Tabella42[[#This Row],[ iMiNOW  01/05/2025  31/08/2025 ]],"PROMO"," ")</f>
        <v xml:space="preserve"> </v>
      </c>
      <c r="D331" s="8" t="str">
        <f>IF($A$4="I",VLOOKUP(B331,lingue!$A$1:$W$2481,12,FALSE),IF($A$4="GB",VLOOKUP(B331,lingue!$A$1:$W$2481,14,FALSE),IF($A$4="E",VLOOKUP(B331,lingue!$A$1:$W$2481,20,FALSE),IF($A$4="PL",VLOOKUP(B331,lingue!$A$1:$W$2481,22,FALSE),IF($A$4="D",VLOOKUP(B331,lingue!$A$1:$W$2481,16,FALSE),IF($A$4="F",VLOOKUP(B331,lingue!$A$1:$W$2481,18,FALSE)))))))</f>
        <v>CASSETTA IN POLIPROPILENE PER ALIMENTI ATHENA 6432A-CAPACITA Lt=60 - DIM. MM  L=600 P=400 A=325</v>
      </c>
      <c r="E331" s="23" t="str">
        <f>IF($A$4="I",VLOOKUP(B331,lingue!$A$1:$W$2481,13,FALSE),IF($A$4="GB",VLOOKUP(B331,lingue!$A$1:$W$2481,15,FALSE),IF($A$4="E",VLOOKUP(B331,lingue!$A$1:$W$2481,21,FALSE),IF($A$4="PL",VLOOKUP(B331,lingue!$A$1:$W$2481,23,FALSE),IF($A$4="D",VLOOKUP(B331,lingue!$A$1:$W$2481,17,FALSE),IF($A$4="F",VLOOKUP(B331,lingue!$A$1:$W$2481,19,FALSE)))))))</f>
        <v xml:space="preserve">CON MANIGLIE CHIUSE, PARETI E FONDO CHIUSI ***FORNITO IN MULTIPLI DI 3/40 PZ*** </v>
      </c>
      <c r="F331" s="8"/>
      <c r="G331" s="23"/>
      <c r="H331" s="8"/>
      <c r="I331" s="24">
        <v>3170</v>
      </c>
      <c r="J331" s="25">
        <v>3</v>
      </c>
      <c r="K331" s="26">
        <v>40</v>
      </c>
      <c r="L331" s="27">
        <v>26.85</v>
      </c>
      <c r="M331" s="102"/>
    </row>
    <row r="332" spans="1:13" ht="21.75" customHeight="1" x14ac:dyDescent="0.25">
      <c r="A332" s="34" t="s">
        <v>154</v>
      </c>
      <c r="B332" s="82" t="s">
        <v>292</v>
      </c>
      <c r="C332" s="98" t="str">
        <f>IF(Tabella42[[#This Row],[ iMiNOW  01/05/2025  31/08/2025 ]],"PROMO"," ")</f>
        <v xml:space="preserve"> </v>
      </c>
      <c r="D332" s="8" t="str">
        <f>IF($A$4="I",VLOOKUP(B332,lingue!$A$1:$W$2481,12,FALSE),IF($A$4="GB",VLOOKUP(B332,lingue!$A$1:$W$2481,14,FALSE),IF($A$4="E",VLOOKUP(B332,lingue!$A$1:$W$2481,20,FALSE),IF($A$4="PL",VLOOKUP(B332,lingue!$A$1:$W$2481,22,FALSE),IF($A$4="D",VLOOKUP(B332,lingue!$A$1:$W$2481,16,FALSE),IF($A$4="F",VLOOKUP(B332,lingue!$A$1:$W$2481,18,FALSE)))))))</f>
        <v>CASSETTA IN POLIPROPILENE ATHENA 6432A ISO-CAPACITA Lt=60 - DIM. MM  L=600 P=400 A=325 - COLORE: ROSSO</v>
      </c>
      <c r="E332" s="23" t="str">
        <f>IF($A$4="I",VLOOKUP(B332,lingue!$A$1:$W$2481,13,FALSE),IF($A$4="GB",VLOOKUP(B332,lingue!$A$1:$W$2481,15,FALSE),IF($A$4="E",VLOOKUP(B332,lingue!$A$1:$W$2481,21,FALSE),IF($A$4="PL",VLOOKUP(B332,lingue!$A$1:$W$2481,23,FALSE),IF($A$4="D",VLOOKUP(B332,lingue!$A$1:$W$2481,17,FALSE),IF($A$4="F",VLOOKUP(B332,lingue!$A$1:$W$2481,19,FALSE)))))))</f>
        <v xml:space="preserve">CON MANIGLIE CHIUSE, PARETI E FONDO CHIUSI ***FORNITO IN MULTIPLI DI 3/40 PZ*** </v>
      </c>
      <c r="F332" s="28"/>
      <c r="G332" s="23"/>
      <c r="I332" s="24">
        <v>3170</v>
      </c>
      <c r="J332" s="25">
        <v>3</v>
      </c>
      <c r="K332" s="26">
        <v>40</v>
      </c>
      <c r="L332" s="27">
        <v>35.79</v>
      </c>
      <c r="M332" s="102"/>
    </row>
    <row r="333" spans="1:13" ht="21.75" customHeight="1" x14ac:dyDescent="0.25">
      <c r="A333" s="34" t="s">
        <v>154</v>
      </c>
      <c r="B333" s="78" t="s">
        <v>293</v>
      </c>
      <c r="C333" s="98" t="str">
        <f>IF(Tabella42[[#This Row],[ iMiNOW  01/05/2025  31/08/2025 ]],"PROMO"," ")</f>
        <v xml:space="preserve"> </v>
      </c>
      <c r="D333" s="8" t="str">
        <f>IF($A$4="I",VLOOKUP(B333,lingue!$A$1:$W$2481,12,FALSE),IF($A$4="GB",VLOOKUP(B333,lingue!$A$1:$W$2481,14,FALSE),IF($A$4="E",VLOOKUP(B333,lingue!$A$1:$W$2481,20,FALSE),IF($A$4="PL",VLOOKUP(B333,lingue!$A$1:$W$2481,22,FALSE),IF($A$4="D",VLOOKUP(B333,lingue!$A$1:$W$2481,16,FALSE),IF($A$4="F",VLOOKUP(B333,lingue!$A$1:$W$2481,18,FALSE)))))))</f>
        <v>CASSETTA IN POLIPROPILENE ATHENA 6432B-CAPACITA Lt=60 - DIM. MM  L=600 P=400 A=325 - COLORE: GRIGIO SCURO</v>
      </c>
      <c r="E333" s="23" t="str">
        <f>IF($A$4="I",VLOOKUP(B333,lingue!$A$1:$W$2481,13,FALSE),IF($A$4="GB",VLOOKUP(B333,lingue!$A$1:$W$2481,15,FALSE),IF($A$4="E",VLOOKUP(B333,lingue!$A$1:$W$2481,21,FALSE),IF($A$4="PL",VLOOKUP(B333,lingue!$A$1:$W$2481,23,FALSE),IF($A$4="D",VLOOKUP(B333,lingue!$A$1:$W$2481,17,FALSE),IF($A$4="F",VLOOKUP(B333,lingue!$A$1:$W$2481,19,FALSE)))))))</f>
        <v xml:space="preserve">CON MANIGLIE APERTE, PARETI E FONDO CHIUSI ***FORNITO IN MULTIPLI DI 3/40 PZ*** </v>
      </c>
      <c r="F333" s="8"/>
      <c r="G333" s="23"/>
      <c r="H333" s="8"/>
      <c r="I333" s="24">
        <v>3228</v>
      </c>
      <c r="J333" s="25">
        <v>3</v>
      </c>
      <c r="K333" s="26">
        <v>40</v>
      </c>
      <c r="L333" s="27">
        <v>26.85</v>
      </c>
      <c r="M333" s="102"/>
    </row>
    <row r="334" spans="1:13" ht="21.75" customHeight="1" x14ac:dyDescent="0.25">
      <c r="A334" s="34" t="s">
        <v>154</v>
      </c>
      <c r="B334" s="78" t="s">
        <v>296</v>
      </c>
      <c r="C334" s="98" t="str">
        <f>IF(Tabella42[[#This Row],[ iMiNOW  01/05/2025  31/08/2025 ]],"PROMO"," ")</f>
        <v xml:space="preserve"> </v>
      </c>
      <c r="D334" s="8" t="str">
        <f>IF($A$4="I",VLOOKUP(B334,lingue!$A$1:$W$2481,12,FALSE),IF($A$4="GB",VLOOKUP(B334,lingue!$A$1:$W$2481,14,FALSE),IF($A$4="E",VLOOKUP(B334,lingue!$A$1:$W$2481,20,FALSE),IF($A$4="PL",VLOOKUP(B334,lingue!$A$1:$W$2481,22,FALSE),IF($A$4="D",VLOOKUP(B334,lingue!$A$1:$W$2481,16,FALSE),IF($A$4="F",VLOOKUP(B334,lingue!$A$1:$W$2481,18,FALSE)))))))</f>
        <v>CASSETTA IN POLIPROPILENE ATHENA 6432D-CAPACITA Lt=60 - DIM. MM  L=600 P=400 A=325 - COLORE: GRIGIO SCURO</v>
      </c>
      <c r="E334" s="23" t="str">
        <f>IF($A$4="I",VLOOKUP(B334,lingue!$A$1:$W$2481,13,FALSE),IF($A$4="GB",VLOOKUP(B334,lingue!$A$1:$W$2481,15,FALSE),IF($A$4="E",VLOOKUP(B334,lingue!$A$1:$W$2481,21,FALSE),IF($A$4="PL",VLOOKUP(B334,lingue!$A$1:$W$2481,23,FALSE),IF($A$4="D",VLOOKUP(B334,lingue!$A$1:$W$2481,17,FALSE),IF($A$4="F",VLOOKUP(B334,lingue!$A$1:$W$2481,19,FALSE)))))))</f>
        <v xml:space="preserve">CON MANIGLIE APERTE, PARETI CHIUSE E FONDO RINFORZATO ***FORNITO IN MULTIPLI DI 3/40 PZ*** </v>
      </c>
      <c r="F334" s="8"/>
      <c r="G334" s="23"/>
      <c r="H334" s="8"/>
      <c r="I334" s="24">
        <v>3500</v>
      </c>
      <c r="J334" s="25">
        <v>3</v>
      </c>
      <c r="K334" s="26">
        <v>40</v>
      </c>
      <c r="L334" s="27">
        <v>28.22</v>
      </c>
      <c r="M334" s="102"/>
    </row>
    <row r="335" spans="1:13" ht="21.75" customHeight="1" x14ac:dyDescent="0.25">
      <c r="A335" s="34" t="s">
        <v>154</v>
      </c>
      <c r="B335" s="78" t="s">
        <v>299</v>
      </c>
      <c r="C335" s="98" t="str">
        <f>IF(Tabella42[[#This Row],[ iMiNOW  01/05/2025  31/08/2025 ]],"PROMO"," ")</f>
        <v xml:space="preserve"> </v>
      </c>
      <c r="D335" s="8" t="str">
        <f>IF($A$4="I",VLOOKUP(B335,lingue!$A$1:$W$2481,12,FALSE),IF($A$4="GB",VLOOKUP(B335,lingue!$A$1:$W$2481,14,FALSE),IF($A$4="E",VLOOKUP(B335,lingue!$A$1:$W$2481,20,FALSE),IF($A$4="PL",VLOOKUP(B335,lingue!$A$1:$W$2481,22,FALSE),IF($A$4="D",VLOOKUP(B335,lingue!$A$1:$W$2481,16,FALSE),IF($A$4="F",VLOOKUP(B335,lingue!$A$1:$W$2481,18,FALSE)))))))</f>
        <v>CASSETTA IN POLIPROPILENE ATHENA 6432R-CAPACITA Lt=60 - DIM. MM  L=600 P=400 A=325 - COLORE: GRIGIO SCURO</v>
      </c>
      <c r="E335" s="23" t="str">
        <f>IF($A$4="I",VLOOKUP(B335,lingue!$A$1:$W$2481,13,FALSE),IF($A$4="GB",VLOOKUP(B335,lingue!$A$1:$W$2481,15,FALSE),IF($A$4="E",VLOOKUP(B335,lingue!$A$1:$W$2481,21,FALSE),IF($A$4="PL",VLOOKUP(B335,lingue!$A$1:$W$2481,23,FALSE),IF($A$4="D",VLOOKUP(B335,lingue!$A$1:$W$2481,17,FALSE),IF($A$4="F",VLOOKUP(B335,lingue!$A$1:$W$2481,19,FALSE)))))))</f>
        <v xml:space="preserve">CON MANIGLIE APERTE, PARETI FORATE E FONDO CHIUSO ***FORNITO IN MULTIPLI DI 3/40 PZ*** </v>
      </c>
      <c r="F335" s="8"/>
      <c r="G335" s="23"/>
      <c r="H335" s="8"/>
      <c r="I335" s="24">
        <v>2968</v>
      </c>
      <c r="J335" s="25">
        <v>3</v>
      </c>
      <c r="K335" s="26">
        <v>40</v>
      </c>
      <c r="L335" s="27">
        <v>26.85</v>
      </c>
      <c r="M335" s="102"/>
    </row>
    <row r="336" spans="1:13" ht="21.75" customHeight="1" x14ac:dyDescent="0.25">
      <c r="A336" s="34" t="s">
        <v>154</v>
      </c>
      <c r="B336" s="78" t="s">
        <v>302</v>
      </c>
      <c r="C336" s="98" t="str">
        <f>IF(Tabella42[[#This Row],[ iMiNOW  01/05/2025  31/08/2025 ]],"PROMO"," ")</f>
        <v xml:space="preserve"> </v>
      </c>
      <c r="D336" s="8" t="str">
        <f>IF($A$4="I",VLOOKUP(B336,lingue!$A$1:$W$2481,12,FALSE),IF($A$4="GB",VLOOKUP(B336,lingue!$A$1:$W$2481,14,FALSE),IF($A$4="E",VLOOKUP(B336,lingue!$A$1:$W$2481,20,FALSE),IF($A$4="PL",VLOOKUP(B336,lingue!$A$1:$W$2481,22,FALSE),IF($A$4="D",VLOOKUP(B336,lingue!$A$1:$W$2481,16,FALSE),IF($A$4="F",VLOOKUP(B336,lingue!$A$1:$W$2481,18,FALSE)))))))</f>
        <v>CASSETTA IN POLIPROPILENE ATHENA 6443B-CAPACITA Lt=90 - DIM. MM  L=600 P=400 A=430 - COLORE: GRIGIO SCURO</v>
      </c>
      <c r="E336" s="23" t="str">
        <f>IF($A$4="I",VLOOKUP(B336,lingue!$A$1:$W$2481,13,FALSE),IF($A$4="GB",VLOOKUP(B336,lingue!$A$1:$W$2481,15,FALSE),IF($A$4="E",VLOOKUP(B336,lingue!$A$1:$W$2481,21,FALSE),IF($A$4="PL",VLOOKUP(B336,lingue!$A$1:$W$2481,23,FALSE),IF($A$4="D",VLOOKUP(B336,lingue!$A$1:$W$2481,17,FALSE),IF($A$4="F",VLOOKUP(B336,lingue!$A$1:$W$2481,19,FALSE)))))))</f>
        <v>CON MANIGLIE APERTE, PARETI E FONDO CHIUSI ***FORNITO IN MULTIPLI DI 1/20 PZ***</v>
      </c>
      <c r="F336" s="8"/>
      <c r="G336" s="23"/>
      <c r="H336" s="8"/>
      <c r="I336" s="24">
        <v>3752</v>
      </c>
      <c r="J336" s="25">
        <v>1</v>
      </c>
      <c r="K336" s="26">
        <v>20</v>
      </c>
      <c r="L336" s="27">
        <v>34.47</v>
      </c>
      <c r="M336" s="102"/>
    </row>
    <row r="337" spans="1:13" ht="21.75" customHeight="1" x14ac:dyDescent="0.25">
      <c r="A337" s="34" t="s">
        <v>154</v>
      </c>
      <c r="B337" s="22" t="s">
        <v>304</v>
      </c>
      <c r="C337" s="98" t="str">
        <f>IF(Tabella42[[#This Row],[ iMiNOW  01/05/2025  31/08/2025 ]],"PROMO"," ")</f>
        <v xml:space="preserve"> </v>
      </c>
      <c r="D337" s="8" t="str">
        <f>IF($A$4="I",VLOOKUP(B337,lingue!$A$1:$W$2481,12,FALSE),IF($A$4="GB",VLOOKUP(B337,lingue!$A$1:$W$2481,14,FALSE),IF($A$4="E",VLOOKUP(B337,lingue!$A$1:$W$2481,20,FALSE),IF($A$4="PL",VLOOKUP(B337,lingue!$A$1:$W$2481,22,FALSE),IF($A$4="D",VLOOKUP(B337,lingue!$A$1:$W$2481,16,FALSE),IF($A$4="F",VLOOKUP(B337,lingue!$A$1:$W$2481,18,FALSE)))))))</f>
        <v>CASSETTA IN POLIPROPILENE PER ALIMENTI ATHENA 6443B-CAPACITA Lt=90 - DIM. MM  L=600 P=400 A=430</v>
      </c>
      <c r="E337" s="23" t="str">
        <f>IF($A$4="I",VLOOKUP(B337,lingue!$A$1:$W$2481,13,FALSE),IF($A$4="GB",VLOOKUP(B337,lingue!$A$1:$W$2481,15,FALSE),IF($A$4="E",VLOOKUP(B337,lingue!$A$1:$W$2481,21,FALSE),IF($A$4="PL",VLOOKUP(B337,lingue!$A$1:$W$2481,23,FALSE),IF($A$4="D",VLOOKUP(B337,lingue!$A$1:$W$2481,17,FALSE),IF($A$4="F",VLOOKUP(B337,lingue!$A$1:$W$2481,19,FALSE)))))))</f>
        <v>CON MANIGLIE APERTE, PARETI E FONDO CHIUSI ***FORNITO IN MULTIPLI DI 1/20 PZ***</v>
      </c>
      <c r="F337" s="29">
        <v>200</v>
      </c>
      <c r="G337" s="32" t="s">
        <v>606</v>
      </c>
      <c r="H337" s="31">
        <v>250</v>
      </c>
      <c r="I337" s="24">
        <v>3752</v>
      </c>
      <c r="J337" s="25">
        <v>1</v>
      </c>
      <c r="K337" s="26">
        <v>20</v>
      </c>
      <c r="L337" s="27">
        <v>34.47</v>
      </c>
      <c r="M337" s="102"/>
    </row>
    <row r="338" spans="1:13" ht="21.75" customHeight="1" x14ac:dyDescent="0.25">
      <c r="A338" s="34" t="s">
        <v>154</v>
      </c>
      <c r="B338" s="78" t="s">
        <v>305</v>
      </c>
      <c r="C338" s="98" t="str">
        <f>IF(Tabella42[[#This Row],[ iMiNOW  01/05/2025  31/08/2025 ]],"PROMO"," ")</f>
        <v xml:space="preserve"> </v>
      </c>
      <c r="D338" s="8" t="str">
        <f>IF($A$4="I",VLOOKUP(B338,lingue!$A$1:$W$2481,12,FALSE),IF($A$4="GB",VLOOKUP(B338,lingue!$A$1:$W$2481,14,FALSE),IF($A$4="E",VLOOKUP(B338,lingue!$A$1:$W$2481,20,FALSE),IF($A$4="PL",VLOOKUP(B338,lingue!$A$1:$W$2481,22,FALSE),IF($A$4="D",VLOOKUP(B338,lingue!$A$1:$W$2481,16,FALSE),IF($A$4="F",VLOOKUP(B338,lingue!$A$1:$W$2481,18,FALSE)))))))</f>
        <v>CASSETTA IN POLIPROPILENE ATHENA 6443R-CAPACITA Lt=90 - DIM. MM  L=600 P=400 A=430 - COLORE: GRIGIO SCURO</v>
      </c>
      <c r="E338" s="23" t="str">
        <f>IF($A$4="I",VLOOKUP(B338,lingue!$A$1:$W$2481,13,FALSE),IF($A$4="GB",VLOOKUP(B338,lingue!$A$1:$W$2481,15,FALSE),IF($A$4="E",VLOOKUP(B338,lingue!$A$1:$W$2481,21,FALSE),IF($A$4="PL",VLOOKUP(B338,lingue!$A$1:$W$2481,23,FALSE),IF($A$4="D",VLOOKUP(B338,lingue!$A$1:$W$2481,17,FALSE),IF($A$4="F",VLOOKUP(B338,lingue!$A$1:$W$2481,19,FALSE)))))))</f>
        <v>CON MANIGLIE APERTE, PARETI FORATE E FONDO CHIUSO ***FORNITO IN MULTIPLI DI 1/20 PZ***</v>
      </c>
      <c r="F338" s="8"/>
      <c r="G338" s="23"/>
      <c r="H338" s="8"/>
      <c r="I338" s="24">
        <v>3502</v>
      </c>
      <c r="J338" s="25">
        <v>1</v>
      </c>
      <c r="K338" s="26">
        <v>20</v>
      </c>
      <c r="L338" s="27">
        <v>34.270000000000003</v>
      </c>
      <c r="M338" s="102"/>
    </row>
    <row r="339" spans="1:13" ht="21.75" customHeight="1" x14ac:dyDescent="0.25">
      <c r="A339" s="34" t="s">
        <v>154</v>
      </c>
      <c r="B339" s="78" t="s">
        <v>308</v>
      </c>
      <c r="C339" s="98" t="str">
        <f>IF(Tabella42[[#This Row],[ iMiNOW  01/05/2025  31/08/2025 ]],"PROMO"," ")</f>
        <v xml:space="preserve"> </v>
      </c>
      <c r="D339" s="8" t="str">
        <f>IF($A$4="I",VLOOKUP(B339,lingue!$A$1:$W$2481,12,FALSE),IF($A$4="GB",VLOOKUP(B339,lingue!$A$1:$W$2481,14,FALSE),IF($A$4="E",VLOOKUP(B339,lingue!$A$1:$W$2481,20,FALSE),IF($A$4="PL",VLOOKUP(B339,lingue!$A$1:$W$2481,22,FALSE),IF($A$4="D",VLOOKUP(B339,lingue!$A$1:$W$2481,16,FALSE),IF($A$4="F",VLOOKUP(B339,lingue!$A$1:$W$2481,18,FALSE)))))))</f>
        <v>CASSETTA IN POLIPROPILENE ATHENA 6443U-CAPACITA Lt=90 - DIM. MM  L=600 P=400 A=430 - COLORE: GRIGIO SCURO</v>
      </c>
      <c r="E339" s="23" t="str">
        <f>IF($A$4="I",VLOOKUP(B339,lingue!$A$1:$W$2481,13,FALSE),IF($A$4="GB",VLOOKUP(B339,lingue!$A$1:$W$2481,15,FALSE),IF($A$4="E",VLOOKUP(B339,lingue!$A$1:$W$2481,21,FALSE),IF($A$4="PL",VLOOKUP(B339,lingue!$A$1:$W$2481,23,FALSE),IF($A$4="D",VLOOKUP(B339,lingue!$A$1:$W$2481,17,FALSE),IF($A$4="F",VLOOKUP(B339,lingue!$A$1:$W$2481,19,FALSE)))))))</f>
        <v>CON MANIGLIE APERTE, 1 PARETE CORTA CHIUSA, 1 PARETE CORTA CON FINESTRA, PARETI LUNGHE E FONDO CHIUSI ***FORNITO IN MULTIPLI DI 1/20 PZ***</v>
      </c>
      <c r="F339" s="8"/>
      <c r="G339" s="23"/>
      <c r="H339" s="8"/>
      <c r="I339" s="24">
        <v>3746</v>
      </c>
      <c r="J339" s="25">
        <v>1</v>
      </c>
      <c r="K339" s="26">
        <v>20</v>
      </c>
      <c r="L339" s="27">
        <v>34.270000000000003</v>
      </c>
      <c r="M339" s="102"/>
    </row>
    <row r="340" spans="1:13" ht="21.75" customHeight="1" x14ac:dyDescent="0.25">
      <c r="A340" s="34" t="s">
        <v>154</v>
      </c>
      <c r="B340" s="78" t="s">
        <v>311</v>
      </c>
      <c r="C340" s="98" t="str">
        <f>IF(Tabella42[[#This Row],[ iMiNOW  01/05/2025  31/08/2025 ]],"PROMO"," ")</f>
        <v xml:space="preserve"> </v>
      </c>
      <c r="D340" s="8" t="str">
        <f>IF($A$4="I",VLOOKUP(B340,lingue!$A$1:$W$2481,12,FALSE),IF($A$4="GB",VLOOKUP(B340,lingue!$A$1:$W$2481,14,FALSE),IF($A$4="E",VLOOKUP(B340,lingue!$A$1:$W$2481,20,FALSE),IF($A$4="PL",VLOOKUP(B340,lingue!$A$1:$W$2481,22,FALSE),IF($A$4="D",VLOOKUP(B340,lingue!$A$1:$W$2481,16,FALSE),IF($A$4="F",VLOOKUP(B340,lingue!$A$1:$W$2481,18,FALSE)))))))</f>
        <v>CASSETTA IN POLIPROPILENE ATHENA 6443V-CAPACITA Lt=90 - DIM. MM  L=600 P=400 A=430 - COLORE: GRIGIO SCURO</v>
      </c>
      <c r="E340" s="23" t="str">
        <f>IF($A$4="I",VLOOKUP(B340,lingue!$A$1:$W$2481,13,FALSE),IF($A$4="GB",VLOOKUP(B340,lingue!$A$1:$W$2481,15,FALSE),IF($A$4="E",VLOOKUP(B340,lingue!$A$1:$W$2481,21,FALSE),IF($A$4="PL",VLOOKUP(B340,lingue!$A$1:$W$2481,23,FALSE),IF($A$4="D",VLOOKUP(B340,lingue!$A$1:$W$2481,17,FALSE),IF($A$4="F",VLOOKUP(B340,lingue!$A$1:$W$2481,19,FALSE)))))))</f>
        <v>CON MANIGLIE APERTE, PARETI CORTE CHIUSE, 1 PARETE LUNGA CHIUSA,  1 PARETE LUNGA CON FINESTRA E FONDO CHIUSO ***FORNITO IN MULTIPLI DI 1/20 PZ***</v>
      </c>
      <c r="F340" s="8"/>
      <c r="G340" s="23"/>
      <c r="H340" s="8"/>
      <c r="I340" s="24">
        <v>3626</v>
      </c>
      <c r="J340" s="25">
        <v>1</v>
      </c>
      <c r="K340" s="26">
        <v>20</v>
      </c>
      <c r="L340" s="27">
        <v>34.270000000000003</v>
      </c>
      <c r="M340" s="102"/>
    </row>
    <row r="341" spans="1:13" ht="21.75" customHeight="1" x14ac:dyDescent="0.25">
      <c r="A341" s="34" t="s">
        <v>154</v>
      </c>
      <c r="B341" s="78" t="s">
        <v>314</v>
      </c>
      <c r="C341" s="98" t="str">
        <f>IF(Tabella42[[#This Row],[ iMiNOW  01/05/2025  31/08/2025 ]],"PROMO"," ")</f>
        <v xml:space="preserve"> </v>
      </c>
      <c r="D341" s="8" t="str">
        <f>IF($A$4="I",VLOOKUP(B341,lingue!$A$1:$W$2481,12,FALSE),IF($A$4="GB",VLOOKUP(B341,lingue!$A$1:$W$2481,14,FALSE),IF($A$4="E",VLOOKUP(B341,lingue!$A$1:$W$2481,20,FALSE),IF($A$4="PL",VLOOKUP(B341,lingue!$A$1:$W$2481,22,FALSE),IF($A$4="D",VLOOKUP(B341,lingue!$A$1:$W$2481,16,FALSE),IF($A$4="F",VLOOKUP(B341,lingue!$A$1:$W$2481,18,FALSE)))))))</f>
        <v>COPERCHIO IN PP A CERNIERA PER CASSETTE SERIE ATHENA - THEMA - DIM. MM  L=600 P=400 - COLORE: GRIGIO SCURO</v>
      </c>
      <c r="E341" s="23" t="str">
        <f>IF($A$4="I",VLOOKUP(B341,lingue!$A$1:$W$2481,13,FALSE),IF($A$4="GB",VLOOKUP(B341,lingue!$A$1:$W$2481,15,FALSE),IF($A$4="E",VLOOKUP(B341,lingue!$A$1:$W$2481,21,FALSE),IF($A$4="PL",VLOOKUP(B341,lingue!$A$1:$W$2481,23,FALSE),IF($A$4="D",VLOOKUP(B341,lingue!$A$1:$W$2481,17,FALSE),IF($A$4="F",VLOOKUP(B341,lingue!$A$1:$W$2481,19,FALSE)))))))</f>
        <v>***FORNITO IN MULTIPLI DI 10/320 PZ***</v>
      </c>
      <c r="F341" s="8"/>
      <c r="G341" s="23"/>
      <c r="H341" s="8"/>
      <c r="I341" s="24">
        <v>700</v>
      </c>
      <c r="J341" s="25">
        <v>10</v>
      </c>
      <c r="K341" s="26">
        <v>320</v>
      </c>
      <c r="L341" s="27">
        <v>8.4600000000000009</v>
      </c>
      <c r="M341" s="102"/>
    </row>
    <row r="342" spans="1:13" ht="21.75" customHeight="1" x14ac:dyDescent="0.25">
      <c r="A342" s="34" t="s">
        <v>154</v>
      </c>
      <c r="B342" s="79" t="s">
        <v>316</v>
      </c>
      <c r="C342" s="98" t="str">
        <f>IF(Tabella42[[#This Row],[ iMiNOW  01/05/2025  31/08/2025 ]],"PROMO"," ")</f>
        <v xml:space="preserve"> </v>
      </c>
      <c r="D342" s="8" t="str">
        <f>IF($A$4="I",VLOOKUP(B342,lingue!$A$1:$W$2481,12,FALSE),IF($A$4="GB",VLOOKUP(B342,lingue!$A$1:$W$2481,14,FALSE),IF($A$4="E",VLOOKUP(B342,lingue!$A$1:$W$2481,20,FALSE),IF($A$4="PL",VLOOKUP(B342,lingue!$A$1:$W$2481,22,FALSE),IF($A$4="D",VLOOKUP(B342,lingue!$A$1:$W$2481,16,FALSE),IF($A$4="F",VLOOKUP(B342,lingue!$A$1:$W$2481,18,FALSE)))))))</f>
        <v>COPERCHIO IN REPLAST A CERNIERA PER CASSETTE SERIE ATHENA - DIM. MM  L=600 P=400 - COLORE: GRIGIO SCURO</v>
      </c>
      <c r="E342" s="23" t="str">
        <f>IF($A$4="I",VLOOKUP(B342,lingue!$A$1:$W$2481,13,FALSE),IF($A$4="GB",VLOOKUP(B342,lingue!$A$1:$W$2481,15,FALSE),IF($A$4="E",VLOOKUP(B342,lingue!$A$1:$W$2481,21,FALSE),IF($A$4="PL",VLOOKUP(B342,lingue!$A$1:$W$2481,23,FALSE),IF($A$4="D",VLOOKUP(B342,lingue!$A$1:$W$2481,17,FALSE),IF($A$4="F",VLOOKUP(B342,lingue!$A$1:$W$2481,19,FALSE)))))))</f>
        <v>***FORNITO IN MULTIPLI DI 10/320 PZ***</v>
      </c>
      <c r="F342" s="8"/>
      <c r="G342" s="23"/>
      <c r="H342" s="8"/>
      <c r="I342" s="24">
        <v>732</v>
      </c>
      <c r="J342" s="25">
        <v>10</v>
      </c>
      <c r="K342" s="26">
        <v>320</v>
      </c>
      <c r="L342" s="27">
        <v>7.02</v>
      </c>
      <c r="M342" s="102"/>
    </row>
    <row r="343" spans="1:13" ht="21.75" customHeight="1" x14ac:dyDescent="0.25">
      <c r="A343" s="34" t="s">
        <v>154</v>
      </c>
      <c r="B343" s="22" t="s">
        <v>317</v>
      </c>
      <c r="C343" s="98" t="str">
        <f>IF(Tabella42[[#This Row],[ iMiNOW  01/05/2025  31/08/2025 ]],"PROMO"," ")</f>
        <v xml:space="preserve"> </v>
      </c>
      <c r="D343" s="8" t="str">
        <f>IF($A$4="I",VLOOKUP(B343,lingue!$A$1:$W$2481,12,FALSE),IF($A$4="GB",VLOOKUP(B343,lingue!$A$1:$W$2481,14,FALSE),IF($A$4="E",VLOOKUP(B343,lingue!$A$1:$W$2481,20,FALSE),IF($A$4="PL",VLOOKUP(B343,lingue!$A$1:$W$2481,22,FALSE),IF($A$4="D",VLOOKUP(B343,lingue!$A$1:$W$2481,16,FALSE),IF($A$4="F",VLOOKUP(B343,lingue!$A$1:$W$2481,18,FALSE)))))))</f>
        <v>COPERCHIO IN PP PER ALIMENTI A CERNIERA PER CASSETTE SERIE ATHENA - DIM. MM  L=600 P=400</v>
      </c>
      <c r="E343" s="23" t="str">
        <f>IF($A$4="I",VLOOKUP(B343,lingue!$A$1:$W$2481,13,FALSE),IF($A$4="GB",VLOOKUP(B343,lingue!$A$1:$W$2481,15,FALSE),IF($A$4="E",VLOOKUP(B343,lingue!$A$1:$W$2481,21,FALSE),IF($A$4="PL",VLOOKUP(B343,lingue!$A$1:$W$2481,23,FALSE),IF($A$4="D",VLOOKUP(B343,lingue!$A$1:$W$2481,17,FALSE),IF($A$4="F",VLOOKUP(B343,lingue!$A$1:$W$2481,19,FALSE)))))))</f>
        <v>***FORNITO IN MULTIPLI DI 10/320 PZ***</v>
      </c>
      <c r="F343" s="8"/>
      <c r="G343" s="23"/>
      <c r="H343" s="8"/>
      <c r="I343" s="24">
        <v>700</v>
      </c>
      <c r="J343" s="25">
        <v>10</v>
      </c>
      <c r="K343" s="26">
        <v>320</v>
      </c>
      <c r="L343" s="27">
        <v>8.4600000000000009</v>
      </c>
      <c r="M343" s="102"/>
    </row>
    <row r="344" spans="1:13" ht="21.75" customHeight="1" x14ac:dyDescent="0.25">
      <c r="A344" s="34" t="s">
        <v>154</v>
      </c>
      <c r="B344" s="82" t="s">
        <v>318</v>
      </c>
      <c r="C344" s="98" t="str">
        <f>IF(Tabella42[[#This Row],[ iMiNOW  01/05/2025  31/08/2025 ]],"PROMO"," ")</f>
        <v xml:space="preserve"> </v>
      </c>
      <c r="D344" s="8" t="str">
        <f>IF($A$4="I",VLOOKUP(B344,lingue!$A$1:$W$2481,12,FALSE),IF($A$4="GB",VLOOKUP(B344,lingue!$A$1:$W$2481,14,FALSE),IF($A$4="E",VLOOKUP(B344,lingue!$A$1:$W$2481,20,FALSE),IF($A$4="PL",VLOOKUP(B344,lingue!$A$1:$W$2481,22,FALSE),IF($A$4="D",VLOOKUP(B344,lingue!$A$1:$W$2481,16,FALSE),IF($A$4="F",VLOOKUP(B344,lingue!$A$1:$W$2481,18,FALSE)))))))</f>
        <v>COPERCHIO IN PP A CERNIERA PER CASSETTE SERIE ATHENA ISO - DIM. MM  L=600 P=400 - COLORE: ROSSO</v>
      </c>
      <c r="E344" s="23" t="str">
        <f>IF($A$4="I",VLOOKUP(B344,lingue!$A$1:$W$2481,13,FALSE),IF($A$4="GB",VLOOKUP(B344,lingue!$A$1:$W$2481,15,FALSE),IF($A$4="E",VLOOKUP(B344,lingue!$A$1:$W$2481,21,FALSE),IF($A$4="PL",VLOOKUP(B344,lingue!$A$1:$W$2481,23,FALSE),IF($A$4="D",VLOOKUP(B344,lingue!$A$1:$W$2481,17,FALSE),IF($A$4="F",VLOOKUP(B344,lingue!$A$1:$W$2481,19,FALSE)))))))</f>
        <v>***FORNITO IN MULTIPLI DI 10/320 PZ***</v>
      </c>
      <c r="F344" s="28"/>
      <c r="G344" s="23"/>
      <c r="I344" s="24">
        <v>700</v>
      </c>
      <c r="J344" s="25">
        <v>10</v>
      </c>
      <c r="K344" s="36">
        <v>320</v>
      </c>
      <c r="L344" s="27">
        <v>11.3</v>
      </c>
      <c r="M344" s="102"/>
    </row>
    <row r="345" spans="1:13" ht="21.75" customHeight="1" x14ac:dyDescent="0.25">
      <c r="A345" s="34" t="s">
        <v>6</v>
      </c>
      <c r="B345" s="77" t="s">
        <v>319</v>
      </c>
      <c r="C345" s="98" t="str">
        <f>IF(Tabella42[[#This Row],[ iMiNOW  01/05/2025  31/08/2025 ]],"PROMO"," ")</f>
        <v xml:space="preserve"> </v>
      </c>
      <c r="D345" s="8" t="str">
        <f>IF($A$4="I",VLOOKUP(B345,lingue!$A$1:$W$2481,12,FALSE),IF($A$4="GB",VLOOKUP(B345,lingue!$A$1:$W$2481,14,FALSE),IF($A$4="E",VLOOKUP(B345,lingue!$A$1:$W$2481,20,FALSE),IF($A$4="PL",VLOOKUP(B345,lingue!$A$1:$W$2481,22,FALSE),IF($A$4="D",VLOOKUP(B345,lingue!$A$1:$W$2481,16,FALSE),IF($A$4="F",VLOOKUP(B345,lingue!$A$1:$W$2481,18,FALSE)))))))</f>
        <v>CASSETTA DIVISORIO CONDUTTIVA PER CASSETTE SERIE ATHENA 1 SCOMPARTO - DIM. MM  L=277 P=177 A=99 - COLORE: NERO</v>
      </c>
      <c r="E345" s="23" t="str">
        <f>IF($A$4="I",VLOOKUP(B345,lingue!$A$1:$W$2481,13,FALSE),IF($A$4="GB",VLOOKUP(B345,lingue!$A$1:$W$2481,15,FALSE),IF($A$4="E",VLOOKUP(B345,lingue!$A$1:$W$2481,21,FALSE),IF($A$4="PL",VLOOKUP(B345,lingue!$A$1:$W$2481,23,FALSE),IF($A$4="D",VLOOKUP(B345,lingue!$A$1:$W$2481,17,FALSE),IF($A$4="F",VLOOKUP(B345,lingue!$A$1:$W$2481,19,FALSE)))))))</f>
        <v>***FORNITO IN MULTIPLI DI 20/320 PZ***</v>
      </c>
      <c r="F345" s="8"/>
      <c r="G345" s="23"/>
      <c r="H345" s="35"/>
      <c r="I345" s="24">
        <v>345</v>
      </c>
      <c r="J345" s="25">
        <v>20</v>
      </c>
      <c r="K345" s="26">
        <v>320</v>
      </c>
      <c r="L345" s="27">
        <v>6.9</v>
      </c>
      <c r="M345" s="102"/>
    </row>
    <row r="346" spans="1:13" ht="21.75" customHeight="1" x14ac:dyDescent="0.25">
      <c r="A346" s="34" t="s">
        <v>538</v>
      </c>
      <c r="B346" s="77" t="s">
        <v>320</v>
      </c>
      <c r="C346" s="98" t="str">
        <f>IF(Tabella42[[#This Row],[ iMiNOW  01/05/2025  31/08/2025 ]],"PROMO"," ")</f>
        <v xml:space="preserve"> </v>
      </c>
      <c r="D346" s="8" t="str">
        <f>IF($A$4="I",VLOOKUP(B346,lingue!$A$1:$W$2481,12,FALSE),IF($A$4="GB",VLOOKUP(B346,lingue!$A$1:$W$2481,14,FALSE),IF($A$4="E",VLOOKUP(B346,lingue!$A$1:$W$2481,20,FALSE),IF($A$4="PL",VLOOKUP(B346,lingue!$A$1:$W$2481,22,FALSE),IF($A$4="D",VLOOKUP(B346,lingue!$A$1:$W$2481,16,FALSE),IF($A$4="F",VLOOKUP(B346,lingue!$A$1:$W$2481,18,FALSE)))))))</f>
        <v>CASSETTA DIVISORIO IN REPLAST PER CASSETTE SERIE ATHENA 1 SCOMPARTO - DIM. MM  L=277 P=177 A=99 - COLORE: NERO</v>
      </c>
      <c r="E346" s="23" t="str">
        <f>IF($A$4="I",VLOOKUP(B346,lingue!$A$1:$W$2481,13,FALSE),IF($A$4="GB",VLOOKUP(B346,lingue!$A$1:$W$2481,15,FALSE),IF($A$4="E",VLOOKUP(B346,lingue!$A$1:$W$2481,21,FALSE),IF($A$4="PL",VLOOKUP(B346,lingue!$A$1:$W$2481,23,FALSE),IF($A$4="D",VLOOKUP(B346,lingue!$A$1:$W$2481,17,FALSE),IF($A$4="F",VLOOKUP(B346,lingue!$A$1:$W$2481,19,FALSE)))))))</f>
        <v>***FORNITO IN MULTIPLI DI 20/320 PZ***</v>
      </c>
      <c r="F346" s="28"/>
      <c r="G346" s="23"/>
      <c r="I346" s="24">
        <v>321.85999999999996</v>
      </c>
      <c r="J346" s="25">
        <v>20</v>
      </c>
      <c r="K346" s="36">
        <v>320</v>
      </c>
      <c r="L346" s="27">
        <v>3.86</v>
      </c>
      <c r="M346" s="102"/>
    </row>
    <row r="347" spans="1:13" ht="21.75" customHeight="1" x14ac:dyDescent="0.25">
      <c r="A347" s="34" t="s">
        <v>6</v>
      </c>
      <c r="B347" s="77" t="s">
        <v>321</v>
      </c>
      <c r="C347" s="98" t="str">
        <f>IF(Tabella42[[#This Row],[ iMiNOW  01/05/2025  31/08/2025 ]],"PROMO"," ")</f>
        <v xml:space="preserve"> </v>
      </c>
      <c r="D347" s="8" t="str">
        <f>IF($A$4="I",VLOOKUP(B347,lingue!$A$1:$W$2481,12,FALSE),IF($A$4="GB",VLOOKUP(B347,lingue!$A$1:$W$2481,14,FALSE),IF($A$4="E",VLOOKUP(B347,lingue!$A$1:$W$2481,20,FALSE),IF($A$4="PL",VLOOKUP(B347,lingue!$A$1:$W$2481,22,FALSE),IF($A$4="D",VLOOKUP(B347,lingue!$A$1:$W$2481,16,FALSE),IF($A$4="F",VLOOKUP(B347,lingue!$A$1:$W$2481,18,FALSE)))))))</f>
        <v>CASSETTA DIVISORIO CONDUTTIVA PER CASSETTE SERIE ATHENA 1 SCOMPARTO - DIM. MM  L=357 P=278 A=90 - COLORE: NERO</v>
      </c>
      <c r="E347" s="23" t="str">
        <f>IF($A$4="I",VLOOKUP(B347,lingue!$A$1:$W$2481,13,FALSE),IF($A$4="GB",VLOOKUP(B347,lingue!$A$1:$W$2481,15,FALSE),IF($A$4="E",VLOOKUP(B347,lingue!$A$1:$W$2481,21,FALSE),IF($A$4="PL",VLOOKUP(B347,lingue!$A$1:$W$2481,23,FALSE),IF($A$4="D",VLOOKUP(B347,lingue!$A$1:$W$2481,17,FALSE),IF($A$4="F",VLOOKUP(B347,lingue!$A$1:$W$2481,19,FALSE)))))))</f>
        <v xml:space="preserve">***FORNITO IN MULTIPLI DI 10/160 PZ*** </v>
      </c>
      <c r="F347" s="8"/>
      <c r="G347" s="23"/>
      <c r="H347" s="35"/>
      <c r="I347" s="24">
        <v>459</v>
      </c>
      <c r="J347" s="25">
        <v>10</v>
      </c>
      <c r="K347" s="26">
        <v>160</v>
      </c>
      <c r="L347" s="27">
        <v>8.44</v>
      </c>
      <c r="M347" s="102"/>
    </row>
    <row r="348" spans="1:13" ht="21.75" customHeight="1" x14ac:dyDescent="0.25">
      <c r="A348" s="34" t="s">
        <v>538</v>
      </c>
      <c r="B348" s="77" t="s">
        <v>322</v>
      </c>
      <c r="C348" s="98" t="str">
        <f>IF(Tabella42[[#This Row],[ iMiNOW  01/05/2025  31/08/2025 ]],"PROMO"," ")</f>
        <v xml:space="preserve"> </v>
      </c>
      <c r="D348" s="8" t="str">
        <f>IF($A$4="I",VLOOKUP(B348,lingue!$A$1:$W$2481,12,FALSE),IF($A$4="GB",VLOOKUP(B348,lingue!$A$1:$W$2481,14,FALSE),IF($A$4="E",VLOOKUP(B348,lingue!$A$1:$W$2481,20,FALSE),IF($A$4="PL",VLOOKUP(B348,lingue!$A$1:$W$2481,22,FALSE),IF($A$4="D",VLOOKUP(B348,lingue!$A$1:$W$2481,16,FALSE),IF($A$4="F",VLOOKUP(B348,lingue!$A$1:$W$2481,18,FALSE)))))))</f>
        <v>CASSETTA DIVISORIO IN REPLAST PER CASSETTE SERIE ATHENA 1 SCOMPARTO - DIM. MM  L=357 P=278 A=90 - COLORE: NERO</v>
      </c>
      <c r="E348" s="23" t="str">
        <f>IF($A$4="I",VLOOKUP(B348,lingue!$A$1:$W$2481,13,FALSE),IF($A$4="GB",VLOOKUP(B348,lingue!$A$1:$W$2481,15,FALSE),IF($A$4="E",VLOOKUP(B348,lingue!$A$1:$W$2481,21,FALSE),IF($A$4="PL",VLOOKUP(B348,lingue!$A$1:$W$2481,23,FALSE),IF($A$4="D",VLOOKUP(B348,lingue!$A$1:$W$2481,17,FALSE),IF($A$4="F",VLOOKUP(B348,lingue!$A$1:$W$2481,19,FALSE)))))))</f>
        <v xml:space="preserve">***FORNITO IN MULTIPLI DI 10/160 PZ*** </v>
      </c>
      <c r="F348" s="28"/>
      <c r="G348" s="23"/>
      <c r="I348" s="24">
        <v>428.45</v>
      </c>
      <c r="J348" s="25">
        <v>10</v>
      </c>
      <c r="K348" s="36">
        <v>160</v>
      </c>
      <c r="L348" s="27">
        <v>4.71</v>
      </c>
      <c r="M348" s="102"/>
    </row>
    <row r="349" spans="1:13" ht="21.75" customHeight="1" x14ac:dyDescent="0.25">
      <c r="A349" s="34" t="s">
        <v>538</v>
      </c>
      <c r="B349" s="77" t="s">
        <v>324</v>
      </c>
      <c r="C349" s="98" t="str">
        <f>IF(Tabella42[[#This Row],[ iMiNOW  01/05/2025  31/08/2025 ]],"PROMO"," ")</f>
        <v xml:space="preserve"> </v>
      </c>
      <c r="D349" s="8" t="str">
        <f>IF($A$4="I",VLOOKUP(B349,lingue!$A$1:$W$2481,12,FALSE),IF($A$4="GB",VLOOKUP(B349,lingue!$A$1:$W$2481,14,FALSE),IF($A$4="E",VLOOKUP(B349,lingue!$A$1:$W$2481,20,FALSE),IF($A$4="PL",VLOOKUP(B349,lingue!$A$1:$W$2481,22,FALSE),IF($A$4="D",VLOOKUP(B349,lingue!$A$1:$W$2481,16,FALSE),IF($A$4="F",VLOOKUP(B349,lingue!$A$1:$W$2481,18,FALSE)))))))</f>
        <v>CASSETTA DIVISORIO IN REPLAST PER CASSETTE SERIE ATHENA 2 SCOMPARTI - DIM. MM  L=357 P=278 A=90 - COLORE: NERO</v>
      </c>
      <c r="E349" s="23" t="str">
        <f>IF($A$4="I",VLOOKUP(B349,lingue!$A$1:$W$2481,13,FALSE),IF($A$4="GB",VLOOKUP(B349,lingue!$A$1:$W$2481,15,FALSE),IF($A$4="E",VLOOKUP(B349,lingue!$A$1:$W$2481,21,FALSE),IF($A$4="PL",VLOOKUP(B349,lingue!$A$1:$W$2481,23,FALSE),IF($A$4="D",VLOOKUP(B349,lingue!$A$1:$W$2481,17,FALSE),IF($A$4="F",VLOOKUP(B349,lingue!$A$1:$W$2481,19,FALSE)))))))</f>
        <v xml:space="preserve">***FORNITO IN MULTIPLI DI 10/160 PZ*** </v>
      </c>
      <c r="F349" s="28"/>
      <c r="G349" s="23"/>
      <c r="I349" s="24">
        <v>459.79999999999995</v>
      </c>
      <c r="J349" s="25">
        <v>10</v>
      </c>
      <c r="K349" s="36">
        <v>160</v>
      </c>
      <c r="L349" s="27">
        <v>5</v>
      </c>
      <c r="M349" s="102"/>
    </row>
    <row r="350" spans="1:13" ht="21.75" customHeight="1" x14ac:dyDescent="0.25">
      <c r="A350" s="34" t="s">
        <v>538</v>
      </c>
      <c r="B350" s="77" t="s">
        <v>326</v>
      </c>
      <c r="C350" s="98" t="str">
        <f>IF(Tabella42[[#This Row],[ iMiNOW  01/05/2025  31/08/2025 ]],"PROMO"," ")</f>
        <v xml:space="preserve"> </v>
      </c>
      <c r="D350" s="8" t="str">
        <f>IF($A$4="I",VLOOKUP(B350,lingue!$A$1:$W$2481,12,FALSE),IF($A$4="GB",VLOOKUP(B350,lingue!$A$1:$W$2481,14,FALSE),IF($A$4="E",VLOOKUP(B350,lingue!$A$1:$W$2481,20,FALSE),IF($A$4="PL",VLOOKUP(B350,lingue!$A$1:$W$2481,22,FALSE),IF($A$4="D",VLOOKUP(B350,lingue!$A$1:$W$2481,16,FALSE),IF($A$4="F",VLOOKUP(B350,lingue!$A$1:$W$2481,18,FALSE)))))))</f>
        <v>CASSETTA DIVISORIO IN REPLAST PER CASSETTE SERIE ATHENA 4 SCOMPARTI - DIM. MM  L=357 P=278 A=90 - COLORE: NERO</v>
      </c>
      <c r="E350" s="23" t="str">
        <f>IF($A$4="I",VLOOKUP(B350,lingue!$A$1:$W$2481,13,FALSE),IF($A$4="GB",VLOOKUP(B350,lingue!$A$1:$W$2481,15,FALSE),IF($A$4="E",VLOOKUP(B350,lingue!$A$1:$W$2481,21,FALSE),IF($A$4="PL",VLOOKUP(B350,lingue!$A$1:$W$2481,23,FALSE),IF($A$4="D",VLOOKUP(B350,lingue!$A$1:$W$2481,17,FALSE),IF($A$4="F",VLOOKUP(B350,lingue!$A$1:$W$2481,19,FALSE)))))))</f>
        <v xml:space="preserve">***FORNITO IN MULTIPLI DI 10/160 PZ*** </v>
      </c>
      <c r="F350" s="28"/>
      <c r="G350" s="23"/>
      <c r="I350" s="24">
        <v>489.05999999999995</v>
      </c>
      <c r="J350" s="25">
        <v>10</v>
      </c>
      <c r="K350" s="36">
        <v>160</v>
      </c>
      <c r="L350" s="27">
        <v>5.31</v>
      </c>
      <c r="M350" s="102"/>
    </row>
    <row r="351" spans="1:13" ht="21.75" customHeight="1" x14ac:dyDescent="0.25">
      <c r="A351" s="34" t="s">
        <v>154</v>
      </c>
      <c r="B351" s="78" t="s">
        <v>327</v>
      </c>
      <c r="C351" s="98" t="str">
        <f>IF(Tabella42[[#This Row],[ iMiNOW  01/05/2025  31/08/2025 ]],"PROMO"," ")</f>
        <v xml:space="preserve"> </v>
      </c>
      <c r="D351" s="8" t="str">
        <f>IF($A$4="I",VLOOKUP(B351,lingue!$A$1:$W$2481,12,FALSE),IF($A$4="GB",VLOOKUP(B351,lingue!$A$1:$W$2481,14,FALSE),IF($A$4="E",VLOOKUP(B351,lingue!$A$1:$W$2481,20,FALSE),IF($A$4="PL",VLOOKUP(B351,lingue!$A$1:$W$2481,22,FALSE),IF($A$4="D",VLOOKUP(B351,lingue!$A$1:$W$2481,16,FALSE),IF($A$4="F",VLOOKUP(B351,lingue!$A$1:$W$2481,18,FALSE)))))))</f>
        <v>COPERCHIO IN PP CON MANIGLIE PER CASSETTE SERIE ATHENA - DIM. MM  L=600 P=400 - COLORE: GRIGIO SCURO</v>
      </c>
      <c r="E351" s="23" t="str">
        <f>IF($A$4="I",VLOOKUP(B351,lingue!$A$1:$W$2481,13,FALSE),IF($A$4="GB",VLOOKUP(B351,lingue!$A$1:$W$2481,15,FALSE),IF($A$4="E",VLOOKUP(B351,lingue!$A$1:$W$2481,21,FALSE),IF($A$4="PL",VLOOKUP(B351,lingue!$A$1:$W$2481,23,FALSE),IF($A$4="D",VLOOKUP(B351,lingue!$A$1:$W$2481,17,FALSE),IF($A$4="F",VLOOKUP(B351,lingue!$A$1:$W$2481,19,FALSE)))))))</f>
        <v xml:space="preserve">***FORNITO IN MULTIPLI DI 10/240 PZ*** </v>
      </c>
      <c r="F351" s="8"/>
      <c r="G351" s="23"/>
      <c r="H351" s="8"/>
      <c r="I351" s="24">
        <v>720</v>
      </c>
      <c r="J351" s="25">
        <v>10</v>
      </c>
      <c r="K351" s="26">
        <v>240</v>
      </c>
      <c r="L351" s="27">
        <v>8.4600000000000009</v>
      </c>
      <c r="M351" s="102"/>
    </row>
    <row r="352" spans="1:13" ht="21.75" customHeight="1" x14ac:dyDescent="0.25">
      <c r="A352" s="34" t="s">
        <v>154</v>
      </c>
      <c r="B352" s="79" t="s">
        <v>329</v>
      </c>
      <c r="C352" s="98" t="str">
        <f>IF(Tabella42[[#This Row],[ iMiNOW  01/05/2025  31/08/2025 ]],"PROMO"," ")</f>
        <v xml:space="preserve"> </v>
      </c>
      <c r="D352" s="8" t="str">
        <f>IF($A$4="I",VLOOKUP(B352,lingue!$A$1:$W$2481,12,FALSE),IF($A$4="GB",VLOOKUP(B352,lingue!$A$1:$W$2481,14,FALSE),IF($A$4="E",VLOOKUP(B352,lingue!$A$1:$W$2481,20,FALSE),IF($A$4="PL",VLOOKUP(B352,lingue!$A$1:$W$2481,22,FALSE),IF($A$4="D",VLOOKUP(B352,lingue!$A$1:$W$2481,16,FALSE),IF($A$4="F",VLOOKUP(B352,lingue!$A$1:$W$2481,18,FALSE)))))))</f>
        <v>COPERCHIO IN REPLAST CON MANIGLIE PER CASSETTE SERIE ATHENA - DIM. MM  L=600 P=400 - COLORE: GRIGIO SCURO</v>
      </c>
      <c r="E352" s="23" t="str">
        <f>IF($A$4="I",VLOOKUP(B352,lingue!$A$1:$W$2481,13,FALSE),IF($A$4="GB",VLOOKUP(B352,lingue!$A$1:$W$2481,15,FALSE),IF($A$4="E",VLOOKUP(B352,lingue!$A$1:$W$2481,21,FALSE),IF($A$4="PL",VLOOKUP(B352,lingue!$A$1:$W$2481,23,FALSE),IF($A$4="D",VLOOKUP(B352,lingue!$A$1:$W$2481,17,FALSE),IF($A$4="F",VLOOKUP(B352,lingue!$A$1:$W$2481,19,FALSE)))))))</f>
        <v xml:space="preserve">***FORNITO IN MULTIPLI DI 10/240 PZ*** </v>
      </c>
      <c r="F352" s="33"/>
      <c r="G352" s="23"/>
      <c r="H352" s="33"/>
      <c r="I352" s="24">
        <v>752</v>
      </c>
      <c r="J352" s="25">
        <v>10</v>
      </c>
      <c r="K352" s="26">
        <v>240</v>
      </c>
      <c r="L352" s="27">
        <v>7.02</v>
      </c>
      <c r="M352" s="102"/>
    </row>
    <row r="353" spans="1:13" ht="21.75" customHeight="1" x14ac:dyDescent="0.25">
      <c r="A353" s="34" t="s">
        <v>154</v>
      </c>
      <c r="B353" s="22" t="s">
        <v>330</v>
      </c>
      <c r="C353" s="98" t="str">
        <f>IF(Tabella42[[#This Row],[ iMiNOW  01/05/2025  31/08/2025 ]],"PROMO"," ")</f>
        <v xml:space="preserve"> </v>
      </c>
      <c r="D353" s="8" t="str">
        <f>IF($A$4="I",VLOOKUP(B353,lingue!$A$1:$W$2481,12,FALSE),IF($A$4="GB",VLOOKUP(B353,lingue!$A$1:$W$2481,14,FALSE),IF($A$4="E",VLOOKUP(B353,lingue!$A$1:$W$2481,20,FALSE),IF($A$4="PL",VLOOKUP(B353,lingue!$A$1:$W$2481,22,FALSE),IF($A$4="D",VLOOKUP(B353,lingue!$A$1:$W$2481,16,FALSE),IF($A$4="F",VLOOKUP(B353,lingue!$A$1:$W$2481,18,FALSE)))))))</f>
        <v>COPERCHIO IN PP PER ALIMENTI CON MANIGLIE PER CASSETTE SERIE ATHENA - DIM. MM  L=600 P=400</v>
      </c>
      <c r="E353" s="23" t="str">
        <f>IF($A$4="I",VLOOKUP(B353,lingue!$A$1:$W$2481,13,FALSE),IF($A$4="GB",VLOOKUP(B353,lingue!$A$1:$W$2481,15,FALSE),IF($A$4="E",VLOOKUP(B353,lingue!$A$1:$W$2481,21,FALSE),IF($A$4="PL",VLOOKUP(B353,lingue!$A$1:$W$2481,23,FALSE),IF($A$4="D",VLOOKUP(B353,lingue!$A$1:$W$2481,17,FALSE),IF($A$4="F",VLOOKUP(B353,lingue!$A$1:$W$2481,19,FALSE)))))))</f>
        <v xml:space="preserve">***FORNITO IN MULTIPLI DI 10/240 PZ*** </v>
      </c>
      <c r="F353" s="29">
        <v>200</v>
      </c>
      <c r="G353" s="32" t="s">
        <v>606</v>
      </c>
      <c r="H353" s="31">
        <v>250</v>
      </c>
      <c r="I353" s="24">
        <v>720</v>
      </c>
      <c r="J353" s="25">
        <v>10</v>
      </c>
      <c r="K353" s="26">
        <v>240</v>
      </c>
      <c r="L353" s="27">
        <v>8.4600000000000009</v>
      </c>
      <c r="M353" s="102"/>
    </row>
    <row r="354" spans="1:13" ht="21.75" customHeight="1" x14ac:dyDescent="0.25">
      <c r="A354" s="34" t="s">
        <v>154</v>
      </c>
      <c r="B354" s="78" t="s">
        <v>331</v>
      </c>
      <c r="C354" s="98" t="str">
        <f>IF(Tabella42[[#This Row],[ iMiNOW  01/05/2025  31/08/2025 ]],"PROMO"," ")</f>
        <v xml:space="preserve"> </v>
      </c>
      <c r="D354" s="8" t="str">
        <f>IF($A$4="I",VLOOKUP(B354,lingue!$A$1:$W$2481,12,FALSE),IF($A$4="GB",VLOOKUP(B354,lingue!$A$1:$W$2481,14,FALSE),IF($A$4="E",VLOOKUP(B354,lingue!$A$1:$W$2481,20,FALSE),IF($A$4="PL",VLOOKUP(B354,lingue!$A$1:$W$2481,22,FALSE),IF($A$4="D",VLOOKUP(B354,lingue!$A$1:$W$2481,16,FALSE),IF($A$4="F",VLOOKUP(B354,lingue!$A$1:$W$2481,18,FALSE)))))))</f>
        <v>CASSETTA IN POLIPROPILENE ATHENA 8612C-CAPACITA Lt=49 - DIM. MM  L=800 P=600 A=120 - COLORE: GRIGIO SCURO</v>
      </c>
      <c r="E354" s="23" t="str">
        <f>IF($A$4="I",VLOOKUP(B354,lingue!$A$1:$W$2481,13,FALSE),IF($A$4="GB",VLOOKUP(B354,lingue!$A$1:$W$2481,15,FALSE),IF($A$4="E",VLOOKUP(B354,lingue!$A$1:$W$2481,21,FALSE),IF($A$4="PL",VLOOKUP(B354,lingue!$A$1:$W$2481,23,FALSE),IF($A$4="D",VLOOKUP(B354,lingue!$A$1:$W$2481,17,FALSE),IF($A$4="F",VLOOKUP(B354,lingue!$A$1:$W$2481,19,FALSE)))))))</f>
        <v xml:space="preserve">CON MANIGLIE CHIUSE, PARETI CHIUSE E FONDO RINFORZATO ***FORNITO IN MULTIPLI DI 4/40 PZ*** </v>
      </c>
      <c r="F354" s="8"/>
      <c r="G354" s="23"/>
      <c r="H354" s="8"/>
      <c r="I354" s="24">
        <v>3458</v>
      </c>
      <c r="J354" s="25">
        <v>4</v>
      </c>
      <c r="K354" s="26">
        <v>40</v>
      </c>
      <c r="L354" s="27">
        <v>33.25</v>
      </c>
      <c r="M354" s="102"/>
    </row>
    <row r="355" spans="1:13" ht="21.75" customHeight="1" x14ac:dyDescent="0.25">
      <c r="A355" s="34" t="s">
        <v>154</v>
      </c>
      <c r="B355" s="77" t="s">
        <v>332</v>
      </c>
      <c r="C355" s="98" t="str">
        <f>IF(Tabella42[[#This Row],[ iMiNOW  01/05/2025  31/08/2025 ]],"PROMO"," ")</f>
        <v xml:space="preserve"> </v>
      </c>
      <c r="D355" s="8" t="str">
        <f>IF($A$4="I",VLOOKUP(B355,lingue!$A$1:$W$2481,12,FALSE),IF($A$4="GB",VLOOKUP(B355,lingue!$A$1:$W$2481,14,FALSE),IF($A$4="E",VLOOKUP(B355,lingue!$A$1:$W$2481,20,FALSE),IF($A$4="PL",VLOOKUP(B355,lingue!$A$1:$W$2481,22,FALSE),IF($A$4="D",VLOOKUP(B355,lingue!$A$1:$W$2481,16,FALSE),IF($A$4="F",VLOOKUP(B355,lingue!$A$1:$W$2481,18,FALSE)))))))</f>
        <v>CASSETTA IN POLIPROPILENE CONDUTTIVO ATHENA 8612C-CAPACITA Lt=49 - DIM. MM  L=800 P=600 A=120 - COLORE: NERO</v>
      </c>
      <c r="E355" s="23" t="str">
        <f>IF($A$4="I",VLOOKUP(B355,lingue!$A$1:$W$2481,13,FALSE),IF($A$4="GB",VLOOKUP(B355,lingue!$A$1:$W$2481,15,FALSE),IF($A$4="E",VLOOKUP(B355,lingue!$A$1:$W$2481,21,FALSE),IF($A$4="PL",VLOOKUP(B355,lingue!$A$1:$W$2481,23,FALSE),IF($A$4="D",VLOOKUP(B355,lingue!$A$1:$W$2481,17,FALSE),IF($A$4="F",VLOOKUP(B355,lingue!$A$1:$W$2481,19,FALSE)))))))</f>
        <v xml:space="preserve">CON MANIGLIE CHIUSE, PARETI CHIUSE E FONDO RINFORZATO ***FORNITO IN MULTIPLI DI 4/40 PZ*** </v>
      </c>
      <c r="F355" s="33"/>
      <c r="G355" s="23"/>
      <c r="H355" s="33"/>
      <c r="I355" s="24">
        <v>3873</v>
      </c>
      <c r="J355" s="25">
        <v>4</v>
      </c>
      <c r="K355" s="26">
        <v>40</v>
      </c>
      <c r="L355" s="27">
        <v>55.6</v>
      </c>
      <c r="M355" s="102"/>
    </row>
    <row r="356" spans="1:13" ht="21.75" customHeight="1" x14ac:dyDescent="0.25">
      <c r="A356" s="34" t="s">
        <v>154</v>
      </c>
      <c r="B356" s="79" t="s">
        <v>333</v>
      </c>
      <c r="C356" s="98" t="str">
        <f>IF(Tabella42[[#This Row],[ iMiNOW  01/05/2025  31/08/2025 ]],"PROMO"," ")</f>
        <v xml:space="preserve"> </v>
      </c>
      <c r="D356" s="8" t="str">
        <f>IF($A$4="I",VLOOKUP(B356,lingue!$A$1:$W$2481,12,FALSE),IF($A$4="GB",VLOOKUP(B356,lingue!$A$1:$W$2481,14,FALSE),IF($A$4="E",VLOOKUP(B356,lingue!$A$1:$W$2481,20,FALSE),IF($A$4="PL",VLOOKUP(B356,lingue!$A$1:$W$2481,22,FALSE),IF($A$4="D",VLOOKUP(B356,lingue!$A$1:$W$2481,16,FALSE),IF($A$4="F",VLOOKUP(B356,lingue!$A$1:$W$2481,18,FALSE)))))))</f>
        <v>CASSETTA IN REPLAST ATHENA 8612C-CAPACITA Lt=49 - DIM. MM  L=800 P=600 A=120 - COLORE: GRIGIO SCURO</v>
      </c>
      <c r="E356" s="23" t="str">
        <f>IF($A$4="I",VLOOKUP(B356,lingue!$A$1:$W$2481,13,FALSE),IF($A$4="GB",VLOOKUP(B356,lingue!$A$1:$W$2481,15,FALSE),IF($A$4="E",VLOOKUP(B356,lingue!$A$1:$W$2481,21,FALSE),IF($A$4="PL",VLOOKUP(B356,lingue!$A$1:$W$2481,23,FALSE),IF($A$4="D",VLOOKUP(B356,lingue!$A$1:$W$2481,17,FALSE),IF($A$4="F",VLOOKUP(B356,lingue!$A$1:$W$2481,19,FALSE)))))))</f>
        <v xml:space="preserve">CON MANIGLIE CHIUSE, PARETI CHIUSE E FONDO RINFORZATO ***FORNITO IN MULTIPLI DI 4/40 PZ*** </v>
      </c>
      <c r="F356" s="33"/>
      <c r="G356" s="23"/>
      <c r="H356" s="33"/>
      <c r="I356" s="24">
        <v>3614</v>
      </c>
      <c r="J356" s="25">
        <v>4</v>
      </c>
      <c r="K356" s="26">
        <v>40</v>
      </c>
      <c r="L356" s="27">
        <v>26.62</v>
      </c>
      <c r="M356" s="102"/>
    </row>
    <row r="357" spans="1:13" ht="21.75" customHeight="1" x14ac:dyDescent="0.25">
      <c r="A357" s="34" t="s">
        <v>154</v>
      </c>
      <c r="B357" s="78" t="s">
        <v>335</v>
      </c>
      <c r="C357" s="98" t="str">
        <f>IF(Tabella42[[#This Row],[ iMiNOW  01/05/2025  31/08/2025 ]],"PROMO"," ")</f>
        <v xml:space="preserve"> </v>
      </c>
      <c r="D357" s="8" t="str">
        <f>IF($A$4="I",VLOOKUP(B357,lingue!$A$1:$W$2481,12,FALSE),IF($A$4="GB",VLOOKUP(B357,lingue!$A$1:$W$2481,14,FALSE),IF($A$4="E",VLOOKUP(B357,lingue!$A$1:$W$2481,20,FALSE),IF($A$4="PL",VLOOKUP(B357,lingue!$A$1:$W$2481,22,FALSE),IF($A$4="D",VLOOKUP(B357,lingue!$A$1:$W$2481,16,FALSE),IF($A$4="F",VLOOKUP(B357,lingue!$A$1:$W$2481,18,FALSE)))))))</f>
        <v>CASSETTA IN POLIPROPILENE ATHENA 8617C-CAPACITA Lt=69 - DIM. MM  L=800 P=600 A=170 - COLORE: GRIGIO SCURO</v>
      </c>
      <c r="E357" s="23" t="str">
        <f>IF($A$4="I",VLOOKUP(B357,lingue!$A$1:$W$2481,13,FALSE),IF($A$4="GB",VLOOKUP(B357,lingue!$A$1:$W$2481,15,FALSE),IF($A$4="E",VLOOKUP(B357,lingue!$A$1:$W$2481,21,FALSE),IF($A$4="PL",VLOOKUP(B357,lingue!$A$1:$W$2481,23,FALSE),IF($A$4="D",VLOOKUP(B357,lingue!$A$1:$W$2481,17,FALSE),IF($A$4="F",VLOOKUP(B357,lingue!$A$1:$W$2481,19,FALSE)))))))</f>
        <v xml:space="preserve">CON MANIGLIE CHIUSE, PARETI CHIUSE E FONDO RINFORZATO ***FORNITO IN MULTIPLI DI 3/28 PZ*** </v>
      </c>
      <c r="F357" s="8"/>
      <c r="G357" s="23"/>
      <c r="H357" s="8"/>
      <c r="I357" s="24">
        <v>3804</v>
      </c>
      <c r="J357" s="25">
        <v>3</v>
      </c>
      <c r="K357" s="26">
        <v>28</v>
      </c>
      <c r="L357" s="27">
        <v>35.79</v>
      </c>
      <c r="M357" s="102"/>
    </row>
    <row r="358" spans="1:13" ht="21.75" customHeight="1" x14ac:dyDescent="0.25">
      <c r="A358" s="34" t="s">
        <v>154</v>
      </c>
      <c r="B358" s="77" t="s">
        <v>336</v>
      </c>
      <c r="C358" s="98" t="str">
        <f>IF(Tabella42[[#This Row],[ iMiNOW  01/05/2025  31/08/2025 ]],"PROMO"," ")</f>
        <v xml:space="preserve"> </v>
      </c>
      <c r="D358" s="8" t="str">
        <f>IF($A$4="I",VLOOKUP(B358,lingue!$A$1:$W$2481,12,FALSE),IF($A$4="GB",VLOOKUP(B358,lingue!$A$1:$W$2481,14,FALSE),IF($A$4="E",VLOOKUP(B358,lingue!$A$1:$W$2481,20,FALSE),IF($A$4="PL",VLOOKUP(B358,lingue!$A$1:$W$2481,22,FALSE),IF($A$4="D",VLOOKUP(B358,lingue!$A$1:$W$2481,16,FALSE),IF($A$4="F",VLOOKUP(B358,lingue!$A$1:$W$2481,18,FALSE)))))))</f>
        <v>CASSETTA IN POLIPROPILENE CONDUTTIVO ATHENA 8617C-CAPACITA Lt=69 - DIM. MM  L=800 P=600 A=170 - COLORE: NERO</v>
      </c>
      <c r="E358" s="23" t="str">
        <f>IF($A$4="I",VLOOKUP(B358,lingue!$A$1:$W$2481,13,FALSE),IF($A$4="GB",VLOOKUP(B358,lingue!$A$1:$W$2481,15,FALSE),IF($A$4="E",VLOOKUP(B358,lingue!$A$1:$W$2481,21,FALSE),IF($A$4="PL",VLOOKUP(B358,lingue!$A$1:$W$2481,23,FALSE),IF($A$4="D",VLOOKUP(B358,lingue!$A$1:$W$2481,17,FALSE),IF($A$4="F",VLOOKUP(B358,lingue!$A$1:$W$2481,19,FALSE)))))))</f>
        <v xml:space="preserve">CON MANIGLIE CHIUSE, PARETI CHIUSE E FONDO RINFORZATO ***FORNITO IN MULTIPLI DI 3/28 PZ*** </v>
      </c>
      <c r="F358" s="33"/>
      <c r="G358" s="23"/>
      <c r="H358" s="33"/>
      <c r="I358" s="24">
        <v>4260</v>
      </c>
      <c r="J358" s="25">
        <v>3</v>
      </c>
      <c r="K358" s="26">
        <v>28</v>
      </c>
      <c r="L358" s="27">
        <v>60.59</v>
      </c>
      <c r="M358" s="102"/>
    </row>
    <row r="359" spans="1:13" ht="21.75" customHeight="1" x14ac:dyDescent="0.25">
      <c r="A359" s="34" t="s">
        <v>154</v>
      </c>
      <c r="B359" s="79" t="s">
        <v>337</v>
      </c>
      <c r="C359" s="98" t="str">
        <f>IF(Tabella42[[#This Row],[ iMiNOW  01/05/2025  31/08/2025 ]],"PROMO"," ")</f>
        <v xml:space="preserve"> </v>
      </c>
      <c r="D359" s="8" t="str">
        <f>IF($A$4="I",VLOOKUP(B359,lingue!$A$1:$W$2481,12,FALSE),IF($A$4="GB",VLOOKUP(B359,lingue!$A$1:$W$2481,14,FALSE),IF($A$4="E",VLOOKUP(B359,lingue!$A$1:$W$2481,20,FALSE),IF($A$4="PL",VLOOKUP(B359,lingue!$A$1:$W$2481,22,FALSE),IF($A$4="D",VLOOKUP(B359,lingue!$A$1:$W$2481,16,FALSE),IF($A$4="F",VLOOKUP(B359,lingue!$A$1:$W$2481,18,FALSE)))))))</f>
        <v>CASSETTA IN REPLAST ATHENA 8617C-CAPACITA Lt=69 - DIM. MM  L=800 P=600 A=170 - COLORE: GRIGIO SCURO</v>
      </c>
      <c r="E359" s="23" t="str">
        <f>IF($A$4="I",VLOOKUP(B359,lingue!$A$1:$W$2481,13,FALSE),IF($A$4="GB",VLOOKUP(B359,lingue!$A$1:$W$2481,15,FALSE),IF($A$4="E",VLOOKUP(B359,lingue!$A$1:$W$2481,21,FALSE),IF($A$4="PL",VLOOKUP(B359,lingue!$A$1:$W$2481,23,FALSE),IF($A$4="D",VLOOKUP(B359,lingue!$A$1:$W$2481,17,FALSE),IF($A$4="F",VLOOKUP(B359,lingue!$A$1:$W$2481,19,FALSE)))))))</f>
        <v xml:space="preserve">CON MANIGLIE CHIUSE, PARETI CHIUSE E FONDO RINFORZATO ***FORNITO IN MULTIPLI DI 3/28 PZ*** </v>
      </c>
      <c r="F359" s="33"/>
      <c r="G359" s="23"/>
      <c r="H359" s="33" t="s">
        <v>1721</v>
      </c>
      <c r="I359" s="24">
        <v>3975</v>
      </c>
      <c r="J359" s="25">
        <v>3</v>
      </c>
      <c r="K359" s="26">
        <v>28</v>
      </c>
      <c r="L359" s="27">
        <v>28.63</v>
      </c>
      <c r="M359" s="102"/>
    </row>
    <row r="360" spans="1:13" ht="21.75" customHeight="1" x14ac:dyDescent="0.25">
      <c r="A360" s="34" t="s">
        <v>154</v>
      </c>
      <c r="B360" s="78" t="s">
        <v>339</v>
      </c>
      <c r="C360" s="98" t="str">
        <f>IF(Tabella42[[#This Row],[ iMiNOW  01/05/2025  31/08/2025 ]],"PROMO"," ")</f>
        <v xml:space="preserve"> </v>
      </c>
      <c r="D360" s="8" t="str">
        <f>IF($A$4="I",VLOOKUP(B360,lingue!$A$1:$W$2481,12,FALSE),IF($A$4="GB",VLOOKUP(B360,lingue!$A$1:$W$2481,14,FALSE),IF($A$4="E",VLOOKUP(B360,lingue!$A$1:$W$2481,20,FALSE),IF($A$4="PL",VLOOKUP(B360,lingue!$A$1:$W$2481,22,FALSE),IF($A$4="D",VLOOKUP(B360,lingue!$A$1:$W$2481,16,FALSE),IF($A$4="F",VLOOKUP(B360,lingue!$A$1:$W$2481,18,FALSE)))))))</f>
        <v>CASSETTA IN POLIPROPILENE ATHENA 8622C-CAPACITA Lt=90 - DIM. MM  L=800 P=600 A=220 - COLORE: GRIGIO SCURO</v>
      </c>
      <c r="E360" s="23" t="str">
        <f>IF($A$4="I",VLOOKUP(B360,lingue!$A$1:$W$2481,13,FALSE),IF($A$4="GB",VLOOKUP(B360,lingue!$A$1:$W$2481,15,FALSE),IF($A$4="E",VLOOKUP(B360,lingue!$A$1:$W$2481,21,FALSE),IF($A$4="PL",VLOOKUP(B360,lingue!$A$1:$W$2481,23,FALSE),IF($A$4="D",VLOOKUP(B360,lingue!$A$1:$W$2481,17,FALSE),IF($A$4="F",VLOOKUP(B360,lingue!$A$1:$W$2481,19,FALSE)))))))</f>
        <v xml:space="preserve">CON MANIGLIE CHIUSE, PARETI CHIUSE E FONDO RINFORZATO ***FORNITO IN MULTIPLI DI 2/20 PZ*** </v>
      </c>
      <c r="F360" s="8"/>
      <c r="G360" s="23"/>
      <c r="H360" s="8"/>
      <c r="I360" s="24">
        <v>4588</v>
      </c>
      <c r="J360" s="25">
        <v>2</v>
      </c>
      <c r="K360" s="26">
        <v>20</v>
      </c>
      <c r="L360" s="27">
        <v>37.020000000000003</v>
      </c>
      <c r="M360" s="102"/>
    </row>
    <row r="361" spans="1:13" ht="21.75" customHeight="1" x14ac:dyDescent="0.25">
      <c r="A361" s="34" t="s">
        <v>154</v>
      </c>
      <c r="B361" s="77" t="s">
        <v>340</v>
      </c>
      <c r="C361" s="98" t="str">
        <f>IF(Tabella42[[#This Row],[ iMiNOW  01/05/2025  31/08/2025 ]],"PROMO"," ")</f>
        <v xml:space="preserve"> </v>
      </c>
      <c r="D361" s="8" t="str">
        <f>IF($A$4="I",VLOOKUP(B361,lingue!$A$1:$W$2481,12,FALSE),IF($A$4="GB",VLOOKUP(B361,lingue!$A$1:$W$2481,14,FALSE),IF($A$4="E",VLOOKUP(B361,lingue!$A$1:$W$2481,20,FALSE),IF($A$4="PL",VLOOKUP(B361,lingue!$A$1:$W$2481,22,FALSE),IF($A$4="D",VLOOKUP(B361,lingue!$A$1:$W$2481,16,FALSE),IF($A$4="F",VLOOKUP(B361,lingue!$A$1:$W$2481,18,FALSE)))))))</f>
        <v>CASSETTA IN POLIPROPILENE CONDUTTIVO ATHENA 8622C-CAPACITA Lt=90 - DIM. MM  L=800 P=600 A=220 - COLORE: NERO</v>
      </c>
      <c r="E361" s="23" t="str">
        <f>IF($A$4="I",VLOOKUP(B361,lingue!$A$1:$W$2481,13,FALSE),IF($A$4="GB",VLOOKUP(B361,lingue!$A$1:$W$2481,15,FALSE),IF($A$4="E",VLOOKUP(B361,lingue!$A$1:$W$2481,21,FALSE),IF($A$4="PL",VLOOKUP(B361,lingue!$A$1:$W$2481,23,FALSE),IF($A$4="D",VLOOKUP(B361,lingue!$A$1:$W$2481,17,FALSE),IF($A$4="F",VLOOKUP(B361,lingue!$A$1:$W$2481,19,FALSE)))))))</f>
        <v xml:space="preserve">CON MANIGLIE CHIUSE, PARETI CHIUSE E FONDO RINFORZATO ***FORNITO IN MULTIPLI DI 2/20 PZ*** </v>
      </c>
      <c r="F361" s="33"/>
      <c r="G361" s="23"/>
      <c r="H361" s="33"/>
      <c r="I361" s="24">
        <v>5139</v>
      </c>
      <c r="J361" s="25">
        <v>2</v>
      </c>
      <c r="K361" s="26">
        <v>20</v>
      </c>
      <c r="L361" s="27">
        <v>71.27</v>
      </c>
      <c r="M361" s="102"/>
    </row>
    <row r="362" spans="1:13" ht="21.75" customHeight="1" x14ac:dyDescent="0.25">
      <c r="A362" s="34" t="s">
        <v>154</v>
      </c>
      <c r="B362" s="79" t="s">
        <v>341</v>
      </c>
      <c r="C362" s="98" t="str">
        <f>IF(Tabella42[[#This Row],[ iMiNOW  01/05/2025  31/08/2025 ]],"PROMO"," ")</f>
        <v xml:space="preserve"> </v>
      </c>
      <c r="D362" s="8" t="str">
        <f>IF($A$4="I",VLOOKUP(B362,lingue!$A$1:$W$2481,12,FALSE),IF($A$4="GB",VLOOKUP(B362,lingue!$A$1:$W$2481,14,FALSE),IF($A$4="E",VLOOKUP(B362,lingue!$A$1:$W$2481,20,FALSE),IF($A$4="PL",VLOOKUP(B362,lingue!$A$1:$W$2481,22,FALSE),IF($A$4="D",VLOOKUP(B362,lingue!$A$1:$W$2481,16,FALSE),IF($A$4="F",VLOOKUP(B362,lingue!$A$1:$W$2481,18,FALSE)))))))</f>
        <v>CASSETTA IN REPLAST ATHENA 8622C-CAPACITA Lt=90 - DIM. MM  L=800 P=600 A=220 - COLORE: GRIGIO SCURO</v>
      </c>
      <c r="E362" s="23" t="str">
        <f>IF($A$4="I",VLOOKUP(B362,lingue!$A$1:$W$2481,13,FALSE),IF($A$4="GB",VLOOKUP(B362,lingue!$A$1:$W$2481,15,FALSE),IF($A$4="E",VLOOKUP(B362,lingue!$A$1:$W$2481,21,FALSE),IF($A$4="PL",VLOOKUP(B362,lingue!$A$1:$W$2481,23,FALSE),IF($A$4="D",VLOOKUP(B362,lingue!$A$1:$W$2481,17,FALSE),IF($A$4="F",VLOOKUP(B362,lingue!$A$1:$W$2481,19,FALSE)))))))</f>
        <v xml:space="preserve">CON MANIGLIE CHIUSE, PARETI CHIUSE E FONDO RINFORZATO ***FORNITO IN MULTIPLI DI 2/20 PZ*** </v>
      </c>
      <c r="F362" s="33"/>
      <c r="G362" s="23"/>
      <c r="H362" s="33" t="s">
        <v>1721</v>
      </c>
      <c r="I362" s="24">
        <v>4794</v>
      </c>
      <c r="J362" s="25">
        <v>2</v>
      </c>
      <c r="K362" s="26">
        <v>20</v>
      </c>
      <c r="L362" s="27">
        <v>29.6</v>
      </c>
      <c r="M362" s="102"/>
    </row>
    <row r="363" spans="1:13" ht="21.75" customHeight="1" x14ac:dyDescent="0.25">
      <c r="A363" s="34" t="s">
        <v>154</v>
      </c>
      <c r="B363" s="78" t="s">
        <v>343</v>
      </c>
      <c r="C363" s="98" t="str">
        <f>IF(Tabella42[[#This Row],[ iMiNOW  01/05/2025  31/08/2025 ]],"PROMO"," ")</f>
        <v xml:space="preserve"> </v>
      </c>
      <c r="D363" s="8" t="str">
        <f>IF($A$4="I",VLOOKUP(B363,lingue!$A$1:$W$2481,12,FALSE),IF($A$4="GB",VLOOKUP(B363,lingue!$A$1:$W$2481,14,FALSE),IF($A$4="E",VLOOKUP(B363,lingue!$A$1:$W$2481,20,FALSE),IF($A$4="PL",VLOOKUP(B363,lingue!$A$1:$W$2481,22,FALSE),IF($A$4="D",VLOOKUP(B363,lingue!$A$1:$W$2481,16,FALSE),IF($A$4="F",VLOOKUP(B363,lingue!$A$1:$W$2481,18,FALSE)))))))</f>
        <v>CASSETTA IN POLIPROPILENE ATHENA 8632C CON FONDO RINFORZATO-CAPACITA Lt=130 - DIM. MM  L=800 P=600 A=325 - COLORE: GRIGIO SCURO</v>
      </c>
      <c r="E363" s="23" t="str">
        <f>IF($A$4="I",VLOOKUP(B363,lingue!$A$1:$W$2481,13,FALSE),IF($A$4="GB",VLOOKUP(B363,lingue!$A$1:$W$2481,15,FALSE),IF($A$4="E",VLOOKUP(B363,lingue!$A$1:$W$2481,21,FALSE),IF($A$4="PL",VLOOKUP(B363,lingue!$A$1:$W$2481,23,FALSE),IF($A$4="D",VLOOKUP(B363,lingue!$A$1:$W$2481,17,FALSE),IF($A$4="F",VLOOKUP(B363,lingue!$A$1:$W$2481,19,FALSE)))))))</f>
        <v xml:space="preserve">CON MANIGLIE CHIUSE, PARETI CHIUSE E FONDO RINFORZATO***FORNITO IN MULTIPLI DI 2/14 PZ*** </v>
      </c>
      <c r="F363" s="8"/>
      <c r="G363" s="23"/>
      <c r="H363" s="8"/>
      <c r="I363" s="24">
        <v>5422</v>
      </c>
      <c r="J363" s="25">
        <v>2</v>
      </c>
      <c r="K363" s="26">
        <v>14</v>
      </c>
      <c r="L363" s="27">
        <v>42.01</v>
      </c>
      <c r="M363" s="102"/>
    </row>
    <row r="364" spans="1:13" ht="21.75" customHeight="1" x14ac:dyDescent="0.25">
      <c r="A364" s="34" t="s">
        <v>154</v>
      </c>
      <c r="B364" s="77" t="s">
        <v>344</v>
      </c>
      <c r="C364" s="98" t="str">
        <f>IF(Tabella42[[#This Row],[ iMiNOW  01/05/2025  31/08/2025 ]],"PROMO"," ")</f>
        <v xml:space="preserve"> </v>
      </c>
      <c r="D364" s="8" t="str">
        <f>IF($A$4="I",VLOOKUP(B364,lingue!$A$1:$W$2481,12,FALSE),IF($A$4="GB",VLOOKUP(B364,lingue!$A$1:$W$2481,14,FALSE),IF($A$4="E",VLOOKUP(B364,lingue!$A$1:$W$2481,20,FALSE),IF($A$4="PL",VLOOKUP(B364,lingue!$A$1:$W$2481,22,FALSE),IF($A$4="D",VLOOKUP(B364,lingue!$A$1:$W$2481,16,FALSE),IF($A$4="F",VLOOKUP(B364,lingue!$A$1:$W$2481,18,FALSE)))))))</f>
        <v>CASSETTA IN POLIPROPILENE CONDUTTIVO ATHENA 8632C CON FONDO RINFORZATO-CAPACITA Lt=130 - DIM. MM  L=800 P=600 A=325 - COLORE: NERO</v>
      </c>
      <c r="E364" s="23" t="str">
        <f>IF($A$4="I",VLOOKUP(B364,lingue!$A$1:$W$2481,13,FALSE),IF($A$4="GB",VLOOKUP(B364,lingue!$A$1:$W$2481,15,FALSE),IF($A$4="E",VLOOKUP(B364,lingue!$A$1:$W$2481,21,FALSE),IF($A$4="PL",VLOOKUP(B364,lingue!$A$1:$W$2481,23,FALSE),IF($A$4="D",VLOOKUP(B364,lingue!$A$1:$W$2481,17,FALSE),IF($A$4="F",VLOOKUP(B364,lingue!$A$1:$W$2481,19,FALSE)))))))</f>
        <v xml:space="preserve">CON MANIGLIE CHIUSE, PARETI CHIUSE E FONDO RINFORZATO***FORNITO IN MULTIPLI DI 2/14 PZ*** </v>
      </c>
      <c r="F364" s="33"/>
      <c r="G364" s="23"/>
      <c r="H364" s="33"/>
      <c r="I364" s="24">
        <v>6073</v>
      </c>
      <c r="J364" s="25">
        <v>2</v>
      </c>
      <c r="K364" s="26">
        <v>14</v>
      </c>
      <c r="L364" s="27">
        <v>80.540000000000006</v>
      </c>
      <c r="M364" s="102"/>
    </row>
    <row r="365" spans="1:13" ht="21.75" customHeight="1" x14ac:dyDescent="0.25">
      <c r="A365" s="34" t="s">
        <v>154</v>
      </c>
      <c r="B365" s="79" t="s">
        <v>345</v>
      </c>
      <c r="C365" s="98" t="str">
        <f>IF(Tabella42[[#This Row],[ iMiNOW  01/05/2025  31/08/2025 ]],"PROMO"," ")</f>
        <v xml:space="preserve"> </v>
      </c>
      <c r="D365" s="8" t="str">
        <f>IF($A$4="I",VLOOKUP(B365,lingue!$A$1:$W$2481,12,FALSE),IF($A$4="GB",VLOOKUP(B365,lingue!$A$1:$W$2481,14,FALSE),IF($A$4="E",VLOOKUP(B365,lingue!$A$1:$W$2481,20,FALSE),IF($A$4="PL",VLOOKUP(B365,lingue!$A$1:$W$2481,22,FALSE),IF($A$4="D",VLOOKUP(B365,lingue!$A$1:$W$2481,16,FALSE),IF($A$4="F",VLOOKUP(B365,lingue!$A$1:$W$2481,18,FALSE)))))))</f>
        <v>CASSETTA IN REPLAST ATHENA 8632C CON FONDO RINFORZATO-CAPACITA Lt=130 - DIM. MM  L=800 P=600 A=325 - COLORE: GRIGIO SCURO</v>
      </c>
      <c r="E365" s="23" t="str">
        <f>IF($A$4="I",VLOOKUP(B365,lingue!$A$1:$W$2481,13,FALSE),IF($A$4="GB",VLOOKUP(B365,lingue!$A$1:$W$2481,15,FALSE),IF($A$4="E",VLOOKUP(B365,lingue!$A$1:$W$2481,21,FALSE),IF($A$4="PL",VLOOKUP(B365,lingue!$A$1:$W$2481,23,FALSE),IF($A$4="D",VLOOKUP(B365,lingue!$A$1:$W$2481,17,FALSE),IF($A$4="F",VLOOKUP(B365,lingue!$A$1:$W$2481,19,FALSE)))))))</f>
        <v xml:space="preserve">CON MANIGLIE CHIUSE, PARETI CHIUSE E FONDO RINFORZATO***FORNITO IN MULTIPLI DI 2/14 PZ*** </v>
      </c>
      <c r="F365" s="33"/>
      <c r="G365" s="23"/>
      <c r="H365" s="33" t="s">
        <v>1721</v>
      </c>
      <c r="I365" s="24">
        <v>5666</v>
      </c>
      <c r="J365" s="25">
        <v>2</v>
      </c>
      <c r="K365" s="26">
        <v>14</v>
      </c>
      <c r="L365" s="27">
        <v>33.590000000000003</v>
      </c>
      <c r="M365" s="102"/>
    </row>
    <row r="366" spans="1:13" ht="21.75" customHeight="1" x14ac:dyDescent="0.25">
      <c r="A366" s="34" t="s">
        <v>154</v>
      </c>
      <c r="B366" s="78" t="s">
        <v>347</v>
      </c>
      <c r="C366" s="98" t="str">
        <f>IF(Tabella42[[#This Row],[ iMiNOW  01/05/2025  31/08/2025 ]],"PROMO"," ")</f>
        <v xml:space="preserve"> </v>
      </c>
      <c r="D366" s="8" t="str">
        <f>IF($A$4="I",VLOOKUP(B366,lingue!$A$1:$W$2481,12,FALSE),IF($A$4="GB",VLOOKUP(B366,lingue!$A$1:$W$2481,14,FALSE),IF($A$4="E",VLOOKUP(B366,lingue!$A$1:$W$2481,20,FALSE),IF($A$4="PL",VLOOKUP(B366,lingue!$A$1:$W$2481,22,FALSE),IF($A$4="D",VLOOKUP(B366,lingue!$A$1:$W$2481,16,FALSE),IF($A$4="F",VLOOKUP(B366,lingue!$A$1:$W$2481,18,FALSE)))))))</f>
        <v>CASSETTA IN POLIPROPILENE ATHENA 8643C CON FONDO RINFORZATO-CAPACITA Lt=175 - DIM. MM  L=800 P=600 A=430 - COLORE: GRIGIO SCURO</v>
      </c>
      <c r="E366" s="23" t="str">
        <f>IF($A$4="I",VLOOKUP(B366,lingue!$A$1:$W$2481,13,FALSE),IF($A$4="GB",VLOOKUP(B366,lingue!$A$1:$W$2481,15,FALSE),IF($A$4="E",VLOOKUP(B366,lingue!$A$1:$W$2481,21,FALSE),IF($A$4="PL",VLOOKUP(B366,lingue!$A$1:$W$2481,23,FALSE),IF($A$4="D",VLOOKUP(B366,lingue!$A$1:$W$2481,17,FALSE),IF($A$4="F",VLOOKUP(B366,lingue!$A$1:$W$2481,19,FALSE)))))))</f>
        <v xml:space="preserve">CON MANIGLIE CHIUSE, PARETI CHIUSE E FONDO RINFORZATO***FORNITO IN MULTIPLI DI 1/10 PZ*** </v>
      </c>
      <c r="F366" s="8"/>
      <c r="G366" s="23"/>
      <c r="H366" s="8"/>
      <c r="I366" s="24">
        <v>6238</v>
      </c>
      <c r="J366" s="25">
        <v>1</v>
      </c>
      <c r="K366" s="26">
        <v>10</v>
      </c>
      <c r="L366" s="27">
        <v>48.58</v>
      </c>
      <c r="M366" s="102"/>
    </row>
    <row r="367" spans="1:13" ht="21.75" customHeight="1" x14ac:dyDescent="0.25">
      <c r="A367" s="34" t="s">
        <v>154</v>
      </c>
      <c r="B367" s="77" t="s">
        <v>348</v>
      </c>
      <c r="C367" s="98" t="str">
        <f>IF(Tabella42[[#This Row],[ iMiNOW  01/05/2025  31/08/2025 ]],"PROMO"," ")</f>
        <v xml:space="preserve"> </v>
      </c>
      <c r="D367" s="8" t="str">
        <f>IF($A$4="I",VLOOKUP(B367,lingue!$A$1:$W$2481,12,FALSE),IF($A$4="GB",VLOOKUP(B367,lingue!$A$1:$W$2481,14,FALSE),IF($A$4="E",VLOOKUP(B367,lingue!$A$1:$W$2481,20,FALSE),IF($A$4="PL",VLOOKUP(B367,lingue!$A$1:$W$2481,22,FALSE),IF($A$4="D",VLOOKUP(B367,lingue!$A$1:$W$2481,16,FALSE),IF($A$4="F",VLOOKUP(B367,lingue!$A$1:$W$2481,18,FALSE)))))))</f>
        <v>CASSETTA IN POLIPROPILENE CONDUTTIVO ATHENA 8643C CON FONDO RINFORZATO-CAPACITA Lt=175 - DIM. MM  L=800 P=600 A=430 - COLORE: NERO</v>
      </c>
      <c r="E367" s="23" t="str">
        <f>IF($A$4="I",VLOOKUP(B367,lingue!$A$1:$W$2481,13,FALSE),IF($A$4="GB",VLOOKUP(B367,lingue!$A$1:$W$2481,15,FALSE),IF($A$4="E",VLOOKUP(B367,lingue!$A$1:$W$2481,21,FALSE),IF($A$4="PL",VLOOKUP(B367,lingue!$A$1:$W$2481,23,FALSE),IF($A$4="D",VLOOKUP(B367,lingue!$A$1:$W$2481,17,FALSE),IF($A$4="F",VLOOKUP(B367,lingue!$A$1:$W$2481,19,FALSE)))))))</f>
        <v xml:space="preserve">CON MANIGLIE CHIUSE, PARETI CHIUSE E FONDO RINFORZATO***FORNITO IN MULTIPLI DI 1/10 PZ*** </v>
      </c>
      <c r="F367" s="33"/>
      <c r="G367" s="23"/>
      <c r="H367" s="33"/>
      <c r="I367" s="24">
        <v>6987</v>
      </c>
      <c r="J367" s="25">
        <v>1</v>
      </c>
      <c r="K367" s="26">
        <v>10</v>
      </c>
      <c r="L367" s="27">
        <v>87.83</v>
      </c>
      <c r="M367" s="102"/>
    </row>
    <row r="368" spans="1:13" ht="21.75" customHeight="1" x14ac:dyDescent="0.25">
      <c r="A368" s="34" t="s">
        <v>154</v>
      </c>
      <c r="B368" s="79" t="s">
        <v>349</v>
      </c>
      <c r="C368" s="98" t="str">
        <f>IF(Tabella42[[#This Row],[ iMiNOW  01/05/2025  31/08/2025 ]],"PROMO"," ")</f>
        <v xml:space="preserve"> </v>
      </c>
      <c r="D368" s="8" t="str">
        <f>IF($A$4="I",VLOOKUP(B368,lingue!$A$1:$W$2481,12,FALSE),IF($A$4="GB",VLOOKUP(B368,lingue!$A$1:$W$2481,14,FALSE),IF($A$4="E",VLOOKUP(B368,lingue!$A$1:$W$2481,20,FALSE),IF($A$4="PL",VLOOKUP(B368,lingue!$A$1:$W$2481,22,FALSE),IF($A$4="D",VLOOKUP(B368,lingue!$A$1:$W$2481,16,FALSE),IF($A$4="F",VLOOKUP(B368,lingue!$A$1:$W$2481,18,FALSE)))))))</f>
        <v>CASSETTA IN REPLAST ATHENA 8643C CON FONDO RINFORZATO-CAPACITA Lt=175 - DIM. MM  L=800 P=600 A=430 - COLORE: GRIGIO SCURO</v>
      </c>
      <c r="E368" s="23" t="str">
        <f>IF($A$4="I",VLOOKUP(B368,lingue!$A$1:$W$2481,13,FALSE),IF($A$4="GB",VLOOKUP(B368,lingue!$A$1:$W$2481,15,FALSE),IF($A$4="E",VLOOKUP(B368,lingue!$A$1:$W$2481,21,FALSE),IF($A$4="PL",VLOOKUP(B368,lingue!$A$1:$W$2481,23,FALSE),IF($A$4="D",VLOOKUP(B368,lingue!$A$1:$W$2481,17,FALSE),IF($A$4="F",VLOOKUP(B368,lingue!$A$1:$W$2481,19,FALSE)))))))</f>
        <v xml:space="preserve">CON MANIGLIE CHIUSE, PARETI CHIUSE E FONDO RINFORZATO***FORNITO IN MULTIPLI DI 1/10 PZ*** </v>
      </c>
      <c r="F368" s="33"/>
      <c r="G368" s="23"/>
      <c r="H368" s="33" t="s">
        <v>1721</v>
      </c>
      <c r="I368" s="24">
        <v>6519</v>
      </c>
      <c r="J368" s="25">
        <v>1</v>
      </c>
      <c r="K368" s="26">
        <v>10</v>
      </c>
      <c r="L368" s="27">
        <v>38.869999999999997</v>
      </c>
      <c r="M368" s="102"/>
    </row>
    <row r="369" spans="1:13" ht="21.75" customHeight="1" x14ac:dyDescent="0.25">
      <c r="A369" s="34" t="s">
        <v>154</v>
      </c>
      <c r="B369" s="78" t="s">
        <v>351</v>
      </c>
      <c r="C369" s="98" t="str">
        <f>IF(Tabella42[[#This Row],[ iMiNOW  01/05/2025  31/08/2025 ]],"PROMO"," ")</f>
        <v xml:space="preserve"> </v>
      </c>
      <c r="D369" s="8" t="str">
        <f>IF($A$4="I",VLOOKUP(B369,lingue!$A$1:$W$2481,12,FALSE),IF($A$4="GB",VLOOKUP(B369,lingue!$A$1:$W$2481,14,FALSE),IF($A$4="E",VLOOKUP(B369,lingue!$A$1:$W$2481,20,FALSE),IF($A$4="PL",VLOOKUP(B369,lingue!$A$1:$W$2481,22,FALSE),IF($A$4="D",VLOOKUP(B369,lingue!$A$1:$W$2481,16,FALSE),IF($A$4="F",VLOOKUP(B369,lingue!$A$1:$W$2481,18,FALSE)))))))</f>
        <v>COPERCHIO IN PP CON MANIGLIE PER CASSETTE SERIE ATHENA - DIM. MM  L=800 P=600 - COLORE: GRIGIO SCURO</v>
      </c>
      <c r="E369" s="23" t="str">
        <f>IF($A$4="I",VLOOKUP(B369,lingue!$A$1:$W$2481,13,FALSE),IF($A$4="GB",VLOOKUP(B369,lingue!$A$1:$W$2481,15,FALSE),IF($A$4="E",VLOOKUP(B369,lingue!$A$1:$W$2481,21,FALSE),IF($A$4="PL",VLOOKUP(B369,lingue!$A$1:$W$2481,23,FALSE),IF($A$4="D",VLOOKUP(B369,lingue!$A$1:$W$2481,17,FALSE),IF($A$4="F",VLOOKUP(B369,lingue!$A$1:$W$2481,19,FALSE)))))))</f>
        <v xml:space="preserve">***FORNITO IN MULTIPLI DI 5/60 PZ*** </v>
      </c>
      <c r="F369" s="8"/>
      <c r="G369" s="23"/>
      <c r="H369" s="8"/>
      <c r="I369" s="24">
        <v>1978</v>
      </c>
      <c r="J369" s="25">
        <v>5</v>
      </c>
      <c r="K369" s="26">
        <v>60</v>
      </c>
      <c r="L369" s="27">
        <v>13.71</v>
      </c>
      <c r="M369" s="102"/>
    </row>
    <row r="370" spans="1:13" ht="21.75" customHeight="1" x14ac:dyDescent="0.25">
      <c r="A370" s="34" t="s">
        <v>154</v>
      </c>
      <c r="B370" s="77" t="s">
        <v>352</v>
      </c>
      <c r="C370" s="98" t="str">
        <f>IF(Tabella42[[#This Row],[ iMiNOW  01/05/2025  31/08/2025 ]],"PROMO"," ")</f>
        <v xml:space="preserve"> </v>
      </c>
      <c r="D370" s="8" t="str">
        <f>IF($A$4="I",VLOOKUP(B370,lingue!$A$1:$W$2481,12,FALSE),IF($A$4="GB",VLOOKUP(B370,lingue!$A$1:$W$2481,14,FALSE),IF($A$4="E",VLOOKUP(B370,lingue!$A$1:$W$2481,20,FALSE),IF($A$4="PL",VLOOKUP(B370,lingue!$A$1:$W$2481,22,FALSE),IF($A$4="D",VLOOKUP(B370,lingue!$A$1:$W$2481,16,FALSE),IF($A$4="F",VLOOKUP(B370,lingue!$A$1:$W$2481,18,FALSE)))))))</f>
        <v>COPERCHIO IN POLIPROPILENE PER CASSETTE SERIE ATHENA IN POLIPROPILENE CONDUTTIVO - DIM. MM  L=800 P=600 - COLORE: NERO</v>
      </c>
      <c r="E370" s="23" t="str">
        <f>IF($A$4="I",VLOOKUP(B370,lingue!$A$1:$W$2481,13,FALSE),IF($A$4="GB",VLOOKUP(B370,lingue!$A$1:$W$2481,15,FALSE),IF($A$4="E",VLOOKUP(B370,lingue!$A$1:$W$2481,21,FALSE),IF($A$4="PL",VLOOKUP(B370,lingue!$A$1:$W$2481,23,FALSE),IF($A$4="D",VLOOKUP(B370,lingue!$A$1:$W$2481,17,FALSE),IF($A$4="F",VLOOKUP(B370,lingue!$A$1:$W$2481,19,FALSE)))))))</f>
        <v xml:space="preserve">***FORNITO IN MULTIPLI DI 5/60 PZ*** </v>
      </c>
      <c r="F370" s="33"/>
      <c r="G370" s="23"/>
      <c r="H370" s="33"/>
      <c r="I370" s="24">
        <v>2215</v>
      </c>
      <c r="J370" s="25">
        <v>5</v>
      </c>
      <c r="K370" s="26">
        <v>60</v>
      </c>
      <c r="L370" s="27">
        <v>28.21</v>
      </c>
      <c r="M370" s="102"/>
    </row>
    <row r="371" spans="1:13" ht="21.75" customHeight="1" x14ac:dyDescent="0.25">
      <c r="A371" s="34" t="s">
        <v>154</v>
      </c>
      <c r="B371" s="79" t="s">
        <v>353</v>
      </c>
      <c r="C371" s="98" t="str">
        <f>IF(Tabella42[[#This Row],[ iMiNOW  01/05/2025  31/08/2025 ]],"PROMO"," ")</f>
        <v xml:space="preserve"> </v>
      </c>
      <c r="D371" s="8" t="str">
        <f>IF($A$4="I",VLOOKUP(B371,lingue!$A$1:$W$2481,12,FALSE),IF($A$4="GB",VLOOKUP(B371,lingue!$A$1:$W$2481,14,FALSE),IF($A$4="E",VLOOKUP(B371,lingue!$A$1:$W$2481,20,FALSE),IF($A$4="PL",VLOOKUP(B371,lingue!$A$1:$W$2481,22,FALSE),IF($A$4="D",VLOOKUP(B371,lingue!$A$1:$W$2481,16,FALSE),IF($A$4="F",VLOOKUP(B371,lingue!$A$1:$W$2481,18,FALSE)))))))</f>
        <v>COPERCHIO IN REPLAST CON MANIGLIE PER CASSETTE SERIE ATHENA - DIM. MM  L=800 P=600 - COLORE: GRIGIO SCURO</v>
      </c>
      <c r="E371" s="23" t="str">
        <f>IF($A$4="I",VLOOKUP(B371,lingue!$A$1:$W$2481,13,FALSE),IF($A$4="GB",VLOOKUP(B371,lingue!$A$1:$W$2481,15,FALSE),IF($A$4="E",VLOOKUP(B371,lingue!$A$1:$W$2481,21,FALSE),IF($A$4="PL",VLOOKUP(B371,lingue!$A$1:$W$2481,23,FALSE),IF($A$4="D",VLOOKUP(B371,lingue!$A$1:$W$2481,17,FALSE),IF($A$4="F",VLOOKUP(B371,lingue!$A$1:$W$2481,19,FALSE)))))))</f>
        <v xml:space="preserve">***FORNITO IN MULTIPLI DI 5/60 PZ*** </v>
      </c>
      <c r="F371" s="33"/>
      <c r="G371" s="23"/>
      <c r="H371" s="33" t="s">
        <v>1721</v>
      </c>
      <c r="I371" s="24">
        <v>2067</v>
      </c>
      <c r="J371" s="25">
        <v>5</v>
      </c>
      <c r="K371" s="26">
        <v>60</v>
      </c>
      <c r="L371" s="27">
        <v>10.97</v>
      </c>
      <c r="M371" s="102"/>
    </row>
    <row r="372" spans="1:13" ht="21.75" customHeight="1" x14ac:dyDescent="0.25">
      <c r="A372" s="34" t="s">
        <v>154</v>
      </c>
      <c r="B372" s="77" t="s">
        <v>358</v>
      </c>
      <c r="C372" s="98" t="str">
        <f>IF(Tabella42[[#This Row],[ iMiNOW  01/05/2025  31/08/2025 ]],"PROMO"," ")</f>
        <v xml:space="preserve"> </v>
      </c>
      <c r="D372" s="8" t="str">
        <f>IF($A$4="I",VLOOKUP(B372,lingue!$A$1:$W$2481,12,FALSE),IF($A$4="GB",VLOOKUP(B372,lingue!$A$1:$W$2481,14,FALSE),IF($A$4="E",VLOOKUP(B372,lingue!$A$1:$W$2481,20,FALSE),IF($A$4="PL",VLOOKUP(B372,lingue!$A$1:$W$2481,22,FALSE),IF($A$4="D",VLOOKUP(B372,lingue!$A$1:$W$2481,16,FALSE),IF($A$4="F",VLOOKUP(B372,lingue!$A$1:$W$2481,18,FALSE)))))))</f>
        <v>PIEDINO IN POLIPROPILENE CONDUTTIVO SERIE ATHENA - COMPLETO DI VITI - COLORE: NERO</v>
      </c>
      <c r="E372" s="23" t="str">
        <f>IF($A$4="I",VLOOKUP(B372,lingue!$A$1:$W$2481,13,FALSE),IF($A$4="GB",VLOOKUP(B372,lingue!$A$1:$W$2481,15,FALSE),IF($A$4="E",VLOOKUP(B372,lingue!$A$1:$W$2481,21,FALSE),IF($A$4="PL",VLOOKUP(B372,lingue!$A$1:$W$2481,23,FALSE),IF($A$4="D",VLOOKUP(B372,lingue!$A$1:$W$2481,17,FALSE),IF($A$4="F",VLOOKUP(B372,lingue!$A$1:$W$2481,19,FALSE)))))))</f>
        <v xml:space="preserve">***FORNITO IN MULTIPLI DI 1 PZ*** </v>
      </c>
      <c r="F372" s="33"/>
      <c r="G372" s="23"/>
      <c r="H372" s="33"/>
      <c r="I372" s="24">
        <v>609.28000000000009</v>
      </c>
      <c r="J372" s="25">
        <v>1</v>
      </c>
      <c r="K372" s="26"/>
      <c r="L372" s="27">
        <v>4.75</v>
      </c>
      <c r="M372" s="102"/>
    </row>
    <row r="373" spans="1:13" ht="21.75" customHeight="1" x14ac:dyDescent="0.25">
      <c r="A373" s="34" t="s">
        <v>154</v>
      </c>
      <c r="B373" s="77" t="s">
        <v>368</v>
      </c>
      <c r="C373" s="98" t="str">
        <f>IF(Tabella42[[#This Row],[ iMiNOW  01/05/2025  31/08/2025 ]],"PROMO"," ")</f>
        <v xml:space="preserve"> </v>
      </c>
      <c r="D373" s="8" t="str">
        <f>IF($A$4="I",VLOOKUP(B373,lingue!$A$1:$W$2481,12,FALSE),IF($A$4="GB",VLOOKUP(B373,lingue!$A$1:$W$2481,14,FALSE),IF($A$4="E",VLOOKUP(B373,lingue!$A$1:$W$2481,20,FALSE),IF($A$4="PL",VLOOKUP(B373,lingue!$A$1:$W$2481,22,FALSE),IF($A$4="D",VLOOKUP(B373,lingue!$A$1:$W$2481,16,FALSE),IF($A$4="F",VLOOKUP(B373,lingue!$A$1:$W$2481,18,FALSE)))))))</f>
        <v>TRAVERSA IN POLIPROPILENE CONDUTTIVO SERIE ATHENA - DIM. MM  L=800 P=132 A=29 - COLORE: NERO</v>
      </c>
      <c r="E373" s="23" t="str">
        <f>IF($A$4="I",VLOOKUP(B373,lingue!$A$1:$W$2481,13,FALSE),IF($A$4="GB",VLOOKUP(B373,lingue!$A$1:$W$2481,15,FALSE),IF($A$4="E",VLOOKUP(B373,lingue!$A$1:$W$2481,21,FALSE),IF($A$4="PL",VLOOKUP(B373,lingue!$A$1:$W$2481,23,FALSE),IF($A$4="D",VLOOKUP(B373,lingue!$A$1:$W$2481,17,FALSE),IF($A$4="F",VLOOKUP(B373,lingue!$A$1:$W$2481,19,FALSE)))))))</f>
        <v xml:space="preserve">***FORNITO IN MULTIPLI DI 1 PZ*** </v>
      </c>
      <c r="F373" s="33"/>
      <c r="G373" s="23"/>
      <c r="H373" s="33"/>
      <c r="I373" s="24">
        <v>855.68000000000006</v>
      </c>
      <c r="J373" s="25">
        <v>1</v>
      </c>
      <c r="K373" s="26"/>
      <c r="L373" s="27">
        <v>7.39</v>
      </c>
      <c r="M373" s="102"/>
    </row>
    <row r="374" spans="1:13" ht="21.75" customHeight="1" x14ac:dyDescent="0.25">
      <c r="A374" s="34" t="s">
        <v>154</v>
      </c>
      <c r="B374" s="22" t="s">
        <v>355</v>
      </c>
      <c r="C374" s="98" t="str">
        <f>IF(Tabella42[[#This Row],[ iMiNOW  01/05/2025  31/08/2025 ]],"PROMO"," ")</f>
        <v xml:space="preserve"> </v>
      </c>
      <c r="D374" s="8" t="str">
        <f>IF($A$4="I",VLOOKUP(B374,lingue!$A$1:$W$2481,12,FALSE),IF($A$4="GB",VLOOKUP(B374,lingue!$A$1:$W$2481,14,FALSE),IF($A$4="E",VLOOKUP(B374,lingue!$A$1:$W$2481,20,FALSE),IF($A$4="PL",VLOOKUP(B374,lingue!$A$1:$W$2481,22,FALSE),IF($A$4="D",VLOOKUP(B374,lingue!$A$1:$W$2481,16,FALSE),IF($A$4="F",VLOOKUP(B374,lingue!$A$1:$W$2481,18,FALSE)))))))</f>
        <v>DIVISORIO LONGITUDINALE CON SUPPORTI PER CASSETTE ATHENA AT6417 - COLORE: ZINCATO</v>
      </c>
      <c r="E374" s="23" t="str">
        <f>IF($A$4="I",VLOOKUP(B374,lingue!$A$1:$W$2481,13,FALSE),IF($A$4="GB",VLOOKUP(B374,lingue!$A$1:$W$2481,15,FALSE),IF($A$4="E",VLOOKUP(B374,lingue!$A$1:$W$2481,21,FALSE),IF($A$4="PL",VLOOKUP(B374,lingue!$A$1:$W$2481,23,FALSE),IF($A$4="D",VLOOKUP(B374,lingue!$A$1:$W$2481,17,FALSE),IF($A$4="F",VLOOKUP(B374,lingue!$A$1:$W$2481,19,FALSE)))))))</f>
        <v xml:space="preserve">***FORNITO IN MULTIPLI DI 1 PZ*** </v>
      </c>
      <c r="F374" s="28"/>
      <c r="G374" s="23"/>
      <c r="I374" s="24">
        <v>1420</v>
      </c>
      <c r="J374" s="25">
        <v>1</v>
      </c>
      <c r="K374" s="36"/>
      <c r="L374" s="27">
        <v>18.13</v>
      </c>
      <c r="M374" s="102"/>
    </row>
    <row r="375" spans="1:13" ht="21.75" customHeight="1" x14ac:dyDescent="0.25">
      <c r="A375" s="34" t="s">
        <v>154</v>
      </c>
      <c r="B375" s="22" t="s">
        <v>356</v>
      </c>
      <c r="C375" s="98" t="str">
        <f>IF(Tabella42[[#This Row],[ iMiNOW  01/05/2025  31/08/2025 ]],"PROMO"," ")</f>
        <v xml:space="preserve"> </v>
      </c>
      <c r="D375" s="8" t="str">
        <f>IF($A$4="I",VLOOKUP(B375,lingue!$A$1:$W$2481,12,FALSE),IF($A$4="GB",VLOOKUP(B375,lingue!$A$1:$W$2481,14,FALSE),IF($A$4="E",VLOOKUP(B375,lingue!$A$1:$W$2481,20,FALSE),IF($A$4="PL",VLOOKUP(B375,lingue!$A$1:$W$2481,22,FALSE),IF($A$4="D",VLOOKUP(B375,lingue!$A$1:$W$2481,16,FALSE),IF($A$4="F",VLOOKUP(B375,lingue!$A$1:$W$2481,18,FALSE)))))))</f>
        <v>DIVISORIO LONGITUDINALE CON SUPPORTI PER CASSETTE ATHENA AT6422 - DIM. MM  L=558 P=364 A=195 - COLORE: ZINCATO</v>
      </c>
      <c r="E375" s="23" t="str">
        <f>IF($A$4="I",VLOOKUP(B375,lingue!$A$1:$W$2481,13,FALSE),IF($A$4="GB",VLOOKUP(B375,lingue!$A$1:$W$2481,15,FALSE),IF($A$4="E",VLOOKUP(B375,lingue!$A$1:$W$2481,21,FALSE),IF($A$4="PL",VLOOKUP(B375,lingue!$A$1:$W$2481,23,FALSE),IF($A$4="D",VLOOKUP(B375,lingue!$A$1:$W$2481,17,FALSE),IF($A$4="F",VLOOKUP(B375,lingue!$A$1:$W$2481,19,FALSE)))))))</f>
        <v xml:space="preserve">***FORNITO IN MULTIPLI DI 1 PZ*** </v>
      </c>
      <c r="F375" s="28"/>
      <c r="G375" s="23"/>
      <c r="I375" s="24">
        <v>1830</v>
      </c>
      <c r="J375" s="25">
        <v>1</v>
      </c>
      <c r="K375" s="36"/>
      <c r="L375" s="27">
        <v>20.25</v>
      </c>
      <c r="M375" s="102"/>
    </row>
    <row r="376" spans="1:13" ht="21.75" customHeight="1" x14ac:dyDescent="0.25">
      <c r="A376" s="34" t="s">
        <v>154</v>
      </c>
      <c r="B376" s="78" t="s">
        <v>357</v>
      </c>
      <c r="C376" s="98" t="str">
        <f>IF(Tabella42[[#This Row],[ iMiNOW  01/05/2025  31/08/2025 ]],"PROMO"," ")</f>
        <v xml:space="preserve"> </v>
      </c>
      <c r="D376" s="8" t="str">
        <f>IF($A$4="I",VLOOKUP(B376,lingue!$A$1:$W$2481,12,FALSE),IF($A$4="GB",VLOOKUP(B376,lingue!$A$1:$W$2481,14,FALSE),IF($A$4="E",VLOOKUP(B376,lingue!$A$1:$W$2481,20,FALSE),IF($A$4="PL",VLOOKUP(B376,lingue!$A$1:$W$2481,22,FALSE),IF($A$4="D",VLOOKUP(B376,lingue!$A$1:$W$2481,16,FALSE),IF($A$4="F",VLOOKUP(B376,lingue!$A$1:$W$2481,18,FALSE)))))))</f>
        <v>PIEDINO IN POLIPROPILENE SERIE ATHENA - COMPLETO DI VITI - COLORE: GRIGIO SCURO</v>
      </c>
      <c r="E376" s="23" t="str">
        <f>IF($A$4="I",VLOOKUP(B376,lingue!$A$1:$W$2481,13,FALSE),IF($A$4="GB",VLOOKUP(B376,lingue!$A$1:$W$2481,15,FALSE),IF($A$4="E",VLOOKUP(B376,lingue!$A$1:$W$2481,21,FALSE),IF($A$4="PL",VLOOKUP(B376,lingue!$A$1:$W$2481,23,FALSE),IF($A$4="D",VLOOKUP(B376,lingue!$A$1:$W$2481,17,FALSE),IF($A$4="F",VLOOKUP(B376,lingue!$A$1:$W$2481,19,FALSE)))))))</f>
        <v xml:space="preserve">***FORNITO IN MULTIPLI DI 1 PZ*** </v>
      </c>
      <c r="F376" s="28"/>
      <c r="G376" s="23"/>
      <c r="I376" s="24">
        <v>544</v>
      </c>
      <c r="J376" s="25">
        <v>1</v>
      </c>
      <c r="K376" s="36"/>
      <c r="L376" s="27">
        <v>3.96</v>
      </c>
      <c r="M376" s="102"/>
    </row>
    <row r="377" spans="1:13" ht="21.75" customHeight="1" x14ac:dyDescent="0.25">
      <c r="A377" s="34" t="s">
        <v>154</v>
      </c>
      <c r="B377" s="79" t="s">
        <v>359</v>
      </c>
      <c r="C377" s="98" t="str">
        <f>IF(Tabella42[[#This Row],[ iMiNOW  01/05/2025  31/08/2025 ]],"PROMO"," ")</f>
        <v xml:space="preserve"> </v>
      </c>
      <c r="D377" s="8" t="str">
        <f>IF($A$4="I",VLOOKUP(B377,lingue!$A$1:$W$2481,12,FALSE),IF($A$4="GB",VLOOKUP(B377,lingue!$A$1:$W$2481,14,FALSE),IF($A$4="E",VLOOKUP(B377,lingue!$A$1:$W$2481,20,FALSE),IF($A$4="PL",VLOOKUP(B377,lingue!$A$1:$W$2481,22,FALSE),IF($A$4="D",VLOOKUP(B377,lingue!$A$1:$W$2481,16,FALSE),IF($A$4="F",VLOOKUP(B377,lingue!$A$1:$W$2481,18,FALSE)))))))</f>
        <v>PIEDINO IN REPLAST SERIE ATHENA - COMPLETO DI VITI - COLORE: GRIGIO SCURO</v>
      </c>
      <c r="E377" s="23" t="str">
        <f>IF($A$4="I",VLOOKUP(B377,lingue!$A$1:$W$2481,13,FALSE),IF($A$4="GB",VLOOKUP(B377,lingue!$A$1:$W$2481,15,FALSE),IF($A$4="E",VLOOKUP(B377,lingue!$A$1:$W$2481,21,FALSE),IF($A$4="PL",VLOOKUP(B377,lingue!$A$1:$W$2481,23,FALSE),IF($A$4="D",VLOOKUP(B377,lingue!$A$1:$W$2481,17,FALSE),IF($A$4="F",VLOOKUP(B377,lingue!$A$1:$W$2481,19,FALSE)))))))</f>
        <v xml:space="preserve">***FORNITO IN MULTIPLI DI 1 PZ*** </v>
      </c>
      <c r="F377" s="37"/>
      <c r="G377" s="23"/>
      <c r="H377" s="37"/>
      <c r="I377" s="24">
        <v>568.48</v>
      </c>
      <c r="J377" s="25">
        <v>1</v>
      </c>
      <c r="K377" s="36"/>
      <c r="L377" s="27">
        <v>3.56</v>
      </c>
      <c r="M377" s="102"/>
    </row>
    <row r="378" spans="1:13" ht="21.75" customHeight="1" x14ac:dyDescent="0.25">
      <c r="A378" s="34" t="s">
        <v>154</v>
      </c>
      <c r="B378" s="77" t="s">
        <v>361</v>
      </c>
      <c r="C378" s="98" t="str">
        <f>IF(Tabella42[[#This Row],[ iMiNOW  01/05/2025  31/08/2025 ]],"PROMO"," ")</f>
        <v xml:space="preserve"> </v>
      </c>
      <c r="D378" s="8" t="str">
        <f>IF($A$4="I",VLOOKUP(B378,lingue!$A$1:$W$2481,12,FALSE),IF($A$4="GB",VLOOKUP(B378,lingue!$A$1:$W$2481,14,FALSE),IF($A$4="E",VLOOKUP(B378,lingue!$A$1:$W$2481,20,FALSE),IF($A$4="PL",VLOOKUP(B378,lingue!$A$1:$W$2481,22,FALSE),IF($A$4="D",VLOOKUP(B378,lingue!$A$1:$W$2481,16,FALSE),IF($A$4="F",VLOOKUP(B378,lingue!$A$1:$W$2481,18,FALSE)))))))</f>
        <v>PORTA ETICHETTE PER CASSETTE SERIE ATHENA - DIM. MM  L=150 A=85 - COLORE: NERO</v>
      </c>
      <c r="E378" s="23" t="str">
        <f>IF($A$4="I",VLOOKUP(B378,lingue!$A$1:$W$2481,13,FALSE),IF($A$4="GB",VLOOKUP(B378,lingue!$A$1:$W$2481,15,FALSE),IF($A$4="E",VLOOKUP(B378,lingue!$A$1:$W$2481,21,FALSE),IF($A$4="PL",VLOOKUP(B378,lingue!$A$1:$W$2481,23,FALSE),IF($A$4="D",VLOOKUP(B378,lingue!$A$1:$W$2481,17,FALSE),IF($A$4="F",VLOOKUP(B378,lingue!$A$1:$W$2481,19,FALSE)))))))</f>
        <v xml:space="preserve">***FORNITO IN MULTIPLI DI 10 PZ*** </v>
      </c>
      <c r="F378" s="8"/>
      <c r="G378" s="23"/>
      <c r="H378" s="8"/>
      <c r="I378" s="24">
        <v>14</v>
      </c>
      <c r="J378" s="25">
        <v>10</v>
      </c>
      <c r="K378" s="26"/>
      <c r="L378" s="27">
        <v>1.06</v>
      </c>
      <c r="M378" s="102"/>
    </row>
    <row r="379" spans="1:13" ht="21.75" customHeight="1" x14ac:dyDescent="0.25">
      <c r="A379" s="34" t="s">
        <v>154</v>
      </c>
      <c r="B379" s="77" t="s">
        <v>362</v>
      </c>
      <c r="C379" s="98" t="str">
        <f>IF(Tabella42[[#This Row],[ iMiNOW  01/05/2025  31/08/2025 ]],"PROMO"," ")</f>
        <v xml:space="preserve"> </v>
      </c>
      <c r="D379" s="8" t="str">
        <f>IF($A$4="I",VLOOKUP(B379,lingue!$A$1:$W$2481,12,FALSE),IF($A$4="GB",VLOOKUP(B379,lingue!$A$1:$W$2481,14,FALSE),IF($A$4="E",VLOOKUP(B379,lingue!$A$1:$W$2481,20,FALSE),IF($A$4="PL",VLOOKUP(B379,lingue!$A$1:$W$2481,22,FALSE),IF($A$4="D",VLOOKUP(B379,lingue!$A$1:$W$2481,16,FALSE),IF($A$4="F",VLOOKUP(B379,lingue!$A$1:$W$2481,18,FALSE)))))))</f>
        <v>PORTA ETICHETTE PER CASSETTE SERIE ATHENA - DIM. MM  L=215 A=85 - COLORE: NERO</v>
      </c>
      <c r="E379" s="23" t="str">
        <f>IF($A$4="I",VLOOKUP(B379,lingue!$A$1:$W$2481,13,FALSE),IF($A$4="GB",VLOOKUP(B379,lingue!$A$1:$W$2481,15,FALSE),IF($A$4="E",VLOOKUP(B379,lingue!$A$1:$W$2481,21,FALSE),IF($A$4="PL",VLOOKUP(B379,lingue!$A$1:$W$2481,23,FALSE),IF($A$4="D",VLOOKUP(B379,lingue!$A$1:$W$2481,17,FALSE),IF($A$4="F",VLOOKUP(B379,lingue!$A$1:$W$2481,19,FALSE)))))))</f>
        <v xml:space="preserve">***FORNITO IN MULTIPLI DI 10 PZ*** </v>
      </c>
      <c r="F379" s="8"/>
      <c r="G379" s="23"/>
      <c r="H379" s="8"/>
      <c r="I379" s="24">
        <v>20</v>
      </c>
      <c r="J379" s="25">
        <v>10</v>
      </c>
      <c r="K379" s="26"/>
      <c r="L379" s="27">
        <v>1.19</v>
      </c>
      <c r="M379" s="102"/>
    </row>
    <row r="380" spans="1:13" ht="21.75" customHeight="1" x14ac:dyDescent="0.25">
      <c r="A380" s="34" t="s">
        <v>154</v>
      </c>
      <c r="B380" s="22" t="s">
        <v>363</v>
      </c>
      <c r="C380" s="98" t="str">
        <f>IF(Tabella42[[#This Row],[ iMiNOW  01/05/2025  31/08/2025 ]],"PROMO"," ")</f>
        <v xml:space="preserve"> </v>
      </c>
      <c r="D380" s="8" t="str">
        <f>IF($A$4="I",VLOOKUP(B380,lingue!$A$1:$W$2481,12,FALSE),IF($A$4="GB",VLOOKUP(B380,lingue!$A$1:$W$2481,14,FALSE),IF($A$4="E",VLOOKUP(B380,lingue!$A$1:$W$2481,20,FALSE),IF($A$4="PL",VLOOKUP(B380,lingue!$A$1:$W$2481,22,FALSE),IF($A$4="D",VLOOKUP(B380,lingue!$A$1:$W$2481,16,FALSE),IF($A$4="F",VLOOKUP(B380,lingue!$A$1:$W$2481,18,FALSE)))))))</f>
        <v>COPERCHIO TRASPARENTE PER CASSETTE DIVISORIO AT 43S1/S2/S4 - DIM. MM  L=256 P=178 - COLORE: PLASTICA TRASPARENTE</v>
      </c>
      <c r="E380" s="23" t="str">
        <f>IF($A$4="I",VLOOKUP(B380,lingue!$A$1:$W$2481,13,FALSE),IF($A$4="GB",VLOOKUP(B380,lingue!$A$1:$W$2481,15,FALSE),IF($A$4="E",VLOOKUP(B380,lingue!$A$1:$W$2481,21,FALSE),IF($A$4="PL",VLOOKUP(B380,lingue!$A$1:$W$2481,23,FALSE),IF($A$4="D",VLOOKUP(B380,lingue!$A$1:$W$2481,17,FALSE),IF($A$4="F",VLOOKUP(B380,lingue!$A$1:$W$2481,19,FALSE)))))))</f>
        <v xml:space="preserve">***FORNITO IN MULTIPLI DI 20 PZ*** </v>
      </c>
      <c r="F380" s="8"/>
      <c r="G380" s="23"/>
      <c r="H380" s="8"/>
      <c r="I380" s="24">
        <v>118</v>
      </c>
      <c r="J380" s="25">
        <v>20</v>
      </c>
      <c r="K380" s="26"/>
      <c r="L380" s="27">
        <v>3.15</v>
      </c>
      <c r="M380" s="102"/>
    </row>
    <row r="381" spans="1:13" ht="21.75" customHeight="1" x14ac:dyDescent="0.25">
      <c r="A381" s="34" t="s">
        <v>154</v>
      </c>
      <c r="B381" s="22" t="s">
        <v>364</v>
      </c>
      <c r="C381" s="98" t="str">
        <f>IF(Tabella42[[#This Row],[ iMiNOW  01/05/2025  31/08/2025 ]],"PROMO"," ")</f>
        <v xml:space="preserve"> </v>
      </c>
      <c r="D381" s="8" t="str">
        <f>IF($A$4="I",VLOOKUP(B381,lingue!$A$1:$W$2481,12,FALSE),IF($A$4="GB",VLOOKUP(B381,lingue!$A$1:$W$2481,14,FALSE),IF($A$4="E",VLOOKUP(B381,lingue!$A$1:$W$2481,20,FALSE),IF($A$4="PL",VLOOKUP(B381,lingue!$A$1:$W$2481,22,FALSE),IF($A$4="D",VLOOKUP(B381,lingue!$A$1:$W$2481,16,FALSE),IF($A$4="F",VLOOKUP(B381,lingue!$A$1:$W$2481,18,FALSE)))))))</f>
        <v>COPERCHIO TRASPARENTE PER CASSETTE DIVISORIO AT 64S1/S2/S4 - DIM. MM  L=357 P=278 - COLORE: PLASTICA TRASPARENTE</v>
      </c>
      <c r="E381" s="23" t="str">
        <f>IF($A$4="I",VLOOKUP(B381,lingue!$A$1:$W$2481,13,FALSE),IF($A$4="GB",VLOOKUP(B381,lingue!$A$1:$W$2481,15,FALSE),IF($A$4="E",VLOOKUP(B381,lingue!$A$1:$W$2481,21,FALSE),IF($A$4="PL",VLOOKUP(B381,lingue!$A$1:$W$2481,23,FALSE),IF($A$4="D",VLOOKUP(B381,lingue!$A$1:$W$2481,17,FALSE),IF($A$4="F",VLOOKUP(B381,lingue!$A$1:$W$2481,19,FALSE)))))))</f>
        <v xml:space="preserve">***FORNITO IN MULTIPLI DI 20 PZ*** </v>
      </c>
      <c r="F381" s="8"/>
      <c r="G381" s="23"/>
      <c r="H381" s="8"/>
      <c r="I381" s="24">
        <v>238</v>
      </c>
      <c r="J381" s="25">
        <v>20</v>
      </c>
      <c r="K381" s="26"/>
      <c r="L381" s="27">
        <v>5.12</v>
      </c>
      <c r="M381" s="102"/>
    </row>
    <row r="382" spans="1:13" ht="21.75" customHeight="1" x14ac:dyDescent="0.25">
      <c r="A382" s="34" t="s">
        <v>365</v>
      </c>
      <c r="B382" s="22" t="s">
        <v>366</v>
      </c>
      <c r="C382" s="98" t="str">
        <f>IF(Tabella42[[#This Row],[ iMiNOW  01/05/2025  31/08/2025 ]],"PROMO"," ")</f>
        <v xml:space="preserve"> </v>
      </c>
      <c r="D382" s="8" t="str">
        <f>IF($A$4="I",VLOOKUP(B382,lingue!$A$1:$W$2481,12,FALSE),IF($A$4="GB",VLOOKUP(B382,lingue!$A$1:$W$2481,14,FALSE),IF($A$4="E",VLOOKUP(B382,lingue!$A$1:$W$2481,20,FALSE),IF($A$4="PL",VLOOKUP(B382,lingue!$A$1:$W$2481,22,FALSE),IF($A$4="D",VLOOKUP(B382,lingue!$A$1:$W$2481,16,FALSE),IF($A$4="F",VLOOKUP(B382,lingue!$A$1:$W$2481,18,FALSE)))))))</f>
        <v>COPPIA GANCI A SCORRIMENTO PER CHIUSURA COPERCHI A CERNIERA SERIE ATHENA - COLORE: BIANCO</v>
      </c>
      <c r="E382" s="23" t="str">
        <f>IF($A$4="I",VLOOKUP(B382,lingue!$A$1:$W$2481,13,FALSE),IF($A$4="GB",VLOOKUP(B382,lingue!$A$1:$W$2481,15,FALSE),IF($A$4="E",VLOOKUP(B382,lingue!$A$1:$W$2481,21,FALSE),IF($A$4="PL",VLOOKUP(B382,lingue!$A$1:$W$2481,23,FALSE),IF($A$4="D",VLOOKUP(B382,lingue!$A$1:$W$2481,17,FALSE),IF($A$4="F",VLOOKUP(B382,lingue!$A$1:$W$2481,19,FALSE)))))))</f>
        <v xml:space="preserve">***FORNITO IN MULTIPLI DI 10 PZ*** </v>
      </c>
      <c r="F382" s="8"/>
      <c r="G382" s="23"/>
      <c r="H382" s="8"/>
      <c r="I382" s="24">
        <v>10</v>
      </c>
      <c r="J382" s="25">
        <v>10</v>
      </c>
      <c r="K382" s="26"/>
      <c r="L382" s="27">
        <v>0.4</v>
      </c>
      <c r="M382" s="102"/>
    </row>
    <row r="383" spans="1:13" ht="21.75" customHeight="1" x14ac:dyDescent="0.25">
      <c r="A383" s="34" t="s">
        <v>154</v>
      </c>
      <c r="B383" s="78" t="s">
        <v>367</v>
      </c>
      <c r="C383" s="98" t="str">
        <f>IF(Tabella42[[#This Row],[ iMiNOW  01/05/2025  31/08/2025 ]],"PROMO"," ")</f>
        <v xml:space="preserve"> </v>
      </c>
      <c r="D383" s="8" t="str">
        <f>IF($A$4="I",VLOOKUP(B383,lingue!$A$1:$W$2481,12,FALSE),IF($A$4="GB",VLOOKUP(B383,lingue!$A$1:$W$2481,14,FALSE),IF($A$4="E",VLOOKUP(B383,lingue!$A$1:$W$2481,20,FALSE),IF($A$4="PL",VLOOKUP(B383,lingue!$A$1:$W$2481,22,FALSE),IF($A$4="D",VLOOKUP(B383,lingue!$A$1:$W$2481,16,FALSE),IF($A$4="F",VLOOKUP(B383,lingue!$A$1:$W$2481,18,FALSE)))))))</f>
        <v>TRAVERSA IN POLIPROPILENE SERIE ATHENA - DIM. MM  L=800 P=132 A=29 - COLORE: GRIGIO SCURO</v>
      </c>
      <c r="E383" s="23" t="str">
        <f>IF($A$4="I",VLOOKUP(B383,lingue!$A$1:$W$2481,13,FALSE),IF($A$4="GB",VLOOKUP(B383,lingue!$A$1:$W$2481,15,FALSE),IF($A$4="E",VLOOKUP(B383,lingue!$A$1:$W$2481,21,FALSE),IF($A$4="PL",VLOOKUP(B383,lingue!$A$1:$W$2481,23,FALSE),IF($A$4="D",VLOOKUP(B383,lingue!$A$1:$W$2481,17,FALSE),IF($A$4="F",VLOOKUP(B383,lingue!$A$1:$W$2481,19,FALSE)))))))</f>
        <v xml:space="preserve">***FORNITO IN MULTIPLI DI 1 PZ*** </v>
      </c>
      <c r="F383" s="28"/>
      <c r="G383" s="23"/>
      <c r="I383" s="24">
        <v>764</v>
      </c>
      <c r="J383" s="25">
        <v>1</v>
      </c>
      <c r="K383" s="36"/>
      <c r="L383" s="27">
        <v>5.28</v>
      </c>
      <c r="M383" s="102"/>
    </row>
    <row r="384" spans="1:13" ht="21.75" customHeight="1" x14ac:dyDescent="0.25">
      <c r="A384" s="34" t="s">
        <v>154</v>
      </c>
      <c r="B384" s="79" t="s">
        <v>369</v>
      </c>
      <c r="C384" s="98" t="str">
        <f>IF(Tabella42[[#This Row],[ iMiNOW  01/05/2025  31/08/2025 ]],"PROMO"," ")</f>
        <v xml:space="preserve"> </v>
      </c>
      <c r="D384" s="8" t="str">
        <f>IF($A$4="I",VLOOKUP(B384,lingue!$A$1:$W$2481,12,FALSE),IF($A$4="GB",VLOOKUP(B384,lingue!$A$1:$W$2481,14,FALSE),IF($A$4="E",VLOOKUP(B384,lingue!$A$1:$W$2481,20,FALSE),IF($A$4="PL",VLOOKUP(B384,lingue!$A$1:$W$2481,22,FALSE),IF($A$4="D",VLOOKUP(B384,lingue!$A$1:$W$2481,16,FALSE),IF($A$4="F",VLOOKUP(B384,lingue!$A$1:$W$2481,18,FALSE)))))))</f>
        <v>TRAVERSA IN REPLAST SERIE ATHENA - DIM. MM  L=800 P=132 A=29 - COLORE: GRIGIO SCURO</v>
      </c>
      <c r="E384" s="23" t="str">
        <f>IF($A$4="I",VLOOKUP(B384,lingue!$A$1:$W$2481,13,FALSE),IF($A$4="GB",VLOOKUP(B384,lingue!$A$1:$W$2481,15,FALSE),IF($A$4="E",VLOOKUP(B384,lingue!$A$1:$W$2481,21,FALSE),IF($A$4="PL",VLOOKUP(B384,lingue!$A$1:$W$2481,23,FALSE),IF($A$4="D",VLOOKUP(B384,lingue!$A$1:$W$2481,17,FALSE),IF($A$4="F",VLOOKUP(B384,lingue!$A$1:$W$2481,19,FALSE)))))))</f>
        <v xml:space="preserve">***FORNITO IN MULTIPLI DI 1 PZ*** </v>
      </c>
      <c r="F384" s="37"/>
      <c r="G384" s="23"/>
      <c r="H384" s="37"/>
      <c r="I384" s="24">
        <v>798.38</v>
      </c>
      <c r="J384" s="25">
        <v>1</v>
      </c>
      <c r="K384" s="36"/>
      <c r="L384" s="27">
        <v>4.7699999999999996</v>
      </c>
      <c r="M384" s="102"/>
    </row>
    <row r="385" spans="1:13" ht="21.75" customHeight="1" x14ac:dyDescent="0.25">
      <c r="A385" s="34" t="s">
        <v>154</v>
      </c>
      <c r="B385" s="22" t="s">
        <v>371</v>
      </c>
      <c r="C385" s="98" t="str">
        <f>IF(Tabella42[[#This Row],[ iMiNOW  01/05/2025  31/08/2025 ]],"PROMO"," ")</f>
        <v xml:space="preserve"> </v>
      </c>
      <c r="D385" s="8" t="str">
        <f>IF($A$4="I",VLOOKUP(B385,lingue!$A$1:$W$2481,12,FALSE),IF($A$4="GB",VLOOKUP(B385,lingue!$A$1:$W$2481,14,FALSE),IF($A$4="E",VLOOKUP(B385,lingue!$A$1:$W$2481,20,FALSE),IF($A$4="PL",VLOOKUP(B385,lingue!$A$1:$W$2481,22,FALSE),IF($A$4="D",VLOOKUP(B385,lingue!$A$1:$W$2481,16,FALSE),IF($A$4="F",VLOOKUP(B385,lingue!$A$1:$W$2481,18,FALSE)))))))</f>
        <v>RUOTA GIREVOLE CON FRENO GOMMA ANTITRACCIA SINTETICA - DIM. MM  A=160 - Ø 125 MM. - INCLUSE 16 VITI DI FISSAGGIO</v>
      </c>
      <c r="E385" s="23" t="str">
        <f>IF($A$4="I",VLOOKUP(B385,lingue!$A$1:$W$2481,13,FALSE),IF($A$4="GB",VLOOKUP(B385,lingue!$A$1:$W$2481,15,FALSE),IF($A$4="E",VLOOKUP(B385,lingue!$A$1:$W$2481,21,FALSE),IF($A$4="PL",VLOOKUP(B385,lingue!$A$1:$W$2481,23,FALSE),IF($A$4="D",VLOOKUP(B385,lingue!$A$1:$W$2481,17,FALSE),IF($A$4="F",VLOOKUP(B385,lingue!$A$1:$W$2481,19,FALSE)))))))</f>
        <v xml:space="preserve">PORTATA 100 KG COLORE GRIGIO ***FORNITO IN MULTIPLI DI 1 PZ*** </v>
      </c>
      <c r="F385" s="28"/>
      <c r="G385" s="23"/>
      <c r="I385" s="24">
        <v>1320</v>
      </c>
      <c r="J385" s="25">
        <v>1</v>
      </c>
      <c r="K385" s="36"/>
      <c r="L385" s="27">
        <v>12.61</v>
      </c>
      <c r="M385" s="102"/>
    </row>
    <row r="386" spans="1:13" ht="21.75" customHeight="1" x14ac:dyDescent="0.25">
      <c r="A386" s="34" t="s">
        <v>154</v>
      </c>
      <c r="B386" s="22" t="s">
        <v>372</v>
      </c>
      <c r="C386" s="98" t="str">
        <f>IF(Tabella42[[#This Row],[ iMiNOW  01/05/2025  31/08/2025 ]],"PROMO"," ")</f>
        <v xml:space="preserve"> </v>
      </c>
      <c r="D386" s="8" t="str">
        <f>IF($A$4="I",VLOOKUP(B386,lingue!$A$1:$W$2481,12,FALSE),IF($A$4="GB",VLOOKUP(B386,lingue!$A$1:$W$2481,14,FALSE),IF($A$4="E",VLOOKUP(B386,lingue!$A$1:$W$2481,20,FALSE),IF($A$4="PL",VLOOKUP(B386,lingue!$A$1:$W$2481,22,FALSE),IF($A$4="D",VLOOKUP(B386,lingue!$A$1:$W$2481,16,FALSE),IF($A$4="F",VLOOKUP(B386,lingue!$A$1:$W$2481,18,FALSE)))))))</f>
        <v>RUOTA FISSA GOMMA ANTITRACCIA SINTETICA - DIM. MM  A=160 - Ø 125 MM. - INCLUSE 16 VITI DI FISSAGGIO</v>
      </c>
      <c r="E386" s="23" t="str">
        <f>IF($A$4="I",VLOOKUP(B386,lingue!$A$1:$W$2481,13,FALSE),IF($A$4="GB",VLOOKUP(B386,lingue!$A$1:$W$2481,15,FALSE),IF($A$4="E",VLOOKUP(B386,lingue!$A$1:$W$2481,21,FALSE),IF($A$4="PL",VLOOKUP(B386,lingue!$A$1:$W$2481,23,FALSE),IF($A$4="D",VLOOKUP(B386,lingue!$A$1:$W$2481,17,FALSE),IF($A$4="F",VLOOKUP(B386,lingue!$A$1:$W$2481,19,FALSE)))))))</f>
        <v xml:space="preserve">PORTATA 100 KG COLORE GRIGIO ***FORNITO IN MULTIPLI DI 1 PZ*** </v>
      </c>
      <c r="F386" s="28"/>
      <c r="G386" s="23"/>
      <c r="I386" s="24">
        <v>890</v>
      </c>
      <c r="J386" s="25">
        <v>1</v>
      </c>
      <c r="K386" s="36"/>
      <c r="L386" s="27">
        <v>16.75</v>
      </c>
      <c r="M386" s="102"/>
    </row>
    <row r="387" spans="1:13" ht="21.75" customHeight="1" x14ac:dyDescent="0.25">
      <c r="A387" s="34" t="s">
        <v>154</v>
      </c>
      <c r="B387" s="22" t="s">
        <v>373</v>
      </c>
      <c r="C387" s="98" t="str">
        <f>IF(Tabella42[[#This Row],[ iMiNOW  01/05/2025  31/08/2025 ]],"PROMO"," ")</f>
        <v xml:space="preserve"> </v>
      </c>
      <c r="D387" s="8" t="str">
        <f>IF($A$4="I",VLOOKUP(B387,lingue!$A$1:$W$2481,12,FALSE),IF($A$4="GB",VLOOKUP(B387,lingue!$A$1:$W$2481,14,FALSE),IF($A$4="E",VLOOKUP(B387,lingue!$A$1:$W$2481,20,FALSE),IF($A$4="PL",VLOOKUP(B387,lingue!$A$1:$W$2481,22,FALSE),IF($A$4="D",VLOOKUP(B387,lingue!$A$1:$W$2481,16,FALSE),IF($A$4="F",VLOOKUP(B387,lingue!$A$1:$W$2481,18,FALSE)))))))</f>
        <v>RUOTA GIREVOLE CON FRENO NYLON - DIM. MM  A=130 - Ø 100 MM. - INCLUSE 16 VITI DI FISSAGGIO</v>
      </c>
      <c r="E387" s="23" t="str">
        <f>IF($A$4="I",VLOOKUP(B387,lingue!$A$1:$W$2481,13,FALSE),IF($A$4="GB",VLOOKUP(B387,lingue!$A$1:$W$2481,15,FALSE),IF($A$4="E",VLOOKUP(B387,lingue!$A$1:$W$2481,21,FALSE),IF($A$4="PL",VLOOKUP(B387,lingue!$A$1:$W$2481,23,FALSE),IF($A$4="D",VLOOKUP(B387,lingue!$A$1:$W$2481,17,FALSE),IF($A$4="F",VLOOKUP(B387,lingue!$A$1:$W$2481,19,FALSE)))))))</f>
        <v xml:space="preserve">PORTATA 125 KG COLORE NERO ***FORNITO IN MULTIPLI DI 1 PZ*** </v>
      </c>
      <c r="F387" s="28"/>
      <c r="G387" s="23"/>
      <c r="I387" s="24">
        <v>880</v>
      </c>
      <c r="J387" s="25">
        <v>1</v>
      </c>
      <c r="K387" s="36"/>
      <c r="L387" s="27">
        <v>14.79</v>
      </c>
      <c r="M387" s="102"/>
    </row>
    <row r="388" spans="1:13" ht="21.75" customHeight="1" x14ac:dyDescent="0.25">
      <c r="A388" s="34" t="s">
        <v>154</v>
      </c>
      <c r="B388" s="22" t="s">
        <v>374</v>
      </c>
      <c r="C388" s="98" t="str">
        <f>IF(Tabella42[[#This Row],[ iMiNOW  01/05/2025  31/08/2025 ]],"PROMO"," ")</f>
        <v xml:space="preserve"> </v>
      </c>
      <c r="D388" s="8" t="str">
        <f>IF($A$4="I",VLOOKUP(B388,lingue!$A$1:$W$2481,12,FALSE),IF($A$4="GB",VLOOKUP(B388,lingue!$A$1:$W$2481,14,FALSE),IF($A$4="E",VLOOKUP(B388,lingue!$A$1:$W$2481,20,FALSE),IF($A$4="PL",VLOOKUP(B388,lingue!$A$1:$W$2481,22,FALSE),IF($A$4="D",VLOOKUP(B388,lingue!$A$1:$W$2481,16,FALSE),IF($A$4="F",VLOOKUP(B388,lingue!$A$1:$W$2481,18,FALSE)))))))</f>
        <v>RUOTA GIREVOLE CON FRENO NYLON - DIM. MM  A=160 - Ø 125 MM. - INCLUSE 16 VITI DI FISSAGGIO</v>
      </c>
      <c r="E388" s="23" t="str">
        <f>IF($A$4="I",VLOOKUP(B388,lingue!$A$1:$W$2481,13,FALSE),IF($A$4="GB",VLOOKUP(B388,lingue!$A$1:$W$2481,15,FALSE),IF($A$4="E",VLOOKUP(B388,lingue!$A$1:$W$2481,21,FALSE),IF($A$4="PL",VLOOKUP(B388,lingue!$A$1:$W$2481,23,FALSE),IF($A$4="D",VLOOKUP(B388,lingue!$A$1:$W$2481,17,FALSE),IF($A$4="F",VLOOKUP(B388,lingue!$A$1:$W$2481,19,FALSE)))))))</f>
        <v xml:space="preserve">PORTATA 180 KG COLORE NERO ***FORNITO IN MULTIPLI DI 1 PZ*** </v>
      </c>
      <c r="F388" s="28"/>
      <c r="G388" s="23"/>
      <c r="I388" s="24">
        <v>1150</v>
      </c>
      <c r="J388" s="25">
        <v>1</v>
      </c>
      <c r="K388" s="36"/>
      <c r="L388" s="27">
        <v>16.100000000000001</v>
      </c>
      <c r="M388" s="102"/>
    </row>
    <row r="389" spans="1:13" ht="21.75" customHeight="1" x14ac:dyDescent="0.25">
      <c r="A389" s="34" t="s">
        <v>154</v>
      </c>
      <c r="B389" s="22" t="s">
        <v>375</v>
      </c>
      <c r="C389" s="98" t="str">
        <f>IF(Tabella42[[#This Row],[ iMiNOW  01/05/2025  31/08/2025 ]],"PROMO"," ")</f>
        <v xml:space="preserve"> </v>
      </c>
      <c r="D389" s="8" t="str">
        <f>IF($A$4="I",VLOOKUP(B389,lingue!$A$1:$W$2481,12,FALSE),IF($A$4="GB",VLOOKUP(B389,lingue!$A$1:$W$2481,14,FALSE),IF($A$4="E",VLOOKUP(B389,lingue!$A$1:$W$2481,20,FALSE),IF($A$4="PL",VLOOKUP(B389,lingue!$A$1:$W$2481,22,FALSE),IF($A$4="D",VLOOKUP(B389,lingue!$A$1:$W$2481,16,FALSE),IF($A$4="F",VLOOKUP(B389,lingue!$A$1:$W$2481,18,FALSE)))))))</f>
        <v>RUOTA FISSA NYLON - DIM. MM  A=130 - Ø 100 MM. - INCLUSE 16 VITI DI FISSAGGIO</v>
      </c>
      <c r="E389" s="23" t="str">
        <f>IF($A$4="I",VLOOKUP(B389,lingue!$A$1:$W$2481,13,FALSE),IF($A$4="GB",VLOOKUP(B389,lingue!$A$1:$W$2481,15,FALSE),IF($A$4="E",VLOOKUP(B389,lingue!$A$1:$W$2481,21,FALSE),IF($A$4="PL",VLOOKUP(B389,lingue!$A$1:$W$2481,23,FALSE),IF($A$4="D",VLOOKUP(B389,lingue!$A$1:$W$2481,17,FALSE),IF($A$4="F",VLOOKUP(B389,lingue!$A$1:$W$2481,19,FALSE)))))))</f>
        <v xml:space="preserve">PORTATA 125 KG COLORE NERO ***FORNITO IN MULTIPLI DI 1 PZ*** </v>
      </c>
      <c r="F389" s="28"/>
      <c r="G389" s="23"/>
      <c r="I389" s="24">
        <v>4980</v>
      </c>
      <c r="J389" s="25">
        <v>1</v>
      </c>
      <c r="K389" s="36"/>
      <c r="L389" s="27">
        <v>10.66</v>
      </c>
      <c r="M389" s="102"/>
    </row>
    <row r="390" spans="1:13" ht="21.75" customHeight="1" x14ac:dyDescent="0.25">
      <c r="A390" s="34" t="s">
        <v>154</v>
      </c>
      <c r="B390" s="22" t="s">
        <v>376</v>
      </c>
      <c r="C390" s="98" t="str">
        <f>IF(Tabella42[[#This Row],[ iMiNOW  01/05/2025  31/08/2025 ]],"PROMO"," ")</f>
        <v xml:space="preserve"> </v>
      </c>
      <c r="D390" s="8" t="str">
        <f>IF($A$4="I",VLOOKUP(B390,lingue!$A$1:$W$2481,12,FALSE),IF($A$4="GB",VLOOKUP(B390,lingue!$A$1:$W$2481,14,FALSE),IF($A$4="E",VLOOKUP(B390,lingue!$A$1:$W$2481,20,FALSE),IF($A$4="PL",VLOOKUP(B390,lingue!$A$1:$W$2481,22,FALSE),IF($A$4="D",VLOOKUP(B390,lingue!$A$1:$W$2481,16,FALSE),IF($A$4="F",VLOOKUP(B390,lingue!$A$1:$W$2481,18,FALSE)))))))</f>
        <v>RUOTA FISSA NYLON - DIM. MM  A=160 - Ø 125 MM. - INCLUSE 16 VITI DI FISSAGGIO</v>
      </c>
      <c r="E390" s="23" t="str">
        <f>IF($A$4="I",VLOOKUP(B390,lingue!$A$1:$W$2481,13,FALSE),IF($A$4="GB",VLOOKUP(B390,lingue!$A$1:$W$2481,15,FALSE),IF($A$4="E",VLOOKUP(B390,lingue!$A$1:$W$2481,21,FALSE),IF($A$4="PL",VLOOKUP(B390,lingue!$A$1:$W$2481,23,FALSE),IF($A$4="D",VLOOKUP(B390,lingue!$A$1:$W$2481,17,FALSE),IF($A$4="F",VLOOKUP(B390,lingue!$A$1:$W$2481,19,FALSE)))))))</f>
        <v xml:space="preserve">PORTATA 180 KG COLORE NERO ***FORNITO IN MULTIPLI DI 1 PZ*** </v>
      </c>
      <c r="F390" s="28"/>
      <c r="G390" s="23"/>
      <c r="I390" s="24">
        <v>1010</v>
      </c>
      <c r="J390" s="25">
        <v>1</v>
      </c>
      <c r="K390" s="36"/>
      <c r="L390" s="27">
        <v>11.96</v>
      </c>
      <c r="M390" s="102"/>
    </row>
    <row r="391" spans="1:13" ht="21.75" customHeight="1" x14ac:dyDescent="0.25">
      <c r="A391" s="34" t="s">
        <v>154</v>
      </c>
      <c r="B391" s="22" t="s">
        <v>377</v>
      </c>
      <c r="C391" s="98" t="str">
        <f>IF(Tabella42[[#This Row],[ iMiNOW  01/05/2025  31/08/2025 ]],"PROMO"," ")</f>
        <v xml:space="preserve"> </v>
      </c>
      <c r="D391" s="8" t="str">
        <f>IF($A$4="I",VLOOKUP(B391,lingue!$A$1:$W$2481,12,FALSE),IF($A$4="GB",VLOOKUP(B391,lingue!$A$1:$W$2481,14,FALSE),IF($A$4="E",VLOOKUP(B391,lingue!$A$1:$W$2481,20,FALSE),IF($A$4="PL",VLOOKUP(B391,lingue!$A$1:$W$2481,22,FALSE),IF($A$4="D",VLOOKUP(B391,lingue!$A$1:$W$2481,16,FALSE),IF($A$4="F",VLOOKUP(B391,lingue!$A$1:$W$2481,18,FALSE)))))))</f>
        <v>RUOTA GIREVOLE CON FRENO GOMMA STANDARD - DIM. MM  A=130 - Ø 100 MM. - INCLUSE 16 VITI DI FISSAGGIO</v>
      </c>
      <c r="E391" s="23" t="str">
        <f>IF($A$4="I",VLOOKUP(B391,lingue!$A$1:$W$2481,13,FALSE),IF($A$4="GB",VLOOKUP(B391,lingue!$A$1:$W$2481,15,FALSE),IF($A$4="E",VLOOKUP(B391,lingue!$A$1:$W$2481,21,FALSE),IF($A$4="PL",VLOOKUP(B391,lingue!$A$1:$W$2481,23,FALSE),IF($A$4="D",VLOOKUP(B391,lingue!$A$1:$W$2481,17,FALSE),IF($A$4="F",VLOOKUP(B391,lingue!$A$1:$W$2481,19,FALSE)))))))</f>
        <v xml:space="preserve">PORTATA  75 KG COLORE NERO ***FORNITO IN MULTIPLI DI 1 PZ*** </v>
      </c>
      <c r="F391" s="28"/>
      <c r="G391" s="23"/>
      <c r="I391" s="24">
        <v>970</v>
      </c>
      <c r="J391" s="25">
        <v>1</v>
      </c>
      <c r="K391" s="36"/>
      <c r="L391" s="27">
        <v>14.84</v>
      </c>
      <c r="M391" s="102"/>
    </row>
    <row r="392" spans="1:13" ht="21.75" customHeight="1" x14ac:dyDescent="0.25">
      <c r="A392" s="34" t="s">
        <v>154</v>
      </c>
      <c r="B392" s="22" t="s">
        <v>378</v>
      </c>
      <c r="C392" s="98" t="str">
        <f>IF(Tabella42[[#This Row],[ iMiNOW  01/05/2025  31/08/2025 ]],"PROMO"," ")</f>
        <v xml:space="preserve"> </v>
      </c>
      <c r="D392" s="8" t="str">
        <f>IF($A$4="I",VLOOKUP(B392,lingue!$A$1:$W$2481,12,FALSE),IF($A$4="GB",VLOOKUP(B392,lingue!$A$1:$W$2481,14,FALSE),IF($A$4="E",VLOOKUP(B392,lingue!$A$1:$W$2481,20,FALSE),IF($A$4="PL",VLOOKUP(B392,lingue!$A$1:$W$2481,22,FALSE),IF($A$4="D",VLOOKUP(B392,lingue!$A$1:$W$2481,16,FALSE),IF($A$4="F",VLOOKUP(B392,lingue!$A$1:$W$2481,18,FALSE)))))))</f>
        <v>RUOTA GIREVOLE CON FRENO GOMMA STANDARD - DIM. MM  A=160 - Ø 125 MM. - INCLUSE 16 VITI DI FISSAGGIO</v>
      </c>
      <c r="E392" s="23" t="str">
        <f>IF($A$4="I",VLOOKUP(B392,lingue!$A$1:$W$2481,13,FALSE),IF($A$4="GB",VLOOKUP(B392,lingue!$A$1:$W$2481,15,FALSE),IF($A$4="E",VLOOKUP(B392,lingue!$A$1:$W$2481,21,FALSE),IF($A$4="PL",VLOOKUP(B392,lingue!$A$1:$W$2481,23,FALSE),IF($A$4="D",VLOOKUP(B392,lingue!$A$1:$W$2481,17,FALSE),IF($A$4="F",VLOOKUP(B392,lingue!$A$1:$W$2481,19,FALSE)))))))</f>
        <v xml:space="preserve">PORTATA 100 KG COLORE NERO ***FORNITO IN MULTIPLI DI 1 PZ*** </v>
      </c>
      <c r="F392" s="28"/>
      <c r="G392" s="23"/>
      <c r="I392" s="24">
        <v>1450</v>
      </c>
      <c r="J392" s="25">
        <v>1</v>
      </c>
      <c r="K392" s="36"/>
      <c r="L392" s="27">
        <v>16.36</v>
      </c>
      <c r="M392" s="102"/>
    </row>
    <row r="393" spans="1:13" ht="21.75" customHeight="1" x14ac:dyDescent="0.25">
      <c r="A393" s="34" t="s">
        <v>154</v>
      </c>
      <c r="B393" s="22" t="s">
        <v>379</v>
      </c>
      <c r="C393" s="98" t="str">
        <f>IF(Tabella42[[#This Row],[ iMiNOW  01/05/2025  31/08/2025 ]],"PROMO"," ")</f>
        <v xml:space="preserve"> </v>
      </c>
      <c r="D393" s="8" t="str">
        <f>IF($A$4="I",VLOOKUP(B393,lingue!$A$1:$W$2481,12,FALSE),IF($A$4="GB",VLOOKUP(B393,lingue!$A$1:$W$2481,14,FALSE),IF($A$4="E",VLOOKUP(B393,lingue!$A$1:$W$2481,20,FALSE),IF($A$4="PL",VLOOKUP(B393,lingue!$A$1:$W$2481,22,FALSE),IF($A$4="D",VLOOKUP(B393,lingue!$A$1:$W$2481,16,FALSE),IF($A$4="F",VLOOKUP(B393,lingue!$A$1:$W$2481,18,FALSE)))))))</f>
        <v>RUOTA FISSA GOMMA STANDARD - DIM. MM  A=130 - Ø 100 MM. - INCLUSE 16 VITI DI FISSAGGIO</v>
      </c>
      <c r="E393" s="23" t="str">
        <f>IF($A$4="I",VLOOKUP(B393,lingue!$A$1:$W$2481,13,FALSE),IF($A$4="GB",VLOOKUP(B393,lingue!$A$1:$W$2481,15,FALSE),IF($A$4="E",VLOOKUP(B393,lingue!$A$1:$W$2481,21,FALSE),IF($A$4="PL",VLOOKUP(B393,lingue!$A$1:$W$2481,23,FALSE),IF($A$4="D",VLOOKUP(B393,lingue!$A$1:$W$2481,17,FALSE),IF($A$4="F",VLOOKUP(B393,lingue!$A$1:$W$2481,19,FALSE)))))))</f>
        <v xml:space="preserve">PORTATA  75 KG COLORE NERO ***FORNITO IN MULTIPLI DI 1 PZ*** </v>
      </c>
      <c r="F393" s="28"/>
      <c r="G393" s="23"/>
      <c r="I393" s="24">
        <v>600</v>
      </c>
      <c r="J393" s="25">
        <v>1</v>
      </c>
      <c r="K393" s="36"/>
      <c r="L393" s="27">
        <v>9.3800000000000008</v>
      </c>
      <c r="M393" s="102"/>
    </row>
    <row r="394" spans="1:13" ht="21.75" customHeight="1" x14ac:dyDescent="0.25">
      <c r="A394" s="34" t="s">
        <v>154</v>
      </c>
      <c r="B394" s="22" t="s">
        <v>380</v>
      </c>
      <c r="C394" s="98" t="str">
        <f>IF(Tabella42[[#This Row],[ iMiNOW  01/05/2025  31/08/2025 ]],"PROMO"," ")</f>
        <v xml:space="preserve"> </v>
      </c>
      <c r="D394" s="8" t="str">
        <f>IF($A$4="I",VLOOKUP(B394,lingue!$A$1:$W$2481,12,FALSE),IF($A$4="GB",VLOOKUP(B394,lingue!$A$1:$W$2481,14,FALSE),IF($A$4="E",VLOOKUP(B394,lingue!$A$1:$W$2481,20,FALSE),IF($A$4="PL",VLOOKUP(B394,lingue!$A$1:$W$2481,22,FALSE),IF($A$4="D",VLOOKUP(B394,lingue!$A$1:$W$2481,16,FALSE),IF($A$4="F",VLOOKUP(B394,lingue!$A$1:$W$2481,18,FALSE)))))))</f>
        <v>RUOTA FISSA GOMMA STANDARD - DIM. MM  A=160 - Ø 125 MM. - INCLUSE 16 VITI DI FISSAGGIO</v>
      </c>
      <c r="E394" s="23" t="str">
        <f>IF($A$4="I",VLOOKUP(B394,lingue!$A$1:$W$2481,13,FALSE),IF($A$4="GB",VLOOKUP(B394,lingue!$A$1:$W$2481,15,FALSE),IF($A$4="E",VLOOKUP(B394,lingue!$A$1:$W$2481,21,FALSE),IF($A$4="PL",VLOOKUP(B394,lingue!$A$1:$W$2481,23,FALSE),IF($A$4="D",VLOOKUP(B394,lingue!$A$1:$W$2481,17,FALSE),IF($A$4="F",VLOOKUP(B394,lingue!$A$1:$W$2481,19,FALSE)))))))</f>
        <v xml:space="preserve">PORTATA 100 KG COLORE NERO ***FORNITO IN MULTIPLI DI 1 PZ*** </v>
      </c>
      <c r="F394" s="28"/>
      <c r="G394" s="23"/>
      <c r="I394" s="24">
        <v>1000</v>
      </c>
      <c r="J394" s="25">
        <v>1</v>
      </c>
      <c r="K394" s="36"/>
      <c r="L394" s="27">
        <v>10.4</v>
      </c>
      <c r="M394" s="102"/>
    </row>
    <row r="395" spans="1:13" ht="21.75" customHeight="1" x14ac:dyDescent="0.25">
      <c r="A395" s="34" t="s">
        <v>154</v>
      </c>
      <c r="B395" s="22" t="s">
        <v>381</v>
      </c>
      <c r="C395" s="98" t="str">
        <f>IF(Tabella42[[#This Row],[ iMiNOW  01/05/2025  31/08/2025 ]],"PROMO"," ")</f>
        <v xml:space="preserve"> </v>
      </c>
      <c r="D395" s="8" t="str">
        <f>IF($A$4="I",VLOOKUP(B395,lingue!$A$1:$W$2481,12,FALSE),IF($A$4="GB",VLOOKUP(B395,lingue!$A$1:$W$2481,14,FALSE),IF($A$4="E",VLOOKUP(B395,lingue!$A$1:$W$2481,20,FALSE),IF($A$4="PL",VLOOKUP(B395,lingue!$A$1:$W$2481,22,FALSE),IF($A$4="D",VLOOKUP(B395,lingue!$A$1:$W$2481,16,FALSE),IF($A$4="F",VLOOKUP(B395,lingue!$A$1:$W$2481,18,FALSE)))))))</f>
        <v>RUOTA GIREVOLE SENZA FRENO GOMMA STANDARD - DIM. MM  A=130 - Ø 100 MM. - INCLUSE 16 VITI DI FISSAGGIO</v>
      </c>
      <c r="E395" s="23" t="str">
        <f>IF($A$4="I",VLOOKUP(B395,lingue!$A$1:$W$2481,13,FALSE),IF($A$4="GB",VLOOKUP(B395,lingue!$A$1:$W$2481,15,FALSE),IF($A$4="E",VLOOKUP(B395,lingue!$A$1:$W$2481,21,FALSE),IF($A$4="PL",VLOOKUP(B395,lingue!$A$1:$W$2481,23,FALSE),IF($A$4="D",VLOOKUP(B395,lingue!$A$1:$W$2481,17,FALSE),IF($A$4="F",VLOOKUP(B395,lingue!$A$1:$W$2481,19,FALSE)))))))</f>
        <v xml:space="preserve">PORTATA  75 KG COLORE NERO ***FORNITO IN MULTIPLI DI 1 PZ*** </v>
      </c>
      <c r="F395" s="28"/>
      <c r="G395" s="23"/>
      <c r="I395" s="24">
        <v>720</v>
      </c>
      <c r="J395" s="25">
        <v>1</v>
      </c>
      <c r="K395" s="36"/>
      <c r="L395" s="27">
        <v>12</v>
      </c>
      <c r="M395" s="102"/>
    </row>
    <row r="396" spans="1:13" ht="21.75" customHeight="1" x14ac:dyDescent="0.25">
      <c r="A396" s="34" t="s">
        <v>154</v>
      </c>
      <c r="B396" s="22" t="s">
        <v>382</v>
      </c>
      <c r="C396" s="98" t="str">
        <f>IF(Tabella42[[#This Row],[ iMiNOW  01/05/2025  31/08/2025 ]],"PROMO"," ")</f>
        <v xml:space="preserve"> </v>
      </c>
      <c r="D396" s="8" t="str">
        <f>IF($A$4="I",VLOOKUP(B396,lingue!$A$1:$W$2481,12,FALSE),IF($A$4="GB",VLOOKUP(B396,lingue!$A$1:$W$2481,14,FALSE),IF($A$4="E",VLOOKUP(B396,lingue!$A$1:$W$2481,20,FALSE),IF($A$4="PL",VLOOKUP(B396,lingue!$A$1:$W$2481,22,FALSE),IF($A$4="D",VLOOKUP(B396,lingue!$A$1:$W$2481,16,FALSE),IF($A$4="F",VLOOKUP(B396,lingue!$A$1:$W$2481,18,FALSE)))))))</f>
        <v>RUOTA GIREVOLE SENZA FRENO GOMMA STANDARD - DIM. MM  A=160 - Ø 125 MM. - INCLUSE 16 VITI DI FISSAGGIO</v>
      </c>
      <c r="E396" s="23" t="str">
        <f>IF($A$4="I",VLOOKUP(B396,lingue!$A$1:$W$2481,13,FALSE),IF($A$4="GB",VLOOKUP(B396,lingue!$A$1:$W$2481,15,FALSE),IF($A$4="E",VLOOKUP(B396,lingue!$A$1:$W$2481,21,FALSE),IF($A$4="PL",VLOOKUP(B396,lingue!$A$1:$W$2481,23,FALSE),IF($A$4="D",VLOOKUP(B396,lingue!$A$1:$W$2481,17,FALSE),IF($A$4="F",VLOOKUP(B396,lingue!$A$1:$W$2481,19,FALSE)))))))</f>
        <v xml:space="preserve">PORTATA 100 KG COLORE NERO ***FORNITO IN MULTIPLI DI 1 PZ*** </v>
      </c>
      <c r="F396" s="28"/>
      <c r="G396" s="23"/>
      <c r="I396" s="24">
        <v>980</v>
      </c>
      <c r="J396" s="25">
        <v>1</v>
      </c>
      <c r="K396" s="36"/>
      <c r="L396" s="27">
        <v>12.79</v>
      </c>
      <c r="M396" s="102"/>
    </row>
    <row r="397" spans="1:13" ht="21.75" customHeight="1" x14ac:dyDescent="0.25">
      <c r="A397" s="34" t="s">
        <v>383</v>
      </c>
      <c r="B397" s="22" t="s">
        <v>384</v>
      </c>
      <c r="C397" s="98" t="str">
        <f>IF(Tabella42[[#This Row],[ iMiNOW  01/05/2025  31/08/2025 ]],"PROMO"," ")</f>
        <v xml:space="preserve"> </v>
      </c>
      <c r="D397" s="8" t="str">
        <f>IF($A$4="I",VLOOKUP(B397,lingue!$A$1:$W$2481,12,FALSE),IF($A$4="GB",VLOOKUP(B397,lingue!$A$1:$W$2481,14,FALSE),IF($A$4="E",VLOOKUP(B397,lingue!$A$1:$W$2481,20,FALSE),IF($A$4="PL",VLOOKUP(B397,lingue!$A$1:$W$2481,22,FALSE),IF($A$4="D",VLOOKUP(B397,lingue!$A$1:$W$2481,16,FALSE),IF($A$4="F",VLOOKUP(B397,lingue!$A$1:$W$2481,18,FALSE)))))))</f>
        <v>FORNITURA E POSA DI ETICHETTA ADESIVA 100X45 STAMPATA CON CODICE A BARRE E NUMERO IN CHIARO</v>
      </c>
      <c r="E397" s="23"/>
      <c r="F397" s="28"/>
      <c r="G397" s="23"/>
      <c r="J397" s="25"/>
      <c r="K397" s="26"/>
      <c r="L397" s="27">
        <v>1.1299999999999999</v>
      </c>
      <c r="M397" s="102"/>
    </row>
    <row r="398" spans="1:13" ht="21.75" customHeight="1" x14ac:dyDescent="0.25">
      <c r="A398" s="34" t="s">
        <v>385</v>
      </c>
      <c r="B398" s="22" t="s">
        <v>386</v>
      </c>
      <c r="C398" s="98" t="str">
        <f>IF(Tabella42[[#This Row],[ iMiNOW  01/05/2025  31/08/2025 ]],"PROMO"," ")</f>
        <v xml:space="preserve"> </v>
      </c>
      <c r="D398" s="8" t="str">
        <f>IF($A$4="I",VLOOKUP(B398,lingue!$A$1:$W$2481,12,FALSE),IF($A$4="GB",VLOOKUP(B398,lingue!$A$1:$W$2481,14,FALSE),IF($A$4="E",VLOOKUP(B398,lingue!$A$1:$W$2481,20,FALSE),IF($A$4="PL",VLOOKUP(B398,lingue!$A$1:$W$2481,22,FALSE),IF($A$4="D",VLOOKUP(B398,lingue!$A$1:$W$2481,16,FALSE),IF($A$4="F",VLOOKUP(B398,lingue!$A$1:$W$2481,18,FALSE)))))))</f>
        <v>ANGOLO PER TAPPETO IN POLIETILENE - DIM. MM  L=120 P=120 A=25 - COLORE: GIALLO</v>
      </c>
      <c r="E398" s="23" t="str">
        <f>IF($A$4="I",VLOOKUP(B398,lingue!$A$1:$W$2481,13,FALSE),IF($A$4="GB",VLOOKUP(B398,lingue!$A$1:$W$2481,15,FALSE),IF($A$4="E",VLOOKUP(B398,lingue!$A$1:$W$2481,21,FALSE),IF($A$4="PL",VLOOKUP(B398,lingue!$A$1:$W$2481,23,FALSE),IF($A$4="D",VLOOKUP(B398,lingue!$A$1:$W$2481,17,FALSE),IF($A$4="F",VLOOKUP(B398,lingue!$A$1:$W$2481,19,FALSE)))))))</f>
        <v xml:space="preserve">***FORNITO IN MULTIPLI DI 10 PZ*** </v>
      </c>
      <c r="F398" s="8"/>
      <c r="G398" s="23"/>
      <c r="H398" s="8"/>
      <c r="I398" s="24">
        <v>68</v>
      </c>
      <c r="J398" s="25">
        <v>10</v>
      </c>
      <c r="K398" s="26"/>
      <c r="L398" s="27">
        <v>2.16</v>
      </c>
      <c r="M398" s="102"/>
    </row>
    <row r="399" spans="1:13" ht="21.75" customHeight="1" x14ac:dyDescent="0.25">
      <c r="A399" s="34" t="s">
        <v>385</v>
      </c>
      <c r="B399" s="77" t="s">
        <v>387</v>
      </c>
      <c r="C399" s="98" t="str">
        <f>IF(Tabella42[[#This Row],[ iMiNOW  01/05/2025  31/08/2025 ]],"PROMO"," ")</f>
        <v xml:space="preserve"> </v>
      </c>
      <c r="D399" s="8" t="str">
        <f>IF($A$4="I",VLOOKUP(B399,lingue!$A$1:$W$2481,12,FALSE),IF($A$4="GB",VLOOKUP(B399,lingue!$A$1:$W$2481,14,FALSE),IF($A$4="E",VLOOKUP(B399,lingue!$A$1:$W$2481,20,FALSE),IF($A$4="PL",VLOOKUP(B399,lingue!$A$1:$W$2481,22,FALSE),IF($A$4="D",VLOOKUP(B399,lingue!$A$1:$W$2481,16,FALSE),IF($A$4="F",VLOOKUP(B399,lingue!$A$1:$W$2481,18,FALSE)))))))</f>
        <v>ANGOLO PER TAPPETO CONDUTTIVO - DIM. MM  L=120 P=120 A=25 - COLORE: NERO</v>
      </c>
      <c r="E399" s="23" t="str">
        <f>IF($A$4="I",VLOOKUP(B399,lingue!$A$1:$W$2481,13,FALSE),IF($A$4="GB",VLOOKUP(B399,lingue!$A$1:$W$2481,15,FALSE),IF($A$4="E",VLOOKUP(B399,lingue!$A$1:$W$2481,21,FALSE),IF($A$4="PL",VLOOKUP(B399,lingue!$A$1:$W$2481,23,FALSE),IF($A$4="D",VLOOKUP(B399,lingue!$A$1:$W$2481,17,FALSE),IF($A$4="F",VLOOKUP(B399,lingue!$A$1:$W$2481,19,FALSE)))))))</f>
        <v xml:space="preserve">***FORNITO IN MULTIPLI DI 10 PZ*** </v>
      </c>
      <c r="F399" s="8"/>
      <c r="G399" s="23"/>
      <c r="H399" s="8"/>
      <c r="I399" s="24">
        <v>69</v>
      </c>
      <c r="J399" s="25">
        <v>10</v>
      </c>
      <c r="K399" s="26"/>
      <c r="L399" s="27">
        <v>3.76</v>
      </c>
      <c r="M399" s="102"/>
    </row>
    <row r="400" spans="1:13" ht="21.75" customHeight="1" x14ac:dyDescent="0.25">
      <c r="A400" s="34" t="s">
        <v>385</v>
      </c>
      <c r="B400" s="22" t="s">
        <v>388</v>
      </c>
      <c r="C400" s="98" t="str">
        <f>IF(Tabella42[[#This Row],[ iMiNOW  01/05/2025  31/08/2025 ]],"PROMO"," ")</f>
        <v xml:space="preserve"> </v>
      </c>
      <c r="D400" s="8" t="str">
        <f>IF($A$4="I",VLOOKUP(B400,lingue!$A$1:$W$2481,12,FALSE),IF($A$4="GB",VLOOKUP(B400,lingue!$A$1:$W$2481,14,FALSE),IF($A$4="E",VLOOKUP(B400,lingue!$A$1:$W$2481,20,FALSE),IF($A$4="PL",VLOOKUP(B400,lingue!$A$1:$W$2481,22,FALSE),IF($A$4="D",VLOOKUP(B400,lingue!$A$1:$W$2481,16,FALSE),IF($A$4="F",VLOOKUP(B400,lingue!$A$1:$W$2481,18,FALSE)))))))</f>
        <v>RACCORDO PER TAPPETO IN POLIETILENE - DIM. MM  L=400 P=120 A=25 - COLORE: GIALLO</v>
      </c>
      <c r="E400" s="23" t="str">
        <f>IF($A$4="I",VLOOKUP(B400,lingue!$A$1:$W$2481,13,FALSE),IF($A$4="GB",VLOOKUP(B400,lingue!$A$1:$W$2481,15,FALSE),IF($A$4="E",VLOOKUP(B400,lingue!$A$1:$W$2481,21,FALSE),IF($A$4="PL",VLOOKUP(B400,lingue!$A$1:$W$2481,23,FALSE),IF($A$4="D",VLOOKUP(B400,lingue!$A$1:$W$2481,17,FALSE),IF($A$4="F",VLOOKUP(B400,lingue!$A$1:$W$2481,19,FALSE)))))))</f>
        <v xml:space="preserve">***FORNITO IN MULTIPLI DI 20 PZ*** </v>
      </c>
      <c r="F400" s="8"/>
      <c r="G400" s="23"/>
      <c r="H400" s="8"/>
      <c r="I400" s="24">
        <v>240</v>
      </c>
      <c r="J400" s="25">
        <v>20</v>
      </c>
      <c r="K400" s="26"/>
      <c r="L400" s="27">
        <v>3.86</v>
      </c>
      <c r="M400" s="102"/>
    </row>
    <row r="401" spans="1:13" ht="21.75" customHeight="1" x14ac:dyDescent="0.25">
      <c r="A401" s="34" t="s">
        <v>385</v>
      </c>
      <c r="B401" s="77" t="s">
        <v>389</v>
      </c>
      <c r="C401" s="98" t="str">
        <f>IF(Tabella42[[#This Row],[ iMiNOW  01/05/2025  31/08/2025 ]],"PROMO"," ")</f>
        <v xml:space="preserve"> </v>
      </c>
      <c r="D401" s="8" t="str">
        <f>IF($A$4="I",VLOOKUP(B401,lingue!$A$1:$W$2481,12,FALSE),IF($A$4="GB",VLOOKUP(B401,lingue!$A$1:$W$2481,14,FALSE),IF($A$4="E",VLOOKUP(B401,lingue!$A$1:$W$2481,20,FALSE),IF($A$4="PL",VLOOKUP(B401,lingue!$A$1:$W$2481,22,FALSE),IF($A$4="D",VLOOKUP(B401,lingue!$A$1:$W$2481,16,FALSE),IF($A$4="F",VLOOKUP(B401,lingue!$A$1:$W$2481,18,FALSE)))))))</f>
        <v>RACCORDO PER TAPPETO CONDUTTIVO - DIM. MM  L=400 P=120 A=25 - COLORE: NERO</v>
      </c>
      <c r="E401" s="23" t="str">
        <f>IF($A$4="I",VLOOKUP(B401,lingue!$A$1:$W$2481,13,FALSE),IF($A$4="GB",VLOOKUP(B401,lingue!$A$1:$W$2481,15,FALSE),IF($A$4="E",VLOOKUP(B401,lingue!$A$1:$W$2481,21,FALSE),IF($A$4="PL",VLOOKUP(B401,lingue!$A$1:$W$2481,23,FALSE),IF($A$4="D",VLOOKUP(B401,lingue!$A$1:$W$2481,17,FALSE),IF($A$4="F",VLOOKUP(B401,lingue!$A$1:$W$2481,19,FALSE)))))))</f>
        <v xml:space="preserve">***FORNITO IN MULTIPLI DI 20 PZ*** </v>
      </c>
      <c r="F401" s="8"/>
      <c r="G401" s="23"/>
      <c r="H401" s="8"/>
      <c r="I401" s="24">
        <v>269</v>
      </c>
      <c r="J401" s="25">
        <v>20</v>
      </c>
      <c r="K401" s="26"/>
      <c r="L401" s="27">
        <v>6.15</v>
      </c>
      <c r="M401" s="102"/>
    </row>
    <row r="402" spans="1:13" ht="21.75" customHeight="1" x14ac:dyDescent="0.25">
      <c r="A402" s="34" t="s">
        <v>385</v>
      </c>
      <c r="B402" s="78" t="s">
        <v>390</v>
      </c>
      <c r="C402" s="98" t="str">
        <f>IF(Tabella42[[#This Row],[ iMiNOW  01/05/2025  31/08/2025 ]],"PROMO"," ")</f>
        <v xml:space="preserve"> </v>
      </c>
      <c r="D402" s="8" t="str">
        <f>IF($A$4="I",VLOOKUP(B402,lingue!$A$1:$W$2481,12,FALSE),IF($A$4="GB",VLOOKUP(B402,lingue!$A$1:$W$2481,14,FALSE),IF($A$4="E",VLOOKUP(B402,lingue!$A$1:$W$2481,20,FALSE),IF($A$4="PL",VLOOKUP(B402,lingue!$A$1:$W$2481,22,FALSE),IF($A$4="D",VLOOKUP(B402,lingue!$A$1:$W$2481,16,FALSE),IF($A$4="F",VLOOKUP(B402,lingue!$A$1:$W$2481,18,FALSE)))))))</f>
        <v>TAPPETO ANTISDRUCCIOLO CHIUSO IN POLIETILENE - DIM. MM  L=800 P=400 A=25 - COLORE: GRIGIO SCURO</v>
      </c>
      <c r="E402" s="23" t="str">
        <f>IF($A$4="I",VLOOKUP(B402,lingue!$A$1:$W$2481,13,FALSE),IF($A$4="GB",VLOOKUP(B402,lingue!$A$1:$W$2481,15,FALSE),IF($A$4="E",VLOOKUP(B402,lingue!$A$1:$W$2481,21,FALSE),IF($A$4="PL",VLOOKUP(B402,lingue!$A$1:$W$2481,23,FALSE),IF($A$4="D",VLOOKUP(B402,lingue!$A$1:$W$2481,17,FALSE),IF($A$4="F",VLOOKUP(B402,lingue!$A$1:$W$2481,19,FALSE)))))))</f>
        <v xml:space="preserve">***FORNITO IN MULTIPLI DI 4/105 PZ*** </v>
      </c>
      <c r="F402" s="8"/>
      <c r="G402" s="23"/>
      <c r="H402" s="8"/>
      <c r="I402" s="24">
        <v>1968</v>
      </c>
      <c r="J402" s="25">
        <v>4</v>
      </c>
      <c r="K402" s="26">
        <v>105</v>
      </c>
      <c r="L402" s="27">
        <v>17.760000000000002</v>
      </c>
      <c r="M402" s="102"/>
    </row>
    <row r="403" spans="1:13" ht="21.75" customHeight="1" x14ac:dyDescent="0.25">
      <c r="A403" s="34" t="s">
        <v>385</v>
      </c>
      <c r="B403" s="86" t="s">
        <v>391</v>
      </c>
      <c r="C403" s="98" t="str">
        <f>IF(Tabella42[[#This Row],[ iMiNOW  01/05/2025  31/08/2025 ]],"PROMO"," ")</f>
        <v xml:space="preserve"> </v>
      </c>
      <c r="D403" s="8" t="str">
        <f>IF($A$4="I",VLOOKUP(B403,lingue!$A$1:$W$2481,12,FALSE),IF($A$4="GB",VLOOKUP(B403,lingue!$A$1:$W$2481,14,FALSE),IF($A$4="E",VLOOKUP(B403,lingue!$A$1:$W$2481,20,FALSE),IF($A$4="PL",VLOOKUP(B403,lingue!$A$1:$W$2481,22,FALSE),IF($A$4="D",VLOOKUP(B403,lingue!$A$1:$W$2481,16,FALSE),IF($A$4="F",VLOOKUP(B403,lingue!$A$1:$W$2481,18,FALSE)))))))</f>
        <v>TAPPETO ANTISDRUCCIOLO CHIUSO IN POLIETILENE - DIM. MM  L=800 P=400 A=25 - COLORE: ROSSO MATTONE</v>
      </c>
      <c r="E403" s="23" t="str">
        <f>IF($A$4="I",VLOOKUP(B403,lingue!$A$1:$W$2481,13,FALSE),IF($A$4="GB",VLOOKUP(B403,lingue!$A$1:$W$2481,15,FALSE),IF($A$4="E",VLOOKUP(B403,lingue!$A$1:$W$2481,21,FALSE),IF($A$4="PL",VLOOKUP(B403,lingue!$A$1:$W$2481,23,FALSE),IF($A$4="D",VLOOKUP(B403,lingue!$A$1:$W$2481,17,FALSE),IF($A$4="F",VLOOKUP(B403,lingue!$A$1:$W$2481,19,FALSE)))))))</f>
        <v xml:space="preserve">***FORNITO IN MULTIPLI DI 4/105 PZ*** </v>
      </c>
      <c r="F403" s="8"/>
      <c r="G403" s="23"/>
      <c r="H403" s="8"/>
      <c r="I403" s="24">
        <v>1968</v>
      </c>
      <c r="J403" s="25">
        <v>4</v>
      </c>
      <c r="K403" s="26">
        <v>105</v>
      </c>
      <c r="L403" s="27">
        <v>17.760000000000002</v>
      </c>
      <c r="M403" s="102"/>
    </row>
    <row r="404" spans="1:13" ht="21.75" customHeight="1" x14ac:dyDescent="0.25">
      <c r="A404" s="34" t="s">
        <v>385</v>
      </c>
      <c r="B404" s="77" t="s">
        <v>392</v>
      </c>
      <c r="C404" s="98" t="str">
        <f>IF(Tabella42[[#This Row],[ iMiNOW  01/05/2025  31/08/2025 ]],"PROMO"," ")</f>
        <v xml:space="preserve"> </v>
      </c>
      <c r="D404" s="8" t="str">
        <f>IF($A$4="I",VLOOKUP(B404,lingue!$A$1:$W$2481,12,FALSE),IF($A$4="GB",VLOOKUP(B404,lingue!$A$1:$W$2481,14,FALSE),IF($A$4="E",VLOOKUP(B404,lingue!$A$1:$W$2481,20,FALSE),IF($A$4="PL",VLOOKUP(B404,lingue!$A$1:$W$2481,22,FALSE),IF($A$4="D",VLOOKUP(B404,lingue!$A$1:$W$2481,16,FALSE),IF($A$4="F",VLOOKUP(B404,lingue!$A$1:$W$2481,18,FALSE)))))))</f>
        <v>TAPPETO ANTISDRUCCIOLO CHIUSO IN POLIETILENE - DIM. MM  L=800 P=400 A=25 - COLORE: NERO</v>
      </c>
      <c r="E404" s="23" t="str">
        <f>IF($A$4="I",VLOOKUP(B404,lingue!$A$1:$W$2481,13,FALSE),IF($A$4="GB",VLOOKUP(B404,lingue!$A$1:$W$2481,15,FALSE),IF($A$4="E",VLOOKUP(B404,lingue!$A$1:$W$2481,21,FALSE),IF($A$4="PL",VLOOKUP(B404,lingue!$A$1:$W$2481,23,FALSE),IF($A$4="D",VLOOKUP(B404,lingue!$A$1:$W$2481,17,FALSE),IF($A$4="F",VLOOKUP(B404,lingue!$A$1:$W$2481,19,FALSE)))))))</f>
        <v xml:space="preserve">***FORNITO IN MULTIPLI DI 4/105 PZ*** </v>
      </c>
      <c r="F404" s="28"/>
      <c r="G404" s="23"/>
      <c r="I404" s="24">
        <v>1968</v>
      </c>
      <c r="J404" s="25">
        <v>4</v>
      </c>
      <c r="K404" s="36">
        <v>105</v>
      </c>
      <c r="L404" s="27">
        <v>17.760000000000002</v>
      </c>
      <c r="M404" s="102"/>
    </row>
    <row r="405" spans="1:13" ht="22.5" customHeight="1" x14ac:dyDescent="0.25">
      <c r="A405" s="34" t="s">
        <v>385</v>
      </c>
      <c r="B405" s="77" t="s">
        <v>393</v>
      </c>
      <c r="C405" s="98" t="str">
        <f>IF(Tabella42[[#This Row],[ iMiNOW  01/05/2025  31/08/2025 ]],"PROMO"," ")</f>
        <v xml:space="preserve"> </v>
      </c>
      <c r="D405" s="8" t="str">
        <f>IF($A$4="I",VLOOKUP(B405,lingue!$A$1:$W$2481,12,FALSE),IF($A$4="GB",VLOOKUP(B405,lingue!$A$1:$W$2481,14,FALSE),IF($A$4="E",VLOOKUP(B405,lingue!$A$1:$W$2481,20,FALSE),IF($A$4="PL",VLOOKUP(B405,lingue!$A$1:$W$2481,22,FALSE),IF($A$4="D",VLOOKUP(B405,lingue!$A$1:$W$2481,16,FALSE),IF($A$4="F",VLOOKUP(B405,lingue!$A$1:$W$2481,18,FALSE)))))))</f>
        <v>TAPPETO ANTISDRUCCIOLO CHIUSO CONDUTTIVO - DIM. MM  L=800 P=400 A=25 - COLORE: NERO</v>
      </c>
      <c r="E405" s="23" t="str">
        <f>IF($A$4="I",VLOOKUP(B405,lingue!$A$1:$W$2481,13,FALSE),IF($A$4="GB",VLOOKUP(B405,lingue!$A$1:$W$2481,15,FALSE),IF($A$4="E",VLOOKUP(B405,lingue!$A$1:$W$2481,21,FALSE),IF($A$4="PL",VLOOKUP(B405,lingue!$A$1:$W$2481,23,FALSE),IF($A$4="D",VLOOKUP(B405,lingue!$A$1:$W$2481,17,FALSE),IF($A$4="F",VLOOKUP(B405,lingue!$A$1:$W$2481,19,FALSE)))))))</f>
        <v xml:space="preserve">***FORNITO IN MULTIPLI DI 4/105 PZ*** </v>
      </c>
      <c r="F405" s="8"/>
      <c r="G405" s="23"/>
      <c r="H405" s="8"/>
      <c r="I405" s="24">
        <v>2339</v>
      </c>
      <c r="J405" s="25">
        <v>4</v>
      </c>
      <c r="K405" s="26">
        <v>105</v>
      </c>
      <c r="L405" s="27">
        <v>37.619999999999997</v>
      </c>
      <c r="M405" s="102"/>
    </row>
    <row r="406" spans="1:13" ht="21.75" customHeight="1" x14ac:dyDescent="0.25">
      <c r="A406" s="34" t="s">
        <v>385</v>
      </c>
      <c r="B406" s="78" t="s">
        <v>394</v>
      </c>
      <c r="C406" s="98" t="str">
        <f>IF(Tabella42[[#This Row],[ iMiNOW  01/05/2025  31/08/2025 ]],"PROMO"," ")</f>
        <v xml:space="preserve"> </v>
      </c>
      <c r="D406" s="8" t="str">
        <f>IF($A$4="I",VLOOKUP(B406,lingue!$A$1:$W$2481,12,FALSE),IF($A$4="GB",VLOOKUP(B406,lingue!$A$1:$W$2481,14,FALSE),IF($A$4="E",VLOOKUP(B406,lingue!$A$1:$W$2481,20,FALSE),IF($A$4="PL",VLOOKUP(B406,lingue!$A$1:$W$2481,22,FALSE),IF($A$4="D",VLOOKUP(B406,lingue!$A$1:$W$2481,16,FALSE),IF($A$4="F",VLOOKUP(B406,lingue!$A$1:$W$2481,18,FALSE)))))))</f>
        <v>TAPPETO ANTISDRUCCIOLO APERTO IN POLIETILENE - DIM. MM  L=800 P=400 A=25 - COLORE: GRIGIO SCURO</v>
      </c>
      <c r="E406" s="23" t="str">
        <f>IF($A$4="I",VLOOKUP(B406,lingue!$A$1:$W$2481,13,FALSE),IF($A$4="GB",VLOOKUP(B406,lingue!$A$1:$W$2481,15,FALSE),IF($A$4="E",VLOOKUP(B406,lingue!$A$1:$W$2481,21,FALSE),IF($A$4="PL",VLOOKUP(B406,lingue!$A$1:$W$2481,23,FALSE),IF($A$4="D",VLOOKUP(B406,lingue!$A$1:$W$2481,17,FALSE),IF($A$4="F",VLOOKUP(B406,lingue!$A$1:$W$2481,19,FALSE)))))))</f>
        <v xml:space="preserve">***FORNITO IN MULTIPLI DI 4/105 PZ*** </v>
      </c>
      <c r="F406" s="8"/>
      <c r="G406" s="23"/>
      <c r="H406" s="8"/>
      <c r="I406" s="24">
        <v>1979</v>
      </c>
      <c r="J406" s="25">
        <v>4</v>
      </c>
      <c r="K406" s="26">
        <v>105</v>
      </c>
      <c r="L406" s="27">
        <v>16.41</v>
      </c>
      <c r="M406" s="102"/>
    </row>
    <row r="407" spans="1:13" ht="21.75" customHeight="1" x14ac:dyDescent="0.25">
      <c r="A407" s="34" t="s">
        <v>385</v>
      </c>
      <c r="B407" s="86" t="s">
        <v>395</v>
      </c>
      <c r="C407" s="98" t="str">
        <f>IF(Tabella42[[#This Row],[ iMiNOW  01/05/2025  31/08/2025 ]],"PROMO"," ")</f>
        <v xml:space="preserve"> </v>
      </c>
      <c r="D407" s="8" t="str">
        <f>IF($A$4="I",VLOOKUP(B407,lingue!$A$1:$W$2481,12,FALSE),IF($A$4="GB",VLOOKUP(B407,lingue!$A$1:$W$2481,14,FALSE),IF($A$4="E",VLOOKUP(B407,lingue!$A$1:$W$2481,20,FALSE),IF($A$4="PL",VLOOKUP(B407,lingue!$A$1:$W$2481,22,FALSE),IF($A$4="D",VLOOKUP(B407,lingue!$A$1:$W$2481,16,FALSE),IF($A$4="F",VLOOKUP(B407,lingue!$A$1:$W$2481,18,FALSE)))))))</f>
        <v>TAPPETO ANTISDRUCCIOLO APERTO IN POLIETILENE - DIM. MM  L=800 P=400 A=25 - COLORE: ROSSO MATTONE</v>
      </c>
      <c r="E407" s="23" t="str">
        <f>IF($A$4="I",VLOOKUP(B407,lingue!$A$1:$W$2481,13,FALSE),IF($A$4="GB",VLOOKUP(B407,lingue!$A$1:$W$2481,15,FALSE),IF($A$4="E",VLOOKUP(B407,lingue!$A$1:$W$2481,21,FALSE),IF($A$4="PL",VLOOKUP(B407,lingue!$A$1:$W$2481,23,FALSE),IF($A$4="D",VLOOKUP(B407,lingue!$A$1:$W$2481,17,FALSE),IF($A$4="F",VLOOKUP(B407,lingue!$A$1:$W$2481,19,FALSE)))))))</f>
        <v xml:space="preserve">***FORNITO IN MULTIPLI DI 4/105 PZ*** </v>
      </c>
      <c r="F407" s="8"/>
      <c r="G407" s="23"/>
      <c r="H407" s="8"/>
      <c r="I407" s="24">
        <v>1979</v>
      </c>
      <c r="J407" s="25">
        <v>4</v>
      </c>
      <c r="K407" s="26">
        <v>105</v>
      </c>
      <c r="L407" s="27">
        <v>16.41</v>
      </c>
      <c r="M407" s="102"/>
    </row>
    <row r="408" spans="1:13" ht="21.75" customHeight="1" x14ac:dyDescent="0.25">
      <c r="A408" s="34" t="s">
        <v>385</v>
      </c>
      <c r="B408" s="77" t="s">
        <v>396</v>
      </c>
      <c r="C408" s="98" t="str">
        <f>IF(Tabella42[[#This Row],[ iMiNOW  01/05/2025  31/08/2025 ]],"PROMO"," ")</f>
        <v xml:space="preserve"> </v>
      </c>
      <c r="D408" s="8" t="str">
        <f>IF($A$4="I",VLOOKUP(B408,lingue!$A$1:$W$2481,12,FALSE),IF($A$4="GB",VLOOKUP(B408,lingue!$A$1:$W$2481,14,FALSE),IF($A$4="E",VLOOKUP(B408,lingue!$A$1:$W$2481,20,FALSE),IF($A$4="PL",VLOOKUP(B408,lingue!$A$1:$W$2481,22,FALSE),IF($A$4="D",VLOOKUP(B408,lingue!$A$1:$W$2481,16,FALSE),IF($A$4="F",VLOOKUP(B408,lingue!$A$1:$W$2481,18,FALSE)))))))</f>
        <v>TAPPETO ANTISDRUCCIOLO APERTO IN POLIETILENE - DIM. MM  L=800 P=400 A=25 - COLORE: NERO</v>
      </c>
      <c r="E408" s="23" t="str">
        <f>IF($A$4="I",VLOOKUP(B408,lingue!$A$1:$W$2481,13,FALSE),IF($A$4="GB",VLOOKUP(B408,lingue!$A$1:$W$2481,15,FALSE),IF($A$4="E",VLOOKUP(B408,lingue!$A$1:$W$2481,21,FALSE),IF($A$4="PL",VLOOKUP(B408,lingue!$A$1:$W$2481,23,FALSE),IF($A$4="D",VLOOKUP(B408,lingue!$A$1:$W$2481,17,FALSE),IF($A$4="F",VLOOKUP(B408,lingue!$A$1:$W$2481,19,FALSE)))))))</f>
        <v xml:space="preserve">***FORNITO IN MULTIPLI DI 4/105 PZ*** </v>
      </c>
      <c r="F408" s="28"/>
      <c r="G408" s="23"/>
      <c r="I408" s="24">
        <v>1979</v>
      </c>
      <c r="J408" s="25">
        <v>4</v>
      </c>
      <c r="K408" s="36">
        <v>105</v>
      </c>
      <c r="L408" s="27">
        <v>16.41</v>
      </c>
      <c r="M408" s="102"/>
    </row>
    <row r="409" spans="1:13" ht="21.75" customHeight="1" x14ac:dyDescent="0.25">
      <c r="A409" s="34" t="s">
        <v>385</v>
      </c>
      <c r="B409" s="38" t="s">
        <v>397</v>
      </c>
      <c r="C409" s="98" t="str">
        <f>IF(Tabella42[[#This Row],[ iMiNOW  01/05/2025  31/08/2025 ]],"PROMO"," ")</f>
        <v xml:space="preserve"> </v>
      </c>
      <c r="D409" s="8" t="str">
        <f>IF($A$4="I",VLOOKUP(B409,lingue!$A$1:$W$2481,12,FALSE),IF($A$4="GB",VLOOKUP(B409,lingue!$A$1:$W$2481,14,FALSE),IF($A$4="E",VLOOKUP(B409,lingue!$A$1:$W$2481,20,FALSE),IF($A$4="PL",VLOOKUP(B409,lingue!$A$1:$W$2481,22,FALSE),IF($A$4="D",VLOOKUP(B409,lingue!$A$1:$W$2481,16,FALSE),IF($A$4="F",VLOOKUP(B409,lingue!$A$1:$W$2481,18,FALSE)))))))</f>
        <v>CLIP PER AGGANCIO TAPPETO - COLORE: ZINCATO</v>
      </c>
      <c r="E409" s="23" t="str">
        <f>IF($A$4="I",VLOOKUP(B409,lingue!$A$1:$W$2481,13,FALSE),IF($A$4="GB",VLOOKUP(B409,lingue!$A$1:$W$2481,15,FALSE),IF($A$4="E",VLOOKUP(B409,lingue!$A$1:$W$2481,21,FALSE),IF($A$4="PL",VLOOKUP(B409,lingue!$A$1:$W$2481,23,FALSE),IF($A$4="D",VLOOKUP(B409,lingue!$A$1:$W$2481,17,FALSE),IF($A$4="F",VLOOKUP(B409,lingue!$A$1:$W$2481,19,FALSE)))))))</f>
        <v xml:space="preserve">***FORNITO IN MULTIPLI DI 10 PZ*** </v>
      </c>
      <c r="F409" s="8"/>
      <c r="G409" s="23"/>
      <c r="H409" s="8"/>
      <c r="I409" s="24">
        <v>2</v>
      </c>
      <c r="J409" s="25">
        <v>10</v>
      </c>
      <c r="K409" s="26"/>
      <c r="L409" s="27">
        <v>0.2</v>
      </c>
      <c r="M409" s="102"/>
    </row>
    <row r="410" spans="1:13" ht="21.75" customHeight="1" x14ac:dyDescent="0.25">
      <c r="A410" s="34" t="s">
        <v>398</v>
      </c>
      <c r="B410" s="38" t="s">
        <v>399</v>
      </c>
      <c r="C410" s="98" t="str">
        <f>IF(Tabella42[[#This Row],[ iMiNOW  01/05/2025  31/08/2025 ]],"PROMO"," ")</f>
        <v xml:space="preserve"> </v>
      </c>
      <c r="D410" s="8" t="str">
        <f>IF($A$4="I",VLOOKUP(B410,lingue!$A$1:$W$2481,12,FALSE),IF($A$4="GB",VLOOKUP(B410,lingue!$A$1:$W$2481,14,FALSE),IF($A$4="E",VLOOKUP(B410,lingue!$A$1:$W$2481,20,FALSE),IF($A$4="PL",VLOOKUP(B410,lingue!$A$1:$W$2481,22,FALSE),IF($A$4="D",VLOOKUP(B410,lingue!$A$1:$W$2481,16,FALSE),IF($A$4="F",VLOOKUP(B410,lingue!$A$1:$W$2481,18,FALSE)))))))</f>
        <v>DIVISORIO LONGITUDINALE PER CONTENITORI COC003... - DIM. MM  L=307 P=16 A=160 - COLORE: ZINCATO</v>
      </c>
      <c r="E410" s="23" t="str">
        <f>IF($A$4="I",VLOOKUP(B410,lingue!$A$1:$W$2481,13,FALSE),IF($A$4="GB",VLOOKUP(B410,lingue!$A$1:$W$2481,15,FALSE),IF($A$4="E",VLOOKUP(B410,lingue!$A$1:$W$2481,21,FALSE),IF($A$4="PL",VLOOKUP(B410,lingue!$A$1:$W$2481,23,FALSE),IF($A$4="D",VLOOKUP(B410,lingue!$A$1:$W$2481,17,FALSE),IF($A$4="F",VLOOKUP(B410,lingue!$A$1:$W$2481,19,FALSE)))))))</f>
        <v xml:space="preserve">***FORNITO IN MULTIPLI DI 1 PZ*** </v>
      </c>
      <c r="F410" s="28"/>
      <c r="G410" s="23"/>
      <c r="I410" s="24">
        <v>300</v>
      </c>
      <c r="J410" s="25">
        <v>1</v>
      </c>
      <c r="K410" s="36"/>
      <c r="L410" s="27">
        <v>6.23</v>
      </c>
      <c r="M410" s="102"/>
    </row>
    <row r="411" spans="1:13" ht="21.75" customHeight="1" x14ac:dyDescent="0.25">
      <c r="A411" s="34" t="s">
        <v>398</v>
      </c>
      <c r="B411" s="77" t="s">
        <v>400</v>
      </c>
      <c r="C411" s="98" t="str">
        <f>IF(Tabella42[[#This Row],[ iMiNOW  01/05/2025  31/08/2025 ]],"PROMO"," ")</f>
        <v xml:space="preserve"> </v>
      </c>
      <c r="D411" s="8" t="str">
        <f>IF($A$4="I",VLOOKUP(B411,lingue!$A$1:$W$2481,12,FALSE),IF($A$4="GB",VLOOKUP(B411,lingue!$A$1:$W$2481,14,FALSE),IF($A$4="E",VLOOKUP(B411,lingue!$A$1:$W$2481,20,FALSE),IF($A$4="PL",VLOOKUP(B411,lingue!$A$1:$W$2481,22,FALSE),IF($A$4="D",VLOOKUP(B411,lingue!$A$1:$W$2481,16,FALSE),IF($A$4="F",VLOOKUP(B411,lingue!$A$1:$W$2481,18,FALSE)))))))</f>
        <v>DIVISORIO PER CONTENITORE IN POLISTIROLO PER CONTENITORI COC003B - DIM. MM  P=305 A=160 - COLORE: NERO</v>
      </c>
      <c r="E411" s="23" t="str">
        <f>IF($A$4="I",VLOOKUP(B411,lingue!$A$1:$W$2481,13,FALSE),IF($A$4="GB",VLOOKUP(B411,lingue!$A$1:$W$2481,15,FALSE),IF($A$4="E",VLOOKUP(B411,lingue!$A$1:$W$2481,21,FALSE),IF($A$4="PL",VLOOKUP(B411,lingue!$A$1:$W$2481,23,FALSE),IF($A$4="D",VLOOKUP(B411,lingue!$A$1:$W$2481,17,FALSE),IF($A$4="F",VLOOKUP(B411,lingue!$A$1:$W$2481,19,FALSE)))))))</f>
        <v xml:space="preserve">***FORNITO IN MULTIPLI DI 10 PZ*** </v>
      </c>
      <c r="F411" s="8"/>
      <c r="G411" s="23"/>
      <c r="H411" s="8"/>
      <c r="I411" s="24">
        <v>160</v>
      </c>
      <c r="J411" s="25">
        <v>10</v>
      </c>
      <c r="K411" s="26"/>
      <c r="L411" s="27">
        <v>2.8</v>
      </c>
      <c r="M411" s="102"/>
    </row>
    <row r="412" spans="1:13" ht="21.75" customHeight="1" x14ac:dyDescent="0.25">
      <c r="A412" s="34" t="s">
        <v>398</v>
      </c>
      <c r="B412" s="38" t="s">
        <v>401</v>
      </c>
      <c r="C412" s="98" t="str">
        <f>IF(Tabella42[[#This Row],[ iMiNOW  01/05/2025  31/08/2025 ]],"PROMO"," ")</f>
        <v xml:space="preserve"> </v>
      </c>
      <c r="D412" s="8" t="str">
        <f>IF($A$4="I",VLOOKUP(B412,lingue!$A$1:$W$2481,12,FALSE),IF($A$4="GB",VLOOKUP(B412,lingue!$A$1:$W$2481,14,FALSE),IF($A$4="E",VLOOKUP(B412,lingue!$A$1:$W$2481,20,FALSE),IF($A$4="PL",VLOOKUP(B412,lingue!$A$1:$W$2481,22,FALSE),IF($A$4="D",VLOOKUP(B412,lingue!$A$1:$W$2481,16,FALSE),IF($A$4="F",VLOOKUP(B412,lingue!$A$1:$W$2481,18,FALSE)))))))</f>
        <v>DIVISORIO LONGITUDINALE PER CONTENITORI COC004... - DIM. MM  L=462 P=17 A=160 - COLORE: ZINCATO</v>
      </c>
      <c r="E412" s="23" t="str">
        <f>IF($A$4="I",VLOOKUP(B412,lingue!$A$1:$W$2481,13,FALSE),IF($A$4="GB",VLOOKUP(B412,lingue!$A$1:$W$2481,15,FALSE),IF($A$4="E",VLOOKUP(B412,lingue!$A$1:$W$2481,21,FALSE),IF($A$4="PL",VLOOKUP(B412,lingue!$A$1:$W$2481,23,FALSE),IF($A$4="D",VLOOKUP(B412,lingue!$A$1:$W$2481,17,FALSE),IF($A$4="F",VLOOKUP(B412,lingue!$A$1:$W$2481,19,FALSE)))))))</f>
        <v xml:space="preserve">***FORNITO IN MULTIPLI DI 1 PZ*** </v>
      </c>
      <c r="F412" s="28"/>
      <c r="G412" s="23"/>
      <c r="I412" s="24">
        <v>500</v>
      </c>
      <c r="J412" s="25">
        <v>1</v>
      </c>
      <c r="K412" s="36"/>
      <c r="L412" s="27">
        <v>7.7</v>
      </c>
      <c r="M412" s="102"/>
    </row>
    <row r="413" spans="1:13" ht="21.75" customHeight="1" x14ac:dyDescent="0.25">
      <c r="A413" s="34" t="s">
        <v>398</v>
      </c>
      <c r="B413" s="38" t="s">
        <v>402</v>
      </c>
      <c r="C413" s="98" t="str">
        <f>IF(Tabella42[[#This Row],[ iMiNOW  01/05/2025  31/08/2025 ]],"PROMO"," ")</f>
        <v xml:space="preserve"> </v>
      </c>
      <c r="D413" s="8" t="str">
        <f>IF($A$4="I",VLOOKUP(B413,lingue!$A$1:$W$2481,12,FALSE),IF($A$4="GB",VLOOKUP(B413,lingue!$A$1:$W$2481,14,FALSE),IF($A$4="E",VLOOKUP(B413,lingue!$A$1:$W$2481,20,FALSE),IF($A$4="PL",VLOOKUP(B413,lingue!$A$1:$W$2481,22,FALSE),IF($A$4="D",VLOOKUP(B413,lingue!$A$1:$W$2481,16,FALSE),IF($A$4="F",VLOOKUP(B413,lingue!$A$1:$W$2481,18,FALSE)))))))</f>
        <v>COPPIA DIVISORI TRASVERSALI PER CONTENITORI COC004... - DIM. MM  L=145 P=60 A=160 - COLORE: ZINCATO</v>
      </c>
      <c r="E413" s="23" t="str">
        <f>IF($A$4="I",VLOOKUP(B413,lingue!$A$1:$W$2481,13,FALSE),IF($A$4="GB",VLOOKUP(B413,lingue!$A$1:$W$2481,15,FALSE),IF($A$4="E",VLOOKUP(B413,lingue!$A$1:$W$2481,21,FALSE),IF($A$4="PL",VLOOKUP(B413,lingue!$A$1:$W$2481,23,FALSE),IF($A$4="D",VLOOKUP(B413,lingue!$A$1:$W$2481,17,FALSE),IF($A$4="F",VLOOKUP(B413,lingue!$A$1:$W$2481,19,FALSE)))))))</f>
        <v xml:space="preserve">***FORNITO IN MULTIPLI DI 1 PZ*** </v>
      </c>
      <c r="F413" s="28"/>
      <c r="G413" s="23"/>
      <c r="I413" s="24">
        <v>368</v>
      </c>
      <c r="J413" s="25">
        <v>1</v>
      </c>
      <c r="K413" s="36"/>
      <c r="L413" s="27">
        <v>8.66</v>
      </c>
      <c r="M413" s="102"/>
    </row>
    <row r="414" spans="1:13" ht="21.75" customHeight="1" x14ac:dyDescent="0.25">
      <c r="A414" s="34" t="s">
        <v>398</v>
      </c>
      <c r="B414" s="77" t="s">
        <v>403</v>
      </c>
      <c r="C414" s="98" t="str">
        <f>IF(Tabella42[[#This Row],[ iMiNOW  01/05/2025  31/08/2025 ]],"PROMO"," ")</f>
        <v xml:space="preserve"> </v>
      </c>
      <c r="D414" s="8" t="str">
        <f>IF($A$4="I",VLOOKUP(B414,lingue!$A$1:$W$2481,12,FALSE),IF($A$4="GB",VLOOKUP(B414,lingue!$A$1:$W$2481,14,FALSE),IF($A$4="E",VLOOKUP(B414,lingue!$A$1:$W$2481,20,FALSE),IF($A$4="PL",VLOOKUP(B414,lingue!$A$1:$W$2481,22,FALSE),IF($A$4="D",VLOOKUP(B414,lingue!$A$1:$W$2481,16,FALSE),IF($A$4="F",VLOOKUP(B414,lingue!$A$1:$W$2481,18,FALSE)))))))</f>
        <v>DIVISORIO PER CONTENITORE IN POLISTIROLO PER CONTENITORI COC004B - DIM. MM  P=460 A=160 - COLORE: NERO</v>
      </c>
      <c r="E414" s="23" t="str">
        <f>IF($A$4="I",VLOOKUP(B414,lingue!$A$1:$W$2481,13,FALSE),IF($A$4="GB",VLOOKUP(B414,lingue!$A$1:$W$2481,15,FALSE),IF($A$4="E",VLOOKUP(B414,lingue!$A$1:$W$2481,21,FALSE),IF($A$4="PL",VLOOKUP(B414,lingue!$A$1:$W$2481,23,FALSE),IF($A$4="D",VLOOKUP(B414,lingue!$A$1:$W$2481,17,FALSE),IF($A$4="F",VLOOKUP(B414,lingue!$A$1:$W$2481,19,FALSE)))))))</f>
        <v xml:space="preserve">***FORNITO IN MULTIPLI DI 10 PZ*** </v>
      </c>
      <c r="F414" s="8"/>
      <c r="G414" s="23"/>
      <c r="H414" s="8"/>
      <c r="I414" s="24">
        <v>236</v>
      </c>
      <c r="J414" s="25">
        <v>10</v>
      </c>
      <c r="K414" s="26"/>
      <c r="L414" s="27">
        <v>3.86</v>
      </c>
      <c r="M414" s="102"/>
    </row>
    <row r="415" spans="1:13" ht="21.75" customHeight="1" x14ac:dyDescent="0.25">
      <c r="A415" s="34" t="s">
        <v>398</v>
      </c>
      <c r="B415" s="38" t="s">
        <v>404</v>
      </c>
      <c r="C415" s="98" t="str">
        <f>IF(Tabella42[[#This Row],[ iMiNOW  01/05/2025  31/08/2025 ]],"PROMO"," ")</f>
        <v xml:space="preserve"> </v>
      </c>
      <c r="D415" s="8" t="str">
        <f>IF($A$4="I",VLOOKUP(B415,lingue!$A$1:$W$2481,12,FALSE),IF($A$4="GB",VLOOKUP(B415,lingue!$A$1:$W$2481,14,FALSE),IF($A$4="E",VLOOKUP(B415,lingue!$A$1:$W$2481,20,FALSE),IF($A$4="PL",VLOOKUP(B415,lingue!$A$1:$W$2481,22,FALSE),IF($A$4="D",VLOOKUP(B415,lingue!$A$1:$W$2481,16,FALSE),IF($A$4="F",VLOOKUP(B415,lingue!$A$1:$W$2481,18,FALSE)))))))</f>
        <v>DIVISORIO LONGITUDINALE PER CONTENITORI COC3A2... - DIM. MM  L=302 P=15 A=105 - COLORE: ZINCATO</v>
      </c>
      <c r="E415" s="23" t="str">
        <f>IF($A$4="I",VLOOKUP(B415,lingue!$A$1:$W$2481,13,FALSE),IF($A$4="GB",VLOOKUP(B415,lingue!$A$1:$W$2481,15,FALSE),IF($A$4="E",VLOOKUP(B415,lingue!$A$1:$W$2481,21,FALSE),IF($A$4="PL",VLOOKUP(B415,lingue!$A$1:$W$2481,23,FALSE),IF($A$4="D",VLOOKUP(B415,lingue!$A$1:$W$2481,17,FALSE),IF($A$4="F",VLOOKUP(B415,lingue!$A$1:$W$2481,19,FALSE)))))))</f>
        <v xml:space="preserve">***FORNITO IN MULTIPLI DI 1 PZ*** </v>
      </c>
      <c r="F415" s="28"/>
      <c r="G415" s="23"/>
      <c r="I415" s="24">
        <v>200</v>
      </c>
      <c r="J415" s="25">
        <v>1</v>
      </c>
      <c r="K415" s="36"/>
      <c r="L415" s="27">
        <v>6.07</v>
      </c>
      <c r="M415" s="102"/>
    </row>
    <row r="416" spans="1:13" ht="21.75" customHeight="1" x14ac:dyDescent="0.25">
      <c r="A416" s="34" t="s">
        <v>398</v>
      </c>
      <c r="B416" s="77" t="s">
        <v>405</v>
      </c>
      <c r="C416" s="98" t="str">
        <f>IF(Tabella42[[#This Row],[ iMiNOW  01/05/2025  31/08/2025 ]],"PROMO"," ")</f>
        <v xml:space="preserve"> </v>
      </c>
      <c r="D416" s="8" t="str">
        <f>IF($A$4="I",VLOOKUP(B416,lingue!$A$1:$W$2481,12,FALSE),IF($A$4="GB",VLOOKUP(B416,lingue!$A$1:$W$2481,14,FALSE),IF($A$4="E",VLOOKUP(B416,lingue!$A$1:$W$2481,20,FALSE),IF($A$4="PL",VLOOKUP(B416,lingue!$A$1:$W$2481,22,FALSE),IF($A$4="D",VLOOKUP(B416,lingue!$A$1:$W$2481,16,FALSE),IF($A$4="F",VLOOKUP(B416,lingue!$A$1:$W$2481,18,FALSE)))))))</f>
        <v>DIVISORIO PER CONTENITORE IN POLISTIROLO PER CONTENITORI COC3A2B - DIM. MM  P=300 A=105 - COLORE: NERO</v>
      </c>
      <c r="E416" s="23" t="str">
        <f>IF($A$4="I",VLOOKUP(B416,lingue!$A$1:$W$2481,13,FALSE),IF($A$4="GB",VLOOKUP(B416,lingue!$A$1:$W$2481,15,FALSE),IF($A$4="E",VLOOKUP(B416,lingue!$A$1:$W$2481,21,FALSE),IF($A$4="PL",VLOOKUP(B416,lingue!$A$1:$W$2481,23,FALSE),IF($A$4="D",VLOOKUP(B416,lingue!$A$1:$W$2481,17,FALSE),IF($A$4="F",VLOOKUP(B416,lingue!$A$1:$W$2481,19,FALSE)))))))</f>
        <v xml:space="preserve">***FORNITO IN MULTIPLI DI 10 PZ*** </v>
      </c>
      <c r="F416" s="8"/>
      <c r="G416" s="23"/>
      <c r="H416" s="8"/>
      <c r="I416" s="24">
        <v>108</v>
      </c>
      <c r="J416" s="25">
        <v>10</v>
      </c>
      <c r="K416" s="26"/>
      <c r="L416" s="27">
        <v>2.14</v>
      </c>
      <c r="M416" s="102"/>
    </row>
    <row r="417" spans="1:13" ht="21.75" customHeight="1" x14ac:dyDescent="0.25">
      <c r="A417" s="34" t="s">
        <v>398</v>
      </c>
      <c r="B417" s="38" t="s">
        <v>406</v>
      </c>
      <c r="C417" s="98" t="str">
        <f>IF(Tabella42[[#This Row],[ iMiNOW  01/05/2025  31/08/2025 ]],"PROMO"," ")</f>
        <v xml:space="preserve"> </v>
      </c>
      <c r="D417" s="8" t="str">
        <f>IF($A$4="I",VLOOKUP(B417,lingue!$A$1:$W$2481,12,FALSE),IF($A$4="GB",VLOOKUP(B417,lingue!$A$1:$W$2481,14,FALSE),IF($A$4="E",VLOOKUP(B417,lingue!$A$1:$W$2481,20,FALSE),IF($A$4="PL",VLOOKUP(B417,lingue!$A$1:$W$2481,22,FALSE),IF($A$4="D",VLOOKUP(B417,lingue!$A$1:$W$2481,16,FALSE),IF($A$4="F",VLOOKUP(B417,lingue!$A$1:$W$2481,18,FALSE)))))))</f>
        <v>DIVISORIO LONGITUDINALE PER CONTENITORI COC4A2... - DIM. MM  L=457 P=17 A=120 - COLORE: ZINCATO</v>
      </c>
      <c r="E417" s="23" t="str">
        <f>IF($A$4="I",VLOOKUP(B417,lingue!$A$1:$W$2481,13,FALSE),IF($A$4="GB",VLOOKUP(B417,lingue!$A$1:$W$2481,15,FALSE),IF($A$4="E",VLOOKUP(B417,lingue!$A$1:$W$2481,21,FALSE),IF($A$4="PL",VLOOKUP(B417,lingue!$A$1:$W$2481,23,FALSE),IF($A$4="D",VLOOKUP(B417,lingue!$A$1:$W$2481,17,FALSE),IF($A$4="F",VLOOKUP(B417,lingue!$A$1:$W$2481,19,FALSE)))))))</f>
        <v xml:space="preserve">***FORNITO IN MULTIPLI DI 1 PZ*** </v>
      </c>
      <c r="F417" s="28"/>
      <c r="G417" s="23"/>
      <c r="I417" s="24">
        <v>360</v>
      </c>
      <c r="J417" s="25">
        <v>1</v>
      </c>
      <c r="K417" s="36"/>
      <c r="L417" s="27">
        <v>7.38</v>
      </c>
      <c r="M417" s="102"/>
    </row>
    <row r="418" spans="1:13" ht="21.75" customHeight="1" x14ac:dyDescent="0.25">
      <c r="A418" s="34" t="s">
        <v>398</v>
      </c>
      <c r="B418" s="38" t="s">
        <v>407</v>
      </c>
      <c r="C418" s="98" t="str">
        <f>IF(Tabella42[[#This Row],[ iMiNOW  01/05/2025  31/08/2025 ]],"PROMO"," ")</f>
        <v xml:space="preserve"> </v>
      </c>
      <c r="D418" s="8" t="str">
        <f>IF($A$4="I",VLOOKUP(B418,lingue!$A$1:$W$2481,12,FALSE),IF($A$4="GB",VLOOKUP(B418,lingue!$A$1:$W$2481,14,FALSE),IF($A$4="E",VLOOKUP(B418,lingue!$A$1:$W$2481,20,FALSE),IF($A$4="PL",VLOOKUP(B418,lingue!$A$1:$W$2481,22,FALSE),IF($A$4="D",VLOOKUP(B418,lingue!$A$1:$W$2481,16,FALSE),IF($A$4="F",VLOOKUP(B418,lingue!$A$1:$W$2481,18,FALSE)))))))</f>
        <v>DIVISORIO LONGITUDINALE PER CONTENITORI COC4A5... - DIM. MM  L=460 P=17 A=249 - COLORE: ZINCATO</v>
      </c>
      <c r="E418" s="23" t="str">
        <f>IF($A$4="I",VLOOKUP(B418,lingue!$A$1:$W$2481,13,FALSE),IF($A$4="GB",VLOOKUP(B418,lingue!$A$1:$W$2481,15,FALSE),IF($A$4="E",VLOOKUP(B418,lingue!$A$1:$W$2481,21,FALSE),IF($A$4="PL",VLOOKUP(B418,lingue!$A$1:$W$2481,23,FALSE),IF($A$4="D",VLOOKUP(B418,lingue!$A$1:$W$2481,17,FALSE),IF($A$4="F",VLOOKUP(B418,lingue!$A$1:$W$2481,19,FALSE)))))))</f>
        <v xml:space="preserve">***FORNITO IN MULTIPLI DI 1 PZ*** </v>
      </c>
      <c r="F418" s="28"/>
      <c r="G418" s="23"/>
      <c r="I418" s="24">
        <v>540</v>
      </c>
      <c r="J418" s="25">
        <v>1</v>
      </c>
      <c r="K418" s="36"/>
      <c r="L418" s="27">
        <v>9.16</v>
      </c>
      <c r="M418" s="102"/>
    </row>
    <row r="419" spans="1:13" ht="21.75" customHeight="1" x14ac:dyDescent="0.25">
      <c r="A419" s="34" t="s">
        <v>398</v>
      </c>
      <c r="B419" s="77" t="s">
        <v>408</v>
      </c>
      <c r="C419" s="98" t="str">
        <f>IF(Tabella42[[#This Row],[ iMiNOW  01/05/2025  31/08/2025 ]],"PROMO"," ")</f>
        <v xml:space="preserve"> </v>
      </c>
      <c r="D419" s="8" t="str">
        <f>IF($A$4="I",VLOOKUP(B419,lingue!$A$1:$W$2481,12,FALSE),IF($A$4="GB",VLOOKUP(B419,lingue!$A$1:$W$2481,14,FALSE),IF($A$4="E",VLOOKUP(B419,lingue!$A$1:$W$2481,20,FALSE),IF($A$4="PL",VLOOKUP(B419,lingue!$A$1:$W$2481,22,FALSE),IF($A$4="D",VLOOKUP(B419,lingue!$A$1:$W$2481,16,FALSE),IF($A$4="F",VLOOKUP(B419,lingue!$A$1:$W$2481,18,FALSE)))))))</f>
        <v>DIVISORIO PER CONTENITORE IN POLISTIROLO PER CONTENITORI COC4A5B - DIM. MM  P=460 A=250 - COLORE: NERO</v>
      </c>
      <c r="E419" s="23" t="str">
        <f>IF($A$4="I",VLOOKUP(B419,lingue!$A$1:$W$2481,13,FALSE),IF($A$4="GB",VLOOKUP(B419,lingue!$A$1:$W$2481,15,FALSE),IF($A$4="E",VLOOKUP(B419,lingue!$A$1:$W$2481,21,FALSE),IF($A$4="PL",VLOOKUP(B419,lingue!$A$1:$W$2481,23,FALSE),IF($A$4="D",VLOOKUP(B419,lingue!$A$1:$W$2481,17,FALSE),IF($A$4="F",VLOOKUP(B419,lingue!$A$1:$W$2481,19,FALSE)))))))</f>
        <v xml:space="preserve">***FORNITO IN MULTIPLI DI 10 PZ*** </v>
      </c>
      <c r="F419" s="8"/>
      <c r="G419" s="23"/>
      <c r="H419" s="8"/>
      <c r="I419" s="24">
        <v>390</v>
      </c>
      <c r="J419" s="25">
        <v>10</v>
      </c>
      <c r="K419" s="26"/>
      <c r="L419" s="27">
        <v>5.39</v>
      </c>
      <c r="M419" s="102"/>
    </row>
    <row r="420" spans="1:13" ht="21.75" customHeight="1" x14ac:dyDescent="0.25">
      <c r="A420" s="34" t="s">
        <v>398</v>
      </c>
      <c r="B420" s="38" t="s">
        <v>409</v>
      </c>
      <c r="C420" s="98" t="str">
        <f>IF(Tabella42[[#This Row],[ iMiNOW  01/05/2025  31/08/2025 ]],"PROMO"," ")</f>
        <v xml:space="preserve"> </v>
      </c>
      <c r="D420" s="8" t="str">
        <f>IF($A$4="I",VLOOKUP(B420,lingue!$A$1:$W$2481,12,FALSE),IF($A$4="GB",VLOOKUP(B420,lingue!$A$1:$W$2481,14,FALSE),IF($A$4="E",VLOOKUP(B420,lingue!$A$1:$W$2481,20,FALSE),IF($A$4="PL",VLOOKUP(B420,lingue!$A$1:$W$2481,22,FALSE),IF($A$4="D",VLOOKUP(B420,lingue!$A$1:$W$2481,16,FALSE),IF($A$4="F",VLOOKUP(B420,lingue!$A$1:$W$2481,18,FALSE)))))))</f>
        <v>DIVISORIO LONGITUDINALE AGGIUNTIVO PER CONTENITORI COZ005E00... - DIM. MM  L=654 P=20 A=214 - COLORE: ZINCATO</v>
      </c>
      <c r="E420" s="23" t="str">
        <f>IF($A$4="I",VLOOKUP(B420,lingue!$A$1:$W$2481,13,FALSE),IF($A$4="GB",VLOOKUP(B420,lingue!$A$1:$W$2481,15,FALSE),IF($A$4="E",VLOOKUP(B420,lingue!$A$1:$W$2481,21,FALSE),IF($A$4="PL",VLOOKUP(B420,lingue!$A$1:$W$2481,23,FALSE),IF($A$4="D",VLOOKUP(B420,lingue!$A$1:$W$2481,17,FALSE),IF($A$4="F",VLOOKUP(B420,lingue!$A$1:$W$2481,19,FALSE)))))))</f>
        <v xml:space="preserve">***FORNITO IN MULTIPLI DI 1 PZ*** </v>
      </c>
      <c r="F420" s="28"/>
      <c r="G420" s="23"/>
      <c r="I420" s="24">
        <v>1000</v>
      </c>
      <c r="J420" s="25">
        <v>1</v>
      </c>
      <c r="K420" s="36"/>
      <c r="L420" s="27">
        <v>9.4600000000000009</v>
      </c>
      <c r="M420" s="102"/>
    </row>
    <row r="421" spans="1:13" ht="21.75" customHeight="1" x14ac:dyDescent="0.25">
      <c r="A421" s="34" t="s">
        <v>398</v>
      </c>
      <c r="B421" s="38" t="s">
        <v>410</v>
      </c>
      <c r="C421" s="98" t="str">
        <f>IF(Tabella42[[#This Row],[ iMiNOW  01/05/2025  31/08/2025 ]],"PROMO"," ")</f>
        <v xml:space="preserve"> </v>
      </c>
      <c r="D421" s="8" t="str">
        <f>IF($A$4="I",VLOOKUP(B421,lingue!$A$1:$W$2481,12,FALSE),IF($A$4="GB",VLOOKUP(B421,lingue!$A$1:$W$2481,14,FALSE),IF($A$4="E",VLOOKUP(B421,lingue!$A$1:$W$2481,20,FALSE),IF($A$4="PL",VLOOKUP(B421,lingue!$A$1:$W$2481,22,FALSE),IF($A$4="D",VLOOKUP(B421,lingue!$A$1:$W$2481,16,FALSE),IF($A$4="F",VLOOKUP(B421,lingue!$A$1:$W$2481,18,FALSE)))))))</f>
        <v>DIVISORIO LONGITUDINALE PER CONTENITORI COZ3L5... - DIM. MM  L=326 P=17 A=115 - COLORE: ZINCATO</v>
      </c>
      <c r="E421" s="23" t="str">
        <f>IF($A$4="I",VLOOKUP(B421,lingue!$A$1:$W$2481,13,FALSE),IF($A$4="GB",VLOOKUP(B421,lingue!$A$1:$W$2481,15,FALSE),IF($A$4="E",VLOOKUP(B421,lingue!$A$1:$W$2481,21,FALSE),IF($A$4="PL",VLOOKUP(B421,lingue!$A$1:$W$2481,23,FALSE),IF($A$4="D",VLOOKUP(B421,lingue!$A$1:$W$2481,17,FALSE),IF($A$4="F",VLOOKUP(B421,lingue!$A$1:$W$2481,19,FALSE)))))))</f>
        <v xml:space="preserve">***FORNITO IN MULTIPLI DI 1 PZ*** </v>
      </c>
      <c r="F421" s="28"/>
      <c r="G421" s="23"/>
      <c r="I421" s="24">
        <v>250</v>
      </c>
      <c r="J421" s="25">
        <v>1</v>
      </c>
      <c r="K421" s="36"/>
      <c r="L421" s="27">
        <v>5.57</v>
      </c>
      <c r="M421" s="102"/>
    </row>
    <row r="422" spans="1:13" ht="21.75" customHeight="1" x14ac:dyDescent="0.25">
      <c r="A422" s="34" t="s">
        <v>398</v>
      </c>
      <c r="B422" s="77" t="s">
        <v>411</v>
      </c>
      <c r="C422" s="98" t="str">
        <f>IF(Tabella42[[#This Row],[ iMiNOW  01/05/2025  31/08/2025 ]],"PROMO"," ")</f>
        <v xml:space="preserve"> </v>
      </c>
      <c r="D422" s="8" t="str">
        <f>IF($A$4="I",VLOOKUP(B422,lingue!$A$1:$W$2481,12,FALSE),IF($A$4="GB",VLOOKUP(B422,lingue!$A$1:$W$2481,14,FALSE),IF($A$4="E",VLOOKUP(B422,lingue!$A$1:$W$2481,20,FALSE),IF($A$4="PL",VLOOKUP(B422,lingue!$A$1:$W$2481,22,FALSE),IF($A$4="D",VLOOKUP(B422,lingue!$A$1:$W$2481,16,FALSE),IF($A$4="F",VLOOKUP(B422,lingue!$A$1:$W$2481,18,FALSE)))))))</f>
        <v>DIVISORIO PER CONTENITORE IN POLISTIROLO PER CONTENITORI COZ3L5B - DIM. MM  P=325 A=105 - COLORE: NERO</v>
      </c>
      <c r="E422" s="23" t="str">
        <f>IF($A$4="I",VLOOKUP(B422,lingue!$A$1:$W$2481,13,FALSE),IF($A$4="GB",VLOOKUP(B422,lingue!$A$1:$W$2481,15,FALSE),IF($A$4="E",VLOOKUP(B422,lingue!$A$1:$W$2481,21,FALSE),IF($A$4="PL",VLOOKUP(B422,lingue!$A$1:$W$2481,23,FALSE),IF($A$4="D",VLOOKUP(B422,lingue!$A$1:$W$2481,17,FALSE),IF($A$4="F",VLOOKUP(B422,lingue!$A$1:$W$2481,19,FALSE)))))))</f>
        <v xml:space="preserve">***FORNITO IN MULTIPLI DI 10 PZ*** </v>
      </c>
      <c r="F422" s="8"/>
      <c r="G422" s="23"/>
      <c r="H422" s="8"/>
      <c r="I422" s="24">
        <v>114</v>
      </c>
      <c r="J422" s="25">
        <v>10</v>
      </c>
      <c r="K422" s="26"/>
      <c r="L422" s="27">
        <v>2.54</v>
      </c>
      <c r="M422" s="102"/>
    </row>
    <row r="423" spans="1:13" ht="21.75" customHeight="1" x14ac:dyDescent="0.25">
      <c r="A423" s="34" t="s">
        <v>398</v>
      </c>
      <c r="B423" s="38" t="s">
        <v>412</v>
      </c>
      <c r="C423" s="98" t="str">
        <f>IF(Tabella42[[#This Row],[ iMiNOW  01/05/2025  31/08/2025 ]],"PROMO"," ")</f>
        <v xml:space="preserve"> </v>
      </c>
      <c r="D423" s="8" t="str">
        <f>IF($A$4="I",VLOOKUP(B423,lingue!$A$1:$W$2481,12,FALSE),IF($A$4="GB",VLOOKUP(B423,lingue!$A$1:$W$2481,14,FALSE),IF($A$4="E",VLOOKUP(B423,lingue!$A$1:$W$2481,20,FALSE),IF($A$4="PL",VLOOKUP(B423,lingue!$A$1:$W$2481,22,FALSE),IF($A$4="D",VLOOKUP(B423,lingue!$A$1:$W$2481,16,FALSE),IF($A$4="F",VLOOKUP(B423,lingue!$A$1:$W$2481,18,FALSE)))))))</f>
        <v>DIVISORIO LONGITUDINALE AGGIUNTIVO PER CONTENITORI COZ5P4E00... - DIM. MM  L=473 P=20 A=215 - COLORE: ZINCATO</v>
      </c>
      <c r="E423" s="23" t="str">
        <f>IF($A$4="I",VLOOKUP(B423,lingue!$A$1:$W$2481,13,FALSE),IF($A$4="GB",VLOOKUP(B423,lingue!$A$1:$W$2481,15,FALSE),IF($A$4="E",VLOOKUP(B423,lingue!$A$1:$W$2481,21,FALSE),IF($A$4="PL",VLOOKUP(B423,lingue!$A$1:$W$2481,23,FALSE),IF($A$4="D",VLOOKUP(B423,lingue!$A$1:$W$2481,17,FALSE),IF($A$4="F",VLOOKUP(B423,lingue!$A$1:$W$2481,19,FALSE)))))))</f>
        <v xml:space="preserve">***FORNITO IN MULTIPLI DI 1 PZ*** </v>
      </c>
      <c r="F423" s="28"/>
      <c r="G423" s="23"/>
      <c r="I423" s="24">
        <v>680</v>
      </c>
      <c r="J423" s="25">
        <v>1</v>
      </c>
      <c r="K423" s="36"/>
      <c r="L423" s="27">
        <v>8.07</v>
      </c>
      <c r="M423" s="102"/>
    </row>
    <row r="424" spans="1:13" ht="21.75" customHeight="1" x14ac:dyDescent="0.25">
      <c r="A424" s="34" t="s">
        <v>413</v>
      </c>
      <c r="B424" s="77" t="s">
        <v>414</v>
      </c>
      <c r="C424" s="98" t="str">
        <f>IF(Tabella42[[#This Row],[ iMiNOW  01/05/2025  31/08/2025 ]],"PROMO"," ")</f>
        <v xml:space="preserve"> </v>
      </c>
      <c r="D424" s="8" t="str">
        <f>IF($A$4="I",VLOOKUP(B424,lingue!$A$1:$W$2481,12,FALSE),IF($A$4="GB",VLOOKUP(B424,lingue!$A$1:$W$2481,14,FALSE),IF($A$4="E",VLOOKUP(B424,lingue!$A$1:$W$2481,20,FALSE),IF($A$4="PL",VLOOKUP(B424,lingue!$A$1:$W$2481,22,FALSE),IF($A$4="D",VLOOKUP(B424,lingue!$A$1:$W$2481,16,FALSE),IF($A$4="F",VLOOKUP(B424,lingue!$A$1:$W$2481,18,FALSE)))))))</f>
        <v>CONTAINERS IN PLASTICA PORTATA 150 KG-CAPACITA Lt=280 - DIM. MM  L=1000 P=640 A=655 - COLORE: GRIGIO SCURO</v>
      </c>
      <c r="E424" s="23" t="str">
        <f>IF($A$4="I",VLOOKUP(B424,lingue!$A$1:$W$2481,13,FALSE),IF($A$4="GB",VLOOKUP(B424,lingue!$A$1:$W$2481,15,FALSE),IF($A$4="E",VLOOKUP(B424,lingue!$A$1:$W$2481,21,FALSE),IF($A$4="PL",VLOOKUP(B424,lingue!$A$1:$W$2481,23,FALSE),IF($A$4="D",VLOOKUP(B424,lingue!$A$1:$W$2481,17,FALSE),IF($A$4="F",VLOOKUP(B424,lingue!$A$1:$W$2481,19,FALSE)))))))</f>
        <v xml:space="preserve">***FORNITO IN MULTIPLI DI 1/6 PZ*** </v>
      </c>
      <c r="F424" s="8"/>
      <c r="G424" s="23"/>
      <c r="H424" s="8"/>
      <c r="I424" s="24">
        <v>14300</v>
      </c>
      <c r="J424" s="25">
        <v>1</v>
      </c>
      <c r="K424" s="26">
        <v>6</v>
      </c>
      <c r="L424" s="27">
        <v>82.65</v>
      </c>
      <c r="M424" s="102"/>
    </row>
    <row r="425" spans="1:13" ht="21.75" customHeight="1" x14ac:dyDescent="0.25">
      <c r="A425" s="34" t="s">
        <v>413</v>
      </c>
      <c r="B425" s="77" t="s">
        <v>415</v>
      </c>
      <c r="C425" s="98" t="str">
        <f>IF(Tabella42[[#This Row],[ iMiNOW  01/05/2025  31/08/2025 ]],"PROMO"," ")</f>
        <v xml:space="preserve"> </v>
      </c>
      <c r="D425" s="8" t="str">
        <f>IF($A$4="I",VLOOKUP(B425,lingue!$A$1:$W$2481,12,FALSE),IF($A$4="GB",VLOOKUP(B425,lingue!$A$1:$W$2481,14,FALSE),IF($A$4="E",VLOOKUP(B425,lingue!$A$1:$W$2481,20,FALSE),IF($A$4="PL",VLOOKUP(B425,lingue!$A$1:$W$2481,22,FALSE),IF($A$4="D",VLOOKUP(B425,lingue!$A$1:$W$2481,16,FALSE),IF($A$4="F",VLOOKUP(B425,lingue!$A$1:$W$2481,18,FALSE)))))))</f>
        <v>CONTAINER IN PLASTICA RIGENERATA PORTATA 150 KG-CAPACITA Lt=280 - DIM. MM  L=1000 P=640 A=655 - COLORE: NERO</v>
      </c>
      <c r="E425" s="23" t="str">
        <f>IF($A$4="I",VLOOKUP(B425,lingue!$A$1:$W$2481,13,FALSE),IF($A$4="GB",VLOOKUP(B425,lingue!$A$1:$W$2481,15,FALSE),IF($A$4="E",VLOOKUP(B425,lingue!$A$1:$W$2481,21,FALSE),IF($A$4="PL",VLOOKUP(B425,lingue!$A$1:$W$2481,23,FALSE),IF($A$4="D",VLOOKUP(B425,lingue!$A$1:$W$2481,17,FALSE),IF($A$4="F",VLOOKUP(B425,lingue!$A$1:$W$2481,19,FALSE)))))))</f>
        <v xml:space="preserve">***FORNITO IN MULTIPLI DI 1/6 PZ*** </v>
      </c>
      <c r="F425" s="8"/>
      <c r="G425" s="23"/>
      <c r="H425" s="8"/>
      <c r="I425" s="24">
        <v>14300</v>
      </c>
      <c r="J425" s="25">
        <v>1</v>
      </c>
      <c r="K425" s="26">
        <v>6</v>
      </c>
      <c r="L425" s="27">
        <v>67.42</v>
      </c>
      <c r="M425" s="102"/>
    </row>
    <row r="426" spans="1:13" ht="21.75" customHeight="1" x14ac:dyDescent="0.25">
      <c r="A426" s="34" t="s">
        <v>413</v>
      </c>
      <c r="B426" s="77" t="s">
        <v>416</v>
      </c>
      <c r="C426" s="98" t="str">
        <f>IF(Tabella42[[#This Row],[ iMiNOW  01/05/2025  31/08/2025 ]],"PROMO"," ")</f>
        <v xml:space="preserve"> </v>
      </c>
      <c r="D426" s="8" t="str">
        <f>IF($A$4="I",VLOOKUP(B426,lingue!$A$1:$W$2481,12,FALSE),IF($A$4="GB",VLOOKUP(B426,lingue!$A$1:$W$2481,14,FALSE),IF($A$4="E",VLOOKUP(B426,lingue!$A$1:$W$2481,20,FALSE),IF($A$4="PL",VLOOKUP(B426,lingue!$A$1:$W$2481,22,FALSE),IF($A$4="D",VLOOKUP(B426,lingue!$A$1:$W$2481,16,FALSE),IF($A$4="F",VLOOKUP(B426,lingue!$A$1:$W$2481,18,FALSE)))))))</f>
        <v>CONTAINERS IN PLASTICA CON 4 RUOTE GIREVOLI PORTATA 150 KG-CAPACITA Lt=280 - DIM. MM  L=1000 P=640 A=790 - COLORE: GRIGIO SCURO</v>
      </c>
      <c r="E426" s="23" t="str">
        <f>IF($A$4="I",VLOOKUP(B426,lingue!$A$1:$W$2481,13,FALSE),IF($A$4="GB",VLOOKUP(B426,lingue!$A$1:$W$2481,15,FALSE),IF($A$4="E",VLOOKUP(B426,lingue!$A$1:$W$2481,21,FALSE),IF($A$4="PL",VLOOKUP(B426,lingue!$A$1:$W$2481,23,FALSE),IF($A$4="D",VLOOKUP(B426,lingue!$A$1:$W$2481,17,FALSE),IF($A$4="F",VLOOKUP(B426,lingue!$A$1:$W$2481,19,FALSE)))))))</f>
        <v xml:space="preserve">***FORNITO IN MULTIPLI DI 1/6 PZ*** </v>
      </c>
      <c r="F426" s="8"/>
      <c r="G426" s="23"/>
      <c r="H426" s="8"/>
      <c r="I426" s="24">
        <v>18380</v>
      </c>
      <c r="J426" s="25">
        <v>1</v>
      </c>
      <c r="K426" s="26">
        <v>6</v>
      </c>
      <c r="L426" s="27">
        <v>157.34</v>
      </c>
      <c r="M426" s="102"/>
    </row>
    <row r="427" spans="1:13" ht="21.75" customHeight="1" x14ac:dyDescent="0.25">
      <c r="A427" s="34" t="s">
        <v>413</v>
      </c>
      <c r="B427" s="77" t="s">
        <v>417</v>
      </c>
      <c r="C427" s="98" t="str">
        <f>IF(Tabella42[[#This Row],[ iMiNOW  01/05/2025  31/08/2025 ]],"PROMO"," ")</f>
        <v xml:space="preserve"> </v>
      </c>
      <c r="D427" s="8" t="str">
        <f>IF($A$4="I",VLOOKUP(B427,lingue!$A$1:$W$2481,12,FALSE),IF($A$4="GB",VLOOKUP(B427,lingue!$A$1:$W$2481,14,FALSE),IF($A$4="E",VLOOKUP(B427,lingue!$A$1:$W$2481,20,FALSE),IF($A$4="PL",VLOOKUP(B427,lingue!$A$1:$W$2481,22,FALSE),IF($A$4="D",VLOOKUP(B427,lingue!$A$1:$W$2481,16,FALSE),IF($A$4="F",VLOOKUP(B427,lingue!$A$1:$W$2481,18,FALSE)))))))</f>
        <v>CONTAINERS IN PLASTICA CON 4 RUOTE GIREVOLI PORTATA 150 KG-CAPACITA Lt=280 - DIM. MM  L=1000 P=640 A=815 - COLORE: GRIGIO SCURO</v>
      </c>
      <c r="E427" s="23" t="str">
        <f>IF($A$4="I",VLOOKUP(B427,lingue!$A$1:$W$2481,13,FALSE),IF($A$4="GB",VLOOKUP(B427,lingue!$A$1:$W$2481,15,FALSE),IF($A$4="E",VLOOKUP(B427,lingue!$A$1:$W$2481,21,FALSE),IF($A$4="PL",VLOOKUP(B427,lingue!$A$1:$W$2481,23,FALSE),IF($A$4="D",VLOOKUP(B427,lingue!$A$1:$W$2481,17,FALSE),IF($A$4="F",VLOOKUP(B427,lingue!$A$1:$W$2481,19,FALSE)))))))</f>
        <v xml:space="preserve">***FORNITO IN MULTIPLI DI 1/6 PZ*** </v>
      </c>
      <c r="F427" s="8"/>
      <c r="G427" s="23"/>
      <c r="H427" s="8"/>
      <c r="I427" s="24">
        <v>19420</v>
      </c>
      <c r="J427" s="25">
        <v>1</v>
      </c>
      <c r="K427" s="26">
        <v>6</v>
      </c>
      <c r="L427" s="27">
        <v>160.47</v>
      </c>
      <c r="M427" s="102"/>
    </row>
    <row r="428" spans="1:13" ht="21.75" customHeight="1" x14ac:dyDescent="0.25">
      <c r="A428" s="34" t="s">
        <v>413</v>
      </c>
      <c r="B428" s="77" t="s">
        <v>418</v>
      </c>
      <c r="C428" s="98" t="str">
        <f>IF(Tabella42[[#This Row],[ iMiNOW  01/05/2025  31/08/2025 ]],"PROMO"," ")</f>
        <v xml:space="preserve"> </v>
      </c>
      <c r="D428" s="8" t="str">
        <f>IF($A$4="I",VLOOKUP(B428,lingue!$A$1:$W$2481,12,FALSE),IF($A$4="GB",VLOOKUP(B428,lingue!$A$1:$W$2481,14,FALSE),IF($A$4="E",VLOOKUP(B428,lingue!$A$1:$W$2481,20,FALSE),IF($A$4="PL",VLOOKUP(B428,lingue!$A$1:$W$2481,22,FALSE),IF($A$4="D",VLOOKUP(B428,lingue!$A$1:$W$2481,16,FALSE),IF($A$4="F",VLOOKUP(B428,lingue!$A$1:$W$2481,18,FALSE)))))))</f>
        <v>CONTAINERS IN PLASTICA PORTATA 250 KG-CAPACITA Lt=520 - DIM. MM  L=1165 P=790 A=800 - COLORE: GRIGIO SCURO</v>
      </c>
      <c r="E428" s="23" t="str">
        <f>IF($A$4="I",VLOOKUP(B428,lingue!$A$1:$W$2481,13,FALSE),IF($A$4="GB",VLOOKUP(B428,lingue!$A$1:$W$2481,15,FALSE),IF($A$4="E",VLOOKUP(B428,lingue!$A$1:$W$2481,21,FALSE),IF($A$4="PL",VLOOKUP(B428,lingue!$A$1:$W$2481,23,FALSE),IF($A$4="D",VLOOKUP(B428,lingue!$A$1:$W$2481,17,FALSE),IF($A$4="F",VLOOKUP(B428,lingue!$A$1:$W$2481,19,FALSE)))))))</f>
        <v xml:space="preserve">***FORNITO IN MULTIPLI DI 1/3 PZ*** </v>
      </c>
      <c r="F428" s="8"/>
      <c r="G428" s="23"/>
      <c r="H428" s="8"/>
      <c r="I428" s="24">
        <v>25000</v>
      </c>
      <c r="J428" s="25">
        <v>1</v>
      </c>
      <c r="K428" s="26">
        <v>3</v>
      </c>
      <c r="L428" s="27">
        <v>168.02</v>
      </c>
      <c r="M428" s="102"/>
    </row>
    <row r="429" spans="1:13" ht="21.75" customHeight="1" x14ac:dyDescent="0.25">
      <c r="A429" s="34" t="s">
        <v>413</v>
      </c>
      <c r="B429" s="77" t="s">
        <v>419</v>
      </c>
      <c r="C429" s="98" t="str">
        <f>IF(Tabella42[[#This Row],[ iMiNOW  01/05/2025  31/08/2025 ]],"PROMO"," ")</f>
        <v xml:space="preserve"> </v>
      </c>
      <c r="D429" s="8" t="str">
        <f>IF($A$4="I",VLOOKUP(B429,lingue!$A$1:$W$2481,12,FALSE),IF($A$4="GB",VLOOKUP(B429,lingue!$A$1:$W$2481,14,FALSE),IF($A$4="E",VLOOKUP(B429,lingue!$A$1:$W$2481,20,FALSE),IF($A$4="PL",VLOOKUP(B429,lingue!$A$1:$W$2481,22,FALSE),IF($A$4="D",VLOOKUP(B429,lingue!$A$1:$W$2481,16,FALSE),IF($A$4="F",VLOOKUP(B429,lingue!$A$1:$W$2481,18,FALSE)))))))</f>
        <v>CONTAINER IN PLASTICA RIGENERATA PORTATA 250 KG-CAPACITA Lt=520 - DIM. MM  L=1165 P=790 A=800 - COLORE: NERO RAL9005</v>
      </c>
      <c r="E429" s="23" t="str">
        <f>IF($A$4="I",VLOOKUP(B429,lingue!$A$1:$W$2481,13,FALSE),IF($A$4="GB",VLOOKUP(B429,lingue!$A$1:$W$2481,15,FALSE),IF($A$4="E",VLOOKUP(B429,lingue!$A$1:$W$2481,21,FALSE),IF($A$4="PL",VLOOKUP(B429,lingue!$A$1:$W$2481,23,FALSE),IF($A$4="D",VLOOKUP(B429,lingue!$A$1:$W$2481,17,FALSE),IF($A$4="F",VLOOKUP(B429,lingue!$A$1:$W$2481,19,FALSE)))))))</f>
        <v xml:space="preserve">***FORNITO IN MULTIPLI DI 1/3 PZ*** </v>
      </c>
      <c r="F429" s="8"/>
      <c r="G429" s="23"/>
      <c r="H429" s="8"/>
      <c r="I429" s="24">
        <v>25000</v>
      </c>
      <c r="J429" s="25">
        <v>1</v>
      </c>
      <c r="K429" s="26">
        <v>3</v>
      </c>
      <c r="L429" s="27">
        <v>140.84</v>
      </c>
      <c r="M429" s="102"/>
    </row>
    <row r="430" spans="1:13" ht="21.75" customHeight="1" x14ac:dyDescent="0.25">
      <c r="A430" s="34" t="s">
        <v>413</v>
      </c>
      <c r="B430" s="77" t="s">
        <v>420</v>
      </c>
      <c r="C430" s="98" t="str">
        <f>IF(Tabella42[[#This Row],[ iMiNOW  01/05/2025  31/08/2025 ]],"PROMO"," ")</f>
        <v xml:space="preserve"> </v>
      </c>
      <c r="D430" s="8" t="str">
        <f>IF($A$4="I",VLOOKUP(B430,lingue!$A$1:$W$2481,12,FALSE),IF($A$4="GB",VLOOKUP(B430,lingue!$A$1:$W$2481,14,FALSE),IF($A$4="E",VLOOKUP(B430,lingue!$A$1:$W$2481,20,FALSE),IF($A$4="PL",VLOOKUP(B430,lingue!$A$1:$W$2481,22,FALSE),IF($A$4="D",VLOOKUP(B430,lingue!$A$1:$W$2481,16,FALSE),IF($A$4="F",VLOOKUP(B430,lingue!$A$1:$W$2481,18,FALSE)))))))</f>
        <v>CONTAINERS IN PLASTICA CON 4 RUOTE GIREVOLI PORTATA 200 KG-CAPACITA Lt=520 - DIM. MM  L=1165 P=790 A=935 - COLORE: GRIGIO SCURO</v>
      </c>
      <c r="E430" s="23" t="str">
        <f>IF($A$4="I",VLOOKUP(B430,lingue!$A$1:$W$2481,13,FALSE),IF($A$4="GB",VLOOKUP(B430,lingue!$A$1:$W$2481,15,FALSE),IF($A$4="E",VLOOKUP(B430,lingue!$A$1:$W$2481,21,FALSE),IF($A$4="PL",VLOOKUP(B430,lingue!$A$1:$W$2481,23,FALSE),IF($A$4="D",VLOOKUP(B430,lingue!$A$1:$W$2481,17,FALSE),IF($A$4="F",VLOOKUP(B430,lingue!$A$1:$W$2481,19,FALSE)))))))</f>
        <v xml:space="preserve">***FORNITO IN MULTIPLI DI 1/3 PZ*** </v>
      </c>
      <c r="F430" s="8"/>
      <c r="G430" s="23"/>
      <c r="H430" s="8"/>
      <c r="I430" s="24">
        <v>29080</v>
      </c>
      <c r="J430" s="25">
        <v>1</v>
      </c>
      <c r="K430" s="26">
        <v>3</v>
      </c>
      <c r="L430" s="27">
        <v>242.71</v>
      </c>
      <c r="M430" s="102"/>
    </row>
    <row r="431" spans="1:13" ht="21.75" customHeight="1" x14ac:dyDescent="0.25">
      <c r="A431" s="34" t="s">
        <v>413</v>
      </c>
      <c r="B431" s="77" t="s">
        <v>421</v>
      </c>
      <c r="C431" s="98" t="str">
        <f>IF(Tabella42[[#This Row],[ iMiNOW  01/05/2025  31/08/2025 ]],"PROMO"," ")</f>
        <v xml:space="preserve"> </v>
      </c>
      <c r="D431" s="8" t="str">
        <f>IF($A$4="I",VLOOKUP(B431,lingue!$A$1:$W$2481,12,FALSE),IF($A$4="GB",VLOOKUP(B431,lingue!$A$1:$W$2481,14,FALSE),IF($A$4="E",VLOOKUP(B431,lingue!$A$1:$W$2481,20,FALSE),IF($A$4="PL",VLOOKUP(B431,lingue!$A$1:$W$2481,22,FALSE),IF($A$4="D",VLOOKUP(B431,lingue!$A$1:$W$2481,16,FALSE),IF($A$4="F",VLOOKUP(B431,lingue!$A$1:$W$2481,18,FALSE)))))))</f>
        <v>CONTAINERS IN PLASTICA CON 4 RUOTE GIREVOLI PORTATA 250 KG-CAPACITA Lt=520 - DIM. MM  L=1165 P=790 A=960 - COLORE: GRIGIO SCURO</v>
      </c>
      <c r="E431" s="23" t="str">
        <f>IF($A$4="I",VLOOKUP(B431,lingue!$A$1:$W$2481,13,FALSE),IF($A$4="GB",VLOOKUP(B431,lingue!$A$1:$W$2481,15,FALSE),IF($A$4="E",VLOOKUP(B431,lingue!$A$1:$W$2481,21,FALSE),IF($A$4="PL",VLOOKUP(B431,lingue!$A$1:$W$2481,23,FALSE),IF($A$4="D",VLOOKUP(B431,lingue!$A$1:$W$2481,17,FALSE),IF($A$4="F",VLOOKUP(B431,lingue!$A$1:$W$2481,19,FALSE)))))))</f>
        <v xml:space="preserve">***FORNITO IN MULTIPLI DI 1/3 PZ*** </v>
      </c>
      <c r="F431" s="8"/>
      <c r="G431" s="23"/>
      <c r="H431" s="8"/>
      <c r="I431" s="24">
        <v>30120</v>
      </c>
      <c r="J431" s="25">
        <v>1</v>
      </c>
      <c r="K431" s="26">
        <v>3</v>
      </c>
      <c r="L431" s="27">
        <v>245.84</v>
      </c>
      <c r="M431" s="102"/>
    </row>
    <row r="432" spans="1:13" ht="21.75" customHeight="1" x14ac:dyDescent="0.25">
      <c r="A432" s="34" t="s">
        <v>413</v>
      </c>
      <c r="B432" s="77" t="s">
        <v>422</v>
      </c>
      <c r="C432" s="98" t="str">
        <f>IF(Tabella42[[#This Row],[ iMiNOW  01/05/2025  31/08/2025 ]],"PROMO"," ")</f>
        <v xml:space="preserve"> </v>
      </c>
      <c r="D432" s="8" t="str">
        <f>IF($A$4="I",VLOOKUP(B432,lingue!$A$1:$W$2481,12,FALSE),IF($A$4="GB",VLOOKUP(B432,lingue!$A$1:$W$2481,14,FALSE),IF($A$4="E",VLOOKUP(B432,lingue!$A$1:$W$2481,20,FALSE),IF($A$4="PL",VLOOKUP(B432,lingue!$A$1:$W$2481,22,FALSE),IF($A$4="D",VLOOKUP(B432,lingue!$A$1:$W$2481,16,FALSE),IF($A$4="F",VLOOKUP(B432,lingue!$A$1:$W$2481,18,FALSE)))))))</f>
        <v>CONTAINERS IN PLASTICA CON TRAVERSE PORTATA 300 KG-CAPACITA Lt=520 - DIM. MM  L=1165 P=790 A=800 - COLORE: GRIGIO SCURO</v>
      </c>
      <c r="E432" s="23" t="str">
        <f>IF($A$4="I",VLOOKUP(B432,lingue!$A$1:$W$2481,13,FALSE),IF($A$4="GB",VLOOKUP(B432,lingue!$A$1:$W$2481,15,FALSE),IF($A$4="E",VLOOKUP(B432,lingue!$A$1:$W$2481,21,FALSE),IF($A$4="PL",VLOOKUP(B432,lingue!$A$1:$W$2481,23,FALSE),IF($A$4="D",VLOOKUP(B432,lingue!$A$1:$W$2481,17,FALSE),IF($A$4="F",VLOOKUP(B432,lingue!$A$1:$W$2481,19,FALSE)))))))</f>
        <v xml:space="preserve">***FORNITO IN MULTIPLI DI 1/3 PZ*** </v>
      </c>
      <c r="F432" s="8"/>
      <c r="G432" s="23"/>
      <c r="H432" s="8"/>
      <c r="I432" s="24">
        <v>26200</v>
      </c>
      <c r="J432" s="25">
        <v>1</v>
      </c>
      <c r="K432" s="26">
        <v>3</v>
      </c>
      <c r="L432" s="27">
        <v>177.26</v>
      </c>
      <c r="M432" s="102"/>
    </row>
    <row r="433" spans="1:13" ht="21.75" customHeight="1" x14ac:dyDescent="0.25">
      <c r="A433" s="34" t="s">
        <v>413</v>
      </c>
      <c r="B433" s="77" t="s">
        <v>423</v>
      </c>
      <c r="C433" s="98" t="str">
        <f>IF(Tabella42[[#This Row],[ iMiNOW  01/05/2025  31/08/2025 ]],"PROMO"," ")</f>
        <v xml:space="preserve"> </v>
      </c>
      <c r="D433" s="8" t="str">
        <f>IF($A$4="I",VLOOKUP(B433,lingue!$A$1:$W$2481,12,FALSE),IF($A$4="GB",VLOOKUP(B433,lingue!$A$1:$W$2481,14,FALSE),IF($A$4="E",VLOOKUP(B433,lingue!$A$1:$W$2481,20,FALSE),IF($A$4="PL",VLOOKUP(B433,lingue!$A$1:$W$2481,22,FALSE),IF($A$4="D",VLOOKUP(B433,lingue!$A$1:$W$2481,16,FALSE),IF($A$4="F",VLOOKUP(B433,lingue!$A$1:$W$2481,18,FALSE)))))))</f>
        <v>CONTAINER IN PLASTICA RIGENERATA CON TRAVERSE PORTATA 300 KG-CAPACITA Lt=520 - DIM. MM  L=1165 P=790 A=800 - COLORE: NERO</v>
      </c>
      <c r="E433" s="23" t="str">
        <f>IF($A$4="I",VLOOKUP(B433,lingue!$A$1:$W$2481,13,FALSE),IF($A$4="GB",VLOOKUP(B433,lingue!$A$1:$W$2481,15,FALSE),IF($A$4="E",VLOOKUP(B433,lingue!$A$1:$W$2481,21,FALSE),IF($A$4="PL",VLOOKUP(B433,lingue!$A$1:$W$2481,23,FALSE),IF($A$4="D",VLOOKUP(B433,lingue!$A$1:$W$2481,17,FALSE),IF($A$4="F",VLOOKUP(B433,lingue!$A$1:$W$2481,19,FALSE)))))))</f>
        <v xml:space="preserve">***FORNITO IN MULTIPLI DI 1/3 PZ*** </v>
      </c>
      <c r="F433" s="8"/>
      <c r="G433" s="23"/>
      <c r="H433" s="8"/>
      <c r="I433" s="24">
        <v>26200</v>
      </c>
      <c r="J433" s="25">
        <v>1</v>
      </c>
      <c r="K433" s="26">
        <v>3</v>
      </c>
      <c r="L433" s="27">
        <v>148.97999999999999</v>
      </c>
      <c r="M433" s="102"/>
    </row>
    <row r="434" spans="1:13" ht="21.75" customHeight="1" x14ac:dyDescent="0.25">
      <c r="A434" s="34" t="s">
        <v>413</v>
      </c>
      <c r="B434" s="78" t="s">
        <v>424</v>
      </c>
      <c r="C434" s="98" t="str">
        <f>IF(Tabella42[[#This Row],[ iMiNOW  01/05/2025  31/08/2025 ]],"PROMO"," ")</f>
        <v xml:space="preserve"> </v>
      </c>
      <c r="D434" s="8" t="str">
        <f>IF($A$4="I",VLOOKUP(B434,lingue!$A$1:$W$2481,12,FALSE),IF($A$4="GB",VLOOKUP(B434,lingue!$A$1:$W$2481,14,FALSE),IF($A$4="E",VLOOKUP(B434,lingue!$A$1:$W$2481,20,FALSE),IF($A$4="PL",VLOOKUP(B434,lingue!$A$1:$W$2481,22,FALSE),IF($A$4="D",VLOOKUP(B434,lingue!$A$1:$W$2481,16,FALSE),IF($A$4="F",VLOOKUP(B434,lingue!$A$1:$W$2481,18,FALSE)))))))</f>
        <v>CONTAINER IN PLASTICA CON TRE TRAVERSE - DIM.: 1000x1200x760h - COLORE: GRIGIO FINESTRA - RAL 7040</v>
      </c>
      <c r="E434" s="23" t="str">
        <f>IF($A$4="I",VLOOKUP(B434,lingue!$A$1:$W$2481,13,FALSE),IF($A$4="GB",VLOOKUP(B434,lingue!$A$1:$W$2481,15,FALSE),IF($A$4="E",VLOOKUP(B434,lingue!$A$1:$W$2481,21,FALSE),IF($A$4="PL",VLOOKUP(B434,lingue!$A$1:$W$2481,23,FALSE),IF($A$4="D",VLOOKUP(B434,lingue!$A$1:$W$2481,17,FALSE),IF($A$4="F",VLOOKUP(B434,lingue!$A$1:$W$2481,19,FALSE)))))))</f>
        <v xml:space="preserve">***FORNITO IN MULTIPLI DI 1/3 PZ*** </v>
      </c>
      <c r="F434" s="28"/>
      <c r="G434" s="23"/>
      <c r="I434" s="24">
        <v>38500</v>
      </c>
      <c r="J434" s="25">
        <v>1</v>
      </c>
      <c r="K434" s="36">
        <v>3</v>
      </c>
      <c r="L434" s="27">
        <v>240.99</v>
      </c>
      <c r="M434" s="102"/>
    </row>
    <row r="435" spans="1:13" ht="21.75" customHeight="1" x14ac:dyDescent="0.25">
      <c r="A435" s="34" t="s">
        <v>413</v>
      </c>
      <c r="B435" s="78" t="s">
        <v>14449</v>
      </c>
      <c r="C435" s="98" t="str">
        <f>IF(Tabella42[[#This Row],[ iMiNOW  01/05/2025  31/08/2025 ]],"PROMO"," ")</f>
        <v xml:space="preserve"> </v>
      </c>
      <c r="D435" s="8" t="str">
        <f>IF($A$4="I",VLOOKUP(B435,lingue!$A$1:$W$2481,12,FALSE),IF($A$4="GB",VLOOKUP(B435,lingue!$A$1:$W$2481,14,FALSE),IF($A$4="E",VLOOKUP(B435,lingue!$A$1:$W$2481,20,FALSE),IF($A$4="PL",VLOOKUP(B435,lingue!$A$1:$W$2481,22,FALSE),IF($A$4="D",VLOOKUP(B435,lingue!$A$1:$W$2481,16,FALSE),IF($A$4="F",VLOOKUP(B435,lingue!$A$1:$W$2481,18,FALSE)))))))</f>
        <v>CONTAINER IN PLASTICA CON COPERCHIO E CINGHIE PER RACCOLTA BATTERIE ESAUSTE - DIM.: 1000x1200x760h - COLORE: GRIGIO FINESTRA - RAL 7040</v>
      </c>
      <c r="E435" s="23" t="str">
        <f>IF($A$4="I",VLOOKUP(B435,lingue!$A$1:$W$2481,13,FALSE),IF($A$4="GB",VLOOKUP(B435,lingue!$A$1:$W$2481,15,FALSE),IF($A$4="E",VLOOKUP(B435,lingue!$A$1:$W$2481,21,FALSE),IF($A$4="PL",VLOOKUP(B435,lingue!$A$1:$W$2481,23,FALSE),IF($A$4="D",VLOOKUP(B435,lingue!$A$1:$W$2481,17,FALSE),IF($A$4="F",VLOOKUP(B435,lingue!$A$1:$W$2481,19,FALSE)))))))</f>
        <v xml:space="preserve">***FORNITO IN MULTIPLI DI 1/3 PZ*** </v>
      </c>
      <c r="F435" s="28"/>
      <c r="G435" s="23"/>
      <c r="I435" s="24">
        <v>45500</v>
      </c>
      <c r="J435" s="25">
        <v>1</v>
      </c>
      <c r="K435" s="36">
        <v>3</v>
      </c>
      <c r="L435" s="27">
        <v>362</v>
      </c>
      <c r="M435" s="102"/>
    </row>
    <row r="436" spans="1:13" ht="21.75" customHeight="1" x14ac:dyDescent="0.25">
      <c r="A436" s="34" t="s">
        <v>425</v>
      </c>
      <c r="B436" s="78" t="s">
        <v>426</v>
      </c>
      <c r="C436" s="98" t="str">
        <f>IF(Tabella42[[#This Row],[ iMiNOW  01/05/2025  31/08/2025 ]],"PROMO"," ")</f>
        <v xml:space="preserve"> </v>
      </c>
      <c r="D436" s="8" t="str">
        <f>IF($A$4="I",VLOOKUP(B436,lingue!$A$1:$W$2481,12,FALSE),IF($A$4="GB",VLOOKUP(B436,lingue!$A$1:$W$2481,14,FALSE),IF($A$4="E",VLOOKUP(B436,lingue!$A$1:$W$2481,20,FALSE),IF($A$4="PL",VLOOKUP(B436,lingue!$A$1:$W$2481,22,FALSE),IF($A$4="D",VLOOKUP(B436,lingue!$A$1:$W$2481,16,FALSE),IF($A$4="F",VLOOKUP(B436,lingue!$A$1:$W$2481,18,FALSE)))))))</f>
        <v>COPERCHIO IN PLASTICA PER SERIE FPT1040/1140/1240 - DIM. MM  L=1000 P=640 - COLORE: GRIGIO SCURO</v>
      </c>
      <c r="E436" s="23" t="str">
        <f>IF($A$4="I",VLOOKUP(B436,lingue!$A$1:$W$2481,13,FALSE),IF($A$4="GB",VLOOKUP(B436,lingue!$A$1:$W$2481,15,FALSE),IF($A$4="E",VLOOKUP(B436,lingue!$A$1:$W$2481,21,FALSE),IF($A$4="PL",VLOOKUP(B436,lingue!$A$1:$W$2481,23,FALSE),IF($A$4="D",VLOOKUP(B436,lingue!$A$1:$W$2481,17,FALSE),IF($A$4="F",VLOOKUP(B436,lingue!$A$1:$W$2481,19,FALSE)))))))</f>
        <v xml:space="preserve">***FORNITO IN MULTIPLI DI 1 PZ*** </v>
      </c>
      <c r="F436" s="8"/>
      <c r="G436" s="23"/>
      <c r="H436" s="8"/>
      <c r="I436" s="24">
        <v>1700</v>
      </c>
      <c r="J436" s="25">
        <v>1</v>
      </c>
      <c r="K436" s="26"/>
      <c r="L436" s="27">
        <v>36.97</v>
      </c>
      <c r="M436" s="102"/>
    </row>
    <row r="437" spans="1:13" ht="21.75" customHeight="1" x14ac:dyDescent="0.25">
      <c r="A437" s="34" t="s">
        <v>425</v>
      </c>
      <c r="B437" s="78" t="s">
        <v>427</v>
      </c>
      <c r="C437" s="98" t="str">
        <f>IF(Tabella42[[#This Row],[ iMiNOW  01/05/2025  31/08/2025 ]],"PROMO"," ")</f>
        <v xml:space="preserve"> </v>
      </c>
      <c r="D437" s="8" t="str">
        <f>IF($A$4="I",VLOOKUP(B437,lingue!$A$1:$W$2481,12,FALSE),IF($A$4="GB",VLOOKUP(B437,lingue!$A$1:$W$2481,14,FALSE),IF($A$4="E",VLOOKUP(B437,lingue!$A$1:$W$2481,20,FALSE),IF($A$4="PL",VLOOKUP(B437,lingue!$A$1:$W$2481,22,FALSE),IF($A$4="D",VLOOKUP(B437,lingue!$A$1:$W$2481,16,FALSE),IF($A$4="F",VLOOKUP(B437,lingue!$A$1:$W$2481,18,FALSE)))))))</f>
        <v>COPERCHIO IN PLASTICA PER SERIE FPT5040/3040/3140/3240 - DIM. MM  L=1165 P=790 - COLORE: GRIGIO SCURO</v>
      </c>
      <c r="E437" s="23" t="str">
        <f>IF($A$4="I",VLOOKUP(B437,lingue!$A$1:$W$2481,13,FALSE),IF($A$4="GB",VLOOKUP(B437,lingue!$A$1:$W$2481,15,FALSE),IF($A$4="E",VLOOKUP(B437,lingue!$A$1:$W$2481,21,FALSE),IF($A$4="PL",VLOOKUP(B437,lingue!$A$1:$W$2481,23,FALSE),IF($A$4="D",VLOOKUP(B437,lingue!$A$1:$W$2481,17,FALSE),IF($A$4="F",VLOOKUP(B437,lingue!$A$1:$W$2481,19,FALSE)))))))</f>
        <v xml:space="preserve">***FORNITO IN MULTIPLI DI 1 PZ*** </v>
      </c>
      <c r="F437" s="8"/>
      <c r="G437" s="23"/>
      <c r="H437" s="8"/>
      <c r="I437" s="24">
        <v>3100</v>
      </c>
      <c r="J437" s="25">
        <v>1</v>
      </c>
      <c r="K437" s="26"/>
      <c r="L437" s="27">
        <v>45.68</v>
      </c>
      <c r="M437" s="102"/>
    </row>
    <row r="438" spans="1:13" ht="21.75" customHeight="1" x14ac:dyDescent="0.25">
      <c r="A438" s="34" t="s">
        <v>425</v>
      </c>
      <c r="B438" s="78" t="s">
        <v>428</v>
      </c>
      <c r="C438" s="98" t="str">
        <f>IF(Tabella42[[#This Row],[ iMiNOW  01/05/2025  31/08/2025 ]],"PROMO"," ")</f>
        <v xml:space="preserve"> </v>
      </c>
      <c r="D438" s="8" t="str">
        <f>IF($A$4="I",VLOOKUP(B438,lingue!$A$1:$W$2481,12,FALSE),IF($A$4="GB",VLOOKUP(B438,lingue!$A$1:$W$2481,14,FALSE),IF($A$4="E",VLOOKUP(B438,lingue!$A$1:$W$2481,20,FALSE),IF($A$4="PL",VLOOKUP(B438,lingue!$A$1:$W$2481,22,FALSE),IF($A$4="D",VLOOKUP(B438,lingue!$A$1:$W$2481,16,FALSE),IF($A$4="F",VLOOKUP(B438,lingue!$A$1:$W$2481,18,FALSE)))))))</f>
        <v>COPERCHIO PER CONTAINER IN PLASTICA CN1210BJ4001 - DIM.: 1000x1200 - COLORE: GRIGIO FINESTRA - RAL 7040</v>
      </c>
      <c r="E438" s="23" t="str">
        <f>IF($A$4="I",VLOOKUP(B438,lingue!$A$1:$W$2481,13,FALSE),IF($A$4="GB",VLOOKUP(B438,lingue!$A$1:$W$2481,15,FALSE),IF($A$4="E",VLOOKUP(B438,lingue!$A$1:$W$2481,21,FALSE),IF($A$4="PL",VLOOKUP(B438,lingue!$A$1:$W$2481,23,FALSE),IF($A$4="D",VLOOKUP(B438,lingue!$A$1:$W$2481,17,FALSE),IF($A$4="F",VLOOKUP(B438,lingue!$A$1:$W$2481,19,FALSE)))))))</f>
        <v xml:space="preserve">***FORNITO IN MULTIPLI DI 1 PZ*** </v>
      </c>
      <c r="F438" s="28"/>
      <c r="G438" s="23"/>
      <c r="I438" s="24">
        <v>7000</v>
      </c>
      <c r="J438" s="25">
        <v>1</v>
      </c>
      <c r="K438" s="36"/>
      <c r="L438" s="27">
        <v>58.73</v>
      </c>
      <c r="M438" s="102"/>
    </row>
    <row r="439" spans="1:13" ht="21.75" customHeight="1" x14ac:dyDescent="0.25">
      <c r="A439" s="34" t="s">
        <v>413</v>
      </c>
      <c r="B439" s="78" t="s">
        <v>429</v>
      </c>
      <c r="C439" s="98" t="str">
        <f>IF(Tabella42[[#This Row],[ iMiNOW  01/05/2025  31/08/2025 ]],"PROMO"," ")</f>
        <v xml:space="preserve"> </v>
      </c>
      <c r="D439" s="8" t="str">
        <f>IF($A$4="I",VLOOKUP(B439,lingue!$A$1:$W$2481,12,FALSE),IF($A$4="GB",VLOOKUP(B439,lingue!$A$1:$W$2481,14,FALSE),IF($A$4="E",VLOOKUP(B439,lingue!$A$1:$W$2481,20,FALSE),IF($A$4="PL",VLOOKUP(B439,lingue!$A$1:$W$2481,22,FALSE),IF($A$4="D",VLOOKUP(B439,lingue!$A$1:$W$2481,16,FALSE),IF($A$4="F",VLOOKUP(B439,lingue!$A$1:$W$2481,18,FALSE)))))))</f>
        <v>MANIGLIA PER SERIE FPT1040/1140/1240 - DIM. MM  L=480 P=108 A=75 - COLORE: GRIGIO SCURO RAL7000</v>
      </c>
      <c r="E439" s="23" t="str">
        <f>IF($A$4="I",VLOOKUP(B439,lingue!$A$1:$W$2481,13,FALSE),IF($A$4="GB",VLOOKUP(B439,lingue!$A$1:$W$2481,15,FALSE),IF($A$4="E",VLOOKUP(B439,lingue!$A$1:$W$2481,21,FALSE),IF($A$4="PL",VLOOKUP(B439,lingue!$A$1:$W$2481,23,FALSE),IF($A$4="D",VLOOKUP(B439,lingue!$A$1:$W$2481,17,FALSE),IF($A$4="F",VLOOKUP(B439,lingue!$A$1:$W$2481,19,FALSE)))))))</f>
        <v xml:space="preserve">***FORNITO IN MULTIPLI DI 1 PZ*** </v>
      </c>
      <c r="F439" s="8"/>
      <c r="G439" s="23"/>
      <c r="H439" s="8"/>
      <c r="I439" s="24">
        <v>880</v>
      </c>
      <c r="J439" s="25">
        <v>1</v>
      </c>
      <c r="K439" s="26"/>
      <c r="L439" s="27">
        <v>69.28</v>
      </c>
      <c r="M439" s="102"/>
    </row>
    <row r="440" spans="1:13" ht="21.75" customHeight="1" x14ac:dyDescent="0.25">
      <c r="A440" s="34" t="s">
        <v>413</v>
      </c>
      <c r="B440" s="78" t="s">
        <v>430</v>
      </c>
      <c r="C440" s="98" t="str">
        <f>IF(Tabella42[[#This Row],[ iMiNOW  01/05/2025  31/08/2025 ]],"PROMO"," ")</f>
        <v xml:space="preserve"> </v>
      </c>
      <c r="D440" s="8" t="str">
        <f>IF($A$4="I",VLOOKUP(B440,lingue!$A$1:$W$2481,12,FALSE),IF($A$4="GB",VLOOKUP(B440,lingue!$A$1:$W$2481,14,FALSE),IF($A$4="E",VLOOKUP(B440,lingue!$A$1:$W$2481,20,FALSE),IF($A$4="PL",VLOOKUP(B440,lingue!$A$1:$W$2481,22,FALSE),IF($A$4="D",VLOOKUP(B440,lingue!$A$1:$W$2481,16,FALSE),IF($A$4="F",VLOOKUP(B440,lingue!$A$1:$W$2481,18,FALSE)))))))</f>
        <v>MANIGLIA PER SERIE FPT5040/3040/3140/3240 - DIM. MM  L=670 P=112 A=76 - COLORE: GRIGIO SCURO RAL7000</v>
      </c>
      <c r="E440" s="23" t="str">
        <f>IF($A$4="I",VLOOKUP(B440,lingue!$A$1:$W$2481,13,FALSE),IF($A$4="GB",VLOOKUP(B440,lingue!$A$1:$W$2481,15,FALSE),IF($A$4="E",VLOOKUP(B440,lingue!$A$1:$W$2481,21,FALSE),IF($A$4="PL",VLOOKUP(B440,lingue!$A$1:$W$2481,23,FALSE),IF($A$4="D",VLOOKUP(B440,lingue!$A$1:$W$2481,17,FALSE),IF($A$4="F",VLOOKUP(B440,lingue!$A$1:$W$2481,19,FALSE)))))))</f>
        <v xml:space="preserve">***FORNITO IN MULTIPLI DI 1 PZ*** </v>
      </c>
      <c r="F440" s="8"/>
      <c r="G440" s="23"/>
      <c r="H440" s="8"/>
      <c r="I440" s="24">
        <v>1060</v>
      </c>
      <c r="J440" s="25">
        <v>1</v>
      </c>
      <c r="K440" s="26"/>
      <c r="L440" s="27">
        <v>73.680000000000007</v>
      </c>
      <c r="M440" s="102"/>
    </row>
    <row r="441" spans="1:13" ht="21.75" customHeight="1" x14ac:dyDescent="0.25">
      <c r="A441" s="34" t="s">
        <v>398</v>
      </c>
      <c r="B441" s="78" t="s">
        <v>431</v>
      </c>
      <c r="C441" s="98" t="str">
        <f>IF(Tabella42[[#This Row],[ iMiNOW  01/05/2025  31/08/2025 ]],"PROMO"," ")</f>
        <v>PROMO</v>
      </c>
      <c r="D441" s="8" t="str">
        <f>IF($A$4="I",VLOOKUP(B441,lingue!$A$1:$W$2481,12,FALSE),IF($A$4="GB",VLOOKUP(B441,lingue!$A$1:$W$2481,14,FALSE),IF($A$4="E",VLOOKUP(B441,lingue!$A$1:$W$2481,20,FALSE),IF($A$4="PL",VLOOKUP(B441,lingue!$A$1:$W$2481,22,FALSE),IF($A$4="D",VLOOKUP(B441,lingue!$A$1:$W$2481,16,FALSE),IF($A$4="F",VLOOKUP(B441,lingue!$A$1:$W$2481,18,FALSE)))))))</f>
        <v>CONTENITORE IN POLIPROPILENE SERIE COMPAT MISURA 1 CON FONDO LISCIO-CAPACITA Lt=1 - DIM. MM  L=95 P=160 A=75 - COLORE: GRIGIO SCURO</v>
      </c>
      <c r="E441" s="23" t="str">
        <f>IF($A$4="I",VLOOKUP(B441,lingue!$A$1:$W$2481,13,FALSE),IF($A$4="GB",VLOOKUP(B441,lingue!$A$1:$W$2481,15,FALSE),IF($A$4="E",VLOOKUP(B441,lingue!$A$1:$W$2481,21,FALSE),IF($A$4="PL",VLOOKUP(B441,lingue!$A$1:$W$2481,23,FALSE),IF($A$4="D",VLOOKUP(B441,lingue!$A$1:$W$2481,17,FALSE),IF($A$4="F",VLOOKUP(B441,lingue!$A$1:$W$2481,19,FALSE)))))))</f>
        <v xml:space="preserve">***FORNITO IN MULTIPLI DI 50/1750 PZ*** </v>
      </c>
      <c r="F441" s="8"/>
      <c r="G441" s="23"/>
      <c r="H441" s="8"/>
      <c r="I441" s="24">
        <v>78</v>
      </c>
      <c r="J441" s="25">
        <v>50</v>
      </c>
      <c r="K441" s="26">
        <v>1750</v>
      </c>
      <c r="L441" s="27">
        <v>1.1399999999999999</v>
      </c>
      <c r="M441" s="102">
        <f>ROUND(L441*0.9,2)</f>
        <v>1.03</v>
      </c>
    </row>
    <row r="442" spans="1:13" ht="21.75" customHeight="1" x14ac:dyDescent="0.25">
      <c r="A442" s="34" t="s">
        <v>398</v>
      </c>
      <c r="B442" s="81" t="s">
        <v>432</v>
      </c>
      <c r="C442" s="98" t="str">
        <f>IF(Tabella42[[#This Row],[ iMiNOW  01/05/2025  31/08/2025 ]],"PROMO"," ")</f>
        <v>PROMO</v>
      </c>
      <c r="D442" s="8" t="str">
        <f>IF($A$4="I",VLOOKUP(B442,lingue!$A$1:$W$2481,12,FALSE),IF($A$4="GB",VLOOKUP(B442,lingue!$A$1:$W$2481,14,FALSE),IF($A$4="E",VLOOKUP(B442,lingue!$A$1:$W$2481,20,FALSE),IF($A$4="PL",VLOOKUP(B442,lingue!$A$1:$W$2481,22,FALSE),IF($A$4="D",VLOOKUP(B442,lingue!$A$1:$W$2481,16,FALSE),IF($A$4="F",VLOOKUP(B442,lingue!$A$1:$W$2481,18,FALSE)))))))</f>
        <v>CONTENITORE IN POLIPROPILENE SERIE COMPAT MISURA 1 CON FONDO LISCIO-CAPACITA Lt=1 - DIM. MM  L=95 P=160 A=75 - COLORE: VERDE</v>
      </c>
      <c r="E442" s="23" t="str">
        <f>IF($A$4="I",VLOOKUP(B442,lingue!$A$1:$W$2481,13,FALSE),IF($A$4="GB",VLOOKUP(B442,lingue!$A$1:$W$2481,15,FALSE),IF($A$4="E",VLOOKUP(B442,lingue!$A$1:$W$2481,21,FALSE),IF($A$4="PL",VLOOKUP(B442,lingue!$A$1:$W$2481,23,FALSE),IF($A$4="D",VLOOKUP(B442,lingue!$A$1:$W$2481,17,FALSE),IF($A$4="F",VLOOKUP(B442,lingue!$A$1:$W$2481,19,FALSE)))))))</f>
        <v xml:space="preserve">***FORNITO IN MULTIPLI DI 50/1750 PZ*** </v>
      </c>
      <c r="F442" s="8"/>
      <c r="G442" s="23"/>
      <c r="H442" s="8"/>
      <c r="I442" s="24">
        <v>78</v>
      </c>
      <c r="J442" s="25">
        <v>50</v>
      </c>
      <c r="K442" s="26">
        <v>1750</v>
      </c>
      <c r="L442" s="27">
        <v>1.1399999999999999</v>
      </c>
      <c r="M442" s="102">
        <f>ROUND(L442*0.9,2)</f>
        <v>1.03</v>
      </c>
    </row>
    <row r="443" spans="1:13" ht="21.75" customHeight="1" x14ac:dyDescent="0.25">
      <c r="A443" s="34" t="s">
        <v>398</v>
      </c>
      <c r="B443" s="82" t="s">
        <v>433</v>
      </c>
      <c r="C443" s="98" t="str">
        <f>IF(Tabella42[[#This Row],[ iMiNOW  01/05/2025  31/08/2025 ]],"PROMO"," ")</f>
        <v>PROMO</v>
      </c>
      <c r="D443" s="8" t="str">
        <f>IF($A$4="I",VLOOKUP(B443,lingue!$A$1:$W$2481,12,FALSE),IF($A$4="GB",VLOOKUP(B443,lingue!$A$1:$W$2481,14,FALSE),IF($A$4="E",VLOOKUP(B443,lingue!$A$1:$W$2481,20,FALSE),IF($A$4="PL",VLOOKUP(B443,lingue!$A$1:$W$2481,22,FALSE),IF($A$4="D",VLOOKUP(B443,lingue!$A$1:$W$2481,16,FALSE),IF($A$4="F",VLOOKUP(B443,lingue!$A$1:$W$2481,18,FALSE)))))))</f>
        <v>CONTENITORE IN POLIPROPILENE SERIE COMPAT MISURA 1 CON FONDO LISCIO-CAPACITA Lt=1 - DIM. MM  L=95 P=160 A=75 - COLORE: ROSSO</v>
      </c>
      <c r="E443" s="23" t="str">
        <f>IF($A$4="I",VLOOKUP(B443,lingue!$A$1:$W$2481,13,FALSE),IF($A$4="GB",VLOOKUP(B443,lingue!$A$1:$W$2481,15,FALSE),IF($A$4="E",VLOOKUP(B443,lingue!$A$1:$W$2481,21,FALSE),IF($A$4="PL",VLOOKUP(B443,lingue!$A$1:$W$2481,23,FALSE),IF($A$4="D",VLOOKUP(B443,lingue!$A$1:$W$2481,17,FALSE),IF($A$4="F",VLOOKUP(B443,lingue!$A$1:$W$2481,19,FALSE)))))))</f>
        <v xml:space="preserve">***FORNITO IN MULTIPLI DI 50/1750 PZ*** </v>
      </c>
      <c r="F443" s="8"/>
      <c r="G443" s="23"/>
      <c r="H443" s="8"/>
      <c r="I443" s="24">
        <v>78</v>
      </c>
      <c r="J443" s="25">
        <v>50</v>
      </c>
      <c r="K443" s="26">
        <v>1750</v>
      </c>
      <c r="L443" s="27">
        <v>1.1399999999999999</v>
      </c>
      <c r="M443" s="102">
        <f>ROUND(L443*0.9,2)</f>
        <v>1.03</v>
      </c>
    </row>
    <row r="444" spans="1:13" ht="21.75" customHeight="1" x14ac:dyDescent="0.25">
      <c r="A444" s="34" t="s">
        <v>398</v>
      </c>
      <c r="B444" s="83" t="s">
        <v>434</v>
      </c>
      <c r="C444" s="98" t="str">
        <f>IF(Tabella42[[#This Row],[ iMiNOW  01/05/2025  31/08/2025 ]],"PROMO"," ")</f>
        <v>PROMO</v>
      </c>
      <c r="D444" s="8" t="str">
        <f>IF($A$4="I",VLOOKUP(B444,lingue!$A$1:$W$2481,12,FALSE),IF($A$4="GB",VLOOKUP(B444,lingue!$A$1:$W$2481,14,FALSE),IF($A$4="E",VLOOKUP(B444,lingue!$A$1:$W$2481,20,FALSE),IF($A$4="PL",VLOOKUP(B444,lingue!$A$1:$W$2481,22,FALSE),IF($A$4="D",VLOOKUP(B444,lingue!$A$1:$W$2481,16,FALSE),IF($A$4="F",VLOOKUP(B444,lingue!$A$1:$W$2481,18,FALSE)))))))</f>
        <v>CONTENITORE IN POLIPROPILENE SERIE COMPAT MISURA 1 CON FONDO LISCIO-CAPACITA Lt=1 - DIM. MM  L=95 P=160 A=75 - COLORE: BLU</v>
      </c>
      <c r="E444" s="23" t="str">
        <f>IF($A$4="I",VLOOKUP(B444,lingue!$A$1:$W$2481,13,FALSE),IF($A$4="GB",VLOOKUP(B444,lingue!$A$1:$W$2481,15,FALSE),IF($A$4="E",VLOOKUP(B444,lingue!$A$1:$W$2481,21,FALSE),IF($A$4="PL",VLOOKUP(B444,lingue!$A$1:$W$2481,23,FALSE),IF($A$4="D",VLOOKUP(B444,lingue!$A$1:$W$2481,17,FALSE),IF($A$4="F",VLOOKUP(B444,lingue!$A$1:$W$2481,19,FALSE)))))))</f>
        <v xml:space="preserve">***FORNITO IN MULTIPLI DI 50/1750 PZ*** </v>
      </c>
      <c r="F444" s="8"/>
      <c r="G444" s="23"/>
      <c r="H444" s="89"/>
      <c r="I444" s="24">
        <v>78</v>
      </c>
      <c r="J444" s="25">
        <v>50</v>
      </c>
      <c r="K444" s="26">
        <v>1750</v>
      </c>
      <c r="L444" s="27">
        <v>1.1399999999999999</v>
      </c>
      <c r="M444" s="102">
        <f>ROUND(L444*0.9,2)</f>
        <v>1.03</v>
      </c>
    </row>
    <row r="445" spans="1:13" ht="21.75" customHeight="1" x14ac:dyDescent="0.25">
      <c r="A445" s="34" t="s">
        <v>398</v>
      </c>
      <c r="B445" s="70" t="s">
        <v>435</v>
      </c>
      <c r="C445" s="98" t="str">
        <f>IF(Tabella42[[#This Row],[ iMiNOW  01/05/2025  31/08/2025 ]],"PROMO"," ")</f>
        <v>PROMO</v>
      </c>
      <c r="D445" s="8" t="str">
        <f>IF($A$4="I",VLOOKUP(B445,lingue!$A$1:$W$2481,12,FALSE),IF($A$4="GB",VLOOKUP(B445,lingue!$A$1:$W$2481,14,FALSE),IF($A$4="E",VLOOKUP(B445,lingue!$A$1:$W$2481,20,FALSE),IF($A$4="PL",VLOOKUP(B445,lingue!$A$1:$W$2481,22,FALSE),IF($A$4="D",VLOOKUP(B445,lingue!$A$1:$W$2481,16,FALSE),IF($A$4="F",VLOOKUP(B445,lingue!$A$1:$W$2481,18,FALSE)))))))</f>
        <v>CONTENITORE IN POLIPROPILENE SERIE COMPAT MISURA 1 CON FONDO LISCIO-CAPACITA Lt=1 - DIM. MM  L=95 P=160 A=75 - COLORE: GIALLO</v>
      </c>
      <c r="E445" s="23" t="str">
        <f>IF($A$4="I",VLOOKUP(B445,lingue!$A$1:$W$2481,13,FALSE),IF($A$4="GB",VLOOKUP(B445,lingue!$A$1:$W$2481,15,FALSE),IF($A$4="E",VLOOKUP(B445,lingue!$A$1:$W$2481,21,FALSE),IF($A$4="PL",VLOOKUP(B445,lingue!$A$1:$W$2481,23,FALSE),IF($A$4="D",VLOOKUP(B445,lingue!$A$1:$W$2481,17,FALSE),IF($A$4="F",VLOOKUP(B445,lingue!$A$1:$W$2481,19,FALSE)))))))</f>
        <v xml:space="preserve">***FORNITO IN MULTIPLI DI 50/1750 PZ*** </v>
      </c>
      <c r="F445" s="8"/>
      <c r="G445" s="23"/>
      <c r="H445" s="8"/>
      <c r="I445" s="24">
        <v>78</v>
      </c>
      <c r="J445" s="25">
        <v>50</v>
      </c>
      <c r="K445" s="26">
        <v>1750</v>
      </c>
      <c r="L445" s="27">
        <v>1.1399999999999999</v>
      </c>
      <c r="M445" s="102">
        <f>ROUND(L445*0.9,2)</f>
        <v>1.03</v>
      </c>
    </row>
    <row r="446" spans="1:13" ht="21.75" customHeight="1" x14ac:dyDescent="0.25">
      <c r="A446" s="34" t="s">
        <v>398</v>
      </c>
      <c r="B446" s="77" t="s">
        <v>436</v>
      </c>
      <c r="C446" s="98" t="str">
        <f>IF(Tabella42[[#This Row],[ iMiNOW  01/05/2025  31/08/2025 ]],"PROMO"," ")</f>
        <v xml:space="preserve"> </v>
      </c>
      <c r="D446" s="8" t="str">
        <f>IF($A$4="I",VLOOKUP(B446,lingue!$A$1:$W$2481,12,FALSE),IF($A$4="GB",VLOOKUP(B446,lingue!$A$1:$W$2481,14,FALSE),IF($A$4="E",VLOOKUP(B446,lingue!$A$1:$W$2481,20,FALSE),IF($A$4="PL",VLOOKUP(B446,lingue!$A$1:$W$2481,22,FALSE),IF($A$4="D",VLOOKUP(B446,lingue!$A$1:$W$2481,16,FALSE),IF($A$4="F",VLOOKUP(B446,lingue!$A$1:$W$2481,18,FALSE)))))))</f>
        <v>CONTENITORE IN POLIPROPILENE CONDUTTIVO SERIE COMPAT MISURA 1 CON FONDO LISCIO-CAPACITA Lt=1 - DIM. MM  L=95 P=160 A=75 - COLORE: NERO</v>
      </c>
      <c r="E446" s="23" t="str">
        <f>IF($A$4="I",VLOOKUP(B446,lingue!$A$1:$W$2481,13,FALSE),IF($A$4="GB",VLOOKUP(B446,lingue!$A$1:$W$2481,15,FALSE),IF($A$4="E",VLOOKUP(B446,lingue!$A$1:$W$2481,21,FALSE),IF($A$4="PL",VLOOKUP(B446,lingue!$A$1:$W$2481,23,FALSE),IF($A$4="D",VLOOKUP(B446,lingue!$A$1:$W$2481,17,FALSE),IF($A$4="F",VLOOKUP(B446,lingue!$A$1:$W$2481,19,FALSE)))))))</f>
        <v xml:space="preserve">***FORNITO IN MULTIPLI DI 50/1750 PZ*** </v>
      </c>
      <c r="F446" s="8"/>
      <c r="G446" s="23"/>
      <c r="H446" s="8"/>
      <c r="I446" s="24">
        <v>87</v>
      </c>
      <c r="J446" s="25">
        <v>50</v>
      </c>
      <c r="K446" s="26">
        <v>1750</v>
      </c>
      <c r="L446" s="27">
        <v>2.23</v>
      </c>
      <c r="M446" s="102"/>
    </row>
    <row r="447" spans="1:13" ht="21.75" customHeight="1" x14ac:dyDescent="0.25">
      <c r="A447" s="34" t="s">
        <v>398</v>
      </c>
      <c r="B447" s="79" t="s">
        <v>437</v>
      </c>
      <c r="C447" s="98" t="str">
        <f>IF(Tabella42[[#This Row],[ iMiNOW  01/05/2025  31/08/2025 ]],"PROMO"," ")</f>
        <v xml:space="preserve"> </v>
      </c>
      <c r="D447" s="8" t="str">
        <f>IF($A$4="I",VLOOKUP(B447,lingue!$A$1:$W$2481,12,FALSE),IF($A$4="GB",VLOOKUP(B447,lingue!$A$1:$W$2481,14,FALSE),IF($A$4="E",VLOOKUP(B447,lingue!$A$1:$W$2481,20,FALSE),IF($A$4="PL",VLOOKUP(B447,lingue!$A$1:$W$2481,22,FALSE),IF($A$4="D",VLOOKUP(B447,lingue!$A$1:$W$2481,16,FALSE),IF($A$4="F",VLOOKUP(B447,lingue!$A$1:$W$2481,18,FALSE)))))))</f>
        <v>CONTENITORE IN REPLAST SERIE COMPAT MISURA 1 CON FONDO LISCIO-CAPACITA Lt=1 - DIM. MM  L=95 P=160 A=75 - COLORE: GRIGIO SCURO</v>
      </c>
      <c r="E447" s="23" t="str">
        <f>IF($A$4="I",VLOOKUP(B447,lingue!$A$1:$W$2481,13,FALSE),IF($A$4="GB",VLOOKUP(B447,lingue!$A$1:$W$2481,15,FALSE),IF($A$4="E",VLOOKUP(B447,lingue!$A$1:$W$2481,21,FALSE),IF($A$4="PL",VLOOKUP(B447,lingue!$A$1:$W$2481,23,FALSE),IF($A$4="D",VLOOKUP(B447,lingue!$A$1:$W$2481,17,FALSE),IF($A$4="F",VLOOKUP(B447,lingue!$A$1:$W$2481,19,FALSE)))))))</f>
        <v xml:space="preserve">***FORNITO IN MULTIPLI DI 50/1750 PZ*** </v>
      </c>
      <c r="F447" s="8"/>
      <c r="G447" s="23"/>
      <c r="H447" s="8"/>
      <c r="I447" s="24">
        <v>82</v>
      </c>
      <c r="J447" s="25">
        <v>50</v>
      </c>
      <c r="K447" s="26">
        <v>1750</v>
      </c>
      <c r="L447" s="27">
        <v>0.89</v>
      </c>
      <c r="M447" s="102"/>
    </row>
    <row r="448" spans="1:13" ht="21.75" customHeight="1" x14ac:dyDescent="0.25">
      <c r="A448" s="34" t="s">
        <v>398</v>
      </c>
      <c r="B448" s="78" t="s">
        <v>438</v>
      </c>
      <c r="C448" s="98" t="str">
        <f>IF(Tabella42[[#This Row],[ iMiNOW  01/05/2025  31/08/2025 ]],"PROMO"," ")</f>
        <v>PROMO</v>
      </c>
      <c r="D448" s="8" t="str">
        <f>IF($A$4="I",VLOOKUP(B448,lingue!$A$1:$W$2481,12,FALSE),IF($A$4="GB",VLOOKUP(B448,lingue!$A$1:$W$2481,14,FALSE),IF($A$4="E",VLOOKUP(B448,lingue!$A$1:$W$2481,20,FALSE),IF($A$4="PL",VLOOKUP(B448,lingue!$A$1:$W$2481,22,FALSE),IF($A$4="D",VLOOKUP(B448,lingue!$A$1:$W$2481,16,FALSE),IF($A$4="F",VLOOKUP(B448,lingue!$A$1:$W$2481,18,FALSE)))))))</f>
        <v>CONTENITORE IN POLIPROPILENE SERIE COMPAT MISURA 2 CON FONDO LISCIO-CAPACITA Lt=3.8 - DIM. MM  L=150 P=230 A=125 - COLORE: GRIGIO SCURO</v>
      </c>
      <c r="E448" s="23" t="str">
        <f>IF($A$4="I",VLOOKUP(B448,lingue!$A$1:$W$2481,13,FALSE),IF($A$4="GB",VLOOKUP(B448,lingue!$A$1:$W$2481,15,FALSE),IF($A$4="E",VLOOKUP(B448,lingue!$A$1:$W$2481,21,FALSE),IF($A$4="PL",VLOOKUP(B448,lingue!$A$1:$W$2481,23,FALSE),IF($A$4="D",VLOOKUP(B448,lingue!$A$1:$W$2481,17,FALSE),IF($A$4="F",VLOOKUP(B448,lingue!$A$1:$W$2481,19,FALSE)))))))</f>
        <v xml:space="preserve">***FORNITO IN MULTIPLI DI 54/1080 PZ*** </v>
      </c>
      <c r="F448" s="8"/>
      <c r="G448" s="23"/>
      <c r="H448" s="8"/>
      <c r="I448" s="24">
        <v>214</v>
      </c>
      <c r="J448" s="25">
        <v>54</v>
      </c>
      <c r="K448" s="26">
        <v>1080</v>
      </c>
      <c r="L448" s="27">
        <v>2.2200000000000002</v>
      </c>
      <c r="M448" s="102">
        <f>ROUND(L448*0.9,2)</f>
        <v>2</v>
      </c>
    </row>
    <row r="449" spans="1:13" ht="21.75" customHeight="1" x14ac:dyDescent="0.25">
      <c r="A449" s="34" t="s">
        <v>398</v>
      </c>
      <c r="B449" s="81" t="s">
        <v>439</v>
      </c>
      <c r="C449" s="98" t="str">
        <f>IF(Tabella42[[#This Row],[ iMiNOW  01/05/2025  31/08/2025 ]],"PROMO"," ")</f>
        <v>PROMO</v>
      </c>
      <c r="D449" s="8" t="str">
        <f>IF($A$4="I",VLOOKUP(B449,lingue!$A$1:$W$2481,12,FALSE),IF($A$4="GB",VLOOKUP(B449,lingue!$A$1:$W$2481,14,FALSE),IF($A$4="E",VLOOKUP(B449,lingue!$A$1:$W$2481,20,FALSE),IF($A$4="PL",VLOOKUP(B449,lingue!$A$1:$W$2481,22,FALSE),IF($A$4="D",VLOOKUP(B449,lingue!$A$1:$W$2481,16,FALSE),IF($A$4="F",VLOOKUP(B449,lingue!$A$1:$W$2481,18,FALSE)))))))</f>
        <v>CONTENITORE IN POLIPROPILENE SERIE COMPAT MISURA 2 CON FONDO LISCIO-CAPACITA Lt=3.8 - DIM. MM  L=150 P=230 A=125 - COLORE: VERDE</v>
      </c>
      <c r="E449" s="23" t="str">
        <f>IF($A$4="I",VLOOKUP(B449,lingue!$A$1:$W$2481,13,FALSE),IF($A$4="GB",VLOOKUP(B449,lingue!$A$1:$W$2481,15,FALSE),IF($A$4="E",VLOOKUP(B449,lingue!$A$1:$W$2481,21,FALSE),IF($A$4="PL",VLOOKUP(B449,lingue!$A$1:$W$2481,23,FALSE),IF($A$4="D",VLOOKUP(B449,lingue!$A$1:$W$2481,17,FALSE),IF($A$4="F",VLOOKUP(B449,lingue!$A$1:$W$2481,19,FALSE)))))))</f>
        <v xml:space="preserve">***FORNITO IN MULTIPLI DI 54/1080 PZ*** </v>
      </c>
      <c r="F449" s="8"/>
      <c r="G449" s="23"/>
      <c r="H449" s="8"/>
      <c r="I449" s="24">
        <v>214</v>
      </c>
      <c r="J449" s="25">
        <v>54</v>
      </c>
      <c r="K449" s="26">
        <v>1080</v>
      </c>
      <c r="L449" s="27">
        <v>2.2200000000000002</v>
      </c>
      <c r="M449" s="102">
        <f>ROUND(L449*0.9,2)</f>
        <v>2</v>
      </c>
    </row>
    <row r="450" spans="1:13" ht="21.75" customHeight="1" x14ac:dyDescent="0.25">
      <c r="A450" s="34" t="s">
        <v>398</v>
      </c>
      <c r="B450" s="82" t="s">
        <v>440</v>
      </c>
      <c r="C450" s="98" t="str">
        <f>IF(Tabella42[[#This Row],[ iMiNOW  01/05/2025  31/08/2025 ]],"PROMO"," ")</f>
        <v>PROMO</v>
      </c>
      <c r="D450" s="8" t="str">
        <f>IF($A$4="I",VLOOKUP(B450,lingue!$A$1:$W$2481,12,FALSE),IF($A$4="GB",VLOOKUP(B450,lingue!$A$1:$W$2481,14,FALSE),IF($A$4="E",VLOOKUP(B450,lingue!$A$1:$W$2481,20,FALSE),IF($A$4="PL",VLOOKUP(B450,lingue!$A$1:$W$2481,22,FALSE),IF($A$4="D",VLOOKUP(B450,lingue!$A$1:$W$2481,16,FALSE),IF($A$4="F",VLOOKUP(B450,lingue!$A$1:$W$2481,18,FALSE)))))))</f>
        <v>CONTENITORE IN POLIPROPILENE SERIE COMPAT MISURA 2 CON FONDO LISCIO-CAPACITA Lt=3.8 - DIM. MM  L=150 P=230 A=125 - COLORE: ROSSO</v>
      </c>
      <c r="E450" s="23" t="str">
        <f>IF($A$4="I",VLOOKUP(B450,lingue!$A$1:$W$2481,13,FALSE),IF($A$4="GB",VLOOKUP(B450,lingue!$A$1:$W$2481,15,FALSE),IF($A$4="E",VLOOKUP(B450,lingue!$A$1:$W$2481,21,FALSE),IF($A$4="PL",VLOOKUP(B450,lingue!$A$1:$W$2481,23,FALSE),IF($A$4="D",VLOOKUP(B450,lingue!$A$1:$W$2481,17,FALSE),IF($A$4="F",VLOOKUP(B450,lingue!$A$1:$W$2481,19,FALSE)))))))</f>
        <v xml:space="preserve">***FORNITO IN MULTIPLI DI 54/1080 PZ*** </v>
      </c>
      <c r="F450" s="8"/>
      <c r="G450" s="23"/>
      <c r="H450" s="8"/>
      <c r="I450" s="24">
        <v>214</v>
      </c>
      <c r="J450" s="25">
        <v>54</v>
      </c>
      <c r="K450" s="26">
        <v>1080</v>
      </c>
      <c r="L450" s="27">
        <v>2.2200000000000002</v>
      </c>
      <c r="M450" s="102">
        <f>ROUND(L450*0.9,2)</f>
        <v>2</v>
      </c>
    </row>
    <row r="451" spans="1:13" ht="21.75" customHeight="1" x14ac:dyDescent="0.25">
      <c r="A451" s="34" t="s">
        <v>398</v>
      </c>
      <c r="B451" s="83" t="s">
        <v>441</v>
      </c>
      <c r="C451" s="98" t="str">
        <f>IF(Tabella42[[#This Row],[ iMiNOW  01/05/2025  31/08/2025 ]],"PROMO"," ")</f>
        <v>PROMO</v>
      </c>
      <c r="D451" s="8" t="str">
        <f>IF($A$4="I",VLOOKUP(B451,lingue!$A$1:$W$2481,12,FALSE),IF($A$4="GB",VLOOKUP(B451,lingue!$A$1:$W$2481,14,FALSE),IF($A$4="E",VLOOKUP(B451,lingue!$A$1:$W$2481,20,FALSE),IF($A$4="PL",VLOOKUP(B451,lingue!$A$1:$W$2481,22,FALSE),IF($A$4="D",VLOOKUP(B451,lingue!$A$1:$W$2481,16,FALSE),IF($A$4="F",VLOOKUP(B451,lingue!$A$1:$W$2481,18,FALSE)))))))</f>
        <v>CONTENITORE IN POLIPROPILENE SERIE COMPAT MISURA 2 CON FONDO LISCIO-CAPACITA Lt=3.8 - DIM. MM  L=150 P=230 A=125 - COLORE: BLU</v>
      </c>
      <c r="E451" s="23" t="str">
        <f>IF($A$4="I",VLOOKUP(B451,lingue!$A$1:$W$2481,13,FALSE),IF($A$4="GB",VLOOKUP(B451,lingue!$A$1:$W$2481,15,FALSE),IF($A$4="E",VLOOKUP(B451,lingue!$A$1:$W$2481,21,FALSE),IF($A$4="PL",VLOOKUP(B451,lingue!$A$1:$W$2481,23,FALSE),IF($A$4="D",VLOOKUP(B451,lingue!$A$1:$W$2481,17,FALSE),IF($A$4="F",VLOOKUP(B451,lingue!$A$1:$W$2481,19,FALSE)))))))</f>
        <v xml:space="preserve">***FORNITO IN MULTIPLI DI 54/1080 PZ*** </v>
      </c>
      <c r="F451" s="8"/>
      <c r="G451" s="23"/>
      <c r="H451" s="89"/>
      <c r="I451" s="24">
        <v>214</v>
      </c>
      <c r="J451" s="25">
        <v>54</v>
      </c>
      <c r="K451" s="26">
        <v>1080</v>
      </c>
      <c r="L451" s="27">
        <v>2.2200000000000002</v>
      </c>
      <c r="M451" s="102">
        <f>ROUND(L451*0.9,2)</f>
        <v>2</v>
      </c>
    </row>
    <row r="452" spans="1:13" ht="21.75" customHeight="1" x14ac:dyDescent="0.25">
      <c r="A452" s="34" t="s">
        <v>398</v>
      </c>
      <c r="B452" s="70" t="s">
        <v>442</v>
      </c>
      <c r="C452" s="98" t="str">
        <f>IF(Tabella42[[#This Row],[ iMiNOW  01/05/2025  31/08/2025 ]],"PROMO"," ")</f>
        <v>PROMO</v>
      </c>
      <c r="D452" s="8" t="str">
        <f>IF($A$4="I",VLOOKUP(B452,lingue!$A$1:$W$2481,12,FALSE),IF($A$4="GB",VLOOKUP(B452,lingue!$A$1:$W$2481,14,FALSE),IF($A$4="E",VLOOKUP(B452,lingue!$A$1:$W$2481,20,FALSE),IF($A$4="PL",VLOOKUP(B452,lingue!$A$1:$W$2481,22,FALSE),IF($A$4="D",VLOOKUP(B452,lingue!$A$1:$W$2481,16,FALSE),IF($A$4="F",VLOOKUP(B452,lingue!$A$1:$W$2481,18,FALSE)))))))</f>
        <v>CONTENITORE IN POLIPROPILENE SERIE COMPAT MISURA 2 CON FONDO LISCIO-CAPACITA Lt=3.8 - DIM. MM  L=150 P=230 A=125 - COLORE: GIALLO</v>
      </c>
      <c r="E452" s="23" t="str">
        <f>IF($A$4="I",VLOOKUP(B452,lingue!$A$1:$W$2481,13,FALSE),IF($A$4="GB",VLOOKUP(B452,lingue!$A$1:$W$2481,15,FALSE),IF($A$4="E",VLOOKUP(B452,lingue!$A$1:$W$2481,21,FALSE),IF($A$4="PL",VLOOKUP(B452,lingue!$A$1:$W$2481,23,FALSE),IF($A$4="D",VLOOKUP(B452,lingue!$A$1:$W$2481,17,FALSE),IF($A$4="F",VLOOKUP(B452,lingue!$A$1:$W$2481,19,FALSE)))))))</f>
        <v xml:space="preserve">***FORNITO IN MULTIPLI DI 54/1080 PZ*** </v>
      </c>
      <c r="F452" s="8"/>
      <c r="G452" s="23"/>
      <c r="H452" s="8"/>
      <c r="I452" s="24">
        <v>214</v>
      </c>
      <c r="J452" s="25">
        <v>54</v>
      </c>
      <c r="K452" s="26">
        <v>1080</v>
      </c>
      <c r="L452" s="27">
        <v>2.2200000000000002</v>
      </c>
      <c r="M452" s="102">
        <f>ROUND(L452*0.9,2)</f>
        <v>2</v>
      </c>
    </row>
    <row r="453" spans="1:13" ht="21.75" customHeight="1" x14ac:dyDescent="0.25">
      <c r="A453" s="34" t="s">
        <v>398</v>
      </c>
      <c r="B453" s="77" t="s">
        <v>443</v>
      </c>
      <c r="C453" s="98" t="str">
        <f>IF(Tabella42[[#This Row],[ iMiNOW  01/05/2025  31/08/2025 ]],"PROMO"," ")</f>
        <v xml:space="preserve"> </v>
      </c>
      <c r="D453" s="8" t="str">
        <f>IF($A$4="I",VLOOKUP(B453,lingue!$A$1:$W$2481,12,FALSE),IF($A$4="GB",VLOOKUP(B453,lingue!$A$1:$W$2481,14,FALSE),IF($A$4="E",VLOOKUP(B453,lingue!$A$1:$W$2481,20,FALSE),IF($A$4="PL",VLOOKUP(B453,lingue!$A$1:$W$2481,22,FALSE),IF($A$4="D",VLOOKUP(B453,lingue!$A$1:$W$2481,16,FALSE),IF($A$4="F",VLOOKUP(B453,lingue!$A$1:$W$2481,18,FALSE)))))))</f>
        <v>CONTENITORE IN POLIPROPILENE CONDUTTIVO SERIE COMPAT MISURA 2 CON FONDO LISCIO-CAPACITA Lt=3.8 - DIM. MM  L=140 P=230 A=130 - COLORE: NERO</v>
      </c>
      <c r="E453" s="23" t="str">
        <f>IF($A$4="I",VLOOKUP(B453,lingue!$A$1:$W$2481,13,FALSE),IF($A$4="GB",VLOOKUP(B453,lingue!$A$1:$W$2481,15,FALSE),IF($A$4="E",VLOOKUP(B453,lingue!$A$1:$W$2481,21,FALSE),IF($A$4="PL",VLOOKUP(B453,lingue!$A$1:$W$2481,23,FALSE),IF($A$4="D",VLOOKUP(B453,lingue!$A$1:$W$2481,17,FALSE),IF($A$4="F",VLOOKUP(B453,lingue!$A$1:$W$2481,19,FALSE)))))))</f>
        <v xml:space="preserve">***FORNITO IN MULTIPLI DI 54/1080 PZ*** </v>
      </c>
      <c r="F453" s="8"/>
      <c r="G453" s="23"/>
      <c r="H453" s="8"/>
      <c r="I453" s="24">
        <v>240</v>
      </c>
      <c r="J453" s="25">
        <v>54</v>
      </c>
      <c r="K453" s="26">
        <v>1080</v>
      </c>
      <c r="L453" s="27">
        <v>4.43</v>
      </c>
      <c r="M453" s="102"/>
    </row>
    <row r="454" spans="1:13" ht="21.75" customHeight="1" x14ac:dyDescent="0.25">
      <c r="A454" s="34" t="s">
        <v>398</v>
      </c>
      <c r="B454" s="79" t="s">
        <v>444</v>
      </c>
      <c r="C454" s="98" t="str">
        <f>IF(Tabella42[[#This Row],[ iMiNOW  01/05/2025  31/08/2025 ]],"PROMO"," ")</f>
        <v xml:space="preserve"> </v>
      </c>
      <c r="D454" s="8" t="str">
        <f>IF($A$4="I",VLOOKUP(B454,lingue!$A$1:$W$2481,12,FALSE),IF($A$4="GB",VLOOKUP(B454,lingue!$A$1:$W$2481,14,FALSE),IF($A$4="E",VLOOKUP(B454,lingue!$A$1:$W$2481,20,FALSE),IF($A$4="PL",VLOOKUP(B454,lingue!$A$1:$W$2481,22,FALSE),IF($A$4="D",VLOOKUP(B454,lingue!$A$1:$W$2481,16,FALSE),IF($A$4="F",VLOOKUP(B454,lingue!$A$1:$W$2481,18,FALSE)))))))</f>
        <v>CONTENITORE IN REPLAST SERIE COMPAT MISURA 2 CON FONDO LISCIO-CAPACITA Lt=3.8 - DIM. MM  L=140 P=230 A=130 - COLORE: GRIGIO SCURO</v>
      </c>
      <c r="E454" s="23" t="str">
        <f>IF($A$4="I",VLOOKUP(B454,lingue!$A$1:$W$2481,13,FALSE),IF($A$4="GB",VLOOKUP(B454,lingue!$A$1:$W$2481,15,FALSE),IF($A$4="E",VLOOKUP(B454,lingue!$A$1:$W$2481,21,FALSE),IF($A$4="PL",VLOOKUP(B454,lingue!$A$1:$W$2481,23,FALSE),IF($A$4="D",VLOOKUP(B454,lingue!$A$1:$W$2481,17,FALSE),IF($A$4="F",VLOOKUP(B454,lingue!$A$1:$W$2481,19,FALSE)))))))</f>
        <v xml:space="preserve">***FORNITO IN MULTIPLI DI 54/1080 PZ*** </v>
      </c>
      <c r="F454" s="8"/>
      <c r="G454" s="23"/>
      <c r="H454" s="8"/>
      <c r="I454" s="24">
        <v>224</v>
      </c>
      <c r="J454" s="25">
        <v>54</v>
      </c>
      <c r="K454" s="26">
        <v>1080</v>
      </c>
      <c r="L454" s="27">
        <v>1.84</v>
      </c>
      <c r="M454" s="102"/>
    </row>
    <row r="455" spans="1:13" ht="21.75" customHeight="1" x14ac:dyDescent="0.25">
      <c r="A455" s="34" t="s">
        <v>398</v>
      </c>
      <c r="B455" s="78" t="s">
        <v>445</v>
      </c>
      <c r="C455" s="98" t="str">
        <f>IF(Tabella42[[#This Row],[ iMiNOW  01/05/2025  31/08/2025 ]],"PROMO"," ")</f>
        <v>PROMO</v>
      </c>
      <c r="D455" s="8" t="str">
        <f>IF($A$4="I",VLOOKUP(B455,lingue!$A$1:$W$2481,12,FALSE),IF($A$4="GB",VLOOKUP(B455,lingue!$A$1:$W$2481,14,FALSE),IF($A$4="E",VLOOKUP(B455,lingue!$A$1:$W$2481,20,FALSE),IF($A$4="PL",VLOOKUP(B455,lingue!$A$1:$W$2481,22,FALSE),IF($A$4="D",VLOOKUP(B455,lingue!$A$1:$W$2481,16,FALSE),IF($A$4="F",VLOOKUP(B455,lingue!$A$1:$W$2481,18,FALSE)))))))</f>
        <v>CONTENITORE IN POLIPROPILENE SERIE COMPAT MISURA 3 CON FONDO NERVATO-CAPACITA Lt=12.5 - DIM. MM  L=200 P=350 A=200 - COLORE: GRIGIO SCURO</v>
      </c>
      <c r="E455" s="23" t="str">
        <f>IF($A$4="I",VLOOKUP(B455,lingue!$A$1:$W$2481,13,FALSE),IF($A$4="GB",VLOOKUP(B455,lingue!$A$1:$W$2481,15,FALSE),IF($A$4="E",VLOOKUP(B455,lingue!$A$1:$W$2481,21,FALSE),IF($A$4="PL",VLOOKUP(B455,lingue!$A$1:$W$2481,23,FALSE),IF($A$4="D",VLOOKUP(B455,lingue!$A$1:$W$2481,17,FALSE),IF($A$4="F",VLOOKUP(B455,lingue!$A$1:$W$2481,19,FALSE)))))))</f>
        <v xml:space="preserve">***FORNITO IN MULTIPLI DI 15/180 PZ*** </v>
      </c>
      <c r="F455" s="8"/>
      <c r="G455" s="23"/>
      <c r="H455" s="8"/>
      <c r="I455" s="24">
        <v>784</v>
      </c>
      <c r="J455" s="25">
        <v>15</v>
      </c>
      <c r="K455" s="26">
        <v>180</v>
      </c>
      <c r="L455" s="27">
        <v>6.26</v>
      </c>
      <c r="M455" s="102">
        <f>ROUND(L455*0.9,2)</f>
        <v>5.63</v>
      </c>
    </row>
    <row r="456" spans="1:13" ht="21.75" customHeight="1" x14ac:dyDescent="0.25">
      <c r="A456" s="34" t="s">
        <v>398</v>
      </c>
      <c r="B456" s="81" t="s">
        <v>446</v>
      </c>
      <c r="C456" s="98" t="str">
        <f>IF(Tabella42[[#This Row],[ iMiNOW  01/05/2025  31/08/2025 ]],"PROMO"," ")</f>
        <v>PROMO</v>
      </c>
      <c r="D456" s="8" t="str">
        <f>IF($A$4="I",VLOOKUP(B456,lingue!$A$1:$W$2481,12,FALSE),IF($A$4="GB",VLOOKUP(B456,lingue!$A$1:$W$2481,14,FALSE),IF($A$4="E",VLOOKUP(B456,lingue!$A$1:$W$2481,20,FALSE),IF($A$4="PL",VLOOKUP(B456,lingue!$A$1:$W$2481,22,FALSE),IF($A$4="D",VLOOKUP(B456,lingue!$A$1:$W$2481,16,FALSE),IF($A$4="F",VLOOKUP(B456,lingue!$A$1:$W$2481,18,FALSE)))))))</f>
        <v>CONTENITORE IN POLIPROPILENE SERIE COMPAT MISURA 3 CON FONDO NERVATO-CAPACITA Lt=12.5 - DIM. MM  L=200 P=350 A=200 - COLORE: VERDE</v>
      </c>
      <c r="E456" s="23" t="str">
        <f>IF($A$4="I",VLOOKUP(B456,lingue!$A$1:$W$2481,13,FALSE),IF($A$4="GB",VLOOKUP(B456,lingue!$A$1:$W$2481,15,FALSE),IF($A$4="E",VLOOKUP(B456,lingue!$A$1:$W$2481,21,FALSE),IF($A$4="PL",VLOOKUP(B456,lingue!$A$1:$W$2481,23,FALSE),IF($A$4="D",VLOOKUP(B456,lingue!$A$1:$W$2481,17,FALSE),IF($A$4="F",VLOOKUP(B456,lingue!$A$1:$W$2481,19,FALSE)))))))</f>
        <v xml:space="preserve">***FORNITO IN MULTIPLI DI 15/180 PZ*** </v>
      </c>
      <c r="F456" s="8"/>
      <c r="G456" s="23"/>
      <c r="H456" s="8"/>
      <c r="I456" s="24">
        <v>784</v>
      </c>
      <c r="J456" s="25">
        <v>15</v>
      </c>
      <c r="K456" s="26">
        <v>180</v>
      </c>
      <c r="L456" s="27">
        <v>6.26</v>
      </c>
      <c r="M456" s="102">
        <f>ROUND(L456*0.9,2)</f>
        <v>5.63</v>
      </c>
    </row>
    <row r="457" spans="1:13" ht="21.75" customHeight="1" x14ac:dyDescent="0.25">
      <c r="A457" s="34" t="s">
        <v>398</v>
      </c>
      <c r="B457" s="82" t="s">
        <v>447</v>
      </c>
      <c r="C457" s="98" t="str">
        <f>IF(Tabella42[[#This Row],[ iMiNOW  01/05/2025  31/08/2025 ]],"PROMO"," ")</f>
        <v>PROMO</v>
      </c>
      <c r="D457" s="8" t="str">
        <f>IF($A$4="I",VLOOKUP(B457,lingue!$A$1:$W$2481,12,FALSE),IF($A$4="GB",VLOOKUP(B457,lingue!$A$1:$W$2481,14,FALSE),IF($A$4="E",VLOOKUP(B457,lingue!$A$1:$W$2481,20,FALSE),IF($A$4="PL",VLOOKUP(B457,lingue!$A$1:$W$2481,22,FALSE),IF($A$4="D",VLOOKUP(B457,lingue!$A$1:$W$2481,16,FALSE),IF($A$4="F",VLOOKUP(B457,lingue!$A$1:$W$2481,18,FALSE)))))))</f>
        <v>CONTENITORE IN POLIPROPILENE SERIE COMPAT MISURA 3 CON FONDO NERVATO-CAPACITA Lt=12.5 - DIM. MM  L=200 P=350 A=200 - COLORE: ROSSO</v>
      </c>
      <c r="E457" s="23" t="str">
        <f>IF($A$4="I",VLOOKUP(B457,lingue!$A$1:$W$2481,13,FALSE),IF($A$4="GB",VLOOKUP(B457,lingue!$A$1:$W$2481,15,FALSE),IF($A$4="E",VLOOKUP(B457,lingue!$A$1:$W$2481,21,FALSE),IF($A$4="PL",VLOOKUP(B457,lingue!$A$1:$W$2481,23,FALSE),IF($A$4="D",VLOOKUP(B457,lingue!$A$1:$W$2481,17,FALSE),IF($A$4="F",VLOOKUP(B457,lingue!$A$1:$W$2481,19,FALSE)))))))</f>
        <v xml:space="preserve">***FORNITO IN MULTIPLI DI 15/180 PZ*** </v>
      </c>
      <c r="F457" s="8"/>
      <c r="G457" s="23"/>
      <c r="H457" s="8"/>
      <c r="I457" s="24">
        <v>784</v>
      </c>
      <c r="J457" s="25">
        <v>15</v>
      </c>
      <c r="K457" s="26">
        <v>180</v>
      </c>
      <c r="L457" s="27">
        <v>6.26</v>
      </c>
      <c r="M457" s="102">
        <f>ROUND(L457*0.9,2)</f>
        <v>5.63</v>
      </c>
    </row>
    <row r="458" spans="1:13" ht="21.75" customHeight="1" x14ac:dyDescent="0.25">
      <c r="A458" s="34" t="s">
        <v>398</v>
      </c>
      <c r="B458" s="83" t="s">
        <v>448</v>
      </c>
      <c r="C458" s="98" t="str">
        <f>IF(Tabella42[[#This Row],[ iMiNOW  01/05/2025  31/08/2025 ]],"PROMO"," ")</f>
        <v>PROMO</v>
      </c>
      <c r="D458" s="8" t="str">
        <f>IF($A$4="I",VLOOKUP(B458,lingue!$A$1:$W$2481,12,FALSE),IF($A$4="GB",VLOOKUP(B458,lingue!$A$1:$W$2481,14,FALSE),IF($A$4="E",VLOOKUP(B458,lingue!$A$1:$W$2481,20,FALSE),IF($A$4="PL",VLOOKUP(B458,lingue!$A$1:$W$2481,22,FALSE),IF($A$4="D",VLOOKUP(B458,lingue!$A$1:$W$2481,16,FALSE),IF($A$4="F",VLOOKUP(B458,lingue!$A$1:$W$2481,18,FALSE)))))))</f>
        <v>CONTENITORE IN POLIPROPILENE SERIE COMPAT MISURA 3 CON FONDO NERVATO-CAPACITA Lt=12.5 - DIM. MM  L=200 P=350 A=200 - COLORE: BLU</v>
      </c>
      <c r="E458" s="23" t="str">
        <f>IF($A$4="I",VLOOKUP(B458,lingue!$A$1:$W$2481,13,FALSE),IF($A$4="GB",VLOOKUP(B458,lingue!$A$1:$W$2481,15,FALSE),IF($A$4="E",VLOOKUP(B458,lingue!$A$1:$W$2481,21,FALSE),IF($A$4="PL",VLOOKUP(B458,lingue!$A$1:$W$2481,23,FALSE),IF($A$4="D",VLOOKUP(B458,lingue!$A$1:$W$2481,17,FALSE),IF($A$4="F",VLOOKUP(B458,lingue!$A$1:$W$2481,19,FALSE)))))))</f>
        <v xml:space="preserve">***FORNITO IN MULTIPLI DI 15/180 PZ*** </v>
      </c>
      <c r="F458" s="8"/>
      <c r="G458" s="23"/>
      <c r="H458" s="8"/>
      <c r="I458" s="24">
        <v>784</v>
      </c>
      <c r="J458" s="25">
        <v>15</v>
      </c>
      <c r="K458" s="26">
        <v>180</v>
      </c>
      <c r="L458" s="27">
        <v>6.26</v>
      </c>
      <c r="M458" s="102">
        <f>ROUND(L458*0.9,2)</f>
        <v>5.63</v>
      </c>
    </row>
    <row r="459" spans="1:13" ht="21.75" customHeight="1" x14ac:dyDescent="0.25">
      <c r="A459" s="34" t="s">
        <v>398</v>
      </c>
      <c r="B459" s="70" t="s">
        <v>449</v>
      </c>
      <c r="C459" s="98" t="str">
        <f>IF(Tabella42[[#This Row],[ iMiNOW  01/05/2025  31/08/2025 ]],"PROMO"," ")</f>
        <v>PROMO</v>
      </c>
      <c r="D459" s="8" t="str">
        <f>IF($A$4="I",VLOOKUP(B459,lingue!$A$1:$W$2481,12,FALSE),IF($A$4="GB",VLOOKUP(B459,lingue!$A$1:$W$2481,14,FALSE),IF($A$4="E",VLOOKUP(B459,lingue!$A$1:$W$2481,20,FALSE),IF($A$4="PL",VLOOKUP(B459,lingue!$A$1:$W$2481,22,FALSE),IF($A$4="D",VLOOKUP(B459,lingue!$A$1:$W$2481,16,FALSE),IF($A$4="F",VLOOKUP(B459,lingue!$A$1:$W$2481,18,FALSE)))))))</f>
        <v>CONTENITORE IN POLIPROPILENE SERIE COMPAT MISURA 3 CON FONDO NERVATO-CAPACITA Lt=12.5 - DIM. MM  L=200 P=350 A=200 - COLORE: GIALLO</v>
      </c>
      <c r="E459" s="23" t="str">
        <f>IF($A$4="I",VLOOKUP(B459,lingue!$A$1:$W$2481,13,FALSE),IF($A$4="GB",VLOOKUP(B459,lingue!$A$1:$W$2481,15,FALSE),IF($A$4="E",VLOOKUP(B459,lingue!$A$1:$W$2481,21,FALSE),IF($A$4="PL",VLOOKUP(B459,lingue!$A$1:$W$2481,23,FALSE),IF($A$4="D",VLOOKUP(B459,lingue!$A$1:$W$2481,17,FALSE),IF($A$4="F",VLOOKUP(B459,lingue!$A$1:$W$2481,19,FALSE)))))))</f>
        <v xml:space="preserve">***FORNITO IN MULTIPLI DI 15/180 PZ*** </v>
      </c>
      <c r="F459" s="8"/>
      <c r="G459" s="23"/>
      <c r="H459" s="8"/>
      <c r="I459" s="24">
        <v>784</v>
      </c>
      <c r="J459" s="25">
        <v>15</v>
      </c>
      <c r="K459" s="26">
        <v>180</v>
      </c>
      <c r="L459" s="27">
        <v>6.26</v>
      </c>
      <c r="M459" s="102">
        <f>ROUND(L459*0.9,2)</f>
        <v>5.63</v>
      </c>
    </row>
    <row r="460" spans="1:13" ht="21.75" customHeight="1" x14ac:dyDescent="0.25">
      <c r="A460" s="34" t="s">
        <v>398</v>
      </c>
      <c r="B460" s="77" t="s">
        <v>450</v>
      </c>
      <c r="C460" s="98" t="str">
        <f>IF(Tabella42[[#This Row],[ iMiNOW  01/05/2025  31/08/2025 ]],"PROMO"," ")</f>
        <v xml:space="preserve"> </v>
      </c>
      <c r="D460" s="8" t="str">
        <f>IF($A$4="I",VLOOKUP(B460,lingue!$A$1:$W$2481,12,FALSE),IF($A$4="GB",VLOOKUP(B460,lingue!$A$1:$W$2481,14,FALSE),IF($A$4="E",VLOOKUP(B460,lingue!$A$1:$W$2481,20,FALSE),IF($A$4="PL",VLOOKUP(B460,lingue!$A$1:$W$2481,22,FALSE),IF($A$4="D",VLOOKUP(B460,lingue!$A$1:$W$2481,16,FALSE),IF($A$4="F",VLOOKUP(B460,lingue!$A$1:$W$2481,18,FALSE)))))))</f>
        <v>CONTENITORE IN POLIPROPILENE CONDUTTIVO SERIE COMPAT MISURA 3 CON FONDO NERVATO-CAPACITA Lt=12.5 - DIM. MM  L=200 P=350 A=200 - COLORE: NERO</v>
      </c>
      <c r="E460" s="23" t="str">
        <f>IF($A$4="I",VLOOKUP(B460,lingue!$A$1:$W$2481,13,FALSE),IF($A$4="GB",VLOOKUP(B460,lingue!$A$1:$W$2481,15,FALSE),IF($A$4="E",VLOOKUP(B460,lingue!$A$1:$W$2481,21,FALSE),IF($A$4="PL",VLOOKUP(B460,lingue!$A$1:$W$2481,23,FALSE),IF($A$4="D",VLOOKUP(B460,lingue!$A$1:$W$2481,17,FALSE),IF($A$4="F",VLOOKUP(B460,lingue!$A$1:$W$2481,19,FALSE)))))))</f>
        <v xml:space="preserve">***FORNITO IN MULTIPLI DI 15/180 PZ*** </v>
      </c>
      <c r="F460" s="8"/>
      <c r="G460" s="23"/>
      <c r="H460" s="8"/>
      <c r="I460" s="24">
        <v>878</v>
      </c>
      <c r="J460" s="25">
        <v>15</v>
      </c>
      <c r="K460" s="26">
        <v>180</v>
      </c>
      <c r="L460" s="27">
        <v>12.29</v>
      </c>
      <c r="M460" s="102"/>
    </row>
    <row r="461" spans="1:13" ht="21.75" customHeight="1" x14ac:dyDescent="0.25">
      <c r="A461" s="34" t="s">
        <v>398</v>
      </c>
      <c r="B461" s="79" t="s">
        <v>451</v>
      </c>
      <c r="C461" s="98" t="str">
        <f>IF(Tabella42[[#This Row],[ iMiNOW  01/05/2025  31/08/2025 ]],"PROMO"," ")</f>
        <v xml:space="preserve"> </v>
      </c>
      <c r="D461" s="8" t="str">
        <f>IF($A$4="I",VLOOKUP(B461,lingue!$A$1:$W$2481,12,FALSE),IF($A$4="GB",VLOOKUP(B461,lingue!$A$1:$W$2481,14,FALSE),IF($A$4="E",VLOOKUP(B461,lingue!$A$1:$W$2481,20,FALSE),IF($A$4="PL",VLOOKUP(B461,lingue!$A$1:$W$2481,22,FALSE),IF($A$4="D",VLOOKUP(B461,lingue!$A$1:$W$2481,16,FALSE),IF($A$4="F",VLOOKUP(B461,lingue!$A$1:$W$2481,18,FALSE)))))))</f>
        <v>CONTENITORE IN REPLAST SERIE COMPAT MISURA 3 CON FONDO NERVATO-CAPACITA Lt=12.5 - DIM. MM  L=200 P=350 A=200 - COLORE: GRIGIO SCURO</v>
      </c>
      <c r="E461" s="23" t="str">
        <f>IF($A$4="I",VLOOKUP(B461,lingue!$A$1:$W$2481,13,FALSE),IF($A$4="GB",VLOOKUP(B461,lingue!$A$1:$W$2481,15,FALSE),IF($A$4="E",VLOOKUP(B461,lingue!$A$1:$W$2481,21,FALSE),IF($A$4="PL",VLOOKUP(B461,lingue!$A$1:$W$2481,23,FALSE),IF($A$4="D",VLOOKUP(B461,lingue!$A$1:$W$2481,17,FALSE),IF($A$4="F",VLOOKUP(B461,lingue!$A$1:$W$2481,19,FALSE)))))))</f>
        <v xml:space="preserve">***FORNITO IN MULTIPLI DI 15/180 PZ*** </v>
      </c>
      <c r="F461" s="8"/>
      <c r="G461" s="23"/>
      <c r="H461" s="8"/>
      <c r="I461" s="24">
        <v>819</v>
      </c>
      <c r="J461" s="25">
        <v>15</v>
      </c>
      <c r="K461" s="26">
        <v>180</v>
      </c>
      <c r="L461" s="27">
        <v>5.31</v>
      </c>
      <c r="M461" s="102"/>
    </row>
    <row r="462" spans="1:13" ht="21.75" customHeight="1" x14ac:dyDescent="0.25">
      <c r="A462" s="34" t="s">
        <v>398</v>
      </c>
      <c r="B462" s="78" t="s">
        <v>452</v>
      </c>
      <c r="C462" s="98" t="str">
        <f>IF(Tabella42[[#This Row],[ iMiNOW  01/05/2025  31/08/2025 ]],"PROMO"," ")</f>
        <v>PROMO</v>
      </c>
      <c r="D462" s="8" t="str">
        <f>IF($A$4="I",VLOOKUP(B462,lingue!$A$1:$W$2481,12,FALSE),IF($A$4="GB",VLOOKUP(B462,lingue!$A$1:$W$2481,14,FALSE),IF($A$4="E",VLOOKUP(B462,lingue!$A$1:$W$2481,20,FALSE),IF($A$4="PL",VLOOKUP(B462,lingue!$A$1:$W$2481,22,FALSE),IF($A$4="D",VLOOKUP(B462,lingue!$A$1:$W$2481,16,FALSE),IF($A$4="F",VLOOKUP(B462,lingue!$A$1:$W$2481,18,FALSE)))))))</f>
        <v>CONTENITORE IN POLIPROPILENE SERIE COMPAT MISURA 4 CON FONDO NERVATO-CAPACITA Lt=28 - DIM. MM  L=300 P=500 A=200 - COLORE: GRIGIO SCURO</v>
      </c>
      <c r="E462" s="23" t="str">
        <f>IF($A$4="I",VLOOKUP(B462,lingue!$A$1:$W$2481,13,FALSE),IF($A$4="GB",VLOOKUP(B462,lingue!$A$1:$W$2481,15,FALSE),IF($A$4="E",VLOOKUP(B462,lingue!$A$1:$W$2481,21,FALSE),IF($A$4="PL",VLOOKUP(B462,lingue!$A$1:$W$2481,23,FALSE),IF($A$4="D",VLOOKUP(B462,lingue!$A$1:$W$2481,17,FALSE),IF($A$4="F",VLOOKUP(B462,lingue!$A$1:$W$2481,19,FALSE)))))))</f>
        <v xml:space="preserve">***FORNITO IN MULTIPLI DI 10/80 PZ*** </v>
      </c>
      <c r="F462" s="8"/>
      <c r="G462" s="23"/>
      <c r="H462" s="8"/>
      <c r="I462" s="24">
        <v>1335</v>
      </c>
      <c r="J462" s="25">
        <v>10</v>
      </c>
      <c r="K462" s="26">
        <v>80</v>
      </c>
      <c r="L462" s="27">
        <v>12.23</v>
      </c>
      <c r="M462" s="102">
        <f>ROUND(L462*0.9,2)</f>
        <v>11.01</v>
      </c>
    </row>
    <row r="463" spans="1:13" ht="21.75" customHeight="1" x14ac:dyDescent="0.25">
      <c r="A463" s="34" t="s">
        <v>398</v>
      </c>
      <c r="B463" s="81" t="s">
        <v>453</v>
      </c>
      <c r="C463" s="98" t="str">
        <f>IF(Tabella42[[#This Row],[ iMiNOW  01/05/2025  31/08/2025 ]],"PROMO"," ")</f>
        <v>PROMO</v>
      </c>
      <c r="D463" s="8" t="str">
        <f>IF($A$4="I",VLOOKUP(B463,lingue!$A$1:$W$2481,12,FALSE),IF($A$4="GB",VLOOKUP(B463,lingue!$A$1:$W$2481,14,FALSE),IF($A$4="E",VLOOKUP(B463,lingue!$A$1:$W$2481,20,FALSE),IF($A$4="PL",VLOOKUP(B463,lingue!$A$1:$W$2481,22,FALSE),IF($A$4="D",VLOOKUP(B463,lingue!$A$1:$W$2481,16,FALSE),IF($A$4="F",VLOOKUP(B463,lingue!$A$1:$W$2481,18,FALSE)))))))</f>
        <v>CONTENITORE IN POLIPROPILENE SERIE COMPAT MISURA 4 CON FONDO NERVATO-CAPACITA Lt=28 - DIM. MM  L=300 P=500 A=200 - COLORE: VERDE</v>
      </c>
      <c r="E463" s="23" t="str">
        <f>IF($A$4="I",VLOOKUP(B463,lingue!$A$1:$W$2481,13,FALSE),IF($A$4="GB",VLOOKUP(B463,lingue!$A$1:$W$2481,15,FALSE),IF($A$4="E",VLOOKUP(B463,lingue!$A$1:$W$2481,21,FALSE),IF($A$4="PL",VLOOKUP(B463,lingue!$A$1:$W$2481,23,FALSE),IF($A$4="D",VLOOKUP(B463,lingue!$A$1:$W$2481,17,FALSE),IF($A$4="F",VLOOKUP(B463,lingue!$A$1:$W$2481,19,FALSE)))))))</f>
        <v xml:space="preserve">***FORNITO IN MULTIPLI DI 10/80 PZ*** </v>
      </c>
      <c r="F463" s="8"/>
      <c r="G463" s="23"/>
      <c r="H463" s="8"/>
      <c r="I463" s="24">
        <v>1335</v>
      </c>
      <c r="J463" s="25">
        <v>10</v>
      </c>
      <c r="K463" s="26">
        <v>80</v>
      </c>
      <c r="L463" s="27">
        <v>12.23</v>
      </c>
      <c r="M463" s="102">
        <f>ROUND(L463*0.9,2)</f>
        <v>11.01</v>
      </c>
    </row>
    <row r="464" spans="1:13" ht="21.75" customHeight="1" x14ac:dyDescent="0.25">
      <c r="A464" s="34" t="s">
        <v>398</v>
      </c>
      <c r="B464" s="82" t="s">
        <v>454</v>
      </c>
      <c r="C464" s="98" t="str">
        <f>IF(Tabella42[[#This Row],[ iMiNOW  01/05/2025  31/08/2025 ]],"PROMO"," ")</f>
        <v>PROMO</v>
      </c>
      <c r="D464" s="8" t="str">
        <f>IF($A$4="I",VLOOKUP(B464,lingue!$A$1:$W$2481,12,FALSE),IF($A$4="GB",VLOOKUP(B464,lingue!$A$1:$W$2481,14,FALSE),IF($A$4="E",VLOOKUP(B464,lingue!$A$1:$W$2481,20,FALSE),IF($A$4="PL",VLOOKUP(B464,lingue!$A$1:$W$2481,22,FALSE),IF($A$4="D",VLOOKUP(B464,lingue!$A$1:$W$2481,16,FALSE),IF($A$4="F",VLOOKUP(B464,lingue!$A$1:$W$2481,18,FALSE)))))))</f>
        <v>CONTENITORE IN POLIPROPILENE SERIE COMPAT MISURA 4 CON FONDO NERVATO-CAPACITA Lt=28 - DIM. MM  L=300 P=500 A=200 - COLORE: ROSSO</v>
      </c>
      <c r="E464" s="23" t="str">
        <f>IF($A$4="I",VLOOKUP(B464,lingue!$A$1:$W$2481,13,FALSE),IF($A$4="GB",VLOOKUP(B464,lingue!$A$1:$W$2481,15,FALSE),IF($A$4="E",VLOOKUP(B464,lingue!$A$1:$W$2481,21,FALSE),IF($A$4="PL",VLOOKUP(B464,lingue!$A$1:$W$2481,23,FALSE),IF($A$4="D",VLOOKUP(B464,lingue!$A$1:$W$2481,17,FALSE),IF($A$4="F",VLOOKUP(B464,lingue!$A$1:$W$2481,19,FALSE)))))))</f>
        <v xml:space="preserve">***FORNITO IN MULTIPLI DI 10/80 PZ*** </v>
      </c>
      <c r="F464" s="8"/>
      <c r="G464" s="23"/>
      <c r="H464" s="8"/>
      <c r="I464" s="24">
        <v>1335</v>
      </c>
      <c r="J464" s="25">
        <v>10</v>
      </c>
      <c r="K464" s="26">
        <v>80</v>
      </c>
      <c r="L464" s="27">
        <v>12.23</v>
      </c>
      <c r="M464" s="102">
        <f>ROUND(L464*0.9,2)</f>
        <v>11.01</v>
      </c>
    </row>
    <row r="465" spans="1:13" ht="21.75" customHeight="1" x14ac:dyDescent="0.25">
      <c r="A465" s="34" t="s">
        <v>398</v>
      </c>
      <c r="B465" s="83" t="s">
        <v>455</v>
      </c>
      <c r="C465" s="98" t="str">
        <f>IF(Tabella42[[#This Row],[ iMiNOW  01/05/2025  31/08/2025 ]],"PROMO"," ")</f>
        <v>PROMO</v>
      </c>
      <c r="D465" s="8" t="str">
        <f>IF($A$4="I",VLOOKUP(B465,lingue!$A$1:$W$2481,12,FALSE),IF($A$4="GB",VLOOKUP(B465,lingue!$A$1:$W$2481,14,FALSE),IF($A$4="E",VLOOKUP(B465,lingue!$A$1:$W$2481,20,FALSE),IF($A$4="PL",VLOOKUP(B465,lingue!$A$1:$W$2481,22,FALSE),IF($A$4="D",VLOOKUP(B465,lingue!$A$1:$W$2481,16,FALSE),IF($A$4="F",VLOOKUP(B465,lingue!$A$1:$W$2481,18,FALSE)))))))</f>
        <v>CONTENITORE IN POLIPROPILENE SERIE COMPAT MISURA 4 CON FONDO NERVATO-CAPACITA Lt=28 - DIM. MM  L=300 P=500 A=200 - COLORE: BLU</v>
      </c>
      <c r="E465" s="23" t="str">
        <f>IF($A$4="I",VLOOKUP(B465,lingue!$A$1:$W$2481,13,FALSE),IF($A$4="GB",VLOOKUP(B465,lingue!$A$1:$W$2481,15,FALSE),IF($A$4="E",VLOOKUP(B465,lingue!$A$1:$W$2481,21,FALSE),IF($A$4="PL",VLOOKUP(B465,lingue!$A$1:$W$2481,23,FALSE),IF($A$4="D",VLOOKUP(B465,lingue!$A$1:$W$2481,17,FALSE),IF($A$4="F",VLOOKUP(B465,lingue!$A$1:$W$2481,19,FALSE)))))))</f>
        <v xml:space="preserve">***FORNITO IN MULTIPLI DI 10/80 PZ*** </v>
      </c>
      <c r="F465" s="8"/>
      <c r="G465" s="23"/>
      <c r="H465" s="89"/>
      <c r="I465" s="24">
        <v>1335</v>
      </c>
      <c r="J465" s="25">
        <v>10</v>
      </c>
      <c r="K465" s="26">
        <v>80</v>
      </c>
      <c r="L465" s="27">
        <v>12.23</v>
      </c>
      <c r="M465" s="102">
        <f>ROUND(L465*0.9,2)</f>
        <v>11.01</v>
      </c>
    </row>
    <row r="466" spans="1:13" ht="21.75" customHeight="1" x14ac:dyDescent="0.25">
      <c r="A466" s="34" t="s">
        <v>398</v>
      </c>
      <c r="B466" s="70" t="s">
        <v>456</v>
      </c>
      <c r="C466" s="98" t="str">
        <f>IF(Tabella42[[#This Row],[ iMiNOW  01/05/2025  31/08/2025 ]],"PROMO"," ")</f>
        <v>PROMO</v>
      </c>
      <c r="D466" s="8" t="str">
        <f>IF($A$4="I",VLOOKUP(B466,lingue!$A$1:$W$2481,12,FALSE),IF($A$4="GB",VLOOKUP(B466,lingue!$A$1:$W$2481,14,FALSE),IF($A$4="E",VLOOKUP(B466,lingue!$A$1:$W$2481,20,FALSE),IF($A$4="PL",VLOOKUP(B466,lingue!$A$1:$W$2481,22,FALSE),IF($A$4="D",VLOOKUP(B466,lingue!$A$1:$W$2481,16,FALSE),IF($A$4="F",VLOOKUP(B466,lingue!$A$1:$W$2481,18,FALSE)))))))</f>
        <v>CONTENITORE IN POLIPROPILENE SERIE COMPAT MISURA 4 CON FONDO NERVATO-CAPACITA Lt=28 - DIM. MM  L=300 P=500 A=200 - COLORE: GIALLO</v>
      </c>
      <c r="E466" s="23" t="str">
        <f>IF($A$4="I",VLOOKUP(B466,lingue!$A$1:$W$2481,13,FALSE),IF($A$4="GB",VLOOKUP(B466,lingue!$A$1:$W$2481,15,FALSE),IF($A$4="E",VLOOKUP(B466,lingue!$A$1:$W$2481,21,FALSE),IF($A$4="PL",VLOOKUP(B466,lingue!$A$1:$W$2481,23,FALSE),IF($A$4="D",VLOOKUP(B466,lingue!$A$1:$W$2481,17,FALSE),IF($A$4="F",VLOOKUP(B466,lingue!$A$1:$W$2481,19,FALSE)))))))</f>
        <v xml:space="preserve">***FORNITO IN MULTIPLI DI 10/80 PZ*** </v>
      </c>
      <c r="F466" s="76"/>
      <c r="G466" s="23"/>
      <c r="H466" s="8"/>
      <c r="I466" s="24">
        <v>1335</v>
      </c>
      <c r="J466" s="25">
        <v>10</v>
      </c>
      <c r="K466" s="26">
        <v>80</v>
      </c>
      <c r="L466" s="27">
        <v>12.23</v>
      </c>
      <c r="M466" s="102">
        <f>ROUND(L466*0.9,2)</f>
        <v>11.01</v>
      </c>
    </row>
    <row r="467" spans="1:13" ht="21.75" customHeight="1" x14ac:dyDescent="0.25">
      <c r="A467" s="34" t="s">
        <v>398</v>
      </c>
      <c r="B467" s="77" t="s">
        <v>457</v>
      </c>
      <c r="C467" s="98" t="str">
        <f>IF(Tabella42[[#This Row],[ iMiNOW  01/05/2025  31/08/2025 ]],"PROMO"," ")</f>
        <v xml:space="preserve"> </v>
      </c>
      <c r="D467" s="8" t="str">
        <f>IF($A$4="I",VLOOKUP(B467,lingue!$A$1:$W$2481,12,FALSE),IF($A$4="GB",VLOOKUP(B467,lingue!$A$1:$W$2481,14,FALSE),IF($A$4="E",VLOOKUP(B467,lingue!$A$1:$W$2481,20,FALSE),IF($A$4="PL",VLOOKUP(B467,lingue!$A$1:$W$2481,22,FALSE),IF($A$4="D",VLOOKUP(B467,lingue!$A$1:$W$2481,16,FALSE),IF($A$4="F",VLOOKUP(B467,lingue!$A$1:$W$2481,18,FALSE)))))))</f>
        <v>CONTENITORE IN POLIPROPILENE CONDUTTIVO SERIE COMPAT MISURA 4 CON FONDO NERVATO-CAPACITA Lt=28 - DIM. MM  L=300 P=500 A=200 - COLORE: NERO</v>
      </c>
      <c r="E467" s="23" t="str">
        <f>IF($A$4="I",VLOOKUP(B467,lingue!$A$1:$W$2481,13,FALSE),IF($A$4="GB",VLOOKUP(B467,lingue!$A$1:$W$2481,15,FALSE),IF($A$4="E",VLOOKUP(B467,lingue!$A$1:$W$2481,21,FALSE),IF($A$4="PL",VLOOKUP(B467,lingue!$A$1:$W$2481,23,FALSE),IF($A$4="D",VLOOKUP(B467,lingue!$A$1:$W$2481,17,FALSE),IF($A$4="F",VLOOKUP(B467,lingue!$A$1:$W$2481,19,FALSE)))))))</f>
        <v xml:space="preserve">***FORNITO IN MULTIPLI DI 10/80 PZ*** </v>
      </c>
      <c r="F467" s="76"/>
      <c r="G467" s="23"/>
      <c r="H467" s="8"/>
      <c r="I467" s="24">
        <v>1495</v>
      </c>
      <c r="J467" s="25">
        <v>10</v>
      </c>
      <c r="K467" s="26">
        <v>80</v>
      </c>
      <c r="L467" s="27">
        <v>21.96</v>
      </c>
      <c r="M467" s="102"/>
    </row>
    <row r="468" spans="1:13" ht="21.75" customHeight="1" x14ac:dyDescent="0.25">
      <c r="A468" s="34" t="s">
        <v>398</v>
      </c>
      <c r="B468" s="79" t="s">
        <v>458</v>
      </c>
      <c r="C468" s="98" t="str">
        <f>IF(Tabella42[[#This Row],[ iMiNOW  01/05/2025  31/08/2025 ]],"PROMO"," ")</f>
        <v xml:space="preserve"> </v>
      </c>
      <c r="D468" s="8" t="str">
        <f>IF($A$4="I",VLOOKUP(B468,lingue!$A$1:$W$2481,12,FALSE),IF($A$4="GB",VLOOKUP(B468,lingue!$A$1:$W$2481,14,FALSE),IF($A$4="E",VLOOKUP(B468,lingue!$A$1:$W$2481,20,FALSE),IF($A$4="PL",VLOOKUP(B468,lingue!$A$1:$W$2481,22,FALSE),IF($A$4="D",VLOOKUP(B468,lingue!$A$1:$W$2481,16,FALSE),IF($A$4="F",VLOOKUP(B468,lingue!$A$1:$W$2481,18,FALSE)))))))</f>
        <v>CONTENITORE IN REPLAST SERIE COMPAT MISURA 4 CON FONDO NERVATO-CAPACITA Lt=28 - DIM. MM  L=300 P=500 A=200 - COLORE: GRIGIO SCURO</v>
      </c>
      <c r="E468" s="23" t="str">
        <f>IF($A$4="I",VLOOKUP(B468,lingue!$A$1:$W$2481,13,FALSE),IF($A$4="GB",VLOOKUP(B468,lingue!$A$1:$W$2481,15,FALSE),IF($A$4="E",VLOOKUP(B468,lingue!$A$1:$W$2481,21,FALSE),IF($A$4="PL",VLOOKUP(B468,lingue!$A$1:$W$2481,23,FALSE),IF($A$4="D",VLOOKUP(B468,lingue!$A$1:$W$2481,17,FALSE),IF($A$4="F",VLOOKUP(B468,lingue!$A$1:$W$2481,19,FALSE)))))))</f>
        <v xml:space="preserve">***FORNITO IN MULTIPLI DI 10/80 PZ*** </v>
      </c>
      <c r="F468" s="8"/>
      <c r="G468" s="23"/>
      <c r="H468" s="8"/>
      <c r="I468" s="24">
        <v>1395</v>
      </c>
      <c r="J468" s="25">
        <v>10</v>
      </c>
      <c r="K468" s="26">
        <v>80</v>
      </c>
      <c r="L468" s="27">
        <v>10.44</v>
      </c>
      <c r="M468" s="102"/>
    </row>
    <row r="469" spans="1:13" ht="21.75" customHeight="1" x14ac:dyDescent="0.25">
      <c r="A469" s="34" t="s">
        <v>398</v>
      </c>
      <c r="B469" s="77" t="s">
        <v>459</v>
      </c>
      <c r="C469" s="98" t="str">
        <f>IF(Tabella42[[#This Row],[ iMiNOW  01/05/2025  31/08/2025 ]],"PROMO"," ")</f>
        <v xml:space="preserve"> </v>
      </c>
      <c r="D469" s="8" t="str">
        <f>IF($A$4="I",VLOOKUP(B469,lingue!$A$1:$W$2481,12,FALSE),IF($A$4="GB",VLOOKUP(B469,lingue!$A$1:$W$2481,14,FALSE),IF($A$4="E",VLOOKUP(B469,lingue!$A$1:$W$2481,20,FALSE),IF($A$4="PL",VLOOKUP(B469,lingue!$A$1:$W$2481,22,FALSE),IF($A$4="D",VLOOKUP(B469,lingue!$A$1:$W$2481,16,FALSE),IF($A$4="F",VLOOKUP(B469,lingue!$A$1:$W$2481,18,FALSE)))))))</f>
        <v>CASSETTA DIVISORIO IN POLIPROPILENE CONDUTTIVO A 2 SCOMPARTI PER CONTENITORI MIS. 1 - DIM. MM  L=90 P=150 A=35 - COLORE: NERO</v>
      </c>
      <c r="E469" s="23" t="str">
        <f>IF($A$4="I",VLOOKUP(B469,lingue!$A$1:$W$2481,13,FALSE),IF($A$4="GB",VLOOKUP(B469,lingue!$A$1:$W$2481,15,FALSE),IF($A$4="E",VLOOKUP(B469,lingue!$A$1:$W$2481,21,FALSE),IF($A$4="PL",VLOOKUP(B469,lingue!$A$1:$W$2481,23,FALSE),IF($A$4="D",VLOOKUP(B469,lingue!$A$1:$W$2481,17,FALSE),IF($A$4="F",VLOOKUP(B469,lingue!$A$1:$W$2481,19,FALSE)))))))</f>
        <v xml:space="preserve">***FORNITO IN MULTIPLI DI 25 PZ*** </v>
      </c>
      <c r="F469" s="8"/>
      <c r="G469" s="23"/>
      <c r="H469" s="8"/>
      <c r="I469" s="24">
        <v>45</v>
      </c>
      <c r="J469" s="25">
        <v>25</v>
      </c>
      <c r="K469" s="26"/>
      <c r="L469" s="27">
        <v>2.58</v>
      </c>
      <c r="M469" s="102"/>
    </row>
    <row r="470" spans="1:13" ht="21.75" customHeight="1" x14ac:dyDescent="0.25">
      <c r="A470" s="34" t="s">
        <v>398</v>
      </c>
      <c r="B470" s="77" t="s">
        <v>460</v>
      </c>
      <c r="C470" s="98" t="str">
        <f>IF(Tabella42[[#This Row],[ iMiNOW  01/05/2025  31/08/2025 ]],"PROMO"," ")</f>
        <v xml:space="preserve"> </v>
      </c>
      <c r="D470" s="8" t="str">
        <f>IF($A$4="I",VLOOKUP(B470,lingue!$A$1:$W$2481,12,FALSE),IF($A$4="GB",VLOOKUP(B470,lingue!$A$1:$W$2481,14,FALSE),IF($A$4="E",VLOOKUP(B470,lingue!$A$1:$W$2481,20,FALSE),IF($A$4="PL",VLOOKUP(B470,lingue!$A$1:$W$2481,22,FALSE),IF($A$4="D",VLOOKUP(B470,lingue!$A$1:$W$2481,16,FALSE),IF($A$4="F",VLOOKUP(B470,lingue!$A$1:$W$2481,18,FALSE)))))))</f>
        <v>CASSETTA DIVISORIO IN REPLAST A 2 SCOMPARTI PER CONTENITORI MIS. 1 - DIM. MM  L=90 P=150 A=35 - COLORE: NERO</v>
      </c>
      <c r="E470" s="23" t="str">
        <f>IF($A$4="I",VLOOKUP(B470,lingue!$A$1:$W$2481,13,FALSE),IF($A$4="GB",VLOOKUP(B470,lingue!$A$1:$W$2481,15,FALSE),IF($A$4="E",VLOOKUP(B470,lingue!$A$1:$W$2481,21,FALSE),IF($A$4="PL",VLOOKUP(B470,lingue!$A$1:$W$2481,23,FALSE),IF($A$4="D",VLOOKUP(B470,lingue!$A$1:$W$2481,17,FALSE),IF($A$4="F",VLOOKUP(B470,lingue!$A$1:$W$2481,19,FALSE)))))))</f>
        <v xml:space="preserve">***FORNITO IN MULTIPLI DI 25 PZ*** </v>
      </c>
      <c r="F470" s="28"/>
      <c r="G470" s="23"/>
      <c r="I470" s="24">
        <v>40</v>
      </c>
      <c r="J470" s="25">
        <v>25</v>
      </c>
      <c r="K470" s="36"/>
      <c r="L470" s="27">
        <v>1.39</v>
      </c>
      <c r="M470" s="102"/>
    </row>
    <row r="471" spans="1:13" ht="21.75" customHeight="1" x14ac:dyDescent="0.25">
      <c r="A471" s="34" t="s">
        <v>398</v>
      </c>
      <c r="B471" s="77" t="s">
        <v>461</v>
      </c>
      <c r="C471" s="98" t="str">
        <f>IF(Tabella42[[#This Row],[ iMiNOW  01/05/2025  31/08/2025 ]],"PROMO"," ")</f>
        <v xml:space="preserve"> </v>
      </c>
      <c r="D471" s="8" t="str">
        <f>IF($A$4="I",VLOOKUP(B471,lingue!$A$1:$W$2481,12,FALSE),IF($A$4="GB",VLOOKUP(B471,lingue!$A$1:$W$2481,14,FALSE),IF($A$4="E",VLOOKUP(B471,lingue!$A$1:$W$2481,20,FALSE),IF($A$4="PL",VLOOKUP(B471,lingue!$A$1:$W$2481,22,FALSE),IF($A$4="D",VLOOKUP(B471,lingue!$A$1:$W$2481,16,FALSE),IF($A$4="F",VLOOKUP(B471,lingue!$A$1:$W$2481,18,FALSE)))))))</f>
        <v>CASSETTA DIVISORIO IN POLIPROPILENE CONDUTTIVO A 4 SCOMPARTI PER CONTENITORI MIS. 1 - DIM. MM  L=90 P=150 A=35 - COLORE: NERO</v>
      </c>
      <c r="E471" s="23" t="str">
        <f>IF($A$4="I",VLOOKUP(B471,lingue!$A$1:$W$2481,13,FALSE),IF($A$4="GB",VLOOKUP(B471,lingue!$A$1:$W$2481,15,FALSE),IF($A$4="E",VLOOKUP(B471,lingue!$A$1:$W$2481,21,FALSE),IF($A$4="PL",VLOOKUP(B471,lingue!$A$1:$W$2481,23,FALSE),IF($A$4="D",VLOOKUP(B471,lingue!$A$1:$W$2481,17,FALSE),IF($A$4="F",VLOOKUP(B471,lingue!$A$1:$W$2481,19,FALSE)))))))</f>
        <v xml:space="preserve">***FORNITO IN MULTIPLI DI 25 PZ*** </v>
      </c>
      <c r="F471" s="8"/>
      <c r="G471" s="23"/>
      <c r="H471" s="8"/>
      <c r="I471" s="24">
        <v>56</v>
      </c>
      <c r="J471" s="25">
        <v>25</v>
      </c>
      <c r="K471" s="26"/>
      <c r="L471" s="27">
        <v>2.58</v>
      </c>
      <c r="M471" s="102"/>
    </row>
    <row r="472" spans="1:13" ht="21.75" customHeight="1" x14ac:dyDescent="0.25">
      <c r="A472" s="34" t="s">
        <v>398</v>
      </c>
      <c r="B472" s="77" t="s">
        <v>462</v>
      </c>
      <c r="C472" s="98" t="str">
        <f>IF(Tabella42[[#This Row],[ iMiNOW  01/05/2025  31/08/2025 ]],"PROMO"," ")</f>
        <v xml:space="preserve"> </v>
      </c>
      <c r="D472" s="8" t="str">
        <f>IF($A$4="I",VLOOKUP(B472,lingue!$A$1:$W$2481,12,FALSE),IF($A$4="GB",VLOOKUP(B472,lingue!$A$1:$W$2481,14,FALSE),IF($A$4="E",VLOOKUP(B472,lingue!$A$1:$W$2481,20,FALSE),IF($A$4="PL",VLOOKUP(B472,lingue!$A$1:$W$2481,22,FALSE),IF($A$4="D",VLOOKUP(B472,lingue!$A$1:$W$2481,16,FALSE),IF($A$4="F",VLOOKUP(B472,lingue!$A$1:$W$2481,18,FALSE)))))))</f>
        <v>CASSETTA DIVISORIO IN REPLAST A 4 SCOMPARTI PER CONTENITORI MIS. 1 - DIM. MM  L=90 P=150 A=35 - COLORE: NERO</v>
      </c>
      <c r="E472" s="23" t="str">
        <f>IF($A$4="I",VLOOKUP(B472,lingue!$A$1:$W$2481,13,FALSE),IF($A$4="GB",VLOOKUP(B472,lingue!$A$1:$W$2481,15,FALSE),IF($A$4="E",VLOOKUP(B472,lingue!$A$1:$W$2481,21,FALSE),IF($A$4="PL",VLOOKUP(B472,lingue!$A$1:$W$2481,23,FALSE),IF($A$4="D",VLOOKUP(B472,lingue!$A$1:$W$2481,17,FALSE),IF($A$4="F",VLOOKUP(B472,lingue!$A$1:$W$2481,19,FALSE)))))))</f>
        <v xml:space="preserve">***FORNITO IN MULTIPLI DI 25 PZ*** </v>
      </c>
      <c r="F472" s="28"/>
      <c r="G472" s="23"/>
      <c r="I472" s="24">
        <v>50</v>
      </c>
      <c r="J472" s="25">
        <v>25</v>
      </c>
      <c r="K472" s="36"/>
      <c r="L472" s="27">
        <v>1.39</v>
      </c>
      <c r="M472" s="102"/>
    </row>
    <row r="473" spans="1:13" ht="21.75" customHeight="1" x14ac:dyDescent="0.25">
      <c r="A473" s="34" t="s">
        <v>398</v>
      </c>
      <c r="B473" s="77" t="s">
        <v>463</v>
      </c>
      <c r="C473" s="98" t="str">
        <f>IF(Tabella42[[#This Row],[ iMiNOW  01/05/2025  31/08/2025 ]],"PROMO"," ")</f>
        <v xml:space="preserve"> </v>
      </c>
      <c r="D473" s="8" t="str">
        <f>IF($A$4="I",VLOOKUP(B473,lingue!$A$1:$W$2481,12,FALSE),IF($A$4="GB",VLOOKUP(B473,lingue!$A$1:$W$2481,14,FALSE),IF($A$4="E",VLOOKUP(B473,lingue!$A$1:$W$2481,20,FALSE),IF($A$4="PL",VLOOKUP(B473,lingue!$A$1:$W$2481,22,FALSE),IF($A$4="D",VLOOKUP(B473,lingue!$A$1:$W$2481,16,FALSE),IF($A$4="F",VLOOKUP(B473,lingue!$A$1:$W$2481,18,FALSE)))))))</f>
        <v>CASSETTA DIVISORIO IN POLIPROPILENE CONDUTTIVO A 2 SCOMPARTI PER CONTENITORI MIS. 2 - DIM. MM  L=125 P=205 A=60 - COLORE: NERO</v>
      </c>
      <c r="E473" s="23" t="str">
        <f>IF($A$4="I",VLOOKUP(B473,lingue!$A$1:$W$2481,13,FALSE),IF($A$4="GB",VLOOKUP(B473,lingue!$A$1:$W$2481,15,FALSE),IF($A$4="E",VLOOKUP(B473,lingue!$A$1:$W$2481,21,FALSE),IF($A$4="PL",VLOOKUP(B473,lingue!$A$1:$W$2481,23,FALSE),IF($A$4="D",VLOOKUP(B473,lingue!$A$1:$W$2481,17,FALSE),IF($A$4="F",VLOOKUP(B473,lingue!$A$1:$W$2481,19,FALSE)))))))</f>
        <v xml:space="preserve">***FORNITO IN MULTIPLI DI 25 PZ*** </v>
      </c>
      <c r="F473" s="8"/>
      <c r="G473" s="23"/>
      <c r="H473" s="8"/>
      <c r="I473" s="24">
        <v>112</v>
      </c>
      <c r="J473" s="25">
        <v>25</v>
      </c>
      <c r="K473" s="26"/>
      <c r="L473" s="27">
        <v>3.52</v>
      </c>
      <c r="M473" s="102"/>
    </row>
    <row r="474" spans="1:13" ht="21.75" customHeight="1" x14ac:dyDescent="0.25">
      <c r="A474" s="34" t="s">
        <v>398</v>
      </c>
      <c r="B474" s="77" t="s">
        <v>464</v>
      </c>
      <c r="C474" s="98" t="str">
        <f>IF(Tabella42[[#This Row],[ iMiNOW  01/05/2025  31/08/2025 ]],"PROMO"," ")</f>
        <v xml:space="preserve"> </v>
      </c>
      <c r="D474" s="8" t="str">
        <f>IF($A$4="I",VLOOKUP(B474,lingue!$A$1:$W$2481,12,FALSE),IF($A$4="GB",VLOOKUP(B474,lingue!$A$1:$W$2481,14,FALSE),IF($A$4="E",VLOOKUP(B474,lingue!$A$1:$W$2481,20,FALSE),IF($A$4="PL",VLOOKUP(B474,lingue!$A$1:$W$2481,22,FALSE),IF($A$4="D",VLOOKUP(B474,lingue!$A$1:$W$2481,16,FALSE),IF($A$4="F",VLOOKUP(B474,lingue!$A$1:$W$2481,18,FALSE)))))))</f>
        <v>CASSETTA DIVISORIO IN REPLAST A 2 SCOMPARTI PER CONTENITORI MIS. 2 - DIM. MM  L=125 P=205 A=60 - COLORE: NERO</v>
      </c>
      <c r="E474" s="23" t="str">
        <f>IF($A$4="I",VLOOKUP(B474,lingue!$A$1:$W$2481,13,FALSE),IF($A$4="GB",VLOOKUP(B474,lingue!$A$1:$W$2481,15,FALSE),IF($A$4="E",VLOOKUP(B474,lingue!$A$1:$W$2481,21,FALSE),IF($A$4="PL",VLOOKUP(B474,lingue!$A$1:$W$2481,23,FALSE),IF($A$4="D",VLOOKUP(B474,lingue!$A$1:$W$2481,17,FALSE),IF($A$4="F",VLOOKUP(B474,lingue!$A$1:$W$2481,19,FALSE)))))))</f>
        <v xml:space="preserve">***FORNITO IN MULTIPLI DI 25 PZ*** </v>
      </c>
      <c r="F474" s="28"/>
      <c r="G474" s="23"/>
      <c r="I474" s="24">
        <v>100</v>
      </c>
      <c r="J474" s="25">
        <v>25</v>
      </c>
      <c r="K474" s="36"/>
      <c r="L474" s="27">
        <v>1.88</v>
      </c>
      <c r="M474" s="102"/>
    </row>
    <row r="475" spans="1:13" ht="21.75" customHeight="1" x14ac:dyDescent="0.25">
      <c r="A475" s="34" t="s">
        <v>398</v>
      </c>
      <c r="B475" s="77" t="s">
        <v>465</v>
      </c>
      <c r="C475" s="98" t="str">
        <f>IF(Tabella42[[#This Row],[ iMiNOW  01/05/2025  31/08/2025 ]],"PROMO"," ")</f>
        <v xml:space="preserve"> </v>
      </c>
      <c r="D475" s="8" t="str">
        <f>IF($A$4="I",VLOOKUP(B475,lingue!$A$1:$W$2481,12,FALSE),IF($A$4="GB",VLOOKUP(B475,lingue!$A$1:$W$2481,14,FALSE),IF($A$4="E",VLOOKUP(B475,lingue!$A$1:$W$2481,20,FALSE),IF($A$4="PL",VLOOKUP(B475,lingue!$A$1:$W$2481,22,FALSE),IF($A$4="D",VLOOKUP(B475,lingue!$A$1:$W$2481,16,FALSE),IF($A$4="F",VLOOKUP(B475,lingue!$A$1:$W$2481,18,FALSE)))))))</f>
        <v>CASSETTA DIVISORIO IN POLIPROPILENE CONDUTTIVO A 4 SCOMPARTI PER CONTENITORI MIS. 2 - DIM. MM  L=125 P=205 A=60 - COLORE: NERO</v>
      </c>
      <c r="E475" s="23" t="str">
        <f>IF($A$4="I",VLOOKUP(B475,lingue!$A$1:$W$2481,13,FALSE),IF($A$4="GB",VLOOKUP(B475,lingue!$A$1:$W$2481,15,FALSE),IF($A$4="E",VLOOKUP(B475,lingue!$A$1:$W$2481,21,FALSE),IF($A$4="PL",VLOOKUP(B475,lingue!$A$1:$W$2481,23,FALSE),IF($A$4="D",VLOOKUP(B475,lingue!$A$1:$W$2481,17,FALSE),IF($A$4="F",VLOOKUP(B475,lingue!$A$1:$W$2481,19,FALSE)))))))</f>
        <v xml:space="preserve">***FORNITO IN MULTIPLI DI 25 PZ*** </v>
      </c>
      <c r="F475" s="8"/>
      <c r="G475" s="23"/>
      <c r="H475" s="8"/>
      <c r="I475" s="24">
        <v>134</v>
      </c>
      <c r="J475" s="25">
        <v>25</v>
      </c>
      <c r="K475" s="26"/>
      <c r="L475" s="27">
        <v>3.52</v>
      </c>
      <c r="M475" s="102"/>
    </row>
    <row r="476" spans="1:13" ht="21.75" customHeight="1" x14ac:dyDescent="0.25">
      <c r="A476" s="34" t="s">
        <v>398</v>
      </c>
      <c r="B476" s="77" t="s">
        <v>466</v>
      </c>
      <c r="C476" s="98" t="str">
        <f>IF(Tabella42[[#This Row],[ iMiNOW  01/05/2025  31/08/2025 ]],"PROMO"," ")</f>
        <v xml:space="preserve"> </v>
      </c>
      <c r="D476" s="8" t="str">
        <f>IF($A$4="I",VLOOKUP(B476,lingue!$A$1:$W$2481,12,FALSE),IF($A$4="GB",VLOOKUP(B476,lingue!$A$1:$W$2481,14,FALSE),IF($A$4="E",VLOOKUP(B476,lingue!$A$1:$W$2481,20,FALSE),IF($A$4="PL",VLOOKUP(B476,lingue!$A$1:$W$2481,22,FALSE),IF($A$4="D",VLOOKUP(B476,lingue!$A$1:$W$2481,16,FALSE),IF($A$4="F",VLOOKUP(B476,lingue!$A$1:$W$2481,18,FALSE)))))))</f>
        <v>CASSETTA DIVISORIO IN REPLAST A 4 SCOMPARTI PER CONTENITORI MIS. 2 - DIM. MM  L=125 P=205 A=60 - COLORE: NERO</v>
      </c>
      <c r="E476" s="23" t="str">
        <f>IF($A$4="I",VLOOKUP(B476,lingue!$A$1:$W$2481,13,FALSE),IF($A$4="GB",VLOOKUP(B476,lingue!$A$1:$W$2481,15,FALSE),IF($A$4="E",VLOOKUP(B476,lingue!$A$1:$W$2481,21,FALSE),IF($A$4="PL",VLOOKUP(B476,lingue!$A$1:$W$2481,23,FALSE),IF($A$4="D",VLOOKUP(B476,lingue!$A$1:$W$2481,17,FALSE),IF($A$4="F",VLOOKUP(B476,lingue!$A$1:$W$2481,19,FALSE)))))))</f>
        <v xml:space="preserve">***FORNITO IN MULTIPLI DI 25 PZ*** </v>
      </c>
      <c r="F476" s="28"/>
      <c r="G476" s="23"/>
      <c r="I476" s="24">
        <v>120</v>
      </c>
      <c r="J476" s="25">
        <v>25</v>
      </c>
      <c r="K476" s="36"/>
      <c r="L476" s="27">
        <v>1.88</v>
      </c>
      <c r="M476" s="102"/>
    </row>
    <row r="477" spans="1:13" ht="21.75" customHeight="1" x14ac:dyDescent="0.25">
      <c r="A477" s="34" t="s">
        <v>398</v>
      </c>
      <c r="B477" s="78" t="s">
        <v>467</v>
      </c>
      <c r="C477" s="98" t="str">
        <f>IF(Tabella42[[#This Row],[ iMiNOW  01/05/2025  31/08/2025 ]],"PROMO"," ")</f>
        <v>PROMO</v>
      </c>
      <c r="D477" s="8" t="str">
        <f>IF($A$4="I",VLOOKUP(B477,lingue!$A$1:$W$2481,12,FALSE),IF($A$4="GB",VLOOKUP(B477,lingue!$A$1:$W$2481,14,FALSE),IF($A$4="E",VLOOKUP(B477,lingue!$A$1:$W$2481,20,FALSE),IF($A$4="PL",VLOOKUP(B477,lingue!$A$1:$W$2481,22,FALSE),IF($A$4="D",VLOOKUP(B477,lingue!$A$1:$W$2481,16,FALSE),IF($A$4="F",VLOOKUP(B477,lingue!$A$1:$W$2481,18,FALSE)))))))</f>
        <v>CONTENITORE IN POLIPROPILENE SERIE COMPAT MISURA 3A2 CON FONDO NERVATO-CAPACITA Lt=9.4 - DIM. MM  L=200 P=350 A=145 - COLORE: GRIGIO SCURO</v>
      </c>
      <c r="E477" s="23" t="str">
        <f>IF($A$4="I",VLOOKUP(B477,lingue!$A$1:$W$2481,13,FALSE),IF($A$4="GB",VLOOKUP(B477,lingue!$A$1:$W$2481,15,FALSE),IF($A$4="E",VLOOKUP(B477,lingue!$A$1:$W$2481,21,FALSE),IF($A$4="PL",VLOOKUP(B477,lingue!$A$1:$W$2481,23,FALSE),IF($A$4="D",VLOOKUP(B477,lingue!$A$1:$W$2481,17,FALSE),IF($A$4="F",VLOOKUP(B477,lingue!$A$1:$W$2481,19,FALSE)))))))</f>
        <v xml:space="preserve">***FORNITO IN MULTIPLI DI 21/252 PZ*** </v>
      </c>
      <c r="F477" s="8"/>
      <c r="G477" s="90"/>
      <c r="H477" s="8"/>
      <c r="I477" s="24">
        <v>598</v>
      </c>
      <c r="J477" s="25">
        <v>21</v>
      </c>
      <c r="K477" s="26">
        <v>252</v>
      </c>
      <c r="L477" s="27">
        <v>5.3</v>
      </c>
      <c r="M477" s="102">
        <f>ROUND(L477*0.9,2)</f>
        <v>4.7699999999999996</v>
      </c>
    </row>
    <row r="478" spans="1:13" ht="21.75" customHeight="1" x14ac:dyDescent="0.25">
      <c r="A478" s="34" t="s">
        <v>398</v>
      </c>
      <c r="B478" s="81" t="s">
        <v>468</v>
      </c>
      <c r="C478" s="98" t="str">
        <f>IF(Tabella42[[#This Row],[ iMiNOW  01/05/2025  31/08/2025 ]],"PROMO"," ")</f>
        <v>PROMO</v>
      </c>
      <c r="D478" s="8" t="str">
        <f>IF($A$4="I",VLOOKUP(B478,lingue!$A$1:$W$2481,12,FALSE),IF($A$4="GB",VLOOKUP(B478,lingue!$A$1:$W$2481,14,FALSE),IF($A$4="E",VLOOKUP(B478,lingue!$A$1:$W$2481,20,FALSE),IF($A$4="PL",VLOOKUP(B478,lingue!$A$1:$W$2481,22,FALSE),IF($A$4="D",VLOOKUP(B478,lingue!$A$1:$W$2481,16,FALSE),IF($A$4="F",VLOOKUP(B478,lingue!$A$1:$W$2481,18,FALSE)))))))</f>
        <v>CONTENITORE IN POLIPROPILENE SERIE COMPAT MISURA 3A2 CON FONDO NERVATO-CAPACITA Lt=9.4 - DIM. MM  L=200 P=350 A=145 - COLORE: VERDE</v>
      </c>
      <c r="E478" s="23" t="str">
        <f>IF($A$4="I",VLOOKUP(B478,lingue!$A$1:$W$2481,13,FALSE),IF($A$4="GB",VLOOKUP(B478,lingue!$A$1:$W$2481,15,FALSE),IF($A$4="E",VLOOKUP(B478,lingue!$A$1:$W$2481,21,FALSE),IF($A$4="PL",VLOOKUP(B478,lingue!$A$1:$W$2481,23,FALSE),IF($A$4="D",VLOOKUP(B478,lingue!$A$1:$W$2481,17,FALSE),IF($A$4="F",VLOOKUP(B478,lingue!$A$1:$W$2481,19,FALSE)))))))</f>
        <v xml:space="preserve">***FORNITO IN MULTIPLI DI 21/252 PZ*** </v>
      </c>
      <c r="F478" s="8"/>
      <c r="G478" s="90"/>
      <c r="H478" s="8"/>
      <c r="I478" s="24">
        <v>598</v>
      </c>
      <c r="J478" s="25">
        <v>21</v>
      </c>
      <c r="K478" s="26">
        <v>252</v>
      </c>
      <c r="L478" s="27">
        <v>5.3</v>
      </c>
      <c r="M478" s="102">
        <f>ROUND(L478*0.9,2)</f>
        <v>4.7699999999999996</v>
      </c>
    </row>
    <row r="479" spans="1:13" ht="21.75" customHeight="1" x14ac:dyDescent="0.25">
      <c r="A479" s="34" t="s">
        <v>398</v>
      </c>
      <c r="B479" s="82" t="s">
        <v>469</v>
      </c>
      <c r="C479" s="98" t="str">
        <f>IF(Tabella42[[#This Row],[ iMiNOW  01/05/2025  31/08/2025 ]],"PROMO"," ")</f>
        <v>PROMO</v>
      </c>
      <c r="D479" s="8" t="str">
        <f>IF($A$4="I",VLOOKUP(B479,lingue!$A$1:$W$2481,12,FALSE),IF($A$4="GB",VLOOKUP(B479,lingue!$A$1:$W$2481,14,FALSE),IF($A$4="E",VLOOKUP(B479,lingue!$A$1:$W$2481,20,FALSE),IF($A$4="PL",VLOOKUP(B479,lingue!$A$1:$W$2481,22,FALSE),IF($A$4="D",VLOOKUP(B479,lingue!$A$1:$W$2481,16,FALSE),IF($A$4="F",VLOOKUP(B479,lingue!$A$1:$W$2481,18,FALSE)))))))</f>
        <v>CONTENITORE IN POLIPROPILENE SERIE COMPAT MISURA 3A2 CON FONDO NERVATO-CAPACITA Lt=9.4 - DIM. MM  L=200 P=350 A=145 - COLORE: ROSSO</v>
      </c>
      <c r="E479" s="23" t="str">
        <f>IF($A$4="I",VLOOKUP(B479,lingue!$A$1:$W$2481,13,FALSE),IF($A$4="GB",VLOOKUP(B479,lingue!$A$1:$W$2481,15,FALSE),IF($A$4="E",VLOOKUP(B479,lingue!$A$1:$W$2481,21,FALSE),IF($A$4="PL",VLOOKUP(B479,lingue!$A$1:$W$2481,23,FALSE),IF($A$4="D",VLOOKUP(B479,lingue!$A$1:$W$2481,17,FALSE),IF($A$4="F",VLOOKUP(B479,lingue!$A$1:$W$2481,19,FALSE)))))))</f>
        <v xml:space="preserve">***FORNITO IN MULTIPLI DI 21/252 PZ*** </v>
      </c>
      <c r="F479" s="8"/>
      <c r="G479" s="90"/>
      <c r="H479" s="8"/>
      <c r="I479" s="24">
        <v>598</v>
      </c>
      <c r="J479" s="25">
        <v>21</v>
      </c>
      <c r="K479" s="26">
        <v>252</v>
      </c>
      <c r="L479" s="27">
        <v>5.3</v>
      </c>
      <c r="M479" s="102">
        <f>ROUND(L479*0.9,2)</f>
        <v>4.7699999999999996</v>
      </c>
    </row>
    <row r="480" spans="1:13" ht="21.75" customHeight="1" x14ac:dyDescent="0.25">
      <c r="A480" s="34" t="s">
        <v>398</v>
      </c>
      <c r="B480" s="83" t="s">
        <v>470</v>
      </c>
      <c r="C480" s="98" t="str">
        <f>IF(Tabella42[[#This Row],[ iMiNOW  01/05/2025  31/08/2025 ]],"PROMO"," ")</f>
        <v>PROMO</v>
      </c>
      <c r="D480" s="8" t="str">
        <f>IF($A$4="I",VLOOKUP(B480,lingue!$A$1:$W$2481,12,FALSE),IF($A$4="GB",VLOOKUP(B480,lingue!$A$1:$W$2481,14,FALSE),IF($A$4="E",VLOOKUP(B480,lingue!$A$1:$W$2481,20,FALSE),IF($A$4="PL",VLOOKUP(B480,lingue!$A$1:$W$2481,22,FALSE),IF($A$4="D",VLOOKUP(B480,lingue!$A$1:$W$2481,16,FALSE),IF($A$4="F",VLOOKUP(B480,lingue!$A$1:$W$2481,18,FALSE)))))))</f>
        <v>CONTENITORE IN POLIPROPILENE SERIE COMPAT MISURA 3A2 CON FONDO NERVATO-CAPACITA Lt=9.4 - DIM. MM  L=200 P=350 A=145 - COLORE: BLU</v>
      </c>
      <c r="E480" s="23" t="str">
        <f>IF($A$4="I",VLOOKUP(B480,lingue!$A$1:$W$2481,13,FALSE),IF($A$4="GB",VLOOKUP(B480,lingue!$A$1:$W$2481,15,FALSE),IF($A$4="E",VLOOKUP(B480,lingue!$A$1:$W$2481,21,FALSE),IF($A$4="PL",VLOOKUP(B480,lingue!$A$1:$W$2481,23,FALSE),IF($A$4="D",VLOOKUP(B480,lingue!$A$1:$W$2481,17,FALSE),IF($A$4="F",VLOOKUP(B480,lingue!$A$1:$W$2481,19,FALSE)))))))</f>
        <v xml:space="preserve">***FORNITO IN MULTIPLI DI 21/252 PZ*** </v>
      </c>
      <c r="F480" s="8"/>
      <c r="G480" s="90"/>
      <c r="H480" s="89"/>
      <c r="I480" s="24">
        <v>598</v>
      </c>
      <c r="J480" s="25">
        <v>21</v>
      </c>
      <c r="K480" s="26">
        <v>252</v>
      </c>
      <c r="L480" s="27">
        <v>5.3</v>
      </c>
      <c r="M480" s="102">
        <f>ROUND(L480*0.9,2)</f>
        <v>4.7699999999999996</v>
      </c>
    </row>
    <row r="481" spans="1:13" ht="21.75" customHeight="1" x14ac:dyDescent="0.25">
      <c r="A481" s="34" t="s">
        <v>398</v>
      </c>
      <c r="B481" s="70" t="s">
        <v>471</v>
      </c>
      <c r="C481" s="98" t="str">
        <f>IF(Tabella42[[#This Row],[ iMiNOW  01/05/2025  31/08/2025 ]],"PROMO"," ")</f>
        <v>PROMO</v>
      </c>
      <c r="D481" s="8" t="str">
        <f>IF($A$4="I",VLOOKUP(B481,lingue!$A$1:$W$2481,12,FALSE),IF($A$4="GB",VLOOKUP(B481,lingue!$A$1:$W$2481,14,FALSE),IF($A$4="E",VLOOKUP(B481,lingue!$A$1:$W$2481,20,FALSE),IF($A$4="PL",VLOOKUP(B481,lingue!$A$1:$W$2481,22,FALSE),IF($A$4="D",VLOOKUP(B481,lingue!$A$1:$W$2481,16,FALSE),IF($A$4="F",VLOOKUP(B481,lingue!$A$1:$W$2481,18,FALSE)))))))</f>
        <v>CONTENITORE IN POLIPROPILENE SERIE COMPAT MISURA 3A2 CON FONDO NERVATO-CAPACITA Lt=9.4 - DIM. MM  L=200 P=350 A=145 - COLORE: GIALLO</v>
      </c>
      <c r="E481" s="23" t="str">
        <f>IF($A$4="I",VLOOKUP(B481,lingue!$A$1:$W$2481,13,FALSE),IF($A$4="GB",VLOOKUP(B481,lingue!$A$1:$W$2481,15,FALSE),IF($A$4="E",VLOOKUP(B481,lingue!$A$1:$W$2481,21,FALSE),IF($A$4="PL",VLOOKUP(B481,lingue!$A$1:$W$2481,23,FALSE),IF($A$4="D",VLOOKUP(B481,lingue!$A$1:$W$2481,17,FALSE),IF($A$4="F",VLOOKUP(B481,lingue!$A$1:$W$2481,19,FALSE)))))))</f>
        <v xml:space="preserve">***FORNITO IN MULTIPLI DI 21/252 PZ*** </v>
      </c>
      <c r="F481" s="8"/>
      <c r="G481" s="90"/>
      <c r="H481" s="8"/>
      <c r="I481" s="24">
        <v>598</v>
      </c>
      <c r="J481" s="25">
        <v>21</v>
      </c>
      <c r="K481" s="26">
        <v>252</v>
      </c>
      <c r="L481" s="27">
        <v>5.3</v>
      </c>
      <c r="M481" s="102">
        <f>ROUND(L481*0.9,2)</f>
        <v>4.7699999999999996</v>
      </c>
    </row>
    <row r="482" spans="1:13" ht="21.75" customHeight="1" x14ac:dyDescent="0.25">
      <c r="A482" s="34" t="s">
        <v>398</v>
      </c>
      <c r="B482" s="77" t="s">
        <v>472</v>
      </c>
      <c r="C482" s="98" t="str">
        <f>IF(Tabella42[[#This Row],[ iMiNOW  01/05/2025  31/08/2025 ]],"PROMO"," ")</f>
        <v xml:space="preserve"> </v>
      </c>
      <c r="D482" s="8" t="str">
        <f>IF($A$4="I",VLOOKUP(B482,lingue!$A$1:$W$2481,12,FALSE),IF($A$4="GB",VLOOKUP(B482,lingue!$A$1:$W$2481,14,FALSE),IF($A$4="E",VLOOKUP(B482,lingue!$A$1:$W$2481,20,FALSE),IF($A$4="PL",VLOOKUP(B482,lingue!$A$1:$W$2481,22,FALSE),IF($A$4="D",VLOOKUP(B482,lingue!$A$1:$W$2481,16,FALSE),IF($A$4="F",VLOOKUP(B482,lingue!$A$1:$W$2481,18,FALSE)))))))</f>
        <v>CONTENITORE IN POLIPROPILENE CONDUTTIVO SERIE COMPAT MISURA 3A2 CON FONDO NERVATO-CAPACITA Lt=9.4 - DIM. MM  L=200 P=350 A=145 - COLORE: NERO</v>
      </c>
      <c r="E482" s="23" t="str">
        <f>IF($A$4="I",VLOOKUP(B482,lingue!$A$1:$W$2481,13,FALSE),IF($A$4="GB",VLOOKUP(B482,lingue!$A$1:$W$2481,15,FALSE),IF($A$4="E",VLOOKUP(B482,lingue!$A$1:$W$2481,21,FALSE),IF($A$4="PL",VLOOKUP(B482,lingue!$A$1:$W$2481,23,FALSE),IF($A$4="D",VLOOKUP(B482,lingue!$A$1:$W$2481,17,FALSE),IF($A$4="F",VLOOKUP(B482,lingue!$A$1:$W$2481,19,FALSE)))))))</f>
        <v xml:space="preserve">***FORNITO IN MULTIPLI DI 21/252 PZ*** </v>
      </c>
      <c r="F482" s="8"/>
      <c r="G482" s="42"/>
      <c r="H482" s="8"/>
      <c r="I482" s="24">
        <v>670</v>
      </c>
      <c r="J482" s="25">
        <v>21</v>
      </c>
      <c r="K482" s="26">
        <v>252</v>
      </c>
      <c r="L482" s="27">
        <v>9.84</v>
      </c>
      <c r="M482" s="102"/>
    </row>
    <row r="483" spans="1:13" ht="21.75" customHeight="1" x14ac:dyDescent="0.25">
      <c r="A483" s="34" t="s">
        <v>398</v>
      </c>
      <c r="B483" s="79" t="s">
        <v>473</v>
      </c>
      <c r="C483" s="98" t="str">
        <f>IF(Tabella42[[#This Row],[ iMiNOW  01/05/2025  31/08/2025 ]],"PROMO"," ")</f>
        <v xml:space="preserve"> </v>
      </c>
      <c r="D483" s="8" t="str">
        <f>IF($A$4="I",VLOOKUP(B483,lingue!$A$1:$W$2481,12,FALSE),IF($A$4="GB",VLOOKUP(B483,lingue!$A$1:$W$2481,14,FALSE),IF($A$4="E",VLOOKUP(B483,lingue!$A$1:$W$2481,20,FALSE),IF($A$4="PL",VLOOKUP(B483,lingue!$A$1:$W$2481,22,FALSE),IF($A$4="D",VLOOKUP(B483,lingue!$A$1:$W$2481,16,FALSE),IF($A$4="F",VLOOKUP(B483,lingue!$A$1:$W$2481,18,FALSE)))))))</f>
        <v>CONTENITORE IN REPLAST SERIE COMPAT MISURA 3A2 CON FONDO NERVATO-CAPACITA Lt=9.4 - DIM. MM  L=200 P=350 A=145 - COLORE: GRIGIO SCURO</v>
      </c>
      <c r="E483" s="23" t="str">
        <f>IF($A$4="I",VLOOKUP(B483,lingue!$A$1:$W$2481,13,FALSE),IF($A$4="GB",VLOOKUP(B483,lingue!$A$1:$W$2481,15,FALSE),IF($A$4="E",VLOOKUP(B483,lingue!$A$1:$W$2481,21,FALSE),IF($A$4="PL",VLOOKUP(B483,lingue!$A$1:$W$2481,23,FALSE),IF($A$4="D",VLOOKUP(B483,lingue!$A$1:$W$2481,17,FALSE),IF($A$4="F",VLOOKUP(B483,lingue!$A$1:$W$2481,19,FALSE)))))))</f>
        <v xml:space="preserve">***FORNITO IN MULTIPLI DI 21/252 PZ*** </v>
      </c>
      <c r="F483" s="8"/>
      <c r="G483" s="23"/>
      <c r="H483" s="8"/>
      <c r="I483" s="24">
        <v>625</v>
      </c>
      <c r="J483" s="25">
        <v>21</v>
      </c>
      <c r="K483" s="26">
        <v>252</v>
      </c>
      <c r="L483" s="27">
        <v>4.55</v>
      </c>
      <c r="M483" s="102"/>
    </row>
    <row r="484" spans="1:13" ht="21.75" customHeight="1" x14ac:dyDescent="0.25">
      <c r="A484" s="34" t="s">
        <v>398</v>
      </c>
      <c r="B484" s="78" t="s">
        <v>474</v>
      </c>
      <c r="C484" s="98" t="str">
        <f>IF(Tabella42[[#This Row],[ iMiNOW  01/05/2025  31/08/2025 ]],"PROMO"," ")</f>
        <v>PROMO</v>
      </c>
      <c r="D484" s="8" t="str">
        <f>IF($A$4="I",VLOOKUP(B484,lingue!$A$1:$W$2481,12,FALSE),IF($A$4="GB",VLOOKUP(B484,lingue!$A$1:$W$2481,14,FALSE),IF($A$4="E",VLOOKUP(B484,lingue!$A$1:$W$2481,20,FALSE),IF($A$4="PL",VLOOKUP(B484,lingue!$A$1:$W$2481,22,FALSE),IF($A$4="D",VLOOKUP(B484,lingue!$A$1:$W$2481,16,FALSE),IF($A$4="F",VLOOKUP(B484,lingue!$A$1:$W$2481,18,FALSE)))))))</f>
        <v>CONTENITORE IN POLIPROPILENE SERIE COMPAT MISURA 4A2 CON FONDO NERVATO-CAPACITA Lt=20 - DIM. MM  L=300 P=500 A=145 - COLORE: GRIGIO SCURO</v>
      </c>
      <c r="E484" s="23" t="str">
        <f>IF($A$4="I",VLOOKUP(B484,lingue!$A$1:$W$2481,13,FALSE),IF($A$4="GB",VLOOKUP(B484,lingue!$A$1:$W$2481,15,FALSE),IF($A$4="E",VLOOKUP(B484,lingue!$A$1:$W$2481,21,FALSE),IF($A$4="PL",VLOOKUP(B484,lingue!$A$1:$W$2481,23,FALSE),IF($A$4="D",VLOOKUP(B484,lingue!$A$1:$W$2481,17,FALSE),IF($A$4="F",VLOOKUP(B484,lingue!$A$1:$W$2481,19,FALSE)))))))</f>
        <v xml:space="preserve">***FORNITO IN MULTIPLI DI 14/112 PZ*** </v>
      </c>
      <c r="F484" s="8"/>
      <c r="G484" s="23"/>
      <c r="H484" s="8"/>
      <c r="I484" s="24">
        <v>1222</v>
      </c>
      <c r="J484" s="25">
        <v>14</v>
      </c>
      <c r="K484" s="26">
        <v>112</v>
      </c>
      <c r="L484" s="27">
        <v>10.79</v>
      </c>
      <c r="M484" s="102">
        <f>ROUND(L484*0.9,2)</f>
        <v>9.7100000000000009</v>
      </c>
    </row>
    <row r="485" spans="1:13" ht="21.75" customHeight="1" x14ac:dyDescent="0.25">
      <c r="A485" s="34" t="s">
        <v>398</v>
      </c>
      <c r="B485" s="81" t="s">
        <v>475</v>
      </c>
      <c r="C485" s="98" t="str">
        <f>IF(Tabella42[[#This Row],[ iMiNOW  01/05/2025  31/08/2025 ]],"PROMO"," ")</f>
        <v>PROMO</v>
      </c>
      <c r="D485" s="8" t="str">
        <f>IF($A$4="I",VLOOKUP(B485,lingue!$A$1:$W$2481,12,FALSE),IF($A$4="GB",VLOOKUP(B485,lingue!$A$1:$W$2481,14,FALSE),IF($A$4="E",VLOOKUP(B485,lingue!$A$1:$W$2481,20,FALSE),IF($A$4="PL",VLOOKUP(B485,lingue!$A$1:$W$2481,22,FALSE),IF($A$4="D",VLOOKUP(B485,lingue!$A$1:$W$2481,16,FALSE),IF($A$4="F",VLOOKUP(B485,lingue!$A$1:$W$2481,18,FALSE)))))))</f>
        <v>CONTENITORE IN POLIPROPILENE SERIE COMPAT MISURA 4A2 CON FONDO NERVATO-CAPACITA Lt=20 - DIM. MM  L=300 P=500 A=145 - COLORE: VERDE</v>
      </c>
      <c r="E485" s="23" t="str">
        <f>IF($A$4="I",VLOOKUP(B485,lingue!$A$1:$W$2481,13,FALSE),IF($A$4="GB",VLOOKUP(B485,lingue!$A$1:$W$2481,15,FALSE),IF($A$4="E",VLOOKUP(B485,lingue!$A$1:$W$2481,21,FALSE),IF($A$4="PL",VLOOKUP(B485,lingue!$A$1:$W$2481,23,FALSE),IF($A$4="D",VLOOKUP(B485,lingue!$A$1:$W$2481,17,FALSE),IF($A$4="F",VLOOKUP(B485,lingue!$A$1:$W$2481,19,FALSE)))))))</f>
        <v xml:space="preserve">***FORNITO IN MULTIPLI DI 14/112 PZ*** </v>
      </c>
      <c r="F485" s="8"/>
      <c r="G485" s="23"/>
      <c r="H485" s="8"/>
      <c r="I485" s="24">
        <v>1222</v>
      </c>
      <c r="J485" s="25">
        <v>14</v>
      </c>
      <c r="K485" s="26">
        <v>112</v>
      </c>
      <c r="L485" s="27">
        <v>10.79</v>
      </c>
      <c r="M485" s="102">
        <f>ROUND(L485*0.9,2)</f>
        <v>9.7100000000000009</v>
      </c>
    </row>
    <row r="486" spans="1:13" ht="21.75" customHeight="1" x14ac:dyDescent="0.25">
      <c r="A486" s="34" t="s">
        <v>398</v>
      </c>
      <c r="B486" s="82" t="s">
        <v>476</v>
      </c>
      <c r="C486" s="98" t="str">
        <f>IF(Tabella42[[#This Row],[ iMiNOW  01/05/2025  31/08/2025 ]],"PROMO"," ")</f>
        <v>PROMO</v>
      </c>
      <c r="D486" s="8" t="str">
        <f>IF($A$4="I",VLOOKUP(B486,lingue!$A$1:$W$2481,12,FALSE),IF($A$4="GB",VLOOKUP(B486,lingue!$A$1:$W$2481,14,FALSE),IF($A$4="E",VLOOKUP(B486,lingue!$A$1:$W$2481,20,FALSE),IF($A$4="PL",VLOOKUP(B486,lingue!$A$1:$W$2481,22,FALSE),IF($A$4="D",VLOOKUP(B486,lingue!$A$1:$W$2481,16,FALSE),IF($A$4="F",VLOOKUP(B486,lingue!$A$1:$W$2481,18,FALSE)))))))</f>
        <v>CONTENITORE IN POLIPROPILENE SERIE COMPAT MISURA 4A2 CON FONDO NERVATO-CAPACITA Lt=20 - DIM. MM  L=300 P=500 A=145 - COLORE: ROSSO</v>
      </c>
      <c r="E486" s="23" t="str">
        <f>IF($A$4="I",VLOOKUP(B486,lingue!$A$1:$W$2481,13,FALSE),IF($A$4="GB",VLOOKUP(B486,lingue!$A$1:$W$2481,15,FALSE),IF($A$4="E",VLOOKUP(B486,lingue!$A$1:$W$2481,21,FALSE),IF($A$4="PL",VLOOKUP(B486,lingue!$A$1:$W$2481,23,FALSE),IF($A$4="D",VLOOKUP(B486,lingue!$A$1:$W$2481,17,FALSE),IF($A$4="F",VLOOKUP(B486,lingue!$A$1:$W$2481,19,FALSE)))))))</f>
        <v xml:space="preserve">***FORNITO IN MULTIPLI DI 14/112 PZ*** </v>
      </c>
      <c r="F486" s="8"/>
      <c r="G486" s="23"/>
      <c r="H486" s="8"/>
      <c r="I486" s="24">
        <v>1222</v>
      </c>
      <c r="J486" s="25">
        <v>14</v>
      </c>
      <c r="K486" s="26">
        <v>112</v>
      </c>
      <c r="L486" s="27">
        <v>10.79</v>
      </c>
      <c r="M486" s="102">
        <f>ROUND(L486*0.9,2)</f>
        <v>9.7100000000000009</v>
      </c>
    </row>
    <row r="487" spans="1:13" ht="21.75" customHeight="1" x14ac:dyDescent="0.25">
      <c r="A487" s="34" t="s">
        <v>398</v>
      </c>
      <c r="B487" s="83" t="s">
        <v>477</v>
      </c>
      <c r="C487" s="98" t="str">
        <f>IF(Tabella42[[#This Row],[ iMiNOW  01/05/2025  31/08/2025 ]],"PROMO"," ")</f>
        <v>PROMO</v>
      </c>
      <c r="D487" s="8" t="str">
        <f>IF($A$4="I",VLOOKUP(B487,lingue!$A$1:$W$2481,12,FALSE),IF($A$4="GB",VLOOKUP(B487,lingue!$A$1:$W$2481,14,FALSE),IF($A$4="E",VLOOKUP(B487,lingue!$A$1:$W$2481,20,FALSE),IF($A$4="PL",VLOOKUP(B487,lingue!$A$1:$W$2481,22,FALSE),IF($A$4="D",VLOOKUP(B487,lingue!$A$1:$W$2481,16,FALSE),IF($A$4="F",VLOOKUP(B487,lingue!$A$1:$W$2481,18,FALSE)))))))</f>
        <v>CONTENITORE IN POLIPROPILENE SERIE COMPAT MISURA 4A2 CON FONDO NERVATO-CAPACITA Lt=20 - DIM. MM  L=300 P=500 A=145 - COLORE: BLU</v>
      </c>
      <c r="E487" s="23" t="str">
        <f>IF($A$4="I",VLOOKUP(B487,lingue!$A$1:$W$2481,13,FALSE),IF($A$4="GB",VLOOKUP(B487,lingue!$A$1:$W$2481,15,FALSE),IF($A$4="E",VLOOKUP(B487,lingue!$A$1:$W$2481,21,FALSE),IF($A$4="PL",VLOOKUP(B487,lingue!$A$1:$W$2481,23,FALSE),IF($A$4="D",VLOOKUP(B487,lingue!$A$1:$W$2481,17,FALSE),IF($A$4="F",VLOOKUP(B487,lingue!$A$1:$W$2481,19,FALSE)))))))</f>
        <v xml:space="preserve">***FORNITO IN MULTIPLI DI 14/112 PZ*** </v>
      </c>
      <c r="F487" s="8"/>
      <c r="G487" s="23"/>
      <c r="H487" s="8"/>
      <c r="I487" s="24">
        <v>1222</v>
      </c>
      <c r="J487" s="25">
        <v>14</v>
      </c>
      <c r="K487" s="26">
        <v>112</v>
      </c>
      <c r="L487" s="27">
        <v>10.79</v>
      </c>
      <c r="M487" s="102">
        <f>ROUND(L487*0.9,2)</f>
        <v>9.7100000000000009</v>
      </c>
    </row>
    <row r="488" spans="1:13" ht="21.75" customHeight="1" x14ac:dyDescent="0.25">
      <c r="A488" s="34" t="s">
        <v>398</v>
      </c>
      <c r="B488" s="70" t="s">
        <v>478</v>
      </c>
      <c r="C488" s="98" t="str">
        <f>IF(Tabella42[[#This Row],[ iMiNOW  01/05/2025  31/08/2025 ]],"PROMO"," ")</f>
        <v>PROMO</v>
      </c>
      <c r="D488" s="8" t="str">
        <f>IF($A$4="I",VLOOKUP(B488,lingue!$A$1:$W$2481,12,FALSE),IF($A$4="GB",VLOOKUP(B488,lingue!$A$1:$W$2481,14,FALSE),IF($A$4="E",VLOOKUP(B488,lingue!$A$1:$W$2481,20,FALSE),IF($A$4="PL",VLOOKUP(B488,lingue!$A$1:$W$2481,22,FALSE),IF($A$4="D",VLOOKUP(B488,lingue!$A$1:$W$2481,16,FALSE),IF($A$4="F",VLOOKUP(B488,lingue!$A$1:$W$2481,18,FALSE)))))))</f>
        <v>CONTENITORE IN POLIPROPILENE SERIE COMPAT MISURA 4A2 CON FONDO NERVATO-CAPACITA Lt=20 - DIM. MM  L=300 P=500 A=145 - COLORE: GIALLO</v>
      </c>
      <c r="E488" s="23" t="str">
        <f>IF($A$4="I",VLOOKUP(B488,lingue!$A$1:$W$2481,13,FALSE),IF($A$4="GB",VLOOKUP(B488,lingue!$A$1:$W$2481,15,FALSE),IF($A$4="E",VLOOKUP(B488,lingue!$A$1:$W$2481,21,FALSE),IF($A$4="PL",VLOOKUP(B488,lingue!$A$1:$W$2481,23,FALSE),IF($A$4="D",VLOOKUP(B488,lingue!$A$1:$W$2481,17,FALSE),IF($A$4="F",VLOOKUP(B488,lingue!$A$1:$W$2481,19,FALSE)))))))</f>
        <v xml:space="preserve">***FORNITO IN MULTIPLI DI 14/112 PZ*** </v>
      </c>
      <c r="F488" s="8"/>
      <c r="G488" s="23"/>
      <c r="H488" s="8"/>
      <c r="I488" s="24">
        <v>1222</v>
      </c>
      <c r="J488" s="25">
        <v>14</v>
      </c>
      <c r="K488" s="26">
        <v>112</v>
      </c>
      <c r="L488" s="27">
        <v>10.79</v>
      </c>
      <c r="M488" s="102">
        <f>ROUND(L488*0.9,2)</f>
        <v>9.7100000000000009</v>
      </c>
    </row>
    <row r="489" spans="1:13" ht="21.75" customHeight="1" x14ac:dyDescent="0.25">
      <c r="A489" s="34" t="s">
        <v>398</v>
      </c>
      <c r="B489" s="77" t="s">
        <v>14366</v>
      </c>
      <c r="C489" s="98" t="str">
        <f>IF(Tabella42[[#This Row],[ iMiNOW  01/05/2025  31/08/2025 ]],"PROMO"," ")</f>
        <v xml:space="preserve"> </v>
      </c>
      <c r="D489" s="8" t="str">
        <f>IF($A$4="I",VLOOKUP(B489,lingue!$A$1:$W$2481,12,FALSE),IF($A$4="GB",VLOOKUP(B489,lingue!$A$1:$W$2481,14,FALSE),IF($A$4="E",VLOOKUP(B489,lingue!$A$1:$W$2481,20,FALSE),IF($A$4="PL",VLOOKUP(B489,lingue!$A$1:$W$2481,22,FALSE),IF($A$4="D",VLOOKUP(B489,lingue!$A$1:$W$2481,16,FALSE),IF($A$4="F",VLOOKUP(B489,lingue!$A$1:$W$2481,18,FALSE)))))))</f>
        <v>CONTENITORE IN POLIPROPILENE CONDUTTIVO SERIE COMPAT MISURA 4A2 CON FONDO NERVATO-CAPACITA Lt=20 - DIM. MM  L=300 P=500 A=145 - COLORE: NERO</v>
      </c>
      <c r="E489" s="23" t="str">
        <f>IF($A$4="I",VLOOKUP(B489,lingue!$A$1:$W$2481,13,FALSE),IF($A$4="GB",VLOOKUP(B489,lingue!$A$1:$W$2481,15,FALSE),IF($A$4="E",VLOOKUP(B489,lingue!$A$1:$W$2481,21,FALSE),IF($A$4="PL",VLOOKUP(B489,lingue!$A$1:$W$2481,23,FALSE),IF($A$4="D",VLOOKUP(B489,lingue!$A$1:$W$2481,17,FALSE),IF($A$4="F",VLOOKUP(B489,lingue!$A$1:$W$2481,19,FALSE)))))))</f>
        <v xml:space="preserve">***FORNITO IN MULTIPLI DI 14/112 PZ*** </v>
      </c>
      <c r="F489" s="29">
        <v>200</v>
      </c>
      <c r="G489" s="23"/>
      <c r="H489" s="8"/>
      <c r="I489" s="24">
        <v>1369</v>
      </c>
      <c r="J489" s="25">
        <v>14</v>
      </c>
      <c r="K489" s="26">
        <v>112</v>
      </c>
      <c r="L489" s="27">
        <v>19.420000000000002</v>
      </c>
      <c r="M489" s="102"/>
    </row>
    <row r="490" spans="1:13" ht="21.75" customHeight="1" x14ac:dyDescent="0.25">
      <c r="A490" s="34" t="s">
        <v>398</v>
      </c>
      <c r="B490" s="79" t="s">
        <v>14367</v>
      </c>
      <c r="C490" s="98" t="str">
        <f>IF(Tabella42[[#This Row],[ iMiNOW  01/05/2025  31/08/2025 ]],"PROMO"," ")</f>
        <v xml:space="preserve"> </v>
      </c>
      <c r="D490" s="8" t="str">
        <f>IF($A$4="I",VLOOKUP(B490,lingue!$A$1:$W$2481,12,FALSE),IF($A$4="GB",VLOOKUP(B490,lingue!$A$1:$W$2481,14,FALSE),IF($A$4="E",VLOOKUP(B490,lingue!$A$1:$W$2481,20,FALSE),IF($A$4="PL",VLOOKUP(B490,lingue!$A$1:$W$2481,22,FALSE),IF($A$4="D",VLOOKUP(B490,lingue!$A$1:$W$2481,16,FALSE),IF($A$4="F",VLOOKUP(B490,lingue!$A$1:$W$2481,18,FALSE)))))))</f>
        <v>CONTENITORE IN REPLAST SERIE COMPAT MISURA 4A2 CON FONDO NERVATO-CAPACITA Lt=20 - DIM. MM  L=300 P=500 A=145 - COLORE:  GRIGIO SCURO</v>
      </c>
      <c r="E490" s="23" t="str">
        <f>IF($A$4="I",VLOOKUP(B490,lingue!$A$1:$W$2481,13,FALSE),IF($A$4="GB",VLOOKUP(B490,lingue!$A$1:$W$2481,15,FALSE),IF($A$4="E",VLOOKUP(B490,lingue!$A$1:$W$2481,21,FALSE),IF($A$4="PL",VLOOKUP(B490,lingue!$A$1:$W$2481,23,FALSE),IF($A$4="D",VLOOKUP(B490,lingue!$A$1:$W$2481,17,FALSE),IF($A$4="F",VLOOKUP(B490,lingue!$A$1:$W$2481,19,FALSE)))))))</f>
        <v xml:space="preserve">***FORNITO IN MULTIPLI DI 14/112 PZ*** </v>
      </c>
      <c r="F490" s="8"/>
      <c r="G490" s="23"/>
      <c r="H490" s="8"/>
      <c r="I490" s="24">
        <v>1277</v>
      </c>
      <c r="J490" s="25">
        <v>14</v>
      </c>
      <c r="K490" s="26">
        <v>112</v>
      </c>
      <c r="L490" s="27">
        <v>9.17</v>
      </c>
      <c r="M490" s="102"/>
    </row>
    <row r="491" spans="1:13" ht="21.75" customHeight="1" x14ac:dyDescent="0.25">
      <c r="A491" s="34" t="s">
        <v>398</v>
      </c>
      <c r="B491" s="78" t="s">
        <v>479</v>
      </c>
      <c r="C491" s="98" t="str">
        <f>IF(Tabella42[[#This Row],[ iMiNOW  01/05/2025  31/08/2025 ]],"PROMO"," ")</f>
        <v>PROMO</v>
      </c>
      <c r="D491" s="8" t="str">
        <f>IF($A$4="I",VLOOKUP(B491,lingue!$A$1:$W$2481,12,FALSE),IF($A$4="GB",VLOOKUP(B491,lingue!$A$1:$W$2481,14,FALSE),IF($A$4="E",VLOOKUP(B491,lingue!$A$1:$W$2481,20,FALSE),IF($A$4="PL",VLOOKUP(B491,lingue!$A$1:$W$2481,22,FALSE),IF($A$4="D",VLOOKUP(B491,lingue!$A$1:$W$2481,16,FALSE),IF($A$4="F",VLOOKUP(B491,lingue!$A$1:$W$2481,18,FALSE)))))))</f>
        <v>CONTENITORE IN POLIPROPILENE SERIE COMPAT MISURA 4A5 CON FONDO NERVATO-CAPACITA Lt=42 - DIM. MM  L=300 P=500 A=300 - COLORE: GRIGIO SCURO</v>
      </c>
      <c r="E491" s="23" t="str">
        <f>IF($A$4="I",VLOOKUP(B491,lingue!$A$1:$W$2481,13,FALSE),IF($A$4="GB",VLOOKUP(B491,lingue!$A$1:$W$2481,15,FALSE),IF($A$4="E",VLOOKUP(B491,lingue!$A$1:$W$2481,21,FALSE),IF($A$4="PL",VLOOKUP(B491,lingue!$A$1:$W$2481,23,FALSE),IF($A$4="D",VLOOKUP(B491,lingue!$A$1:$W$2481,17,FALSE),IF($A$4="F",VLOOKUP(B491,lingue!$A$1:$W$2481,19,FALSE)))))))</f>
        <v xml:space="preserve">***FORNITO IN MULTIPLI DI 6/48 PZ*** </v>
      </c>
      <c r="F491" s="8"/>
      <c r="G491" s="23"/>
      <c r="H491" s="8"/>
      <c r="I491" s="24">
        <v>1874</v>
      </c>
      <c r="J491" s="25">
        <v>6</v>
      </c>
      <c r="K491" s="26">
        <v>48</v>
      </c>
      <c r="L491" s="27">
        <v>14.9</v>
      </c>
      <c r="M491" s="102">
        <f>ROUND(L491*0.9,2)</f>
        <v>13.41</v>
      </c>
    </row>
    <row r="492" spans="1:13" ht="21.75" customHeight="1" x14ac:dyDescent="0.25">
      <c r="A492" s="34" t="s">
        <v>398</v>
      </c>
      <c r="B492" s="81" t="s">
        <v>480</v>
      </c>
      <c r="C492" s="98" t="str">
        <f>IF(Tabella42[[#This Row],[ iMiNOW  01/05/2025  31/08/2025 ]],"PROMO"," ")</f>
        <v>PROMO</v>
      </c>
      <c r="D492" s="8" t="str">
        <f>IF($A$4="I",VLOOKUP(B492,lingue!$A$1:$W$2481,12,FALSE),IF($A$4="GB",VLOOKUP(B492,lingue!$A$1:$W$2481,14,FALSE),IF($A$4="E",VLOOKUP(B492,lingue!$A$1:$W$2481,20,FALSE),IF($A$4="PL",VLOOKUP(B492,lingue!$A$1:$W$2481,22,FALSE),IF($A$4="D",VLOOKUP(B492,lingue!$A$1:$W$2481,16,FALSE),IF($A$4="F",VLOOKUP(B492,lingue!$A$1:$W$2481,18,FALSE)))))))</f>
        <v>CONTENITORE IN POLIPROPILENE SERIE COMPAT MISURA 4A5 CON FONDO NERVATO-CAPACITA Lt=42 - DIM. MM  L=300 P=500 A=300 - COLORE: VERDE</v>
      </c>
      <c r="E492" s="23" t="str">
        <f>IF($A$4="I",VLOOKUP(B492,lingue!$A$1:$W$2481,13,FALSE),IF($A$4="GB",VLOOKUP(B492,lingue!$A$1:$W$2481,15,FALSE),IF($A$4="E",VLOOKUP(B492,lingue!$A$1:$W$2481,21,FALSE),IF($A$4="PL",VLOOKUP(B492,lingue!$A$1:$W$2481,23,FALSE),IF($A$4="D",VLOOKUP(B492,lingue!$A$1:$W$2481,17,FALSE),IF($A$4="F",VLOOKUP(B492,lingue!$A$1:$W$2481,19,FALSE)))))))</f>
        <v xml:space="preserve">***FORNITO IN MULTIPLI DI 6/48 PZ*** </v>
      </c>
      <c r="F492" s="8"/>
      <c r="G492" s="23"/>
      <c r="H492" s="8"/>
      <c r="I492" s="24">
        <v>1874</v>
      </c>
      <c r="J492" s="25">
        <v>6</v>
      </c>
      <c r="K492" s="26">
        <v>48</v>
      </c>
      <c r="L492" s="27">
        <v>14.9</v>
      </c>
      <c r="M492" s="102">
        <f>ROUND(L492*0.9,2)</f>
        <v>13.41</v>
      </c>
    </row>
    <row r="493" spans="1:13" ht="21.75" customHeight="1" x14ac:dyDescent="0.25">
      <c r="A493" s="34" t="s">
        <v>398</v>
      </c>
      <c r="B493" s="82" t="s">
        <v>481</v>
      </c>
      <c r="C493" s="98" t="str">
        <f>IF(Tabella42[[#This Row],[ iMiNOW  01/05/2025  31/08/2025 ]],"PROMO"," ")</f>
        <v>PROMO</v>
      </c>
      <c r="D493" s="8" t="str">
        <f>IF($A$4="I",VLOOKUP(B493,lingue!$A$1:$W$2481,12,FALSE),IF($A$4="GB",VLOOKUP(B493,lingue!$A$1:$W$2481,14,FALSE),IF($A$4="E",VLOOKUP(B493,lingue!$A$1:$W$2481,20,FALSE),IF($A$4="PL",VLOOKUP(B493,lingue!$A$1:$W$2481,22,FALSE),IF($A$4="D",VLOOKUP(B493,lingue!$A$1:$W$2481,16,FALSE),IF($A$4="F",VLOOKUP(B493,lingue!$A$1:$W$2481,18,FALSE)))))))</f>
        <v>CONTENITORE IN POLIPROPILENE SERIE COMPAT MISURA 4A5 CON FONDO NERVATO-CAPACITA Lt=42 - DIM. MM  L=300 P=500 A=300 - COLORE: ROSSO</v>
      </c>
      <c r="E493" s="23" t="str">
        <f>IF($A$4="I",VLOOKUP(B493,lingue!$A$1:$W$2481,13,FALSE),IF($A$4="GB",VLOOKUP(B493,lingue!$A$1:$W$2481,15,FALSE),IF($A$4="E",VLOOKUP(B493,lingue!$A$1:$W$2481,21,FALSE),IF($A$4="PL",VLOOKUP(B493,lingue!$A$1:$W$2481,23,FALSE),IF($A$4="D",VLOOKUP(B493,lingue!$A$1:$W$2481,17,FALSE),IF($A$4="F",VLOOKUP(B493,lingue!$A$1:$W$2481,19,FALSE)))))))</f>
        <v xml:space="preserve">***FORNITO IN MULTIPLI DI 6/48 PZ*** </v>
      </c>
      <c r="F493" s="8"/>
      <c r="G493" s="23"/>
      <c r="H493" s="8"/>
      <c r="I493" s="24">
        <v>1874</v>
      </c>
      <c r="J493" s="25">
        <v>6</v>
      </c>
      <c r="K493" s="26">
        <v>48</v>
      </c>
      <c r="L493" s="27">
        <v>14.9</v>
      </c>
      <c r="M493" s="102">
        <f>ROUND(L493*0.9,2)</f>
        <v>13.41</v>
      </c>
    </row>
    <row r="494" spans="1:13" ht="21.75" customHeight="1" x14ac:dyDescent="0.25">
      <c r="A494" s="34" t="s">
        <v>398</v>
      </c>
      <c r="B494" s="83" t="s">
        <v>482</v>
      </c>
      <c r="C494" s="98" t="str">
        <f>IF(Tabella42[[#This Row],[ iMiNOW  01/05/2025  31/08/2025 ]],"PROMO"," ")</f>
        <v>PROMO</v>
      </c>
      <c r="D494" s="8" t="str">
        <f>IF($A$4="I",VLOOKUP(B494,lingue!$A$1:$W$2481,12,FALSE),IF($A$4="GB",VLOOKUP(B494,lingue!$A$1:$W$2481,14,FALSE),IF($A$4="E",VLOOKUP(B494,lingue!$A$1:$W$2481,20,FALSE),IF($A$4="PL",VLOOKUP(B494,lingue!$A$1:$W$2481,22,FALSE),IF($A$4="D",VLOOKUP(B494,lingue!$A$1:$W$2481,16,FALSE),IF($A$4="F",VLOOKUP(B494,lingue!$A$1:$W$2481,18,FALSE)))))))</f>
        <v>CONTENITORE IN POLIPROPILENE SERIE COMPAT MISURA 4A5 CON FONDO NERVATO-CAPACITA Lt=42 - DIM. MM  L=300 P=500 A=300 - COLORE: BLU</v>
      </c>
      <c r="E494" s="23" t="str">
        <f>IF($A$4="I",VLOOKUP(B494,lingue!$A$1:$W$2481,13,FALSE),IF($A$4="GB",VLOOKUP(B494,lingue!$A$1:$W$2481,15,FALSE),IF($A$4="E",VLOOKUP(B494,lingue!$A$1:$W$2481,21,FALSE),IF($A$4="PL",VLOOKUP(B494,lingue!$A$1:$W$2481,23,FALSE),IF($A$4="D",VLOOKUP(B494,lingue!$A$1:$W$2481,17,FALSE),IF($A$4="F",VLOOKUP(B494,lingue!$A$1:$W$2481,19,FALSE)))))))</f>
        <v xml:space="preserve">***FORNITO IN MULTIPLI DI 6/48 PZ*** </v>
      </c>
      <c r="F494" s="8"/>
      <c r="G494" s="23"/>
      <c r="H494" s="8"/>
      <c r="I494" s="24">
        <v>1874</v>
      </c>
      <c r="J494" s="25">
        <v>6</v>
      </c>
      <c r="K494" s="26">
        <v>48</v>
      </c>
      <c r="L494" s="27">
        <v>14.9</v>
      </c>
      <c r="M494" s="102">
        <f>ROUND(L494*0.9,2)</f>
        <v>13.41</v>
      </c>
    </row>
    <row r="495" spans="1:13" ht="21.75" customHeight="1" x14ac:dyDescent="0.25">
      <c r="A495" s="34" t="s">
        <v>398</v>
      </c>
      <c r="B495" s="70" t="s">
        <v>483</v>
      </c>
      <c r="C495" s="98" t="str">
        <f>IF(Tabella42[[#This Row],[ iMiNOW  01/05/2025  31/08/2025 ]],"PROMO"," ")</f>
        <v>PROMO</v>
      </c>
      <c r="D495" s="8" t="str">
        <f>IF($A$4="I",VLOOKUP(B495,lingue!$A$1:$W$2481,12,FALSE),IF($A$4="GB",VLOOKUP(B495,lingue!$A$1:$W$2481,14,FALSE),IF($A$4="E",VLOOKUP(B495,lingue!$A$1:$W$2481,20,FALSE),IF($A$4="PL",VLOOKUP(B495,lingue!$A$1:$W$2481,22,FALSE),IF($A$4="D",VLOOKUP(B495,lingue!$A$1:$W$2481,16,FALSE),IF($A$4="F",VLOOKUP(B495,lingue!$A$1:$W$2481,18,FALSE)))))))</f>
        <v>CONTENITORE IN POLIPROPILENE SERIE COMPAT MISURA 4A5 CON FONDO NERVATO-CAPACITA Lt=42 - DIM. MM  L=300 P=500 A=300 - COLORE: GIALLO</v>
      </c>
      <c r="E495" s="23" t="str">
        <f>IF($A$4="I",VLOOKUP(B495,lingue!$A$1:$W$2481,13,FALSE),IF($A$4="GB",VLOOKUP(B495,lingue!$A$1:$W$2481,15,FALSE),IF($A$4="E",VLOOKUP(B495,lingue!$A$1:$W$2481,21,FALSE),IF($A$4="PL",VLOOKUP(B495,lingue!$A$1:$W$2481,23,FALSE),IF($A$4="D",VLOOKUP(B495,lingue!$A$1:$W$2481,17,FALSE),IF($A$4="F",VLOOKUP(B495,lingue!$A$1:$W$2481,19,FALSE)))))))</f>
        <v xml:space="preserve">***FORNITO IN MULTIPLI DI 6/48 PZ*** </v>
      </c>
      <c r="F495" s="8"/>
      <c r="G495" s="23"/>
      <c r="H495" s="8"/>
      <c r="I495" s="24">
        <v>1874</v>
      </c>
      <c r="J495" s="25">
        <v>6</v>
      </c>
      <c r="K495" s="26">
        <v>48</v>
      </c>
      <c r="L495" s="27">
        <v>14.9</v>
      </c>
      <c r="M495" s="102">
        <f>ROUND(L495*0.9,2)</f>
        <v>13.41</v>
      </c>
    </row>
    <row r="496" spans="1:13" ht="21.75" customHeight="1" x14ac:dyDescent="0.25">
      <c r="A496" s="34" t="s">
        <v>398</v>
      </c>
      <c r="B496" s="77" t="s">
        <v>14364</v>
      </c>
      <c r="C496" s="98" t="str">
        <f>IF(Tabella42[[#This Row],[ iMiNOW  01/05/2025  31/08/2025 ]],"PROMO"," ")</f>
        <v xml:space="preserve"> </v>
      </c>
      <c r="D496" s="8" t="str">
        <f>IF($A$4="I",VLOOKUP(B496,lingue!$A$1:$W$2481,12,FALSE),IF($A$4="GB",VLOOKUP(B496,lingue!$A$1:$W$2481,14,FALSE),IF($A$4="E",VLOOKUP(B496,lingue!$A$1:$W$2481,20,FALSE),IF($A$4="PL",VLOOKUP(B496,lingue!$A$1:$W$2481,22,FALSE),IF($A$4="D",VLOOKUP(B496,lingue!$A$1:$W$2481,16,FALSE),IF($A$4="F",VLOOKUP(B496,lingue!$A$1:$W$2481,18,FALSE)))))))</f>
        <v>CONTENITORE IN POLIPROPILENE CONDUTTIVO SERIE COMPAT MISURA 4A5 CON FONDO NERVATO-CAPACITA Lt=42 - DIM. MM  L=300 P=500 A=300 - COLORE: NERO</v>
      </c>
      <c r="E496" s="23" t="str">
        <f>IF($A$4="I",VLOOKUP(B496,lingue!$A$1:$W$2481,13,FALSE),IF($A$4="GB",VLOOKUP(B496,lingue!$A$1:$W$2481,15,FALSE),IF($A$4="E",VLOOKUP(B496,lingue!$A$1:$W$2481,21,FALSE),IF($A$4="PL",VLOOKUP(B496,lingue!$A$1:$W$2481,23,FALSE),IF($A$4="D",VLOOKUP(B496,lingue!$A$1:$W$2481,17,FALSE),IF($A$4="F",VLOOKUP(B496,lingue!$A$1:$W$2481,19,FALSE)))))))</f>
        <v xml:space="preserve">***FORNITO IN MULTIPLI DI 6/48 PZ*** </v>
      </c>
      <c r="F496" s="29">
        <v>200</v>
      </c>
      <c r="G496" s="23"/>
      <c r="H496" s="8"/>
      <c r="I496" s="24">
        <v>2099</v>
      </c>
      <c r="J496" s="25">
        <v>6</v>
      </c>
      <c r="K496" s="26">
        <v>48</v>
      </c>
      <c r="L496" s="27">
        <v>26.82</v>
      </c>
      <c r="M496" s="102"/>
    </row>
    <row r="497" spans="1:13" ht="21.75" customHeight="1" x14ac:dyDescent="0.25">
      <c r="A497" s="34" t="s">
        <v>398</v>
      </c>
      <c r="B497" s="79" t="s">
        <v>14365</v>
      </c>
      <c r="C497" s="98" t="str">
        <f>IF(Tabella42[[#This Row],[ iMiNOW  01/05/2025  31/08/2025 ]],"PROMO"," ")</f>
        <v xml:space="preserve"> </v>
      </c>
      <c r="D497" s="8" t="str">
        <f>IF($A$4="I",VLOOKUP(B497,lingue!$A$1:$W$2481,12,FALSE),IF($A$4="GB",VLOOKUP(B497,lingue!$A$1:$W$2481,14,FALSE),IF($A$4="E",VLOOKUP(B497,lingue!$A$1:$W$2481,20,FALSE),IF($A$4="PL",VLOOKUP(B497,lingue!$A$1:$W$2481,22,FALSE),IF($A$4="D",VLOOKUP(B497,lingue!$A$1:$W$2481,16,FALSE),IF($A$4="F",VLOOKUP(B497,lingue!$A$1:$W$2481,18,FALSE)))))))</f>
        <v>CONTENITORE IN REPLAST SERIE COMPAT MISURA 4A5 CON FONDO NERVATO-CAPACITA Lt=42 - DIM. MM  L=300 P=500 A=300 - COLORE:  GRIGIO SCURO</v>
      </c>
      <c r="E497" s="23" t="str">
        <f>IF($A$4="I",VLOOKUP(B497,lingue!$A$1:$W$2481,13,FALSE),IF($A$4="GB",VLOOKUP(B497,lingue!$A$1:$W$2481,15,FALSE),IF($A$4="E",VLOOKUP(B497,lingue!$A$1:$W$2481,21,FALSE),IF($A$4="PL",VLOOKUP(B497,lingue!$A$1:$W$2481,23,FALSE),IF($A$4="D",VLOOKUP(B497,lingue!$A$1:$W$2481,17,FALSE),IF($A$4="F",VLOOKUP(B497,lingue!$A$1:$W$2481,19,FALSE)))))))</f>
        <v xml:space="preserve">***FORNITO IN MULTIPLI DI 6/48 PZ*** </v>
      </c>
      <c r="F497" s="8"/>
      <c r="G497" s="23"/>
      <c r="H497" s="8"/>
      <c r="I497" s="24">
        <v>1958</v>
      </c>
      <c r="J497" s="25">
        <v>6</v>
      </c>
      <c r="K497" s="26">
        <v>48</v>
      </c>
      <c r="L497" s="27">
        <v>12.67</v>
      </c>
      <c r="M497" s="102"/>
    </row>
    <row r="498" spans="1:13" ht="21.75" customHeight="1" x14ac:dyDescent="0.25">
      <c r="A498" s="34" t="s">
        <v>383</v>
      </c>
      <c r="B498" s="22" t="s">
        <v>484</v>
      </c>
      <c r="C498" s="98" t="str">
        <f>IF(Tabella42[[#This Row],[ iMiNOW  01/05/2025  31/08/2025 ]],"PROMO"," ")</f>
        <v xml:space="preserve"> </v>
      </c>
      <c r="D498" s="8" t="str">
        <f>IF($A$4="I",VLOOKUP(B498,lingue!$A$1:$W$2481,12,FALSE),IF($A$4="GB",VLOOKUP(B498,lingue!$A$1:$W$2481,14,FALSE),IF($A$4="E",VLOOKUP(B498,lingue!$A$1:$W$2481,20,FALSE),IF($A$4="PL",VLOOKUP(B498,lingue!$A$1:$W$2481,22,FALSE),IF($A$4="D",VLOOKUP(B498,lingue!$A$1:$W$2481,16,FALSE),IF($A$4="F",VLOOKUP(B498,lingue!$A$1:$W$2481,18,FALSE)))))))</f>
        <v xml:space="preserve">CAMBIO COLORE MINIMO 200 PEZZI </v>
      </c>
      <c r="E498" s="23"/>
      <c r="F498" s="28"/>
      <c r="G498" s="23"/>
      <c r="J498" s="25"/>
      <c r="K498" s="26"/>
      <c r="L498" s="27">
        <v>218</v>
      </c>
      <c r="M498" s="102"/>
    </row>
    <row r="499" spans="1:13" ht="21.75" customHeight="1" x14ac:dyDescent="0.25">
      <c r="A499" s="34" t="s">
        <v>383</v>
      </c>
      <c r="B499" s="22" t="s">
        <v>13986</v>
      </c>
      <c r="C499" s="98" t="str">
        <f>IF(Tabella42[[#This Row],[ iMiNOW  01/05/2025  31/08/2025 ]],"PROMO"," ")</f>
        <v xml:space="preserve"> </v>
      </c>
      <c r="D499" s="8" t="str">
        <f>IF($A$4="I",VLOOKUP(B499,lingue!$A$1:$W$2481,12,FALSE),IF($A$4="GB",VLOOKUP(B499,lingue!$A$1:$W$2481,14,FALSE),IF($A$4="E",VLOOKUP(B499,lingue!$A$1:$W$2481,20,FALSE),IF($A$4="PL",VLOOKUP(B499,lingue!$A$1:$W$2481,22,FALSE),IF($A$4="D",VLOOKUP(B499,lingue!$A$1:$W$2481,16,FALSE),IF($A$4="F",VLOOKUP(B499,lingue!$A$1:$W$2481,18,FALSE)))))))</f>
        <v xml:space="preserve">CAMBIO COLORE NEXIT 800X600 LOTTO MINIMO DA CONCORDARE IN BASE ALL' ALTEZZA DELLE CASSE </v>
      </c>
      <c r="E499" s="23"/>
      <c r="F499" s="28"/>
      <c r="G499" s="23"/>
      <c r="J499" s="25"/>
      <c r="K499" s="26"/>
      <c r="L499" s="27">
        <v>360</v>
      </c>
      <c r="M499" s="102"/>
    </row>
    <row r="500" spans="1:13" ht="21.75" customHeight="1" x14ac:dyDescent="0.25">
      <c r="A500" s="34" t="s">
        <v>398</v>
      </c>
      <c r="B500" s="78" t="s">
        <v>485</v>
      </c>
      <c r="C500" s="98" t="str">
        <f>IF(Tabella42[[#This Row],[ iMiNOW  01/05/2025  31/08/2025 ]],"PROMO"," ")</f>
        <v xml:space="preserve"> </v>
      </c>
      <c r="D500" s="8" t="str">
        <f>IF($A$4="I",VLOOKUP(B500,lingue!$A$1:$W$2481,12,FALSE),IF($A$4="GB",VLOOKUP(B500,lingue!$A$1:$W$2481,14,FALSE),IF($A$4="E",VLOOKUP(B500,lingue!$A$1:$W$2481,20,FALSE),IF($A$4="PL",VLOOKUP(B500,lingue!$A$1:$W$2481,22,FALSE),IF($A$4="D",VLOOKUP(B500,lingue!$A$1:$W$2481,16,FALSE),IF($A$4="F",VLOOKUP(B500,lingue!$A$1:$W$2481,18,FALSE)))))))</f>
        <v>CONTENITORE IN POLIPROPILENE SERIE ZEUS MISURA 0 CON FONDO LISCIO-CAPACITA Lt=0.25 - DIM. MM  L=95 P=85 A=45 - COLORE: GRIGIO SCURO</v>
      </c>
      <c r="E500" s="23" t="str">
        <f>IF($A$4="I",VLOOKUP(B500,lingue!$A$1:$W$2481,13,FALSE),IF($A$4="GB",VLOOKUP(B500,lingue!$A$1:$W$2481,15,FALSE),IF($A$4="E",VLOOKUP(B500,lingue!$A$1:$W$2481,21,FALSE),IF($A$4="PL",VLOOKUP(B500,lingue!$A$1:$W$2481,23,FALSE),IF($A$4="D",VLOOKUP(B500,lingue!$A$1:$W$2481,17,FALSE),IF($A$4="F",VLOOKUP(B500,lingue!$A$1:$W$2481,19,FALSE)))))))</f>
        <v xml:space="preserve">***FORNITO IN MULTIPLI DI 98 PZ*** </v>
      </c>
      <c r="F500" s="8"/>
      <c r="G500" s="23"/>
      <c r="H500" s="8"/>
      <c r="I500" s="24">
        <v>38</v>
      </c>
      <c r="J500" s="25">
        <v>98</v>
      </c>
      <c r="K500" s="26"/>
      <c r="L500" s="27">
        <v>0.84</v>
      </c>
      <c r="M500" s="102"/>
    </row>
    <row r="501" spans="1:13" ht="21.75" customHeight="1" x14ac:dyDescent="0.25">
      <c r="A501" s="34" t="s">
        <v>398</v>
      </c>
      <c r="B501" s="81" t="s">
        <v>486</v>
      </c>
      <c r="C501" s="98" t="str">
        <f>IF(Tabella42[[#This Row],[ iMiNOW  01/05/2025  31/08/2025 ]],"PROMO"," ")</f>
        <v xml:space="preserve"> </v>
      </c>
      <c r="D501" s="8" t="str">
        <f>IF($A$4="I",VLOOKUP(B501,lingue!$A$1:$W$2481,12,FALSE),IF($A$4="GB",VLOOKUP(B501,lingue!$A$1:$W$2481,14,FALSE),IF($A$4="E",VLOOKUP(B501,lingue!$A$1:$W$2481,20,FALSE),IF($A$4="PL",VLOOKUP(B501,lingue!$A$1:$W$2481,22,FALSE),IF($A$4="D",VLOOKUP(B501,lingue!$A$1:$W$2481,16,FALSE),IF($A$4="F",VLOOKUP(B501,lingue!$A$1:$W$2481,18,FALSE)))))))</f>
        <v>CONTENITORE IN POLIPROPILENE SERIE ZEUS MISURA 0 CON FONDO LISCIO-CAPACITA Lt=0.25 - DIM. MM  L=95 P=85 A=45 - COLORE: VERDE</v>
      </c>
      <c r="E501" s="23" t="str">
        <f>IF($A$4="I",VLOOKUP(B501,lingue!$A$1:$W$2481,13,FALSE),IF($A$4="GB",VLOOKUP(B501,lingue!$A$1:$W$2481,15,FALSE),IF($A$4="E",VLOOKUP(B501,lingue!$A$1:$W$2481,21,FALSE),IF($A$4="PL",VLOOKUP(B501,lingue!$A$1:$W$2481,23,FALSE),IF($A$4="D",VLOOKUP(B501,lingue!$A$1:$W$2481,17,FALSE),IF($A$4="F",VLOOKUP(B501,lingue!$A$1:$W$2481,19,FALSE)))))))</f>
        <v xml:space="preserve">***FORNITO IN MULTIPLI DI 98 PZ*** </v>
      </c>
      <c r="F501" s="8"/>
      <c r="G501" s="23"/>
      <c r="H501" s="8"/>
      <c r="I501" s="24">
        <v>38</v>
      </c>
      <c r="J501" s="25">
        <v>98</v>
      </c>
      <c r="K501" s="26"/>
      <c r="L501" s="27">
        <v>0.84</v>
      </c>
      <c r="M501" s="102"/>
    </row>
    <row r="502" spans="1:13" ht="21.75" customHeight="1" x14ac:dyDescent="0.25">
      <c r="A502" s="34" t="s">
        <v>398</v>
      </c>
      <c r="B502" s="82" t="s">
        <v>487</v>
      </c>
      <c r="C502" s="98" t="str">
        <f>IF(Tabella42[[#This Row],[ iMiNOW  01/05/2025  31/08/2025 ]],"PROMO"," ")</f>
        <v xml:space="preserve"> </v>
      </c>
      <c r="D502" s="8" t="str">
        <f>IF($A$4="I",VLOOKUP(B502,lingue!$A$1:$W$2481,12,FALSE),IF($A$4="GB",VLOOKUP(B502,lingue!$A$1:$W$2481,14,FALSE),IF($A$4="E",VLOOKUP(B502,lingue!$A$1:$W$2481,20,FALSE),IF($A$4="PL",VLOOKUP(B502,lingue!$A$1:$W$2481,22,FALSE),IF($A$4="D",VLOOKUP(B502,lingue!$A$1:$W$2481,16,FALSE),IF($A$4="F",VLOOKUP(B502,lingue!$A$1:$W$2481,18,FALSE)))))))</f>
        <v>CONTENITORE IN POLIPROPILENE SERIE ZEUS MISURA 0 CON FONDO LISCIO-CAPACITA Lt=0.25 - DIM. MM  L=95 P=85 A=45 - COLORE: ROSSO</v>
      </c>
      <c r="E502" s="23" t="str">
        <f>IF($A$4="I",VLOOKUP(B502,lingue!$A$1:$W$2481,13,FALSE),IF($A$4="GB",VLOOKUP(B502,lingue!$A$1:$W$2481,15,FALSE),IF($A$4="E",VLOOKUP(B502,lingue!$A$1:$W$2481,21,FALSE),IF($A$4="PL",VLOOKUP(B502,lingue!$A$1:$W$2481,23,FALSE),IF($A$4="D",VLOOKUP(B502,lingue!$A$1:$W$2481,17,FALSE),IF($A$4="F",VLOOKUP(B502,lingue!$A$1:$W$2481,19,FALSE)))))))</f>
        <v xml:space="preserve">***FORNITO IN MULTIPLI DI 98 PZ*** </v>
      </c>
      <c r="F502" s="8"/>
      <c r="G502" s="23"/>
      <c r="H502" s="8"/>
      <c r="I502" s="24">
        <v>38</v>
      </c>
      <c r="J502" s="25">
        <v>98</v>
      </c>
      <c r="K502" s="26"/>
      <c r="L502" s="27">
        <v>0.84</v>
      </c>
      <c r="M502" s="102"/>
    </row>
    <row r="503" spans="1:13" ht="21.75" customHeight="1" x14ac:dyDescent="0.25">
      <c r="A503" s="34" t="s">
        <v>398</v>
      </c>
      <c r="B503" s="83" t="s">
        <v>488</v>
      </c>
      <c r="C503" s="98" t="str">
        <f>IF(Tabella42[[#This Row],[ iMiNOW  01/05/2025  31/08/2025 ]],"PROMO"," ")</f>
        <v xml:space="preserve"> </v>
      </c>
      <c r="D503" s="8" t="str">
        <f>IF($A$4="I",VLOOKUP(B503,lingue!$A$1:$W$2481,12,FALSE),IF($A$4="GB",VLOOKUP(B503,lingue!$A$1:$W$2481,14,FALSE),IF($A$4="E",VLOOKUP(B503,lingue!$A$1:$W$2481,20,FALSE),IF($A$4="PL",VLOOKUP(B503,lingue!$A$1:$W$2481,22,FALSE),IF($A$4="D",VLOOKUP(B503,lingue!$A$1:$W$2481,16,FALSE),IF($A$4="F",VLOOKUP(B503,lingue!$A$1:$W$2481,18,FALSE)))))))</f>
        <v>CONTENITORE IN POLIPROPILENE SERIE ZEUS MISURA 0 CON FONDO LISCIO-CAPACITA Lt=0.25 - DIM. MM  L=95 P=85 A=45 - COLORE: BLU</v>
      </c>
      <c r="E503" s="23" t="str">
        <f>IF($A$4="I",VLOOKUP(B503,lingue!$A$1:$W$2481,13,FALSE),IF($A$4="GB",VLOOKUP(B503,lingue!$A$1:$W$2481,15,FALSE),IF($A$4="E",VLOOKUP(B503,lingue!$A$1:$W$2481,21,FALSE),IF($A$4="PL",VLOOKUP(B503,lingue!$A$1:$W$2481,23,FALSE),IF($A$4="D",VLOOKUP(B503,lingue!$A$1:$W$2481,17,FALSE),IF($A$4="F",VLOOKUP(B503,lingue!$A$1:$W$2481,19,FALSE)))))))</f>
        <v xml:space="preserve">***FORNITO IN MULTIPLI DI 98 PZ*** </v>
      </c>
      <c r="F503" s="8"/>
      <c r="G503" s="23"/>
      <c r="H503" s="8"/>
      <c r="I503" s="24">
        <v>38</v>
      </c>
      <c r="J503" s="25">
        <v>98</v>
      </c>
      <c r="K503" s="26"/>
      <c r="L503" s="27">
        <v>0.84</v>
      </c>
      <c r="M503" s="102"/>
    </row>
    <row r="504" spans="1:13" ht="21.75" customHeight="1" x14ac:dyDescent="0.25">
      <c r="A504" s="34" t="s">
        <v>398</v>
      </c>
      <c r="B504" s="70" t="s">
        <v>489</v>
      </c>
      <c r="C504" s="98" t="str">
        <f>IF(Tabella42[[#This Row],[ iMiNOW  01/05/2025  31/08/2025 ]],"PROMO"," ")</f>
        <v xml:space="preserve"> </v>
      </c>
      <c r="D504" s="8" t="str">
        <f>IF($A$4="I",VLOOKUP(B504,lingue!$A$1:$W$2481,12,FALSE),IF($A$4="GB",VLOOKUP(B504,lingue!$A$1:$W$2481,14,FALSE),IF($A$4="E",VLOOKUP(B504,lingue!$A$1:$W$2481,20,FALSE),IF($A$4="PL",VLOOKUP(B504,lingue!$A$1:$W$2481,22,FALSE),IF($A$4="D",VLOOKUP(B504,lingue!$A$1:$W$2481,16,FALSE),IF($A$4="F",VLOOKUP(B504,lingue!$A$1:$W$2481,18,FALSE)))))))</f>
        <v>CONTENITORE IN POLIPROPILENE SERIE ZEUS MISURA 0 CON FONDO LISCIO-CAPACITA Lt=0.25 - DIM. MM  L=95 P=85 A=45 - COLORE: GIALLO</v>
      </c>
      <c r="E504" s="23" t="str">
        <f>IF($A$4="I",VLOOKUP(B504,lingue!$A$1:$W$2481,13,FALSE),IF($A$4="GB",VLOOKUP(B504,lingue!$A$1:$W$2481,15,FALSE),IF($A$4="E",VLOOKUP(B504,lingue!$A$1:$W$2481,21,FALSE),IF($A$4="PL",VLOOKUP(B504,lingue!$A$1:$W$2481,23,FALSE),IF($A$4="D",VLOOKUP(B504,lingue!$A$1:$W$2481,17,FALSE),IF($A$4="F",VLOOKUP(B504,lingue!$A$1:$W$2481,19,FALSE)))))))</f>
        <v xml:space="preserve">***FORNITO IN MULTIPLI DI 98 PZ*** </v>
      </c>
      <c r="F504" s="8"/>
      <c r="G504" s="23"/>
      <c r="H504" s="8"/>
      <c r="I504" s="24">
        <v>38</v>
      </c>
      <c r="J504" s="25">
        <v>98</v>
      </c>
      <c r="K504" s="26"/>
      <c r="L504" s="27">
        <v>0.84</v>
      </c>
      <c r="M504" s="102"/>
    </row>
    <row r="505" spans="1:13" ht="21.75" customHeight="1" x14ac:dyDescent="0.25">
      <c r="A505" s="34" t="s">
        <v>398</v>
      </c>
      <c r="B505" s="77" t="s">
        <v>490</v>
      </c>
      <c r="C505" s="98" t="str">
        <f>IF(Tabella42[[#This Row],[ iMiNOW  01/05/2025  31/08/2025 ]],"PROMO"," ")</f>
        <v xml:space="preserve"> </v>
      </c>
      <c r="D505" s="8" t="str">
        <f>IF($A$4="I",VLOOKUP(B505,lingue!$A$1:$W$2481,12,FALSE),IF($A$4="GB",VLOOKUP(B505,lingue!$A$1:$W$2481,14,FALSE),IF($A$4="E",VLOOKUP(B505,lingue!$A$1:$W$2481,20,FALSE),IF($A$4="PL",VLOOKUP(B505,lingue!$A$1:$W$2481,22,FALSE),IF($A$4="D",VLOOKUP(B505,lingue!$A$1:$W$2481,16,FALSE),IF($A$4="F",VLOOKUP(B505,lingue!$A$1:$W$2481,18,FALSE)))))))</f>
        <v>CONTENITORE IN POLIPROPILENE CONDUTTIVO SERIE ZEUS MISURA 0 CON FONDO LISCIO-CAPACITA Lt=0.25 - DIM. MM  L=95 P=85 A=45 - COLORE: NERO</v>
      </c>
      <c r="E505" s="23" t="str">
        <f>IF($A$4="I",VLOOKUP(B505,lingue!$A$1:$W$2481,13,FALSE),IF($A$4="GB",VLOOKUP(B505,lingue!$A$1:$W$2481,15,FALSE),IF($A$4="E",VLOOKUP(B505,lingue!$A$1:$W$2481,21,FALSE),IF($A$4="PL",VLOOKUP(B505,lingue!$A$1:$W$2481,23,FALSE),IF($A$4="D",VLOOKUP(B505,lingue!$A$1:$W$2481,17,FALSE),IF($A$4="F",VLOOKUP(B505,lingue!$A$1:$W$2481,19,FALSE)))))))</f>
        <v xml:space="preserve">***FORNITO IN MULTIPLI DI 98 PZ*** </v>
      </c>
      <c r="F505" s="8"/>
      <c r="G505" s="23"/>
      <c r="H505" s="8"/>
      <c r="I505" s="24">
        <v>43</v>
      </c>
      <c r="J505" s="25">
        <v>98</v>
      </c>
      <c r="K505" s="26"/>
      <c r="L505" s="27">
        <v>1.69</v>
      </c>
      <c r="M505" s="102"/>
    </row>
    <row r="506" spans="1:13" ht="21.75" customHeight="1" x14ac:dyDescent="0.25">
      <c r="A506" s="34" t="s">
        <v>398</v>
      </c>
      <c r="B506" s="79" t="s">
        <v>14363</v>
      </c>
      <c r="C506" s="98" t="str">
        <f>IF(Tabella42[[#This Row],[ iMiNOW  01/05/2025  31/08/2025 ]],"PROMO"," ")</f>
        <v xml:space="preserve"> </v>
      </c>
      <c r="D506" s="8" t="str">
        <f>IF($A$4="I",VLOOKUP(B506,lingue!$A$1:$W$2481,12,FALSE),IF($A$4="GB",VLOOKUP(B506,lingue!$A$1:$W$2481,14,FALSE),IF($A$4="E",VLOOKUP(B506,lingue!$A$1:$W$2481,20,FALSE),IF($A$4="PL",VLOOKUP(B506,lingue!$A$1:$W$2481,22,FALSE),IF($A$4="D",VLOOKUP(B506,lingue!$A$1:$W$2481,16,FALSE),IF($A$4="F",VLOOKUP(B506,lingue!$A$1:$W$2481,18,FALSE)))))))</f>
        <v>CONTENITORE IN REPLAST SERIE COMPAT MISURA 0 CON FONDO LISCIO-CAPACITA Lt=0.25 - DIM. MM  L=95 P=85 A=45 - COLORE:  GRIGIO SCURO</v>
      </c>
      <c r="E506" s="23" t="str">
        <f>IF($A$4="I",VLOOKUP(B506,lingue!$A$1:$W$2481,13,FALSE),IF($A$4="GB",VLOOKUP(B506,lingue!$A$1:$W$2481,15,FALSE),IF($A$4="E",VLOOKUP(B506,lingue!$A$1:$W$2481,21,FALSE),IF($A$4="PL",VLOOKUP(B506,lingue!$A$1:$W$2481,23,FALSE),IF($A$4="D",VLOOKUP(B506,lingue!$A$1:$W$2481,17,FALSE),IF($A$4="F",VLOOKUP(B506,lingue!$A$1:$W$2481,19,FALSE)))))))</f>
        <v xml:space="preserve">***FORNITO IN MULTIPLI DI 98 PZ*** </v>
      </c>
      <c r="F506" s="8"/>
      <c r="G506" s="23"/>
      <c r="H506" s="8"/>
      <c r="I506" s="24">
        <v>40</v>
      </c>
      <c r="J506" s="25">
        <v>98</v>
      </c>
      <c r="K506" s="26"/>
      <c r="L506" s="27">
        <v>0.71</v>
      </c>
      <c r="M506" s="102"/>
    </row>
    <row r="507" spans="1:13" ht="21.75" customHeight="1" x14ac:dyDescent="0.25">
      <c r="A507" s="34" t="s">
        <v>398</v>
      </c>
      <c r="B507" s="78" t="s">
        <v>491</v>
      </c>
      <c r="C507" s="98" t="str">
        <f>IF(Tabella42[[#This Row],[ iMiNOW  01/05/2025  31/08/2025 ]],"PROMO"," ")</f>
        <v xml:space="preserve"> </v>
      </c>
      <c r="D507" s="8" t="str">
        <f>IF($A$4="I",VLOOKUP(B507,lingue!$A$1:$W$2481,12,FALSE),IF($A$4="GB",VLOOKUP(B507,lingue!$A$1:$W$2481,14,FALSE),IF($A$4="E",VLOOKUP(B507,lingue!$A$1:$W$2481,20,FALSE),IF($A$4="PL",VLOOKUP(B507,lingue!$A$1:$W$2481,22,FALSE),IF($A$4="D",VLOOKUP(B507,lingue!$A$1:$W$2481,16,FALSE),IF($A$4="F",VLOOKUP(B507,lingue!$A$1:$W$2481,18,FALSE)))))))</f>
        <v>CONTENITORE IN POLIPROPILENE SERIE ZEUS MISURA 01 CON FONDO LISCIO-CAPACITA Lt=0.08 - DIM. MM  L=45 P=72 A=32 - COLORE: GRIGIO SCURO</v>
      </c>
      <c r="E507" s="23" t="str">
        <f>IF($A$4="I",VLOOKUP(B507,lingue!$A$1:$W$2481,13,FALSE),IF($A$4="GB",VLOOKUP(B507,lingue!$A$1:$W$2481,15,FALSE),IF($A$4="E",VLOOKUP(B507,lingue!$A$1:$W$2481,21,FALSE),IF($A$4="PL",VLOOKUP(B507,lingue!$A$1:$W$2481,23,FALSE),IF($A$4="D",VLOOKUP(B507,lingue!$A$1:$W$2481,17,FALSE),IF($A$4="F",VLOOKUP(B507,lingue!$A$1:$W$2481,19,FALSE)))))))</f>
        <v xml:space="preserve">***FORNITO IN MULTIPLI DI 100 PZ*** </v>
      </c>
      <c r="F507" s="8"/>
      <c r="G507" s="23"/>
      <c r="H507" s="8"/>
      <c r="I507" s="24">
        <v>18</v>
      </c>
      <c r="J507" s="25">
        <v>100</v>
      </c>
      <c r="K507" s="26"/>
      <c r="L507" s="27">
        <v>0.57999999999999996</v>
      </c>
      <c r="M507" s="102"/>
    </row>
    <row r="508" spans="1:13" ht="21.75" customHeight="1" x14ac:dyDescent="0.25">
      <c r="A508" s="34" t="s">
        <v>398</v>
      </c>
      <c r="B508" s="81" t="s">
        <v>492</v>
      </c>
      <c r="C508" s="98" t="str">
        <f>IF(Tabella42[[#This Row],[ iMiNOW  01/05/2025  31/08/2025 ]],"PROMO"," ")</f>
        <v xml:space="preserve"> </v>
      </c>
      <c r="D508" s="8" t="str">
        <f>IF($A$4="I",VLOOKUP(B508,lingue!$A$1:$W$2481,12,FALSE),IF($A$4="GB",VLOOKUP(B508,lingue!$A$1:$W$2481,14,FALSE),IF($A$4="E",VLOOKUP(B508,lingue!$A$1:$W$2481,20,FALSE),IF($A$4="PL",VLOOKUP(B508,lingue!$A$1:$W$2481,22,FALSE),IF($A$4="D",VLOOKUP(B508,lingue!$A$1:$W$2481,16,FALSE),IF($A$4="F",VLOOKUP(B508,lingue!$A$1:$W$2481,18,FALSE)))))))</f>
        <v>CONTENITORE IN POLIPROPILENE SERIE ZEUS MISURA 01 CON FONDO LISCIO-CAPACITA Lt=0.08 - DIM. MM  L=45 P=72 A=32 - COLORE: VERDE</v>
      </c>
      <c r="E508" s="23" t="str">
        <f>IF($A$4="I",VLOOKUP(B508,lingue!$A$1:$W$2481,13,FALSE),IF($A$4="GB",VLOOKUP(B508,lingue!$A$1:$W$2481,15,FALSE),IF($A$4="E",VLOOKUP(B508,lingue!$A$1:$W$2481,21,FALSE),IF($A$4="PL",VLOOKUP(B508,lingue!$A$1:$W$2481,23,FALSE),IF($A$4="D",VLOOKUP(B508,lingue!$A$1:$W$2481,17,FALSE),IF($A$4="F",VLOOKUP(B508,lingue!$A$1:$W$2481,19,FALSE)))))))</f>
        <v xml:space="preserve">***FORNITO IN MULTIPLI DI 100 PZ*** </v>
      </c>
      <c r="F508" s="8"/>
      <c r="G508" s="23"/>
      <c r="H508" s="8"/>
      <c r="I508" s="24">
        <v>18</v>
      </c>
      <c r="J508" s="25">
        <v>100</v>
      </c>
      <c r="K508" s="26"/>
      <c r="L508" s="27">
        <v>0.57999999999999996</v>
      </c>
      <c r="M508" s="102"/>
    </row>
    <row r="509" spans="1:13" ht="21.75" customHeight="1" x14ac:dyDescent="0.25">
      <c r="A509" s="34" t="s">
        <v>398</v>
      </c>
      <c r="B509" s="82" t="s">
        <v>493</v>
      </c>
      <c r="C509" s="98" t="str">
        <f>IF(Tabella42[[#This Row],[ iMiNOW  01/05/2025  31/08/2025 ]],"PROMO"," ")</f>
        <v xml:space="preserve"> </v>
      </c>
      <c r="D509" s="8" t="str">
        <f>IF($A$4="I",VLOOKUP(B509,lingue!$A$1:$W$2481,12,FALSE),IF($A$4="GB",VLOOKUP(B509,lingue!$A$1:$W$2481,14,FALSE),IF($A$4="E",VLOOKUP(B509,lingue!$A$1:$W$2481,20,FALSE),IF($A$4="PL",VLOOKUP(B509,lingue!$A$1:$W$2481,22,FALSE),IF($A$4="D",VLOOKUP(B509,lingue!$A$1:$W$2481,16,FALSE),IF($A$4="F",VLOOKUP(B509,lingue!$A$1:$W$2481,18,FALSE)))))))</f>
        <v>CONTENITORE IN POLIPROPILENE SERIE ZEUS MISURA 01 CON FONDO LISCIO-CAPACITA Lt=0.08 - DIM. MM  L=45 P=72 A=32 - COLORE: ROSSO</v>
      </c>
      <c r="E509" s="23" t="str">
        <f>IF($A$4="I",VLOOKUP(B509,lingue!$A$1:$W$2481,13,FALSE),IF($A$4="GB",VLOOKUP(B509,lingue!$A$1:$W$2481,15,FALSE),IF($A$4="E",VLOOKUP(B509,lingue!$A$1:$W$2481,21,FALSE),IF($A$4="PL",VLOOKUP(B509,lingue!$A$1:$W$2481,23,FALSE),IF($A$4="D",VLOOKUP(B509,lingue!$A$1:$W$2481,17,FALSE),IF($A$4="F",VLOOKUP(B509,lingue!$A$1:$W$2481,19,FALSE)))))))</f>
        <v xml:space="preserve">***FORNITO IN MULTIPLI DI 100 PZ*** </v>
      </c>
      <c r="F509" s="8"/>
      <c r="G509" s="23"/>
      <c r="H509" s="8"/>
      <c r="I509" s="24">
        <v>18</v>
      </c>
      <c r="J509" s="25">
        <v>100</v>
      </c>
      <c r="K509" s="26"/>
      <c r="L509" s="27">
        <v>0.57999999999999996</v>
      </c>
      <c r="M509" s="102"/>
    </row>
    <row r="510" spans="1:13" ht="21.75" customHeight="1" x14ac:dyDescent="0.25">
      <c r="A510" s="34" t="s">
        <v>398</v>
      </c>
      <c r="B510" s="83" t="s">
        <v>494</v>
      </c>
      <c r="C510" s="98" t="str">
        <f>IF(Tabella42[[#This Row],[ iMiNOW  01/05/2025  31/08/2025 ]],"PROMO"," ")</f>
        <v xml:space="preserve"> </v>
      </c>
      <c r="D510" s="8" t="str">
        <f>IF($A$4="I",VLOOKUP(B510,lingue!$A$1:$W$2481,12,FALSE),IF($A$4="GB",VLOOKUP(B510,lingue!$A$1:$W$2481,14,FALSE),IF($A$4="E",VLOOKUP(B510,lingue!$A$1:$W$2481,20,FALSE),IF($A$4="PL",VLOOKUP(B510,lingue!$A$1:$W$2481,22,FALSE),IF($A$4="D",VLOOKUP(B510,lingue!$A$1:$W$2481,16,FALSE),IF($A$4="F",VLOOKUP(B510,lingue!$A$1:$W$2481,18,FALSE)))))))</f>
        <v>CONTENITORE IN POLIPROPILENE SERIE ZEUS MISURA 01 CON FONDO LISCIO-CAPACITA Lt=0.08 - DIM. MM  L=45 P=72 A=32 - COLORE: BLU</v>
      </c>
      <c r="E510" s="23" t="str">
        <f>IF($A$4="I",VLOOKUP(B510,lingue!$A$1:$W$2481,13,FALSE),IF($A$4="GB",VLOOKUP(B510,lingue!$A$1:$W$2481,15,FALSE),IF($A$4="E",VLOOKUP(B510,lingue!$A$1:$W$2481,21,FALSE),IF($A$4="PL",VLOOKUP(B510,lingue!$A$1:$W$2481,23,FALSE),IF($A$4="D",VLOOKUP(B510,lingue!$A$1:$W$2481,17,FALSE),IF($A$4="F",VLOOKUP(B510,lingue!$A$1:$W$2481,19,FALSE)))))))</f>
        <v xml:space="preserve">***FORNITO IN MULTIPLI DI 100 PZ*** </v>
      </c>
      <c r="F510" s="8"/>
      <c r="G510" s="23"/>
      <c r="H510" s="8"/>
      <c r="I510" s="24">
        <v>18</v>
      </c>
      <c r="J510" s="25">
        <v>100</v>
      </c>
      <c r="K510" s="26"/>
      <c r="L510" s="27">
        <v>0.57999999999999996</v>
      </c>
      <c r="M510" s="102"/>
    </row>
    <row r="511" spans="1:13" ht="21.75" customHeight="1" x14ac:dyDescent="0.25">
      <c r="A511" s="34" t="s">
        <v>398</v>
      </c>
      <c r="B511" s="70" t="s">
        <v>495</v>
      </c>
      <c r="C511" s="98" t="str">
        <f>IF(Tabella42[[#This Row],[ iMiNOW  01/05/2025  31/08/2025 ]],"PROMO"," ")</f>
        <v xml:space="preserve"> </v>
      </c>
      <c r="D511" s="8" t="str">
        <f>IF($A$4="I",VLOOKUP(B511,lingue!$A$1:$W$2481,12,FALSE),IF($A$4="GB",VLOOKUP(B511,lingue!$A$1:$W$2481,14,FALSE),IF($A$4="E",VLOOKUP(B511,lingue!$A$1:$W$2481,20,FALSE),IF($A$4="PL",VLOOKUP(B511,lingue!$A$1:$W$2481,22,FALSE),IF($A$4="D",VLOOKUP(B511,lingue!$A$1:$W$2481,16,FALSE),IF($A$4="F",VLOOKUP(B511,lingue!$A$1:$W$2481,18,FALSE)))))))</f>
        <v>CONTENITORE IN POLIPROPILENE SERIE ZEUS MISURA 01 CON FONDO LISCIO-CAPACITA Lt=0.08 - DIM. MM  L=45 P=72 A=32 - COLORE: GIALLO</v>
      </c>
      <c r="E511" s="23" t="str">
        <f>IF($A$4="I",VLOOKUP(B511,lingue!$A$1:$W$2481,13,FALSE),IF($A$4="GB",VLOOKUP(B511,lingue!$A$1:$W$2481,15,FALSE),IF($A$4="E",VLOOKUP(B511,lingue!$A$1:$W$2481,21,FALSE),IF($A$4="PL",VLOOKUP(B511,lingue!$A$1:$W$2481,23,FALSE),IF($A$4="D",VLOOKUP(B511,lingue!$A$1:$W$2481,17,FALSE),IF($A$4="F",VLOOKUP(B511,lingue!$A$1:$W$2481,19,FALSE)))))))</f>
        <v xml:space="preserve">***FORNITO IN MULTIPLI DI 100 PZ*** </v>
      </c>
      <c r="F511" s="8"/>
      <c r="G511" s="23"/>
      <c r="H511" s="8"/>
      <c r="I511" s="24">
        <v>18</v>
      </c>
      <c r="J511" s="25">
        <v>100</v>
      </c>
      <c r="K511" s="26"/>
      <c r="L511" s="27">
        <v>0.57999999999999996</v>
      </c>
      <c r="M511" s="102"/>
    </row>
    <row r="512" spans="1:13" ht="21.75" customHeight="1" x14ac:dyDescent="0.25">
      <c r="A512" s="34" t="s">
        <v>398</v>
      </c>
      <c r="B512" s="77" t="s">
        <v>14361</v>
      </c>
      <c r="C512" s="98" t="str">
        <f>IF(Tabella42[[#This Row],[ iMiNOW  01/05/2025  31/08/2025 ]],"PROMO"," ")</f>
        <v xml:space="preserve"> </v>
      </c>
      <c r="D512" s="8" t="str">
        <f>IF($A$4="I",VLOOKUP(B512,lingue!$A$1:$W$2481,12,FALSE),IF($A$4="GB",VLOOKUP(B512,lingue!$A$1:$W$2481,14,FALSE),IF($A$4="E",VLOOKUP(B512,lingue!$A$1:$W$2481,20,FALSE),IF($A$4="PL",VLOOKUP(B512,lingue!$A$1:$W$2481,22,FALSE),IF($A$4="D",VLOOKUP(B512,lingue!$A$1:$W$2481,16,FALSE),IF($A$4="F",VLOOKUP(B512,lingue!$A$1:$W$2481,18,FALSE)))))))</f>
        <v>CONTENITORE IN POLIPROPILENE CONDUTTIVO SERIE ZEUS MISURA 01 CON FONDO LISCIO-CAPACITA Lt=0.08 - DIM. MM  L=45 P=72 A=32 - COLORE: NERO</v>
      </c>
      <c r="E512" s="23" t="str">
        <f>IF($A$4="I",VLOOKUP(B512,lingue!$A$1:$W$2481,13,FALSE),IF($A$4="GB",VLOOKUP(B512,lingue!$A$1:$W$2481,15,FALSE),IF($A$4="E",VLOOKUP(B512,lingue!$A$1:$W$2481,21,FALSE),IF($A$4="PL",VLOOKUP(B512,lingue!$A$1:$W$2481,23,FALSE),IF($A$4="D",VLOOKUP(B512,lingue!$A$1:$W$2481,17,FALSE),IF($A$4="F",VLOOKUP(B512,lingue!$A$1:$W$2481,19,FALSE)))))))</f>
        <v xml:space="preserve">***FORNITO IN MULTIPLI DI 100 PZ*** </v>
      </c>
      <c r="F512" s="29">
        <v>200</v>
      </c>
      <c r="G512" s="23"/>
      <c r="H512" s="8"/>
      <c r="I512" s="24">
        <v>20</v>
      </c>
      <c r="J512" s="25">
        <v>100</v>
      </c>
      <c r="K512" s="26"/>
      <c r="L512" s="27">
        <v>1.04</v>
      </c>
      <c r="M512" s="102"/>
    </row>
    <row r="513" spans="1:13" ht="21.75" customHeight="1" x14ac:dyDescent="0.25">
      <c r="A513" s="34" t="s">
        <v>398</v>
      </c>
      <c r="B513" s="79" t="s">
        <v>14362</v>
      </c>
      <c r="C513" s="98" t="str">
        <f>IF(Tabella42[[#This Row],[ iMiNOW  01/05/2025  31/08/2025 ]],"PROMO"," ")</f>
        <v xml:space="preserve"> </v>
      </c>
      <c r="D513" s="8" t="str">
        <f>IF($A$4="I",VLOOKUP(B513,lingue!$A$1:$W$2481,12,FALSE),IF($A$4="GB",VLOOKUP(B513,lingue!$A$1:$W$2481,14,FALSE),IF($A$4="E",VLOOKUP(B513,lingue!$A$1:$W$2481,20,FALSE),IF($A$4="PL",VLOOKUP(B513,lingue!$A$1:$W$2481,22,FALSE),IF($A$4="D",VLOOKUP(B513,lingue!$A$1:$W$2481,16,FALSE),IF($A$4="F",VLOOKUP(B513,lingue!$A$1:$W$2481,18,FALSE)))))))</f>
        <v>CONTENITORE IN REPLAST SERIE ZEUS MISURA 01 CON FONDO LISCIO-CAPACITA Lt=0.08 - DIM. MM  L=45 P=72 A=32 - COLORE: GRIGIO SCURO</v>
      </c>
      <c r="E513" s="23" t="str">
        <f>IF($A$4="I",VLOOKUP(B513,lingue!$A$1:$W$2481,13,FALSE),IF($A$4="GB",VLOOKUP(B513,lingue!$A$1:$W$2481,15,FALSE),IF($A$4="E",VLOOKUP(B513,lingue!$A$1:$W$2481,21,FALSE),IF($A$4="PL",VLOOKUP(B513,lingue!$A$1:$W$2481,23,FALSE),IF($A$4="D",VLOOKUP(B513,lingue!$A$1:$W$2481,17,FALSE),IF($A$4="F",VLOOKUP(B513,lingue!$A$1:$W$2481,19,FALSE)))))))</f>
        <v xml:space="preserve">***FORNITO IN MULTIPLI DI 100 PZ*** </v>
      </c>
      <c r="F513" s="8"/>
      <c r="G513" s="23"/>
      <c r="H513" s="8"/>
      <c r="I513" s="24">
        <v>19</v>
      </c>
      <c r="J513" s="25">
        <v>100</v>
      </c>
      <c r="K513" s="26"/>
      <c r="L513" s="27">
        <v>0.49</v>
      </c>
      <c r="M513" s="102"/>
    </row>
    <row r="514" spans="1:13" ht="21.75" customHeight="1" x14ac:dyDescent="0.25">
      <c r="A514" s="34" t="s">
        <v>398</v>
      </c>
      <c r="B514" s="78" t="s">
        <v>496</v>
      </c>
      <c r="C514" s="98" t="str">
        <f>IF(Tabella42[[#This Row],[ iMiNOW  01/05/2025  31/08/2025 ]],"PROMO"," ")</f>
        <v>PROMO</v>
      </c>
      <c r="D514" s="8" t="str">
        <f>IF($A$4="I",VLOOKUP(B514,lingue!$A$1:$W$2481,12,FALSE),IF($A$4="GB",VLOOKUP(B514,lingue!$A$1:$W$2481,14,FALSE),IF($A$4="E",VLOOKUP(B514,lingue!$A$1:$W$2481,20,FALSE),IF($A$4="PL",VLOOKUP(B514,lingue!$A$1:$W$2481,22,FALSE),IF($A$4="D",VLOOKUP(B514,lingue!$A$1:$W$2481,16,FALSE),IF($A$4="F",VLOOKUP(B514,lingue!$A$1:$W$2481,18,FALSE)))))))</f>
        <v>CONTENITORE IN POLIPROPILENE SERIE ZEUS MISURA 5 CON FONDO NERVATO A 45° E TRAVERSINO-CAPACITA Lt=88 - DIM. MM  L=450 P=700 A=300 - COLORE: GRIGIO SCURO</v>
      </c>
      <c r="E514" s="23" t="str">
        <f>IF($A$4="I",VLOOKUP(B514,lingue!$A$1:$W$2481,13,FALSE),IF($A$4="GB",VLOOKUP(B514,lingue!$A$1:$W$2481,15,FALSE),IF($A$4="E",VLOOKUP(B514,lingue!$A$1:$W$2481,21,FALSE),IF($A$4="PL",VLOOKUP(B514,lingue!$A$1:$W$2481,23,FALSE),IF($A$4="D",VLOOKUP(B514,lingue!$A$1:$W$2481,17,FALSE),IF($A$4="F",VLOOKUP(B514,lingue!$A$1:$W$2481,19,FALSE)))))))</f>
        <v>***FORNITO IN MULTIPLI DI 12/28 PZ***</v>
      </c>
      <c r="F514" s="8"/>
      <c r="G514" s="23"/>
      <c r="H514" s="8"/>
      <c r="I514" s="24">
        <v>4378</v>
      </c>
      <c r="J514" s="25">
        <v>12</v>
      </c>
      <c r="K514" s="26">
        <v>28</v>
      </c>
      <c r="L514" s="27">
        <v>35.35</v>
      </c>
      <c r="M514" s="102">
        <f>ROUND(L514*0.9,2)</f>
        <v>31.82</v>
      </c>
    </row>
    <row r="515" spans="1:13" ht="21.75" customHeight="1" x14ac:dyDescent="0.25">
      <c r="A515" s="34" t="s">
        <v>398</v>
      </c>
      <c r="B515" s="81" t="s">
        <v>497</v>
      </c>
      <c r="C515" s="98" t="str">
        <f>IF(Tabella42[[#This Row],[ iMiNOW  01/05/2025  31/08/2025 ]],"PROMO"," ")</f>
        <v>PROMO</v>
      </c>
      <c r="D515" s="8" t="str">
        <f>IF($A$4="I",VLOOKUP(B515,lingue!$A$1:$W$2481,12,FALSE),IF($A$4="GB",VLOOKUP(B515,lingue!$A$1:$W$2481,14,FALSE),IF($A$4="E",VLOOKUP(B515,lingue!$A$1:$W$2481,20,FALSE),IF($A$4="PL",VLOOKUP(B515,lingue!$A$1:$W$2481,22,FALSE),IF($A$4="D",VLOOKUP(B515,lingue!$A$1:$W$2481,16,FALSE),IF($A$4="F",VLOOKUP(B515,lingue!$A$1:$W$2481,18,FALSE)))))))</f>
        <v>CONTENITORE IN POLIPROPILENE SERIE ZEUS MISURA 5 CON FONDO NERVATO A 45° E TRAVERSINO-CAPACITA Lt=88 - DIM. MM  L=450 P=700 A=300 - COLORE: VERDE</v>
      </c>
      <c r="E515" s="23" t="str">
        <f>IF($A$4="I",VLOOKUP(B515,lingue!$A$1:$W$2481,13,FALSE),IF($A$4="GB",VLOOKUP(B515,lingue!$A$1:$W$2481,15,FALSE),IF($A$4="E",VLOOKUP(B515,lingue!$A$1:$W$2481,21,FALSE),IF($A$4="PL",VLOOKUP(B515,lingue!$A$1:$W$2481,23,FALSE),IF($A$4="D",VLOOKUP(B515,lingue!$A$1:$W$2481,17,FALSE),IF($A$4="F",VLOOKUP(B515,lingue!$A$1:$W$2481,19,FALSE)))))))</f>
        <v>***FORNITO IN MULTIPLI DI 12/28 PZ***</v>
      </c>
      <c r="F515" s="8"/>
      <c r="G515" s="90"/>
      <c r="H515" s="8"/>
      <c r="I515" s="24">
        <v>4378</v>
      </c>
      <c r="J515" s="25">
        <v>12</v>
      </c>
      <c r="K515" s="26">
        <v>28</v>
      </c>
      <c r="L515" s="27">
        <v>35.35</v>
      </c>
      <c r="M515" s="102">
        <f>ROUND(L515*0.9,2)</f>
        <v>31.82</v>
      </c>
    </row>
    <row r="516" spans="1:13" ht="21.75" customHeight="1" x14ac:dyDescent="0.25">
      <c r="A516" s="34" t="s">
        <v>398</v>
      </c>
      <c r="B516" s="82" t="s">
        <v>498</v>
      </c>
      <c r="C516" s="98" t="str">
        <f>IF(Tabella42[[#This Row],[ iMiNOW  01/05/2025  31/08/2025 ]],"PROMO"," ")</f>
        <v>PROMO</v>
      </c>
      <c r="D516" s="8" t="str">
        <f>IF($A$4="I",VLOOKUP(B516,lingue!$A$1:$W$2481,12,FALSE),IF($A$4="GB",VLOOKUP(B516,lingue!$A$1:$W$2481,14,FALSE),IF($A$4="E",VLOOKUP(B516,lingue!$A$1:$W$2481,20,FALSE),IF($A$4="PL",VLOOKUP(B516,lingue!$A$1:$W$2481,22,FALSE),IF($A$4="D",VLOOKUP(B516,lingue!$A$1:$W$2481,16,FALSE),IF($A$4="F",VLOOKUP(B516,lingue!$A$1:$W$2481,18,FALSE)))))))</f>
        <v>CONTENITORE IN POLIPROPILENE SERIE ZEUS MISURA 5 CON FONDO NERVATO A 45° E TRAVERSINO-CAPACITA Lt=88 - DIM. MM  L=450 P=700 A=300 - COLORE: ROSSO</v>
      </c>
      <c r="E516" s="23" t="str">
        <f>IF($A$4="I",VLOOKUP(B516,lingue!$A$1:$W$2481,13,FALSE),IF($A$4="GB",VLOOKUP(B516,lingue!$A$1:$W$2481,15,FALSE),IF($A$4="E",VLOOKUP(B516,lingue!$A$1:$W$2481,21,FALSE),IF($A$4="PL",VLOOKUP(B516,lingue!$A$1:$W$2481,23,FALSE),IF($A$4="D",VLOOKUP(B516,lingue!$A$1:$W$2481,17,FALSE),IF($A$4="F",VLOOKUP(B516,lingue!$A$1:$W$2481,19,FALSE)))))))</f>
        <v>***FORNITO IN MULTIPLI DI 12/28 PZ***</v>
      </c>
      <c r="F516" s="8"/>
      <c r="G516" s="90"/>
      <c r="H516" s="8"/>
      <c r="I516" s="24">
        <v>4378</v>
      </c>
      <c r="J516" s="25">
        <v>12</v>
      </c>
      <c r="K516" s="26">
        <v>28</v>
      </c>
      <c r="L516" s="27">
        <v>35.35</v>
      </c>
      <c r="M516" s="102">
        <f>ROUND(L516*0.9,2)</f>
        <v>31.82</v>
      </c>
    </row>
    <row r="517" spans="1:13" ht="21.75" customHeight="1" x14ac:dyDescent="0.25">
      <c r="A517" s="34" t="s">
        <v>398</v>
      </c>
      <c r="B517" s="83" t="s">
        <v>499</v>
      </c>
      <c r="C517" s="98" t="str">
        <f>IF(Tabella42[[#This Row],[ iMiNOW  01/05/2025  31/08/2025 ]],"PROMO"," ")</f>
        <v>PROMO</v>
      </c>
      <c r="D517" s="8" t="str">
        <f>IF($A$4="I",VLOOKUP(B517,lingue!$A$1:$W$2481,12,FALSE),IF($A$4="GB",VLOOKUP(B517,lingue!$A$1:$W$2481,14,FALSE),IF($A$4="E",VLOOKUP(B517,lingue!$A$1:$W$2481,20,FALSE),IF($A$4="PL",VLOOKUP(B517,lingue!$A$1:$W$2481,22,FALSE),IF($A$4="D",VLOOKUP(B517,lingue!$A$1:$W$2481,16,FALSE),IF($A$4="F",VLOOKUP(B517,lingue!$A$1:$W$2481,18,FALSE)))))))</f>
        <v>CONTENITORE IN POLIPROPILENE SERIE ZEUS MISURA 5 CON FONDO NERVATO A 45° E TRAVERSINO-CAPACITA Lt=88 - DIM. MM  L=450 P=700 A=300 - COLORE: BLU</v>
      </c>
      <c r="E517" s="23" t="str">
        <f>IF($A$4="I",VLOOKUP(B517,lingue!$A$1:$W$2481,13,FALSE),IF($A$4="GB",VLOOKUP(B517,lingue!$A$1:$W$2481,15,FALSE),IF($A$4="E",VLOOKUP(B517,lingue!$A$1:$W$2481,21,FALSE),IF($A$4="PL",VLOOKUP(B517,lingue!$A$1:$W$2481,23,FALSE),IF($A$4="D",VLOOKUP(B517,lingue!$A$1:$W$2481,17,FALSE),IF($A$4="F",VLOOKUP(B517,lingue!$A$1:$W$2481,19,FALSE)))))))</f>
        <v>***FORNITO IN MULTIPLI DI 12/28 PZ***</v>
      </c>
      <c r="F517" s="8"/>
      <c r="G517" s="90"/>
      <c r="H517" s="8"/>
      <c r="I517" s="24">
        <v>4378</v>
      </c>
      <c r="J517" s="25">
        <v>12</v>
      </c>
      <c r="K517" s="26">
        <v>28</v>
      </c>
      <c r="L517" s="27">
        <v>35.35</v>
      </c>
      <c r="M517" s="102">
        <f>ROUND(L517*0.9,2)</f>
        <v>31.82</v>
      </c>
    </row>
    <row r="518" spans="1:13" ht="21.75" customHeight="1" x14ac:dyDescent="0.25">
      <c r="A518" s="34" t="s">
        <v>398</v>
      </c>
      <c r="B518" s="70" t="s">
        <v>500</v>
      </c>
      <c r="C518" s="98" t="str">
        <f>IF(Tabella42[[#This Row],[ iMiNOW  01/05/2025  31/08/2025 ]],"PROMO"," ")</f>
        <v>PROMO</v>
      </c>
      <c r="D518" s="8" t="str">
        <f>IF($A$4="I",VLOOKUP(B518,lingue!$A$1:$W$2481,12,FALSE),IF($A$4="GB",VLOOKUP(B518,lingue!$A$1:$W$2481,14,FALSE),IF($A$4="E",VLOOKUP(B518,lingue!$A$1:$W$2481,20,FALSE),IF($A$4="PL",VLOOKUP(B518,lingue!$A$1:$W$2481,22,FALSE),IF($A$4="D",VLOOKUP(B518,lingue!$A$1:$W$2481,16,FALSE),IF($A$4="F",VLOOKUP(B518,lingue!$A$1:$W$2481,18,FALSE)))))))</f>
        <v>CONTENITORE IN POLIPROPILENE SERIE ZEUS MISURA 5 CON FONDO NERVATO A 45° E TRAVERSINO-CAPACITA Lt=88 - DIM. MM  L=450 P=700 A=300 - COLORE: GIALLO</v>
      </c>
      <c r="E518" s="23" t="str">
        <f>IF($A$4="I",VLOOKUP(B518,lingue!$A$1:$W$2481,13,FALSE),IF($A$4="GB",VLOOKUP(B518,lingue!$A$1:$W$2481,15,FALSE),IF($A$4="E",VLOOKUP(B518,lingue!$A$1:$W$2481,21,FALSE),IF($A$4="PL",VLOOKUP(B518,lingue!$A$1:$W$2481,23,FALSE),IF($A$4="D",VLOOKUP(B518,lingue!$A$1:$W$2481,17,FALSE),IF($A$4="F",VLOOKUP(B518,lingue!$A$1:$W$2481,19,FALSE)))))))</f>
        <v>***FORNITO IN MULTIPLI DI 12/28 PZ***</v>
      </c>
      <c r="F518" s="8"/>
      <c r="G518" s="90"/>
      <c r="H518" s="8"/>
      <c r="I518" s="24">
        <v>4378</v>
      </c>
      <c r="J518" s="25">
        <v>12</v>
      </c>
      <c r="K518" s="26">
        <v>28</v>
      </c>
      <c r="L518" s="27">
        <v>35.35</v>
      </c>
      <c r="M518" s="102">
        <f>ROUND(L518*0.9,2)</f>
        <v>31.82</v>
      </c>
    </row>
    <row r="519" spans="1:13" ht="21.75" customHeight="1" x14ac:dyDescent="0.25">
      <c r="A519" s="34" t="s">
        <v>398</v>
      </c>
      <c r="B519" s="77" t="s">
        <v>14359</v>
      </c>
      <c r="C519" s="98" t="str">
        <f>IF(Tabella42[[#This Row],[ iMiNOW  01/05/2025  31/08/2025 ]],"PROMO"," ")</f>
        <v xml:space="preserve"> </v>
      </c>
      <c r="D519" s="8" t="str">
        <f>IF($A$4="I",VLOOKUP(B519,lingue!$A$1:$W$2481,12,FALSE),IF($A$4="GB",VLOOKUP(B519,lingue!$A$1:$W$2481,14,FALSE),IF($A$4="E",VLOOKUP(B519,lingue!$A$1:$W$2481,20,FALSE),IF($A$4="PL",VLOOKUP(B519,lingue!$A$1:$W$2481,22,FALSE),IF($A$4="D",VLOOKUP(B519,lingue!$A$1:$W$2481,16,FALSE),IF($A$4="F",VLOOKUP(B519,lingue!$A$1:$W$2481,18,FALSE)))))))</f>
        <v>CONTENITORE IN POLIPROPILENE CONDUTTIVO SERIE ZEUS MISURA 5 CON FONDO NERVATO A 45° E TRAVERSINO-CAPACITA Lt=88 - DIM. MM  L=450 P=700 A=300 - COLORE: NERO</v>
      </c>
      <c r="E519" s="23" t="str">
        <f>IF($A$4="I",VLOOKUP(B519,lingue!$A$1:$W$2481,13,FALSE),IF($A$4="GB",VLOOKUP(B519,lingue!$A$1:$W$2481,15,FALSE),IF($A$4="E",VLOOKUP(B519,lingue!$A$1:$W$2481,21,FALSE),IF($A$4="PL",VLOOKUP(B519,lingue!$A$1:$W$2481,23,FALSE),IF($A$4="D",VLOOKUP(B519,lingue!$A$1:$W$2481,17,FALSE),IF($A$4="F",VLOOKUP(B519,lingue!$A$1:$W$2481,19,FALSE)))))))</f>
        <v>***FORNITO IN MULTIPLI DI 12/28 PZ***</v>
      </c>
      <c r="F519" s="29">
        <v>200</v>
      </c>
      <c r="G519" s="90"/>
      <c r="H519" s="8"/>
      <c r="I519" s="24">
        <v>4903</v>
      </c>
      <c r="J519" s="25">
        <v>12</v>
      </c>
      <c r="K519" s="26">
        <v>28</v>
      </c>
      <c r="L519" s="27">
        <v>63.63</v>
      </c>
      <c r="M519" s="102"/>
    </row>
    <row r="520" spans="1:13" ht="21.75" customHeight="1" x14ac:dyDescent="0.25">
      <c r="A520" s="34" t="s">
        <v>398</v>
      </c>
      <c r="B520" s="79" t="s">
        <v>14360</v>
      </c>
      <c r="C520" s="98" t="str">
        <f>IF(Tabella42[[#This Row],[ iMiNOW  01/05/2025  31/08/2025 ]],"PROMO"," ")</f>
        <v xml:space="preserve"> </v>
      </c>
      <c r="D520" s="8" t="str">
        <f>IF($A$4="I",VLOOKUP(B520,lingue!$A$1:$W$2481,12,FALSE),IF($A$4="GB",VLOOKUP(B520,lingue!$A$1:$W$2481,14,FALSE),IF($A$4="E",VLOOKUP(B520,lingue!$A$1:$W$2481,20,FALSE),IF($A$4="PL",VLOOKUP(B520,lingue!$A$1:$W$2481,22,FALSE),IF($A$4="D",VLOOKUP(B520,lingue!$A$1:$W$2481,16,FALSE),IF($A$4="F",VLOOKUP(B520,lingue!$A$1:$W$2481,18,FALSE)))))))</f>
        <v>CONTENITORE IN REPLAST SERIE ZEUS MISURA 5 CON FONDO NERVATO A 45° E TRAVERSINO-CAPACITA Lt=88 - DIM. MM  L=450 P=700 A=300 - COLORE: GRIGIO SCURO</v>
      </c>
      <c r="E520" s="23" t="str">
        <f>IF($A$4="I",VLOOKUP(B520,lingue!$A$1:$W$2481,13,FALSE),IF($A$4="GB",VLOOKUP(B520,lingue!$A$1:$W$2481,15,FALSE),IF($A$4="E",VLOOKUP(B520,lingue!$A$1:$W$2481,21,FALSE),IF($A$4="PL",VLOOKUP(B520,lingue!$A$1:$W$2481,23,FALSE),IF($A$4="D",VLOOKUP(B520,lingue!$A$1:$W$2481,17,FALSE),IF($A$4="F",VLOOKUP(B520,lingue!$A$1:$W$2481,19,FALSE)))))))</f>
        <v>***FORNITO IN MULTIPLI DI 12/28 PZ***</v>
      </c>
      <c r="F520" s="8"/>
      <c r="G520" s="42"/>
      <c r="H520" s="8"/>
      <c r="I520" s="24">
        <v>4575</v>
      </c>
      <c r="J520" s="25">
        <v>12</v>
      </c>
      <c r="K520" s="26">
        <v>28</v>
      </c>
      <c r="L520" s="27">
        <v>30.05</v>
      </c>
      <c r="M520" s="102"/>
    </row>
    <row r="521" spans="1:13" ht="21.75" customHeight="1" x14ac:dyDescent="0.25">
      <c r="A521" s="34" t="s">
        <v>398</v>
      </c>
      <c r="B521" s="78" t="s">
        <v>501</v>
      </c>
      <c r="C521" s="98" t="str">
        <f>IF(Tabella42[[#This Row],[ iMiNOW  01/05/2025  31/08/2025 ]],"PROMO"," ")</f>
        <v xml:space="preserve"> </v>
      </c>
      <c r="D521" s="8" t="str">
        <f>IF($A$4="I",VLOOKUP(B521,lingue!$A$1:$W$2481,12,FALSE),IF($A$4="GB",VLOOKUP(B521,lingue!$A$1:$W$2481,14,FALSE),IF($A$4="E",VLOOKUP(B521,lingue!$A$1:$W$2481,20,FALSE),IF($A$4="PL",VLOOKUP(B521,lingue!$A$1:$W$2481,22,FALSE),IF($A$4="D",VLOOKUP(B521,lingue!$A$1:$W$2481,16,FALSE),IF($A$4="F",VLOOKUP(B521,lingue!$A$1:$W$2481,18,FALSE)))))))</f>
        <v>CONTENITORE IN POLIPROPILENE SERIE ZEUS MISURA 3L5 CON FONDO NERVATO-CAPACITA Lt=19 - DIM. MM  L=450 P=350 A=145 - COLORE: GRIGIO SCURO</v>
      </c>
      <c r="E521" s="23" t="str">
        <f>IF($A$4="I",VLOOKUP(B521,lingue!$A$1:$W$2481,13,FALSE),IF($A$4="GB",VLOOKUP(B521,lingue!$A$1:$W$2481,15,FALSE),IF($A$4="E",VLOOKUP(B521,lingue!$A$1:$W$2481,21,FALSE),IF($A$4="PL",VLOOKUP(B521,lingue!$A$1:$W$2481,23,FALSE),IF($A$4="D",VLOOKUP(B521,lingue!$A$1:$W$2481,17,FALSE),IF($A$4="F",VLOOKUP(B521,lingue!$A$1:$W$2481,19,FALSE)))))))</f>
        <v xml:space="preserve">***FORNITO IN MULTIPLI DI 14/112 PZ*** </v>
      </c>
      <c r="F521" s="8"/>
      <c r="G521" s="23"/>
      <c r="H521" s="8"/>
      <c r="I521" s="24">
        <v>1074</v>
      </c>
      <c r="J521" s="25">
        <v>14</v>
      </c>
      <c r="K521" s="26">
        <v>112</v>
      </c>
      <c r="L521" s="27">
        <v>9.98</v>
      </c>
      <c r="M521" s="102"/>
    </row>
    <row r="522" spans="1:13" ht="21.75" customHeight="1" x14ac:dyDescent="0.25">
      <c r="A522" s="34" t="s">
        <v>398</v>
      </c>
      <c r="B522" s="81" t="s">
        <v>502</v>
      </c>
      <c r="C522" s="98" t="str">
        <f>IF(Tabella42[[#This Row],[ iMiNOW  01/05/2025  31/08/2025 ]],"PROMO"," ")</f>
        <v xml:space="preserve"> </v>
      </c>
      <c r="D522" s="8" t="str">
        <f>IF($A$4="I",VLOOKUP(B522,lingue!$A$1:$W$2481,12,FALSE),IF($A$4="GB",VLOOKUP(B522,lingue!$A$1:$W$2481,14,FALSE),IF($A$4="E",VLOOKUP(B522,lingue!$A$1:$W$2481,20,FALSE),IF($A$4="PL",VLOOKUP(B522,lingue!$A$1:$W$2481,22,FALSE),IF($A$4="D",VLOOKUP(B522,lingue!$A$1:$W$2481,16,FALSE),IF($A$4="F",VLOOKUP(B522,lingue!$A$1:$W$2481,18,FALSE)))))))</f>
        <v>CONTENITORE IN POLIPROPILENE SERIE ZEUS MISURA 3L5 CON FONDO NERVATO-CAPACITA Lt=19 - DIM. MM  L=450 P=350 A=145 - COLORE: VERDE</v>
      </c>
      <c r="E522" s="23" t="str">
        <f>IF($A$4="I",VLOOKUP(B522,lingue!$A$1:$W$2481,13,FALSE),IF($A$4="GB",VLOOKUP(B522,lingue!$A$1:$W$2481,15,FALSE),IF($A$4="E",VLOOKUP(B522,lingue!$A$1:$W$2481,21,FALSE),IF($A$4="PL",VLOOKUP(B522,lingue!$A$1:$W$2481,23,FALSE),IF($A$4="D",VLOOKUP(B522,lingue!$A$1:$W$2481,17,FALSE),IF($A$4="F",VLOOKUP(B522,lingue!$A$1:$W$2481,19,FALSE)))))))</f>
        <v xml:space="preserve">***FORNITO IN MULTIPLI DI 14/112 PZ*** </v>
      </c>
      <c r="F522" s="8"/>
      <c r="G522" s="23"/>
      <c r="H522" s="8"/>
      <c r="I522" s="24">
        <v>1074</v>
      </c>
      <c r="J522" s="25">
        <v>14</v>
      </c>
      <c r="K522" s="26">
        <v>112</v>
      </c>
      <c r="L522" s="27">
        <v>9.98</v>
      </c>
      <c r="M522" s="102"/>
    </row>
    <row r="523" spans="1:13" ht="21.75" customHeight="1" x14ac:dyDescent="0.25">
      <c r="A523" s="34" t="s">
        <v>398</v>
      </c>
      <c r="B523" s="82" t="s">
        <v>503</v>
      </c>
      <c r="C523" s="98" t="str">
        <f>IF(Tabella42[[#This Row],[ iMiNOW  01/05/2025  31/08/2025 ]],"PROMO"," ")</f>
        <v xml:space="preserve"> </v>
      </c>
      <c r="D523" s="8" t="str">
        <f>IF($A$4="I",VLOOKUP(B523,lingue!$A$1:$W$2481,12,FALSE),IF($A$4="GB",VLOOKUP(B523,lingue!$A$1:$W$2481,14,FALSE),IF($A$4="E",VLOOKUP(B523,lingue!$A$1:$W$2481,20,FALSE),IF($A$4="PL",VLOOKUP(B523,lingue!$A$1:$W$2481,22,FALSE),IF($A$4="D",VLOOKUP(B523,lingue!$A$1:$W$2481,16,FALSE),IF($A$4="F",VLOOKUP(B523,lingue!$A$1:$W$2481,18,FALSE)))))))</f>
        <v>CONTENITORE IN POLIPROPILENE SERIE ZEUS MISURA 3L5 CON FONDO NERVATO-CAPACITA Lt=19 - DIM. MM  L=450 P=350 A=145 - COLORE: ROSSO</v>
      </c>
      <c r="E523" s="23" t="str">
        <f>IF($A$4="I",VLOOKUP(B523,lingue!$A$1:$W$2481,13,FALSE),IF($A$4="GB",VLOOKUP(B523,lingue!$A$1:$W$2481,15,FALSE),IF($A$4="E",VLOOKUP(B523,lingue!$A$1:$W$2481,21,FALSE),IF($A$4="PL",VLOOKUP(B523,lingue!$A$1:$W$2481,23,FALSE),IF($A$4="D",VLOOKUP(B523,lingue!$A$1:$W$2481,17,FALSE),IF($A$4="F",VLOOKUP(B523,lingue!$A$1:$W$2481,19,FALSE)))))))</f>
        <v xml:space="preserve">***FORNITO IN MULTIPLI DI 14/112 PZ*** </v>
      </c>
      <c r="F523" s="8"/>
      <c r="G523" s="23"/>
      <c r="H523" s="8"/>
      <c r="I523" s="24">
        <v>1074</v>
      </c>
      <c r="J523" s="25">
        <v>14</v>
      </c>
      <c r="K523" s="26">
        <v>112</v>
      </c>
      <c r="L523" s="27">
        <v>9.98</v>
      </c>
      <c r="M523" s="102"/>
    </row>
    <row r="524" spans="1:13" ht="21.75" customHeight="1" x14ac:dyDescent="0.25">
      <c r="A524" s="34" t="s">
        <v>398</v>
      </c>
      <c r="B524" s="83" t="s">
        <v>504</v>
      </c>
      <c r="C524" s="98" t="str">
        <f>IF(Tabella42[[#This Row],[ iMiNOW  01/05/2025  31/08/2025 ]],"PROMO"," ")</f>
        <v xml:space="preserve"> </v>
      </c>
      <c r="D524" s="8" t="str">
        <f>IF($A$4="I",VLOOKUP(B524,lingue!$A$1:$W$2481,12,FALSE),IF($A$4="GB",VLOOKUP(B524,lingue!$A$1:$W$2481,14,FALSE),IF($A$4="E",VLOOKUP(B524,lingue!$A$1:$W$2481,20,FALSE),IF($A$4="PL",VLOOKUP(B524,lingue!$A$1:$W$2481,22,FALSE),IF($A$4="D",VLOOKUP(B524,lingue!$A$1:$W$2481,16,FALSE),IF($A$4="F",VLOOKUP(B524,lingue!$A$1:$W$2481,18,FALSE)))))))</f>
        <v>CONTENITORE IN POLIPROPILENE SERIE ZEUS MISURA 3L5 CON FONDO NERVATO-CAPACITA Lt=19 - DIM. MM  L=450 P=350 A=145 - COLORE: BLU</v>
      </c>
      <c r="E524" s="23" t="str">
        <f>IF($A$4="I",VLOOKUP(B524,lingue!$A$1:$W$2481,13,FALSE),IF($A$4="GB",VLOOKUP(B524,lingue!$A$1:$W$2481,15,FALSE),IF($A$4="E",VLOOKUP(B524,lingue!$A$1:$W$2481,21,FALSE),IF($A$4="PL",VLOOKUP(B524,lingue!$A$1:$W$2481,23,FALSE),IF($A$4="D",VLOOKUP(B524,lingue!$A$1:$W$2481,17,FALSE),IF($A$4="F",VLOOKUP(B524,lingue!$A$1:$W$2481,19,FALSE)))))))</f>
        <v xml:space="preserve">***FORNITO IN MULTIPLI DI 14/112 PZ*** </v>
      </c>
      <c r="F524" s="8"/>
      <c r="G524" s="23"/>
      <c r="H524" s="8"/>
      <c r="I524" s="24">
        <v>1074</v>
      </c>
      <c r="J524" s="25">
        <v>14</v>
      </c>
      <c r="K524" s="26">
        <v>112</v>
      </c>
      <c r="L524" s="27">
        <v>9.98</v>
      </c>
      <c r="M524" s="102"/>
    </row>
    <row r="525" spans="1:13" ht="21.75" customHeight="1" x14ac:dyDescent="0.25">
      <c r="A525" s="34" t="s">
        <v>398</v>
      </c>
      <c r="B525" s="70" t="s">
        <v>505</v>
      </c>
      <c r="C525" s="98" t="str">
        <f>IF(Tabella42[[#This Row],[ iMiNOW  01/05/2025  31/08/2025 ]],"PROMO"," ")</f>
        <v xml:space="preserve"> </v>
      </c>
      <c r="D525" s="8" t="str">
        <f>IF($A$4="I",VLOOKUP(B525,lingue!$A$1:$W$2481,12,FALSE),IF($A$4="GB",VLOOKUP(B525,lingue!$A$1:$W$2481,14,FALSE),IF($A$4="E",VLOOKUP(B525,lingue!$A$1:$W$2481,20,FALSE),IF($A$4="PL",VLOOKUP(B525,lingue!$A$1:$W$2481,22,FALSE),IF($A$4="D",VLOOKUP(B525,lingue!$A$1:$W$2481,16,FALSE),IF($A$4="F",VLOOKUP(B525,lingue!$A$1:$W$2481,18,FALSE)))))))</f>
        <v>CONTENITORE IN POLIPROPILENE SERIE ZEUS MISURA 3L5 CON FONDO NERVATO-CAPACITA Lt=19 - DIM. MM  L=450 P=350 A=145 - COLORE: GIALLO</v>
      </c>
      <c r="E525" s="23" t="str">
        <f>IF($A$4="I",VLOOKUP(B525,lingue!$A$1:$W$2481,13,FALSE),IF($A$4="GB",VLOOKUP(B525,lingue!$A$1:$W$2481,15,FALSE),IF($A$4="E",VLOOKUP(B525,lingue!$A$1:$W$2481,21,FALSE),IF($A$4="PL",VLOOKUP(B525,lingue!$A$1:$W$2481,23,FALSE),IF($A$4="D",VLOOKUP(B525,lingue!$A$1:$W$2481,17,FALSE),IF($A$4="F",VLOOKUP(B525,lingue!$A$1:$W$2481,19,FALSE)))))))</f>
        <v xml:space="preserve">***FORNITO IN MULTIPLI DI 14/112 PZ*** </v>
      </c>
      <c r="F525" s="8"/>
      <c r="G525" s="23"/>
      <c r="H525" s="8"/>
      <c r="I525" s="24">
        <v>1074</v>
      </c>
      <c r="J525" s="25">
        <v>14</v>
      </c>
      <c r="K525" s="26">
        <v>112</v>
      </c>
      <c r="L525" s="27">
        <v>9.98</v>
      </c>
      <c r="M525" s="102"/>
    </row>
    <row r="526" spans="1:13" ht="21.75" customHeight="1" x14ac:dyDescent="0.25">
      <c r="A526" s="34" t="s">
        <v>398</v>
      </c>
      <c r="B526" s="78" t="s">
        <v>506</v>
      </c>
      <c r="C526" s="98" t="str">
        <f>IF(Tabella42[[#This Row],[ iMiNOW  01/05/2025  31/08/2025 ]],"PROMO"," ")</f>
        <v>PROMO</v>
      </c>
      <c r="D526" s="8" t="str">
        <f>IF($A$4="I",VLOOKUP(B526,lingue!$A$1:$W$2481,12,FALSE),IF($A$4="GB",VLOOKUP(B526,lingue!$A$1:$W$2481,14,FALSE),IF($A$4="E",VLOOKUP(B526,lingue!$A$1:$W$2481,20,FALSE),IF($A$4="PL",VLOOKUP(B526,lingue!$A$1:$W$2481,22,FALSE),IF($A$4="D",VLOOKUP(B526,lingue!$A$1:$W$2481,16,FALSE),IF($A$4="F",VLOOKUP(B526,lingue!$A$1:$W$2481,18,FALSE)))))))</f>
        <v>CONTENITORE IN POLIPROPILENE SERIE ZEUS MISURA 5P4 CON FONDO NERVATO A 45° E TRAVERSINO-CAPACITA Lt=63 - DIM. MM  L=450 P=520 A=300 - COLORE: GRIGIO SCURO</v>
      </c>
      <c r="E526" s="23" t="str">
        <f>IF($A$4="I",VLOOKUP(B526,lingue!$A$1:$W$2481,13,FALSE),IF($A$4="GB",VLOOKUP(B526,lingue!$A$1:$W$2481,15,FALSE),IF($A$4="E",VLOOKUP(B526,lingue!$A$1:$W$2481,21,FALSE),IF($A$4="PL",VLOOKUP(B526,lingue!$A$1:$W$2481,23,FALSE),IF($A$4="D",VLOOKUP(B526,lingue!$A$1:$W$2481,17,FALSE),IF($A$4="F",VLOOKUP(B526,lingue!$A$1:$W$2481,19,FALSE)))))))</f>
        <v>***FORNITO IN MULTIPLI DI 18/42 PZ***</v>
      </c>
      <c r="F526" s="8"/>
      <c r="G526" s="23"/>
      <c r="H526" s="8"/>
      <c r="I526" s="24">
        <v>3370</v>
      </c>
      <c r="J526" s="25">
        <v>18</v>
      </c>
      <c r="K526" s="26">
        <v>42</v>
      </c>
      <c r="L526" s="27">
        <v>27.96</v>
      </c>
      <c r="M526" s="102">
        <f>ROUND(L526*0.9,2)</f>
        <v>25.16</v>
      </c>
    </row>
    <row r="527" spans="1:13" ht="21.75" customHeight="1" x14ac:dyDescent="0.25">
      <c r="A527" s="34" t="s">
        <v>398</v>
      </c>
      <c r="B527" s="81" t="s">
        <v>507</v>
      </c>
      <c r="C527" s="98" t="str">
        <f>IF(Tabella42[[#This Row],[ iMiNOW  01/05/2025  31/08/2025 ]],"PROMO"," ")</f>
        <v>PROMO</v>
      </c>
      <c r="D527" s="8" t="str">
        <f>IF($A$4="I",VLOOKUP(B527,lingue!$A$1:$W$2481,12,FALSE),IF($A$4="GB",VLOOKUP(B527,lingue!$A$1:$W$2481,14,FALSE),IF($A$4="E",VLOOKUP(B527,lingue!$A$1:$W$2481,20,FALSE),IF($A$4="PL",VLOOKUP(B527,lingue!$A$1:$W$2481,22,FALSE),IF($A$4="D",VLOOKUP(B527,lingue!$A$1:$W$2481,16,FALSE),IF($A$4="F",VLOOKUP(B527,lingue!$A$1:$W$2481,18,FALSE)))))))</f>
        <v>CONTENITORE IN POLIPROPILENE SERIE ZEUS MISURA 5P4 CON FONDO NERVATO A 45° E TRAVERSINO-CAPACITA Lt=63 - DIM. MM  L=450 P=520 A=300 - COLORE: VERDE</v>
      </c>
      <c r="E527" s="23" t="str">
        <f>IF($A$4="I",VLOOKUP(B527,lingue!$A$1:$W$2481,13,FALSE),IF($A$4="GB",VLOOKUP(B527,lingue!$A$1:$W$2481,15,FALSE),IF($A$4="E",VLOOKUP(B527,lingue!$A$1:$W$2481,21,FALSE),IF($A$4="PL",VLOOKUP(B527,lingue!$A$1:$W$2481,23,FALSE),IF($A$4="D",VLOOKUP(B527,lingue!$A$1:$W$2481,17,FALSE),IF($A$4="F",VLOOKUP(B527,lingue!$A$1:$W$2481,19,FALSE)))))))</f>
        <v>***FORNITO IN MULTIPLI DI 18/42 PZ***</v>
      </c>
      <c r="F527" s="8"/>
      <c r="G527" s="90"/>
      <c r="H527" s="8"/>
      <c r="I527" s="24">
        <v>3370</v>
      </c>
      <c r="J527" s="25">
        <v>18</v>
      </c>
      <c r="K527" s="26">
        <v>42</v>
      </c>
      <c r="L527" s="27">
        <v>27.96</v>
      </c>
      <c r="M527" s="102">
        <f>ROUND(L527*0.9,2)</f>
        <v>25.16</v>
      </c>
    </row>
    <row r="528" spans="1:13" ht="21.75" customHeight="1" x14ac:dyDescent="0.25">
      <c r="A528" s="34" t="s">
        <v>398</v>
      </c>
      <c r="B528" s="82" t="s">
        <v>508</v>
      </c>
      <c r="C528" s="98" t="str">
        <f>IF(Tabella42[[#This Row],[ iMiNOW  01/05/2025  31/08/2025 ]],"PROMO"," ")</f>
        <v>PROMO</v>
      </c>
      <c r="D528" s="8" t="str">
        <f>IF($A$4="I",VLOOKUP(B528,lingue!$A$1:$W$2481,12,FALSE),IF($A$4="GB",VLOOKUP(B528,lingue!$A$1:$W$2481,14,FALSE),IF($A$4="E",VLOOKUP(B528,lingue!$A$1:$W$2481,20,FALSE),IF($A$4="PL",VLOOKUP(B528,lingue!$A$1:$W$2481,22,FALSE),IF($A$4="D",VLOOKUP(B528,lingue!$A$1:$W$2481,16,FALSE),IF($A$4="F",VLOOKUP(B528,lingue!$A$1:$W$2481,18,FALSE)))))))</f>
        <v>CONTENITORE IN POLIPROPILENE SERIE ZEUS MISURA 5P4 CON FONDO NERVATO A 45° E TRAVERSINO-CAPACITA Lt=63 - DIM. MM  L=450 P=520 A=300 - COLORE: ROSSO</v>
      </c>
      <c r="E528" s="23" t="str">
        <f>IF($A$4="I",VLOOKUP(B528,lingue!$A$1:$W$2481,13,FALSE),IF($A$4="GB",VLOOKUP(B528,lingue!$A$1:$W$2481,15,FALSE),IF($A$4="E",VLOOKUP(B528,lingue!$A$1:$W$2481,21,FALSE),IF($A$4="PL",VLOOKUP(B528,lingue!$A$1:$W$2481,23,FALSE),IF($A$4="D",VLOOKUP(B528,lingue!$A$1:$W$2481,17,FALSE),IF($A$4="F",VLOOKUP(B528,lingue!$A$1:$W$2481,19,FALSE)))))))</f>
        <v>***FORNITO IN MULTIPLI DI 18/42 PZ***</v>
      </c>
      <c r="F528" s="8"/>
      <c r="G528" s="90"/>
      <c r="H528" s="8"/>
      <c r="I528" s="24">
        <v>3370</v>
      </c>
      <c r="J528" s="25">
        <v>18</v>
      </c>
      <c r="K528" s="26">
        <v>42</v>
      </c>
      <c r="L528" s="27">
        <v>27.96</v>
      </c>
      <c r="M528" s="102">
        <f>ROUND(L528*0.9,2)</f>
        <v>25.16</v>
      </c>
    </row>
    <row r="529" spans="1:13" ht="21.75" customHeight="1" x14ac:dyDescent="0.25">
      <c r="A529" s="34" t="s">
        <v>398</v>
      </c>
      <c r="B529" s="83" t="s">
        <v>509</v>
      </c>
      <c r="C529" s="98" t="str">
        <f>IF(Tabella42[[#This Row],[ iMiNOW  01/05/2025  31/08/2025 ]],"PROMO"," ")</f>
        <v>PROMO</v>
      </c>
      <c r="D529" s="8" t="str">
        <f>IF($A$4="I",VLOOKUP(B529,lingue!$A$1:$W$2481,12,FALSE),IF($A$4="GB",VLOOKUP(B529,lingue!$A$1:$W$2481,14,FALSE),IF($A$4="E",VLOOKUP(B529,lingue!$A$1:$W$2481,20,FALSE),IF($A$4="PL",VLOOKUP(B529,lingue!$A$1:$W$2481,22,FALSE),IF($A$4="D",VLOOKUP(B529,lingue!$A$1:$W$2481,16,FALSE),IF($A$4="F",VLOOKUP(B529,lingue!$A$1:$W$2481,18,FALSE)))))))</f>
        <v>CONTENITORE IN POLIPROPILENE SERIE ZEUS MISURA 5P4 CON FONDO NERVATO A 45° E TRAVERSINO-CAPACITA Lt=63 - DIM. MM  L=450 P=520 A=300 - COLORE: BLU</v>
      </c>
      <c r="E529" s="23" t="str">
        <f>IF($A$4="I",VLOOKUP(B529,lingue!$A$1:$W$2481,13,FALSE),IF($A$4="GB",VLOOKUP(B529,lingue!$A$1:$W$2481,15,FALSE),IF($A$4="E",VLOOKUP(B529,lingue!$A$1:$W$2481,21,FALSE),IF($A$4="PL",VLOOKUP(B529,lingue!$A$1:$W$2481,23,FALSE),IF($A$4="D",VLOOKUP(B529,lingue!$A$1:$W$2481,17,FALSE),IF($A$4="F",VLOOKUP(B529,lingue!$A$1:$W$2481,19,FALSE)))))))</f>
        <v>***FORNITO IN MULTIPLI DI 18/42 PZ***</v>
      </c>
      <c r="F529" s="8"/>
      <c r="G529" s="90"/>
      <c r="H529" s="8"/>
      <c r="I529" s="24">
        <v>3370</v>
      </c>
      <c r="J529" s="25">
        <v>18</v>
      </c>
      <c r="K529" s="26">
        <v>42</v>
      </c>
      <c r="L529" s="27">
        <v>27.96</v>
      </c>
      <c r="M529" s="102">
        <f>ROUND(L529*0.9,2)</f>
        <v>25.16</v>
      </c>
    </row>
    <row r="530" spans="1:13" ht="21.75" customHeight="1" x14ac:dyDescent="0.25">
      <c r="A530" s="34" t="s">
        <v>398</v>
      </c>
      <c r="B530" s="70" t="s">
        <v>510</v>
      </c>
      <c r="C530" s="98" t="str">
        <f>IF(Tabella42[[#This Row],[ iMiNOW  01/05/2025  31/08/2025 ]],"PROMO"," ")</f>
        <v>PROMO</v>
      </c>
      <c r="D530" s="8" t="str">
        <f>IF($A$4="I",VLOOKUP(B530,lingue!$A$1:$W$2481,12,FALSE),IF($A$4="GB",VLOOKUP(B530,lingue!$A$1:$W$2481,14,FALSE),IF($A$4="E",VLOOKUP(B530,lingue!$A$1:$W$2481,20,FALSE),IF($A$4="PL",VLOOKUP(B530,lingue!$A$1:$W$2481,22,FALSE),IF($A$4="D",VLOOKUP(B530,lingue!$A$1:$W$2481,16,FALSE),IF($A$4="F",VLOOKUP(B530,lingue!$A$1:$W$2481,18,FALSE)))))))</f>
        <v>CONTENITORE IN POLIPROPILENE SERIE ZEUS MISURA 5P4 CON FONDO NERVATO A 45° E TRAVERSINO-CAPACITA Lt=63 - DIM. MM  L=450 P=520 A=300 - COLORE: GIALLO</v>
      </c>
      <c r="E530" s="23" t="str">
        <f>IF($A$4="I",VLOOKUP(B530,lingue!$A$1:$W$2481,13,FALSE),IF($A$4="GB",VLOOKUP(B530,lingue!$A$1:$W$2481,15,FALSE),IF($A$4="E",VLOOKUP(B530,lingue!$A$1:$W$2481,21,FALSE),IF($A$4="PL",VLOOKUP(B530,lingue!$A$1:$W$2481,23,FALSE),IF($A$4="D",VLOOKUP(B530,lingue!$A$1:$W$2481,17,FALSE),IF($A$4="F",VLOOKUP(B530,lingue!$A$1:$W$2481,19,FALSE)))))))</f>
        <v>***FORNITO IN MULTIPLI DI 18/42 PZ***</v>
      </c>
      <c r="F530" s="76"/>
      <c r="G530" s="90"/>
      <c r="H530" s="8"/>
      <c r="I530" s="24">
        <v>3370</v>
      </c>
      <c r="J530" s="25">
        <v>18</v>
      </c>
      <c r="K530" s="26">
        <v>42</v>
      </c>
      <c r="L530" s="27">
        <v>27.96</v>
      </c>
      <c r="M530" s="102">
        <f>ROUND(L530*0.9,2)</f>
        <v>25.16</v>
      </c>
    </row>
    <row r="531" spans="1:13" ht="21.75" customHeight="1" x14ac:dyDescent="0.25">
      <c r="A531" s="34" t="s">
        <v>398</v>
      </c>
      <c r="B531" s="77" t="s">
        <v>14357</v>
      </c>
      <c r="C531" s="98" t="str">
        <f>IF(Tabella42[[#This Row],[ iMiNOW  01/05/2025  31/08/2025 ]],"PROMO"," ")</f>
        <v xml:space="preserve"> </v>
      </c>
      <c r="D531" s="8" t="str">
        <f>IF($A$4="I",VLOOKUP(B531,lingue!$A$1:$W$2481,12,FALSE),IF($A$4="GB",VLOOKUP(B531,lingue!$A$1:$W$2481,14,FALSE),IF($A$4="E",VLOOKUP(B531,lingue!$A$1:$W$2481,20,FALSE),IF($A$4="PL",VLOOKUP(B531,lingue!$A$1:$W$2481,22,FALSE),IF($A$4="D",VLOOKUP(B531,lingue!$A$1:$W$2481,16,FALSE),IF($A$4="F",VLOOKUP(B531,lingue!$A$1:$W$2481,18,FALSE)))))))</f>
        <v>CONTENITORE IN POLIPROPILENE CONDUTTIVO SERIE ZEUS MISURA 5P4 CON FONDO NERVATO A 45° E TRAVERSINO-CAPACITA Lt=63 - DIM. MM  L=450 P=520 A=300 - COLORE: NERO</v>
      </c>
      <c r="E531" s="23" t="str">
        <f>IF($A$4="I",VLOOKUP(B531,lingue!$A$1:$W$2481,13,FALSE),IF($A$4="GB",VLOOKUP(B531,lingue!$A$1:$W$2481,15,FALSE),IF($A$4="E",VLOOKUP(B531,lingue!$A$1:$W$2481,21,FALSE),IF($A$4="PL",VLOOKUP(B531,lingue!$A$1:$W$2481,23,FALSE),IF($A$4="D",VLOOKUP(B531,lingue!$A$1:$W$2481,17,FALSE),IF($A$4="F",VLOOKUP(B531,lingue!$A$1:$W$2481,19,FALSE)))))))</f>
        <v>***FORNITO IN MULTIPLI DI 18/42 PZ***</v>
      </c>
      <c r="F531" s="29">
        <v>200</v>
      </c>
      <c r="G531" s="90"/>
      <c r="H531" s="8"/>
      <c r="I531" s="24">
        <v>3774</v>
      </c>
      <c r="J531" s="25">
        <v>18</v>
      </c>
      <c r="K531" s="26">
        <v>42</v>
      </c>
      <c r="L531" s="27">
        <v>50.33</v>
      </c>
      <c r="M531" s="102"/>
    </row>
    <row r="532" spans="1:13" ht="21.75" customHeight="1" x14ac:dyDescent="0.25">
      <c r="A532" s="34" t="s">
        <v>398</v>
      </c>
      <c r="B532" s="79" t="s">
        <v>14358</v>
      </c>
      <c r="C532" s="98" t="str">
        <f>IF(Tabella42[[#This Row],[ iMiNOW  01/05/2025  31/08/2025 ]],"PROMO"," ")</f>
        <v xml:space="preserve"> </v>
      </c>
      <c r="D532" s="8" t="str">
        <f>IF($A$4="I",VLOOKUP(B532,lingue!$A$1:$W$2481,12,FALSE),IF($A$4="GB",VLOOKUP(B532,lingue!$A$1:$W$2481,14,FALSE),IF($A$4="E",VLOOKUP(B532,lingue!$A$1:$W$2481,20,FALSE),IF($A$4="PL",VLOOKUP(B532,lingue!$A$1:$W$2481,22,FALSE),IF($A$4="D",VLOOKUP(B532,lingue!$A$1:$W$2481,16,FALSE),IF($A$4="F",VLOOKUP(B532,lingue!$A$1:$W$2481,18,FALSE)))))))</f>
        <v>CONTENITORE IN REPLAST SERIE ZEUS MISURA 5P4 CON FONDO NERVATO A 45° E TRAVERSINO-CAPACITA Lt=63 - DIM. MM  L=450 P=520 A=300 - COLORE: GRIGIO SCUO</v>
      </c>
      <c r="E532" s="23" t="str">
        <f>IF($A$4="I",VLOOKUP(B532,lingue!$A$1:$W$2481,13,FALSE),IF($A$4="GB",VLOOKUP(B532,lingue!$A$1:$W$2481,15,FALSE),IF($A$4="E",VLOOKUP(B532,lingue!$A$1:$W$2481,21,FALSE),IF($A$4="PL",VLOOKUP(B532,lingue!$A$1:$W$2481,23,FALSE),IF($A$4="D",VLOOKUP(B532,lingue!$A$1:$W$2481,17,FALSE),IF($A$4="F",VLOOKUP(B532,lingue!$A$1:$W$2481,19,FALSE)))))))</f>
        <v>***FORNITO IN MULTIPLI DI 18/42 PZ***</v>
      </c>
      <c r="F532" s="8"/>
      <c r="G532" s="42"/>
      <c r="H532" s="8"/>
      <c r="I532" s="24">
        <v>3522</v>
      </c>
      <c r="J532" s="25">
        <v>18</v>
      </c>
      <c r="K532" s="26">
        <v>42</v>
      </c>
      <c r="L532" s="27">
        <v>23.77</v>
      </c>
      <c r="M532" s="102"/>
    </row>
    <row r="533" spans="1:13" ht="21.75" customHeight="1" x14ac:dyDescent="0.25">
      <c r="A533" s="34" t="s">
        <v>398</v>
      </c>
      <c r="B533" s="22" t="s">
        <v>511</v>
      </c>
      <c r="C533" s="98" t="str">
        <f>IF(Tabella42[[#This Row],[ iMiNOW  01/05/2025  31/08/2025 ]],"PROMO"," ")</f>
        <v xml:space="preserve"> </v>
      </c>
      <c r="D533" s="8" t="str">
        <f>IF($A$4="I",VLOOKUP(B533,lingue!$A$1:$W$2481,12,FALSE),IF($A$4="GB",VLOOKUP(B533,lingue!$A$1:$W$2481,14,FALSE),IF($A$4="E",VLOOKUP(B533,lingue!$A$1:$W$2481,20,FALSE),IF($A$4="PL",VLOOKUP(B533,lingue!$A$1:$W$2481,22,FALSE),IF($A$4="D",VLOOKUP(B533,lingue!$A$1:$W$2481,16,FALSE),IF($A$4="F",VLOOKUP(B533,lingue!$A$1:$W$2481,18,FALSE)))))))</f>
        <v>DIVISORIO LONGITUDINALE CON SUPPORTI PER CONTENITORI COZ005E00... - COLORE: ZINCATO</v>
      </c>
      <c r="E533" s="23" t="str">
        <f>IF($A$4="I",VLOOKUP(B533,lingue!$A$1:$W$2481,13,FALSE),IF($A$4="GB",VLOOKUP(B533,lingue!$A$1:$W$2481,15,FALSE),IF($A$4="E",VLOOKUP(B533,lingue!$A$1:$W$2481,21,FALSE),IF($A$4="PL",VLOOKUP(B533,lingue!$A$1:$W$2481,23,FALSE),IF($A$4="D",VLOOKUP(B533,lingue!$A$1:$W$2481,17,FALSE),IF($A$4="F",VLOOKUP(B533,lingue!$A$1:$W$2481,19,FALSE)))))))</f>
        <v>***FORNITO IN MULTIPLI DI 1 PZ***</v>
      </c>
      <c r="F533" s="28"/>
      <c r="G533" s="23"/>
      <c r="I533" s="24">
        <v>1750</v>
      </c>
      <c r="J533" s="25">
        <v>1</v>
      </c>
      <c r="K533" s="36"/>
      <c r="L533" s="27">
        <v>12.62</v>
      </c>
      <c r="M533" s="102"/>
    </row>
    <row r="534" spans="1:13" ht="21.75" customHeight="1" x14ac:dyDescent="0.25">
      <c r="A534" s="34" t="s">
        <v>398</v>
      </c>
      <c r="B534" s="22" t="s">
        <v>512</v>
      </c>
      <c r="C534" s="98" t="str">
        <f>IF(Tabella42[[#This Row],[ iMiNOW  01/05/2025  31/08/2025 ]],"PROMO"," ")</f>
        <v xml:space="preserve"> </v>
      </c>
      <c r="D534" s="8" t="str">
        <f>IF($A$4="I",VLOOKUP(B534,lingue!$A$1:$W$2481,12,FALSE),IF($A$4="GB",VLOOKUP(B534,lingue!$A$1:$W$2481,14,FALSE),IF($A$4="E",VLOOKUP(B534,lingue!$A$1:$W$2481,20,FALSE),IF($A$4="PL",VLOOKUP(B534,lingue!$A$1:$W$2481,22,FALSE),IF($A$4="D",VLOOKUP(B534,lingue!$A$1:$W$2481,16,FALSE),IF($A$4="F",VLOOKUP(B534,lingue!$A$1:$W$2481,18,FALSE)))))))</f>
        <v>DIVISORIO LONGITUDINALE CON SUPPORTI PER CONTENITORI COZ5P4E00... - COLORE: ZINCATO</v>
      </c>
      <c r="E534" s="23" t="str">
        <f>IF($A$4="I",VLOOKUP(B534,lingue!$A$1:$W$2481,13,FALSE),IF($A$4="GB",VLOOKUP(B534,lingue!$A$1:$W$2481,15,FALSE),IF($A$4="E",VLOOKUP(B534,lingue!$A$1:$W$2481,21,FALSE),IF($A$4="PL",VLOOKUP(B534,lingue!$A$1:$W$2481,23,FALSE),IF($A$4="D",VLOOKUP(B534,lingue!$A$1:$W$2481,17,FALSE),IF($A$4="F",VLOOKUP(B534,lingue!$A$1:$W$2481,19,FALSE)))))))</f>
        <v>***FORNITO IN MULTIPLI DI 1 PZ***</v>
      </c>
      <c r="F534" s="28"/>
      <c r="G534" s="23"/>
      <c r="I534" s="24">
        <v>1420</v>
      </c>
      <c r="J534" s="25">
        <v>1</v>
      </c>
      <c r="K534" s="36"/>
      <c r="L534" s="27">
        <v>11.59</v>
      </c>
      <c r="M534" s="102"/>
    </row>
    <row r="535" spans="1:13" ht="21.75" customHeight="1" x14ac:dyDescent="0.25">
      <c r="A535" s="34" t="s">
        <v>425</v>
      </c>
      <c r="B535" s="77" t="s">
        <v>513</v>
      </c>
      <c r="C535" s="98" t="str">
        <f>IF(Tabella42[[#This Row],[ iMiNOW  01/05/2025  31/08/2025 ]],"PROMO"," ")</f>
        <v xml:space="preserve"> </v>
      </c>
      <c r="D535" s="8" t="str">
        <f>IF($A$4="I",VLOOKUP(B535,lingue!$A$1:$W$2481,12,FALSE),IF($A$4="GB",VLOOKUP(B535,lingue!$A$1:$W$2481,14,FALSE),IF($A$4="E",VLOOKUP(B535,lingue!$A$1:$W$2481,20,FALSE),IF($A$4="PL",VLOOKUP(B535,lingue!$A$1:$W$2481,22,FALSE),IF($A$4="D",VLOOKUP(B535,lingue!$A$1:$W$2481,16,FALSE),IF($A$4="F",VLOOKUP(B535,lingue!$A$1:$W$2481,18,FALSE)))))))</f>
        <v>COPERCHIO PER PALLET CON ANGOLI DI SICUREZZA IN RILIEVO SOVRAPPONIBILE - DIM. MM  L=1230 P=817 A=87 - COLORE: NERO</v>
      </c>
      <c r="E535" s="23" t="str">
        <f>IF($A$4="I",VLOOKUP(B535,lingue!$A$1:$W$2481,13,FALSE),IF($A$4="GB",VLOOKUP(B535,lingue!$A$1:$W$2481,15,FALSE),IF($A$4="E",VLOOKUP(B535,lingue!$A$1:$W$2481,21,FALSE),IF($A$4="PL",VLOOKUP(B535,lingue!$A$1:$W$2481,23,FALSE),IF($A$4="D",VLOOKUP(B535,lingue!$A$1:$W$2481,17,FALSE),IF($A$4="F",VLOOKUP(B535,lingue!$A$1:$W$2481,19,FALSE)))))))</f>
        <v xml:space="preserve">***FORNITO IN MULTIPLI DI 1/20 PZ*** </v>
      </c>
      <c r="F535" s="8"/>
      <c r="G535" s="23"/>
      <c r="H535" s="8"/>
      <c r="I535" s="24">
        <v>5770</v>
      </c>
      <c r="J535" s="25">
        <v>1</v>
      </c>
      <c r="K535" s="26">
        <v>20</v>
      </c>
      <c r="L535" s="27">
        <v>74.87</v>
      </c>
      <c r="M535" s="102"/>
    </row>
    <row r="536" spans="1:13" ht="21.75" customHeight="1" x14ac:dyDescent="0.25">
      <c r="A536" s="34" t="s">
        <v>425</v>
      </c>
      <c r="B536" s="77" t="s">
        <v>514</v>
      </c>
      <c r="C536" s="98" t="str">
        <f>IF(Tabella42[[#This Row],[ iMiNOW  01/05/2025  31/08/2025 ]],"PROMO"," ")</f>
        <v xml:space="preserve"> </v>
      </c>
      <c r="D536" s="8" t="str">
        <f>IF($A$4="I",VLOOKUP(B536,lingue!$A$1:$W$2481,12,FALSE),IF($A$4="GB",VLOOKUP(B536,lingue!$A$1:$W$2481,14,FALSE),IF($A$4="E",VLOOKUP(B536,lingue!$A$1:$W$2481,20,FALSE),IF($A$4="PL",VLOOKUP(B536,lingue!$A$1:$W$2481,22,FALSE),IF($A$4="D",VLOOKUP(B536,lingue!$A$1:$W$2481,16,FALSE),IF($A$4="F",VLOOKUP(B536,lingue!$A$1:$W$2481,18,FALSE)))))))</f>
        <v>COPERCHIO PER PALLET CON ANGOLI DI SICUREZZA IN RILIEVO SOVRAPPONIBILE - DIM. MM  L=1230 P=1030 A=84 - COLORE: NERO</v>
      </c>
      <c r="E536" s="23" t="str">
        <f>IF($A$4="I",VLOOKUP(B536,lingue!$A$1:$W$2481,13,FALSE),IF($A$4="GB",VLOOKUP(B536,lingue!$A$1:$W$2481,15,FALSE),IF($A$4="E",VLOOKUP(B536,lingue!$A$1:$W$2481,21,FALSE),IF($A$4="PL",VLOOKUP(B536,lingue!$A$1:$W$2481,23,FALSE),IF($A$4="D",VLOOKUP(B536,lingue!$A$1:$W$2481,17,FALSE),IF($A$4="F",VLOOKUP(B536,lingue!$A$1:$W$2481,19,FALSE)))))))</f>
        <v xml:space="preserve">***FORNITO IN MULTIPLI DI 1/20 PZ*** </v>
      </c>
      <c r="F536" s="8"/>
      <c r="G536" s="23"/>
      <c r="H536" s="8"/>
      <c r="I536" s="24">
        <v>7390</v>
      </c>
      <c r="J536" s="25">
        <v>1</v>
      </c>
      <c r="K536" s="26">
        <v>20</v>
      </c>
      <c r="L536" s="27">
        <v>83.99</v>
      </c>
      <c r="M536" s="102"/>
    </row>
    <row r="537" spans="1:13" ht="21.75" customHeight="1" x14ac:dyDescent="0.25">
      <c r="A537" s="34" t="s">
        <v>398</v>
      </c>
      <c r="B537" s="22" t="s">
        <v>515</v>
      </c>
      <c r="C537" s="98" t="str">
        <f>IF(Tabella42[[#This Row],[ iMiNOW  01/05/2025  31/08/2025 ]],"PROMO"," ")</f>
        <v xml:space="preserve"> </v>
      </c>
      <c r="D537" s="8" t="str">
        <f>IF($A$4="I",VLOOKUP(B537,lingue!$A$1:$W$2481,12,FALSE),IF($A$4="GB",VLOOKUP(B537,lingue!$A$1:$W$2481,14,FALSE),IF($A$4="E",VLOOKUP(B537,lingue!$A$1:$W$2481,20,FALSE),IF($A$4="PL",VLOOKUP(B537,lingue!$A$1:$W$2481,22,FALSE),IF($A$4="D",VLOOKUP(B537,lingue!$A$1:$W$2481,16,FALSE),IF($A$4="F",VLOOKUP(B537,lingue!$A$1:$W$2481,18,FALSE)))))))</f>
        <v>MASCHERINA PARAPOLVERE IN POLISTIROLO PER CONTENITORI COC003B - DIM. MM  L=153 P=166 A=93 - COLORE: PLASTICA TRASPARENTE</v>
      </c>
      <c r="E537" s="23" t="str">
        <f>IF($A$4="I",VLOOKUP(B537,lingue!$A$1:$W$2481,13,FALSE),IF($A$4="GB",VLOOKUP(B537,lingue!$A$1:$W$2481,15,FALSE),IF($A$4="E",VLOOKUP(B537,lingue!$A$1:$W$2481,21,FALSE),IF($A$4="PL",VLOOKUP(B537,lingue!$A$1:$W$2481,23,FALSE),IF($A$4="D",VLOOKUP(B537,lingue!$A$1:$W$2481,17,FALSE),IF($A$4="F",VLOOKUP(B537,lingue!$A$1:$W$2481,19,FALSE)))))))</f>
        <v xml:space="preserve">***FORNITO IN MULTIPLI DI 10 PZ*** </v>
      </c>
      <c r="F537" s="8"/>
      <c r="G537" s="23"/>
      <c r="H537" s="8"/>
      <c r="I537" s="24">
        <v>40</v>
      </c>
      <c r="J537" s="25">
        <v>10</v>
      </c>
      <c r="K537" s="26"/>
      <c r="L537" s="27">
        <v>1.65</v>
      </c>
      <c r="M537" s="102"/>
    </row>
    <row r="538" spans="1:13" ht="21.75" customHeight="1" x14ac:dyDescent="0.25">
      <c r="A538" s="34" t="s">
        <v>398</v>
      </c>
      <c r="B538" s="22" t="s">
        <v>516</v>
      </c>
      <c r="C538" s="98" t="str">
        <f>IF(Tabella42[[#This Row],[ iMiNOW  01/05/2025  31/08/2025 ]],"PROMO"," ")</f>
        <v xml:space="preserve"> </v>
      </c>
      <c r="D538" s="8" t="str">
        <f>IF($A$4="I",VLOOKUP(B538,lingue!$A$1:$W$2481,12,FALSE),IF($A$4="GB",VLOOKUP(B538,lingue!$A$1:$W$2481,14,FALSE),IF($A$4="E",VLOOKUP(B538,lingue!$A$1:$W$2481,20,FALSE),IF($A$4="PL",VLOOKUP(B538,lingue!$A$1:$W$2481,22,FALSE),IF($A$4="D",VLOOKUP(B538,lingue!$A$1:$W$2481,16,FALSE),IF($A$4="F",VLOOKUP(B538,lingue!$A$1:$W$2481,18,FALSE)))))))</f>
        <v>MASCHERINA PARAPOLVERE IN POLISTIROLO PER CONTENITORI COC004B - DIM. MM  L=250 P=264 A=93 - COLORE: PLASTICA TRASPARENTE</v>
      </c>
      <c r="E538" s="23" t="str">
        <f>IF($A$4="I",VLOOKUP(B538,lingue!$A$1:$W$2481,13,FALSE),IF($A$4="GB",VLOOKUP(B538,lingue!$A$1:$W$2481,15,FALSE),IF($A$4="E",VLOOKUP(B538,lingue!$A$1:$W$2481,21,FALSE),IF($A$4="PL",VLOOKUP(B538,lingue!$A$1:$W$2481,23,FALSE),IF($A$4="D",VLOOKUP(B538,lingue!$A$1:$W$2481,17,FALSE),IF($A$4="F",VLOOKUP(B538,lingue!$A$1:$W$2481,19,FALSE)))))))</f>
        <v xml:space="preserve">***FORNITO IN MULTIPLI DI 10 PZ*** </v>
      </c>
      <c r="F538" s="8"/>
      <c r="G538" s="23"/>
      <c r="H538" s="8"/>
      <c r="I538" s="24">
        <v>66</v>
      </c>
      <c r="J538" s="25">
        <v>10</v>
      </c>
      <c r="K538" s="26"/>
      <c r="L538" s="27">
        <v>1.95</v>
      </c>
      <c r="M538" s="102"/>
    </row>
    <row r="539" spans="1:13" ht="21.75" customHeight="1" x14ac:dyDescent="0.25">
      <c r="A539" s="34" t="s">
        <v>398</v>
      </c>
      <c r="B539" s="22" t="s">
        <v>517</v>
      </c>
      <c r="C539" s="98" t="str">
        <f>IF(Tabella42[[#This Row],[ iMiNOW  01/05/2025  31/08/2025 ]],"PROMO"," ")</f>
        <v xml:space="preserve"> </v>
      </c>
      <c r="D539" s="8" t="str">
        <f>IF($A$4="I",VLOOKUP(B539,lingue!$A$1:$W$2481,12,FALSE),IF($A$4="GB",VLOOKUP(B539,lingue!$A$1:$W$2481,14,FALSE),IF($A$4="E",VLOOKUP(B539,lingue!$A$1:$W$2481,20,FALSE),IF($A$4="PL",VLOOKUP(B539,lingue!$A$1:$W$2481,22,FALSE),IF($A$4="D",VLOOKUP(B539,lingue!$A$1:$W$2481,16,FALSE),IF($A$4="F",VLOOKUP(B539,lingue!$A$1:$W$2481,18,FALSE)))))))</f>
        <v>MASCHERINA PARAPOLVERE IN POLISTIROLO PER CONTENITORI COC3A2B - DIM. MM  L=157 P=169 A=63 - COLORE: PLASTICA TRASPARENTE</v>
      </c>
      <c r="E539" s="23" t="str">
        <f>IF($A$4="I",VLOOKUP(B539,lingue!$A$1:$W$2481,13,FALSE),IF($A$4="GB",VLOOKUP(B539,lingue!$A$1:$W$2481,15,FALSE),IF($A$4="E",VLOOKUP(B539,lingue!$A$1:$W$2481,21,FALSE),IF($A$4="PL",VLOOKUP(B539,lingue!$A$1:$W$2481,23,FALSE),IF($A$4="D",VLOOKUP(B539,lingue!$A$1:$W$2481,17,FALSE),IF($A$4="F",VLOOKUP(B539,lingue!$A$1:$W$2481,19,FALSE)))))))</f>
        <v xml:space="preserve">***FORNITO IN MULTIPLI DI 10 PZ*** </v>
      </c>
      <c r="F539" s="8"/>
      <c r="G539" s="23"/>
      <c r="H539" s="8"/>
      <c r="I539" s="24">
        <v>28</v>
      </c>
      <c r="J539" s="25">
        <v>10</v>
      </c>
      <c r="K539" s="26"/>
      <c r="L539" s="27">
        <v>1.55</v>
      </c>
      <c r="M539" s="102"/>
    </row>
    <row r="540" spans="1:13" ht="21.75" customHeight="1" x14ac:dyDescent="0.25">
      <c r="A540" s="34" t="s">
        <v>398</v>
      </c>
      <c r="B540" s="22" t="s">
        <v>518</v>
      </c>
      <c r="C540" s="98" t="str">
        <f>IF(Tabella42[[#This Row],[ iMiNOW  01/05/2025  31/08/2025 ]],"PROMO"," ")</f>
        <v xml:space="preserve"> </v>
      </c>
      <c r="D540" s="8" t="str">
        <f>IF($A$4="I",VLOOKUP(B540,lingue!$A$1:$W$2481,12,FALSE),IF($A$4="GB",VLOOKUP(B540,lingue!$A$1:$W$2481,14,FALSE),IF($A$4="E",VLOOKUP(B540,lingue!$A$1:$W$2481,20,FALSE),IF($A$4="PL",VLOOKUP(B540,lingue!$A$1:$W$2481,22,FALSE),IF($A$4="D",VLOOKUP(B540,lingue!$A$1:$W$2481,16,FALSE),IF($A$4="F",VLOOKUP(B540,lingue!$A$1:$W$2481,18,FALSE)))))))</f>
        <v>MASCHERINA PARAPOLVERE IN POLISTIROLO PER CONTENITORI COC4A5B - DIM. MM  L=250 P=262 A=135 - COLORE: PLASTICA TRASPARENTE</v>
      </c>
      <c r="E540" s="23" t="str">
        <f>IF($A$4="I",VLOOKUP(B540,lingue!$A$1:$W$2481,13,FALSE),IF($A$4="GB",VLOOKUP(B540,lingue!$A$1:$W$2481,15,FALSE),IF($A$4="E",VLOOKUP(B540,lingue!$A$1:$W$2481,21,FALSE),IF($A$4="PL",VLOOKUP(B540,lingue!$A$1:$W$2481,23,FALSE),IF($A$4="D",VLOOKUP(B540,lingue!$A$1:$W$2481,17,FALSE),IF($A$4="F",VLOOKUP(B540,lingue!$A$1:$W$2481,19,FALSE)))))))</f>
        <v xml:space="preserve">***FORNITO IN MULTIPLI DI 10 PZ*** </v>
      </c>
      <c r="F540" s="8"/>
      <c r="G540" s="23"/>
      <c r="H540" s="8"/>
      <c r="I540" s="24">
        <v>92</v>
      </c>
      <c r="J540" s="25">
        <v>10</v>
      </c>
      <c r="K540" s="26"/>
      <c r="L540" s="27">
        <v>2.69</v>
      </c>
      <c r="M540" s="102"/>
    </row>
    <row r="541" spans="1:13" ht="21.75" customHeight="1" x14ac:dyDescent="0.25">
      <c r="A541" s="34" t="s">
        <v>519</v>
      </c>
      <c r="B541" s="78" t="s">
        <v>14004</v>
      </c>
      <c r="C541" s="98" t="str">
        <f>IF(Tabella42[[#This Row],[ iMiNOW  01/05/2025  31/08/2025 ]],"PROMO"," ")</f>
        <v xml:space="preserve"> </v>
      </c>
      <c r="D541" s="8" t="str">
        <f>IF($A$4="I",VLOOKUP(B541,lingue!$A$1:$W$2481,12,FALSE),IF($A$4="GB",VLOOKUP(B541,lingue!$A$1:$W$2481,14,FALSE),IF($A$4="E",VLOOKUP(B541,lingue!$A$1:$W$2481,20,FALSE),IF($A$4="PL",VLOOKUP(B541,lingue!$A$1:$W$2481,22,FALSE),IF($A$4="D",VLOOKUP(B541,lingue!$A$1:$W$2481,16,FALSE),IF($A$4="F",VLOOKUP(B541,lingue!$A$1:$W$2481,18,FALSE)))))))</f>
        <v>CASSETTA IN POLIPROPILENE DELTA 6417A-CAPACITA Lt=30 - DIM. MM  L=600 P=400 A=175 - COLORE: GRIGIO SCURO</v>
      </c>
      <c r="E541" s="23" t="str">
        <f>IF($A$4="I",VLOOKUP(B541,lingue!$A$1:$W$2481,13,FALSE),IF($A$4="GB",VLOOKUP(B541,lingue!$A$1:$W$2481,15,FALSE),IF($A$4="E",VLOOKUP(B541,lingue!$A$1:$W$2481,21,FALSE),IF($A$4="PL",VLOOKUP(B541,lingue!$A$1:$W$2481,23,FALSE),IF($A$4="D",VLOOKUP(B541,lingue!$A$1:$W$2481,17,FALSE),IF($A$4="F",VLOOKUP(B541,lingue!$A$1:$W$2481,19,FALSE)))))))</f>
        <v xml:space="preserve">***FORNITO IN MULTIPLI DI 5/136 PZ*** </v>
      </c>
      <c r="F541" s="8"/>
      <c r="G541" s="23"/>
      <c r="H541" s="8"/>
      <c r="I541" s="24">
        <v>1560</v>
      </c>
      <c r="J541" s="25">
        <v>5</v>
      </c>
      <c r="K541" s="26">
        <v>136</v>
      </c>
      <c r="L541" s="27">
        <v>13.31</v>
      </c>
      <c r="M541" s="102"/>
    </row>
    <row r="542" spans="1:13" ht="21.75" customHeight="1" x14ac:dyDescent="0.25">
      <c r="A542" s="34" t="s">
        <v>519</v>
      </c>
      <c r="B542" s="78" t="s">
        <v>14005</v>
      </c>
      <c r="C542" s="98" t="str">
        <f>IF(Tabella42[[#This Row],[ iMiNOW  01/05/2025  31/08/2025 ]],"PROMO"," ")</f>
        <v xml:space="preserve"> </v>
      </c>
      <c r="D542" s="8" t="str">
        <f>IF($A$4="I",VLOOKUP(B542,lingue!$A$1:$W$2481,12,FALSE),IF($A$4="GB",VLOOKUP(B542,lingue!$A$1:$W$2481,14,FALSE),IF($A$4="E",VLOOKUP(B542,lingue!$A$1:$W$2481,20,FALSE),IF($A$4="PL",VLOOKUP(B542,lingue!$A$1:$W$2481,22,FALSE),IF($A$4="D",VLOOKUP(B542,lingue!$A$1:$W$2481,16,FALSE),IF($A$4="F",VLOOKUP(B542,lingue!$A$1:$W$2481,18,FALSE)))))))</f>
        <v>CASSETTA IN POLIPROPILENE DELTA 6417I CON SUPPORTI-CAPACITA Lt=30 - DIM. MM  L=600 P=400 A=180 - COLORE: GRIGIO SCURO</v>
      </c>
      <c r="E542" s="23" t="str">
        <f>IF($A$4="I",VLOOKUP(B542,lingue!$A$1:$W$2481,13,FALSE),IF($A$4="GB",VLOOKUP(B542,lingue!$A$1:$W$2481,15,FALSE),IF($A$4="E",VLOOKUP(B542,lingue!$A$1:$W$2481,21,FALSE),IF($A$4="PL",VLOOKUP(B542,lingue!$A$1:$W$2481,23,FALSE),IF($A$4="D",VLOOKUP(B542,lingue!$A$1:$W$2481,17,FALSE),IF($A$4="F",VLOOKUP(B542,lingue!$A$1:$W$2481,19,FALSE)))))))</f>
        <v xml:space="preserve">***FORNITO IN MULTIPLI DI 5/136 PZ*** </v>
      </c>
      <c r="F542" s="8"/>
      <c r="G542" s="23"/>
      <c r="H542" s="8"/>
      <c r="I542" s="24">
        <v>1776</v>
      </c>
      <c r="J542" s="25">
        <v>5</v>
      </c>
      <c r="K542" s="26">
        <v>136</v>
      </c>
      <c r="L542" s="27">
        <v>18.600000000000001</v>
      </c>
      <c r="M542" s="102"/>
    </row>
    <row r="543" spans="1:13" ht="21.75" customHeight="1" x14ac:dyDescent="0.25">
      <c r="A543" s="34" t="s">
        <v>519</v>
      </c>
      <c r="B543" s="78" t="s">
        <v>14006</v>
      </c>
      <c r="C543" s="98" t="str">
        <f>IF(Tabella42[[#This Row],[ iMiNOW  01/05/2025  31/08/2025 ]],"PROMO"," ")</f>
        <v xml:space="preserve"> </v>
      </c>
      <c r="D543" s="8" t="str">
        <f>IF($A$4="I",VLOOKUP(B543,lingue!$A$1:$W$2481,12,FALSE),IF($A$4="GB",VLOOKUP(B543,lingue!$A$1:$W$2481,14,FALSE),IF($A$4="E",VLOOKUP(B543,lingue!$A$1:$W$2481,20,FALSE),IF($A$4="PL",VLOOKUP(B543,lingue!$A$1:$W$2481,22,FALSE),IF($A$4="D",VLOOKUP(B543,lingue!$A$1:$W$2481,16,FALSE),IF($A$4="F",VLOOKUP(B543,lingue!$A$1:$W$2481,18,FALSE)))))))</f>
        <v>CASSETTA IN POLIPROPILENE DELTA 6417Z CON COPERCHIO-CAPACITA Lt=27 - DIM. MM  L=610 P=400 A=190 - COLORE: GRIGIO SCURO</v>
      </c>
      <c r="E543" s="23" t="str">
        <f>IF($A$4="I",VLOOKUP(B543,lingue!$A$1:$W$2481,13,FALSE),IF($A$4="GB",VLOOKUP(B543,lingue!$A$1:$W$2481,15,FALSE),IF($A$4="E",VLOOKUP(B543,lingue!$A$1:$W$2481,21,FALSE),IF($A$4="PL",VLOOKUP(B543,lingue!$A$1:$W$2481,23,FALSE),IF($A$4="D",VLOOKUP(B543,lingue!$A$1:$W$2481,17,FALSE),IF($A$4="F",VLOOKUP(B543,lingue!$A$1:$W$2481,19,FALSE)))))))</f>
        <v xml:space="preserve">***FORNITO IN MULTIPLI DI 5/104 PZ*** </v>
      </c>
      <c r="F543" s="8"/>
      <c r="G543" s="23"/>
      <c r="H543" s="8"/>
      <c r="I543" s="24">
        <v>2460</v>
      </c>
      <c r="J543" s="25">
        <v>5</v>
      </c>
      <c r="K543" s="26">
        <v>104</v>
      </c>
      <c r="L543" s="27">
        <v>26.87</v>
      </c>
      <c r="M543" s="102"/>
    </row>
    <row r="544" spans="1:13" ht="21.75" customHeight="1" x14ac:dyDescent="0.25">
      <c r="A544" s="34" t="s">
        <v>519</v>
      </c>
      <c r="B544" s="78" t="s">
        <v>14007</v>
      </c>
      <c r="C544" s="98" t="str">
        <f>IF(Tabella42[[#This Row],[ iMiNOW  01/05/2025  31/08/2025 ]],"PROMO"," ")</f>
        <v xml:space="preserve"> </v>
      </c>
      <c r="D544" s="8" t="str">
        <f>IF($A$4="I",VLOOKUP(B544,lingue!$A$1:$W$2481,12,FALSE),IF($A$4="GB",VLOOKUP(B544,lingue!$A$1:$W$2481,14,FALSE),IF($A$4="E",VLOOKUP(B544,lingue!$A$1:$W$2481,20,FALSE),IF($A$4="PL",VLOOKUP(B544,lingue!$A$1:$W$2481,22,FALSE),IF($A$4="D",VLOOKUP(B544,lingue!$A$1:$W$2481,16,FALSE),IF($A$4="F",VLOOKUP(B544,lingue!$A$1:$W$2481,18,FALSE)))))))</f>
        <v>CASSETTA IN POLIPROPILENE DELTA 6422A-CAPACITA Lt=38 - DIM. MM  L=600 P=400 A=225 - COLORE: GRIGIO SCURO</v>
      </c>
      <c r="E544" s="23" t="str">
        <f>IF($A$4="I",VLOOKUP(B544,lingue!$A$1:$W$2481,13,FALSE),IF($A$4="GB",VLOOKUP(B544,lingue!$A$1:$W$2481,15,FALSE),IF($A$4="E",VLOOKUP(B544,lingue!$A$1:$W$2481,21,FALSE),IF($A$4="PL",VLOOKUP(B544,lingue!$A$1:$W$2481,23,FALSE),IF($A$4="D",VLOOKUP(B544,lingue!$A$1:$W$2481,17,FALSE),IF($A$4="F",VLOOKUP(B544,lingue!$A$1:$W$2481,19,FALSE)))))))</f>
        <v xml:space="preserve">***FORNITO IN MULTIPLI DI 5/136 PZ*** </v>
      </c>
      <c r="F544" s="8"/>
      <c r="G544" s="23"/>
      <c r="H544" s="8"/>
      <c r="I544" s="24">
        <v>1706</v>
      </c>
      <c r="J544" s="25">
        <v>5</v>
      </c>
      <c r="K544" s="26">
        <v>136</v>
      </c>
      <c r="L544" s="27">
        <v>14.56</v>
      </c>
      <c r="M544" s="102"/>
    </row>
    <row r="545" spans="1:13" ht="21.75" customHeight="1" x14ac:dyDescent="0.25">
      <c r="A545" s="34" t="s">
        <v>519</v>
      </c>
      <c r="B545" s="78" t="s">
        <v>14008</v>
      </c>
      <c r="C545" s="98" t="str">
        <f>IF(Tabella42[[#This Row],[ iMiNOW  01/05/2025  31/08/2025 ]],"PROMO"," ")</f>
        <v xml:space="preserve"> </v>
      </c>
      <c r="D545" s="8" t="str">
        <f>IF($A$4="I",VLOOKUP(B545,lingue!$A$1:$W$2481,12,FALSE),IF($A$4="GB",VLOOKUP(B545,lingue!$A$1:$W$2481,14,FALSE),IF($A$4="E",VLOOKUP(B545,lingue!$A$1:$W$2481,20,FALSE),IF($A$4="PL",VLOOKUP(B545,lingue!$A$1:$W$2481,22,FALSE),IF($A$4="D",VLOOKUP(B545,lingue!$A$1:$W$2481,16,FALSE),IF($A$4="F",VLOOKUP(B545,lingue!$A$1:$W$2481,18,FALSE)))))))</f>
        <v>CASSETTA IN POLIPROPILENE DELTA 6422I CON SUPPORTI-CAPACITA Lt=38 - DIM. MM  L=600 P=400 A=230 - COLORE: GRIGIO SCURO</v>
      </c>
      <c r="E545" s="23" t="str">
        <f>IF($A$4="I",VLOOKUP(B545,lingue!$A$1:$W$2481,13,FALSE),IF($A$4="GB",VLOOKUP(B545,lingue!$A$1:$W$2481,15,FALSE),IF($A$4="E",VLOOKUP(B545,lingue!$A$1:$W$2481,21,FALSE),IF($A$4="PL",VLOOKUP(B545,lingue!$A$1:$W$2481,23,FALSE),IF($A$4="D",VLOOKUP(B545,lingue!$A$1:$W$2481,17,FALSE),IF($A$4="F",VLOOKUP(B545,lingue!$A$1:$W$2481,19,FALSE)))))))</f>
        <v xml:space="preserve">***FORNITO IN MULTIPLI DI 5/136 PZ*** </v>
      </c>
      <c r="F545" s="8"/>
      <c r="G545" s="23"/>
      <c r="H545" s="8"/>
      <c r="I545" s="24">
        <v>1922</v>
      </c>
      <c r="J545" s="25">
        <v>5</v>
      </c>
      <c r="K545" s="26">
        <v>136</v>
      </c>
      <c r="L545" s="27">
        <v>19.850000000000001</v>
      </c>
      <c r="M545" s="102"/>
    </row>
    <row r="546" spans="1:13" ht="21.75" customHeight="1" x14ac:dyDescent="0.25">
      <c r="A546" s="34" t="s">
        <v>519</v>
      </c>
      <c r="B546" s="78" t="s">
        <v>14009</v>
      </c>
      <c r="C546" s="98" t="str">
        <f>IF(Tabella42[[#This Row],[ iMiNOW  01/05/2025  31/08/2025 ]],"PROMO"," ")</f>
        <v xml:space="preserve"> </v>
      </c>
      <c r="D546" s="8" t="str">
        <f>IF($A$4="I",VLOOKUP(B546,lingue!$A$1:$W$2481,12,FALSE),IF($A$4="GB",VLOOKUP(B546,lingue!$A$1:$W$2481,14,FALSE),IF($A$4="E",VLOOKUP(B546,lingue!$A$1:$W$2481,20,FALSE),IF($A$4="PL",VLOOKUP(B546,lingue!$A$1:$W$2481,22,FALSE),IF($A$4="D",VLOOKUP(B546,lingue!$A$1:$W$2481,16,FALSE),IF($A$4="F",VLOOKUP(B546,lingue!$A$1:$W$2481,18,FALSE)))))))</f>
        <v>CASSETTA IN POLIPROPILENE DELTA 6422Z CON COPERCHIO-CAPACITA Lt=38 - DIM. MM  L=610 P=400 A=240 - COLORE: GRIGIO SCURO</v>
      </c>
      <c r="E546" s="23" t="str">
        <f>IF($A$4="I",VLOOKUP(B546,lingue!$A$1:$W$2481,13,FALSE),IF($A$4="GB",VLOOKUP(B546,lingue!$A$1:$W$2481,15,FALSE),IF($A$4="E",VLOOKUP(B546,lingue!$A$1:$W$2481,21,FALSE),IF($A$4="PL",VLOOKUP(B546,lingue!$A$1:$W$2481,23,FALSE),IF($A$4="D",VLOOKUP(B546,lingue!$A$1:$W$2481,17,FALSE),IF($A$4="F",VLOOKUP(B546,lingue!$A$1:$W$2481,19,FALSE)))))))</f>
        <v xml:space="preserve">***FORNITO IN MULTIPLI DI 4/104 PZ*** </v>
      </c>
      <c r="F546" s="8"/>
      <c r="G546" s="23"/>
      <c r="H546" s="8"/>
      <c r="I546" s="24">
        <v>2606</v>
      </c>
      <c r="J546" s="25">
        <v>4</v>
      </c>
      <c r="K546" s="26">
        <v>104</v>
      </c>
      <c r="L546" s="27">
        <v>28.12</v>
      </c>
      <c r="M546" s="102"/>
    </row>
    <row r="547" spans="1:13" ht="21.75" customHeight="1" x14ac:dyDescent="0.25">
      <c r="A547" s="34" t="s">
        <v>519</v>
      </c>
      <c r="B547" s="78" t="s">
        <v>14010</v>
      </c>
      <c r="C547" s="98" t="str">
        <f>IF(Tabella42[[#This Row],[ iMiNOW  01/05/2025  31/08/2025 ]],"PROMO"," ")</f>
        <v xml:space="preserve"> </v>
      </c>
      <c r="D547" s="8" t="str">
        <f>IF($A$4="I",VLOOKUP(B547,lingue!$A$1:$W$2481,12,FALSE),IF($A$4="GB",VLOOKUP(B547,lingue!$A$1:$W$2481,14,FALSE),IF($A$4="E",VLOOKUP(B547,lingue!$A$1:$W$2481,20,FALSE),IF($A$4="PL",VLOOKUP(B547,lingue!$A$1:$W$2481,22,FALSE),IF($A$4="D",VLOOKUP(B547,lingue!$A$1:$W$2481,16,FALSE),IF($A$4="F",VLOOKUP(B547,lingue!$A$1:$W$2481,18,FALSE)))))))</f>
        <v>CASSETTA IN POLIPROPILENE DELTA 6427A-CAPACITA Lt=48 - DIM. MM  L=600 P=400 A=275 - COLORE: GRIGIO SCURO</v>
      </c>
      <c r="E547" s="23" t="str">
        <f>IF($A$4="I",VLOOKUP(B547,lingue!$A$1:$W$2481,13,FALSE),IF($A$4="GB",VLOOKUP(B547,lingue!$A$1:$W$2481,15,FALSE),IF($A$4="E",VLOOKUP(B547,lingue!$A$1:$W$2481,21,FALSE),IF($A$4="PL",VLOOKUP(B547,lingue!$A$1:$W$2481,23,FALSE),IF($A$4="D",VLOOKUP(B547,lingue!$A$1:$W$2481,17,FALSE),IF($A$4="F",VLOOKUP(B547,lingue!$A$1:$W$2481,19,FALSE)))))))</f>
        <v xml:space="preserve">***FORNITO IN MULTIPLI DI 5/104 PZ*** </v>
      </c>
      <c r="F547" s="8"/>
      <c r="G547" s="23"/>
      <c r="H547" s="8"/>
      <c r="I547" s="24">
        <v>2110</v>
      </c>
      <c r="J547" s="25">
        <v>5</v>
      </c>
      <c r="K547" s="26">
        <v>104</v>
      </c>
      <c r="L547" s="27">
        <v>18.010000000000002</v>
      </c>
      <c r="M547" s="102"/>
    </row>
    <row r="548" spans="1:13" ht="21.75" customHeight="1" x14ac:dyDescent="0.25">
      <c r="A548" s="34" t="s">
        <v>519</v>
      </c>
      <c r="B548" s="78" t="s">
        <v>14011</v>
      </c>
      <c r="C548" s="98" t="str">
        <f>IF(Tabella42[[#This Row],[ iMiNOW  01/05/2025  31/08/2025 ]],"PROMO"," ")</f>
        <v xml:space="preserve"> </v>
      </c>
      <c r="D548" s="8" t="str">
        <f>IF($A$4="I",VLOOKUP(B548,lingue!$A$1:$W$2481,12,FALSE),IF($A$4="GB",VLOOKUP(B548,lingue!$A$1:$W$2481,14,FALSE),IF($A$4="E",VLOOKUP(B548,lingue!$A$1:$W$2481,20,FALSE),IF($A$4="PL",VLOOKUP(B548,lingue!$A$1:$W$2481,22,FALSE),IF($A$4="D",VLOOKUP(B548,lingue!$A$1:$W$2481,16,FALSE),IF($A$4="F",VLOOKUP(B548,lingue!$A$1:$W$2481,18,FALSE)))))))</f>
        <v>CASSETTA IN POLIPROPILENE DELTA 6427I CON SUPPORTI-CAPACITA Lt=48 - DIM. MM  L=600 P=400 A=280 - COLORE: GRIGIO SCURO</v>
      </c>
      <c r="E548" s="23" t="str">
        <f>IF($A$4="I",VLOOKUP(B548,lingue!$A$1:$W$2481,13,FALSE),IF($A$4="GB",VLOOKUP(B548,lingue!$A$1:$W$2481,15,FALSE),IF($A$4="E",VLOOKUP(B548,lingue!$A$1:$W$2481,21,FALSE),IF($A$4="PL",VLOOKUP(B548,lingue!$A$1:$W$2481,23,FALSE),IF($A$4="D",VLOOKUP(B548,lingue!$A$1:$W$2481,17,FALSE),IF($A$4="F",VLOOKUP(B548,lingue!$A$1:$W$2481,19,FALSE)))))))</f>
        <v xml:space="preserve">***FORNITO IN MULTIPLI DI 5/104 PZ*** </v>
      </c>
      <c r="F548" s="8"/>
      <c r="G548" s="23"/>
      <c r="H548" s="8"/>
      <c r="I548" s="24">
        <v>2326</v>
      </c>
      <c r="J548" s="25">
        <v>5</v>
      </c>
      <c r="K548" s="26">
        <v>104</v>
      </c>
      <c r="L548" s="27">
        <v>23.29</v>
      </c>
      <c r="M548" s="102"/>
    </row>
    <row r="549" spans="1:13" ht="21.75" customHeight="1" x14ac:dyDescent="0.25">
      <c r="A549" s="34" t="s">
        <v>519</v>
      </c>
      <c r="B549" s="78" t="s">
        <v>14012</v>
      </c>
      <c r="C549" s="98" t="str">
        <f>IF(Tabella42[[#This Row],[ iMiNOW  01/05/2025  31/08/2025 ]],"PROMO"," ")</f>
        <v xml:space="preserve"> </v>
      </c>
      <c r="D549" s="8" t="str">
        <f>IF($A$4="I",VLOOKUP(B549,lingue!$A$1:$W$2481,12,FALSE),IF($A$4="GB",VLOOKUP(B549,lingue!$A$1:$W$2481,14,FALSE),IF($A$4="E",VLOOKUP(B549,lingue!$A$1:$W$2481,20,FALSE),IF($A$4="PL",VLOOKUP(B549,lingue!$A$1:$W$2481,22,FALSE),IF($A$4="D",VLOOKUP(B549,lingue!$A$1:$W$2481,16,FALSE),IF($A$4="F",VLOOKUP(B549,lingue!$A$1:$W$2481,18,FALSE)))))))</f>
        <v>CASSETTA IN POLIPROPILENE DELTA 6427Z CON COPERCHIO-CAPACITA Lt=45 - DIM. MM  L=610 P=400 A=290 - COLORE: GRIGIO SCURO</v>
      </c>
      <c r="E549" s="23" t="str">
        <f>IF($A$4="I",VLOOKUP(B549,lingue!$A$1:$W$2481,13,FALSE),IF($A$4="GB",VLOOKUP(B549,lingue!$A$1:$W$2481,15,FALSE),IF($A$4="E",VLOOKUP(B549,lingue!$A$1:$W$2481,21,FALSE),IF($A$4="PL",VLOOKUP(B549,lingue!$A$1:$W$2481,23,FALSE),IF($A$4="D",VLOOKUP(B549,lingue!$A$1:$W$2481,17,FALSE),IF($A$4="F",VLOOKUP(B549,lingue!$A$1:$W$2481,19,FALSE)))))))</f>
        <v xml:space="preserve">***FORNITO IN MULTIPLI DI 5/80 PZ*** </v>
      </c>
      <c r="F549" s="8"/>
      <c r="G549" s="23"/>
      <c r="H549" s="8"/>
      <c r="I549" s="24">
        <v>2606</v>
      </c>
      <c r="J549" s="25">
        <v>5</v>
      </c>
      <c r="K549" s="26">
        <v>80</v>
      </c>
      <c r="L549" s="27">
        <v>31.56</v>
      </c>
      <c r="M549" s="102"/>
    </row>
    <row r="550" spans="1:13" ht="21.75" customHeight="1" x14ac:dyDescent="0.25">
      <c r="A550" s="34" t="s">
        <v>519</v>
      </c>
      <c r="B550" s="78" t="s">
        <v>14013</v>
      </c>
      <c r="C550" s="98" t="str">
        <f>IF(Tabella42[[#This Row],[ iMiNOW  01/05/2025  31/08/2025 ]],"PROMO"," ")</f>
        <v xml:space="preserve"> </v>
      </c>
      <c r="D550" s="8" t="str">
        <f>IF($A$4="I",VLOOKUP(B550,lingue!$A$1:$W$2481,12,FALSE),IF($A$4="GB",VLOOKUP(B550,lingue!$A$1:$W$2481,14,FALSE),IF($A$4="E",VLOOKUP(B550,lingue!$A$1:$W$2481,20,FALSE),IF($A$4="PL",VLOOKUP(B550,lingue!$A$1:$W$2481,22,FALSE),IF($A$4="D",VLOOKUP(B550,lingue!$A$1:$W$2481,16,FALSE),IF($A$4="F",VLOOKUP(B550,lingue!$A$1:$W$2481,18,FALSE)))))))</f>
        <v>CASSETTA IN POLIPROPILENE DELTA 6432A-CAPACITA Lt=58 - DIM. MM  L=600 P=400 A=325 - COLORE: GRIGIO SCURO</v>
      </c>
      <c r="E550" s="23" t="str">
        <f>IF($A$4="I",VLOOKUP(B550,lingue!$A$1:$W$2481,13,FALSE),IF($A$4="GB",VLOOKUP(B550,lingue!$A$1:$W$2481,15,FALSE),IF($A$4="E",VLOOKUP(B550,lingue!$A$1:$W$2481,21,FALSE),IF($A$4="PL",VLOOKUP(B550,lingue!$A$1:$W$2481,23,FALSE),IF($A$4="D",VLOOKUP(B550,lingue!$A$1:$W$2481,17,FALSE),IF($A$4="F",VLOOKUP(B550,lingue!$A$1:$W$2481,19,FALSE)))))))</f>
        <v xml:space="preserve">***FORNITO IN MULTIPLI DI 4/80 PZ*** </v>
      </c>
      <c r="F550" s="8"/>
      <c r="G550" s="23"/>
      <c r="H550" s="8"/>
      <c r="I550" s="24">
        <v>2270</v>
      </c>
      <c r="J550" s="25">
        <v>4</v>
      </c>
      <c r="K550" s="26">
        <v>80</v>
      </c>
      <c r="L550" s="27">
        <v>19.510000000000002</v>
      </c>
      <c r="M550" s="102"/>
    </row>
    <row r="551" spans="1:13" ht="21.75" customHeight="1" x14ac:dyDescent="0.25">
      <c r="A551" s="34" t="s">
        <v>519</v>
      </c>
      <c r="B551" s="78" t="s">
        <v>14014</v>
      </c>
      <c r="C551" s="98" t="str">
        <f>IF(Tabella42[[#This Row],[ iMiNOW  01/05/2025  31/08/2025 ]],"PROMO"," ")</f>
        <v xml:space="preserve"> </v>
      </c>
      <c r="D551" s="8" t="str">
        <f>IF($A$4="I",VLOOKUP(B551,lingue!$A$1:$W$2481,12,FALSE),IF($A$4="GB",VLOOKUP(B551,lingue!$A$1:$W$2481,14,FALSE),IF($A$4="E",VLOOKUP(B551,lingue!$A$1:$W$2481,20,FALSE),IF($A$4="PL",VLOOKUP(B551,lingue!$A$1:$W$2481,22,FALSE),IF($A$4="D",VLOOKUP(B551,lingue!$A$1:$W$2481,16,FALSE),IF($A$4="F",VLOOKUP(B551,lingue!$A$1:$W$2481,18,FALSE)))))))</f>
        <v>CASSETTA IN POLIPROPILENE DELTA 6432I CON SUPPORTI-CAPACITA Lt=58 - DIM. MM  L=600 P=400 A=330 - COLORE: GRIGIO SCURO</v>
      </c>
      <c r="E551" s="23" t="str">
        <f>IF($A$4="I",VLOOKUP(B551,lingue!$A$1:$W$2481,13,FALSE),IF($A$4="GB",VLOOKUP(B551,lingue!$A$1:$W$2481,15,FALSE),IF($A$4="E",VLOOKUP(B551,lingue!$A$1:$W$2481,21,FALSE),IF($A$4="PL",VLOOKUP(B551,lingue!$A$1:$W$2481,23,FALSE),IF($A$4="D",VLOOKUP(B551,lingue!$A$1:$W$2481,17,FALSE),IF($A$4="F",VLOOKUP(B551,lingue!$A$1:$W$2481,19,FALSE)))))))</f>
        <v xml:space="preserve">***FORNITO IN MULTIPLI DI 4/80 PZ*** </v>
      </c>
      <c r="F551" s="8"/>
      <c r="G551" s="23"/>
      <c r="H551" s="8"/>
      <c r="I551" s="24">
        <v>2486</v>
      </c>
      <c r="J551" s="25">
        <v>4</v>
      </c>
      <c r="K551" s="26">
        <v>80</v>
      </c>
      <c r="L551" s="27">
        <v>24.81</v>
      </c>
      <c r="M551" s="102"/>
    </row>
    <row r="552" spans="1:13" ht="21.75" customHeight="1" x14ac:dyDescent="0.25">
      <c r="A552" s="34" t="s">
        <v>519</v>
      </c>
      <c r="B552" s="78" t="s">
        <v>14015</v>
      </c>
      <c r="C552" s="98" t="str">
        <f>IF(Tabella42[[#This Row],[ iMiNOW  01/05/2025  31/08/2025 ]],"PROMO"," ")</f>
        <v xml:space="preserve"> </v>
      </c>
      <c r="D552" s="8" t="str">
        <f>IF($A$4="I",VLOOKUP(B552,lingue!$A$1:$W$2481,12,FALSE),IF($A$4="GB",VLOOKUP(B552,lingue!$A$1:$W$2481,14,FALSE),IF($A$4="E",VLOOKUP(B552,lingue!$A$1:$W$2481,20,FALSE),IF($A$4="PL",VLOOKUP(B552,lingue!$A$1:$W$2481,22,FALSE),IF($A$4="D",VLOOKUP(B552,lingue!$A$1:$W$2481,16,FALSE),IF($A$4="F",VLOOKUP(B552,lingue!$A$1:$W$2481,18,FALSE)))))))</f>
        <v>CASSETTA IN POLIPROPILENE DELTA 6432Z CON COPERCHIO-CAPACITA Lt=58 - DIM. MM  L=610 P=400 A=340 - COLORE: GRIGIO SCURO</v>
      </c>
      <c r="E552" s="23" t="str">
        <f>IF($A$4="I",VLOOKUP(B552,lingue!$A$1:$W$2481,13,FALSE),IF($A$4="GB",VLOOKUP(B552,lingue!$A$1:$W$2481,15,FALSE),IF($A$4="E",VLOOKUP(B552,lingue!$A$1:$W$2481,21,FALSE),IF($A$4="PL",VLOOKUP(B552,lingue!$A$1:$W$2481,23,FALSE),IF($A$4="D",VLOOKUP(B552,lingue!$A$1:$W$2481,17,FALSE),IF($A$4="F",VLOOKUP(B552,lingue!$A$1:$W$2481,19,FALSE)))))))</f>
        <v xml:space="preserve">***FORNITO IN MULTIPLI DI 3/76 PZ*** </v>
      </c>
      <c r="F552" s="8"/>
      <c r="G552" s="23"/>
      <c r="H552" s="8"/>
      <c r="I552" s="24">
        <v>3170</v>
      </c>
      <c r="J552" s="25">
        <v>3</v>
      </c>
      <c r="K552" s="26">
        <v>76</v>
      </c>
      <c r="L552" s="27">
        <v>33.1</v>
      </c>
      <c r="M552" s="102"/>
    </row>
    <row r="553" spans="1:13" ht="21.75" customHeight="1" x14ac:dyDescent="0.25">
      <c r="A553" s="34" t="s">
        <v>519</v>
      </c>
      <c r="B553" s="78" t="s">
        <v>14016</v>
      </c>
      <c r="C553" s="98" t="str">
        <f>IF(Tabella42[[#This Row],[ iMiNOW  01/05/2025  31/08/2025 ]],"PROMO"," ")</f>
        <v xml:space="preserve"> </v>
      </c>
      <c r="D553" s="8" t="str">
        <f>IF($A$4="I",VLOOKUP(B553,lingue!$A$1:$W$2481,12,FALSE),IF($A$4="GB",VLOOKUP(B553,lingue!$A$1:$W$2481,14,FALSE),IF($A$4="E",VLOOKUP(B553,lingue!$A$1:$W$2481,20,FALSE),IF($A$4="PL",VLOOKUP(B553,lingue!$A$1:$W$2481,22,FALSE),IF($A$4="D",VLOOKUP(B553,lingue!$A$1:$W$2481,16,FALSE),IF($A$4="F",VLOOKUP(B553,lingue!$A$1:$W$2481,18,FALSE)))))))</f>
        <v>CASSETTA IN POLIPROPILENE DELTA 6442A-CAPACITA Lt=74 - DIM. MM  L=600 P=400 A=425 - COLORE: GRIGIO SCURO</v>
      </c>
      <c r="E553" s="23" t="str">
        <f>IF($A$4="I",VLOOKUP(B553,lingue!$A$1:$W$2481,13,FALSE),IF($A$4="GB",VLOOKUP(B553,lingue!$A$1:$W$2481,15,FALSE),IF($A$4="E",VLOOKUP(B553,lingue!$A$1:$W$2481,21,FALSE),IF($A$4="PL",VLOOKUP(B553,lingue!$A$1:$W$2481,23,FALSE),IF($A$4="D",VLOOKUP(B553,lingue!$A$1:$W$2481,17,FALSE),IF($A$4="F",VLOOKUP(B553,lingue!$A$1:$W$2481,19,FALSE)))))))</f>
        <v xml:space="preserve">***FORNITO IN MULTIPLI DI 3/64 PZ*** </v>
      </c>
      <c r="F553" s="8"/>
      <c r="G553" s="23"/>
      <c r="H553" s="8"/>
      <c r="I553" s="24">
        <v>2890</v>
      </c>
      <c r="J553" s="25">
        <v>3</v>
      </c>
      <c r="K553" s="26">
        <v>64</v>
      </c>
      <c r="L553" s="27">
        <v>25.13</v>
      </c>
      <c r="M553" s="102"/>
    </row>
    <row r="554" spans="1:13" ht="21.75" customHeight="1" x14ac:dyDescent="0.25">
      <c r="A554" s="34" t="s">
        <v>519</v>
      </c>
      <c r="B554" s="78" t="s">
        <v>14017</v>
      </c>
      <c r="C554" s="98" t="str">
        <f>IF(Tabella42[[#This Row],[ iMiNOW  01/05/2025  31/08/2025 ]],"PROMO"," ")</f>
        <v xml:space="preserve"> </v>
      </c>
      <c r="D554" s="8" t="str">
        <f>IF($A$4="I",VLOOKUP(B554,lingue!$A$1:$W$2481,12,FALSE),IF($A$4="GB",VLOOKUP(B554,lingue!$A$1:$W$2481,14,FALSE),IF($A$4="E",VLOOKUP(B554,lingue!$A$1:$W$2481,20,FALSE),IF($A$4="PL",VLOOKUP(B554,lingue!$A$1:$W$2481,22,FALSE),IF($A$4="D",VLOOKUP(B554,lingue!$A$1:$W$2481,16,FALSE),IF($A$4="F",VLOOKUP(B554,lingue!$A$1:$W$2481,18,FALSE)))))))</f>
        <v>CASSETTA IN POLIPROPILENE DELTA 6442I CON SUPPORTI-CAPACITA Lt=74 - DIM. MM  L=600 P=400 A=430 - COLORE: GRIGIO SCURO</v>
      </c>
      <c r="E554" s="23" t="str">
        <f>IF($A$4="I",VLOOKUP(B554,lingue!$A$1:$W$2481,13,FALSE),IF($A$4="GB",VLOOKUP(B554,lingue!$A$1:$W$2481,15,FALSE),IF($A$4="E",VLOOKUP(B554,lingue!$A$1:$W$2481,21,FALSE),IF($A$4="PL",VLOOKUP(B554,lingue!$A$1:$W$2481,23,FALSE),IF($A$4="D",VLOOKUP(B554,lingue!$A$1:$W$2481,17,FALSE),IF($A$4="F",VLOOKUP(B554,lingue!$A$1:$W$2481,19,FALSE)))))))</f>
        <v xml:space="preserve">***FORNITO IN MULTIPLI DI 3/64 PZ*** </v>
      </c>
      <c r="F554" s="8"/>
      <c r="G554" s="23"/>
      <c r="H554" s="8"/>
      <c r="I554" s="24">
        <v>3106</v>
      </c>
      <c r="J554" s="25">
        <v>3</v>
      </c>
      <c r="K554" s="26">
        <v>64</v>
      </c>
      <c r="L554" s="27">
        <v>30.45</v>
      </c>
      <c r="M554" s="102"/>
    </row>
    <row r="555" spans="1:13" ht="21.75" customHeight="1" x14ac:dyDescent="0.25">
      <c r="A555" s="34" t="s">
        <v>519</v>
      </c>
      <c r="B555" s="78" t="s">
        <v>14018</v>
      </c>
      <c r="C555" s="98" t="str">
        <f>IF(Tabella42[[#This Row],[ iMiNOW  01/05/2025  31/08/2025 ]],"PROMO"," ")</f>
        <v xml:space="preserve"> </v>
      </c>
      <c r="D555" s="8" t="str">
        <f>IF($A$4="I",VLOOKUP(B555,lingue!$A$1:$W$2481,12,FALSE),IF($A$4="GB",VLOOKUP(B555,lingue!$A$1:$W$2481,14,FALSE),IF($A$4="E",VLOOKUP(B555,lingue!$A$1:$W$2481,20,FALSE),IF($A$4="PL",VLOOKUP(B555,lingue!$A$1:$W$2481,22,FALSE),IF($A$4="D",VLOOKUP(B555,lingue!$A$1:$W$2481,16,FALSE),IF($A$4="F",VLOOKUP(B555,lingue!$A$1:$W$2481,18,FALSE)))))))</f>
        <v>CASSETTA IN POLIPROPILENE DELTA 6442Z CON COPERCHIO-CAPACITA Lt=74 - DIM. MM  L=610 P=400 A=440 - COLORE: GRIGIO SCURO</v>
      </c>
      <c r="E555" s="23" t="str">
        <f>IF($A$4="I",VLOOKUP(B555,lingue!$A$1:$W$2481,13,FALSE),IF($A$4="GB",VLOOKUP(B555,lingue!$A$1:$W$2481,15,FALSE),IF($A$4="E",VLOOKUP(B555,lingue!$A$1:$W$2481,21,FALSE),IF($A$4="PL",VLOOKUP(B555,lingue!$A$1:$W$2481,23,FALSE),IF($A$4="D",VLOOKUP(B555,lingue!$A$1:$W$2481,17,FALSE),IF($A$4="F",VLOOKUP(B555,lingue!$A$1:$W$2481,19,FALSE)))))))</f>
        <v xml:space="preserve">***FORNITO IN MULTIPLI DI 3/56 PZ*** </v>
      </c>
      <c r="F555" s="8"/>
      <c r="G555" s="23"/>
      <c r="H555" s="8"/>
      <c r="I555" s="24">
        <v>3790</v>
      </c>
      <c r="J555" s="25">
        <v>3</v>
      </c>
      <c r="K555" s="26">
        <v>56</v>
      </c>
      <c r="L555" s="27">
        <v>38.68</v>
      </c>
      <c r="M555" s="102"/>
    </row>
    <row r="556" spans="1:13" ht="21.75" customHeight="1" x14ac:dyDescent="0.25">
      <c r="A556" s="34" t="s">
        <v>535</v>
      </c>
      <c r="B556" s="78" t="s">
        <v>14019</v>
      </c>
      <c r="C556" s="98" t="str">
        <f>IF(Tabella42[[#This Row],[ iMiNOW  01/05/2025  31/08/2025 ]],"PROMO"," ")</f>
        <v xml:space="preserve"> </v>
      </c>
      <c r="D556" s="8" t="str">
        <f>IF($A$4="I",VLOOKUP(B556,lingue!$A$1:$W$2481,12,FALSE),IF($A$4="GB",VLOOKUP(B556,lingue!$A$1:$W$2481,14,FALSE),IF($A$4="E",VLOOKUP(B556,lingue!$A$1:$W$2481,20,FALSE),IF($A$4="PL",VLOOKUP(B556,lingue!$A$1:$W$2481,22,FALSE),IF($A$4="D",VLOOKUP(B556,lingue!$A$1:$W$2481,16,FALSE),IF($A$4="F",VLOOKUP(B556,lingue!$A$1:$W$2481,18,FALSE)))))))</f>
        <v>COPERCHIO IN POLIPROPILENE PER CASSETTE DELTA - DIM. MM  L=610 P=400 - COLORE: GRIGIO SCURO</v>
      </c>
      <c r="E556" s="23" t="str">
        <f>IF($A$4="I",VLOOKUP(B556,lingue!$A$1:$W$2481,13,FALSE),IF($A$4="GB",VLOOKUP(B556,lingue!$A$1:$W$2481,15,FALSE),IF($A$4="E",VLOOKUP(B556,lingue!$A$1:$W$2481,21,FALSE),IF($A$4="PL",VLOOKUP(B556,lingue!$A$1:$W$2481,23,FALSE),IF($A$4="D",VLOOKUP(B556,lingue!$A$1:$W$2481,17,FALSE),IF($A$4="F",VLOOKUP(B556,lingue!$A$1:$W$2481,19,FALSE)))))))</f>
        <v xml:space="preserve">***FORNITO IN MULTIPLI DI 1/160 PZ*** </v>
      </c>
      <c r="F556" s="8"/>
      <c r="G556" s="23"/>
      <c r="H556" s="8"/>
      <c r="I556" s="24">
        <v>960</v>
      </c>
      <c r="J556" s="25">
        <v>1</v>
      </c>
      <c r="K556" s="26">
        <v>160</v>
      </c>
      <c r="L556" s="27">
        <v>11.36</v>
      </c>
      <c r="M556" s="102"/>
    </row>
    <row r="557" spans="1:13" ht="21.75" customHeight="1" x14ac:dyDescent="0.25">
      <c r="A557" s="34" t="s">
        <v>519</v>
      </c>
      <c r="B557" s="22" t="s">
        <v>537</v>
      </c>
      <c r="C557" s="98" t="str">
        <f>IF(Tabella42[[#This Row],[ iMiNOW  01/05/2025  31/08/2025 ]],"PROMO"," ")</f>
        <v xml:space="preserve"> </v>
      </c>
      <c r="D557" s="8" t="str">
        <f>IF($A$4="I",VLOOKUP(B557,lingue!$A$1:$W$2481,12,FALSE),IF($A$4="GB",VLOOKUP(B557,lingue!$A$1:$W$2481,14,FALSE),IF($A$4="E",VLOOKUP(B557,lingue!$A$1:$W$2481,20,FALSE),IF($A$4="PL",VLOOKUP(B557,lingue!$A$1:$W$2481,22,FALSE),IF($A$4="D",VLOOKUP(B557,lingue!$A$1:$W$2481,16,FALSE),IF($A$4="F",VLOOKUP(B557,lingue!$A$1:$W$2481,18,FALSE)))))))</f>
        <v>SIGILLO MONOUSO IN POLIPROPILENE PER CASSETTE KRONOS E DELTA -COLORE: BIANCO</v>
      </c>
      <c r="E557" s="23" t="str">
        <f>IF($A$4="I",VLOOKUP(B557,lingue!$A$1:$W$2481,13,FALSE),IF($A$4="GB",VLOOKUP(B557,lingue!$A$1:$W$2481,15,FALSE),IF($A$4="E",VLOOKUP(B557,lingue!$A$1:$W$2481,21,FALSE),IF($A$4="PL",VLOOKUP(B557,lingue!$A$1:$W$2481,23,FALSE),IF($A$4="D",VLOOKUP(B557,lingue!$A$1:$W$2481,17,FALSE),IF($A$4="F",VLOOKUP(B557,lingue!$A$1:$W$2481,19,FALSE)))))))</f>
        <v xml:space="preserve">***FORNITO IN MULTIPLI DI 500 PZ*** </v>
      </c>
      <c r="F557" s="28"/>
      <c r="G557" s="23"/>
      <c r="I557" s="24">
        <v>1.3</v>
      </c>
      <c r="J557" s="25">
        <v>500</v>
      </c>
      <c r="K557" s="26"/>
      <c r="L557" s="27">
        <v>0.11</v>
      </c>
      <c r="M557" s="102"/>
    </row>
    <row r="558" spans="1:13" ht="21.75" customHeight="1" x14ac:dyDescent="0.25">
      <c r="A558" s="34" t="s">
        <v>538</v>
      </c>
      <c r="B558" s="78" t="s">
        <v>539</v>
      </c>
      <c r="C558" s="98" t="str">
        <f>IF(Tabella42[[#This Row],[ iMiNOW  01/05/2025  31/08/2025 ]],"PROMO"," ")</f>
        <v xml:space="preserve"> </v>
      </c>
      <c r="D558" s="8" t="str">
        <f>IF($A$4="I",VLOOKUP(B558,lingue!$A$1:$W$2481,12,FALSE),IF($A$4="GB",VLOOKUP(B558,lingue!$A$1:$W$2481,14,FALSE),IF($A$4="E",VLOOKUP(B558,lingue!$A$1:$W$2481,20,FALSE),IF($A$4="PL",VLOOKUP(B558,lingue!$A$1:$W$2481,22,FALSE),IF($A$4="D",VLOOKUP(B558,lingue!$A$1:$W$2481,16,FALSE),IF($A$4="F",VLOOKUP(B558,lingue!$A$1:$W$2481,18,FALSE)))))))</f>
        <v xml:space="preserve">DIVISORIO FESSURATO A PETTINE IN PLASTICA - DIM. MM  P=255 A=120 - COLORE: GRIGIO </v>
      </c>
      <c r="E558" s="23" t="str">
        <f>IF($A$4="I",VLOOKUP(B558,lingue!$A$1:$W$2481,13,FALSE),IF($A$4="GB",VLOOKUP(B558,lingue!$A$1:$W$2481,15,FALSE),IF($A$4="E",VLOOKUP(B558,lingue!$A$1:$W$2481,21,FALSE),IF($A$4="PL",VLOOKUP(B558,lingue!$A$1:$W$2481,23,FALSE),IF($A$4="D",VLOOKUP(B558,lingue!$A$1:$W$2481,17,FALSE),IF($A$4="F",VLOOKUP(B558,lingue!$A$1:$W$2481,19,FALSE)))))))</f>
        <v xml:space="preserve">PASSO FESSURE: 24MM ***FORNITO IN MULTIPLI DI 10 PZ*** </v>
      </c>
      <c r="F558" s="8"/>
      <c r="G558" s="23"/>
      <c r="H558" s="8"/>
      <c r="I558" s="24">
        <v>36.72</v>
      </c>
      <c r="J558" s="25">
        <v>10</v>
      </c>
      <c r="K558" s="36"/>
      <c r="L558" s="27">
        <v>2.0699999999999998</v>
      </c>
      <c r="M558" s="102"/>
    </row>
    <row r="559" spans="1:13" ht="21.75" customHeight="1" x14ac:dyDescent="0.25">
      <c r="A559" s="34" t="s">
        <v>6</v>
      </c>
      <c r="B559" s="77" t="s">
        <v>540</v>
      </c>
      <c r="C559" s="98" t="str">
        <f>IF(Tabella42[[#This Row],[ iMiNOW  01/05/2025  31/08/2025 ]],"PROMO"," ")</f>
        <v xml:space="preserve"> </v>
      </c>
      <c r="D559" s="8" t="str">
        <f>IF($A$4="I",VLOOKUP(B559,lingue!$A$1:$W$2481,12,FALSE),IF($A$4="GB",VLOOKUP(B559,lingue!$A$1:$W$2481,14,FALSE),IF($A$4="E",VLOOKUP(B559,lingue!$A$1:$W$2481,20,FALSE),IF($A$4="PL",VLOOKUP(B559,lingue!$A$1:$W$2481,22,FALSE),IF($A$4="D",VLOOKUP(B559,lingue!$A$1:$W$2481,16,FALSE),IF($A$4="F",VLOOKUP(B559,lingue!$A$1:$W$2481,18,FALSE)))))))</f>
        <v xml:space="preserve">DIVISORIO FESSURATO A PETTINE IN PLASTICA CONDUTTIVA - DIM. MM  P=255 A=120 - COLORE: NERO </v>
      </c>
      <c r="E559" s="23" t="str">
        <f>IF($A$4="I",VLOOKUP(B559,lingue!$A$1:$W$2481,13,FALSE),IF($A$4="GB",VLOOKUP(B559,lingue!$A$1:$W$2481,15,FALSE),IF($A$4="E",VLOOKUP(B559,lingue!$A$1:$W$2481,21,FALSE),IF($A$4="PL",VLOOKUP(B559,lingue!$A$1:$W$2481,23,FALSE),IF($A$4="D",VLOOKUP(B559,lingue!$A$1:$W$2481,17,FALSE),IF($A$4="F",VLOOKUP(B559,lingue!$A$1:$W$2481,19,FALSE)))))))</f>
        <v xml:space="preserve">PASSO FESSURE: 20MM ***FORNITO IN MULTIPLI DI 10 PZ*** </v>
      </c>
      <c r="F559" s="35"/>
      <c r="G559" s="23"/>
      <c r="H559" s="8"/>
      <c r="I559" s="24">
        <v>41.126400000000004</v>
      </c>
      <c r="J559" s="25">
        <v>10</v>
      </c>
      <c r="K559" s="36"/>
      <c r="L559" s="27">
        <v>4.24</v>
      </c>
      <c r="M559" s="102"/>
    </row>
    <row r="560" spans="1:13" ht="21.75" customHeight="1" x14ac:dyDescent="0.25">
      <c r="A560" s="34" t="s">
        <v>538</v>
      </c>
      <c r="B560" s="78" t="s">
        <v>541</v>
      </c>
      <c r="C560" s="98" t="str">
        <f>IF(Tabella42[[#This Row],[ iMiNOW  01/05/2025  31/08/2025 ]],"PROMO"," ")</f>
        <v xml:space="preserve"> </v>
      </c>
      <c r="D560" s="8" t="str">
        <f>IF($A$4="I",VLOOKUP(B560,lingue!$A$1:$W$2481,12,FALSE),IF($A$4="GB",VLOOKUP(B560,lingue!$A$1:$W$2481,14,FALSE),IF($A$4="E",VLOOKUP(B560,lingue!$A$1:$W$2481,20,FALSE),IF($A$4="PL",VLOOKUP(B560,lingue!$A$1:$W$2481,22,FALSE),IF($A$4="D",VLOOKUP(B560,lingue!$A$1:$W$2481,16,FALSE),IF($A$4="F",VLOOKUP(B560,lingue!$A$1:$W$2481,18,FALSE)))))))</f>
        <v xml:space="preserve">DIVISORIO FESSURATO A PETTINE IN PLASTICA - DIM. MM  P=255 A=180 - COLORE: GRIGIO </v>
      </c>
      <c r="E560" s="23" t="str">
        <f>IF($A$4="I",VLOOKUP(B560,lingue!$A$1:$W$2481,13,FALSE),IF($A$4="GB",VLOOKUP(B560,lingue!$A$1:$W$2481,15,FALSE),IF($A$4="E",VLOOKUP(B560,lingue!$A$1:$W$2481,21,FALSE),IF($A$4="PL",VLOOKUP(B560,lingue!$A$1:$W$2481,23,FALSE),IF($A$4="D",VLOOKUP(B560,lingue!$A$1:$W$2481,17,FALSE),IF($A$4="F",VLOOKUP(B560,lingue!$A$1:$W$2481,19,FALSE)))))))</f>
        <v xml:space="preserve">PASSO FESSURE: 24MM ***FORNITO IN MULTIPLI DI 10 PZ*** </v>
      </c>
      <c r="F560" s="8"/>
      <c r="G560" s="23"/>
      <c r="H560" s="8"/>
      <c r="I560" s="24">
        <v>55.08</v>
      </c>
      <c r="J560" s="25">
        <v>10</v>
      </c>
      <c r="K560" s="36"/>
      <c r="L560" s="27">
        <v>2.66</v>
      </c>
      <c r="M560" s="102"/>
    </row>
    <row r="561" spans="1:13" s="35" customFormat="1" ht="21.75" customHeight="1" x14ac:dyDescent="0.25">
      <c r="A561" s="80" t="s">
        <v>538</v>
      </c>
      <c r="B561" s="78" t="s">
        <v>542</v>
      </c>
      <c r="C561" s="98" t="str">
        <f>IF(Tabella42[[#This Row],[ iMiNOW  01/05/2025  31/08/2025 ]],"PROMO"," ")</f>
        <v xml:space="preserve"> </v>
      </c>
      <c r="D561" s="35" t="str">
        <f>IF($A$4="I",VLOOKUP(B561,lingue!$A$1:$W$2481,12,FALSE),IF($A$4="GB",VLOOKUP(B561,lingue!$A$1:$W$2481,14,FALSE),IF($A$4="E",VLOOKUP(B561,lingue!$A$1:$W$2481,20,FALSE),IF($A$4="PL",VLOOKUP(B561,lingue!$A$1:$W$2481,22,FALSE),IF($A$4="D",VLOOKUP(B561,lingue!$A$1:$W$2481,16,FALSE),IF($A$4="F",VLOOKUP(B561,lingue!$A$1:$W$2481,18,FALSE)))))))</f>
        <v xml:space="preserve">DIVISORIO FESSURATO A PETTINE IN PLASTICA - DIM. MM  P=255 A=220 - COLORE: GRIGIO </v>
      </c>
      <c r="E561" s="39" t="str">
        <f>IF($A$4="I",VLOOKUP(B561,lingue!$A$1:$W$2481,13,FALSE),IF($A$4="GB",VLOOKUP(B561,lingue!$A$1:$W$2481,15,FALSE),IF($A$4="E",VLOOKUP(B561,lingue!$A$1:$W$2481,21,FALSE),IF($A$4="PL",VLOOKUP(B561,lingue!$A$1:$W$2481,23,FALSE),IF($A$4="D",VLOOKUP(B561,lingue!$A$1:$W$2481,17,FALSE),IF($A$4="F",VLOOKUP(B561,lingue!$A$1:$W$2481,19,FALSE)))))))</f>
        <v xml:space="preserve">PASSO FESSURE: 24MM ***FORNITO IN MULTIPLI DI 10 PZ*** </v>
      </c>
      <c r="G561" s="39"/>
      <c r="I561" s="40">
        <v>67</v>
      </c>
      <c r="J561" s="41">
        <v>10</v>
      </c>
      <c r="K561" s="36"/>
      <c r="L561" s="27">
        <v>3.24</v>
      </c>
      <c r="M561" s="102"/>
    </row>
    <row r="562" spans="1:13" s="35" customFormat="1" ht="21.75" customHeight="1" x14ac:dyDescent="0.25">
      <c r="A562" s="34" t="s">
        <v>6</v>
      </c>
      <c r="B562" s="77" t="s">
        <v>543</v>
      </c>
      <c r="C562" s="98" t="str">
        <f>IF(Tabella42[[#This Row],[ iMiNOW  01/05/2025  31/08/2025 ]],"PROMO"," ")</f>
        <v xml:space="preserve"> </v>
      </c>
      <c r="D562" s="35" t="str">
        <f>IF($A$4="I",VLOOKUP(B562,lingue!$A$1:$W$2481,12,FALSE),IF($A$4="GB",VLOOKUP(B562,lingue!$A$1:$W$2481,14,FALSE),IF($A$4="E",VLOOKUP(B562,lingue!$A$1:$W$2481,20,FALSE),IF($A$4="PL",VLOOKUP(B562,lingue!$A$1:$W$2481,22,FALSE),IF($A$4="D",VLOOKUP(B562,lingue!$A$1:$W$2481,16,FALSE),IF($A$4="F",VLOOKUP(B562,lingue!$A$1:$W$2481,18,FALSE)))))))</f>
        <v xml:space="preserve">DIVISORIO FESSURATO A PETTINE IN PLASTICA CONDUTTIVA - DIM. MM  P=255 A=180 - COLORE: NERO </v>
      </c>
      <c r="E562" s="39" t="str">
        <f>IF($A$4="I",VLOOKUP(B562,lingue!$A$1:$W$2481,13,FALSE),IF($A$4="GB",VLOOKUP(B562,lingue!$A$1:$W$2481,15,FALSE),IF($A$4="E",VLOOKUP(B562,lingue!$A$1:$W$2481,21,FALSE),IF($A$4="PL",VLOOKUP(B562,lingue!$A$1:$W$2481,23,FALSE),IF($A$4="D",VLOOKUP(B562,lingue!$A$1:$W$2481,17,FALSE),IF($A$4="F",VLOOKUP(B562,lingue!$A$1:$W$2481,19,FALSE)))))))</f>
        <v xml:space="preserve">PASSO FESSURE: 20MM ***FORNITO IN MULTIPLI DI 10 PZ*** </v>
      </c>
      <c r="G562" s="39"/>
      <c r="I562" s="40">
        <v>61.689600000000006</v>
      </c>
      <c r="J562" s="41">
        <v>10</v>
      </c>
      <c r="K562" s="36"/>
      <c r="L562" s="27">
        <v>6.17</v>
      </c>
      <c r="M562" s="102"/>
    </row>
    <row r="563" spans="1:13" s="35" customFormat="1" ht="21.75" customHeight="1" x14ac:dyDescent="0.25">
      <c r="A563" s="80" t="s">
        <v>538</v>
      </c>
      <c r="B563" s="78" t="s">
        <v>544</v>
      </c>
      <c r="C563" s="98" t="str">
        <f>IF(Tabella42[[#This Row],[ iMiNOW  01/05/2025  31/08/2025 ]],"PROMO"," ")</f>
        <v xml:space="preserve"> </v>
      </c>
      <c r="D563" s="35" t="str">
        <f>IF($A$4="I",VLOOKUP(B563,lingue!$A$1:$W$2481,12,FALSE),IF($A$4="GB",VLOOKUP(B563,lingue!$A$1:$W$2481,14,FALSE),IF($A$4="E",VLOOKUP(B563,lingue!$A$1:$W$2481,20,FALSE),IF($A$4="PL",VLOOKUP(B563,lingue!$A$1:$W$2481,22,FALSE),IF($A$4="D",VLOOKUP(B563,lingue!$A$1:$W$2481,16,FALSE),IF($A$4="F",VLOOKUP(B563,lingue!$A$1:$W$2481,18,FALSE)))))))</f>
        <v xml:space="preserve">DIVISORIO FESSURATO A PETTINE IN PLASTICA - DIM. MM  P=255 A=45 - COLORE: GRIGIO </v>
      </c>
      <c r="E563" s="39" t="str">
        <f>IF($A$4="I",VLOOKUP(B563,lingue!$A$1:$W$2481,13,FALSE),IF($A$4="GB",VLOOKUP(B563,lingue!$A$1:$W$2481,15,FALSE),IF($A$4="E",VLOOKUP(B563,lingue!$A$1:$W$2481,21,FALSE),IF($A$4="PL",VLOOKUP(B563,lingue!$A$1:$W$2481,23,FALSE),IF($A$4="D",VLOOKUP(B563,lingue!$A$1:$W$2481,17,FALSE),IF($A$4="F",VLOOKUP(B563,lingue!$A$1:$W$2481,19,FALSE)))))))</f>
        <v xml:space="preserve">PASSO FESSURE: 24MM ***FORNITO IN MULTIPLI DI 10 PZ*** </v>
      </c>
      <c r="G563" s="39"/>
      <c r="I563" s="40">
        <v>13.77</v>
      </c>
      <c r="J563" s="41">
        <v>10</v>
      </c>
      <c r="K563" s="36"/>
      <c r="L563" s="27">
        <v>1.3</v>
      </c>
      <c r="M563" s="102"/>
    </row>
    <row r="564" spans="1:13" s="35" customFormat="1" ht="21.75" customHeight="1" x14ac:dyDescent="0.25">
      <c r="A564" s="34" t="s">
        <v>6</v>
      </c>
      <c r="B564" s="77" t="s">
        <v>545</v>
      </c>
      <c r="C564" s="98" t="str">
        <f>IF(Tabella42[[#This Row],[ iMiNOW  01/05/2025  31/08/2025 ]],"PROMO"," ")</f>
        <v xml:space="preserve"> </v>
      </c>
      <c r="D564" s="35" t="str">
        <f>IF($A$4="I",VLOOKUP(B564,lingue!$A$1:$W$2481,12,FALSE),IF($A$4="GB",VLOOKUP(B564,lingue!$A$1:$W$2481,14,FALSE),IF($A$4="E",VLOOKUP(B564,lingue!$A$1:$W$2481,20,FALSE),IF($A$4="PL",VLOOKUP(B564,lingue!$A$1:$W$2481,22,FALSE),IF($A$4="D",VLOOKUP(B564,lingue!$A$1:$W$2481,16,FALSE),IF($A$4="F",VLOOKUP(B564,lingue!$A$1:$W$2481,18,FALSE)))))))</f>
        <v xml:space="preserve">DIVISORIO FESSURATO A PETTINE IN PLASTICA CONDUTTIVA - DIM. MM  P=255 A=45 - COLORE: NERO </v>
      </c>
      <c r="E564" s="39" t="str">
        <f>IF($A$4="I",VLOOKUP(B564,lingue!$A$1:$W$2481,13,FALSE),IF($A$4="GB",VLOOKUP(B564,lingue!$A$1:$W$2481,15,FALSE),IF($A$4="E",VLOOKUP(B564,lingue!$A$1:$W$2481,21,FALSE),IF($A$4="PL",VLOOKUP(B564,lingue!$A$1:$W$2481,23,FALSE),IF($A$4="D",VLOOKUP(B564,lingue!$A$1:$W$2481,17,FALSE),IF($A$4="F",VLOOKUP(B564,lingue!$A$1:$W$2481,19,FALSE)))))))</f>
        <v xml:space="preserve">PASSO FESSURE: 20MM ***FORNITO IN MULTIPLI DI 10 PZ*** </v>
      </c>
      <c r="G564" s="39"/>
      <c r="I564" s="40">
        <v>15.422400000000001</v>
      </c>
      <c r="J564" s="41">
        <v>10</v>
      </c>
      <c r="K564" s="36"/>
      <c r="L564" s="27">
        <v>2.0299999999999998</v>
      </c>
      <c r="M564" s="102"/>
    </row>
    <row r="565" spans="1:13" s="35" customFormat="1" ht="21.75" customHeight="1" x14ac:dyDescent="0.25">
      <c r="A565" s="80" t="s">
        <v>538</v>
      </c>
      <c r="B565" s="78" t="s">
        <v>546</v>
      </c>
      <c r="C565" s="98" t="str">
        <f>IF(Tabella42[[#This Row],[ iMiNOW  01/05/2025  31/08/2025 ]],"PROMO"," ")</f>
        <v xml:space="preserve"> </v>
      </c>
      <c r="D565" s="35" t="str">
        <f>IF($A$4="I",VLOOKUP(B565,lingue!$A$1:$W$2481,12,FALSE),IF($A$4="GB",VLOOKUP(B565,lingue!$A$1:$W$2481,14,FALSE),IF($A$4="E",VLOOKUP(B565,lingue!$A$1:$W$2481,20,FALSE),IF($A$4="PL",VLOOKUP(B565,lingue!$A$1:$W$2481,22,FALSE),IF($A$4="D",VLOOKUP(B565,lingue!$A$1:$W$2481,16,FALSE),IF($A$4="F",VLOOKUP(B565,lingue!$A$1:$W$2481,18,FALSE)))))))</f>
        <v xml:space="preserve">DIVISORIO FESSURATO A PETTINE IN PLASTICA - DIM. MM  P=255 A=70 - COLORE: GRIGIO </v>
      </c>
      <c r="E565" s="39" t="str">
        <f>IF($A$4="I",VLOOKUP(B565,lingue!$A$1:$W$2481,13,FALSE),IF($A$4="GB",VLOOKUP(B565,lingue!$A$1:$W$2481,15,FALSE),IF($A$4="E",VLOOKUP(B565,lingue!$A$1:$W$2481,21,FALSE),IF($A$4="PL",VLOOKUP(B565,lingue!$A$1:$W$2481,23,FALSE),IF($A$4="D",VLOOKUP(B565,lingue!$A$1:$W$2481,17,FALSE),IF($A$4="F",VLOOKUP(B565,lingue!$A$1:$W$2481,19,FALSE)))))))</f>
        <v xml:space="preserve">PASSO FESSURE: 24MM ***FORNITO IN MULTIPLI DI 10 PZ*** </v>
      </c>
      <c r="G565" s="39"/>
      <c r="I565" s="40">
        <v>21.42</v>
      </c>
      <c r="J565" s="41">
        <v>10</v>
      </c>
      <c r="K565" s="36"/>
      <c r="L565" s="27">
        <v>1.46</v>
      </c>
      <c r="M565" s="102"/>
    </row>
    <row r="566" spans="1:13" s="35" customFormat="1" ht="21.75" customHeight="1" x14ac:dyDescent="0.25">
      <c r="A566" s="34" t="s">
        <v>6</v>
      </c>
      <c r="B566" s="77" t="s">
        <v>547</v>
      </c>
      <c r="C566" s="98" t="str">
        <f>IF(Tabella42[[#This Row],[ iMiNOW  01/05/2025  31/08/2025 ]],"PROMO"," ")</f>
        <v xml:space="preserve"> </v>
      </c>
      <c r="D566" s="35" t="str">
        <f>IF($A$4="I",VLOOKUP(B566,lingue!$A$1:$W$2481,12,FALSE),IF($A$4="GB",VLOOKUP(B566,lingue!$A$1:$W$2481,14,FALSE),IF($A$4="E",VLOOKUP(B566,lingue!$A$1:$W$2481,20,FALSE),IF($A$4="PL",VLOOKUP(B566,lingue!$A$1:$W$2481,22,FALSE),IF($A$4="D",VLOOKUP(B566,lingue!$A$1:$W$2481,16,FALSE),IF($A$4="F",VLOOKUP(B566,lingue!$A$1:$W$2481,18,FALSE)))))))</f>
        <v xml:space="preserve">DIVISORIO FESSURATO A PETTINE IN PLASTICA CONDUTTIVA - DIM. MM  P=255 A=70 - COLORE: NERO </v>
      </c>
      <c r="E566" s="39" t="str">
        <f>IF($A$4="I",VLOOKUP(B566,lingue!$A$1:$W$2481,13,FALSE),IF($A$4="GB",VLOOKUP(B566,lingue!$A$1:$W$2481,15,FALSE),IF($A$4="E",VLOOKUP(B566,lingue!$A$1:$W$2481,21,FALSE),IF($A$4="PL",VLOOKUP(B566,lingue!$A$1:$W$2481,23,FALSE),IF($A$4="D",VLOOKUP(B566,lingue!$A$1:$W$2481,17,FALSE),IF($A$4="F",VLOOKUP(B566,lingue!$A$1:$W$2481,19,FALSE)))))))</f>
        <v xml:space="preserve">PASSO FESSURE: 20MM ***FORNITO IN MULTIPLI DI 10 PZ*** </v>
      </c>
      <c r="G566" s="39"/>
      <c r="I566" s="40">
        <v>23.990400000000005</v>
      </c>
      <c r="J566" s="41">
        <v>10</v>
      </c>
      <c r="K566" s="36"/>
      <c r="L566" s="27">
        <v>2.87</v>
      </c>
      <c r="M566" s="102"/>
    </row>
    <row r="567" spans="1:13" s="35" customFormat="1" ht="21.75" customHeight="1" x14ac:dyDescent="0.25">
      <c r="A567" s="80" t="s">
        <v>538</v>
      </c>
      <c r="B567" s="78" t="s">
        <v>548</v>
      </c>
      <c r="C567" s="98" t="str">
        <f>IF(Tabella42[[#This Row],[ iMiNOW  01/05/2025  31/08/2025 ]],"PROMO"," ")</f>
        <v xml:space="preserve"> </v>
      </c>
      <c r="D567" s="35" t="str">
        <f>IF($A$4="I",VLOOKUP(B567,lingue!$A$1:$W$2481,12,FALSE),IF($A$4="GB",VLOOKUP(B567,lingue!$A$1:$W$2481,14,FALSE),IF($A$4="E",VLOOKUP(B567,lingue!$A$1:$W$2481,20,FALSE),IF($A$4="PL",VLOOKUP(B567,lingue!$A$1:$W$2481,22,FALSE),IF($A$4="D",VLOOKUP(B567,lingue!$A$1:$W$2481,16,FALSE),IF($A$4="F",VLOOKUP(B567,lingue!$A$1:$W$2481,18,FALSE)))))))</f>
        <v xml:space="preserve">DIVISORIO FESSURATO A PETTINE IN PLASTICA - DIM. MM  P=255 A=90 - COLORE: GRIGIO </v>
      </c>
      <c r="E567" s="39" t="str">
        <f>IF($A$4="I",VLOOKUP(B567,lingue!$A$1:$W$2481,13,FALSE),IF($A$4="GB",VLOOKUP(B567,lingue!$A$1:$W$2481,15,FALSE),IF($A$4="E",VLOOKUP(B567,lingue!$A$1:$W$2481,21,FALSE),IF($A$4="PL",VLOOKUP(B567,lingue!$A$1:$W$2481,23,FALSE),IF($A$4="D",VLOOKUP(B567,lingue!$A$1:$W$2481,17,FALSE),IF($A$4="F",VLOOKUP(B567,lingue!$A$1:$W$2481,19,FALSE)))))))</f>
        <v xml:space="preserve">PASSO FESSURE: 24MM ***FORNITO IN MULTIPLI DI 10 PZ*** </v>
      </c>
      <c r="G567" s="39"/>
      <c r="I567" s="40">
        <v>27.54</v>
      </c>
      <c r="J567" s="41">
        <v>10</v>
      </c>
      <c r="K567" s="36"/>
      <c r="L567" s="27">
        <v>1.65</v>
      </c>
      <c r="M567" s="102"/>
    </row>
    <row r="568" spans="1:13" s="35" customFormat="1" ht="21.75" customHeight="1" x14ac:dyDescent="0.25">
      <c r="A568" s="34" t="s">
        <v>6</v>
      </c>
      <c r="B568" s="77" t="s">
        <v>549</v>
      </c>
      <c r="C568" s="98" t="str">
        <f>IF(Tabella42[[#This Row],[ iMiNOW  01/05/2025  31/08/2025 ]],"PROMO"," ")</f>
        <v xml:space="preserve"> </v>
      </c>
      <c r="D568" s="35" t="str">
        <f>IF($A$4="I",VLOOKUP(B568,lingue!$A$1:$W$2481,12,FALSE),IF($A$4="GB",VLOOKUP(B568,lingue!$A$1:$W$2481,14,FALSE),IF($A$4="E",VLOOKUP(B568,lingue!$A$1:$W$2481,20,FALSE),IF($A$4="PL",VLOOKUP(B568,lingue!$A$1:$W$2481,22,FALSE),IF($A$4="D",VLOOKUP(B568,lingue!$A$1:$W$2481,16,FALSE),IF($A$4="F",VLOOKUP(B568,lingue!$A$1:$W$2481,18,FALSE)))))))</f>
        <v xml:space="preserve">DIVISORIO FESSURATO A PETTINE IN PLASTICA CONDUTTIVA - DIM. MM  P=255 A=90 - COLORE: NERO </v>
      </c>
      <c r="E568" s="39" t="str">
        <f>IF($A$4="I",VLOOKUP(B568,lingue!$A$1:$W$2481,13,FALSE),IF($A$4="GB",VLOOKUP(B568,lingue!$A$1:$W$2481,15,FALSE),IF($A$4="E",VLOOKUP(B568,lingue!$A$1:$W$2481,21,FALSE),IF($A$4="PL",VLOOKUP(B568,lingue!$A$1:$W$2481,23,FALSE),IF($A$4="D",VLOOKUP(B568,lingue!$A$1:$W$2481,17,FALSE),IF($A$4="F",VLOOKUP(B568,lingue!$A$1:$W$2481,19,FALSE)))))))</f>
        <v xml:space="preserve">PASSO FESSURE: 20MM ***FORNITO IN MULTIPLI DI 10 PZ*** </v>
      </c>
      <c r="G568" s="39"/>
      <c r="I568" s="40">
        <v>30.844800000000003</v>
      </c>
      <c r="J568" s="41">
        <v>10</v>
      </c>
      <c r="K568" s="36"/>
      <c r="L568" s="27">
        <v>3.36</v>
      </c>
      <c r="M568" s="102"/>
    </row>
    <row r="569" spans="1:13" s="35" customFormat="1" ht="21.75" customHeight="1" x14ac:dyDescent="0.25">
      <c r="A569" s="80" t="s">
        <v>538</v>
      </c>
      <c r="B569" s="78" t="s">
        <v>550</v>
      </c>
      <c r="C569" s="98" t="str">
        <f>IF(Tabella42[[#This Row],[ iMiNOW  01/05/2025  31/08/2025 ]],"PROMO"," ")</f>
        <v xml:space="preserve"> </v>
      </c>
      <c r="D569" s="35" t="str">
        <f>IF($A$4="I",VLOOKUP(B569,lingue!$A$1:$W$2481,12,FALSE),IF($A$4="GB",VLOOKUP(B569,lingue!$A$1:$W$2481,14,FALSE),IF($A$4="E",VLOOKUP(B569,lingue!$A$1:$W$2481,20,FALSE),IF($A$4="PL",VLOOKUP(B569,lingue!$A$1:$W$2481,22,FALSE),IF($A$4="D",VLOOKUP(B569,lingue!$A$1:$W$2481,16,FALSE),IF($A$4="F",VLOOKUP(B569,lingue!$A$1:$W$2481,18,FALSE)))))))</f>
        <v xml:space="preserve">DIVISORIO FESSURATO A PETTINE IN PLASTICA - DIM. MM  P=355 A=120 - COLORE: GRIGIO </v>
      </c>
      <c r="E569" s="39" t="str">
        <f>IF($A$4="I",VLOOKUP(B569,lingue!$A$1:$W$2481,13,FALSE),IF($A$4="GB",VLOOKUP(B569,lingue!$A$1:$W$2481,15,FALSE),IF($A$4="E",VLOOKUP(B569,lingue!$A$1:$W$2481,21,FALSE),IF($A$4="PL",VLOOKUP(B569,lingue!$A$1:$W$2481,23,FALSE),IF($A$4="D",VLOOKUP(B569,lingue!$A$1:$W$2481,17,FALSE),IF($A$4="F",VLOOKUP(B569,lingue!$A$1:$W$2481,19,FALSE)))))))</f>
        <v xml:space="preserve">PASSO FESSURE: 24MM ***FORNITO IN MULTIPLI DI 10 PZ*** </v>
      </c>
      <c r="G569" s="39"/>
      <c r="I569" s="40">
        <v>51.12</v>
      </c>
      <c r="J569" s="41">
        <v>10</v>
      </c>
      <c r="K569" s="36"/>
      <c r="L569" s="27">
        <v>2.4700000000000002</v>
      </c>
      <c r="M569" s="102"/>
    </row>
    <row r="570" spans="1:13" s="35" customFormat="1" ht="21.75" customHeight="1" x14ac:dyDescent="0.25">
      <c r="A570" s="34" t="s">
        <v>6</v>
      </c>
      <c r="B570" s="77" t="s">
        <v>551</v>
      </c>
      <c r="C570" s="98" t="str">
        <f>IF(Tabella42[[#This Row],[ iMiNOW  01/05/2025  31/08/2025 ]],"PROMO"," ")</f>
        <v xml:space="preserve"> </v>
      </c>
      <c r="D570" s="35" t="str">
        <f>IF($A$4="I",VLOOKUP(B570,lingue!$A$1:$W$2481,12,FALSE),IF($A$4="GB",VLOOKUP(B570,lingue!$A$1:$W$2481,14,FALSE),IF($A$4="E",VLOOKUP(B570,lingue!$A$1:$W$2481,20,FALSE),IF($A$4="PL",VLOOKUP(B570,lingue!$A$1:$W$2481,22,FALSE),IF($A$4="D",VLOOKUP(B570,lingue!$A$1:$W$2481,16,FALSE),IF($A$4="F",VLOOKUP(B570,lingue!$A$1:$W$2481,18,FALSE)))))))</f>
        <v xml:space="preserve">DIVISORIO FESSURATO A PETTINE IN PLASTICA CONDUTTIVA - DIM. MM  P=355 A=120 - COLORE: NERO </v>
      </c>
      <c r="E570" s="39" t="str">
        <f>IF($A$4="I",VLOOKUP(B570,lingue!$A$1:$W$2481,13,FALSE),IF($A$4="GB",VLOOKUP(B570,lingue!$A$1:$W$2481,15,FALSE),IF($A$4="E",VLOOKUP(B570,lingue!$A$1:$W$2481,21,FALSE),IF($A$4="PL",VLOOKUP(B570,lingue!$A$1:$W$2481,23,FALSE),IF($A$4="D",VLOOKUP(B570,lingue!$A$1:$W$2481,17,FALSE),IF($A$4="F",VLOOKUP(B570,lingue!$A$1:$W$2481,19,FALSE)))))))</f>
        <v xml:space="preserve">PASSO FESSURE: 20MM ***FORNITO IN MULTIPLI DI 10 PZ*** </v>
      </c>
      <c r="G570" s="39"/>
      <c r="I570" s="40">
        <v>57.254400000000004</v>
      </c>
      <c r="J570" s="41">
        <v>10</v>
      </c>
      <c r="K570" s="36"/>
      <c r="L570" s="27">
        <v>5.36</v>
      </c>
      <c r="M570" s="102"/>
    </row>
    <row r="571" spans="1:13" s="35" customFormat="1" ht="21.75" customHeight="1" x14ac:dyDescent="0.25">
      <c r="A571" s="80" t="s">
        <v>538</v>
      </c>
      <c r="B571" s="78" t="s">
        <v>552</v>
      </c>
      <c r="C571" s="98" t="str">
        <f>IF(Tabella42[[#This Row],[ iMiNOW  01/05/2025  31/08/2025 ]],"PROMO"," ")</f>
        <v xml:space="preserve"> </v>
      </c>
      <c r="D571" s="35" t="str">
        <f>IF($A$4="I",VLOOKUP(B571,lingue!$A$1:$W$2481,12,FALSE),IF($A$4="GB",VLOOKUP(B571,lingue!$A$1:$W$2481,14,FALSE),IF($A$4="E",VLOOKUP(B571,lingue!$A$1:$W$2481,20,FALSE),IF($A$4="PL",VLOOKUP(B571,lingue!$A$1:$W$2481,22,FALSE),IF($A$4="D",VLOOKUP(B571,lingue!$A$1:$W$2481,16,FALSE),IF($A$4="F",VLOOKUP(B571,lingue!$A$1:$W$2481,18,FALSE)))))))</f>
        <v xml:space="preserve">DIVISORIO FESSURATO A PETTINE IN PLASTICA - DIM. MM  P=355 A=180 - COLORE: GRIGIO </v>
      </c>
      <c r="E571" s="39" t="str">
        <f>IF($A$4="I",VLOOKUP(B571,lingue!$A$1:$W$2481,13,FALSE),IF($A$4="GB",VLOOKUP(B571,lingue!$A$1:$W$2481,15,FALSE),IF($A$4="E",VLOOKUP(B571,lingue!$A$1:$W$2481,21,FALSE),IF($A$4="PL",VLOOKUP(B571,lingue!$A$1:$W$2481,23,FALSE),IF($A$4="D",VLOOKUP(B571,lingue!$A$1:$W$2481,17,FALSE),IF($A$4="F",VLOOKUP(B571,lingue!$A$1:$W$2481,19,FALSE)))))))</f>
        <v xml:space="preserve">PASSO FESSURE: 24MM ***FORNITO IN MULTIPLI DI 10 PZ*** </v>
      </c>
      <c r="G571" s="39"/>
      <c r="I571" s="40">
        <v>76.680000000000007</v>
      </c>
      <c r="J571" s="41">
        <v>10</v>
      </c>
      <c r="K571" s="36"/>
      <c r="L571" s="27">
        <v>3.28</v>
      </c>
      <c r="M571" s="102"/>
    </row>
    <row r="572" spans="1:13" s="35" customFormat="1" ht="21.75" customHeight="1" x14ac:dyDescent="0.25">
      <c r="A572" s="80" t="s">
        <v>538</v>
      </c>
      <c r="B572" s="78" t="s">
        <v>553</v>
      </c>
      <c r="C572" s="98" t="str">
        <f>IF(Tabella42[[#This Row],[ iMiNOW  01/05/2025  31/08/2025 ]],"PROMO"," ")</f>
        <v xml:space="preserve"> </v>
      </c>
      <c r="D572" s="35" t="str">
        <f>IF($A$4="I",VLOOKUP(B572,lingue!$A$1:$W$2481,12,FALSE),IF($A$4="GB",VLOOKUP(B572,lingue!$A$1:$W$2481,14,FALSE),IF($A$4="E",VLOOKUP(B572,lingue!$A$1:$W$2481,20,FALSE),IF($A$4="PL",VLOOKUP(B572,lingue!$A$1:$W$2481,22,FALSE),IF($A$4="D",VLOOKUP(B572,lingue!$A$1:$W$2481,16,FALSE),IF($A$4="F",VLOOKUP(B572,lingue!$A$1:$W$2481,18,FALSE)))))))</f>
        <v xml:space="preserve">DIVISORIO FESSURATO A PETTINE IN PLASTICA - DIM. MM  P=355 A=220 - COLORE: GRIGIO </v>
      </c>
      <c r="E572" s="39" t="str">
        <f>IF($A$4="I",VLOOKUP(B572,lingue!$A$1:$W$2481,13,FALSE),IF($A$4="GB",VLOOKUP(B572,lingue!$A$1:$W$2481,15,FALSE),IF($A$4="E",VLOOKUP(B572,lingue!$A$1:$W$2481,21,FALSE),IF($A$4="PL",VLOOKUP(B572,lingue!$A$1:$W$2481,23,FALSE),IF($A$4="D",VLOOKUP(B572,lingue!$A$1:$W$2481,17,FALSE),IF($A$4="F",VLOOKUP(B572,lingue!$A$1:$W$2481,19,FALSE)))))))</f>
        <v xml:space="preserve">PASSO FESSURE: 24MM ***FORNITO IN MULTIPLI DI 10 PZ*** </v>
      </c>
      <c r="G572" s="39"/>
      <c r="I572" s="40">
        <v>94</v>
      </c>
      <c r="J572" s="41">
        <v>10</v>
      </c>
      <c r="K572" s="36"/>
      <c r="L572" s="27">
        <v>4</v>
      </c>
      <c r="M572" s="102"/>
    </row>
    <row r="573" spans="1:13" s="35" customFormat="1" ht="21.75" customHeight="1" x14ac:dyDescent="0.25">
      <c r="A573" s="34" t="s">
        <v>6</v>
      </c>
      <c r="B573" s="77" t="s">
        <v>554</v>
      </c>
      <c r="C573" s="98" t="str">
        <f>IF(Tabella42[[#This Row],[ iMiNOW  01/05/2025  31/08/2025 ]],"PROMO"," ")</f>
        <v xml:space="preserve"> </v>
      </c>
      <c r="D573" s="35" t="str">
        <f>IF($A$4="I",VLOOKUP(B573,lingue!$A$1:$W$2481,12,FALSE),IF($A$4="GB",VLOOKUP(B573,lingue!$A$1:$W$2481,14,FALSE),IF($A$4="E",VLOOKUP(B573,lingue!$A$1:$W$2481,20,FALSE),IF($A$4="PL",VLOOKUP(B573,lingue!$A$1:$W$2481,22,FALSE),IF($A$4="D",VLOOKUP(B573,lingue!$A$1:$W$2481,16,FALSE),IF($A$4="F",VLOOKUP(B573,lingue!$A$1:$W$2481,18,FALSE)))))))</f>
        <v xml:space="preserve">DIVISORIO FESSURATO A PETTINE IN PLASTICA CONDUTTIVA - DIM. MM  P=355 A=180 - COLORE: NERO </v>
      </c>
      <c r="E573" s="39" t="str">
        <f>IF($A$4="I",VLOOKUP(B573,lingue!$A$1:$W$2481,13,FALSE),IF($A$4="GB",VLOOKUP(B573,lingue!$A$1:$W$2481,15,FALSE),IF($A$4="E",VLOOKUP(B573,lingue!$A$1:$W$2481,21,FALSE),IF($A$4="PL",VLOOKUP(B573,lingue!$A$1:$W$2481,23,FALSE),IF($A$4="D",VLOOKUP(B573,lingue!$A$1:$W$2481,17,FALSE),IF($A$4="F",VLOOKUP(B573,lingue!$A$1:$W$2481,19,FALSE)))))))</f>
        <v xml:space="preserve">PASSO FESSURE: 20MM ***FORNITO IN MULTIPLI DI 10 PZ*** </v>
      </c>
      <c r="G573" s="39"/>
      <c r="I573" s="40">
        <v>85.88160000000002</v>
      </c>
      <c r="J573" s="41">
        <v>10</v>
      </c>
      <c r="K573" s="36"/>
      <c r="L573" s="27">
        <v>7.97</v>
      </c>
      <c r="M573" s="102"/>
    </row>
    <row r="574" spans="1:13" s="35" customFormat="1" ht="21.75" customHeight="1" x14ac:dyDescent="0.25">
      <c r="A574" s="80" t="s">
        <v>538</v>
      </c>
      <c r="B574" s="78" t="s">
        <v>555</v>
      </c>
      <c r="C574" s="98" t="str">
        <f>IF(Tabella42[[#This Row],[ iMiNOW  01/05/2025  31/08/2025 ]],"PROMO"," ")</f>
        <v xml:space="preserve"> </v>
      </c>
      <c r="D574" s="35" t="str">
        <f>IF($A$4="I",VLOOKUP(B574,lingue!$A$1:$W$2481,12,FALSE),IF($A$4="GB",VLOOKUP(B574,lingue!$A$1:$W$2481,14,FALSE),IF($A$4="E",VLOOKUP(B574,lingue!$A$1:$W$2481,20,FALSE),IF($A$4="PL",VLOOKUP(B574,lingue!$A$1:$W$2481,22,FALSE),IF($A$4="D",VLOOKUP(B574,lingue!$A$1:$W$2481,16,FALSE),IF($A$4="F",VLOOKUP(B574,lingue!$A$1:$W$2481,18,FALSE)))))))</f>
        <v xml:space="preserve">DIVISORIO FESSURATO A PETTINE IN PLASTICA - DIM. MM  P=355 A=45 - COLORE: GRIGIO </v>
      </c>
      <c r="E574" s="39" t="str">
        <f>IF($A$4="I",VLOOKUP(B574,lingue!$A$1:$W$2481,13,FALSE),IF($A$4="GB",VLOOKUP(B574,lingue!$A$1:$W$2481,15,FALSE),IF($A$4="E",VLOOKUP(B574,lingue!$A$1:$W$2481,21,FALSE),IF($A$4="PL",VLOOKUP(B574,lingue!$A$1:$W$2481,23,FALSE),IF($A$4="D",VLOOKUP(B574,lingue!$A$1:$W$2481,17,FALSE),IF($A$4="F",VLOOKUP(B574,lingue!$A$1:$W$2481,19,FALSE)))))))</f>
        <v xml:space="preserve">PASSO FESSURE: 24MM ***FORNITO IN MULTIPLI DI 10 PZ*** </v>
      </c>
      <c r="G574" s="39"/>
      <c r="I574" s="40">
        <v>19.170000000000002</v>
      </c>
      <c r="J574" s="41">
        <v>10</v>
      </c>
      <c r="K574" s="36"/>
      <c r="L574" s="27">
        <v>1.39</v>
      </c>
      <c r="M574" s="102"/>
    </row>
    <row r="575" spans="1:13" s="35" customFormat="1" ht="21.75" customHeight="1" x14ac:dyDescent="0.25">
      <c r="A575" s="34" t="s">
        <v>6</v>
      </c>
      <c r="B575" s="77" t="s">
        <v>556</v>
      </c>
      <c r="C575" s="98" t="str">
        <f>IF(Tabella42[[#This Row],[ iMiNOW  01/05/2025  31/08/2025 ]],"PROMO"," ")</f>
        <v xml:space="preserve"> </v>
      </c>
      <c r="D575" s="35" t="str">
        <f>IF($A$4="I",VLOOKUP(B575,lingue!$A$1:$W$2481,12,FALSE),IF($A$4="GB",VLOOKUP(B575,lingue!$A$1:$W$2481,14,FALSE),IF($A$4="E",VLOOKUP(B575,lingue!$A$1:$W$2481,20,FALSE),IF($A$4="PL",VLOOKUP(B575,lingue!$A$1:$W$2481,22,FALSE),IF($A$4="D",VLOOKUP(B575,lingue!$A$1:$W$2481,16,FALSE),IF($A$4="F",VLOOKUP(B575,lingue!$A$1:$W$2481,18,FALSE)))))))</f>
        <v xml:space="preserve">DIVISORIO FESSURATO A PETTINE IN PLASTICA CONDUTTIVA - DIM. MM  P=355 A=45 - COLORE: NERO </v>
      </c>
      <c r="E575" s="39" t="str">
        <f>IF($A$4="I",VLOOKUP(B575,lingue!$A$1:$W$2481,13,FALSE),IF($A$4="GB",VLOOKUP(B575,lingue!$A$1:$W$2481,15,FALSE),IF($A$4="E",VLOOKUP(B575,lingue!$A$1:$W$2481,21,FALSE),IF($A$4="PL",VLOOKUP(B575,lingue!$A$1:$W$2481,23,FALSE),IF($A$4="D",VLOOKUP(B575,lingue!$A$1:$W$2481,17,FALSE),IF($A$4="F",VLOOKUP(B575,lingue!$A$1:$W$2481,19,FALSE)))))))</f>
        <v xml:space="preserve">PASSO FESSURE: 20MM ***FORNITO IN MULTIPLI DI 10 PZ*** </v>
      </c>
      <c r="G575" s="39"/>
      <c r="I575" s="40">
        <v>21.470400000000005</v>
      </c>
      <c r="J575" s="41">
        <v>10</v>
      </c>
      <c r="K575" s="36"/>
      <c r="L575" s="27">
        <v>2.4500000000000002</v>
      </c>
      <c r="M575" s="102"/>
    </row>
    <row r="576" spans="1:13" s="35" customFormat="1" ht="21.75" customHeight="1" x14ac:dyDescent="0.25">
      <c r="A576" s="80" t="s">
        <v>538</v>
      </c>
      <c r="B576" s="78" t="s">
        <v>557</v>
      </c>
      <c r="C576" s="98" t="str">
        <f>IF(Tabella42[[#This Row],[ iMiNOW  01/05/2025  31/08/2025 ]],"PROMO"," ")</f>
        <v xml:space="preserve"> </v>
      </c>
      <c r="D576" s="35" t="str">
        <f>IF($A$4="I",VLOOKUP(B576,lingue!$A$1:$W$2481,12,FALSE),IF($A$4="GB",VLOOKUP(B576,lingue!$A$1:$W$2481,14,FALSE),IF($A$4="E",VLOOKUP(B576,lingue!$A$1:$W$2481,20,FALSE),IF($A$4="PL",VLOOKUP(B576,lingue!$A$1:$W$2481,22,FALSE),IF($A$4="D",VLOOKUP(B576,lingue!$A$1:$W$2481,16,FALSE),IF($A$4="F",VLOOKUP(B576,lingue!$A$1:$W$2481,18,FALSE)))))))</f>
        <v xml:space="preserve">DIVISORIO FESSURATO A PETTINE IN PLASTICA - DIM. MM  P=355 A=70 - COLORE: GRIGIO </v>
      </c>
      <c r="E576" s="39" t="str">
        <f>IF($A$4="I",VLOOKUP(B576,lingue!$A$1:$W$2481,13,FALSE),IF($A$4="GB",VLOOKUP(B576,lingue!$A$1:$W$2481,15,FALSE),IF($A$4="E",VLOOKUP(B576,lingue!$A$1:$W$2481,21,FALSE),IF($A$4="PL",VLOOKUP(B576,lingue!$A$1:$W$2481,23,FALSE),IF($A$4="D",VLOOKUP(B576,lingue!$A$1:$W$2481,17,FALSE),IF($A$4="F",VLOOKUP(B576,lingue!$A$1:$W$2481,19,FALSE)))))))</f>
        <v xml:space="preserve">PASSO FESSURE: 24MM ***FORNITO IN MULTIPLI DI 10 PZ*** </v>
      </c>
      <c r="G576" s="39"/>
      <c r="I576" s="40">
        <v>29.82</v>
      </c>
      <c r="J576" s="41">
        <v>10</v>
      </c>
      <c r="K576" s="36"/>
      <c r="L576" s="27">
        <v>1.65</v>
      </c>
      <c r="M576" s="102"/>
    </row>
    <row r="577" spans="1:13" s="35" customFormat="1" ht="21.75" customHeight="1" x14ac:dyDescent="0.25">
      <c r="A577" s="34" t="s">
        <v>6</v>
      </c>
      <c r="B577" s="77" t="s">
        <v>558</v>
      </c>
      <c r="C577" s="98" t="str">
        <f>IF(Tabella42[[#This Row],[ iMiNOW  01/05/2025  31/08/2025 ]],"PROMO"," ")</f>
        <v xml:space="preserve"> </v>
      </c>
      <c r="D577" s="35" t="str">
        <f>IF($A$4="I",VLOOKUP(B577,lingue!$A$1:$W$2481,12,FALSE),IF($A$4="GB",VLOOKUP(B577,lingue!$A$1:$W$2481,14,FALSE),IF($A$4="E",VLOOKUP(B577,lingue!$A$1:$W$2481,20,FALSE),IF($A$4="PL",VLOOKUP(B577,lingue!$A$1:$W$2481,22,FALSE),IF($A$4="D",VLOOKUP(B577,lingue!$A$1:$W$2481,16,FALSE),IF($A$4="F",VLOOKUP(B577,lingue!$A$1:$W$2481,18,FALSE)))))))</f>
        <v xml:space="preserve">DIVISORIO FESSURATO A PETTINE IN PLASTICA CONDUTTIVA - DIM. MM  P=355 A=70 - COLORE: NERO </v>
      </c>
      <c r="E577" s="39" t="str">
        <f>IF($A$4="I",VLOOKUP(B577,lingue!$A$1:$W$2481,13,FALSE),IF($A$4="GB",VLOOKUP(B577,lingue!$A$1:$W$2481,15,FALSE),IF($A$4="E",VLOOKUP(B577,lingue!$A$1:$W$2481,21,FALSE),IF($A$4="PL",VLOOKUP(B577,lingue!$A$1:$W$2481,23,FALSE),IF($A$4="D",VLOOKUP(B577,lingue!$A$1:$W$2481,17,FALSE),IF($A$4="F",VLOOKUP(B577,lingue!$A$1:$W$2481,19,FALSE)))))))</f>
        <v xml:space="preserve">PASSO FESSURE: 20MM ***FORNITO IN MULTIPLI DI 10 PZ*** </v>
      </c>
      <c r="G577" s="39"/>
      <c r="I577" s="40">
        <v>33.398400000000002</v>
      </c>
      <c r="J577" s="41">
        <v>10</v>
      </c>
      <c r="K577" s="36"/>
      <c r="L577" s="27">
        <v>3.36</v>
      </c>
      <c r="M577" s="102"/>
    </row>
    <row r="578" spans="1:13" s="35" customFormat="1" ht="21.75" customHeight="1" x14ac:dyDescent="0.25">
      <c r="A578" s="80" t="s">
        <v>538</v>
      </c>
      <c r="B578" s="78" t="s">
        <v>559</v>
      </c>
      <c r="C578" s="98" t="str">
        <f>IF(Tabella42[[#This Row],[ iMiNOW  01/05/2025  31/08/2025 ]],"PROMO"," ")</f>
        <v xml:space="preserve"> </v>
      </c>
      <c r="D578" s="35" t="str">
        <f>IF($A$4="I",VLOOKUP(B578,lingue!$A$1:$W$2481,12,FALSE),IF($A$4="GB",VLOOKUP(B578,lingue!$A$1:$W$2481,14,FALSE),IF($A$4="E",VLOOKUP(B578,lingue!$A$1:$W$2481,20,FALSE),IF($A$4="PL",VLOOKUP(B578,lingue!$A$1:$W$2481,22,FALSE),IF($A$4="D",VLOOKUP(B578,lingue!$A$1:$W$2481,16,FALSE),IF($A$4="F",VLOOKUP(B578,lingue!$A$1:$W$2481,18,FALSE)))))))</f>
        <v xml:space="preserve">DIVISORIO FESSURATO A PETTINE IN PLASTICA - DIM. MM  P=355 A=90 - COLORE: GRIGIO </v>
      </c>
      <c r="E578" s="39" t="str">
        <f>IF($A$4="I",VLOOKUP(B578,lingue!$A$1:$W$2481,13,FALSE),IF($A$4="GB",VLOOKUP(B578,lingue!$A$1:$W$2481,15,FALSE),IF($A$4="E",VLOOKUP(B578,lingue!$A$1:$W$2481,21,FALSE),IF($A$4="PL",VLOOKUP(B578,lingue!$A$1:$W$2481,23,FALSE),IF($A$4="D",VLOOKUP(B578,lingue!$A$1:$W$2481,17,FALSE),IF($A$4="F",VLOOKUP(B578,lingue!$A$1:$W$2481,19,FALSE)))))))</f>
        <v xml:space="preserve">PASSO FESSURE: 24MM ***FORNITO IN MULTIPLI DI 10 PZ*** </v>
      </c>
      <c r="G578" s="39"/>
      <c r="I578" s="40">
        <v>38.340000000000003</v>
      </c>
      <c r="J578" s="41">
        <v>10</v>
      </c>
      <c r="K578" s="36"/>
      <c r="L578" s="27">
        <v>1.95</v>
      </c>
      <c r="M578" s="102"/>
    </row>
    <row r="579" spans="1:13" s="35" customFormat="1" ht="21.75" customHeight="1" x14ac:dyDescent="0.25">
      <c r="A579" s="34" t="s">
        <v>6</v>
      </c>
      <c r="B579" s="77" t="s">
        <v>560</v>
      </c>
      <c r="C579" s="98" t="str">
        <f>IF(Tabella42[[#This Row],[ iMiNOW  01/05/2025  31/08/2025 ]],"PROMO"," ")</f>
        <v xml:space="preserve"> </v>
      </c>
      <c r="D579" s="35" t="str">
        <f>IF($A$4="I",VLOOKUP(B579,lingue!$A$1:$W$2481,12,FALSE),IF($A$4="GB",VLOOKUP(B579,lingue!$A$1:$W$2481,14,FALSE),IF($A$4="E",VLOOKUP(B579,lingue!$A$1:$W$2481,20,FALSE),IF($A$4="PL",VLOOKUP(B579,lingue!$A$1:$W$2481,22,FALSE),IF($A$4="D",VLOOKUP(B579,lingue!$A$1:$W$2481,16,FALSE),IF($A$4="F",VLOOKUP(B579,lingue!$A$1:$W$2481,18,FALSE)))))))</f>
        <v xml:space="preserve">DIVISORIO FESSURATO A PETTINE IN PLASTICA CONDUTTIVA - DIM. MM  P=355 A=90 - COLORE: NERO </v>
      </c>
      <c r="E579" s="39" t="str">
        <f>IF($A$4="I",VLOOKUP(B579,lingue!$A$1:$W$2481,13,FALSE),IF($A$4="GB",VLOOKUP(B579,lingue!$A$1:$W$2481,15,FALSE),IF($A$4="E",VLOOKUP(B579,lingue!$A$1:$W$2481,21,FALSE),IF($A$4="PL",VLOOKUP(B579,lingue!$A$1:$W$2481,23,FALSE),IF($A$4="D",VLOOKUP(B579,lingue!$A$1:$W$2481,17,FALSE),IF($A$4="F",VLOOKUP(B579,lingue!$A$1:$W$2481,19,FALSE)))))))</f>
        <v xml:space="preserve">PASSO FESSURE: 20MM ***FORNITO IN MULTIPLI DI 10 PZ*** </v>
      </c>
      <c r="G579" s="39"/>
      <c r="I579" s="40">
        <v>42.94080000000001</v>
      </c>
      <c r="J579" s="41">
        <v>10</v>
      </c>
      <c r="K579" s="36"/>
      <c r="L579" s="27">
        <v>4.24</v>
      </c>
      <c r="M579" s="102"/>
    </row>
    <row r="580" spans="1:13" s="35" customFormat="1" ht="21.75" customHeight="1" x14ac:dyDescent="0.25">
      <c r="A580" s="80" t="s">
        <v>154</v>
      </c>
      <c r="B580" s="78" t="s">
        <v>561</v>
      </c>
      <c r="C580" s="98" t="str">
        <f>IF(Tabella42[[#This Row],[ iMiNOW  01/05/2025  31/08/2025 ]],"PROMO"," ")</f>
        <v xml:space="preserve"> </v>
      </c>
      <c r="D580" s="35" t="str">
        <f>IF($A$4="I",VLOOKUP(B580,lingue!$A$1:$W$2481,12,FALSE),IF($A$4="GB",VLOOKUP(B580,lingue!$A$1:$W$2481,14,FALSE),IF($A$4="E",VLOOKUP(B580,lingue!$A$1:$W$2481,20,FALSE),IF($A$4="PL",VLOOKUP(B580,lingue!$A$1:$W$2481,22,FALSE),IF($A$4="D",VLOOKUP(B580,lingue!$A$1:$W$2481,16,FALSE),IF($A$4="F",VLOOKUP(B580,lingue!$A$1:$W$2481,18,FALSE)))))))</f>
        <v xml:space="preserve">PIANO INTERMEDIO IN PLASTICA - DIM. MM  L=355 P=255 - COLORE: GRIGIO </v>
      </c>
      <c r="E580" s="39" t="str">
        <f>IF($A$4="I",VLOOKUP(B580,lingue!$A$1:$W$2481,13,FALSE),IF($A$4="GB",VLOOKUP(B580,lingue!$A$1:$W$2481,15,FALSE),IF($A$4="E",VLOOKUP(B580,lingue!$A$1:$W$2481,21,FALSE),IF($A$4="PL",VLOOKUP(B580,lingue!$A$1:$W$2481,23,FALSE),IF($A$4="D",VLOOKUP(B580,lingue!$A$1:$W$2481,17,FALSE),IF($A$4="F",VLOOKUP(B580,lingue!$A$1:$W$2481,19,FALSE)))))))</f>
        <v xml:space="preserve">PER CASSE SERIE"ATHENA" DIM.MM.0400X0300 ***FORNITO IN MULTIPLI DI 10 PZ*** </v>
      </c>
      <c r="G580" s="39"/>
      <c r="I580" s="40">
        <v>109</v>
      </c>
      <c r="J580" s="41">
        <v>10</v>
      </c>
      <c r="K580" s="36"/>
      <c r="L580" s="27">
        <v>3.94</v>
      </c>
      <c r="M580" s="102"/>
    </row>
    <row r="581" spans="1:13" s="35" customFormat="1" ht="21.75" customHeight="1" x14ac:dyDescent="0.25">
      <c r="A581" s="80" t="s">
        <v>6</v>
      </c>
      <c r="B581" s="77" t="s">
        <v>562</v>
      </c>
      <c r="C581" s="98" t="str">
        <f>IF(Tabella42[[#This Row],[ iMiNOW  01/05/2025  31/08/2025 ]],"PROMO"," ")</f>
        <v xml:space="preserve"> </v>
      </c>
      <c r="D581" s="35" t="str">
        <f>IF($A$4="I",VLOOKUP(B581,lingue!$A$1:$W$2481,12,FALSE),IF($A$4="GB",VLOOKUP(B581,lingue!$A$1:$W$2481,14,FALSE),IF($A$4="E",VLOOKUP(B581,lingue!$A$1:$W$2481,20,FALSE),IF($A$4="PL",VLOOKUP(B581,lingue!$A$1:$W$2481,22,FALSE),IF($A$4="D",VLOOKUP(B581,lingue!$A$1:$W$2481,16,FALSE),IF($A$4="F",VLOOKUP(B581,lingue!$A$1:$W$2481,18,FALSE)))))))</f>
        <v xml:space="preserve">PIANO INTERMEDIO IN PLASTICA CONDUTTIVA - DIM. MM  L=355 P=255 - COLORE: NERO </v>
      </c>
      <c r="E581" s="39" t="str">
        <f>IF($A$4="I",VLOOKUP(B581,lingue!$A$1:$W$2481,13,FALSE),IF($A$4="GB",VLOOKUP(B581,lingue!$A$1:$W$2481,15,FALSE),IF($A$4="E",VLOOKUP(B581,lingue!$A$1:$W$2481,21,FALSE),IF($A$4="PL",VLOOKUP(B581,lingue!$A$1:$W$2481,23,FALSE),IF($A$4="D",VLOOKUP(B581,lingue!$A$1:$W$2481,17,FALSE),IF($A$4="F",VLOOKUP(B581,lingue!$A$1:$W$2481,19,FALSE)))))))</f>
        <v xml:space="preserve">PER CASSA SERIE"ATHENA" DIM.MM.0400X0300 ***FORNITO IN MULTIPLI DI 10 PZ*** </v>
      </c>
      <c r="G581" s="39"/>
      <c r="I581" s="40">
        <v>122.08000000000001</v>
      </c>
      <c r="J581" s="41">
        <v>10</v>
      </c>
      <c r="K581" s="36"/>
      <c r="L581" s="27">
        <v>10.42</v>
      </c>
      <c r="M581" s="102"/>
    </row>
    <row r="582" spans="1:13" s="35" customFormat="1" ht="21.75" customHeight="1" x14ac:dyDescent="0.25">
      <c r="A582" s="80" t="s">
        <v>538</v>
      </c>
      <c r="B582" s="78" t="s">
        <v>563</v>
      </c>
      <c r="C582" s="98" t="str">
        <f>IF(Tabella42[[#This Row],[ iMiNOW  01/05/2025  31/08/2025 ]],"PROMO"," ")</f>
        <v xml:space="preserve"> </v>
      </c>
      <c r="D582" s="35" t="str">
        <f>IF($A$4="I",VLOOKUP(B582,lingue!$A$1:$W$2481,12,FALSE),IF($A$4="GB",VLOOKUP(B582,lingue!$A$1:$W$2481,14,FALSE),IF($A$4="E",VLOOKUP(B582,lingue!$A$1:$W$2481,20,FALSE),IF($A$4="PL",VLOOKUP(B582,lingue!$A$1:$W$2481,22,FALSE),IF($A$4="D",VLOOKUP(B582,lingue!$A$1:$W$2481,16,FALSE),IF($A$4="F",VLOOKUP(B582,lingue!$A$1:$W$2481,18,FALSE)))))))</f>
        <v xml:space="preserve">DIVISORIO FESSURATO A PETTINE IN PLASTICA - DIM. MM  P=555 A=120 - COLORE: GRIGIO </v>
      </c>
      <c r="E582" s="39" t="str">
        <f>IF($A$4="I",VLOOKUP(B582,lingue!$A$1:$W$2481,13,FALSE),IF($A$4="GB",VLOOKUP(B582,lingue!$A$1:$W$2481,15,FALSE),IF($A$4="E",VLOOKUP(B582,lingue!$A$1:$W$2481,21,FALSE),IF($A$4="PL",VLOOKUP(B582,lingue!$A$1:$W$2481,23,FALSE),IF($A$4="D",VLOOKUP(B582,lingue!$A$1:$W$2481,17,FALSE),IF($A$4="F",VLOOKUP(B582,lingue!$A$1:$W$2481,19,FALSE)))))))</f>
        <v xml:space="preserve">PASSO FESSURE: 24MM ***FORNITO IN MULTIPLI DI 10 PZ*** </v>
      </c>
      <c r="F582" s="30"/>
      <c r="G582" s="39"/>
      <c r="H582" s="30"/>
      <c r="I582" s="40">
        <v>79.92</v>
      </c>
      <c r="J582" s="41">
        <v>10</v>
      </c>
      <c r="K582" s="36"/>
      <c r="L582" s="27">
        <v>3.35</v>
      </c>
      <c r="M582" s="102"/>
    </row>
    <row r="583" spans="1:13" s="35" customFormat="1" ht="21.75" customHeight="1" x14ac:dyDescent="0.25">
      <c r="A583" s="34" t="s">
        <v>6</v>
      </c>
      <c r="B583" s="77" t="s">
        <v>564</v>
      </c>
      <c r="C583" s="98" t="str">
        <f>IF(Tabella42[[#This Row],[ iMiNOW  01/05/2025  31/08/2025 ]],"PROMO"," ")</f>
        <v xml:space="preserve"> </v>
      </c>
      <c r="D583" s="35" t="str">
        <f>IF($A$4="I",VLOOKUP(B583,lingue!$A$1:$W$2481,12,FALSE),IF($A$4="GB",VLOOKUP(B583,lingue!$A$1:$W$2481,14,FALSE),IF($A$4="E",VLOOKUP(B583,lingue!$A$1:$W$2481,20,FALSE),IF($A$4="PL",VLOOKUP(B583,lingue!$A$1:$W$2481,22,FALSE),IF($A$4="D",VLOOKUP(B583,lingue!$A$1:$W$2481,16,FALSE),IF($A$4="F",VLOOKUP(B583,lingue!$A$1:$W$2481,18,FALSE)))))))</f>
        <v xml:space="preserve">DIVISORIO FESSURATO A PETTINE IN PLASTICA CONDUTTIVA - DIM. MM  P=555 A=120 - COLORE: NERO </v>
      </c>
      <c r="E583" s="39" t="str">
        <f>IF($A$4="I",VLOOKUP(B583,lingue!$A$1:$W$2481,13,FALSE),IF($A$4="GB",VLOOKUP(B583,lingue!$A$1:$W$2481,15,FALSE),IF($A$4="E",VLOOKUP(B583,lingue!$A$1:$W$2481,21,FALSE),IF($A$4="PL",VLOOKUP(B583,lingue!$A$1:$W$2481,23,FALSE),IF($A$4="D",VLOOKUP(B583,lingue!$A$1:$W$2481,17,FALSE),IF($A$4="F",VLOOKUP(B583,lingue!$A$1:$W$2481,19,FALSE)))))))</f>
        <v xml:space="preserve">PASSO FESSURE: 20MM ***FORNITO IN MULTIPLI DI 10 PZ*** </v>
      </c>
      <c r="F583" s="30"/>
      <c r="G583" s="39"/>
      <c r="H583" s="30"/>
      <c r="I583" s="40">
        <v>79.92</v>
      </c>
      <c r="J583" s="41">
        <v>10</v>
      </c>
      <c r="K583" s="36"/>
      <c r="L583" s="27">
        <v>7.97</v>
      </c>
      <c r="M583" s="102"/>
    </row>
    <row r="584" spans="1:13" s="35" customFormat="1" ht="21.75" customHeight="1" x14ac:dyDescent="0.25">
      <c r="A584" s="80" t="s">
        <v>538</v>
      </c>
      <c r="B584" s="78" t="s">
        <v>565</v>
      </c>
      <c r="C584" s="98" t="str">
        <f>IF(Tabella42[[#This Row],[ iMiNOW  01/05/2025  31/08/2025 ]],"PROMO"," ")</f>
        <v xml:space="preserve"> </v>
      </c>
      <c r="D584" s="35" t="str">
        <f>IF($A$4="I",VLOOKUP(B584,lingue!$A$1:$W$2481,12,FALSE),IF($A$4="GB",VLOOKUP(B584,lingue!$A$1:$W$2481,14,FALSE),IF($A$4="E",VLOOKUP(B584,lingue!$A$1:$W$2481,20,FALSE),IF($A$4="PL",VLOOKUP(B584,lingue!$A$1:$W$2481,22,FALSE),IF($A$4="D",VLOOKUP(B584,lingue!$A$1:$W$2481,16,FALSE),IF($A$4="F",VLOOKUP(B584,lingue!$A$1:$W$2481,18,FALSE)))))))</f>
        <v xml:space="preserve">DIVISORIO FESSURATO A PETTINE IN PLASTICA - DIM. MM  P=555 A=180 - COLORE: GRIGIO </v>
      </c>
      <c r="E584" s="39" t="str">
        <f>IF($A$4="I",VLOOKUP(B584,lingue!$A$1:$W$2481,13,FALSE),IF($A$4="GB",VLOOKUP(B584,lingue!$A$1:$W$2481,15,FALSE),IF($A$4="E",VLOOKUP(B584,lingue!$A$1:$W$2481,21,FALSE),IF($A$4="PL",VLOOKUP(B584,lingue!$A$1:$W$2481,23,FALSE),IF($A$4="D",VLOOKUP(B584,lingue!$A$1:$W$2481,17,FALSE),IF($A$4="F",VLOOKUP(B584,lingue!$A$1:$W$2481,19,FALSE)))))))</f>
        <v xml:space="preserve">PASSO FESSURE: 24MM ***FORNITO IN MULTIPLI DI 10 PZ*** </v>
      </c>
      <c r="F584" s="30"/>
      <c r="G584" s="39"/>
      <c r="H584" s="30"/>
      <c r="I584" s="40">
        <v>119.88</v>
      </c>
      <c r="J584" s="41">
        <v>10</v>
      </c>
      <c r="K584" s="36"/>
      <c r="L584" s="27">
        <v>4.4000000000000004</v>
      </c>
      <c r="M584" s="102"/>
    </row>
    <row r="585" spans="1:13" s="35" customFormat="1" ht="21.75" customHeight="1" x14ac:dyDescent="0.25">
      <c r="A585" s="80" t="s">
        <v>538</v>
      </c>
      <c r="B585" s="78" t="s">
        <v>566</v>
      </c>
      <c r="C585" s="98" t="str">
        <f>IF(Tabella42[[#This Row],[ iMiNOW  01/05/2025  31/08/2025 ]],"PROMO"," ")</f>
        <v xml:space="preserve"> </v>
      </c>
      <c r="D585" s="35" t="str">
        <f>IF($A$4="I",VLOOKUP(B585,lingue!$A$1:$W$2481,12,FALSE),IF($A$4="GB",VLOOKUP(B585,lingue!$A$1:$W$2481,14,FALSE),IF($A$4="E",VLOOKUP(B585,lingue!$A$1:$W$2481,20,FALSE),IF($A$4="PL",VLOOKUP(B585,lingue!$A$1:$W$2481,22,FALSE),IF($A$4="D",VLOOKUP(B585,lingue!$A$1:$W$2481,16,FALSE),IF($A$4="F",VLOOKUP(B585,lingue!$A$1:$W$2481,18,FALSE)))))))</f>
        <v xml:space="preserve">DIVISORIO FESSURATO A PETTINE IN PLASTICA - DIM. MM  P=555 A=220 - COLORE: GRIGIO </v>
      </c>
      <c r="E585" s="39" t="str">
        <f>IF($A$4="I",VLOOKUP(B585,lingue!$A$1:$W$2481,13,FALSE),IF($A$4="GB",VLOOKUP(B585,lingue!$A$1:$W$2481,15,FALSE),IF($A$4="E",VLOOKUP(B585,lingue!$A$1:$W$2481,21,FALSE),IF($A$4="PL",VLOOKUP(B585,lingue!$A$1:$W$2481,23,FALSE),IF($A$4="D",VLOOKUP(B585,lingue!$A$1:$W$2481,17,FALSE),IF($A$4="F",VLOOKUP(B585,lingue!$A$1:$W$2481,19,FALSE)))))))</f>
        <v xml:space="preserve">PASSO FESSURE: 24MM ***FORNITO IN MULTIPLI DI 10 PZ*** </v>
      </c>
      <c r="F585" s="30"/>
      <c r="G585" s="39"/>
      <c r="H585" s="30"/>
      <c r="I585" s="40">
        <v>147</v>
      </c>
      <c r="J585" s="41">
        <v>10</v>
      </c>
      <c r="K585" s="36"/>
      <c r="L585" s="27">
        <v>5.38</v>
      </c>
      <c r="M585" s="102"/>
    </row>
    <row r="586" spans="1:13" s="35" customFormat="1" ht="21.75" customHeight="1" x14ac:dyDescent="0.25">
      <c r="A586" s="34" t="s">
        <v>6</v>
      </c>
      <c r="B586" s="77" t="s">
        <v>567</v>
      </c>
      <c r="C586" s="98" t="str">
        <f>IF(Tabella42[[#This Row],[ iMiNOW  01/05/2025  31/08/2025 ]],"PROMO"," ")</f>
        <v xml:space="preserve"> </v>
      </c>
      <c r="D586" s="35" t="str">
        <f>IF($A$4="I",VLOOKUP(B586,lingue!$A$1:$W$2481,12,FALSE),IF($A$4="GB",VLOOKUP(B586,lingue!$A$1:$W$2481,14,FALSE),IF($A$4="E",VLOOKUP(B586,lingue!$A$1:$W$2481,20,FALSE),IF($A$4="PL",VLOOKUP(B586,lingue!$A$1:$W$2481,22,FALSE),IF($A$4="D",VLOOKUP(B586,lingue!$A$1:$W$2481,16,FALSE),IF($A$4="F",VLOOKUP(B586,lingue!$A$1:$W$2481,18,FALSE)))))))</f>
        <v xml:space="preserve">DIVISORIO FESSURATO A PETTINE IN PLASTICA CONDUTTIVA - DIM. MM  P=555 A=180 - COLORE: NERO </v>
      </c>
      <c r="E586" s="39" t="str">
        <f>IF($A$4="I",VLOOKUP(B586,lingue!$A$1:$W$2481,13,FALSE),IF($A$4="GB",VLOOKUP(B586,lingue!$A$1:$W$2481,15,FALSE),IF($A$4="E",VLOOKUP(B586,lingue!$A$1:$W$2481,21,FALSE),IF($A$4="PL",VLOOKUP(B586,lingue!$A$1:$W$2481,23,FALSE),IF($A$4="D",VLOOKUP(B586,lingue!$A$1:$W$2481,17,FALSE),IF($A$4="F",VLOOKUP(B586,lingue!$A$1:$W$2481,19,FALSE)))))))</f>
        <v xml:space="preserve">PASSO FESSURE: 20MM ***FORNITO IN MULTIPLI DI 10 PZ*** </v>
      </c>
      <c r="F586" s="30"/>
      <c r="G586" s="39"/>
      <c r="H586" s="30"/>
      <c r="I586" s="40">
        <v>119.88</v>
      </c>
      <c r="J586" s="41">
        <v>10</v>
      </c>
      <c r="K586" s="36"/>
      <c r="L586" s="27">
        <v>11.51</v>
      </c>
      <c r="M586" s="102"/>
    </row>
    <row r="587" spans="1:13" ht="21.75" customHeight="1" x14ac:dyDescent="0.25">
      <c r="A587" s="34" t="s">
        <v>538</v>
      </c>
      <c r="B587" s="78" t="s">
        <v>568</v>
      </c>
      <c r="C587" s="98" t="str">
        <f>IF(Tabella42[[#This Row],[ iMiNOW  01/05/2025  31/08/2025 ]],"PROMO"," ")</f>
        <v xml:space="preserve"> </v>
      </c>
      <c r="D587" s="8" t="str">
        <f>IF($A$4="I",VLOOKUP(B587,lingue!$A$1:$W$2481,12,FALSE),IF($A$4="GB",VLOOKUP(B587,lingue!$A$1:$W$2481,14,FALSE),IF($A$4="E",VLOOKUP(B587,lingue!$A$1:$W$2481,20,FALSE),IF($A$4="PL",VLOOKUP(B587,lingue!$A$1:$W$2481,22,FALSE),IF($A$4="D",VLOOKUP(B587,lingue!$A$1:$W$2481,16,FALSE),IF($A$4="F",VLOOKUP(B587,lingue!$A$1:$W$2481,18,FALSE)))))))</f>
        <v xml:space="preserve">DIVISORIO FESSURATO A PETTINE IN PLASTICA - DIM. MM  P=555 A=45 - COLORE: GRIGIO </v>
      </c>
      <c r="E587" s="23" t="str">
        <f>IF($A$4="I",VLOOKUP(B587,lingue!$A$1:$W$2481,13,FALSE),IF($A$4="GB",VLOOKUP(B587,lingue!$A$1:$W$2481,15,FALSE),IF($A$4="E",VLOOKUP(B587,lingue!$A$1:$W$2481,21,FALSE),IF($A$4="PL",VLOOKUP(B587,lingue!$A$1:$W$2481,23,FALSE),IF($A$4="D",VLOOKUP(B587,lingue!$A$1:$W$2481,17,FALSE),IF($A$4="F",VLOOKUP(B587,lingue!$A$1:$W$2481,19,FALSE)))))))</f>
        <v xml:space="preserve">PASSO FESSURE: 24MM ***FORNITO IN MULTIPLI DI 10 PZ*** </v>
      </c>
      <c r="F587" s="28"/>
      <c r="G587" s="23"/>
      <c r="I587" s="24">
        <v>29.97</v>
      </c>
      <c r="J587" s="25">
        <v>10</v>
      </c>
      <c r="K587" s="36"/>
      <c r="L587" s="27">
        <v>1.83</v>
      </c>
      <c r="M587" s="102"/>
    </row>
    <row r="588" spans="1:13" ht="21.75" customHeight="1" x14ac:dyDescent="0.25">
      <c r="A588" s="34" t="s">
        <v>6</v>
      </c>
      <c r="B588" s="77" t="s">
        <v>569</v>
      </c>
      <c r="C588" s="98" t="str">
        <f>IF(Tabella42[[#This Row],[ iMiNOW  01/05/2025  31/08/2025 ]],"PROMO"," ")</f>
        <v xml:space="preserve"> </v>
      </c>
      <c r="D588" s="8" t="str">
        <f>IF($A$4="I",VLOOKUP(B588,lingue!$A$1:$W$2481,12,FALSE),IF($A$4="GB",VLOOKUP(B588,lingue!$A$1:$W$2481,14,FALSE),IF($A$4="E",VLOOKUP(B588,lingue!$A$1:$W$2481,20,FALSE),IF($A$4="PL",VLOOKUP(B588,lingue!$A$1:$W$2481,22,FALSE),IF($A$4="D",VLOOKUP(B588,lingue!$A$1:$W$2481,16,FALSE),IF($A$4="F",VLOOKUP(B588,lingue!$A$1:$W$2481,18,FALSE)))))))</f>
        <v xml:space="preserve">DIVISORIO FESSURATO A PETTINE IN PLASTICA CONDUTTIVA - DIM. MM  P=555 A=45 - COLORE: NERO </v>
      </c>
      <c r="E588" s="23" t="str">
        <f>IF($A$4="I",VLOOKUP(B588,lingue!$A$1:$W$2481,13,FALSE),IF($A$4="GB",VLOOKUP(B588,lingue!$A$1:$W$2481,15,FALSE),IF($A$4="E",VLOOKUP(B588,lingue!$A$1:$W$2481,21,FALSE),IF($A$4="PL",VLOOKUP(B588,lingue!$A$1:$W$2481,23,FALSE),IF($A$4="D",VLOOKUP(B588,lingue!$A$1:$W$2481,17,FALSE),IF($A$4="F",VLOOKUP(B588,lingue!$A$1:$W$2481,19,FALSE)))))))</f>
        <v xml:space="preserve">PASSO FESSURE: 20MM ***FORNITO IN MULTIPLI DI 10 PZ*** </v>
      </c>
      <c r="G588" s="23"/>
      <c r="I588" s="24">
        <v>29.97</v>
      </c>
      <c r="J588" s="25">
        <v>10</v>
      </c>
      <c r="K588" s="36"/>
      <c r="L588" s="27">
        <v>3.49</v>
      </c>
      <c r="M588" s="102"/>
    </row>
    <row r="589" spans="1:13" ht="21.75" customHeight="1" x14ac:dyDescent="0.25">
      <c r="A589" s="34" t="s">
        <v>538</v>
      </c>
      <c r="B589" s="78" t="s">
        <v>570</v>
      </c>
      <c r="C589" s="98" t="str">
        <f>IF(Tabella42[[#This Row],[ iMiNOW  01/05/2025  31/08/2025 ]],"PROMO"," ")</f>
        <v xml:space="preserve"> </v>
      </c>
      <c r="D589" s="8" t="str">
        <f>IF($A$4="I",VLOOKUP(B589,lingue!$A$1:$W$2481,12,FALSE),IF($A$4="GB",VLOOKUP(B589,lingue!$A$1:$W$2481,14,FALSE),IF($A$4="E",VLOOKUP(B589,lingue!$A$1:$W$2481,20,FALSE),IF($A$4="PL",VLOOKUP(B589,lingue!$A$1:$W$2481,22,FALSE),IF($A$4="D",VLOOKUP(B589,lingue!$A$1:$W$2481,16,FALSE),IF($A$4="F",VLOOKUP(B589,lingue!$A$1:$W$2481,18,FALSE)))))))</f>
        <v xml:space="preserve">DIVISORIO FESSURATO A PETTINE IN PLASTICA - DIM. MM  P=555 A=70 - COLORE: GRIGIO </v>
      </c>
      <c r="E589" s="23" t="str">
        <f>IF($A$4="I",VLOOKUP(B589,lingue!$A$1:$W$2481,13,FALSE),IF($A$4="GB",VLOOKUP(B589,lingue!$A$1:$W$2481,15,FALSE),IF($A$4="E",VLOOKUP(B589,lingue!$A$1:$W$2481,21,FALSE),IF($A$4="PL",VLOOKUP(B589,lingue!$A$1:$W$2481,23,FALSE),IF($A$4="D",VLOOKUP(B589,lingue!$A$1:$W$2481,17,FALSE),IF($A$4="F",VLOOKUP(B589,lingue!$A$1:$W$2481,19,FALSE)))))))</f>
        <v xml:space="preserve">PASSO FESSURE: 24MM ***FORNITO IN MULTIPLI DI 10 PZ*** </v>
      </c>
      <c r="F589" s="28"/>
      <c r="G589" s="23"/>
      <c r="I589" s="24">
        <v>46.62</v>
      </c>
      <c r="J589" s="25">
        <v>10</v>
      </c>
      <c r="K589" s="36"/>
      <c r="L589" s="27">
        <v>2.27</v>
      </c>
      <c r="M589" s="102"/>
    </row>
    <row r="590" spans="1:13" ht="21.75" customHeight="1" x14ac:dyDescent="0.25">
      <c r="A590" s="34" t="s">
        <v>6</v>
      </c>
      <c r="B590" s="77" t="s">
        <v>571</v>
      </c>
      <c r="C590" s="98" t="str">
        <f>IF(Tabella42[[#This Row],[ iMiNOW  01/05/2025  31/08/2025 ]],"PROMO"," ")</f>
        <v xml:space="preserve"> </v>
      </c>
      <c r="D590" s="8" t="str">
        <f>IF($A$4="I",VLOOKUP(B590,lingue!$A$1:$W$2481,12,FALSE),IF($A$4="GB",VLOOKUP(B590,lingue!$A$1:$W$2481,14,FALSE),IF($A$4="E",VLOOKUP(B590,lingue!$A$1:$W$2481,20,FALSE),IF($A$4="PL",VLOOKUP(B590,lingue!$A$1:$W$2481,22,FALSE),IF($A$4="D",VLOOKUP(B590,lingue!$A$1:$W$2481,16,FALSE),IF($A$4="F",VLOOKUP(B590,lingue!$A$1:$W$2481,18,FALSE)))))))</f>
        <v xml:space="preserve">DIVISORIO FESSURATO A PETTINE IN PLASTICA CONDUTTIVA - DIM. MM  P=555 A=70 - COLORE: NERO </v>
      </c>
      <c r="E590" s="23" t="str">
        <f>IF($A$4="I",VLOOKUP(B590,lingue!$A$1:$W$2481,13,FALSE),IF($A$4="GB",VLOOKUP(B590,lingue!$A$1:$W$2481,15,FALSE),IF($A$4="E",VLOOKUP(B590,lingue!$A$1:$W$2481,21,FALSE),IF($A$4="PL",VLOOKUP(B590,lingue!$A$1:$W$2481,23,FALSE),IF($A$4="D",VLOOKUP(B590,lingue!$A$1:$W$2481,17,FALSE),IF($A$4="F",VLOOKUP(B590,lingue!$A$1:$W$2481,19,FALSE)))))))</f>
        <v xml:space="preserve">PASSO FESSURE: 20MM ***FORNITO IN MULTIPLI DI 10 PZ*** </v>
      </c>
      <c r="G590" s="23"/>
      <c r="I590" s="24">
        <v>46.62</v>
      </c>
      <c r="J590" s="25">
        <v>10</v>
      </c>
      <c r="K590" s="36"/>
      <c r="L590" s="27">
        <v>5</v>
      </c>
      <c r="M590" s="102"/>
    </row>
    <row r="591" spans="1:13" ht="21.75" customHeight="1" x14ac:dyDescent="0.25">
      <c r="A591" s="34" t="s">
        <v>538</v>
      </c>
      <c r="B591" s="78" t="s">
        <v>572</v>
      </c>
      <c r="C591" s="98" t="str">
        <f>IF(Tabella42[[#This Row],[ iMiNOW  01/05/2025  31/08/2025 ]],"PROMO"," ")</f>
        <v xml:space="preserve"> </v>
      </c>
      <c r="D591" s="8" t="str">
        <f>IF($A$4="I",VLOOKUP(B591,lingue!$A$1:$W$2481,12,FALSE),IF($A$4="GB",VLOOKUP(B591,lingue!$A$1:$W$2481,14,FALSE),IF($A$4="E",VLOOKUP(B591,lingue!$A$1:$W$2481,20,FALSE),IF($A$4="PL",VLOOKUP(B591,lingue!$A$1:$W$2481,22,FALSE),IF($A$4="D",VLOOKUP(B591,lingue!$A$1:$W$2481,16,FALSE),IF($A$4="F",VLOOKUP(B591,lingue!$A$1:$W$2481,18,FALSE)))))))</f>
        <v xml:space="preserve">DIVISORIO FESSURATO A PETTINE IN PLASTICA - DIM. MM  P=555 A=90 - COLORE: GRIGIO </v>
      </c>
      <c r="E591" s="23" t="str">
        <f>IF($A$4="I",VLOOKUP(B591,lingue!$A$1:$W$2481,13,FALSE),IF($A$4="GB",VLOOKUP(B591,lingue!$A$1:$W$2481,15,FALSE),IF($A$4="E",VLOOKUP(B591,lingue!$A$1:$W$2481,21,FALSE),IF($A$4="PL",VLOOKUP(B591,lingue!$A$1:$W$2481,23,FALSE),IF($A$4="D",VLOOKUP(B591,lingue!$A$1:$W$2481,17,FALSE),IF($A$4="F",VLOOKUP(B591,lingue!$A$1:$W$2481,19,FALSE)))))))</f>
        <v xml:space="preserve">PASSO FESSURE: 24MM ***FORNITO IN MULTIPLI DI 10 PZ*** </v>
      </c>
      <c r="F591" s="28"/>
      <c r="G591" s="23"/>
      <c r="I591" s="24">
        <v>59.94</v>
      </c>
      <c r="J591" s="25">
        <v>10</v>
      </c>
      <c r="K591" s="36"/>
      <c r="L591" s="27">
        <v>2.59</v>
      </c>
      <c r="M591" s="102"/>
    </row>
    <row r="592" spans="1:13" ht="21.75" customHeight="1" x14ac:dyDescent="0.25">
      <c r="A592" s="34" t="s">
        <v>6</v>
      </c>
      <c r="B592" s="77" t="s">
        <v>573</v>
      </c>
      <c r="C592" s="98" t="str">
        <f>IF(Tabella42[[#This Row],[ iMiNOW  01/05/2025  31/08/2025 ]],"PROMO"," ")</f>
        <v xml:space="preserve"> </v>
      </c>
      <c r="D592" s="8" t="str">
        <f>IF($A$4="I",VLOOKUP(B592,lingue!$A$1:$W$2481,12,FALSE),IF($A$4="GB",VLOOKUP(B592,lingue!$A$1:$W$2481,14,FALSE),IF($A$4="E",VLOOKUP(B592,lingue!$A$1:$W$2481,20,FALSE),IF($A$4="PL",VLOOKUP(B592,lingue!$A$1:$W$2481,22,FALSE),IF($A$4="D",VLOOKUP(B592,lingue!$A$1:$W$2481,16,FALSE),IF($A$4="F",VLOOKUP(B592,lingue!$A$1:$W$2481,18,FALSE)))))))</f>
        <v xml:space="preserve">DIVISORIO FESSURATO A PETTINE IN PLASTICA CONDUTTIVA - DIM. MM  P=555 A=90 - COLORE: NERO </v>
      </c>
      <c r="E592" s="23" t="str">
        <f>IF($A$4="I",VLOOKUP(B592,lingue!$A$1:$W$2481,13,FALSE),IF($A$4="GB",VLOOKUP(B592,lingue!$A$1:$W$2481,15,FALSE),IF($A$4="E",VLOOKUP(B592,lingue!$A$1:$W$2481,21,FALSE),IF($A$4="PL",VLOOKUP(B592,lingue!$A$1:$W$2481,23,FALSE),IF($A$4="D",VLOOKUP(B592,lingue!$A$1:$W$2481,17,FALSE),IF($A$4="F",VLOOKUP(B592,lingue!$A$1:$W$2481,19,FALSE)))))))</f>
        <v xml:space="preserve">PASSO FESSURE: 20MM ***FORNITO IN MULTIPLI DI 10 PZ*** </v>
      </c>
      <c r="G592" s="23"/>
      <c r="I592" s="24">
        <v>59.94</v>
      </c>
      <c r="J592" s="25">
        <v>10</v>
      </c>
      <c r="K592" s="36"/>
      <c r="L592" s="27">
        <v>6.17</v>
      </c>
      <c r="M592" s="102"/>
    </row>
    <row r="593" spans="1:13" ht="21.75" customHeight="1" x14ac:dyDescent="0.25">
      <c r="A593" s="34" t="s">
        <v>154</v>
      </c>
      <c r="B593" s="78" t="s">
        <v>574</v>
      </c>
      <c r="C593" s="98" t="str">
        <f>IF(Tabella42[[#This Row],[ iMiNOW  01/05/2025  31/08/2025 ]],"PROMO"," ")</f>
        <v xml:space="preserve"> </v>
      </c>
      <c r="D593" s="8" t="str">
        <f>IF($A$4="I",VLOOKUP(B593,lingue!$A$1:$W$2481,12,FALSE),IF($A$4="GB",VLOOKUP(B593,lingue!$A$1:$W$2481,14,FALSE),IF($A$4="E",VLOOKUP(B593,lingue!$A$1:$W$2481,20,FALSE),IF($A$4="PL",VLOOKUP(B593,lingue!$A$1:$W$2481,22,FALSE),IF($A$4="D",VLOOKUP(B593,lingue!$A$1:$W$2481,16,FALSE),IF($A$4="F",VLOOKUP(B593,lingue!$A$1:$W$2481,18,FALSE)))))))</f>
        <v xml:space="preserve">PIANO INTERMEDIO IN PLASTICA - DIM. MM  L=555 P=355 - COLORE: GRIGIO </v>
      </c>
      <c r="E593" s="23" t="str">
        <f>IF($A$4="I",VLOOKUP(B593,lingue!$A$1:$W$2481,13,FALSE),IF($A$4="GB",VLOOKUP(B593,lingue!$A$1:$W$2481,15,FALSE),IF($A$4="E",VLOOKUP(B593,lingue!$A$1:$W$2481,21,FALSE),IF($A$4="PL",VLOOKUP(B593,lingue!$A$1:$W$2481,23,FALSE),IF($A$4="D",VLOOKUP(B593,lingue!$A$1:$W$2481,17,FALSE),IF($A$4="F",VLOOKUP(B593,lingue!$A$1:$W$2481,19,FALSE)))))))</f>
        <v xml:space="preserve">PER CASSE SERIE ATHENA-THEMA  DIM.MM.0600X0400 ***FORNITO IN MULTIPLI DI 10 PZ*** </v>
      </c>
      <c r="F593" s="28"/>
      <c r="G593" s="23"/>
      <c r="I593" s="24">
        <v>236</v>
      </c>
      <c r="J593" s="25">
        <v>10</v>
      </c>
      <c r="K593" s="36"/>
      <c r="L593" s="27">
        <v>7.64</v>
      </c>
      <c r="M593" s="102"/>
    </row>
    <row r="594" spans="1:13" ht="21.75" customHeight="1" x14ac:dyDescent="0.25">
      <c r="A594" s="34" t="s">
        <v>6</v>
      </c>
      <c r="B594" s="77" t="s">
        <v>575</v>
      </c>
      <c r="C594" s="98" t="str">
        <f>IF(Tabella42[[#This Row],[ iMiNOW  01/05/2025  31/08/2025 ]],"PROMO"," ")</f>
        <v xml:space="preserve"> </v>
      </c>
      <c r="D594" s="8" t="str">
        <f>IF($A$4="I",VLOOKUP(B594,lingue!$A$1:$W$2481,12,FALSE),IF($A$4="GB",VLOOKUP(B594,lingue!$A$1:$W$2481,14,FALSE),IF($A$4="E",VLOOKUP(B594,lingue!$A$1:$W$2481,20,FALSE),IF($A$4="PL",VLOOKUP(B594,lingue!$A$1:$W$2481,22,FALSE),IF($A$4="D",VLOOKUP(B594,lingue!$A$1:$W$2481,16,FALSE),IF($A$4="F",VLOOKUP(B594,lingue!$A$1:$W$2481,18,FALSE)))))))</f>
        <v xml:space="preserve">PIANO INTERMEDIO IN PLASTICA CONDUTTIVA - DIM. MM  L=555 P=355 - COLORE: NERO </v>
      </c>
      <c r="E594" s="23" t="str">
        <f>IF($A$4="I",VLOOKUP(B594,lingue!$A$1:$W$2481,13,FALSE),IF($A$4="GB",VLOOKUP(B594,lingue!$A$1:$W$2481,15,FALSE),IF($A$4="E",VLOOKUP(B594,lingue!$A$1:$W$2481,21,FALSE),IF($A$4="PL",VLOOKUP(B594,lingue!$A$1:$W$2481,23,FALSE),IF($A$4="D",VLOOKUP(B594,lingue!$A$1:$W$2481,17,FALSE),IF($A$4="F",VLOOKUP(B594,lingue!$A$1:$W$2481,19,FALSE)))))))</f>
        <v xml:space="preserve">PER CASSE SERIE"ATHENA" DIM.MM.0600X0400 ***FORNITO IN MULTIPLI DI 10 PZ*** </v>
      </c>
      <c r="G594" s="23"/>
      <c r="I594" s="24">
        <v>264.32000000000005</v>
      </c>
      <c r="J594" s="25">
        <v>10</v>
      </c>
      <c r="K594" s="36"/>
      <c r="L594" s="27">
        <v>22.14</v>
      </c>
      <c r="M594" s="102"/>
    </row>
    <row r="595" spans="1:13" ht="21.75" customHeight="1" x14ac:dyDescent="0.25">
      <c r="A595" s="34" t="s">
        <v>576</v>
      </c>
      <c r="B595" s="77" t="s">
        <v>577</v>
      </c>
      <c r="C595" s="98" t="str">
        <f>IF(Tabella42[[#This Row],[ iMiNOW  01/05/2025  31/08/2025 ]],"PROMO"," ")</f>
        <v xml:space="preserve"> </v>
      </c>
      <c r="D595" s="8" t="str">
        <f>IF($A$4="I",VLOOKUP(B595,lingue!$A$1:$W$2481,12,FALSE),IF($A$4="GB",VLOOKUP(B595,lingue!$A$1:$W$2481,14,FALSE),IF($A$4="E",VLOOKUP(B595,lingue!$A$1:$W$2481,20,FALSE),IF($A$4="PL",VLOOKUP(B595,lingue!$A$1:$W$2481,22,FALSE),IF($A$4="D",VLOOKUP(B595,lingue!$A$1:$W$2481,16,FALSE),IF($A$4="F",VLOOKUP(B595,lingue!$A$1:$W$2481,18,FALSE)))))))</f>
        <v>DIVISORIO PER DISTANZE 400X300 DISTANZA MENO - DIM. MM  P=235 A=98 - COLORE: NERO</v>
      </c>
      <c r="E595" s="23" t="str">
        <f>IF($A$4="I",VLOOKUP(B595,lingue!$A$1:$W$2481,13,FALSE),IF($A$4="GB",VLOOKUP(B595,lingue!$A$1:$W$2481,15,FALSE),IF($A$4="E",VLOOKUP(B595,lingue!$A$1:$W$2481,21,FALSE),IF($A$4="PL",VLOOKUP(B595,lingue!$A$1:$W$2481,23,FALSE),IF($A$4="D",VLOOKUP(B595,lingue!$A$1:$W$2481,17,FALSE),IF($A$4="F",VLOOKUP(B595,lingue!$A$1:$W$2481,19,FALSE)))))))</f>
        <v xml:space="preserve">PER CASSETTA LATO 300 MM. - ***FORNITO IN MULTIPLI DI 1 PZ*** </v>
      </c>
      <c r="F595" s="8"/>
      <c r="G595" s="23"/>
      <c r="H595" s="8"/>
      <c r="I595" s="24">
        <v>142</v>
      </c>
      <c r="J595" s="25">
        <v>1</v>
      </c>
      <c r="K595" s="26"/>
      <c r="L595" s="27">
        <v>6.56</v>
      </c>
      <c r="M595" s="102"/>
    </row>
    <row r="596" spans="1:13" ht="21.75" customHeight="1" x14ac:dyDescent="0.25">
      <c r="A596" s="34" t="s">
        <v>576</v>
      </c>
      <c r="B596" s="77" t="s">
        <v>578</v>
      </c>
      <c r="C596" s="98" t="str">
        <f>IF(Tabella42[[#This Row],[ iMiNOW  01/05/2025  31/08/2025 ]],"PROMO"," ")</f>
        <v xml:space="preserve"> </v>
      </c>
      <c r="D596" s="8" t="str">
        <f>IF($A$4="I",VLOOKUP(B596,lingue!$A$1:$W$2481,12,FALSE),IF($A$4="GB",VLOOKUP(B596,lingue!$A$1:$W$2481,14,FALSE),IF($A$4="E",VLOOKUP(B596,lingue!$A$1:$W$2481,20,FALSE),IF($A$4="PL",VLOOKUP(B596,lingue!$A$1:$W$2481,22,FALSE),IF($A$4="D",VLOOKUP(B596,lingue!$A$1:$W$2481,16,FALSE),IF($A$4="F",VLOOKUP(B596,lingue!$A$1:$W$2481,18,FALSE)))))))</f>
        <v>DIVISORIO PER DISTANZE 400X300 DISTANZA PIU' - DIM. MM  P=235 A=98 - COLORE: NERO</v>
      </c>
      <c r="E596" s="23" t="str">
        <f>IF($A$4="I",VLOOKUP(B596,lingue!$A$1:$W$2481,13,FALSE),IF($A$4="GB",VLOOKUP(B596,lingue!$A$1:$W$2481,15,FALSE),IF($A$4="E",VLOOKUP(B596,lingue!$A$1:$W$2481,21,FALSE),IF($A$4="PL",VLOOKUP(B596,lingue!$A$1:$W$2481,23,FALSE),IF($A$4="D",VLOOKUP(B596,lingue!$A$1:$W$2481,17,FALSE),IF($A$4="F",VLOOKUP(B596,lingue!$A$1:$W$2481,19,FALSE)))))))</f>
        <v xml:space="preserve">PER CASSETTA LATO 300 MM. - ***FORNITO IN MULTIPLI DI 1 PZ*** </v>
      </c>
      <c r="F596" s="8"/>
      <c r="G596" s="23"/>
      <c r="H596" s="8"/>
      <c r="I596" s="24">
        <v>142</v>
      </c>
      <c r="J596" s="25">
        <v>1</v>
      </c>
      <c r="K596" s="26"/>
      <c r="L596" s="27">
        <v>6.56</v>
      </c>
      <c r="M596" s="102"/>
    </row>
    <row r="597" spans="1:13" ht="21.75" customHeight="1" x14ac:dyDescent="0.25">
      <c r="A597" s="34" t="s">
        <v>576</v>
      </c>
      <c r="B597" s="77" t="s">
        <v>579</v>
      </c>
      <c r="C597" s="98" t="str">
        <f>IF(Tabella42[[#This Row],[ iMiNOW  01/05/2025  31/08/2025 ]],"PROMO"," ")</f>
        <v xml:space="preserve"> </v>
      </c>
      <c r="D597" s="8" t="str">
        <f>IF($A$4="I",VLOOKUP(B597,lingue!$A$1:$W$2481,12,FALSE),IF($A$4="GB",VLOOKUP(B597,lingue!$A$1:$W$2481,14,FALSE),IF($A$4="E",VLOOKUP(B597,lingue!$A$1:$W$2481,20,FALSE),IF($A$4="PL",VLOOKUP(B597,lingue!$A$1:$W$2481,22,FALSE),IF($A$4="D",VLOOKUP(B597,lingue!$A$1:$W$2481,16,FALSE),IF($A$4="F",VLOOKUP(B597,lingue!$A$1:$W$2481,18,FALSE)))))))</f>
        <v>DIVISORIO PER DISTANZE 400X300 DISTANZA UGUALE - DIM. MM  P=235 A=98 - COLORE: NERO</v>
      </c>
      <c r="E597" s="23" t="str">
        <f>IF($A$4="I",VLOOKUP(B597,lingue!$A$1:$W$2481,13,FALSE),IF($A$4="GB",VLOOKUP(B597,lingue!$A$1:$W$2481,15,FALSE),IF($A$4="E",VLOOKUP(B597,lingue!$A$1:$W$2481,21,FALSE),IF($A$4="PL",VLOOKUP(B597,lingue!$A$1:$W$2481,23,FALSE),IF($A$4="D",VLOOKUP(B597,lingue!$A$1:$W$2481,17,FALSE),IF($A$4="F",VLOOKUP(B597,lingue!$A$1:$W$2481,19,FALSE)))))))</f>
        <v xml:space="preserve">PER CASSETTA LATO 300 MM. - ***FORNITO IN MULTIPLI DI 1 PZ*** </v>
      </c>
      <c r="F597" s="8"/>
      <c r="G597" s="23"/>
      <c r="H597" s="8"/>
      <c r="I597" s="24">
        <v>142</v>
      </c>
      <c r="J597" s="25">
        <v>1</v>
      </c>
      <c r="K597" s="26"/>
      <c r="L597" s="27">
        <v>6.56</v>
      </c>
      <c r="M597" s="102"/>
    </row>
    <row r="598" spans="1:13" ht="21.75" customHeight="1" x14ac:dyDescent="0.25">
      <c r="A598" s="34" t="s">
        <v>576</v>
      </c>
      <c r="B598" s="77" t="s">
        <v>580</v>
      </c>
      <c r="C598" s="98" t="str">
        <f>IF(Tabella42[[#This Row],[ iMiNOW  01/05/2025  31/08/2025 ]],"PROMO"," ")</f>
        <v xml:space="preserve"> </v>
      </c>
      <c r="D598" s="8" t="str">
        <f>IF($A$4="I",VLOOKUP(B598,lingue!$A$1:$W$2481,12,FALSE),IF($A$4="GB",VLOOKUP(B598,lingue!$A$1:$W$2481,14,FALSE),IF($A$4="E",VLOOKUP(B598,lingue!$A$1:$W$2481,20,FALSE),IF($A$4="PL",VLOOKUP(B598,lingue!$A$1:$W$2481,22,FALSE),IF($A$4="D",VLOOKUP(B598,lingue!$A$1:$W$2481,16,FALSE),IF($A$4="F",VLOOKUP(B598,lingue!$A$1:$W$2481,18,FALSE)))))))</f>
        <v>DIVISORIO PER DISTANZE 400X300 DISTANZA MENO - DIM. MM  P=335 A=98 - COLORE: NERO</v>
      </c>
      <c r="E598" s="23" t="str">
        <f>IF($A$4="I",VLOOKUP(B598,lingue!$A$1:$W$2481,13,FALSE),IF($A$4="GB",VLOOKUP(B598,lingue!$A$1:$W$2481,15,FALSE),IF($A$4="E",VLOOKUP(B598,lingue!$A$1:$W$2481,21,FALSE),IF($A$4="PL",VLOOKUP(B598,lingue!$A$1:$W$2481,23,FALSE),IF($A$4="D",VLOOKUP(B598,lingue!$A$1:$W$2481,17,FALSE),IF($A$4="F",VLOOKUP(B598,lingue!$A$1:$W$2481,19,FALSE)))))))</f>
        <v xml:space="preserve">PER CASSETTA LATO 400 MM. - ***FORNITO IN MULTIPLI DI 1 PZ*** </v>
      </c>
      <c r="F598" s="8"/>
      <c r="G598" s="23"/>
      <c r="H598" s="8"/>
      <c r="I598" s="24">
        <v>240</v>
      </c>
      <c r="J598" s="25">
        <v>1</v>
      </c>
      <c r="K598" s="26"/>
      <c r="L598" s="27">
        <v>9.84</v>
      </c>
      <c r="M598" s="102"/>
    </row>
    <row r="599" spans="1:13" ht="21.75" customHeight="1" x14ac:dyDescent="0.25">
      <c r="A599" s="34" t="s">
        <v>576</v>
      </c>
      <c r="B599" s="77" t="s">
        <v>581</v>
      </c>
      <c r="C599" s="98" t="str">
        <f>IF(Tabella42[[#This Row],[ iMiNOW  01/05/2025  31/08/2025 ]],"PROMO"," ")</f>
        <v xml:space="preserve"> </v>
      </c>
      <c r="D599" s="8" t="str">
        <f>IF($A$4="I",VLOOKUP(B599,lingue!$A$1:$W$2481,12,FALSE),IF($A$4="GB",VLOOKUP(B599,lingue!$A$1:$W$2481,14,FALSE),IF($A$4="E",VLOOKUP(B599,lingue!$A$1:$W$2481,20,FALSE),IF($A$4="PL",VLOOKUP(B599,lingue!$A$1:$W$2481,22,FALSE),IF($A$4="D",VLOOKUP(B599,lingue!$A$1:$W$2481,16,FALSE),IF($A$4="F",VLOOKUP(B599,lingue!$A$1:$W$2481,18,FALSE)))))))</f>
        <v>DIVISORIO PER DISTANZE 400X300 DISTANZA PIU' - DIM. MM  P=335 A=98 - COLORE: NERO</v>
      </c>
      <c r="E599" s="23" t="str">
        <f>IF($A$4="I",VLOOKUP(B599,lingue!$A$1:$W$2481,13,FALSE),IF($A$4="GB",VLOOKUP(B599,lingue!$A$1:$W$2481,15,FALSE),IF($A$4="E",VLOOKUP(B599,lingue!$A$1:$W$2481,21,FALSE),IF($A$4="PL",VLOOKUP(B599,lingue!$A$1:$W$2481,23,FALSE),IF($A$4="D",VLOOKUP(B599,lingue!$A$1:$W$2481,17,FALSE),IF($A$4="F",VLOOKUP(B599,lingue!$A$1:$W$2481,19,FALSE)))))))</f>
        <v xml:space="preserve">PER CASSETTA LATO 400 MM. - ***FORNITO IN MULTIPLI DI 1 PZ*** </v>
      </c>
      <c r="F599" s="8"/>
      <c r="G599" s="23"/>
      <c r="H599" s="8"/>
      <c r="I599" s="24">
        <v>240</v>
      </c>
      <c r="J599" s="25">
        <v>1</v>
      </c>
      <c r="K599" s="26"/>
      <c r="L599" s="27">
        <v>9.84</v>
      </c>
      <c r="M599" s="102"/>
    </row>
    <row r="600" spans="1:13" ht="21.75" customHeight="1" x14ac:dyDescent="0.25">
      <c r="A600" s="34" t="s">
        <v>576</v>
      </c>
      <c r="B600" s="77" t="s">
        <v>582</v>
      </c>
      <c r="C600" s="98" t="str">
        <f>IF(Tabella42[[#This Row],[ iMiNOW  01/05/2025  31/08/2025 ]],"PROMO"," ")</f>
        <v xml:space="preserve"> </v>
      </c>
      <c r="D600" s="8" t="str">
        <f>IF($A$4="I",VLOOKUP(B600,lingue!$A$1:$W$2481,12,FALSE),IF($A$4="GB",VLOOKUP(B600,lingue!$A$1:$W$2481,14,FALSE),IF($A$4="E",VLOOKUP(B600,lingue!$A$1:$W$2481,20,FALSE),IF($A$4="PL",VLOOKUP(B600,lingue!$A$1:$W$2481,22,FALSE),IF($A$4="D",VLOOKUP(B600,lingue!$A$1:$W$2481,16,FALSE),IF($A$4="F",VLOOKUP(B600,lingue!$A$1:$W$2481,18,FALSE)))))))</f>
        <v>DIVISORIO PER DISTANZE 400X300 DISTANZA UGUALE - DIM. MM  P=335 A=98 - COLORE: NERO</v>
      </c>
      <c r="E600" s="23" t="str">
        <f>IF($A$4="I",VLOOKUP(B600,lingue!$A$1:$W$2481,13,FALSE),IF($A$4="GB",VLOOKUP(B600,lingue!$A$1:$W$2481,15,FALSE),IF($A$4="E",VLOOKUP(B600,lingue!$A$1:$W$2481,21,FALSE),IF($A$4="PL",VLOOKUP(B600,lingue!$A$1:$W$2481,23,FALSE),IF($A$4="D",VLOOKUP(B600,lingue!$A$1:$W$2481,17,FALSE),IF($A$4="F",VLOOKUP(B600,lingue!$A$1:$W$2481,19,FALSE)))))))</f>
        <v xml:space="preserve">PER CASSETTA LATO 400 MM. - ***FORNITO IN MULTIPLI DI 1 PZ*** </v>
      </c>
      <c r="F600" s="8"/>
      <c r="G600" s="23"/>
      <c r="H600" s="8"/>
      <c r="I600" s="24">
        <v>240</v>
      </c>
      <c r="J600" s="25">
        <v>1</v>
      </c>
      <c r="K600" s="26"/>
      <c r="L600" s="27">
        <v>9.84</v>
      </c>
      <c r="M600" s="102"/>
    </row>
    <row r="601" spans="1:13" ht="21.75" customHeight="1" x14ac:dyDescent="0.25">
      <c r="A601" s="34" t="s">
        <v>576</v>
      </c>
      <c r="B601" s="77" t="s">
        <v>583</v>
      </c>
      <c r="C601" s="98" t="str">
        <f>IF(Tabella42[[#This Row],[ iMiNOW  01/05/2025  31/08/2025 ]],"PROMO"," ")</f>
        <v xml:space="preserve"> </v>
      </c>
      <c r="D601" s="8" t="str">
        <f>IF($A$4="I",VLOOKUP(B601,lingue!$A$1:$W$2481,12,FALSE),IF($A$4="GB",VLOOKUP(B601,lingue!$A$1:$W$2481,14,FALSE),IF($A$4="E",VLOOKUP(B601,lingue!$A$1:$W$2481,20,FALSE),IF($A$4="PL",VLOOKUP(B601,lingue!$A$1:$W$2481,22,FALSE),IF($A$4="D",VLOOKUP(B601,lingue!$A$1:$W$2481,16,FALSE),IF($A$4="F",VLOOKUP(B601,lingue!$A$1:$W$2481,18,FALSE)))))))</f>
        <v>DIVISORIO PER DISTANZE 600X400 DISTANZA MENO - DIM. MM  P=535 A=98 - COLORE: NERO</v>
      </c>
      <c r="E601" s="23" t="str">
        <f>IF($A$4="I",VLOOKUP(B601,lingue!$A$1:$W$2481,13,FALSE),IF($A$4="GB",VLOOKUP(B601,lingue!$A$1:$W$2481,15,FALSE),IF($A$4="E",VLOOKUP(B601,lingue!$A$1:$W$2481,21,FALSE),IF($A$4="PL",VLOOKUP(B601,lingue!$A$1:$W$2481,23,FALSE),IF($A$4="D",VLOOKUP(B601,lingue!$A$1:$W$2481,17,FALSE),IF($A$4="F",VLOOKUP(B601,lingue!$A$1:$W$2481,19,FALSE)))))))</f>
        <v xml:space="preserve">PER CASSETTA LATO 600 MM. - ***FORNITO IN MULTIPLI DI 1 PZ*** </v>
      </c>
      <c r="F601" s="8"/>
      <c r="G601" s="23"/>
      <c r="H601" s="8"/>
      <c r="I601" s="24">
        <v>400</v>
      </c>
      <c r="J601" s="25">
        <v>1</v>
      </c>
      <c r="K601" s="26"/>
      <c r="L601" s="27">
        <v>13.8</v>
      </c>
      <c r="M601" s="102"/>
    </row>
    <row r="602" spans="1:13" ht="21.75" customHeight="1" x14ac:dyDescent="0.25">
      <c r="A602" s="34" t="s">
        <v>576</v>
      </c>
      <c r="B602" s="77" t="s">
        <v>584</v>
      </c>
      <c r="C602" s="98" t="str">
        <f>IF(Tabella42[[#This Row],[ iMiNOW  01/05/2025  31/08/2025 ]],"PROMO"," ")</f>
        <v xml:space="preserve"> </v>
      </c>
      <c r="D602" s="8" t="str">
        <f>IF($A$4="I",VLOOKUP(B602,lingue!$A$1:$W$2481,12,FALSE),IF($A$4="GB",VLOOKUP(B602,lingue!$A$1:$W$2481,14,FALSE),IF($A$4="E",VLOOKUP(B602,lingue!$A$1:$W$2481,20,FALSE),IF($A$4="PL",VLOOKUP(B602,lingue!$A$1:$W$2481,22,FALSE),IF($A$4="D",VLOOKUP(B602,lingue!$A$1:$W$2481,16,FALSE),IF($A$4="F",VLOOKUP(B602,lingue!$A$1:$W$2481,18,FALSE)))))))</f>
        <v>DIVISORIO PER DISTANZE 600X400 DISTANZA PIU' - DIM. MM  P=535 A=98 - COLORE: NERO</v>
      </c>
      <c r="E602" s="23" t="str">
        <f>IF($A$4="I",VLOOKUP(B602,lingue!$A$1:$W$2481,13,FALSE),IF($A$4="GB",VLOOKUP(B602,lingue!$A$1:$W$2481,15,FALSE),IF($A$4="E",VLOOKUP(B602,lingue!$A$1:$W$2481,21,FALSE),IF($A$4="PL",VLOOKUP(B602,lingue!$A$1:$W$2481,23,FALSE),IF($A$4="D",VLOOKUP(B602,lingue!$A$1:$W$2481,17,FALSE),IF($A$4="F",VLOOKUP(B602,lingue!$A$1:$W$2481,19,FALSE)))))))</f>
        <v xml:space="preserve">PER CASSETTA LATO 600 MM. - ***FORNITO IN MULTIPLI DI 1 PZ*** </v>
      </c>
      <c r="F602" s="8"/>
      <c r="G602" s="23"/>
      <c r="H602" s="8"/>
      <c r="I602" s="24">
        <v>400</v>
      </c>
      <c r="J602" s="25">
        <v>1</v>
      </c>
      <c r="K602" s="26"/>
      <c r="L602" s="27">
        <v>13.8</v>
      </c>
      <c r="M602" s="102"/>
    </row>
    <row r="603" spans="1:13" ht="21.75" customHeight="1" x14ac:dyDescent="0.25">
      <c r="A603" s="34" t="s">
        <v>576</v>
      </c>
      <c r="B603" s="77" t="s">
        <v>585</v>
      </c>
      <c r="C603" s="98" t="str">
        <f>IF(Tabella42[[#This Row],[ iMiNOW  01/05/2025  31/08/2025 ]],"PROMO"," ")</f>
        <v xml:space="preserve"> </v>
      </c>
      <c r="D603" s="8" t="str">
        <f>IF($A$4="I",VLOOKUP(B603,lingue!$A$1:$W$2481,12,FALSE),IF($A$4="GB",VLOOKUP(B603,lingue!$A$1:$W$2481,14,FALSE),IF($A$4="E",VLOOKUP(B603,lingue!$A$1:$W$2481,20,FALSE),IF($A$4="PL",VLOOKUP(B603,lingue!$A$1:$W$2481,22,FALSE),IF($A$4="D",VLOOKUP(B603,lingue!$A$1:$W$2481,16,FALSE),IF($A$4="F",VLOOKUP(B603,lingue!$A$1:$W$2481,18,FALSE)))))))</f>
        <v>DIVISORIO PER DISTANZE 600X400 DISTANZA UGUALE - DIM. MM  P=535 A=98 - COLORE: NERO</v>
      </c>
      <c r="E603" s="23" t="str">
        <f>IF($A$4="I",VLOOKUP(B603,lingue!$A$1:$W$2481,13,FALSE),IF($A$4="GB",VLOOKUP(B603,lingue!$A$1:$W$2481,15,FALSE),IF($A$4="E",VLOOKUP(B603,lingue!$A$1:$W$2481,21,FALSE),IF($A$4="PL",VLOOKUP(B603,lingue!$A$1:$W$2481,23,FALSE),IF($A$4="D",VLOOKUP(B603,lingue!$A$1:$W$2481,17,FALSE),IF($A$4="F",VLOOKUP(B603,lingue!$A$1:$W$2481,19,FALSE)))))))</f>
        <v xml:space="preserve">PER CASSETTA LATO 600 MM. - ***FORNITO IN MULTIPLI DI 1 PZ*** </v>
      </c>
      <c r="F603" s="8"/>
      <c r="G603" s="23"/>
      <c r="H603" s="8"/>
      <c r="I603" s="24">
        <v>400</v>
      </c>
      <c r="J603" s="25">
        <v>1</v>
      </c>
      <c r="K603" s="26"/>
      <c r="L603" s="27">
        <v>13.8</v>
      </c>
      <c r="M603" s="102"/>
    </row>
    <row r="604" spans="1:13" ht="21.75" customHeight="1" x14ac:dyDescent="0.25">
      <c r="A604" s="34" t="s">
        <v>576</v>
      </c>
      <c r="B604" s="77" t="s">
        <v>586</v>
      </c>
      <c r="C604" s="98" t="str">
        <f>IF(Tabella42[[#This Row],[ iMiNOW  01/05/2025  31/08/2025 ]],"PROMO"," ")</f>
        <v xml:space="preserve"> </v>
      </c>
      <c r="D604" s="8" t="str">
        <f>IF($A$4="I",VLOOKUP(B604,lingue!$A$1:$W$2481,12,FALSE),IF($A$4="GB",VLOOKUP(B604,lingue!$A$1:$W$2481,14,FALSE),IF($A$4="E",VLOOKUP(B604,lingue!$A$1:$W$2481,20,FALSE),IF($A$4="PL",VLOOKUP(B604,lingue!$A$1:$W$2481,22,FALSE),IF($A$4="D",VLOOKUP(B604,lingue!$A$1:$W$2481,16,FALSE),IF($A$4="F",VLOOKUP(B604,lingue!$A$1:$W$2481,18,FALSE)))))))</f>
        <v>SET DI FISSAGGIO PER TELAI PORTA SCHEDE - COLORE: NERO</v>
      </c>
      <c r="E604" s="23" t="str">
        <f>IF($A$4="I",VLOOKUP(B604,lingue!$A$1:$W$2481,13,FALSE),IF($A$4="GB",VLOOKUP(B604,lingue!$A$1:$W$2481,15,FALSE),IF($A$4="E",VLOOKUP(B604,lingue!$A$1:$W$2481,21,FALSE),IF($A$4="PL",VLOOKUP(B604,lingue!$A$1:$W$2481,23,FALSE),IF($A$4="D",VLOOKUP(B604,lingue!$A$1:$W$2481,17,FALSE),IF($A$4="F",VLOOKUP(B604,lingue!$A$1:$W$2481,19,FALSE)))))))</f>
        <v xml:space="preserve">SET COMPOSTO DA:   1 VITE /  1 DADO / 1 SISTEMA DI BLOCCAGGIO IN PLASTICA NERA - ***FORNITO IN MULTIPLI DI 1 PZ*** </v>
      </c>
      <c r="F604" s="8"/>
      <c r="G604" s="23"/>
      <c r="H604" s="8"/>
      <c r="I604" s="24">
        <v>5</v>
      </c>
      <c r="J604" s="25">
        <v>1</v>
      </c>
      <c r="K604" s="26"/>
      <c r="L604" s="27">
        <v>0.2</v>
      </c>
      <c r="M604" s="102"/>
    </row>
    <row r="605" spans="1:13" ht="21.75" customHeight="1" x14ac:dyDescent="0.25">
      <c r="A605" s="34" t="s">
        <v>576</v>
      </c>
      <c r="B605" s="77" t="s">
        <v>587</v>
      </c>
      <c r="C605" s="98" t="str">
        <f>IF(Tabella42[[#This Row],[ iMiNOW  01/05/2025  31/08/2025 ]],"PROMO"," ")</f>
        <v xml:space="preserve"> </v>
      </c>
      <c r="D605" s="8" t="str">
        <f>IF($A$4="I",VLOOKUP(B605,lingue!$A$1:$W$2481,12,FALSE),IF($A$4="GB",VLOOKUP(B605,lingue!$A$1:$W$2481,14,FALSE),IF($A$4="E",VLOOKUP(B605,lingue!$A$1:$W$2481,20,FALSE),IF($A$4="PL",VLOOKUP(B605,lingue!$A$1:$W$2481,22,FALSE),IF($A$4="D",VLOOKUP(B605,lingue!$A$1:$W$2481,16,FALSE),IF($A$4="F",VLOOKUP(B605,lingue!$A$1:$W$2481,18,FALSE)))))))</f>
        <v>TELAIO PORTA SCHEDE ELETTRONICA - DIM. MM  L=250 P=150 A=95</v>
      </c>
      <c r="E605" s="23" t="str">
        <f>IF($A$4="I",VLOOKUP(B605,lingue!$A$1:$W$2481,13,FALSE),IF($A$4="GB",VLOOKUP(B605,lingue!$A$1:$W$2481,15,FALSE),IF($A$4="E",VLOOKUP(B605,lingue!$A$1:$W$2481,21,FALSE),IF($A$4="PL",VLOOKUP(B605,lingue!$A$1:$W$2481,23,FALSE),IF($A$4="D",VLOOKUP(B605,lingue!$A$1:$W$2481,17,FALSE),IF($A$4="F",VLOOKUP(B605,lingue!$A$1:$W$2481,19,FALSE)))))))</f>
        <v xml:space="preserve"> ***FORNITO IN MULTIPLI DI 1 PZ*** </v>
      </c>
      <c r="F605" s="8"/>
      <c r="G605" s="23"/>
      <c r="H605" s="8"/>
      <c r="I605" s="24">
        <v>456</v>
      </c>
      <c r="J605" s="25">
        <v>1</v>
      </c>
      <c r="K605" s="26"/>
      <c r="L605" s="27">
        <v>16.52</v>
      </c>
      <c r="M605" s="102"/>
    </row>
    <row r="606" spans="1:13" ht="21.75" customHeight="1" x14ac:dyDescent="0.25">
      <c r="A606" s="34" t="s">
        <v>576</v>
      </c>
      <c r="B606" s="77" t="s">
        <v>588</v>
      </c>
      <c r="C606" s="98" t="str">
        <f>IF(Tabella42[[#This Row],[ iMiNOW  01/05/2025  31/08/2025 ]],"PROMO"," ")</f>
        <v xml:space="preserve"> </v>
      </c>
      <c r="D606" s="8" t="str">
        <f>IF($A$4="I",VLOOKUP(B606,lingue!$A$1:$W$2481,12,FALSE),IF($A$4="GB",VLOOKUP(B606,lingue!$A$1:$W$2481,14,FALSE),IF($A$4="E",VLOOKUP(B606,lingue!$A$1:$W$2481,20,FALSE),IF($A$4="PL",VLOOKUP(B606,lingue!$A$1:$W$2481,22,FALSE),IF($A$4="D",VLOOKUP(B606,lingue!$A$1:$W$2481,16,FALSE),IF($A$4="F",VLOOKUP(B606,lingue!$A$1:$W$2481,18,FALSE)))))))</f>
        <v>TELAIO PORTA SCHEDE ELETTRONICA - DIM. MM  L=250 P=350 A=95</v>
      </c>
      <c r="E606" s="23" t="str">
        <f>IF($A$4="I",VLOOKUP(B606,lingue!$A$1:$W$2481,13,FALSE),IF($A$4="GB",VLOOKUP(B606,lingue!$A$1:$W$2481,15,FALSE),IF($A$4="E",VLOOKUP(B606,lingue!$A$1:$W$2481,21,FALSE),IF($A$4="PL",VLOOKUP(B606,lingue!$A$1:$W$2481,23,FALSE),IF($A$4="D",VLOOKUP(B606,lingue!$A$1:$W$2481,17,FALSE),IF($A$4="F",VLOOKUP(B606,lingue!$A$1:$W$2481,19,FALSE)))))))</f>
        <v xml:space="preserve"> ***FORNITO IN MULTIPLI DI 1 PZ*** </v>
      </c>
      <c r="F606" s="8"/>
      <c r="G606" s="23"/>
      <c r="H606" s="8"/>
      <c r="I606" s="24">
        <v>586</v>
      </c>
      <c r="J606" s="25">
        <v>1</v>
      </c>
      <c r="K606" s="26"/>
      <c r="L606" s="27">
        <v>18.440000000000001</v>
      </c>
      <c r="M606" s="102"/>
    </row>
    <row r="607" spans="1:13" ht="21.75" customHeight="1" x14ac:dyDescent="0.25">
      <c r="A607" s="34" t="s">
        <v>576</v>
      </c>
      <c r="B607" s="77" t="s">
        <v>589</v>
      </c>
      <c r="C607" s="98" t="str">
        <f>IF(Tabella42[[#This Row],[ iMiNOW  01/05/2025  31/08/2025 ]],"PROMO"," ")</f>
        <v xml:space="preserve"> </v>
      </c>
      <c r="D607" s="8" t="str">
        <f>IF($A$4="I",VLOOKUP(B607,lingue!$A$1:$W$2481,12,FALSE),IF($A$4="GB",VLOOKUP(B607,lingue!$A$1:$W$2481,14,FALSE),IF($A$4="E",VLOOKUP(B607,lingue!$A$1:$W$2481,20,FALSE),IF($A$4="PL",VLOOKUP(B607,lingue!$A$1:$W$2481,22,FALSE),IF($A$4="D",VLOOKUP(B607,lingue!$A$1:$W$2481,16,FALSE),IF($A$4="F",VLOOKUP(B607,lingue!$A$1:$W$2481,18,FALSE)))))))</f>
        <v>TELAIO PORTA SCHEDE ELETTRONICA - DIM. MM  L=350 P=250 A=190</v>
      </c>
      <c r="E607" s="23" t="str">
        <f>IF($A$4="I",VLOOKUP(B607,lingue!$A$1:$W$2481,13,FALSE),IF($A$4="GB",VLOOKUP(B607,lingue!$A$1:$W$2481,15,FALSE),IF($A$4="E",VLOOKUP(B607,lingue!$A$1:$W$2481,21,FALSE),IF($A$4="PL",VLOOKUP(B607,lingue!$A$1:$W$2481,23,FALSE),IF($A$4="D",VLOOKUP(B607,lingue!$A$1:$W$2481,17,FALSE),IF($A$4="F",VLOOKUP(B607,lingue!$A$1:$W$2481,19,FALSE)))))))</f>
        <v xml:space="preserve"> ***FORNITO IN MULTIPLI DI 1 PZ*** </v>
      </c>
      <c r="F607" s="8"/>
      <c r="G607" s="23"/>
      <c r="H607" s="8"/>
      <c r="I607" s="24">
        <v>958</v>
      </c>
      <c r="J607" s="25">
        <v>1</v>
      </c>
      <c r="K607" s="26"/>
      <c r="L607" s="27">
        <v>24.69</v>
      </c>
      <c r="M607" s="102"/>
    </row>
    <row r="608" spans="1:13" ht="21.75" customHeight="1" x14ac:dyDescent="0.25">
      <c r="A608" s="34" t="s">
        <v>576</v>
      </c>
      <c r="B608" s="77" t="s">
        <v>590</v>
      </c>
      <c r="C608" s="98" t="str">
        <f>IF(Tabella42[[#This Row],[ iMiNOW  01/05/2025  31/08/2025 ]],"PROMO"," ")</f>
        <v xml:space="preserve"> </v>
      </c>
      <c r="D608" s="8" t="str">
        <f>IF($A$4="I",VLOOKUP(B608,lingue!$A$1:$W$2481,12,FALSE),IF($A$4="GB",VLOOKUP(B608,lingue!$A$1:$W$2481,14,FALSE),IF($A$4="E",VLOOKUP(B608,lingue!$A$1:$W$2481,20,FALSE),IF($A$4="PL",VLOOKUP(B608,lingue!$A$1:$W$2481,22,FALSE),IF($A$4="D",VLOOKUP(B608,lingue!$A$1:$W$2481,16,FALSE),IF($A$4="F",VLOOKUP(B608,lingue!$A$1:$W$2481,18,FALSE)))))))</f>
        <v>TELAIO PORTA SCHEDE ELETTRONICA - DIM. MM  L=350 P=550 A=190</v>
      </c>
      <c r="E608" s="23" t="str">
        <f>IF($A$4="I",VLOOKUP(B608,lingue!$A$1:$W$2481,13,FALSE),IF($A$4="GB",VLOOKUP(B608,lingue!$A$1:$W$2481,15,FALSE),IF($A$4="E",VLOOKUP(B608,lingue!$A$1:$W$2481,21,FALSE),IF($A$4="PL",VLOOKUP(B608,lingue!$A$1:$W$2481,23,FALSE),IF($A$4="D",VLOOKUP(B608,lingue!$A$1:$W$2481,17,FALSE),IF($A$4="F",VLOOKUP(B608,lingue!$A$1:$W$2481,19,FALSE)))))))</f>
        <v xml:space="preserve"> ***FORNITO IN MULTIPLI DI 1 PZ*** </v>
      </c>
      <c r="F608" s="8"/>
      <c r="G608" s="23"/>
      <c r="H608" s="8"/>
      <c r="I608" s="24">
        <v>1844</v>
      </c>
      <c r="J608" s="25">
        <v>1</v>
      </c>
      <c r="K608" s="26"/>
      <c r="L608" s="27">
        <v>43.02</v>
      </c>
      <c r="M608" s="102"/>
    </row>
    <row r="609" spans="1:13" ht="21.75" customHeight="1" x14ac:dyDescent="0.25">
      <c r="A609" s="34" t="s">
        <v>576</v>
      </c>
      <c r="B609" s="77" t="s">
        <v>591</v>
      </c>
      <c r="C609" s="98" t="str">
        <f>IF(Tabella42[[#This Row],[ iMiNOW  01/05/2025  31/08/2025 ]],"PROMO"," ")</f>
        <v xml:space="preserve"> </v>
      </c>
      <c r="D609" s="8" t="str">
        <f>IF($A$4="I",VLOOKUP(B609,lingue!$A$1:$W$2481,12,FALSE),IF($A$4="GB",VLOOKUP(B609,lingue!$A$1:$W$2481,14,FALSE),IF($A$4="E",VLOOKUP(B609,lingue!$A$1:$W$2481,20,FALSE),IF($A$4="PL",VLOOKUP(B609,lingue!$A$1:$W$2481,22,FALSE),IF($A$4="D",VLOOKUP(B609,lingue!$A$1:$W$2481,16,FALSE),IF($A$4="F",VLOOKUP(B609,lingue!$A$1:$W$2481,18,FALSE)))))))</f>
        <v>TELAIO PORTA SCHEDE ELETTRONICA - DIM. MM  L=350 P=550 A=190</v>
      </c>
      <c r="E609" s="23" t="str">
        <f>IF($A$4="I",VLOOKUP(B609,lingue!$A$1:$W$2481,13,FALSE),IF($A$4="GB",VLOOKUP(B609,lingue!$A$1:$W$2481,15,FALSE),IF($A$4="E",VLOOKUP(B609,lingue!$A$1:$W$2481,21,FALSE),IF($A$4="PL",VLOOKUP(B609,lingue!$A$1:$W$2481,23,FALSE),IF($A$4="D",VLOOKUP(B609,lingue!$A$1:$W$2481,17,FALSE),IF($A$4="F",VLOOKUP(B609,lingue!$A$1:$W$2481,19,FALSE)))))))</f>
        <v xml:space="preserve"> ***FORNITO IN MULTIPLI DI 1 PZ*** </v>
      </c>
      <c r="F609" s="8"/>
      <c r="G609" s="23"/>
      <c r="H609" s="8"/>
      <c r="I609" s="24">
        <v>1294</v>
      </c>
      <c r="J609" s="25">
        <v>1</v>
      </c>
      <c r="K609" s="26"/>
      <c r="L609" s="27">
        <v>29.14</v>
      </c>
      <c r="M609" s="102"/>
    </row>
    <row r="610" spans="1:13" ht="21.75" customHeight="1" x14ac:dyDescent="0.25">
      <c r="A610" s="34" t="s">
        <v>576</v>
      </c>
      <c r="B610" s="77" t="s">
        <v>592</v>
      </c>
      <c r="C610" s="98" t="str">
        <f>IF(Tabella42[[#This Row],[ iMiNOW  01/05/2025  31/08/2025 ]],"PROMO"," ")</f>
        <v xml:space="preserve"> </v>
      </c>
      <c r="D610" s="8" t="str">
        <f>IF($A$4="I",VLOOKUP(B610,lingue!$A$1:$W$2481,12,FALSE),IF($A$4="GB",VLOOKUP(B610,lingue!$A$1:$W$2481,14,FALSE),IF($A$4="E",VLOOKUP(B610,lingue!$A$1:$W$2481,20,FALSE),IF($A$4="PL",VLOOKUP(B610,lingue!$A$1:$W$2481,22,FALSE),IF($A$4="D",VLOOKUP(B610,lingue!$A$1:$W$2481,16,FALSE),IF($A$4="F",VLOOKUP(B610,lingue!$A$1:$W$2481,18,FALSE)))))))</f>
        <v>TELAIO PORTA SCHEDE ELETTRONICA - DIM. MM  L=350 P=250 A=190</v>
      </c>
      <c r="E610" s="23" t="str">
        <f>IF($A$4="I",VLOOKUP(B610,lingue!$A$1:$W$2481,13,FALSE),IF($A$4="GB",VLOOKUP(B610,lingue!$A$1:$W$2481,15,FALSE),IF($A$4="E",VLOOKUP(B610,lingue!$A$1:$W$2481,21,FALSE),IF($A$4="PL",VLOOKUP(B610,lingue!$A$1:$W$2481,23,FALSE),IF($A$4="D",VLOOKUP(B610,lingue!$A$1:$W$2481,17,FALSE),IF($A$4="F",VLOOKUP(B610,lingue!$A$1:$W$2481,19,FALSE)))))))</f>
        <v xml:space="preserve"> ***FORNITO IN MULTIPLI DI 1 PZ*** </v>
      </c>
      <c r="F610" s="8"/>
      <c r="G610" s="23"/>
      <c r="H610" s="8"/>
      <c r="I610" s="24">
        <v>1508</v>
      </c>
      <c r="J610" s="25">
        <v>1</v>
      </c>
      <c r="K610" s="26"/>
      <c r="L610" s="27">
        <v>38.369999999999997</v>
      </c>
      <c r="M610" s="102"/>
    </row>
    <row r="611" spans="1:13" ht="21.75" customHeight="1" x14ac:dyDescent="0.25">
      <c r="A611" s="34" t="s">
        <v>576</v>
      </c>
      <c r="B611" s="77" t="s">
        <v>593</v>
      </c>
      <c r="C611" s="98" t="str">
        <f>IF(Tabella42[[#This Row],[ iMiNOW  01/05/2025  31/08/2025 ]],"PROMO"," ")</f>
        <v xml:space="preserve"> </v>
      </c>
      <c r="D611" s="8" t="str">
        <f>IF($A$4="I",VLOOKUP(B611,lingue!$A$1:$W$2481,12,FALSE),IF($A$4="GB",VLOOKUP(B611,lingue!$A$1:$W$2481,14,FALSE),IF($A$4="E",VLOOKUP(B611,lingue!$A$1:$W$2481,20,FALSE),IF($A$4="PL",VLOOKUP(B611,lingue!$A$1:$W$2481,22,FALSE),IF($A$4="D",VLOOKUP(B611,lingue!$A$1:$W$2481,16,FALSE),IF($A$4="F",VLOOKUP(B611,lingue!$A$1:$W$2481,18,FALSE)))))))</f>
        <v>SISTEMA DI SUDDIVISIONE MEGAPRINT 400X300 PER SCHEDE ELETTRONICHE - DIM. MM  L=400 P=300 A=140 - COLORE: NERO</v>
      </c>
      <c r="E611" s="23" t="str">
        <f>IF($A$4="I",VLOOKUP(B611,lingue!$A$1:$W$2481,13,FALSE),IF($A$4="GB",VLOOKUP(B611,lingue!$A$1:$W$2481,15,FALSE),IF($A$4="E",VLOOKUP(B611,lingue!$A$1:$W$2481,21,FALSE),IF($A$4="PL",VLOOKUP(B611,lingue!$A$1:$W$2481,23,FALSE),IF($A$4="D",VLOOKUP(B611,lingue!$A$1:$W$2481,17,FALSE),IF($A$4="F",VLOOKUP(B611,lingue!$A$1:$W$2481,19,FALSE)))))))</f>
        <v xml:space="preserve">PER CASSETTE 400X300 MM. - ***FORNITO IN MULTIPLI DI 1 PZ*** </v>
      </c>
      <c r="F611" s="8"/>
      <c r="G611" s="23"/>
      <c r="H611" s="8"/>
      <c r="I611" s="24">
        <v>1050</v>
      </c>
      <c r="J611" s="25">
        <v>1</v>
      </c>
      <c r="K611" s="26"/>
      <c r="L611" s="27">
        <v>39.5</v>
      </c>
      <c r="M611" s="102"/>
    </row>
    <row r="612" spans="1:13" ht="21.75" customHeight="1" x14ac:dyDescent="0.25">
      <c r="A612" s="34" t="s">
        <v>576</v>
      </c>
      <c r="B612" s="77" t="s">
        <v>594</v>
      </c>
      <c r="C612" s="98" t="str">
        <f>IF(Tabella42[[#This Row],[ iMiNOW  01/05/2025  31/08/2025 ]],"PROMO"," ")</f>
        <v xml:space="preserve"> </v>
      </c>
      <c r="D612" s="8" t="str">
        <f>IF($A$4="I",VLOOKUP(B612,lingue!$A$1:$W$2481,12,FALSE),IF($A$4="GB",VLOOKUP(B612,lingue!$A$1:$W$2481,14,FALSE),IF($A$4="E",VLOOKUP(B612,lingue!$A$1:$W$2481,20,FALSE),IF($A$4="PL",VLOOKUP(B612,lingue!$A$1:$W$2481,22,FALSE),IF($A$4="D",VLOOKUP(B612,lingue!$A$1:$W$2481,16,FALSE),IF($A$4="F",VLOOKUP(B612,lingue!$A$1:$W$2481,18,FALSE)))))))</f>
        <v>SISTEMA DI SUDDIVISIONE MEGAPRINT 600X400 PER SCHEDE ELETTRONICHE - DIM. MM  L=600 P=400 A=140 - COLORE: NERO</v>
      </c>
      <c r="E612" s="23" t="str">
        <f>IF($A$4="I",VLOOKUP(B612,lingue!$A$1:$W$2481,13,FALSE),IF($A$4="GB",VLOOKUP(B612,lingue!$A$1:$W$2481,15,FALSE),IF($A$4="E",VLOOKUP(B612,lingue!$A$1:$W$2481,21,FALSE),IF($A$4="PL",VLOOKUP(B612,lingue!$A$1:$W$2481,23,FALSE),IF($A$4="D",VLOOKUP(B612,lingue!$A$1:$W$2481,17,FALSE),IF($A$4="F",VLOOKUP(B612,lingue!$A$1:$W$2481,19,FALSE)))))))</f>
        <v xml:space="preserve">PER CASSETTE 600X400 MM. - ***FORNITO IN MULTIPLI DI 1 PZ*** </v>
      </c>
      <c r="F612" s="8"/>
      <c r="G612" s="23"/>
      <c r="H612" s="8"/>
      <c r="I612" s="24">
        <v>1700</v>
      </c>
      <c r="J612" s="25">
        <v>1</v>
      </c>
      <c r="K612" s="26"/>
      <c r="L612" s="27">
        <v>71.11</v>
      </c>
      <c r="M612" s="102"/>
    </row>
    <row r="613" spans="1:13" ht="21.75" customHeight="1" x14ac:dyDescent="0.25">
      <c r="A613" s="34" t="s">
        <v>576</v>
      </c>
      <c r="B613" s="77" t="s">
        <v>595</v>
      </c>
      <c r="C613" s="98" t="str">
        <f>IF(Tabella42[[#This Row],[ iMiNOW  01/05/2025  31/08/2025 ]],"PROMO"," ")</f>
        <v xml:space="preserve"> </v>
      </c>
      <c r="D613" s="8" t="str">
        <f>IF($A$4="I",VLOOKUP(B613,lingue!$A$1:$W$2481,12,FALSE),IF($A$4="GB",VLOOKUP(B613,lingue!$A$1:$W$2481,14,FALSE),IF($A$4="E",VLOOKUP(B613,lingue!$A$1:$W$2481,20,FALSE),IF($A$4="PL",VLOOKUP(B613,lingue!$A$1:$W$2481,22,FALSE),IF($A$4="D",VLOOKUP(B613,lingue!$A$1:$W$2481,16,FALSE),IF($A$4="F",VLOOKUP(B613,lingue!$A$1:$W$2481,18,FALSE)))))))</f>
        <v>PARETE CENTRALE A 22+22 CANALI PER TELAI PORTA SCHEDE - DIM. MM  L=350 P=35 A=190 - COLORE: NERO</v>
      </c>
      <c r="E613" s="23" t="str">
        <f>IF($A$4="I",VLOOKUP(B613,lingue!$A$1:$W$2481,13,FALSE),IF($A$4="GB",VLOOKUP(B613,lingue!$A$1:$W$2481,15,FALSE),IF($A$4="E",VLOOKUP(B613,lingue!$A$1:$W$2481,21,FALSE),IF($A$4="PL",VLOOKUP(B613,lingue!$A$1:$W$2481,23,FALSE),IF($A$4="D",VLOOKUP(B613,lingue!$A$1:$W$2481,17,FALSE),IF($A$4="F",VLOOKUP(B613,lingue!$A$1:$W$2481,19,FALSE)))))))</f>
        <v xml:space="preserve"> ***FORNITO IN MULTIPLI DI 1 PZ*** </v>
      </c>
      <c r="F613" s="8"/>
      <c r="G613" s="23"/>
      <c r="H613" s="8"/>
      <c r="I613" s="24">
        <v>550</v>
      </c>
      <c r="J613" s="25">
        <v>1</v>
      </c>
      <c r="K613" s="26"/>
      <c r="L613" s="27">
        <v>13.18</v>
      </c>
      <c r="M613" s="102"/>
    </row>
    <row r="614" spans="1:13" ht="21.75" customHeight="1" x14ac:dyDescent="0.25">
      <c r="A614" s="34" t="s">
        <v>576</v>
      </c>
      <c r="B614" s="77" t="s">
        <v>596</v>
      </c>
      <c r="C614" s="98" t="str">
        <f>IF(Tabella42[[#This Row],[ iMiNOW  01/05/2025  31/08/2025 ]],"PROMO"," ")</f>
        <v xml:space="preserve"> </v>
      </c>
      <c r="D614" s="8" t="str">
        <f>IF($A$4="I",VLOOKUP(B614,lingue!$A$1:$W$2481,12,FALSE),IF($A$4="GB",VLOOKUP(B614,lingue!$A$1:$W$2481,14,FALSE),IF($A$4="E",VLOOKUP(B614,lingue!$A$1:$W$2481,20,FALSE),IF($A$4="PL",VLOOKUP(B614,lingue!$A$1:$W$2481,22,FALSE),IF($A$4="D",VLOOKUP(B614,lingue!$A$1:$W$2481,16,FALSE),IF($A$4="F",VLOOKUP(B614,lingue!$A$1:$W$2481,18,FALSE)))))))</f>
        <v>SISTEMA DI SUDDIVISIONE MINIPRINT 400X300 PER SCHEDE ELETTRONICHE - DIM. MM  L=360 P=260 A=98 - COLORE: NERO</v>
      </c>
      <c r="E614" s="23" t="str">
        <f>IF($A$4="I",VLOOKUP(B614,lingue!$A$1:$W$2481,13,FALSE),IF($A$4="GB",VLOOKUP(B614,lingue!$A$1:$W$2481,15,FALSE),IF($A$4="E",VLOOKUP(B614,lingue!$A$1:$W$2481,21,FALSE),IF($A$4="PL",VLOOKUP(B614,lingue!$A$1:$W$2481,23,FALSE),IF($A$4="D",VLOOKUP(B614,lingue!$A$1:$W$2481,17,FALSE),IF($A$4="F",VLOOKUP(B614,lingue!$A$1:$W$2481,19,FALSE)))))))</f>
        <v xml:space="preserve">PER CASSETTE 400X300 MM. - ***FORNITO IN MULTIPLI DI 1 PZ*** </v>
      </c>
      <c r="F614" s="8"/>
      <c r="G614" s="23"/>
      <c r="H614" s="8"/>
      <c r="I614" s="24">
        <v>600</v>
      </c>
      <c r="J614" s="25">
        <v>1</v>
      </c>
      <c r="K614" s="26"/>
      <c r="L614" s="27">
        <v>35.72</v>
      </c>
      <c r="M614" s="102"/>
    </row>
    <row r="615" spans="1:13" ht="21.75" customHeight="1" x14ac:dyDescent="0.25">
      <c r="A615" s="34" t="s">
        <v>576</v>
      </c>
      <c r="B615" s="77" t="s">
        <v>597</v>
      </c>
      <c r="C615" s="98" t="str">
        <f>IF(Tabella42[[#This Row],[ iMiNOW  01/05/2025  31/08/2025 ]],"PROMO"," ")</f>
        <v xml:space="preserve"> </v>
      </c>
      <c r="D615" s="8" t="str">
        <f>IF($A$4="I",VLOOKUP(B615,lingue!$A$1:$W$2481,12,FALSE),IF($A$4="GB",VLOOKUP(B615,lingue!$A$1:$W$2481,14,FALSE),IF($A$4="E",VLOOKUP(B615,lingue!$A$1:$W$2481,20,FALSE),IF($A$4="PL",VLOOKUP(B615,lingue!$A$1:$W$2481,22,FALSE),IF($A$4="D",VLOOKUP(B615,lingue!$A$1:$W$2481,16,FALSE),IF($A$4="F",VLOOKUP(B615,lingue!$A$1:$W$2481,18,FALSE)))))))</f>
        <v>SISTEMA DI SUDDIVISIONE MINIPRINT 600X400 PER SCHEDE ELETTRONICHE - DIM. MM  L=560 P=360 A=98 - COLORE: NERO</v>
      </c>
      <c r="E615" s="23" t="str">
        <f>IF($A$4="I",VLOOKUP(B615,lingue!$A$1:$W$2481,13,FALSE),IF($A$4="GB",VLOOKUP(B615,lingue!$A$1:$W$2481,15,FALSE),IF($A$4="E",VLOOKUP(B615,lingue!$A$1:$W$2481,21,FALSE),IF($A$4="PL",VLOOKUP(B615,lingue!$A$1:$W$2481,23,FALSE),IF($A$4="D",VLOOKUP(B615,lingue!$A$1:$W$2481,17,FALSE),IF($A$4="F",VLOOKUP(B615,lingue!$A$1:$W$2481,19,FALSE)))))))</f>
        <v xml:space="preserve">PER CASSETTE 600X400 MM. - ***FORNITO IN MULTIPLI DI 1 PZ*** </v>
      </c>
      <c r="F615" s="8"/>
      <c r="G615" s="23"/>
      <c r="H615" s="8"/>
      <c r="I615" s="24">
        <v>900</v>
      </c>
      <c r="J615" s="25">
        <v>1</v>
      </c>
      <c r="K615" s="26"/>
      <c r="L615" s="27">
        <v>47.72</v>
      </c>
      <c r="M615" s="102"/>
    </row>
    <row r="616" spans="1:13" ht="21.75" customHeight="1" x14ac:dyDescent="0.25">
      <c r="A616" s="34" t="s">
        <v>576</v>
      </c>
      <c r="B616" s="77" t="s">
        <v>598</v>
      </c>
      <c r="C616" s="98" t="str">
        <f>IF(Tabella42[[#This Row],[ iMiNOW  01/05/2025  31/08/2025 ]],"PROMO"," ")</f>
        <v xml:space="preserve"> </v>
      </c>
      <c r="D616" s="8" t="str">
        <f>IF($A$4="I",VLOOKUP(B616,lingue!$A$1:$W$2481,12,FALSE),IF($A$4="GB",VLOOKUP(B616,lingue!$A$1:$W$2481,14,FALSE),IF($A$4="E",VLOOKUP(B616,lingue!$A$1:$W$2481,20,FALSE),IF($A$4="PL",VLOOKUP(B616,lingue!$A$1:$W$2481,22,FALSE),IF($A$4="D",VLOOKUP(B616,lingue!$A$1:$W$2481,16,FALSE),IF($A$4="F",VLOOKUP(B616,lingue!$A$1:$W$2481,18,FALSE)))))))</f>
        <v>PIANO A TACCHE PER SCHEDE A CIRCUITI STAMPATI IN POLIPROPILENE CONDUTTIVO - DIM. MM  L=335 P=255 A=14 - COLORE: NERO</v>
      </c>
      <c r="E616" s="23" t="str">
        <f>IF($A$4="I",VLOOKUP(B616,lingue!$A$1:$W$2481,13,FALSE),IF($A$4="GB",VLOOKUP(B616,lingue!$A$1:$W$2481,15,FALSE),IF($A$4="E",VLOOKUP(B616,lingue!$A$1:$W$2481,21,FALSE),IF($A$4="PL",VLOOKUP(B616,lingue!$A$1:$W$2481,23,FALSE),IF($A$4="D",VLOOKUP(B616,lingue!$A$1:$W$2481,17,FALSE),IF($A$4="F",VLOOKUP(B616,lingue!$A$1:$W$2481,19,FALSE)))))))</f>
        <v xml:space="preserve"> ***FORNITO IN MULTIPLI DI 1 PZ*** </v>
      </c>
      <c r="F616" s="8"/>
      <c r="G616" s="23"/>
      <c r="H616" s="8"/>
      <c r="I616" s="24">
        <v>412</v>
      </c>
      <c r="J616" s="25">
        <v>1</v>
      </c>
      <c r="K616" s="26"/>
      <c r="L616" s="27">
        <v>8.14</v>
      </c>
      <c r="M616" s="102"/>
    </row>
    <row r="617" spans="1:13" ht="21.75" customHeight="1" x14ac:dyDescent="0.25">
      <c r="A617" s="34" t="s">
        <v>576</v>
      </c>
      <c r="B617" s="22" t="s">
        <v>599</v>
      </c>
      <c r="C617" s="98" t="str">
        <f>IF(Tabella42[[#This Row],[ iMiNOW  01/05/2025  31/08/2025 ]],"PROMO"," ")</f>
        <v xml:space="preserve"> </v>
      </c>
      <c r="D617" s="8" t="str">
        <f>IF($A$4="I",VLOOKUP(B617,lingue!$A$1:$W$2481,12,FALSE),IF($A$4="GB",VLOOKUP(B617,lingue!$A$1:$W$2481,14,FALSE),IF($A$4="E",VLOOKUP(B617,lingue!$A$1:$W$2481,20,FALSE),IF($A$4="PL",VLOOKUP(B617,lingue!$A$1:$W$2481,22,FALSE),IF($A$4="D",VLOOKUP(B617,lingue!$A$1:$W$2481,16,FALSE),IF($A$4="F",VLOOKUP(B617,lingue!$A$1:$W$2481,18,FALSE)))))))</f>
        <v>COPPIA GUIDE IN ALLUMINIO PER TELAI PORTA SCHEDE - DIM. MM  L=152 P=53</v>
      </c>
      <c r="E617" s="23" t="str">
        <f>IF($A$4="I",VLOOKUP(B617,lingue!$A$1:$W$2481,13,FALSE),IF($A$4="GB",VLOOKUP(B617,lingue!$A$1:$W$2481,15,FALSE),IF($A$4="E",VLOOKUP(B617,lingue!$A$1:$W$2481,21,FALSE),IF($A$4="PL",VLOOKUP(B617,lingue!$A$1:$W$2481,23,FALSE),IF($A$4="D",VLOOKUP(B617,lingue!$A$1:$W$2481,17,FALSE),IF($A$4="F",VLOOKUP(B617,lingue!$A$1:$W$2481,19,FALSE)))))))</f>
        <v xml:space="preserve"> ***FORNITO IN MULTIPLI DI 1 PZ*** </v>
      </c>
      <c r="F617" s="8"/>
      <c r="G617" s="23"/>
      <c r="H617" s="8"/>
      <c r="I617" s="24">
        <v>96</v>
      </c>
      <c r="J617" s="25">
        <v>1</v>
      </c>
      <c r="K617" s="26"/>
      <c r="L617" s="27">
        <v>1.2</v>
      </c>
      <c r="M617" s="102"/>
    </row>
    <row r="618" spans="1:13" ht="21.75" customHeight="1" x14ac:dyDescent="0.25">
      <c r="A618" s="34" t="s">
        <v>576</v>
      </c>
      <c r="B618" s="22" t="s">
        <v>600</v>
      </c>
      <c r="C618" s="98" t="str">
        <f>IF(Tabella42[[#This Row],[ iMiNOW  01/05/2025  31/08/2025 ]],"PROMO"," ")</f>
        <v xml:space="preserve"> </v>
      </c>
      <c r="D618" s="8" t="str">
        <f>IF($A$4="I",VLOOKUP(B618,lingue!$A$1:$W$2481,12,FALSE),IF($A$4="GB",VLOOKUP(B618,lingue!$A$1:$W$2481,14,FALSE),IF($A$4="E",VLOOKUP(B618,lingue!$A$1:$W$2481,20,FALSE),IF($A$4="PL",VLOOKUP(B618,lingue!$A$1:$W$2481,22,FALSE),IF($A$4="D",VLOOKUP(B618,lingue!$A$1:$W$2481,16,FALSE),IF($A$4="F",VLOOKUP(B618,lingue!$A$1:$W$2481,18,FALSE)))))))</f>
        <v>COPPIA GUIDE IN ALLUMINIO PER TELAI PORTA SCHEDE - DIM. MM  L=252 P=53</v>
      </c>
      <c r="E618" s="23" t="str">
        <f>IF($A$4="I",VLOOKUP(B618,lingue!$A$1:$W$2481,13,FALSE),IF($A$4="GB",VLOOKUP(B618,lingue!$A$1:$W$2481,15,FALSE),IF($A$4="E",VLOOKUP(B618,lingue!$A$1:$W$2481,21,FALSE),IF($A$4="PL",VLOOKUP(B618,lingue!$A$1:$W$2481,23,FALSE),IF($A$4="D",VLOOKUP(B618,lingue!$A$1:$W$2481,17,FALSE),IF($A$4="F",VLOOKUP(B618,lingue!$A$1:$W$2481,19,FALSE)))))))</f>
        <v xml:space="preserve"> ***FORNITO IN MULTIPLI DI 1 PZ*** </v>
      </c>
      <c r="F618" s="8"/>
      <c r="G618" s="23"/>
      <c r="H618" s="8"/>
      <c r="I618" s="24">
        <v>98</v>
      </c>
      <c r="J618" s="25">
        <v>1</v>
      </c>
      <c r="K618" s="26"/>
      <c r="L618" s="27">
        <v>3.28</v>
      </c>
      <c r="M618" s="102"/>
    </row>
    <row r="619" spans="1:13" ht="21.75" customHeight="1" x14ac:dyDescent="0.25">
      <c r="A619" s="34" t="s">
        <v>576</v>
      </c>
      <c r="B619" s="22" t="s">
        <v>601</v>
      </c>
      <c r="C619" s="98" t="str">
        <f>IF(Tabella42[[#This Row],[ iMiNOW  01/05/2025  31/08/2025 ]],"PROMO"," ")</f>
        <v xml:space="preserve"> </v>
      </c>
      <c r="D619" s="8" t="str">
        <f>IF($A$4="I",VLOOKUP(B619,lingue!$A$1:$W$2481,12,FALSE),IF($A$4="GB",VLOOKUP(B619,lingue!$A$1:$W$2481,14,FALSE),IF($A$4="E",VLOOKUP(B619,lingue!$A$1:$W$2481,20,FALSE),IF($A$4="PL",VLOOKUP(B619,lingue!$A$1:$W$2481,22,FALSE),IF($A$4="D",VLOOKUP(B619,lingue!$A$1:$W$2481,16,FALSE),IF($A$4="F",VLOOKUP(B619,lingue!$A$1:$W$2481,18,FALSE)))))))</f>
        <v>COPPIA GUIDE IN ALLUMINIO PER TELAI PORTA SCHEDE - DIM. MM  L=352 P=53</v>
      </c>
      <c r="E619" s="23" t="str">
        <f>IF($A$4="I",VLOOKUP(B619,lingue!$A$1:$W$2481,13,FALSE),IF($A$4="GB",VLOOKUP(B619,lingue!$A$1:$W$2481,15,FALSE),IF($A$4="E",VLOOKUP(B619,lingue!$A$1:$W$2481,21,FALSE),IF($A$4="PL",VLOOKUP(B619,lingue!$A$1:$W$2481,23,FALSE),IF($A$4="D",VLOOKUP(B619,lingue!$A$1:$W$2481,17,FALSE),IF($A$4="F",VLOOKUP(B619,lingue!$A$1:$W$2481,19,FALSE)))))))</f>
        <v xml:space="preserve"> ***FORNITO IN MULTIPLI DI 1 PZ*** </v>
      </c>
      <c r="F619" s="8"/>
      <c r="G619" s="23"/>
      <c r="H619" s="8"/>
      <c r="I619" s="24">
        <v>226</v>
      </c>
      <c r="J619" s="25">
        <v>1</v>
      </c>
      <c r="K619" s="26"/>
      <c r="L619" s="27">
        <v>4.4000000000000004</v>
      </c>
      <c r="M619" s="102"/>
    </row>
    <row r="620" spans="1:13" ht="21.75" customHeight="1" x14ac:dyDescent="0.25">
      <c r="A620" s="34" t="s">
        <v>576</v>
      </c>
      <c r="B620" s="22" t="s">
        <v>602</v>
      </c>
      <c r="C620" s="98" t="str">
        <f>IF(Tabella42[[#This Row],[ iMiNOW  01/05/2025  31/08/2025 ]],"PROMO"," ")</f>
        <v xml:space="preserve"> </v>
      </c>
      <c r="D620" s="8" t="str">
        <f>IF($A$4="I",VLOOKUP(B620,lingue!$A$1:$W$2481,12,FALSE),IF($A$4="GB",VLOOKUP(B620,lingue!$A$1:$W$2481,14,FALSE),IF($A$4="E",VLOOKUP(B620,lingue!$A$1:$W$2481,20,FALSE),IF($A$4="PL",VLOOKUP(B620,lingue!$A$1:$W$2481,22,FALSE),IF($A$4="D",VLOOKUP(B620,lingue!$A$1:$W$2481,16,FALSE),IF($A$4="F",VLOOKUP(B620,lingue!$A$1:$W$2481,18,FALSE)))))))</f>
        <v>COPPIA GUIDE IN ALLUMINIO PER TELAI PORTA SCHEDE - DIM. MM  L=552 P=53</v>
      </c>
      <c r="E620" s="23" t="str">
        <f>IF($A$4="I",VLOOKUP(B620,lingue!$A$1:$W$2481,13,FALSE),IF($A$4="GB",VLOOKUP(B620,lingue!$A$1:$W$2481,15,FALSE),IF($A$4="E",VLOOKUP(B620,lingue!$A$1:$W$2481,21,FALSE),IF($A$4="PL",VLOOKUP(B620,lingue!$A$1:$W$2481,23,FALSE),IF($A$4="D",VLOOKUP(B620,lingue!$A$1:$W$2481,17,FALSE),IF($A$4="F",VLOOKUP(B620,lingue!$A$1:$W$2481,19,FALSE)))))))</f>
        <v xml:space="preserve"> ***FORNITO IN MULTIPLI DI 1 PZ*** </v>
      </c>
      <c r="F620" s="8"/>
      <c r="G620" s="23"/>
      <c r="H620" s="8"/>
      <c r="I620" s="24">
        <v>434</v>
      </c>
      <c r="J620" s="25">
        <v>1</v>
      </c>
      <c r="K620" s="26"/>
      <c r="L620" s="27">
        <v>6.52</v>
      </c>
      <c r="M620" s="102"/>
    </row>
    <row r="621" spans="1:13" ht="21.75" customHeight="1" x14ac:dyDescent="0.25">
      <c r="A621" s="34" t="s">
        <v>576</v>
      </c>
      <c r="B621" s="77" t="s">
        <v>603</v>
      </c>
      <c r="C621" s="98" t="str">
        <f>IF(Tabella42[[#This Row],[ iMiNOW  01/05/2025  31/08/2025 ]],"PROMO"," ")</f>
        <v xml:space="preserve"> </v>
      </c>
      <c r="D621" s="8" t="str">
        <f>IF($A$4="I",VLOOKUP(B621,lingue!$A$1:$W$2481,12,FALSE),IF($A$4="GB",VLOOKUP(B621,lingue!$A$1:$W$2481,14,FALSE),IF($A$4="E",VLOOKUP(B621,lingue!$A$1:$W$2481,20,FALSE),IF($A$4="PL",VLOOKUP(B621,lingue!$A$1:$W$2481,22,FALSE),IF($A$4="D",VLOOKUP(B621,lingue!$A$1:$W$2481,16,FALSE),IF($A$4="F",VLOOKUP(B621,lingue!$A$1:$W$2481,18,FALSE)))))))</f>
        <v>PARETE LATERALE PER TELAI PORTA SCHEDE - DIM. MM  L=250 P=30 A=94 - COLORE: NERO</v>
      </c>
      <c r="E621" s="23" t="str">
        <f>IF($A$4="I",VLOOKUP(B621,lingue!$A$1:$W$2481,13,FALSE),IF($A$4="GB",VLOOKUP(B621,lingue!$A$1:$W$2481,15,FALSE),IF($A$4="E",VLOOKUP(B621,lingue!$A$1:$W$2481,21,FALSE),IF($A$4="PL",VLOOKUP(B621,lingue!$A$1:$W$2481,23,FALSE),IF($A$4="D",VLOOKUP(B621,lingue!$A$1:$W$2481,17,FALSE),IF($A$4="F",VLOOKUP(B621,lingue!$A$1:$W$2481,19,FALSE)))))))</f>
        <v xml:space="preserve"> ***FORNITO IN MULTIPLI DI 1 PZ*** </v>
      </c>
      <c r="F621" s="8"/>
      <c r="G621" s="23"/>
      <c r="H621" s="8"/>
      <c r="I621" s="24">
        <v>180</v>
      </c>
      <c r="J621" s="25">
        <v>1</v>
      </c>
      <c r="K621" s="26"/>
      <c r="L621" s="27">
        <v>6.26</v>
      </c>
      <c r="M621" s="102"/>
    </row>
    <row r="622" spans="1:13" ht="21.75" customHeight="1" x14ac:dyDescent="0.25">
      <c r="A622" s="34" t="s">
        <v>576</v>
      </c>
      <c r="B622" s="77" t="s">
        <v>604</v>
      </c>
      <c r="C622" s="98" t="str">
        <f>IF(Tabella42[[#This Row],[ iMiNOW  01/05/2025  31/08/2025 ]],"PROMO"," ")</f>
        <v xml:space="preserve"> </v>
      </c>
      <c r="D622" s="8" t="str">
        <f>IF($A$4="I",VLOOKUP(B622,lingue!$A$1:$W$2481,12,FALSE),IF($A$4="GB",VLOOKUP(B622,lingue!$A$1:$W$2481,14,FALSE),IF($A$4="E",VLOOKUP(B622,lingue!$A$1:$W$2481,20,FALSE),IF($A$4="PL",VLOOKUP(B622,lingue!$A$1:$W$2481,22,FALSE),IF($A$4="D",VLOOKUP(B622,lingue!$A$1:$W$2481,16,FALSE),IF($A$4="F",VLOOKUP(B622,lingue!$A$1:$W$2481,18,FALSE)))))))</f>
        <v>PARETE LATERALE PER TELAI PORTA SCHEDE - DIM. MM  L=350 P=30 A=190 - COLORE: NERO</v>
      </c>
      <c r="E622" s="23" t="str">
        <f>IF($A$4="I",VLOOKUP(B622,lingue!$A$1:$W$2481,13,FALSE),IF($A$4="GB",VLOOKUP(B622,lingue!$A$1:$W$2481,15,FALSE),IF($A$4="E",VLOOKUP(B622,lingue!$A$1:$W$2481,21,FALSE),IF($A$4="PL",VLOOKUP(B622,lingue!$A$1:$W$2481,23,FALSE),IF($A$4="D",VLOOKUP(B622,lingue!$A$1:$W$2481,17,FALSE),IF($A$4="F",VLOOKUP(B622,lingue!$A$1:$W$2481,19,FALSE)))))))</f>
        <v xml:space="preserve"> ***FORNITO IN MULTIPLI DI 1 PZ*** </v>
      </c>
      <c r="F622" s="8"/>
      <c r="G622" s="23"/>
      <c r="H622" s="8"/>
      <c r="I622" s="24">
        <v>430</v>
      </c>
      <c r="J622" s="25">
        <v>1</v>
      </c>
      <c r="K622" s="26"/>
      <c r="L622" s="27">
        <v>10.53</v>
      </c>
      <c r="M622" s="102"/>
    </row>
    <row r="623" spans="1:13" ht="21.75" customHeight="1" x14ac:dyDescent="0.25">
      <c r="A623" s="34" t="s">
        <v>383</v>
      </c>
      <c r="B623" s="22" t="s">
        <v>605</v>
      </c>
      <c r="C623" s="98" t="str">
        <f>IF(Tabella42[[#This Row],[ iMiNOW  01/05/2025  31/08/2025 ]],"PROMO"," ")</f>
        <v xml:space="preserve"> </v>
      </c>
      <c r="D623" s="8" t="str">
        <f>IF($A$4="I",VLOOKUP(B623,lingue!$A$1:$W$2481,12,FALSE),IF($A$4="GB",VLOOKUP(B623,lingue!$A$1:$W$2481,14,FALSE),IF($A$4="E",VLOOKUP(B623,lingue!$A$1:$W$2481,20,FALSE),IF($A$4="PL",VLOOKUP(B623,lingue!$A$1:$W$2481,22,FALSE),IF($A$4="D",VLOOKUP(B623,lingue!$A$1:$W$2481,16,FALSE),IF($A$4="F",VLOOKUP(B623,lingue!$A$1:$W$2481,18,FALSE)))))))</f>
        <v>COSTO DI AVVIAMENTO MATERIALE REPLAST</v>
      </c>
      <c r="E623" s="23"/>
      <c r="F623" s="8"/>
      <c r="G623" s="23"/>
      <c r="H623" s="8"/>
      <c r="J623" s="25"/>
      <c r="K623" s="26"/>
      <c r="L623" s="27">
        <v>220</v>
      </c>
      <c r="M623" s="102"/>
    </row>
    <row r="624" spans="1:13" ht="21.75" customHeight="1" x14ac:dyDescent="0.25">
      <c r="A624" s="34" t="s">
        <v>383</v>
      </c>
      <c r="B624" s="22" t="s">
        <v>606</v>
      </c>
      <c r="C624" s="98" t="str">
        <f>IF(Tabella42[[#This Row],[ iMiNOW  01/05/2025  31/08/2025 ]],"PROMO"," ")</f>
        <v xml:space="preserve"> </v>
      </c>
      <c r="D624" s="8" t="str">
        <f>IF($A$4="I",VLOOKUP(B624,lingue!$A$1:$W$2481,12,FALSE),IF($A$4="GB",VLOOKUP(B624,lingue!$A$1:$W$2481,14,FALSE),IF($A$4="E",VLOOKUP(B624,lingue!$A$1:$W$2481,20,FALSE),IF($A$4="PL",VLOOKUP(B624,lingue!$A$1:$W$2481,22,FALSE),IF($A$4="D",VLOOKUP(B624,lingue!$A$1:$W$2481,16,FALSE),IF($A$4="F",VLOOKUP(B624,lingue!$A$1:$W$2481,18,FALSE)))))))</f>
        <v>COSTO DI AVVIAMENTO MATERIALE CONTATTO ALIMENTI</v>
      </c>
      <c r="E624" s="23"/>
      <c r="F624" s="8"/>
      <c r="G624" s="23"/>
      <c r="H624" s="8"/>
      <c r="J624" s="25"/>
      <c r="K624" s="26"/>
      <c r="L624" s="27">
        <v>250</v>
      </c>
      <c r="M624" s="102"/>
    </row>
    <row r="625" spans="1:13" ht="21.75" customHeight="1" x14ac:dyDescent="0.25">
      <c r="A625" s="34" t="s">
        <v>383</v>
      </c>
      <c r="B625" s="22" t="s">
        <v>607</v>
      </c>
      <c r="C625" s="98" t="str">
        <f>IF(Tabella42[[#This Row],[ iMiNOW  01/05/2025  31/08/2025 ]],"PROMO"," ")</f>
        <v xml:space="preserve"> </v>
      </c>
      <c r="D625" s="8" t="str">
        <f>IF($A$4="I",VLOOKUP(B625,lingue!$A$1:$W$2481,12,FALSE),IF($A$4="GB",VLOOKUP(B625,lingue!$A$1:$W$2481,14,FALSE),IF($A$4="E",VLOOKUP(B625,lingue!$A$1:$W$2481,20,FALSE),IF($A$4="PL",VLOOKUP(B625,lingue!$A$1:$W$2481,22,FALSE),IF($A$4="D",VLOOKUP(B625,lingue!$A$1:$W$2481,16,FALSE),IF($A$4="F",VLOOKUP(B625,lingue!$A$1:$W$2481,18,FALSE)))))))</f>
        <v>COSTO DI AVVIAMENTO MATERIALE CONDUTTIVO</v>
      </c>
      <c r="E625" s="23"/>
      <c r="F625" s="8"/>
      <c r="G625" s="23"/>
      <c r="H625" s="8"/>
      <c r="J625" s="25"/>
      <c r="K625" s="26"/>
      <c r="L625" s="27">
        <v>350</v>
      </c>
      <c r="M625" s="102"/>
    </row>
    <row r="626" spans="1:13" ht="21.75" customHeight="1" x14ac:dyDescent="0.25">
      <c r="A626" s="34" t="s">
        <v>383</v>
      </c>
      <c r="B626" s="22" t="s">
        <v>608</v>
      </c>
      <c r="C626" s="98" t="str">
        <f>IF(Tabella42[[#This Row],[ iMiNOW  01/05/2025  31/08/2025 ]],"PROMO"," ")</f>
        <v xml:space="preserve"> </v>
      </c>
      <c r="D626" s="8" t="str">
        <f>IF($A$4="I",VLOOKUP(B626,lingue!$A$1:$W$2481,12,FALSE),IF($A$4="GB",VLOOKUP(B626,lingue!$A$1:$W$2481,14,FALSE),IF($A$4="E",VLOOKUP(B626,lingue!$A$1:$W$2481,20,FALSE),IF($A$4="PL",VLOOKUP(B626,lingue!$A$1:$W$2481,22,FALSE),IF($A$4="D",VLOOKUP(B626,lingue!$A$1:$W$2481,16,FALSE),IF($A$4="F",VLOOKUP(B626,lingue!$A$1:$W$2481,18,FALSE)))))))</f>
        <v>CLICHÈ PER MARCHIATURA A CALDO</v>
      </c>
      <c r="E626" s="42"/>
      <c r="F626" s="28"/>
      <c r="G626" s="23"/>
      <c r="J626" s="25"/>
      <c r="K626" s="26"/>
      <c r="L626" s="27">
        <v>210</v>
      </c>
      <c r="M626" s="102"/>
    </row>
    <row r="627" spans="1:13" ht="21.75" customHeight="1" x14ac:dyDescent="0.25">
      <c r="A627" s="34" t="s">
        <v>383</v>
      </c>
      <c r="B627" s="22" t="s">
        <v>609</v>
      </c>
      <c r="C627" s="98" t="str">
        <f>IF(Tabella42[[#This Row],[ iMiNOW  01/05/2025  31/08/2025 ]],"PROMO"," ")</f>
        <v xml:space="preserve"> </v>
      </c>
      <c r="D627" s="8" t="str">
        <f>IF($A$4="I",VLOOKUP(B627,lingue!$A$1:$W$2481,12,FALSE),IF($A$4="GB",VLOOKUP(B627,lingue!$A$1:$W$2481,14,FALSE),IF($A$4="E",VLOOKUP(B627,lingue!$A$1:$W$2481,20,FALSE),IF($A$4="PL",VLOOKUP(B627,lingue!$A$1:$W$2481,22,FALSE),IF($A$4="D",VLOOKUP(B627,lingue!$A$1:$W$2481,16,FALSE),IF($A$4="F",VLOOKUP(B627,lingue!$A$1:$W$2481,18,FALSE)))))))</f>
        <v>PREPARAZIONE SCRITTA CON CARATTERI MOBILI</v>
      </c>
      <c r="E627" s="23"/>
      <c r="F627" s="28"/>
      <c r="G627" s="23"/>
      <c r="J627" s="25"/>
      <c r="K627" s="26"/>
      <c r="L627" s="27">
        <v>84</v>
      </c>
      <c r="M627" s="102"/>
    </row>
    <row r="628" spans="1:13" ht="21.75" customHeight="1" x14ac:dyDescent="0.25">
      <c r="A628" s="34" t="s">
        <v>383</v>
      </c>
      <c r="B628" s="22" t="s">
        <v>610</v>
      </c>
      <c r="C628" s="98" t="str">
        <f>IF(Tabella42[[#This Row],[ iMiNOW  01/05/2025  31/08/2025 ]],"PROMO"," ")</f>
        <v xml:space="preserve"> </v>
      </c>
      <c r="D628" s="8" t="str">
        <f>IF($A$4="I",VLOOKUP(B628,lingue!$A$1:$W$2481,12,FALSE),IF($A$4="GB",VLOOKUP(B628,lingue!$A$1:$W$2481,14,FALSE),IF($A$4="E",VLOOKUP(B628,lingue!$A$1:$W$2481,20,FALSE),IF($A$4="PL",VLOOKUP(B628,lingue!$A$1:$W$2481,22,FALSE),IF($A$4="D",VLOOKUP(B628,lingue!$A$1:$W$2481,16,FALSE),IF($A$4="F",VLOOKUP(B628,lingue!$A$1:$W$2481,18,FALSE)))))))</f>
        <v>COSTO DI AVVIAMENTO MARCHIATURA A CALDO</v>
      </c>
      <c r="E628" s="23"/>
      <c r="F628" s="28"/>
      <c r="G628" s="23"/>
      <c r="J628" s="25"/>
      <c r="K628" s="26"/>
      <c r="L628" s="27">
        <v>46.8</v>
      </c>
      <c r="M628" s="102"/>
    </row>
    <row r="629" spans="1:13" ht="21.75" customHeight="1" x14ac:dyDescent="0.25">
      <c r="A629" s="34" t="s">
        <v>383</v>
      </c>
      <c r="B629" s="22" t="s">
        <v>611</v>
      </c>
      <c r="C629" s="98" t="str">
        <f>IF(Tabella42[[#This Row],[ iMiNOW  01/05/2025  31/08/2025 ]],"PROMO"," ")</f>
        <v xml:space="preserve"> </v>
      </c>
      <c r="D629" s="8" t="str">
        <f>IF($A$4="I",VLOOKUP(B629,lingue!$A$1:$W$2481,12,FALSE),IF($A$4="GB",VLOOKUP(B629,lingue!$A$1:$W$2481,14,FALSE),IF($A$4="E",VLOOKUP(B629,lingue!$A$1:$W$2481,20,FALSE),IF($A$4="PL",VLOOKUP(B629,lingue!$A$1:$W$2481,22,FALSE),IF($A$4="D",VLOOKUP(B629,lingue!$A$1:$W$2481,16,FALSE),IF($A$4="F",VLOOKUP(B629,lingue!$A$1:$W$2481,18,FALSE)))))))</f>
        <v>SINGOLA MARCHIATURA A CALDO</v>
      </c>
      <c r="E629" s="23"/>
      <c r="F629" s="28"/>
      <c r="G629" s="23"/>
      <c r="J629" s="25"/>
      <c r="K629" s="26"/>
      <c r="L629" s="27">
        <v>0.88</v>
      </c>
      <c r="M629" s="102"/>
    </row>
    <row r="630" spans="1:13" ht="21.75" customHeight="1" x14ac:dyDescent="0.25">
      <c r="A630" s="34" t="s">
        <v>383</v>
      </c>
      <c r="B630" s="22" t="s">
        <v>16986</v>
      </c>
      <c r="C630" s="98" t="s">
        <v>17055</v>
      </c>
      <c r="D630" s="8" t="str">
        <f>IF($A$4="I",VLOOKUP(B630,lingue!$A$1:$W$2481,12,FALSE),IF($A$4="GB",VLOOKUP(B630,lingue!$A$1:$W$2481,14,FALSE),IF($A$4="E",VLOOKUP(B630,lingue!$A$1:$W$2481,20,FALSE),IF($A$4="PL",VLOOKUP(B630,lingue!$A$1:$W$2481,22,FALSE),IF($A$4="D",VLOOKUP(B630,lingue!$A$1:$W$2481,16,FALSE),IF($A$4="F",VLOOKUP(B630,lingue!$A$1:$W$2481,18,FALSE)))))))</f>
        <v xml:space="preserve">COPPIA ETICHETTE IML DIM.238,5X48,5 MM - 1/2 COLORI - APPLICATE - QUANTITA' MINIMA 1500 CASSE_x000D_
</v>
      </c>
      <c r="E630" s="23"/>
      <c r="F630" s="28"/>
      <c r="G630" s="23"/>
      <c r="J630" s="25"/>
      <c r="K630" s="26"/>
      <c r="L630" s="27">
        <v>1.93</v>
      </c>
      <c r="M630" s="102"/>
    </row>
    <row r="631" spans="1:13" ht="21.75" customHeight="1" x14ac:dyDescent="0.25">
      <c r="A631" s="34" t="s">
        <v>383</v>
      </c>
      <c r="B631" s="22" t="s">
        <v>16987</v>
      </c>
      <c r="C631" s="98" t="s">
        <v>17055</v>
      </c>
      <c r="D631" s="8" t="str">
        <f>IF($A$4="I",VLOOKUP(B631,lingue!$A$1:$W$2481,12,FALSE),IF($A$4="GB",VLOOKUP(B631,lingue!$A$1:$W$2481,14,FALSE),IF($A$4="E",VLOOKUP(B631,lingue!$A$1:$W$2481,20,FALSE),IF($A$4="PL",VLOOKUP(B631,lingue!$A$1:$W$2481,22,FALSE),IF($A$4="D",VLOOKUP(B631,lingue!$A$1:$W$2481,16,FALSE),IF($A$4="F",VLOOKUP(B631,lingue!$A$1:$W$2481,18,FALSE)))))))</f>
        <v xml:space="preserve">COPPIA ETICHETTE IML DIM.238,5X48,5 MM - 1/2 COLORI - APPLICATE - QUANTITA' MINIMA 1500 CASSE - RIORDINO_x000D_
</v>
      </c>
      <c r="E631" s="23"/>
      <c r="F631" s="28"/>
      <c r="G631" s="23"/>
      <c r="J631" s="25"/>
      <c r="K631" s="26"/>
      <c r="L631" s="27">
        <v>1.83</v>
      </c>
      <c r="M631" s="102"/>
    </row>
    <row r="632" spans="1:13" ht="21.75" customHeight="1" x14ac:dyDescent="0.25">
      <c r="A632" s="34" t="s">
        <v>383</v>
      </c>
      <c r="B632" s="22" t="s">
        <v>16988</v>
      </c>
      <c r="C632" s="98" t="s">
        <v>17055</v>
      </c>
      <c r="D632" s="8" t="str">
        <f>IF($A$4="I",VLOOKUP(B632,lingue!$A$1:$W$2481,12,FALSE),IF($A$4="GB",VLOOKUP(B632,lingue!$A$1:$W$2481,14,FALSE),IF($A$4="E",VLOOKUP(B632,lingue!$A$1:$W$2481,20,FALSE),IF($A$4="PL",VLOOKUP(B632,lingue!$A$1:$W$2481,22,FALSE),IF($A$4="D",VLOOKUP(B632,lingue!$A$1:$W$2481,16,FALSE),IF($A$4="F",VLOOKUP(B632,lingue!$A$1:$W$2481,18,FALSE)))))))</f>
        <v xml:space="preserve">COSTO SUPPLEMENTARE OGNI COLORE AGGIUNTIVO_x000D_
</v>
      </c>
      <c r="E632" s="23"/>
      <c r="F632" s="28"/>
      <c r="G632" s="23"/>
      <c r="J632" s="25"/>
      <c r="K632" s="26"/>
      <c r="L632" s="27">
        <v>150</v>
      </c>
      <c r="M632" s="102"/>
    </row>
    <row r="633" spans="1:13" ht="21.75" customHeight="1" x14ac:dyDescent="0.25">
      <c r="A633" s="34" t="s">
        <v>612</v>
      </c>
      <c r="B633" s="83" t="s">
        <v>613</v>
      </c>
      <c r="C633" s="98" t="str">
        <f>IF(Tabella42[[#This Row],[ iMiNOW  01/05/2025  31/08/2025 ]],"PROMO"," ")</f>
        <v xml:space="preserve"> </v>
      </c>
      <c r="D633" s="8" t="str">
        <f>IF($A$4="I",VLOOKUP(B633,lingue!$A$1:$W$2481,12,FALSE),IF($A$4="GB",VLOOKUP(B633,lingue!$A$1:$W$2481,14,FALSE),IF($A$4="E",VLOOKUP(B633,lingue!$A$1:$W$2481,20,FALSE),IF($A$4="PL",VLOOKUP(B633,lingue!$A$1:$W$2481,22,FALSE),IF($A$4="D",VLOOKUP(B633,lingue!$A$1:$W$2481,16,FALSE),IF($A$4="F",VLOOKUP(B633,lingue!$A$1:$W$2481,18,FALSE)))))))</f>
        <v>CASSETTA IN POLIPROPILENE SERIE KLT CON FONDO RINFORZATO-CAPACITA Lt=63 - DIM. MM  L=1000 P=400 A=214 - COLORE: BLU SEGNALE Plastica</v>
      </c>
      <c r="E633" s="23" t="str">
        <f>IF($A$4="I",VLOOKUP(B633,lingue!$A$1:$W$2481,13,FALSE),IF($A$4="GB",VLOOKUP(B633,lingue!$A$1:$W$2481,15,FALSE),IF($A$4="E",VLOOKUP(B633,lingue!$A$1:$W$2481,21,FALSE),IF($A$4="PL",VLOOKUP(B633,lingue!$A$1:$W$2481,23,FALSE),IF($A$4="D",VLOOKUP(B633,lingue!$A$1:$W$2481,17,FALSE),IF($A$4="F",VLOOKUP(B633,lingue!$A$1:$W$2481,19,FALSE)))))))</f>
        <v xml:space="preserve">COMPLETA DI 2 PORTA ETICHETTE - ***FORNITO IN MULTIPLI DI 3/33 PZ*** </v>
      </c>
      <c r="F633" s="8"/>
      <c r="G633" s="23"/>
      <c r="H633" s="8"/>
      <c r="I633" s="24">
        <v>4000</v>
      </c>
      <c r="J633" s="25">
        <v>3</v>
      </c>
      <c r="K633" s="26">
        <v>33</v>
      </c>
      <c r="L633" s="27">
        <v>26.41</v>
      </c>
      <c r="M633" s="102"/>
    </row>
    <row r="634" spans="1:13" ht="21.75" customHeight="1" x14ac:dyDescent="0.25">
      <c r="A634" s="34" t="s">
        <v>612</v>
      </c>
      <c r="B634" s="83" t="s">
        <v>614</v>
      </c>
      <c r="C634" s="98" t="str">
        <f>IF(Tabella42[[#This Row],[ iMiNOW  01/05/2025  31/08/2025 ]],"PROMO"," ")</f>
        <v xml:space="preserve"> </v>
      </c>
      <c r="D634" s="8" t="str">
        <f>IF($A$4="I",VLOOKUP(B634,lingue!$A$1:$W$2481,12,FALSE),IF($A$4="GB",VLOOKUP(B634,lingue!$A$1:$W$2481,14,FALSE),IF($A$4="E",VLOOKUP(B634,lingue!$A$1:$W$2481,20,FALSE),IF($A$4="PL",VLOOKUP(B634,lingue!$A$1:$W$2481,22,FALSE),IF($A$4="D",VLOOKUP(B634,lingue!$A$1:$W$2481,16,FALSE),IF($A$4="F",VLOOKUP(B634,lingue!$A$1:$W$2481,18,FALSE)))))))</f>
        <v>CASSETTA IN POLIPROPILENE RL-KLT-3147 - CAPACITA Lt=5.3 - DIM. MM  L=300 P=200 A=147 - COLORE: BLU SEGNALE</v>
      </c>
      <c r="E634" s="23" t="str">
        <f>IF($A$4="I",VLOOKUP(B634,lingue!$A$1:$W$2481,13,FALSE),IF($A$4="GB",VLOOKUP(B634,lingue!$A$1:$W$2481,15,FALSE),IF($A$4="E",VLOOKUP(B634,lingue!$A$1:$W$2481,21,FALSE),IF($A$4="PL",VLOOKUP(B634,lingue!$A$1:$W$2481,23,FALSE),IF($A$4="D",VLOOKUP(B634,lingue!$A$1:$W$2481,17,FALSE),IF($A$4="F",VLOOKUP(B634,lingue!$A$1:$W$2481,19,FALSE)))))))</f>
        <v xml:space="preserve">***FORNITO IN MULTIPLI DI 16/256 PZ*** </v>
      </c>
      <c r="F634" s="8"/>
      <c r="G634" s="23"/>
      <c r="H634" s="8"/>
      <c r="I634" s="24">
        <v>570</v>
      </c>
      <c r="J634" s="25">
        <v>16</v>
      </c>
      <c r="K634" s="26">
        <v>256</v>
      </c>
      <c r="L634" s="27">
        <v>4.42</v>
      </c>
      <c r="M634" s="102"/>
    </row>
    <row r="635" spans="1:13" ht="21.75" customHeight="1" x14ac:dyDescent="0.25">
      <c r="A635" s="34" t="s">
        <v>612</v>
      </c>
      <c r="B635" s="77" t="s">
        <v>615</v>
      </c>
      <c r="C635" s="98" t="str">
        <f>IF(Tabella42[[#This Row],[ iMiNOW  01/05/2025  31/08/2025 ]],"PROMO"," ")</f>
        <v xml:space="preserve"> </v>
      </c>
      <c r="D635" s="8" t="str">
        <f>IF($A$4="I",VLOOKUP(B635,lingue!$A$1:$W$2481,12,FALSE),IF($A$4="GB",VLOOKUP(B635,lingue!$A$1:$W$2481,14,FALSE),IF($A$4="E",VLOOKUP(B635,lingue!$A$1:$W$2481,20,FALSE),IF($A$4="PL",VLOOKUP(B635,lingue!$A$1:$W$2481,22,FALSE),IF($A$4="D",VLOOKUP(B635,lingue!$A$1:$W$2481,16,FALSE),IF($A$4="F",VLOOKUP(B635,lingue!$A$1:$W$2481,18,FALSE)))))))</f>
        <v>CASSETTA IN POLIPROPILENE CONDUTTIVO - CAPACITA Lt=5.3 - DIM. MM  L=300 P=200 A=147 - COLORE: NERO</v>
      </c>
      <c r="E635" s="23" t="str">
        <f>IF($A$4="I",VLOOKUP(B635,lingue!$A$1:$W$2481,13,FALSE),IF($A$4="GB",VLOOKUP(B635,lingue!$A$1:$W$2481,15,FALSE),IF($A$4="E",VLOOKUP(B635,lingue!$A$1:$W$2481,21,FALSE),IF($A$4="PL",VLOOKUP(B635,lingue!$A$1:$W$2481,23,FALSE),IF($A$4="D",VLOOKUP(B635,lingue!$A$1:$W$2481,17,FALSE),IF($A$4="F",VLOOKUP(B635,lingue!$A$1:$W$2481,19,FALSE)))))))</f>
        <v xml:space="preserve">***FORNITO IN MULTIPLI DI 16/256 PZ*** </v>
      </c>
      <c r="F635" s="29">
        <v>200</v>
      </c>
      <c r="G635" s="32"/>
      <c r="H635" s="31"/>
      <c r="I635" s="24">
        <v>638</v>
      </c>
      <c r="J635" s="25">
        <v>16</v>
      </c>
      <c r="K635" s="26">
        <v>256</v>
      </c>
      <c r="L635" s="27">
        <v>8.25</v>
      </c>
      <c r="M635" s="102"/>
    </row>
    <row r="636" spans="1:13" ht="21.75" customHeight="1" x14ac:dyDescent="0.25">
      <c r="A636" s="34" t="s">
        <v>612</v>
      </c>
      <c r="B636" s="84" t="s">
        <v>616</v>
      </c>
      <c r="C636" s="98" t="str">
        <f>IF(Tabella42[[#This Row],[ iMiNOW  01/05/2025  31/08/2025 ]],"PROMO"," ")</f>
        <v xml:space="preserve"> </v>
      </c>
      <c r="D636" s="8" t="str">
        <f>IF($A$4="I",VLOOKUP(B636,lingue!$A$1:$W$2481,12,FALSE),IF($A$4="GB",VLOOKUP(B636,lingue!$A$1:$W$2481,14,FALSE),IF($A$4="E",VLOOKUP(B636,lingue!$A$1:$W$2481,20,FALSE),IF($A$4="PL",VLOOKUP(B636,lingue!$A$1:$W$2481,22,FALSE),IF($A$4="D",VLOOKUP(B636,lingue!$A$1:$W$2481,16,FALSE),IF($A$4="F",VLOOKUP(B636,lingue!$A$1:$W$2481,18,FALSE)))))))</f>
        <v>CASSETTA IN POLIPROPILENE R-KLT-3215 -CAPACITA Lt=5.3 - DIM. MM  L=300 P=200 A=147 - COLORE: BLU ZAFFIRO PLASTICA (SIMIL RAL5003)</v>
      </c>
      <c r="E636" s="23" t="str">
        <f>IF($A$4="I",VLOOKUP(B636,lingue!$A$1:$W$2481,13,FALSE),IF($A$4="GB",VLOOKUP(B636,lingue!$A$1:$W$2481,15,FALSE),IF($A$4="E",VLOOKUP(B636,lingue!$A$1:$W$2481,21,FALSE),IF($A$4="PL",VLOOKUP(B636,lingue!$A$1:$W$2481,23,FALSE),IF($A$4="D",VLOOKUP(B636,lingue!$A$1:$W$2481,17,FALSE),IF($A$4="F",VLOOKUP(B636,lingue!$A$1:$W$2481,19,FALSE)))))))</f>
        <v xml:space="preserve">***FORNITO IN MULTIPLI DI 16/256 PZ*** </v>
      </c>
      <c r="F636" s="8"/>
      <c r="G636" s="23"/>
      <c r="H636" s="8"/>
      <c r="I636" s="24">
        <v>570</v>
      </c>
      <c r="J636" s="25">
        <v>16</v>
      </c>
      <c r="K636" s="26">
        <v>256</v>
      </c>
      <c r="L636" s="27">
        <v>4.42</v>
      </c>
      <c r="M636" s="102"/>
    </row>
    <row r="637" spans="1:13" ht="21.75" customHeight="1" x14ac:dyDescent="0.25">
      <c r="A637" s="34" t="s">
        <v>612</v>
      </c>
      <c r="B637" s="83" t="s">
        <v>617</v>
      </c>
      <c r="C637" s="98" t="str">
        <f>IF(Tabella42[[#This Row],[ iMiNOW  01/05/2025  31/08/2025 ]],"PROMO"," ")</f>
        <v xml:space="preserve"> </v>
      </c>
      <c r="D637" s="8" t="str">
        <f>IF($A$4="I",VLOOKUP(B637,lingue!$A$1:$W$2481,12,FALSE),IF($A$4="GB",VLOOKUP(B637,lingue!$A$1:$W$2481,14,FALSE),IF($A$4="E",VLOOKUP(B637,lingue!$A$1:$W$2481,20,FALSE),IF($A$4="PL",VLOOKUP(B637,lingue!$A$1:$W$2481,22,FALSE),IF($A$4="D",VLOOKUP(B637,lingue!$A$1:$W$2481,16,FALSE),IF($A$4="F",VLOOKUP(B637,lingue!$A$1:$W$2481,18,FALSE)))))))</f>
        <v>CASSETTA IN POLIPROPILENE RL-KLT-4147 CON FONDO FORATO-CAPACITA Lt=11.8 - DIM. MM  L=400 P=300 A=147 - COLORE: BLU SEGNALE</v>
      </c>
      <c r="E637" s="23" t="str">
        <f>IF($A$4="I",VLOOKUP(B637,lingue!$A$1:$W$2481,13,FALSE),IF($A$4="GB",VLOOKUP(B637,lingue!$A$1:$W$2481,15,FALSE),IF($A$4="E",VLOOKUP(B637,lingue!$A$1:$W$2481,21,FALSE),IF($A$4="PL",VLOOKUP(B637,lingue!$A$1:$W$2481,23,FALSE),IF($A$4="D",VLOOKUP(B637,lingue!$A$1:$W$2481,17,FALSE),IF($A$4="F",VLOOKUP(B637,lingue!$A$1:$W$2481,19,FALSE)))))))</f>
        <v xml:space="preserve">***FORNITO IN MULTIPLI DI 8/128 PZ*** </v>
      </c>
      <c r="F637" s="8"/>
      <c r="G637" s="23"/>
      <c r="H637" s="8"/>
      <c r="I637" s="24">
        <v>1080</v>
      </c>
      <c r="J637" s="25">
        <v>8</v>
      </c>
      <c r="K637" s="26">
        <v>128</v>
      </c>
      <c r="L637" s="27">
        <v>7.31</v>
      </c>
      <c r="M637" s="102"/>
    </row>
    <row r="638" spans="1:13" ht="21.75" customHeight="1" x14ac:dyDescent="0.25">
      <c r="A638" s="34" t="s">
        <v>612</v>
      </c>
      <c r="B638" s="77" t="s">
        <v>618</v>
      </c>
      <c r="C638" s="98" t="str">
        <f>IF(Tabella42[[#This Row],[ iMiNOW  01/05/2025  31/08/2025 ]],"PROMO"," ")</f>
        <v xml:space="preserve"> </v>
      </c>
      <c r="D638" s="8" t="str">
        <f>IF($A$4="I",VLOOKUP(B638,lingue!$A$1:$W$2481,12,FALSE),IF($A$4="GB",VLOOKUP(B638,lingue!$A$1:$W$2481,14,FALSE),IF($A$4="E",VLOOKUP(B638,lingue!$A$1:$W$2481,20,FALSE),IF($A$4="PL",VLOOKUP(B638,lingue!$A$1:$W$2481,22,FALSE),IF($A$4="D",VLOOKUP(B638,lingue!$A$1:$W$2481,16,FALSE),IF($A$4="F",VLOOKUP(B638,lingue!$A$1:$W$2481,18,FALSE)))))))</f>
        <v>CASSETTA IN POLIPROPILENE CONDUTTIVO CON FONDO FORATO-CAPACITA Lt=11.8 - DIM. MM  L=400 P=300 A=147 - COLORE: NERO</v>
      </c>
      <c r="E638" s="23" t="str">
        <f>IF($A$4="I",VLOOKUP(B638,lingue!$A$1:$W$2481,13,FALSE),IF($A$4="GB",VLOOKUP(B638,lingue!$A$1:$W$2481,15,FALSE),IF($A$4="E",VLOOKUP(B638,lingue!$A$1:$W$2481,21,FALSE),IF($A$4="PL",VLOOKUP(B638,lingue!$A$1:$W$2481,23,FALSE),IF($A$4="D",VLOOKUP(B638,lingue!$A$1:$W$2481,17,FALSE),IF($A$4="F",VLOOKUP(B638,lingue!$A$1:$W$2481,19,FALSE)))))))</f>
        <v xml:space="preserve">***FORNITO IN MULTIPLI DI 8/128 PZ*** </v>
      </c>
      <c r="F638" s="29">
        <v>200</v>
      </c>
      <c r="G638" s="32"/>
      <c r="H638" s="31"/>
      <c r="I638" s="24">
        <v>1210</v>
      </c>
      <c r="J638" s="25">
        <v>8</v>
      </c>
      <c r="K638" s="26">
        <v>128</v>
      </c>
      <c r="L638" s="27">
        <v>13.64</v>
      </c>
      <c r="M638" s="102"/>
    </row>
    <row r="639" spans="1:13" ht="21.75" customHeight="1" x14ac:dyDescent="0.25">
      <c r="A639" s="34" t="s">
        <v>612</v>
      </c>
      <c r="B639" s="83" t="s">
        <v>619</v>
      </c>
      <c r="C639" s="98" t="str">
        <f>IF(Tabella42[[#This Row],[ iMiNOW  01/05/2025  31/08/2025 ]],"PROMO"," ")</f>
        <v xml:space="preserve"> </v>
      </c>
      <c r="D639" s="8" t="str">
        <f>IF($A$4="I",VLOOKUP(B639,lingue!$A$1:$W$2481,12,FALSE),IF($A$4="GB",VLOOKUP(B639,lingue!$A$1:$W$2481,14,FALSE),IF($A$4="E",VLOOKUP(B639,lingue!$A$1:$W$2481,20,FALSE),IF($A$4="PL",VLOOKUP(B639,lingue!$A$1:$W$2481,22,FALSE),IF($A$4="D",VLOOKUP(B639,lingue!$A$1:$W$2481,16,FALSE),IF($A$4="F",VLOOKUP(B639,lingue!$A$1:$W$2481,18,FALSE)))))))</f>
        <v>CASSETTA IN POLIPROPILENE RL-KLT-4280 CON FONDO FORATO-CAPACITA Lt=24.1 - DIM. MM  L=400 P=300 A=280 - COLORE: BLU SEGNALE</v>
      </c>
      <c r="E639" s="23" t="str">
        <f>IF($A$4="I",VLOOKUP(B639,lingue!$A$1:$W$2481,13,FALSE),IF($A$4="GB",VLOOKUP(B639,lingue!$A$1:$W$2481,15,FALSE),IF($A$4="E",VLOOKUP(B639,lingue!$A$1:$W$2481,21,FALSE),IF($A$4="PL",VLOOKUP(B639,lingue!$A$1:$W$2481,23,FALSE),IF($A$4="D",VLOOKUP(B639,lingue!$A$1:$W$2481,17,FALSE),IF($A$4="F",VLOOKUP(B639,lingue!$A$1:$W$2481,19,FALSE)))))))</f>
        <v xml:space="preserve">***FORNITO IN MULTIPLI DI 4/64 PZ*** </v>
      </c>
      <c r="F639" s="8"/>
      <c r="G639" s="23"/>
      <c r="H639" s="8"/>
      <c r="I639" s="24">
        <v>1700</v>
      </c>
      <c r="J639" s="25">
        <v>4</v>
      </c>
      <c r="K639" s="26">
        <v>64</v>
      </c>
      <c r="L639" s="27">
        <v>10.46</v>
      </c>
      <c r="M639" s="102"/>
    </row>
    <row r="640" spans="1:13" ht="21.75" customHeight="1" x14ac:dyDescent="0.25">
      <c r="A640" s="34" t="s">
        <v>612</v>
      </c>
      <c r="B640" s="77" t="s">
        <v>620</v>
      </c>
      <c r="C640" s="98" t="str">
        <f>IF(Tabella42[[#This Row],[ iMiNOW  01/05/2025  31/08/2025 ]],"PROMO"," ")</f>
        <v xml:space="preserve"> </v>
      </c>
      <c r="D640" s="8" t="str">
        <f>IF($A$4="I",VLOOKUP(B640,lingue!$A$1:$W$2481,12,FALSE),IF($A$4="GB",VLOOKUP(B640,lingue!$A$1:$W$2481,14,FALSE),IF($A$4="E",VLOOKUP(B640,lingue!$A$1:$W$2481,20,FALSE),IF($A$4="PL",VLOOKUP(B640,lingue!$A$1:$W$2481,22,FALSE),IF($A$4="D",VLOOKUP(B640,lingue!$A$1:$W$2481,16,FALSE),IF($A$4="F",VLOOKUP(B640,lingue!$A$1:$W$2481,18,FALSE)))))))</f>
        <v>CASSETTA IN POLIPROPILENE CONDUTTIVO CON FONDO FORATO-CAPACITA Lt=24.1 - DIM. MM  L=400 P=300 A=280 - COLORE: NERO</v>
      </c>
      <c r="E640" s="23" t="str">
        <f>IF($A$4="I",VLOOKUP(B640,lingue!$A$1:$W$2481,13,FALSE),IF($A$4="GB",VLOOKUP(B640,lingue!$A$1:$W$2481,15,FALSE),IF($A$4="E",VLOOKUP(B640,lingue!$A$1:$W$2481,21,FALSE),IF($A$4="PL",VLOOKUP(B640,lingue!$A$1:$W$2481,23,FALSE),IF($A$4="D",VLOOKUP(B640,lingue!$A$1:$W$2481,17,FALSE),IF($A$4="F",VLOOKUP(B640,lingue!$A$1:$W$2481,19,FALSE)))))))</f>
        <v xml:space="preserve">***FORNITO IN MULTIPLI DI 4/64 PZ*** </v>
      </c>
      <c r="F640" s="29">
        <v>200</v>
      </c>
      <c r="G640" s="32"/>
      <c r="H640" s="31"/>
      <c r="I640" s="24">
        <v>1904</v>
      </c>
      <c r="J640" s="25">
        <v>4</v>
      </c>
      <c r="K640" s="26">
        <v>64</v>
      </c>
      <c r="L640" s="27">
        <v>19.55</v>
      </c>
      <c r="M640" s="102"/>
    </row>
    <row r="641" spans="1:13" ht="21.75" customHeight="1" x14ac:dyDescent="0.25">
      <c r="A641" s="34" t="s">
        <v>612</v>
      </c>
      <c r="B641" s="84" t="s">
        <v>621</v>
      </c>
      <c r="C641" s="98" t="str">
        <f>IF(Tabella42[[#This Row],[ iMiNOW  01/05/2025  31/08/2025 ]],"PROMO"," ")</f>
        <v xml:space="preserve"> </v>
      </c>
      <c r="D641" s="8" t="str">
        <f>IF($A$4="I",VLOOKUP(B641,lingue!$A$1:$W$2481,12,FALSE),IF($A$4="GB",VLOOKUP(B641,lingue!$A$1:$W$2481,14,FALSE),IF($A$4="E",VLOOKUP(B641,lingue!$A$1:$W$2481,20,FALSE),IF($A$4="PL",VLOOKUP(B641,lingue!$A$1:$W$2481,22,FALSE),IF($A$4="D",VLOOKUP(B641,lingue!$A$1:$W$2481,16,FALSE),IF($A$4="F",VLOOKUP(B641,lingue!$A$1:$W$2481,18,FALSE)))))))</f>
        <v>CASSETTA IN POLIPROPILENE R-KLT-4315 CON FONDO RINFORZATO-CAPACITA Lt=10 - DIM. MM  L=400 P=300 A=147 - COLORE: BLU ZAFFIRO PLASTICA (SIMIL RAL5003)</v>
      </c>
      <c r="E641" s="23" t="str">
        <f>IF($A$4="I",VLOOKUP(B641,lingue!$A$1:$W$2481,13,FALSE),IF($A$4="GB",VLOOKUP(B641,lingue!$A$1:$W$2481,15,FALSE),IF($A$4="E",VLOOKUP(B641,lingue!$A$1:$W$2481,21,FALSE),IF($A$4="PL",VLOOKUP(B641,lingue!$A$1:$W$2481,23,FALSE),IF($A$4="D",VLOOKUP(B641,lingue!$A$1:$W$2481,17,FALSE),IF($A$4="F",VLOOKUP(B641,lingue!$A$1:$W$2481,19,FALSE)))))))</f>
        <v xml:space="preserve">***FORNITO IN MULTIPLI DI 8/128 PZ*** </v>
      </c>
      <c r="F641" s="8"/>
      <c r="G641" s="23"/>
      <c r="H641" s="8"/>
      <c r="I641" s="24">
        <v>1290</v>
      </c>
      <c r="J641" s="25">
        <v>8</v>
      </c>
      <c r="K641" s="26">
        <v>128</v>
      </c>
      <c r="L641" s="27">
        <v>9.0299999999999994</v>
      </c>
      <c r="M641" s="102"/>
    </row>
    <row r="642" spans="1:13" ht="21.75" customHeight="1" x14ac:dyDescent="0.25">
      <c r="A642" s="34" t="s">
        <v>612</v>
      </c>
      <c r="B642" s="77" t="s">
        <v>622</v>
      </c>
      <c r="C642" s="98" t="str">
        <f>IF(Tabella42[[#This Row],[ iMiNOW  01/05/2025  31/08/2025 ]],"PROMO"," ")</f>
        <v xml:space="preserve"> </v>
      </c>
      <c r="D642" s="8" t="str">
        <f>IF($A$4="I",VLOOKUP(B642,lingue!$A$1:$W$2481,12,FALSE),IF($A$4="GB",VLOOKUP(B642,lingue!$A$1:$W$2481,14,FALSE),IF($A$4="E",VLOOKUP(B642,lingue!$A$1:$W$2481,20,FALSE),IF($A$4="PL",VLOOKUP(B642,lingue!$A$1:$W$2481,22,FALSE),IF($A$4="D",VLOOKUP(B642,lingue!$A$1:$W$2481,16,FALSE),IF($A$4="F",VLOOKUP(B642,lingue!$A$1:$W$2481,18,FALSE)))))))</f>
        <v>CASSETTA IN POLIPROPILENE CONDUTTIVO CON FONDO RINFORZATO-CAPACITA Lt=10 - DIM. MM  L=400 P=300 A=147 - COLORE: NERO</v>
      </c>
      <c r="E642" s="23" t="str">
        <f>IF($A$4="I",VLOOKUP(B642,lingue!$A$1:$W$2481,13,FALSE),IF($A$4="GB",VLOOKUP(B642,lingue!$A$1:$W$2481,15,FALSE),IF($A$4="E",VLOOKUP(B642,lingue!$A$1:$W$2481,21,FALSE),IF($A$4="PL",VLOOKUP(B642,lingue!$A$1:$W$2481,23,FALSE),IF($A$4="D",VLOOKUP(B642,lingue!$A$1:$W$2481,17,FALSE),IF($A$4="F",VLOOKUP(B642,lingue!$A$1:$W$2481,19,FALSE)))))))</f>
        <v xml:space="preserve">***FORNITO IN MULTIPLI DI 8/128 PZ*** </v>
      </c>
      <c r="F642" s="29">
        <v>200</v>
      </c>
      <c r="G642" s="32"/>
      <c r="H642" s="31"/>
      <c r="I642" s="24">
        <v>1445</v>
      </c>
      <c r="J642" s="25">
        <v>8</v>
      </c>
      <c r="K642" s="26">
        <v>128</v>
      </c>
      <c r="L642" s="27">
        <v>16.87</v>
      </c>
      <c r="M642" s="102"/>
    </row>
    <row r="643" spans="1:13" ht="21.75" customHeight="1" x14ac:dyDescent="0.25">
      <c r="A643" s="34" t="s">
        <v>612</v>
      </c>
      <c r="B643" s="84" t="s">
        <v>623</v>
      </c>
      <c r="C643" s="98" t="str">
        <f>IF(Tabella42[[#This Row],[ iMiNOW  01/05/2025  31/08/2025 ]],"PROMO"," ")</f>
        <v xml:space="preserve"> </v>
      </c>
      <c r="D643" s="8" t="str">
        <f>IF($A$4="I",VLOOKUP(B643,lingue!$A$1:$W$2481,12,FALSE),IF($A$4="GB",VLOOKUP(B643,lingue!$A$1:$W$2481,14,FALSE),IF($A$4="E",VLOOKUP(B643,lingue!$A$1:$W$2481,20,FALSE),IF($A$4="PL",VLOOKUP(B643,lingue!$A$1:$W$2481,22,FALSE),IF($A$4="D",VLOOKUP(B643,lingue!$A$1:$W$2481,16,FALSE),IF($A$4="F",VLOOKUP(B643,lingue!$A$1:$W$2481,18,FALSE)))))))</f>
        <v>CASSETTA IN POLIPROPILENE R-KLT-4329 CON FONDO RINFORZATO-CAPACITA Lt=22 - DIM. MM  L=400 P=300 A=280 - COLORE: BLU ZAFFIRO PLASTICA (SIMIL RAL5003)</v>
      </c>
      <c r="E643" s="23" t="str">
        <f>IF($A$4="I",VLOOKUP(B643,lingue!$A$1:$W$2481,13,FALSE),IF($A$4="GB",VLOOKUP(B643,lingue!$A$1:$W$2481,15,FALSE),IF($A$4="E",VLOOKUP(B643,lingue!$A$1:$W$2481,21,FALSE),IF($A$4="PL",VLOOKUP(B643,lingue!$A$1:$W$2481,23,FALSE),IF($A$4="D",VLOOKUP(B643,lingue!$A$1:$W$2481,17,FALSE),IF($A$4="F",VLOOKUP(B643,lingue!$A$1:$W$2481,19,FALSE)))))))</f>
        <v xml:space="preserve">***FORNITO IN MULTIPLI DI 4/64 PZ*** </v>
      </c>
      <c r="F643" s="8"/>
      <c r="G643" s="23"/>
      <c r="H643" s="8"/>
      <c r="I643" s="24">
        <v>1850</v>
      </c>
      <c r="J643" s="25">
        <v>4</v>
      </c>
      <c r="K643" s="26">
        <v>64</v>
      </c>
      <c r="L643" s="27">
        <v>12.74</v>
      </c>
      <c r="M643" s="102"/>
    </row>
    <row r="644" spans="1:13" ht="21.75" customHeight="1" x14ac:dyDescent="0.25">
      <c r="A644" s="34" t="s">
        <v>612</v>
      </c>
      <c r="B644" s="77" t="s">
        <v>624</v>
      </c>
      <c r="C644" s="98" t="str">
        <f>IF(Tabella42[[#This Row],[ iMiNOW  01/05/2025  31/08/2025 ]],"PROMO"," ")</f>
        <v xml:space="preserve"> </v>
      </c>
      <c r="D644" s="8" t="str">
        <f>IF($A$4="I",VLOOKUP(B644,lingue!$A$1:$W$2481,12,FALSE),IF($A$4="GB",VLOOKUP(B644,lingue!$A$1:$W$2481,14,FALSE),IF($A$4="E",VLOOKUP(B644,lingue!$A$1:$W$2481,20,FALSE),IF($A$4="PL",VLOOKUP(B644,lingue!$A$1:$W$2481,22,FALSE),IF($A$4="D",VLOOKUP(B644,lingue!$A$1:$W$2481,16,FALSE),IF($A$4="F",VLOOKUP(B644,lingue!$A$1:$W$2481,18,FALSE)))))))</f>
        <v>CASSETTA IN POLIPROPILENE CONDUTTIVO CON FONDO RINFORZATO-CAPACITA Lt=22 - DIM. MM  L=400 P=300 A=280 - COLORE: NERO</v>
      </c>
      <c r="E644" s="23" t="str">
        <f>IF($A$4="I",VLOOKUP(B644,lingue!$A$1:$W$2481,13,FALSE),IF($A$4="GB",VLOOKUP(B644,lingue!$A$1:$W$2481,15,FALSE),IF($A$4="E",VLOOKUP(B644,lingue!$A$1:$W$2481,21,FALSE),IF($A$4="PL",VLOOKUP(B644,lingue!$A$1:$W$2481,23,FALSE),IF($A$4="D",VLOOKUP(B644,lingue!$A$1:$W$2481,17,FALSE),IF($A$4="F",VLOOKUP(B644,lingue!$A$1:$W$2481,19,FALSE)))))))</f>
        <v xml:space="preserve">***FORNITO IN MULTIPLI DI 4/64 PZ*** </v>
      </c>
      <c r="F644" s="29">
        <v>200</v>
      </c>
      <c r="G644" s="32"/>
      <c r="H644" s="31"/>
      <c r="I644" s="24">
        <v>2072</v>
      </c>
      <c r="J644" s="25">
        <v>4</v>
      </c>
      <c r="K644" s="26">
        <v>64</v>
      </c>
      <c r="L644" s="27">
        <v>23.8</v>
      </c>
      <c r="M644" s="102"/>
    </row>
    <row r="645" spans="1:13" ht="21.75" customHeight="1" x14ac:dyDescent="0.25">
      <c r="A645" s="34" t="s">
        <v>612</v>
      </c>
      <c r="B645" s="83" t="s">
        <v>625</v>
      </c>
      <c r="C645" s="98" t="str">
        <f>IF(Tabella42[[#This Row],[ iMiNOW  01/05/2025  31/08/2025 ]],"PROMO"," ")</f>
        <v xml:space="preserve"> </v>
      </c>
      <c r="D645" s="8" t="str">
        <f>IF($A$4="I",VLOOKUP(B645,lingue!$A$1:$W$2481,12,FALSE),IF($A$4="GB",VLOOKUP(B645,lingue!$A$1:$W$2481,14,FALSE),IF($A$4="E",VLOOKUP(B645,lingue!$A$1:$W$2481,20,FALSE),IF($A$4="PL",VLOOKUP(B645,lingue!$A$1:$W$2481,22,FALSE),IF($A$4="D",VLOOKUP(B645,lingue!$A$1:$W$2481,16,FALSE),IF($A$4="F",VLOOKUP(B645,lingue!$A$1:$W$2481,18,FALSE)))))))</f>
        <v>CASSETTA IN POLIPROPILENE RL-KLT-6147 CON FONDO FORATO-CAPACITA Lt=25 - DIM. MM  L=600 P=400 A=147 - COLORE: BLU SEGNALE</v>
      </c>
      <c r="E645" s="23" t="str">
        <f>IF($A$4="I",VLOOKUP(B645,lingue!$A$1:$W$2481,13,FALSE),IF($A$4="GB",VLOOKUP(B645,lingue!$A$1:$W$2481,15,FALSE),IF($A$4="E",VLOOKUP(B645,lingue!$A$1:$W$2481,21,FALSE),IF($A$4="PL",VLOOKUP(B645,lingue!$A$1:$W$2481,23,FALSE),IF($A$4="D",VLOOKUP(B645,lingue!$A$1:$W$2481,17,FALSE),IF($A$4="F",VLOOKUP(B645,lingue!$A$1:$W$2481,19,FALSE)))))))</f>
        <v xml:space="preserve">***FORNITO IN MULTIPLI DI 4/64 PZ*** </v>
      </c>
      <c r="F645" s="8"/>
      <c r="G645" s="23"/>
      <c r="H645" s="8"/>
      <c r="I645" s="24">
        <v>1820</v>
      </c>
      <c r="J645" s="25">
        <v>4</v>
      </c>
      <c r="K645" s="26">
        <v>64</v>
      </c>
      <c r="L645" s="27">
        <v>12.24</v>
      </c>
      <c r="M645" s="102"/>
    </row>
    <row r="646" spans="1:13" ht="21.75" customHeight="1" x14ac:dyDescent="0.25">
      <c r="A646" s="34" t="s">
        <v>612</v>
      </c>
      <c r="B646" s="77" t="s">
        <v>626</v>
      </c>
      <c r="C646" s="98" t="str">
        <f>IF(Tabella42[[#This Row],[ iMiNOW  01/05/2025  31/08/2025 ]],"PROMO"," ")</f>
        <v xml:space="preserve"> </v>
      </c>
      <c r="D646" s="8" t="str">
        <f>IF($A$4="I",VLOOKUP(B646,lingue!$A$1:$W$2481,12,FALSE),IF($A$4="GB",VLOOKUP(B646,lingue!$A$1:$W$2481,14,FALSE),IF($A$4="E",VLOOKUP(B646,lingue!$A$1:$W$2481,20,FALSE),IF($A$4="PL",VLOOKUP(B646,lingue!$A$1:$W$2481,22,FALSE),IF($A$4="D",VLOOKUP(B646,lingue!$A$1:$W$2481,16,FALSE),IF($A$4="F",VLOOKUP(B646,lingue!$A$1:$W$2481,18,FALSE)))))))</f>
        <v>CASSETTA IN POLIPROPILENE CONDUTTIVO CON FONDO FORATO-CAPACITA Lt=25 - DIM. MM  L=600 P=400 A=147 - COLORE: NERO</v>
      </c>
      <c r="E646" s="23" t="str">
        <f>IF($A$4="I",VLOOKUP(B646,lingue!$A$1:$W$2481,13,FALSE),IF($A$4="GB",VLOOKUP(B646,lingue!$A$1:$W$2481,15,FALSE),IF($A$4="E",VLOOKUP(B646,lingue!$A$1:$W$2481,21,FALSE),IF($A$4="PL",VLOOKUP(B646,lingue!$A$1:$W$2481,23,FALSE),IF($A$4="D",VLOOKUP(B646,lingue!$A$1:$W$2481,17,FALSE),IF($A$4="F",VLOOKUP(B646,lingue!$A$1:$W$2481,19,FALSE)))))))</f>
        <v xml:space="preserve">***FORNITO IN MULTIPLI DI 4/64 PZ*** </v>
      </c>
      <c r="F646" s="29">
        <v>200</v>
      </c>
      <c r="G646" s="32"/>
      <c r="H646" s="31"/>
      <c r="I646" s="24">
        <v>2038</v>
      </c>
      <c r="J646" s="25">
        <v>4</v>
      </c>
      <c r="K646" s="26">
        <v>64</v>
      </c>
      <c r="L646" s="27">
        <v>22.9</v>
      </c>
      <c r="M646" s="102"/>
    </row>
    <row r="647" spans="1:13" ht="21.75" customHeight="1" x14ac:dyDescent="0.25">
      <c r="A647" s="34" t="s">
        <v>612</v>
      </c>
      <c r="B647" s="83" t="s">
        <v>627</v>
      </c>
      <c r="C647" s="98" t="str">
        <f>IF(Tabella42[[#This Row],[ iMiNOW  01/05/2025  31/08/2025 ]],"PROMO"," ")</f>
        <v xml:space="preserve"> </v>
      </c>
      <c r="D647" s="8" t="str">
        <f>IF($A$4="I",VLOOKUP(B647,lingue!$A$1:$W$2481,12,FALSE),IF($A$4="GB",VLOOKUP(B647,lingue!$A$1:$W$2481,14,FALSE),IF($A$4="E",VLOOKUP(B647,lingue!$A$1:$W$2481,20,FALSE),IF($A$4="PL",VLOOKUP(B647,lingue!$A$1:$W$2481,22,FALSE),IF($A$4="D",VLOOKUP(B647,lingue!$A$1:$W$2481,16,FALSE),IF($A$4="F",VLOOKUP(B647,lingue!$A$1:$W$2481,18,FALSE)))))))</f>
        <v xml:space="preserve">CASSETTA IN POLIPROPILENE RL-KLT-6280 CON FONDO FORATO-CAPACITA Lt=51.9 - DIM. MM  L=600 P=400 A=280 - COLORE: BLU SEGNALE </v>
      </c>
      <c r="E647" s="23" t="str">
        <f>IF($A$4="I",VLOOKUP(B647,lingue!$A$1:$W$2481,13,FALSE),IF($A$4="GB",VLOOKUP(B647,lingue!$A$1:$W$2481,15,FALSE),IF($A$4="E",VLOOKUP(B647,lingue!$A$1:$W$2481,21,FALSE),IF($A$4="PL",VLOOKUP(B647,lingue!$A$1:$W$2481,23,FALSE),IF($A$4="D",VLOOKUP(B647,lingue!$A$1:$W$2481,17,FALSE),IF($A$4="F",VLOOKUP(B647,lingue!$A$1:$W$2481,19,FALSE)))))))</f>
        <v xml:space="preserve">***FORNITO IN MULTIPLI DI 2/32 PZ*** </v>
      </c>
      <c r="F647" s="8"/>
      <c r="G647" s="23"/>
      <c r="H647" s="8"/>
      <c r="I647" s="24">
        <v>2670</v>
      </c>
      <c r="J647" s="25">
        <v>2</v>
      </c>
      <c r="K647" s="26">
        <v>32</v>
      </c>
      <c r="L647" s="27">
        <v>17.88</v>
      </c>
      <c r="M647" s="102"/>
    </row>
    <row r="648" spans="1:13" ht="21.75" customHeight="1" x14ac:dyDescent="0.25">
      <c r="A648" s="34" t="s">
        <v>612</v>
      </c>
      <c r="B648" s="77" t="s">
        <v>628</v>
      </c>
      <c r="C648" s="98" t="str">
        <f>IF(Tabella42[[#This Row],[ iMiNOW  01/05/2025  31/08/2025 ]],"PROMO"," ")</f>
        <v xml:space="preserve"> </v>
      </c>
      <c r="D648" s="8" t="str">
        <f>IF($A$4="I",VLOOKUP(B648,lingue!$A$1:$W$2481,12,FALSE),IF($A$4="GB",VLOOKUP(B648,lingue!$A$1:$W$2481,14,FALSE),IF($A$4="E",VLOOKUP(B648,lingue!$A$1:$W$2481,20,FALSE),IF($A$4="PL",VLOOKUP(B648,lingue!$A$1:$W$2481,22,FALSE),IF($A$4="D",VLOOKUP(B648,lingue!$A$1:$W$2481,16,FALSE),IF($A$4="F",VLOOKUP(B648,lingue!$A$1:$W$2481,18,FALSE)))))))</f>
        <v>CASSETTA IN POLIPROPILENE CONDUTTIVO CON FONDO FORATO-CAPACITA Lt=51.9 - DIM. MM  L=600 P=400 A=280 - COLORE: NERO</v>
      </c>
      <c r="E648" s="23" t="str">
        <f>IF($A$4="I",VLOOKUP(B648,lingue!$A$1:$W$2481,13,FALSE),IF($A$4="GB",VLOOKUP(B648,lingue!$A$1:$W$2481,15,FALSE),IF($A$4="E",VLOOKUP(B648,lingue!$A$1:$W$2481,21,FALSE),IF($A$4="PL",VLOOKUP(B648,lingue!$A$1:$W$2481,23,FALSE),IF($A$4="D",VLOOKUP(B648,lingue!$A$1:$W$2481,17,FALSE),IF($A$4="F",VLOOKUP(B648,lingue!$A$1:$W$2481,19,FALSE)))))))</f>
        <v xml:space="preserve">***FORNITO IN MULTIPLI DI 2/32 PZ*** </v>
      </c>
      <c r="F648" s="29">
        <v>200</v>
      </c>
      <c r="G648" s="32"/>
      <c r="H648" s="31"/>
      <c r="I648" s="24">
        <v>2990</v>
      </c>
      <c r="J648" s="25">
        <v>2</v>
      </c>
      <c r="K648" s="26">
        <v>32</v>
      </c>
      <c r="L648" s="27">
        <v>33.43</v>
      </c>
      <c r="M648" s="102"/>
    </row>
    <row r="649" spans="1:13" ht="21.75" customHeight="1" x14ac:dyDescent="0.25">
      <c r="A649" s="34" t="s">
        <v>612</v>
      </c>
      <c r="B649" s="84" t="s">
        <v>629</v>
      </c>
      <c r="C649" s="98" t="str">
        <f>IF(Tabella42[[#This Row],[ iMiNOW  01/05/2025  31/08/2025 ]],"PROMO"," ")</f>
        <v xml:space="preserve"> </v>
      </c>
      <c r="D649" s="8" t="str">
        <f>IF($A$4="I",VLOOKUP(B649,lingue!$A$1:$W$2481,12,FALSE),IF($A$4="GB",VLOOKUP(B649,lingue!$A$1:$W$2481,14,FALSE),IF($A$4="E",VLOOKUP(B649,lingue!$A$1:$W$2481,20,FALSE),IF($A$4="PL",VLOOKUP(B649,lingue!$A$1:$W$2481,22,FALSE),IF($A$4="D",VLOOKUP(B649,lingue!$A$1:$W$2481,16,FALSE),IF($A$4="F",VLOOKUP(B649,lingue!$A$1:$W$2481,18,FALSE)))))))</f>
        <v>CASSETTA IN POLIPROPILENE R-KLT-6415 CON FONDO RINFORZATO-CAPACITA Lt=22 - DIM. MM  L=600 P=400 A=147 - COLORE: BLU ZAFFIRO PLASTICA (SIMIL RAL5003)</v>
      </c>
      <c r="E649" s="23" t="str">
        <f>IF($A$4="I",VLOOKUP(B649,lingue!$A$1:$W$2481,13,FALSE),IF($A$4="GB",VLOOKUP(B649,lingue!$A$1:$W$2481,15,FALSE),IF($A$4="E",VLOOKUP(B649,lingue!$A$1:$W$2481,21,FALSE),IF($A$4="PL",VLOOKUP(B649,lingue!$A$1:$W$2481,23,FALSE),IF($A$4="D",VLOOKUP(B649,lingue!$A$1:$W$2481,17,FALSE),IF($A$4="F",VLOOKUP(B649,lingue!$A$1:$W$2481,19,FALSE)))))))</f>
        <v xml:space="preserve">***FORNITO IN MULTIPLI DI 4/64 PZ*** </v>
      </c>
      <c r="F649" s="8"/>
      <c r="G649" s="23"/>
      <c r="H649" s="8"/>
      <c r="I649" s="24">
        <v>2100</v>
      </c>
      <c r="J649" s="25">
        <v>4</v>
      </c>
      <c r="K649" s="26">
        <v>64</v>
      </c>
      <c r="L649" s="27">
        <v>15.28</v>
      </c>
      <c r="M649" s="102"/>
    </row>
    <row r="650" spans="1:13" ht="21.75" customHeight="1" x14ac:dyDescent="0.25">
      <c r="A650" s="34" t="s">
        <v>612</v>
      </c>
      <c r="B650" s="77" t="s">
        <v>630</v>
      </c>
      <c r="C650" s="98" t="str">
        <f>IF(Tabella42[[#This Row],[ iMiNOW  01/05/2025  31/08/2025 ]],"PROMO"," ")</f>
        <v xml:space="preserve"> </v>
      </c>
      <c r="D650" s="8" t="str">
        <f>IF($A$4="I",VLOOKUP(B650,lingue!$A$1:$W$2481,12,FALSE),IF($A$4="GB",VLOOKUP(B650,lingue!$A$1:$W$2481,14,FALSE),IF($A$4="E",VLOOKUP(B650,lingue!$A$1:$W$2481,20,FALSE),IF($A$4="PL",VLOOKUP(B650,lingue!$A$1:$W$2481,22,FALSE),IF($A$4="D",VLOOKUP(B650,lingue!$A$1:$W$2481,16,FALSE),IF($A$4="F",VLOOKUP(B650,lingue!$A$1:$W$2481,18,FALSE)))))))</f>
        <v>CASSETTA IN POLIPROPILENE CONDUTTIVO CON FONDO RINFORZATO-CAPACITA Lt=22 - DIM. MM  L=600 P=400 A=147 - COLORE: NERO</v>
      </c>
      <c r="E650" s="23" t="str">
        <f>IF($A$4="I",VLOOKUP(B650,lingue!$A$1:$W$2481,13,FALSE),IF($A$4="GB",VLOOKUP(B650,lingue!$A$1:$W$2481,15,FALSE),IF($A$4="E",VLOOKUP(B650,lingue!$A$1:$W$2481,21,FALSE),IF($A$4="PL",VLOOKUP(B650,lingue!$A$1:$W$2481,23,FALSE),IF($A$4="D",VLOOKUP(B650,lingue!$A$1:$W$2481,17,FALSE),IF($A$4="F",VLOOKUP(B650,lingue!$A$1:$W$2481,19,FALSE)))))))</f>
        <v xml:space="preserve">***FORNITO IN MULTIPLI DI 4/64 PZ*** </v>
      </c>
      <c r="F650" s="29">
        <v>200</v>
      </c>
      <c r="G650" s="32"/>
      <c r="H650" s="31"/>
      <c r="I650" s="24">
        <v>2352</v>
      </c>
      <c r="J650" s="25">
        <v>4</v>
      </c>
      <c r="K650" s="26">
        <v>64</v>
      </c>
      <c r="L650" s="27">
        <v>28.57</v>
      </c>
      <c r="M650" s="102"/>
    </row>
    <row r="651" spans="1:13" ht="21.75" customHeight="1" x14ac:dyDescent="0.25">
      <c r="A651" s="34" t="s">
        <v>612</v>
      </c>
      <c r="B651" s="84" t="s">
        <v>631</v>
      </c>
      <c r="C651" s="98" t="str">
        <f>IF(Tabella42[[#This Row],[ iMiNOW  01/05/2025  31/08/2025 ]],"PROMO"," ")</f>
        <v xml:space="preserve"> </v>
      </c>
      <c r="D651" s="8" t="str">
        <f>IF($A$4="I",VLOOKUP(B651,lingue!$A$1:$W$2481,12,FALSE),IF($A$4="GB",VLOOKUP(B651,lingue!$A$1:$W$2481,14,FALSE),IF($A$4="E",VLOOKUP(B651,lingue!$A$1:$W$2481,20,FALSE),IF($A$4="PL",VLOOKUP(B651,lingue!$A$1:$W$2481,22,FALSE),IF($A$4="D",VLOOKUP(B651,lingue!$A$1:$W$2481,16,FALSE),IF($A$4="F",VLOOKUP(B651,lingue!$A$1:$W$2481,18,FALSE)))))))</f>
        <v>CASSETTA IN POLIPROPILENE R-KLT-6429 CON FONDO RINFORZATO-CAPACITA Lt=48 - DIM. MM  L=600 P=400 A=280 - COLORE: BLU ZAFFIRO PLASTICA (SIMIL RAL5003)</v>
      </c>
      <c r="E651" s="23" t="str">
        <f>IF($A$4="I",VLOOKUP(B651,lingue!$A$1:$W$2481,13,FALSE),IF($A$4="GB",VLOOKUP(B651,lingue!$A$1:$W$2481,15,FALSE),IF($A$4="E",VLOOKUP(B651,lingue!$A$1:$W$2481,21,FALSE),IF($A$4="PL",VLOOKUP(B651,lingue!$A$1:$W$2481,23,FALSE),IF($A$4="D",VLOOKUP(B651,lingue!$A$1:$W$2481,17,FALSE),IF($A$4="F",VLOOKUP(B651,lingue!$A$1:$W$2481,19,FALSE)))))))</f>
        <v xml:space="preserve">***FORNITO IN MULTIPLI DI 2/32 PZ*** </v>
      </c>
      <c r="F651" s="8"/>
      <c r="G651" s="23"/>
      <c r="H651" s="8"/>
      <c r="I651" s="24">
        <v>2970</v>
      </c>
      <c r="J651" s="25">
        <v>2</v>
      </c>
      <c r="K651" s="26">
        <v>32</v>
      </c>
      <c r="L651" s="27">
        <v>21.69</v>
      </c>
      <c r="M651" s="102"/>
    </row>
    <row r="652" spans="1:13" ht="21.75" customHeight="1" x14ac:dyDescent="0.25">
      <c r="A652" s="34" t="s">
        <v>612</v>
      </c>
      <c r="B652" s="77" t="s">
        <v>632</v>
      </c>
      <c r="C652" s="98" t="str">
        <f>IF(Tabella42[[#This Row],[ iMiNOW  01/05/2025  31/08/2025 ]],"PROMO"," ")</f>
        <v xml:space="preserve"> </v>
      </c>
      <c r="D652" s="8" t="str">
        <f>IF($A$4="I",VLOOKUP(B652,lingue!$A$1:$W$2481,12,FALSE),IF($A$4="GB",VLOOKUP(B652,lingue!$A$1:$W$2481,14,FALSE),IF($A$4="E",VLOOKUP(B652,lingue!$A$1:$W$2481,20,FALSE),IF($A$4="PL",VLOOKUP(B652,lingue!$A$1:$W$2481,22,FALSE),IF($A$4="D",VLOOKUP(B652,lingue!$A$1:$W$2481,16,FALSE),IF($A$4="F",VLOOKUP(B652,lingue!$A$1:$W$2481,18,FALSE)))))))</f>
        <v>CASSETTA IN POLIPROPILENE CONDUTTIVO CON FONDO RINFORZATO-CAPACITA Lt=48 - DIM. MM  L=600 P=400 A=280 - COLORE: NERO</v>
      </c>
      <c r="E652" s="23" t="str">
        <f>IF($A$4="I",VLOOKUP(B652,lingue!$A$1:$W$2481,13,FALSE),IF($A$4="GB",VLOOKUP(B652,lingue!$A$1:$W$2481,15,FALSE),IF($A$4="E",VLOOKUP(B652,lingue!$A$1:$W$2481,21,FALSE),IF($A$4="PL",VLOOKUP(B652,lingue!$A$1:$W$2481,23,FALSE),IF($A$4="D",VLOOKUP(B652,lingue!$A$1:$W$2481,17,FALSE),IF($A$4="F",VLOOKUP(B652,lingue!$A$1:$W$2481,19,FALSE)))))))</f>
        <v xml:space="preserve">***FORNITO IN MULTIPLI DI 2/32 PZ*** </v>
      </c>
      <c r="F652" s="29">
        <v>200</v>
      </c>
      <c r="G652" s="32"/>
      <c r="H652" s="31"/>
      <c r="I652" s="24">
        <v>3326</v>
      </c>
      <c r="J652" s="25">
        <v>2</v>
      </c>
      <c r="K652" s="26">
        <v>32</v>
      </c>
      <c r="L652" s="27">
        <v>40.56</v>
      </c>
      <c r="M652" s="102"/>
    </row>
    <row r="653" spans="1:13" ht="21.75" customHeight="1" x14ac:dyDescent="0.25">
      <c r="A653" s="34" t="s">
        <v>612</v>
      </c>
      <c r="B653" s="83" t="s">
        <v>633</v>
      </c>
      <c r="C653" s="98" t="str">
        <f>IF(Tabella42[[#This Row],[ iMiNOW  01/05/2025  31/08/2025 ]],"PROMO"," ")</f>
        <v xml:space="preserve"> </v>
      </c>
      <c r="D653" s="8" t="str">
        <f>IF($A$4="I",VLOOKUP(B653,lingue!$A$1:$W$2481,12,FALSE),IF($A$4="GB",VLOOKUP(B653,lingue!$A$1:$W$2481,14,FALSE),IF($A$4="E",VLOOKUP(B653,lingue!$A$1:$W$2481,20,FALSE),IF($A$4="PL",VLOOKUP(B653,lingue!$A$1:$W$2481,22,FALSE),IF($A$4="D",VLOOKUP(B653,lingue!$A$1:$W$2481,16,FALSE),IF($A$4="F",VLOOKUP(B653,lingue!$A$1:$W$2481,18,FALSE)))))))</f>
        <v>COPERCHIO IN POLIPROPILENE PER CASSETTE SERIE RL-KLT - DIM. MM  L=300 P=200 - COLORE: BLU SEGNALE</v>
      </c>
      <c r="E653" s="23" t="str">
        <f>IF($A$4="I",VLOOKUP(B653,lingue!$A$1:$W$2481,13,FALSE),IF($A$4="GB",VLOOKUP(B653,lingue!$A$1:$W$2481,15,FALSE),IF($A$4="E",VLOOKUP(B653,lingue!$A$1:$W$2481,21,FALSE),IF($A$4="PL",VLOOKUP(B653,lingue!$A$1:$W$2481,23,FALSE),IF($A$4="D",VLOOKUP(B653,lingue!$A$1:$W$2481,17,FALSE),IF($A$4="F",VLOOKUP(B653,lingue!$A$1:$W$2481,19,FALSE)))))))</f>
        <v xml:space="preserve">***FORNITO IN MULTIPLI DI 8/1280 PZ*** </v>
      </c>
      <c r="F653" s="8"/>
      <c r="G653" s="23"/>
      <c r="H653" s="8"/>
      <c r="I653" s="24">
        <v>91</v>
      </c>
      <c r="J653" s="25">
        <v>8</v>
      </c>
      <c r="K653" s="26">
        <v>1280</v>
      </c>
      <c r="L653" s="27">
        <v>3.2</v>
      </c>
      <c r="M653" s="102"/>
    </row>
    <row r="654" spans="1:13" ht="21.75" customHeight="1" x14ac:dyDescent="0.25">
      <c r="A654" s="34" t="s">
        <v>612</v>
      </c>
      <c r="B654" s="84" t="s">
        <v>634</v>
      </c>
      <c r="C654" s="98" t="str">
        <f>IF(Tabella42[[#This Row],[ iMiNOW  01/05/2025  31/08/2025 ]],"PROMO"," ")</f>
        <v xml:space="preserve"> </v>
      </c>
      <c r="D654" s="8" t="str">
        <f>IF($A$4="I",VLOOKUP(B654,lingue!$A$1:$W$2481,12,FALSE),IF($A$4="GB",VLOOKUP(B654,lingue!$A$1:$W$2481,14,FALSE),IF($A$4="E",VLOOKUP(B654,lingue!$A$1:$W$2481,20,FALSE),IF($A$4="PL",VLOOKUP(B654,lingue!$A$1:$W$2481,22,FALSE),IF($A$4="D",VLOOKUP(B654,lingue!$A$1:$W$2481,16,FALSE),IF($A$4="F",VLOOKUP(B654,lingue!$A$1:$W$2481,18,FALSE)))))))</f>
        <v>COPERCHIO IN POLIPROPILENE PER CASSETTE SERIE R-KLT - DIM. MM  L=300 P=200 - COLORE: BLU ZAFFIRO PLASTICA (SIMIL RAL5003)</v>
      </c>
      <c r="E654" s="23" t="str">
        <f>IF($A$4="I",VLOOKUP(B654,lingue!$A$1:$W$2481,13,FALSE),IF($A$4="GB",VLOOKUP(B654,lingue!$A$1:$W$2481,15,FALSE),IF($A$4="E",VLOOKUP(B654,lingue!$A$1:$W$2481,21,FALSE),IF($A$4="PL",VLOOKUP(B654,lingue!$A$1:$W$2481,23,FALSE),IF($A$4="D",VLOOKUP(B654,lingue!$A$1:$W$2481,17,FALSE),IF($A$4="F",VLOOKUP(B654,lingue!$A$1:$W$2481,19,FALSE)))))))</f>
        <v xml:space="preserve">***FORNITO IN MULTIPLI DI 8/1280 PZ*** </v>
      </c>
      <c r="F654" s="8"/>
      <c r="G654" s="23"/>
      <c r="H654" s="8"/>
      <c r="I654" s="24">
        <v>91</v>
      </c>
      <c r="J654" s="25">
        <v>8</v>
      </c>
      <c r="K654" s="26">
        <v>1280</v>
      </c>
      <c r="L654" s="27">
        <v>3.2</v>
      </c>
      <c r="M654" s="102"/>
    </row>
    <row r="655" spans="1:13" ht="21.75" customHeight="1" x14ac:dyDescent="0.25">
      <c r="A655" s="34" t="s">
        <v>612</v>
      </c>
      <c r="B655" s="77" t="s">
        <v>635</v>
      </c>
      <c r="C655" s="98" t="str">
        <f>IF(Tabella42[[#This Row],[ iMiNOW  01/05/2025  31/08/2025 ]],"PROMO"," ")</f>
        <v xml:space="preserve"> </v>
      </c>
      <c r="D655" s="8" t="str">
        <f>IF($A$4="I",VLOOKUP(B655,lingue!$A$1:$W$2481,12,FALSE),IF($A$4="GB",VLOOKUP(B655,lingue!$A$1:$W$2481,14,FALSE),IF($A$4="E",VLOOKUP(B655,lingue!$A$1:$W$2481,20,FALSE),IF($A$4="PL",VLOOKUP(B655,lingue!$A$1:$W$2481,22,FALSE),IF($A$4="D",VLOOKUP(B655,lingue!$A$1:$W$2481,16,FALSE),IF($A$4="F",VLOOKUP(B655,lingue!$A$1:$W$2481,18,FALSE)))))))</f>
        <v>COPERCHIO IN POLIPROPILENE CONDUTTIVO PER CASSETTE SERIE RL/R-KLT - DIM. MM  L=300 P=200 - COLORE: NERO</v>
      </c>
      <c r="E655" s="23" t="str">
        <f>IF($A$4="I",VLOOKUP(B655,lingue!$A$1:$W$2481,13,FALSE),IF($A$4="GB",VLOOKUP(B655,lingue!$A$1:$W$2481,15,FALSE),IF($A$4="E",VLOOKUP(B655,lingue!$A$1:$W$2481,21,FALSE),IF($A$4="PL",VLOOKUP(B655,lingue!$A$1:$W$2481,23,FALSE),IF($A$4="D",VLOOKUP(B655,lingue!$A$1:$W$2481,17,FALSE),IF($A$4="F",VLOOKUP(B655,lingue!$A$1:$W$2481,19,FALSE)))))))</f>
        <v xml:space="preserve">***FORNITO IN MULTIPLI DI 8/1280 PZ*** </v>
      </c>
      <c r="F655" s="29">
        <v>200</v>
      </c>
      <c r="G655" s="32"/>
      <c r="H655" s="31"/>
      <c r="I655" s="24">
        <v>102</v>
      </c>
      <c r="J655" s="25">
        <v>8</v>
      </c>
      <c r="K655" s="26">
        <v>1280</v>
      </c>
      <c r="L655" s="27">
        <v>6.04</v>
      </c>
      <c r="M655" s="102"/>
    </row>
    <row r="656" spans="1:13" ht="21.75" customHeight="1" x14ac:dyDescent="0.25">
      <c r="A656" s="34" t="s">
        <v>612</v>
      </c>
      <c r="B656" s="83" t="s">
        <v>636</v>
      </c>
      <c r="C656" s="98" t="str">
        <f>IF(Tabella42[[#This Row],[ iMiNOW  01/05/2025  31/08/2025 ]],"PROMO"," ")</f>
        <v xml:space="preserve"> </v>
      </c>
      <c r="D656" s="8" t="str">
        <f>IF($A$4="I",VLOOKUP(B656,lingue!$A$1:$W$2481,12,FALSE),IF($A$4="GB",VLOOKUP(B656,lingue!$A$1:$W$2481,14,FALSE),IF($A$4="E",VLOOKUP(B656,lingue!$A$1:$W$2481,20,FALSE),IF($A$4="PL",VLOOKUP(B656,lingue!$A$1:$W$2481,22,FALSE),IF($A$4="D",VLOOKUP(B656,lingue!$A$1:$W$2481,16,FALSE),IF($A$4="F",VLOOKUP(B656,lingue!$A$1:$W$2481,18,FALSE)))))))</f>
        <v>COPERCHIO IN POLIPROPILENE PER CASSETTE SERIE RL-KLT - DIM. MM  L=400 P=300 - COLORE: BLU SEGNALE</v>
      </c>
      <c r="E656" s="23" t="str">
        <f>IF($A$4="I",VLOOKUP(B656,lingue!$A$1:$W$2481,13,FALSE),IF($A$4="GB",VLOOKUP(B656,lingue!$A$1:$W$2481,15,FALSE),IF($A$4="E",VLOOKUP(B656,lingue!$A$1:$W$2481,21,FALSE),IF($A$4="PL",VLOOKUP(B656,lingue!$A$1:$W$2481,23,FALSE),IF($A$4="D",VLOOKUP(B656,lingue!$A$1:$W$2481,17,FALSE),IF($A$4="F",VLOOKUP(B656,lingue!$A$1:$W$2481,19,FALSE)))))))</f>
        <v xml:space="preserve">***FORNITO IN MULTIPLI DI 4/640 PZ*** </v>
      </c>
      <c r="F656" s="8"/>
      <c r="G656" s="23"/>
      <c r="H656" s="8"/>
      <c r="I656" s="24">
        <v>279</v>
      </c>
      <c r="J656" s="25">
        <v>4</v>
      </c>
      <c r="K656" s="26">
        <v>640</v>
      </c>
      <c r="L656" s="27">
        <v>4.2699999999999996</v>
      </c>
      <c r="M656" s="102"/>
    </row>
    <row r="657" spans="1:13" ht="21.75" customHeight="1" x14ac:dyDescent="0.25">
      <c r="A657" s="34" t="s">
        <v>612</v>
      </c>
      <c r="B657" s="84" t="s">
        <v>637</v>
      </c>
      <c r="C657" s="98" t="str">
        <f>IF(Tabella42[[#This Row],[ iMiNOW  01/05/2025  31/08/2025 ]],"PROMO"," ")</f>
        <v xml:space="preserve"> </v>
      </c>
      <c r="D657" s="8" t="str">
        <f>IF($A$4="I",VLOOKUP(B657,lingue!$A$1:$W$2481,12,FALSE),IF($A$4="GB",VLOOKUP(B657,lingue!$A$1:$W$2481,14,FALSE),IF($A$4="E",VLOOKUP(B657,lingue!$A$1:$W$2481,20,FALSE),IF($A$4="PL",VLOOKUP(B657,lingue!$A$1:$W$2481,22,FALSE),IF($A$4="D",VLOOKUP(B657,lingue!$A$1:$W$2481,16,FALSE),IF($A$4="F",VLOOKUP(B657,lingue!$A$1:$W$2481,18,FALSE)))))))</f>
        <v>COPERCHIO IN POLIPROPILENE PER CASSETTE SERIE R-KLT - DIM. MM  L=400 P=300 - COLORE: BLU ZAFFIRO PLASTICA (SIMIL RAL5003)</v>
      </c>
      <c r="E657" s="23" t="str">
        <f>IF($A$4="I",VLOOKUP(B657,lingue!$A$1:$W$2481,13,FALSE),IF($A$4="GB",VLOOKUP(B657,lingue!$A$1:$W$2481,15,FALSE),IF($A$4="E",VLOOKUP(B657,lingue!$A$1:$W$2481,21,FALSE),IF($A$4="PL",VLOOKUP(B657,lingue!$A$1:$W$2481,23,FALSE),IF($A$4="D",VLOOKUP(B657,lingue!$A$1:$W$2481,17,FALSE),IF($A$4="F",VLOOKUP(B657,lingue!$A$1:$W$2481,19,FALSE)))))))</f>
        <v xml:space="preserve">***FORNITO IN MULTIPLI DI 4/640 PZ*** </v>
      </c>
      <c r="F657" s="8"/>
      <c r="G657" s="23"/>
      <c r="H657" s="8"/>
      <c r="I657" s="24">
        <v>279</v>
      </c>
      <c r="J657" s="25">
        <v>4</v>
      </c>
      <c r="K657" s="26">
        <v>640</v>
      </c>
      <c r="L657" s="27">
        <v>4.2699999999999996</v>
      </c>
      <c r="M657" s="102"/>
    </row>
    <row r="658" spans="1:13" ht="21.75" customHeight="1" x14ac:dyDescent="0.25">
      <c r="A658" s="34" t="s">
        <v>612</v>
      </c>
      <c r="B658" s="77" t="s">
        <v>638</v>
      </c>
      <c r="C658" s="98" t="str">
        <f>IF(Tabella42[[#This Row],[ iMiNOW  01/05/2025  31/08/2025 ]],"PROMO"," ")</f>
        <v xml:space="preserve"> </v>
      </c>
      <c r="D658" s="8" t="str">
        <f>IF($A$4="I",VLOOKUP(B658,lingue!$A$1:$W$2481,12,FALSE),IF($A$4="GB",VLOOKUP(B658,lingue!$A$1:$W$2481,14,FALSE),IF($A$4="E",VLOOKUP(B658,lingue!$A$1:$W$2481,20,FALSE),IF($A$4="PL",VLOOKUP(B658,lingue!$A$1:$W$2481,22,FALSE),IF($A$4="D",VLOOKUP(B658,lingue!$A$1:$W$2481,16,FALSE),IF($A$4="F",VLOOKUP(B658,lingue!$A$1:$W$2481,18,FALSE)))))))</f>
        <v>COPERCHIO IN POLIPROPILENE CONDUTTIVO PER CASSETTE SERIE RL/R-KLT - DIM. MM  L=400 P=300 - COLORE: NERO</v>
      </c>
      <c r="E658" s="23" t="str">
        <f>IF($A$4="I",VLOOKUP(B658,lingue!$A$1:$W$2481,13,FALSE),IF($A$4="GB",VLOOKUP(B658,lingue!$A$1:$W$2481,15,FALSE),IF($A$4="E",VLOOKUP(B658,lingue!$A$1:$W$2481,21,FALSE),IF($A$4="PL",VLOOKUP(B658,lingue!$A$1:$W$2481,23,FALSE),IF($A$4="D",VLOOKUP(B658,lingue!$A$1:$W$2481,17,FALSE),IF($A$4="F",VLOOKUP(B658,lingue!$A$1:$W$2481,19,FALSE)))))))</f>
        <v xml:space="preserve">***FORNITO IN MULTIPLI DI 4/640 PZ*** </v>
      </c>
      <c r="F658" s="29">
        <v>200</v>
      </c>
      <c r="G658" s="32"/>
      <c r="H658" s="31"/>
      <c r="I658" s="24">
        <v>312</v>
      </c>
      <c r="J658" s="25">
        <v>4</v>
      </c>
      <c r="K658" s="26">
        <v>640</v>
      </c>
      <c r="L658" s="27">
        <v>6.65</v>
      </c>
      <c r="M658" s="102"/>
    </row>
    <row r="659" spans="1:13" ht="21.75" customHeight="1" x14ac:dyDescent="0.25">
      <c r="A659" s="34" t="s">
        <v>612</v>
      </c>
      <c r="B659" s="83" t="s">
        <v>639</v>
      </c>
      <c r="C659" s="98" t="str">
        <f>IF(Tabella42[[#This Row],[ iMiNOW  01/05/2025  31/08/2025 ]],"PROMO"," ")</f>
        <v xml:space="preserve"> </v>
      </c>
      <c r="D659" s="8" t="str">
        <f>IF($A$4="I",VLOOKUP(B659,lingue!$A$1:$W$2481,12,FALSE),IF($A$4="GB",VLOOKUP(B659,lingue!$A$1:$W$2481,14,FALSE),IF($A$4="E",VLOOKUP(B659,lingue!$A$1:$W$2481,20,FALSE),IF($A$4="PL",VLOOKUP(B659,lingue!$A$1:$W$2481,22,FALSE),IF($A$4="D",VLOOKUP(B659,lingue!$A$1:$W$2481,16,FALSE),IF($A$4="F",VLOOKUP(B659,lingue!$A$1:$W$2481,18,FALSE)))))))</f>
        <v>COPERCHIO IN POLIPROPILENE PER CASSETTE SERIE RL-KLT - DIM. MM  L=600 P=400 - COLORE: BLU SEGNALE Plastica</v>
      </c>
      <c r="E659" s="23" t="str">
        <f>IF($A$4="I",VLOOKUP(B659,lingue!$A$1:$W$2481,13,FALSE),IF($A$4="GB",VLOOKUP(B659,lingue!$A$1:$W$2481,15,FALSE),IF($A$4="E",VLOOKUP(B659,lingue!$A$1:$W$2481,21,FALSE),IF($A$4="PL",VLOOKUP(B659,lingue!$A$1:$W$2481,23,FALSE),IF($A$4="D",VLOOKUP(B659,lingue!$A$1:$W$2481,17,FALSE),IF($A$4="F",VLOOKUP(B659,lingue!$A$1:$W$2481,19,FALSE)))))))</f>
        <v xml:space="preserve">***FORNITO IN MULTIPLI DI 4/240 PZ*** </v>
      </c>
      <c r="F659" s="8"/>
      <c r="G659" s="23"/>
      <c r="H659" s="8"/>
      <c r="I659" s="24">
        <v>680</v>
      </c>
      <c r="J659" s="25">
        <v>4</v>
      </c>
      <c r="K659" s="26">
        <v>240</v>
      </c>
      <c r="L659" s="27">
        <v>5.94</v>
      </c>
      <c r="M659" s="102"/>
    </row>
    <row r="660" spans="1:13" ht="21.75" customHeight="1" x14ac:dyDescent="0.25">
      <c r="A660" s="34" t="s">
        <v>612</v>
      </c>
      <c r="B660" s="84" t="s">
        <v>640</v>
      </c>
      <c r="C660" s="98" t="str">
        <f>IF(Tabella42[[#This Row],[ iMiNOW  01/05/2025  31/08/2025 ]],"PROMO"," ")</f>
        <v xml:space="preserve"> </v>
      </c>
      <c r="D660" s="8" t="str">
        <f>IF($A$4="I",VLOOKUP(B660,lingue!$A$1:$W$2481,12,FALSE),IF($A$4="GB",VLOOKUP(B660,lingue!$A$1:$W$2481,14,FALSE),IF($A$4="E",VLOOKUP(B660,lingue!$A$1:$W$2481,20,FALSE),IF($A$4="PL",VLOOKUP(B660,lingue!$A$1:$W$2481,22,FALSE),IF($A$4="D",VLOOKUP(B660,lingue!$A$1:$W$2481,16,FALSE),IF($A$4="F",VLOOKUP(B660,lingue!$A$1:$W$2481,18,FALSE)))))))</f>
        <v>COPERCHIO IN POLIPROPILENE PER CASSETTE SERIE R-KLT - DIM. MM  L=600 P=400 - COLORE: BLU ZAFFIRO PLASTICA (SIMIL RAL5003)</v>
      </c>
      <c r="E660" s="23" t="str">
        <f>IF($A$4="I",VLOOKUP(B660,lingue!$A$1:$W$2481,13,FALSE),IF($A$4="GB",VLOOKUP(B660,lingue!$A$1:$W$2481,15,FALSE),IF($A$4="E",VLOOKUP(B660,lingue!$A$1:$W$2481,21,FALSE),IF($A$4="PL",VLOOKUP(B660,lingue!$A$1:$W$2481,23,FALSE),IF($A$4="D",VLOOKUP(B660,lingue!$A$1:$W$2481,17,FALSE),IF($A$4="F",VLOOKUP(B660,lingue!$A$1:$W$2481,19,FALSE)))))))</f>
        <v xml:space="preserve">***FORNITO IN MULTIPLI DI 4/240 PZ*** </v>
      </c>
      <c r="F660" s="8"/>
      <c r="G660" s="23"/>
      <c r="H660" s="8"/>
      <c r="I660" s="24">
        <v>680</v>
      </c>
      <c r="J660" s="25">
        <v>4</v>
      </c>
      <c r="K660" s="26">
        <v>240</v>
      </c>
      <c r="L660" s="27">
        <v>5.94</v>
      </c>
      <c r="M660" s="102"/>
    </row>
    <row r="661" spans="1:13" ht="21.75" customHeight="1" x14ac:dyDescent="0.25">
      <c r="A661" s="34" t="s">
        <v>612</v>
      </c>
      <c r="B661" s="77" t="s">
        <v>641</v>
      </c>
      <c r="C661" s="98" t="str">
        <f>IF(Tabella42[[#This Row],[ iMiNOW  01/05/2025  31/08/2025 ]],"PROMO"," ")</f>
        <v xml:space="preserve"> </v>
      </c>
      <c r="D661" s="8" t="str">
        <f>IF($A$4="I",VLOOKUP(B661,lingue!$A$1:$W$2481,12,FALSE),IF($A$4="GB",VLOOKUP(B661,lingue!$A$1:$W$2481,14,FALSE),IF($A$4="E",VLOOKUP(B661,lingue!$A$1:$W$2481,20,FALSE),IF($A$4="PL",VLOOKUP(B661,lingue!$A$1:$W$2481,22,FALSE),IF($A$4="D",VLOOKUP(B661,lingue!$A$1:$W$2481,16,FALSE),IF($A$4="F",VLOOKUP(B661,lingue!$A$1:$W$2481,18,FALSE)))))))</f>
        <v>COPERCHIO IN PP CONDUTTIVO PER CASSETTE SERIE RL-KLT - DIM. MM  L=600 P=400 - COLORE: NERO</v>
      </c>
      <c r="E661" s="23" t="str">
        <f>IF($A$4="I",VLOOKUP(B661,lingue!$A$1:$W$2481,13,FALSE),IF($A$4="GB",VLOOKUP(B661,lingue!$A$1:$W$2481,15,FALSE),IF($A$4="E",VLOOKUP(B661,lingue!$A$1:$W$2481,21,FALSE),IF($A$4="PL",VLOOKUP(B661,lingue!$A$1:$W$2481,23,FALSE),IF($A$4="D",VLOOKUP(B661,lingue!$A$1:$W$2481,17,FALSE),IF($A$4="F",VLOOKUP(B661,lingue!$A$1:$W$2481,19,FALSE)))))))</f>
        <v xml:space="preserve">***FORNITO IN MULTIPLI DI 4/240 PZ*** </v>
      </c>
      <c r="F661" s="29">
        <v>200</v>
      </c>
      <c r="G661" s="32"/>
      <c r="H661" s="31"/>
      <c r="I661" s="24">
        <v>762</v>
      </c>
      <c r="J661" s="25">
        <v>4</v>
      </c>
      <c r="K661" s="26">
        <v>240</v>
      </c>
      <c r="L661" s="27">
        <v>11.87</v>
      </c>
      <c r="M661" s="102"/>
    </row>
    <row r="662" spans="1:13" ht="21.75" customHeight="1" x14ac:dyDescent="0.25">
      <c r="A662" s="34" t="s">
        <v>612</v>
      </c>
      <c r="B662" s="77" t="s">
        <v>642</v>
      </c>
      <c r="C662" s="98" t="str">
        <f>IF(Tabella42[[#This Row],[ iMiNOW  01/05/2025  31/08/2025 ]],"PROMO"," ")</f>
        <v xml:space="preserve"> </v>
      </c>
      <c r="D662" s="8" t="str">
        <f>IF($A$4="I",VLOOKUP(B662,lingue!$A$1:$W$2481,12,FALSE),IF($A$4="GB",VLOOKUP(B662,lingue!$A$1:$W$2481,14,FALSE),IF($A$4="E",VLOOKUP(B662,lingue!$A$1:$W$2481,20,FALSE),IF($A$4="PL",VLOOKUP(B662,lingue!$A$1:$W$2481,22,FALSE),IF($A$4="D",VLOOKUP(B662,lingue!$A$1:$W$2481,16,FALSE),IF($A$4="F",VLOOKUP(B662,lingue!$A$1:$W$2481,18,FALSE)))))))</f>
        <v>PROTEZIONE ETICHETTE IN POLIPROPILENE INCOLORE PER CASSETTA R/RL-KLT - DIM. MM  L=210 A=74</v>
      </c>
      <c r="E662" s="23" t="str">
        <f>IF($A$4="I",VLOOKUP(B662,lingue!$A$1:$W$2481,13,FALSE),IF($A$4="GB",VLOOKUP(B662,lingue!$A$1:$W$2481,15,FALSE),IF($A$4="E",VLOOKUP(B662,lingue!$A$1:$W$2481,21,FALSE),IF($A$4="PL",VLOOKUP(B662,lingue!$A$1:$W$2481,23,FALSE),IF($A$4="D",VLOOKUP(B662,lingue!$A$1:$W$2481,17,FALSE),IF($A$4="F",VLOOKUP(B662,lingue!$A$1:$W$2481,19,FALSE)))))))</f>
        <v xml:space="preserve">***FORNITO IN MULTIPLI DI 8 PZ*** </v>
      </c>
      <c r="F662" s="8"/>
      <c r="G662" s="23"/>
      <c r="H662" s="8"/>
      <c r="I662" s="24">
        <v>25</v>
      </c>
      <c r="J662" s="25">
        <v>8</v>
      </c>
      <c r="K662" s="26"/>
      <c r="L662" s="27">
        <v>1.24</v>
      </c>
      <c r="M662" s="102"/>
    </row>
    <row r="663" spans="1:13" ht="21.75" customHeight="1" x14ac:dyDescent="0.25">
      <c r="A663" s="34" t="s">
        <v>643</v>
      </c>
      <c r="B663" s="78" t="s">
        <v>644</v>
      </c>
      <c r="C663" s="98" t="str">
        <f>IF(Tabella42[[#This Row],[ iMiNOW  01/05/2025  31/08/2025 ]],"PROMO"," ")</f>
        <v xml:space="preserve"> </v>
      </c>
      <c r="D663" s="8" t="str">
        <f>IF($A$4="I",VLOOKUP(B663,lingue!$A$1:$W$2481,12,FALSE),IF($A$4="GB",VLOOKUP(B663,lingue!$A$1:$W$2481,14,FALSE),IF($A$4="E",VLOOKUP(B663,lingue!$A$1:$W$2481,20,FALSE),IF($A$4="PL",VLOOKUP(B663,lingue!$A$1:$W$2481,22,FALSE),IF($A$4="D",VLOOKUP(B663,lingue!$A$1:$W$2481,16,FALSE),IF($A$4="F",VLOOKUP(B663,lingue!$A$1:$W$2481,18,FALSE)))))))</f>
        <v>CARTER DI CHIUSURA IN POLIPROPILENE PER FORO MANIGLIA CASSETTA KRONOS - COLORE GRIGIO 01</v>
      </c>
      <c r="E663" s="23" t="str">
        <f>IF($A$4="I",VLOOKUP(B663,lingue!$A$1:$W$2481,13,FALSE),IF($A$4="GB",VLOOKUP(B663,lingue!$A$1:$W$2481,15,FALSE),IF($A$4="E",VLOOKUP(B663,lingue!$A$1:$W$2481,21,FALSE),IF($A$4="PL",VLOOKUP(B663,lingue!$A$1:$W$2481,23,FALSE),IF($A$4="D",VLOOKUP(B663,lingue!$A$1:$W$2481,17,FALSE),IF($A$4="F",VLOOKUP(B663,lingue!$A$1:$W$2481,19,FALSE)))))))</f>
        <v xml:space="preserve">***FORNITO IN MULTIPLI DI 10 PZ*** </v>
      </c>
      <c r="F663" s="28"/>
      <c r="G663" s="23"/>
      <c r="I663" s="24">
        <v>9</v>
      </c>
      <c r="J663" s="25">
        <v>10</v>
      </c>
      <c r="K663" s="36"/>
      <c r="L663" s="27">
        <v>0.36</v>
      </c>
      <c r="M663" s="102"/>
    </row>
    <row r="664" spans="1:13" ht="21.75" customHeight="1" x14ac:dyDescent="0.25">
      <c r="A664" s="34" t="s">
        <v>643</v>
      </c>
      <c r="B664" s="22" t="s">
        <v>645</v>
      </c>
      <c r="C664" s="98" t="str">
        <f>IF(Tabella42[[#This Row],[ iMiNOW  01/05/2025  31/08/2025 ]],"PROMO"," ")</f>
        <v xml:space="preserve"> </v>
      </c>
      <c r="D664" s="8" t="str">
        <f>IF($A$4="I",VLOOKUP(B664,lingue!$A$1:$W$2481,12,FALSE),IF($A$4="GB",VLOOKUP(B664,lingue!$A$1:$W$2481,14,FALSE),IF($A$4="E",VLOOKUP(B664,lingue!$A$1:$W$2481,20,FALSE),IF($A$4="PL",VLOOKUP(B664,lingue!$A$1:$W$2481,22,FALSE),IF($A$4="D",VLOOKUP(B664,lingue!$A$1:$W$2481,16,FALSE),IF($A$4="F",VLOOKUP(B664,lingue!$A$1:$W$2481,18,FALSE)))))))</f>
        <v>SIGILLO MONOUSO IN POLIPROPILENE PER CASSETTE KRONOS E DELTA -COLORE: BIANCO</v>
      </c>
      <c r="E664" s="23" t="str">
        <f>IF($A$4="I",VLOOKUP(B664,lingue!$A$1:$W$2481,13,FALSE),IF($A$4="GB",VLOOKUP(B664,lingue!$A$1:$W$2481,15,FALSE),IF($A$4="E",VLOOKUP(B664,lingue!$A$1:$W$2481,21,FALSE),IF($A$4="PL",VLOOKUP(B664,lingue!$A$1:$W$2481,23,FALSE),IF($A$4="D",VLOOKUP(B664,lingue!$A$1:$W$2481,17,FALSE),IF($A$4="F",VLOOKUP(B664,lingue!$A$1:$W$2481,19,FALSE)))))))</f>
        <v xml:space="preserve">***FORNITO IN MULTIPLI DI 500 PZ*** </v>
      </c>
      <c r="F664" s="28"/>
      <c r="G664" s="23"/>
      <c r="I664" s="24">
        <v>1.3</v>
      </c>
      <c r="J664" s="25">
        <v>500</v>
      </c>
      <c r="K664" s="26"/>
      <c r="L664" s="27">
        <v>0.11</v>
      </c>
      <c r="M664" s="102"/>
    </row>
    <row r="665" spans="1:13" ht="21.75" customHeight="1" x14ac:dyDescent="0.25">
      <c r="A665" s="34" t="s">
        <v>643</v>
      </c>
      <c r="B665" s="78" t="s">
        <v>646</v>
      </c>
      <c r="C665" s="98" t="str">
        <f>IF(Tabella42[[#This Row],[ iMiNOW  01/05/2025  31/08/2025 ]],"PROMO"," ")</f>
        <v xml:space="preserve"> </v>
      </c>
      <c r="D665" s="8" t="str">
        <f>IF($A$4="I",VLOOKUP(B665,lingue!$A$1:$W$2481,12,FALSE),IF($A$4="GB",VLOOKUP(B665,lingue!$A$1:$W$2481,14,FALSE),IF($A$4="E",VLOOKUP(B665,lingue!$A$1:$W$2481,20,FALSE),IF($A$4="PL",VLOOKUP(B665,lingue!$A$1:$W$2481,22,FALSE),IF($A$4="D",VLOOKUP(B665,lingue!$A$1:$W$2481,16,FALSE),IF($A$4="F",VLOOKUP(B665,lingue!$A$1:$W$2481,18,FALSE)))))))</f>
        <v>CASSETTA IN POLIPROPILENE SERIE KRONOS CON FONDO LISCIO-CAPACITA Lt=20 - DIM. MM  L=400 P=300 A=220 - COLORE: CORPO ANTRACITE XL - COLLARE GRIGIO 01</v>
      </c>
      <c r="E665" s="23" t="str">
        <f>IF($A$4="I",VLOOKUP(B665,lingue!$A$1:$W$2481,13,FALSE),IF($A$4="GB",VLOOKUP(B665,lingue!$A$1:$W$2481,15,FALSE),IF($A$4="E",VLOOKUP(B665,lingue!$A$1:$W$2481,21,FALSE),IF($A$4="PL",VLOOKUP(B665,lingue!$A$1:$W$2481,23,FALSE),IF($A$4="D",VLOOKUP(B665,lingue!$A$1:$W$2481,17,FALSE),IF($A$4="F",VLOOKUP(B665,lingue!$A$1:$W$2481,19,FALSE)))))))</f>
        <v xml:space="preserve">CON MANIGLIE APERTE, PARETI E FONDO CHIUSI ***FORNITO IN MULTIPLI DI 10/240 PZ*** </v>
      </c>
      <c r="F665" s="28"/>
      <c r="G665" s="23"/>
      <c r="I665" s="24">
        <v>1510</v>
      </c>
      <c r="J665" s="25">
        <v>10</v>
      </c>
      <c r="K665" s="26">
        <v>240</v>
      </c>
      <c r="L665" s="27">
        <v>17.39</v>
      </c>
      <c r="M665" s="102"/>
    </row>
    <row r="666" spans="1:13" ht="21.75" customHeight="1" x14ac:dyDescent="0.25">
      <c r="A666" s="34" t="s">
        <v>643</v>
      </c>
      <c r="B666" s="85" t="s">
        <v>647</v>
      </c>
      <c r="C666" s="98" t="str">
        <f>IF(Tabella42[[#This Row],[ iMiNOW  01/05/2025  31/08/2025 ]],"PROMO"," ")</f>
        <v xml:space="preserve"> </v>
      </c>
      <c r="D666" s="8" t="str">
        <f>IF($A$4="I",VLOOKUP(B666,lingue!$A$1:$W$2481,12,FALSE),IF($A$4="GB",VLOOKUP(B666,lingue!$A$1:$W$2481,14,FALSE),IF($A$4="E",VLOOKUP(B666,lingue!$A$1:$W$2481,20,FALSE),IF($A$4="PL",VLOOKUP(B666,lingue!$A$1:$W$2481,22,FALSE),IF($A$4="D",VLOOKUP(B666,lingue!$A$1:$W$2481,16,FALSE),IF($A$4="F",VLOOKUP(B666,lingue!$A$1:$W$2481,18,FALSE)))))))</f>
        <v>COPERCHIO IN POLIPROPILENE A DUE FALDE PER CASSETTA KRONOS 4322 - COLORE: ANTRACITE XL</v>
      </c>
      <c r="E666" s="23" t="str">
        <f>IF($A$4="I",VLOOKUP(B666,lingue!$A$1:$W$2481,13,FALSE),IF($A$4="GB",VLOOKUP(B666,lingue!$A$1:$W$2481,15,FALSE),IF($A$4="E",VLOOKUP(B666,lingue!$A$1:$W$2481,21,FALSE),IF($A$4="PL",VLOOKUP(B666,lingue!$A$1:$W$2481,23,FALSE),IF($A$4="D",VLOOKUP(B666,lingue!$A$1:$W$2481,17,FALSE),IF($A$4="F",VLOOKUP(B666,lingue!$A$1:$W$2481,19,FALSE)))))))</f>
        <v xml:space="preserve">***FORNITO IN MULTIPLI DI 10/360 PZ*** </v>
      </c>
      <c r="F666" s="28"/>
      <c r="G666" s="23"/>
      <c r="I666" s="24">
        <v>277</v>
      </c>
      <c r="J666" s="25">
        <v>10</v>
      </c>
      <c r="K666" s="26">
        <v>360</v>
      </c>
      <c r="L666" s="27">
        <v>3.73</v>
      </c>
      <c r="M666" s="102"/>
    </row>
    <row r="667" spans="1:13" ht="21.75" customHeight="1" x14ac:dyDescent="0.25">
      <c r="A667" s="34" t="s">
        <v>643</v>
      </c>
      <c r="B667" s="78" t="s">
        <v>648</v>
      </c>
      <c r="C667" s="98" t="str">
        <f>IF(Tabella42[[#This Row],[ iMiNOW  01/05/2025  31/08/2025 ]],"PROMO"," ")</f>
        <v xml:space="preserve"> </v>
      </c>
      <c r="D667" s="8" t="str">
        <f>IF($A$4="I",VLOOKUP(B667,lingue!$A$1:$W$2481,12,FALSE),IF($A$4="GB",VLOOKUP(B667,lingue!$A$1:$W$2481,14,FALSE),IF($A$4="E",VLOOKUP(B667,lingue!$A$1:$W$2481,20,FALSE),IF($A$4="PL",VLOOKUP(B667,lingue!$A$1:$W$2481,22,FALSE),IF($A$4="D",VLOOKUP(B667,lingue!$A$1:$W$2481,16,FALSE),IF($A$4="F",VLOOKUP(B667,lingue!$A$1:$W$2481,18,FALSE)))))))</f>
        <v>CASSETTA IN POLIPROPILENE SERIE KRONOS CON FONDO LISCIO-CAPACITA Lt=40 - DIM. MM  L=600 P=400 A=220 - COLORE: CORPO ANTRACITE XL - COLLARE GRIGIO 01</v>
      </c>
      <c r="E667" s="23" t="str">
        <f>IF($A$4="I",VLOOKUP(B667,lingue!$A$1:$W$2481,13,FALSE),IF($A$4="GB",VLOOKUP(B667,lingue!$A$1:$W$2481,15,FALSE),IF($A$4="E",VLOOKUP(B667,lingue!$A$1:$W$2481,21,FALSE),IF($A$4="PL",VLOOKUP(B667,lingue!$A$1:$W$2481,23,FALSE),IF($A$4="D",VLOOKUP(B667,lingue!$A$1:$W$2481,17,FALSE),IF($A$4="F",VLOOKUP(B667,lingue!$A$1:$W$2481,19,FALSE)))))))</f>
        <v xml:space="preserve">CON MANIGLIE APERTE, PARETI E FONDO CHIUSI ***FORNITO IN MULTIPLI DI 5/120 PZ*** </v>
      </c>
      <c r="F667" s="28"/>
      <c r="G667" s="23"/>
      <c r="I667" s="24">
        <v>2192</v>
      </c>
      <c r="J667" s="25">
        <v>5</v>
      </c>
      <c r="K667" s="26">
        <v>120</v>
      </c>
      <c r="L667" s="27">
        <v>23.78</v>
      </c>
      <c r="M667" s="102"/>
    </row>
    <row r="668" spans="1:13" ht="21.75" customHeight="1" x14ac:dyDescent="0.25">
      <c r="A668" s="34" t="s">
        <v>643</v>
      </c>
      <c r="B668" s="78" t="s">
        <v>649</v>
      </c>
      <c r="C668" s="98" t="str">
        <f>IF(Tabella42[[#This Row],[ iMiNOW  01/05/2025  31/08/2025 ]],"PROMO"," ")</f>
        <v xml:space="preserve"> </v>
      </c>
      <c r="D668" s="8" t="str">
        <f>IF($A$4="I",VLOOKUP(B668,lingue!$A$1:$W$2481,12,FALSE),IF($A$4="GB",VLOOKUP(B668,lingue!$A$1:$W$2481,14,FALSE),IF($A$4="E",VLOOKUP(B668,lingue!$A$1:$W$2481,20,FALSE),IF($A$4="PL",VLOOKUP(B668,lingue!$A$1:$W$2481,22,FALSE),IF($A$4="D",VLOOKUP(B668,lingue!$A$1:$W$2481,16,FALSE),IF($A$4="F",VLOOKUP(B668,lingue!$A$1:$W$2481,18,FALSE)))))))</f>
        <v>CASSETTA IN POLIPROPILENE SERIE KRONOS CON FONDO LISCIO-CAPACITA Lt=60 - DIM. MM  L=600 P=400 A=320 - COLORE: CORPO ANTRACITE XL - COLLARE GRIGIO 01</v>
      </c>
      <c r="E668" s="23" t="str">
        <f>IF($A$4="I",VLOOKUP(B668,lingue!$A$1:$W$2481,13,FALSE),IF($A$4="GB",VLOOKUP(B668,lingue!$A$1:$W$2481,15,FALSE),IF($A$4="E",VLOOKUP(B668,lingue!$A$1:$W$2481,21,FALSE),IF($A$4="PL",VLOOKUP(B668,lingue!$A$1:$W$2481,23,FALSE),IF($A$4="D",VLOOKUP(B668,lingue!$A$1:$W$2481,17,FALSE),IF($A$4="F",VLOOKUP(B668,lingue!$A$1:$W$2481,19,FALSE)))))))</f>
        <v xml:space="preserve">CON MANIGLIE APERTE, PARETI E FONDO CHIUSI ***FORNITO IN MULTIPLI DI 5/120 PZ*** </v>
      </c>
      <c r="F668" s="28"/>
      <c r="G668" s="23"/>
      <c r="I668" s="24">
        <v>2780</v>
      </c>
      <c r="J668" s="25">
        <v>5</v>
      </c>
      <c r="K668" s="26">
        <v>120</v>
      </c>
      <c r="L668" s="27">
        <v>27.14</v>
      </c>
      <c r="M668" s="102"/>
    </row>
    <row r="669" spans="1:13" ht="21.75" customHeight="1" x14ac:dyDescent="0.25">
      <c r="A669" s="34" t="s">
        <v>643</v>
      </c>
      <c r="B669" s="78" t="s">
        <v>650</v>
      </c>
      <c r="C669" s="98" t="str">
        <f>IF(Tabella42[[#This Row],[ iMiNOW  01/05/2025  31/08/2025 ]],"PROMO"," ")</f>
        <v xml:space="preserve"> </v>
      </c>
      <c r="D669" s="8" t="str">
        <f>IF($A$4="I",VLOOKUP(B669,lingue!$A$1:$W$2481,12,FALSE),IF($A$4="GB",VLOOKUP(B669,lingue!$A$1:$W$2481,14,FALSE),IF($A$4="E",VLOOKUP(B669,lingue!$A$1:$W$2481,20,FALSE),IF($A$4="PL",VLOOKUP(B669,lingue!$A$1:$W$2481,22,FALSE),IF($A$4="D",VLOOKUP(B669,lingue!$A$1:$W$2481,16,FALSE),IF($A$4="F",VLOOKUP(B669,lingue!$A$1:$W$2481,18,FALSE)))))))</f>
        <v>CASSETTA IN POLIPROPILENE SERIE KRONOS CON FONDO LISCIO-CAPACITA Lt=80 - DIM. MM  L=600 P=400 A=420 - COLORE: CORPO ANTRACITE XL - COLLARE GRIGIO 01</v>
      </c>
      <c r="E669" s="23" t="str">
        <f>IF($A$4="I",VLOOKUP(B669,lingue!$A$1:$W$2481,13,FALSE),IF($A$4="GB",VLOOKUP(B669,lingue!$A$1:$W$2481,15,FALSE),IF($A$4="E",VLOOKUP(B669,lingue!$A$1:$W$2481,21,FALSE),IF($A$4="PL",VLOOKUP(B669,lingue!$A$1:$W$2481,23,FALSE),IF($A$4="D",VLOOKUP(B669,lingue!$A$1:$W$2481,17,FALSE),IF($A$4="F",VLOOKUP(B669,lingue!$A$1:$W$2481,19,FALSE)))))))</f>
        <v xml:space="preserve">CON MANIGLIE APERTE, PARETI E FONDO CHIUSI ***FORNITO IN MULTIPLI DI 4/96 PZ*** </v>
      </c>
      <c r="F669" s="28"/>
      <c r="G669" s="23"/>
      <c r="I669" s="24">
        <v>3414</v>
      </c>
      <c r="J669" s="25">
        <v>4</v>
      </c>
      <c r="K669" s="26">
        <v>96</v>
      </c>
      <c r="L669" s="27">
        <v>32.340000000000003</v>
      </c>
      <c r="M669" s="102"/>
    </row>
    <row r="670" spans="1:13" ht="21.75" customHeight="1" x14ac:dyDescent="0.25">
      <c r="A670" s="34" t="s">
        <v>643</v>
      </c>
      <c r="B670" s="85" t="s">
        <v>651</v>
      </c>
      <c r="C670" s="98" t="str">
        <f>IF(Tabella42[[#This Row],[ iMiNOW  01/05/2025  31/08/2025 ]],"PROMO"," ")</f>
        <v xml:space="preserve"> </v>
      </c>
      <c r="D670" s="8" t="str">
        <f>IF($A$4="I",VLOOKUP(B670,lingue!$A$1:$W$2481,12,FALSE),IF($A$4="GB",VLOOKUP(B670,lingue!$A$1:$W$2481,14,FALSE),IF($A$4="E",VLOOKUP(B670,lingue!$A$1:$W$2481,20,FALSE),IF($A$4="PL",VLOOKUP(B670,lingue!$A$1:$W$2481,22,FALSE),IF($A$4="D",VLOOKUP(B670,lingue!$A$1:$W$2481,16,FALSE),IF($A$4="F",VLOOKUP(B670,lingue!$A$1:$W$2481,18,FALSE)))))))</f>
        <v>COPERCHIO IN POLIPROPILENE A DUE FALDE PER CASSETTA KRONOS 6422/6432/6442 - COLORE:  ANTRACITE XL</v>
      </c>
      <c r="E670" s="23" t="str">
        <f>IF($A$4="I",VLOOKUP(B670,lingue!$A$1:$W$2481,13,FALSE),IF($A$4="GB",VLOOKUP(B670,lingue!$A$1:$W$2481,15,FALSE),IF($A$4="E",VLOOKUP(B670,lingue!$A$1:$W$2481,21,FALSE),IF($A$4="PL",VLOOKUP(B670,lingue!$A$1:$W$2481,23,FALSE),IF($A$4="D",VLOOKUP(B670,lingue!$A$1:$W$2481,17,FALSE),IF($A$4="F",VLOOKUP(B670,lingue!$A$1:$W$2481,19,FALSE)))))))</f>
        <v xml:space="preserve">***FORNITO IN MULTIPLI DI 10/180 PZ*** </v>
      </c>
      <c r="F670" s="28"/>
      <c r="G670" s="23"/>
      <c r="I670" s="24">
        <v>596</v>
      </c>
      <c r="J670" s="25">
        <v>10</v>
      </c>
      <c r="K670" s="26">
        <v>180</v>
      </c>
      <c r="L670" s="27">
        <v>5.92</v>
      </c>
      <c r="M670" s="102"/>
    </row>
    <row r="671" spans="1:13" ht="21.75" customHeight="1" x14ac:dyDescent="0.25">
      <c r="A671" s="34" t="s">
        <v>643</v>
      </c>
      <c r="B671" s="78" t="s">
        <v>652</v>
      </c>
      <c r="C671" s="98" t="str">
        <f>IF(Tabella42[[#This Row],[ iMiNOW  01/05/2025  31/08/2025 ]],"PROMO"," ")</f>
        <v xml:space="preserve"> </v>
      </c>
      <c r="D671" s="8" t="str">
        <f>IF($A$4="I",VLOOKUP(B671,lingue!$A$1:$W$2481,12,FALSE),IF($A$4="GB",VLOOKUP(B671,lingue!$A$1:$W$2481,14,FALSE),IF($A$4="E",VLOOKUP(B671,lingue!$A$1:$W$2481,20,FALSE),IF($A$4="PL",VLOOKUP(B671,lingue!$A$1:$W$2481,22,FALSE),IF($A$4="D",VLOOKUP(B671,lingue!$A$1:$W$2481,16,FALSE),IF($A$4="F",VLOOKUP(B671,lingue!$A$1:$W$2481,18,FALSE)))))))</f>
        <v>CASSETTA IN POLIPROPILENE SERIE KRONOS CON FONDO LISCIO-CAPACITA Lt=100 - DIM. MM  L=800 P=400 A=420 - COLORE: CORPO ANTRACITE XL - COLLARE GRIGIO 01</v>
      </c>
      <c r="E671" s="23" t="str">
        <f>IF($A$4="I",VLOOKUP(B671,lingue!$A$1:$W$2481,13,FALSE),IF($A$4="GB",VLOOKUP(B671,lingue!$A$1:$W$2481,15,FALSE),IF($A$4="E",VLOOKUP(B671,lingue!$A$1:$W$2481,21,FALSE),IF($A$4="PL",VLOOKUP(B671,lingue!$A$1:$W$2481,23,FALSE),IF($A$4="D",VLOOKUP(B671,lingue!$A$1:$W$2481,17,FALSE),IF($A$4="F",VLOOKUP(B671,lingue!$A$1:$W$2481,19,FALSE)))))))</f>
        <v xml:space="preserve">CON MANIGLIE APERTE, PARETI E FONDO CHIUSI ***FORNITO IN MULTIPLI DI 3/72 PZ*** </v>
      </c>
      <c r="F671" s="28"/>
      <c r="G671" s="23"/>
      <c r="I671" s="24">
        <v>4083</v>
      </c>
      <c r="J671" s="25">
        <v>3</v>
      </c>
      <c r="K671" s="26">
        <v>72</v>
      </c>
      <c r="L671" s="27">
        <v>47.7</v>
      </c>
      <c r="M671" s="102"/>
    </row>
    <row r="672" spans="1:13" ht="21.75" customHeight="1" x14ac:dyDescent="0.25">
      <c r="A672" s="34" t="s">
        <v>643</v>
      </c>
      <c r="B672" s="85" t="s">
        <v>653</v>
      </c>
      <c r="C672" s="98" t="str">
        <f>IF(Tabella42[[#This Row],[ iMiNOW  01/05/2025  31/08/2025 ]],"PROMO"," ")</f>
        <v xml:space="preserve"> </v>
      </c>
      <c r="D672" s="8" t="str">
        <f>IF($A$4="I",VLOOKUP(B672,lingue!$A$1:$W$2481,12,FALSE),IF($A$4="GB",VLOOKUP(B672,lingue!$A$1:$W$2481,14,FALSE),IF($A$4="E",VLOOKUP(B672,lingue!$A$1:$W$2481,20,FALSE),IF($A$4="PL",VLOOKUP(B672,lingue!$A$1:$W$2481,22,FALSE),IF($A$4="D",VLOOKUP(B672,lingue!$A$1:$W$2481,16,FALSE),IF($A$4="F",VLOOKUP(B672,lingue!$A$1:$W$2481,18,FALSE)))))))</f>
        <v>COPERCHIO IN POLIPROPILENE A DUE FALDE PER CASSETTA KRONOS 8442 - COLORE:  ANTRACITE XL</v>
      </c>
      <c r="E672" s="23" t="str">
        <f>IF($A$4="I",VLOOKUP(B672,lingue!$A$1:$W$2481,13,FALSE),IF($A$4="GB",VLOOKUP(B672,lingue!$A$1:$W$2481,15,FALSE),IF($A$4="E",VLOOKUP(B672,lingue!$A$1:$W$2481,21,FALSE),IF($A$4="PL",VLOOKUP(B672,lingue!$A$1:$W$2481,23,FALSE),IF($A$4="D",VLOOKUP(B672,lingue!$A$1:$W$2481,17,FALSE),IF($A$4="F",VLOOKUP(B672,lingue!$A$1:$W$2481,19,FALSE)))))))</f>
        <v xml:space="preserve">***FORNITO IN MULTIPLI DI 10/200 PZ*** </v>
      </c>
      <c r="F672" s="28"/>
      <c r="G672" s="23"/>
      <c r="I672" s="24">
        <v>808</v>
      </c>
      <c r="J672" s="25">
        <v>10</v>
      </c>
      <c r="K672" s="26">
        <v>200</v>
      </c>
      <c r="L672" s="27">
        <v>8.8699999999999992</v>
      </c>
      <c r="M672" s="102"/>
    </row>
    <row r="673" spans="1:13" ht="21.75" customHeight="1" x14ac:dyDescent="0.25">
      <c r="A673" s="34" t="s">
        <v>654</v>
      </c>
      <c r="B673" s="87" t="s">
        <v>655</v>
      </c>
      <c r="C673" s="98" t="str">
        <f>IF(Tabella42[[#This Row],[ iMiNOW  01/05/2025  31/08/2025 ]],"PROMO"," ")</f>
        <v xml:space="preserve"> </v>
      </c>
      <c r="D673" s="8" t="str">
        <f>IF($A$4="I",VLOOKUP(B673,lingue!$A$1:$W$2481,12,FALSE),IF($A$4="GB",VLOOKUP(B673,lingue!$A$1:$W$2481,14,FALSE),IF($A$4="E",VLOOKUP(B673,lingue!$A$1:$W$2481,20,FALSE),IF($A$4="PL",VLOOKUP(B673,lingue!$A$1:$W$2481,22,FALSE),IF($A$4="D",VLOOKUP(B673,lingue!$A$1:$W$2481,16,FALSE),IF($A$4="F",VLOOKUP(B673,lingue!$A$1:$W$2481,18,FALSE)))))))</f>
        <v>FOGLIO DI 09 ETICHETTE DI CARTA PER PRACTIBOX PR90770000001</v>
      </c>
      <c r="E673" s="23" t="str">
        <f>IF($A$4="I",VLOOKUP(B673,lingue!$A$1:$W$2481,13,FALSE),IF($A$4="GB",VLOOKUP(B673,lingue!$A$1:$W$2481,15,FALSE),IF($A$4="E",VLOOKUP(B673,lingue!$A$1:$W$2481,21,FALSE),IF($A$4="PL",VLOOKUP(B673,lingue!$A$1:$W$2481,23,FALSE),IF($A$4="D",VLOOKUP(B673,lingue!$A$1:$W$2481,17,FALSE),IF($A$4="F",VLOOKUP(B673,lingue!$A$1:$W$2481,19,FALSE)))))))</f>
        <v xml:space="preserve">***FORNITO IN MULTIPLI DI 10 PZ*** </v>
      </c>
      <c r="F673" s="8"/>
      <c r="G673" s="23"/>
      <c r="H673" s="8"/>
      <c r="J673" s="25">
        <v>10</v>
      </c>
      <c r="K673" s="26"/>
      <c r="L673" s="27">
        <v>1.02</v>
      </c>
      <c r="M673" s="102"/>
    </row>
    <row r="674" spans="1:13" ht="21.75" customHeight="1" x14ac:dyDescent="0.25">
      <c r="A674" s="34" t="s">
        <v>654</v>
      </c>
      <c r="B674" s="87" t="s">
        <v>656</v>
      </c>
      <c r="C674" s="98" t="str">
        <f>IF(Tabella42[[#This Row],[ iMiNOW  01/05/2025  31/08/2025 ]],"PROMO"," ")</f>
        <v xml:space="preserve"> </v>
      </c>
      <c r="D674" s="8" t="str">
        <f>IF($A$4="I",VLOOKUP(B674,lingue!$A$1:$W$2481,12,FALSE),IF($A$4="GB",VLOOKUP(B674,lingue!$A$1:$W$2481,14,FALSE),IF($A$4="E",VLOOKUP(B674,lingue!$A$1:$W$2481,20,FALSE),IF($A$4="PL",VLOOKUP(B674,lingue!$A$1:$W$2481,22,FALSE),IF($A$4="D",VLOOKUP(B674,lingue!$A$1:$W$2481,16,FALSE),IF($A$4="F",VLOOKUP(B674,lingue!$A$1:$W$2481,18,FALSE)))))))</f>
        <v>FOGLIO DI 06 ETICHETTE DI CARTA PER PRACTIBOX PR61120000001</v>
      </c>
      <c r="E674" s="23" t="str">
        <f>IF($A$4="I",VLOOKUP(B674,lingue!$A$1:$W$2481,13,FALSE),IF($A$4="GB",VLOOKUP(B674,lingue!$A$1:$W$2481,15,FALSE),IF($A$4="E",VLOOKUP(B674,lingue!$A$1:$W$2481,21,FALSE),IF($A$4="PL",VLOOKUP(B674,lingue!$A$1:$W$2481,23,FALSE),IF($A$4="D",VLOOKUP(B674,lingue!$A$1:$W$2481,17,FALSE),IF($A$4="F",VLOOKUP(B674,lingue!$A$1:$W$2481,19,FALSE)))))))</f>
        <v xml:space="preserve">***FORNITO IN MULTIPLI DI 10 PZ*** </v>
      </c>
      <c r="F674" s="8"/>
      <c r="G674" s="23"/>
      <c r="H674" s="8"/>
      <c r="J674" s="25">
        <v>10</v>
      </c>
      <c r="K674" s="26"/>
      <c r="L674" s="27">
        <v>0.7</v>
      </c>
      <c r="M674" s="102"/>
    </row>
    <row r="675" spans="1:13" ht="21.75" customHeight="1" x14ac:dyDescent="0.25">
      <c r="A675" s="34" t="s">
        <v>654</v>
      </c>
      <c r="B675" s="87" t="s">
        <v>657</v>
      </c>
      <c r="C675" s="98" t="str">
        <f>IF(Tabella42[[#This Row],[ iMiNOW  01/05/2025  31/08/2025 ]],"PROMO"," ")</f>
        <v xml:space="preserve"> </v>
      </c>
      <c r="D675" s="8" t="str">
        <f>IF($A$4="I",VLOOKUP(B675,lingue!$A$1:$W$2481,12,FALSE),IF($A$4="GB",VLOOKUP(B675,lingue!$A$1:$W$2481,14,FALSE),IF($A$4="E",VLOOKUP(B675,lingue!$A$1:$W$2481,20,FALSE),IF($A$4="PL",VLOOKUP(B675,lingue!$A$1:$W$2481,22,FALSE),IF($A$4="D",VLOOKUP(B675,lingue!$A$1:$W$2481,16,FALSE),IF($A$4="F",VLOOKUP(B675,lingue!$A$1:$W$2481,18,FALSE)))))))</f>
        <v>FOGLIO DI 05 ETICHETTE DI CARTA PER PRACTIBOX PR51640000001</v>
      </c>
      <c r="E675" s="23" t="str">
        <f>IF($A$4="I",VLOOKUP(B675,lingue!$A$1:$W$2481,13,FALSE),IF($A$4="GB",VLOOKUP(B675,lingue!$A$1:$W$2481,15,FALSE),IF($A$4="E",VLOOKUP(B675,lingue!$A$1:$W$2481,21,FALSE),IF($A$4="PL",VLOOKUP(B675,lingue!$A$1:$W$2481,23,FALSE),IF($A$4="D",VLOOKUP(B675,lingue!$A$1:$W$2481,17,FALSE),IF($A$4="F",VLOOKUP(B675,lingue!$A$1:$W$2481,19,FALSE)))))))</f>
        <v xml:space="preserve">***FORNITO IN MULTIPLI DI 10 PZ*** </v>
      </c>
      <c r="F675" s="8"/>
      <c r="G675" s="23"/>
      <c r="H675" s="8"/>
      <c r="J675" s="25">
        <v>10</v>
      </c>
      <c r="K675" s="26"/>
      <c r="L675" s="27">
        <v>0.57999999999999996</v>
      </c>
      <c r="M675" s="102"/>
    </row>
    <row r="676" spans="1:13" ht="21.75" customHeight="1" x14ac:dyDescent="0.25">
      <c r="A676" s="34" t="s">
        <v>658</v>
      </c>
      <c r="B676" s="87" t="s">
        <v>659</v>
      </c>
      <c r="C676" s="98" t="str">
        <f>IF(Tabella42[[#This Row],[ iMiNOW  01/05/2025  31/08/2025 ]],"PROMO"," ")</f>
        <v xml:space="preserve"> </v>
      </c>
      <c r="D676" s="8" t="str">
        <f>IF($A$4="I",VLOOKUP(B676,lingue!$A$1:$W$2481,12,FALSE),IF($A$4="GB",VLOOKUP(B676,lingue!$A$1:$W$2481,14,FALSE),IF($A$4="E",VLOOKUP(B676,lingue!$A$1:$W$2481,20,FALSE),IF($A$4="PL",VLOOKUP(B676,lingue!$A$1:$W$2481,22,FALSE),IF($A$4="D",VLOOKUP(B676,lingue!$A$1:$W$2481,16,FALSE),IF($A$4="F",VLOOKUP(B676,lingue!$A$1:$W$2481,18,FALSE)))))))</f>
        <v>FOGLIO DI 24 ETICHETTE DI CARTA PER DIVISORI TRASVERSALI RKD120000</v>
      </c>
      <c r="E676" s="23" t="str">
        <f>IF($A$4="I",VLOOKUP(B676,lingue!$A$1:$W$2481,13,FALSE),IF($A$4="GB",VLOOKUP(B676,lingue!$A$1:$W$2481,15,FALSE),IF($A$4="E",VLOOKUP(B676,lingue!$A$1:$W$2481,21,FALSE),IF($A$4="PL",VLOOKUP(B676,lingue!$A$1:$W$2481,23,FALSE),IF($A$4="D",VLOOKUP(B676,lingue!$A$1:$W$2481,17,FALSE),IF($A$4="F",VLOOKUP(B676,lingue!$A$1:$W$2481,19,FALSE)))))))</f>
        <v xml:space="preserve">***FORNITO IN MULTIPLI DI 1 PZ*** </v>
      </c>
      <c r="F676" s="8"/>
      <c r="G676" s="23"/>
      <c r="H676" s="8"/>
      <c r="J676" s="25">
        <v>1</v>
      </c>
      <c r="K676" s="26"/>
      <c r="L676" s="27">
        <v>2.95</v>
      </c>
      <c r="M676" s="102"/>
    </row>
    <row r="677" spans="1:13" ht="21.75" customHeight="1" x14ac:dyDescent="0.25">
      <c r="A677" s="34" t="s">
        <v>654</v>
      </c>
      <c r="B677" s="87" t="s">
        <v>660</v>
      </c>
      <c r="C677" s="98" t="str">
        <f>IF(Tabella42[[#This Row],[ iMiNOW  01/05/2025  31/08/2025 ]],"PROMO"," ")</f>
        <v xml:space="preserve"> </v>
      </c>
      <c r="D677" s="8" t="str">
        <f>IF($A$4="I",VLOOKUP(B677,lingue!$A$1:$W$2481,12,FALSE),IF($A$4="GB",VLOOKUP(B677,lingue!$A$1:$W$2481,14,FALSE),IF($A$4="E",VLOOKUP(B677,lingue!$A$1:$W$2481,20,FALSE),IF($A$4="PL",VLOOKUP(B677,lingue!$A$1:$W$2481,22,FALSE),IF($A$4="D",VLOOKUP(B677,lingue!$A$1:$W$2481,16,FALSE),IF($A$4="F",VLOOKUP(B677,lingue!$A$1:$W$2481,18,FALSE)))))))</f>
        <v xml:space="preserve">FOGLIO DI 04 ETICHETTE DI CARTA PER PRACTIBOX PR42060000001 </v>
      </c>
      <c r="E677" s="23" t="str">
        <f>IF($A$4="I",VLOOKUP(B677,lingue!$A$1:$W$2481,13,FALSE),IF($A$4="GB",VLOOKUP(B677,lingue!$A$1:$W$2481,15,FALSE),IF($A$4="E",VLOOKUP(B677,lingue!$A$1:$W$2481,21,FALSE),IF($A$4="PL",VLOOKUP(B677,lingue!$A$1:$W$2481,23,FALSE),IF($A$4="D",VLOOKUP(B677,lingue!$A$1:$W$2481,17,FALSE),IF($A$4="F",VLOOKUP(B677,lingue!$A$1:$W$2481,19,FALSE)))))))</f>
        <v xml:space="preserve">***FORNITO IN MULTIPLI DI 10 PZ*** </v>
      </c>
      <c r="F677" s="8"/>
      <c r="G677" s="23"/>
      <c r="H677" s="8"/>
      <c r="J677" s="25">
        <v>10</v>
      </c>
      <c r="K677" s="26"/>
      <c r="L677" s="27">
        <v>0.77</v>
      </c>
      <c r="M677" s="102"/>
    </row>
    <row r="678" spans="1:13" ht="21.75" customHeight="1" x14ac:dyDescent="0.25">
      <c r="A678" s="34" t="s">
        <v>658</v>
      </c>
      <c r="B678" s="87" t="s">
        <v>661</v>
      </c>
      <c r="C678" s="98" t="str">
        <f>IF(Tabella42[[#This Row],[ iMiNOW  01/05/2025  31/08/2025 ]],"PROMO"," ")</f>
        <v xml:space="preserve"> </v>
      </c>
      <c r="D678" s="8" t="str">
        <f>IF($A$4="I",VLOOKUP(B678,lingue!$A$1:$W$2481,12,FALSE),IF($A$4="GB",VLOOKUP(B678,lingue!$A$1:$W$2481,14,FALSE),IF($A$4="E",VLOOKUP(B678,lingue!$A$1:$W$2481,20,FALSE),IF($A$4="PL",VLOOKUP(B678,lingue!$A$1:$W$2481,22,FALSE),IF($A$4="D",VLOOKUP(B678,lingue!$A$1:$W$2481,16,FALSE),IF($A$4="F",VLOOKUP(B678,lingue!$A$1:$W$2481,18,FALSE)))))))</f>
        <v>FOGLIO DI 12 ETICHETTE DI CARTA PER CASSETTE RK3012/4012/5012</v>
      </c>
      <c r="E678" s="23" t="str">
        <f>IF($A$4="I",VLOOKUP(B678,lingue!$A$1:$W$2481,13,FALSE),IF($A$4="GB",VLOOKUP(B678,lingue!$A$1:$W$2481,15,FALSE),IF($A$4="E",VLOOKUP(B678,lingue!$A$1:$W$2481,21,FALSE),IF($A$4="PL",VLOOKUP(B678,lingue!$A$1:$W$2481,23,FALSE),IF($A$4="D",VLOOKUP(B678,lingue!$A$1:$W$2481,17,FALSE),IF($A$4="F",VLOOKUP(B678,lingue!$A$1:$W$2481,19,FALSE)))))))</f>
        <v xml:space="preserve">***FORNITO IN MULTIPLI DI 1 PZ*** </v>
      </c>
      <c r="F678" s="8"/>
      <c r="G678" s="23"/>
      <c r="H678" s="8"/>
      <c r="J678" s="25">
        <v>1</v>
      </c>
      <c r="K678" s="26"/>
      <c r="L678" s="27">
        <v>2.06</v>
      </c>
      <c r="M678" s="102"/>
    </row>
    <row r="679" spans="1:13" ht="21.75" customHeight="1" x14ac:dyDescent="0.25">
      <c r="A679" s="34" t="s">
        <v>398</v>
      </c>
      <c r="B679" s="87" t="s">
        <v>662</v>
      </c>
      <c r="C679" s="98" t="str">
        <f>IF(Tabella42[[#This Row],[ iMiNOW  01/05/2025  31/08/2025 ]],"PROMO"," ")</f>
        <v xml:space="preserve"> </v>
      </c>
      <c r="D679" s="8" t="str">
        <f>IF($A$4="I",VLOOKUP(B679,lingue!$A$1:$W$2481,12,FALSE),IF($A$4="GB",VLOOKUP(B679,lingue!$A$1:$W$2481,14,FALSE),IF($A$4="E",VLOOKUP(B679,lingue!$A$1:$W$2481,20,FALSE),IF($A$4="PL",VLOOKUP(B679,lingue!$A$1:$W$2481,22,FALSE),IF($A$4="D",VLOOKUP(B679,lingue!$A$1:$W$2481,16,FALSE),IF($A$4="F",VLOOKUP(B679,lingue!$A$1:$W$2481,18,FALSE)))))))</f>
        <v>FOGLIO DI 16 ETICHETTE DI CARTA PER CONTENITORI C0 C002</v>
      </c>
      <c r="E679" s="23" t="str">
        <f>IF($A$4="I",VLOOKUP(B679,lingue!$A$1:$W$2481,13,FALSE),IF($A$4="GB",VLOOKUP(B679,lingue!$A$1:$W$2481,15,FALSE),IF($A$4="E",VLOOKUP(B679,lingue!$A$1:$W$2481,21,FALSE),IF($A$4="PL",VLOOKUP(B679,lingue!$A$1:$W$2481,23,FALSE),IF($A$4="D",VLOOKUP(B679,lingue!$A$1:$W$2481,17,FALSE),IF($A$4="F",VLOOKUP(B679,lingue!$A$1:$W$2481,19,FALSE)))))))</f>
        <v>***FORNITO IN MULTIPLI DI 1 PZ***</v>
      </c>
      <c r="F679" s="8"/>
      <c r="G679" s="23"/>
      <c r="H679" s="8"/>
      <c r="J679" s="25">
        <v>1</v>
      </c>
      <c r="K679" s="26"/>
      <c r="L679" s="27">
        <v>1.5</v>
      </c>
      <c r="M679" s="102"/>
    </row>
    <row r="680" spans="1:13" ht="21.75" customHeight="1" x14ac:dyDescent="0.25">
      <c r="A680" s="34" t="s">
        <v>658</v>
      </c>
      <c r="B680" s="87" t="s">
        <v>663</v>
      </c>
      <c r="C680" s="98" t="str">
        <f>IF(Tabella42[[#This Row],[ iMiNOW  01/05/2025  31/08/2025 ]],"PROMO"," ")</f>
        <v xml:space="preserve"> </v>
      </c>
      <c r="D680" s="8" t="str">
        <f>IF($A$4="I",VLOOKUP(B680,lingue!$A$1:$W$2481,12,FALSE),IF($A$4="GB",VLOOKUP(B680,lingue!$A$1:$W$2481,14,FALSE),IF($A$4="E",VLOOKUP(B680,lingue!$A$1:$W$2481,20,FALSE),IF($A$4="PL",VLOOKUP(B680,lingue!$A$1:$W$2481,22,FALSE),IF($A$4="D",VLOOKUP(B680,lingue!$A$1:$W$2481,16,FALSE),IF($A$4="F",VLOOKUP(B680,lingue!$A$1:$W$2481,18,FALSE)))))))</f>
        <v>FOGLIO DI 16 ETICHETTE DI CARTA PER DIVISORI TRASVERSALI RKD160000/RKD240000</v>
      </c>
      <c r="E680" s="23" t="str">
        <f>IF($A$4="I",VLOOKUP(B680,lingue!$A$1:$W$2481,13,FALSE),IF($A$4="GB",VLOOKUP(B680,lingue!$A$1:$W$2481,15,FALSE),IF($A$4="E",VLOOKUP(B680,lingue!$A$1:$W$2481,21,FALSE),IF($A$4="PL",VLOOKUP(B680,lingue!$A$1:$W$2481,23,FALSE),IF($A$4="D",VLOOKUP(B680,lingue!$A$1:$W$2481,17,FALSE),IF($A$4="F",VLOOKUP(B680,lingue!$A$1:$W$2481,19,FALSE)))))))</f>
        <v xml:space="preserve">***FORNITO IN MULTIPLI DI 1 PZ*** </v>
      </c>
      <c r="F680" s="8"/>
      <c r="G680" s="23"/>
      <c r="H680" s="8"/>
      <c r="J680" s="25">
        <v>1</v>
      </c>
      <c r="K680" s="26"/>
      <c r="L680" s="27">
        <v>1.96</v>
      </c>
      <c r="M680" s="102"/>
    </row>
    <row r="681" spans="1:13" ht="21.75" customHeight="1" x14ac:dyDescent="0.25">
      <c r="A681" s="34" t="s">
        <v>654</v>
      </c>
      <c r="B681" s="87" t="s">
        <v>664</v>
      </c>
      <c r="C681" s="98" t="str">
        <f>IF(Tabella42[[#This Row],[ iMiNOW  01/05/2025  31/08/2025 ]],"PROMO"," ")</f>
        <v xml:space="preserve"> </v>
      </c>
      <c r="D681" s="8" t="str">
        <f>IF($A$4="I",VLOOKUP(B681,lingue!$A$1:$W$2481,12,FALSE),IF($A$4="GB",VLOOKUP(B681,lingue!$A$1:$W$2481,14,FALSE),IF($A$4="E",VLOOKUP(B681,lingue!$A$1:$W$2481,20,FALSE),IF($A$4="PL",VLOOKUP(B681,lingue!$A$1:$W$2481,22,FALSE),IF($A$4="D",VLOOKUP(B681,lingue!$A$1:$W$2481,16,FALSE),IF($A$4="F",VLOOKUP(B681,lingue!$A$1:$W$2481,18,FALSE)))))))</f>
        <v>FOGLIO DI 03 ETICHETTE DI CARTA PER PRACTIBOX PR32400000001</v>
      </c>
      <c r="E681" s="23" t="str">
        <f>IF($A$4="I",VLOOKUP(B681,lingue!$A$1:$W$2481,13,FALSE),IF($A$4="GB",VLOOKUP(B681,lingue!$A$1:$W$2481,15,FALSE),IF($A$4="E",VLOOKUP(B681,lingue!$A$1:$W$2481,21,FALSE),IF($A$4="PL",VLOOKUP(B681,lingue!$A$1:$W$2481,23,FALSE),IF($A$4="D",VLOOKUP(B681,lingue!$A$1:$W$2481,17,FALSE),IF($A$4="F",VLOOKUP(B681,lingue!$A$1:$W$2481,19,FALSE)))))))</f>
        <v xml:space="preserve">***FORNITO IN MULTIPLI DI 10 PZ*** </v>
      </c>
      <c r="F681" s="8"/>
      <c r="G681" s="23"/>
      <c r="H681" s="8"/>
      <c r="J681" s="25">
        <v>10</v>
      </c>
      <c r="K681" s="26"/>
      <c r="L681" s="27">
        <v>0.56000000000000005</v>
      </c>
      <c r="M681" s="102"/>
    </row>
    <row r="682" spans="1:13" ht="21.75" customHeight="1" x14ac:dyDescent="0.25">
      <c r="A682" s="34" t="s">
        <v>658</v>
      </c>
      <c r="B682" s="87" t="s">
        <v>665</v>
      </c>
      <c r="C682" s="98" t="str">
        <f>IF(Tabella42[[#This Row],[ iMiNOW  01/05/2025  31/08/2025 ]],"PROMO"," ")</f>
        <v xml:space="preserve"> </v>
      </c>
      <c r="D682" s="8" t="str">
        <f>IF($A$4="I",VLOOKUP(B682,lingue!$A$1:$W$2481,12,FALSE),IF($A$4="GB",VLOOKUP(B682,lingue!$A$1:$W$2481,14,FALSE),IF($A$4="E",VLOOKUP(B682,lingue!$A$1:$W$2481,20,FALSE),IF($A$4="PL",VLOOKUP(B682,lingue!$A$1:$W$2481,22,FALSE),IF($A$4="D",VLOOKUP(B682,lingue!$A$1:$W$2481,16,FALSE),IF($A$4="F",VLOOKUP(B682,lingue!$A$1:$W$2481,18,FALSE)))))))</f>
        <v>FOGLIO DI 08 ETICHETTE DI CARTA PER CASSETTE RK3016/4016/5016/6016/4314</v>
      </c>
      <c r="E682" s="23" t="str">
        <f>IF($A$4="I",VLOOKUP(B682,lingue!$A$1:$W$2481,13,FALSE),IF($A$4="GB",VLOOKUP(B682,lingue!$A$1:$W$2481,15,FALSE),IF($A$4="E",VLOOKUP(B682,lingue!$A$1:$W$2481,21,FALSE),IF($A$4="PL",VLOOKUP(B682,lingue!$A$1:$W$2481,23,FALSE),IF($A$4="D",VLOOKUP(B682,lingue!$A$1:$W$2481,17,FALSE),IF($A$4="F",VLOOKUP(B682,lingue!$A$1:$W$2481,19,FALSE)))))))</f>
        <v xml:space="preserve">***FORNITO IN MULTIPLI DI 1 PZ*** </v>
      </c>
      <c r="F682" s="8"/>
      <c r="G682" s="23"/>
      <c r="H682" s="8"/>
      <c r="J682" s="25">
        <v>1</v>
      </c>
      <c r="K682" s="26"/>
      <c r="L682" s="27">
        <v>2.72</v>
      </c>
      <c r="M682" s="102"/>
    </row>
    <row r="683" spans="1:13" ht="21.75" customHeight="1" x14ac:dyDescent="0.25">
      <c r="A683" s="34" t="s">
        <v>654</v>
      </c>
      <c r="B683" s="87" t="s">
        <v>666</v>
      </c>
      <c r="C683" s="98" t="str">
        <f>IF(Tabella42[[#This Row],[ iMiNOW  01/05/2025  31/08/2025 ]],"PROMO"," ")</f>
        <v xml:space="preserve"> </v>
      </c>
      <c r="D683" s="8" t="str">
        <f>IF($A$4="I",VLOOKUP(B683,lingue!$A$1:$W$2481,12,FALSE),IF($A$4="GB",VLOOKUP(B683,lingue!$A$1:$W$2481,14,FALSE),IF($A$4="E",VLOOKUP(B683,lingue!$A$1:$W$2481,20,FALSE),IF($A$4="PL",VLOOKUP(B683,lingue!$A$1:$W$2481,22,FALSE),IF($A$4="D",VLOOKUP(B683,lingue!$A$1:$W$2481,16,FALSE),IF($A$4="F",VLOOKUP(B683,lingue!$A$1:$W$2481,18,FALSE)))))))</f>
        <v>FOGLIO DI 02 ETICHETTE DI CARTA PER PRACTIBOX PR23530000001</v>
      </c>
      <c r="E683" s="23" t="str">
        <f>IF($A$4="I",VLOOKUP(B683,lingue!$A$1:$W$2481,13,FALSE),IF($A$4="GB",VLOOKUP(B683,lingue!$A$1:$W$2481,15,FALSE),IF($A$4="E",VLOOKUP(B683,lingue!$A$1:$W$2481,21,FALSE),IF($A$4="PL",VLOOKUP(B683,lingue!$A$1:$W$2481,23,FALSE),IF($A$4="D",VLOOKUP(B683,lingue!$A$1:$W$2481,17,FALSE),IF($A$4="F",VLOOKUP(B683,lingue!$A$1:$W$2481,19,FALSE)))))))</f>
        <v xml:space="preserve">***FORNITO IN MULTIPLI DI 10 PZ*** </v>
      </c>
      <c r="F683" s="8"/>
      <c r="G683" s="23"/>
      <c r="H683" s="8"/>
      <c r="J683" s="25">
        <v>10</v>
      </c>
      <c r="K683" s="26"/>
      <c r="L683" s="27">
        <v>0.37</v>
      </c>
      <c r="M683" s="102"/>
    </row>
    <row r="684" spans="1:13" ht="21.75" customHeight="1" x14ac:dyDescent="0.25">
      <c r="A684" s="34" t="s">
        <v>398</v>
      </c>
      <c r="B684" s="87" t="s">
        <v>667</v>
      </c>
      <c r="C684" s="98" t="str">
        <f>IF(Tabella42[[#This Row],[ iMiNOW  01/05/2025  31/08/2025 ]],"PROMO"," ")</f>
        <v xml:space="preserve"> </v>
      </c>
      <c r="D684" s="8" t="str">
        <f>IF($A$4="I",VLOOKUP(B684,lingue!$A$1:$W$2481,12,FALSE),IF($A$4="GB",VLOOKUP(B684,lingue!$A$1:$W$2481,14,FALSE),IF($A$4="E",VLOOKUP(B684,lingue!$A$1:$W$2481,20,FALSE),IF($A$4="PL",VLOOKUP(B684,lingue!$A$1:$W$2481,22,FALSE),IF($A$4="D",VLOOKUP(B684,lingue!$A$1:$W$2481,16,FALSE),IF($A$4="F",VLOOKUP(B684,lingue!$A$1:$W$2481,18,FALSE)))))))</f>
        <v>FOGLIO DI 10 ETICHETTE DI CARTA PER CONTENITORI CO Z5P4 - CO Z005</v>
      </c>
      <c r="E684" s="23" t="str">
        <f>IF($A$4="I",VLOOKUP(B684,lingue!$A$1:$W$2481,13,FALSE),IF($A$4="GB",VLOOKUP(B684,lingue!$A$1:$W$2481,15,FALSE),IF($A$4="E",VLOOKUP(B684,lingue!$A$1:$W$2481,21,FALSE),IF($A$4="PL",VLOOKUP(B684,lingue!$A$1:$W$2481,23,FALSE),IF($A$4="D",VLOOKUP(B684,lingue!$A$1:$W$2481,17,FALSE),IF($A$4="F",VLOOKUP(B684,lingue!$A$1:$W$2481,19,FALSE)))))))</f>
        <v>***FORNITO IN MULTIPLI DI 1 PZ***</v>
      </c>
      <c r="F684" s="8"/>
      <c r="G684" s="23"/>
      <c r="H684" s="8"/>
      <c r="J684" s="25">
        <v>1</v>
      </c>
      <c r="K684" s="26"/>
      <c r="L684" s="27">
        <v>1.39</v>
      </c>
      <c r="M684" s="102"/>
    </row>
    <row r="685" spans="1:13" ht="21.75" customHeight="1" x14ac:dyDescent="0.25">
      <c r="A685" s="34" t="s">
        <v>154</v>
      </c>
      <c r="B685" s="87" t="s">
        <v>668</v>
      </c>
      <c r="C685" s="98" t="str">
        <f>IF(Tabella42[[#This Row],[ iMiNOW  01/05/2025  31/08/2025 ]],"PROMO"," ")</f>
        <v xml:space="preserve"> </v>
      </c>
      <c r="D685" s="8" t="str">
        <f>IF($A$4="I",VLOOKUP(B685,lingue!$A$1:$W$2481,12,FALSE),IF($A$4="GB",VLOOKUP(B685,lingue!$A$1:$W$2481,14,FALSE),IF($A$4="E",VLOOKUP(B685,lingue!$A$1:$W$2481,20,FALSE),IF($A$4="PL",VLOOKUP(B685,lingue!$A$1:$W$2481,22,FALSE),IF($A$4="D",VLOOKUP(B685,lingue!$A$1:$W$2481,16,FALSE),IF($A$4="F",VLOOKUP(B685,lingue!$A$1:$W$2481,18,FALSE)))))))</f>
        <v>FOGLIO DI 04 ETICHETTE DI CARTA PER PORTA ETICHETTE ATHD435107 - DIM. MM  L=145 A=81</v>
      </c>
      <c r="E685" s="23" t="str">
        <f>IF($A$4="I",VLOOKUP(B685,lingue!$A$1:$W$2481,13,FALSE),IF($A$4="GB",VLOOKUP(B685,lingue!$A$1:$W$2481,15,FALSE),IF($A$4="E",VLOOKUP(B685,lingue!$A$1:$W$2481,21,FALSE),IF($A$4="PL",VLOOKUP(B685,lingue!$A$1:$W$2481,23,FALSE),IF($A$4="D",VLOOKUP(B685,lingue!$A$1:$W$2481,17,FALSE),IF($A$4="F",VLOOKUP(B685,lingue!$A$1:$W$2481,19,FALSE)))))))</f>
        <v xml:space="preserve">***FORNITO IN MULTIPLI DI 25 PZ*** </v>
      </c>
      <c r="F685" s="8"/>
      <c r="G685" s="23"/>
      <c r="H685" s="8"/>
      <c r="J685" s="25">
        <v>25</v>
      </c>
      <c r="K685" s="26"/>
      <c r="L685" s="27">
        <v>0.2</v>
      </c>
      <c r="M685" s="102"/>
    </row>
    <row r="686" spans="1:13" ht="21.75" customHeight="1" x14ac:dyDescent="0.25">
      <c r="A686" s="34" t="s">
        <v>669</v>
      </c>
      <c r="B686" s="87" t="s">
        <v>670</v>
      </c>
      <c r="C686" s="98" t="str">
        <f>IF(Tabella42[[#This Row],[ iMiNOW  01/05/2025  31/08/2025 ]],"PROMO"," ")</f>
        <v xml:space="preserve"> </v>
      </c>
      <c r="D686" s="8" t="str">
        <f>IF($A$4="I",VLOOKUP(B686,lingue!$A$1:$W$2481,12,FALSE),IF($A$4="GB",VLOOKUP(B686,lingue!$A$1:$W$2481,14,FALSE),IF($A$4="E",VLOOKUP(B686,lingue!$A$1:$W$2481,20,FALSE),IF($A$4="PL",VLOOKUP(B686,lingue!$A$1:$W$2481,22,FALSE),IF($A$4="D",VLOOKUP(B686,lingue!$A$1:$W$2481,16,FALSE),IF($A$4="F",VLOOKUP(B686,lingue!$A$1:$W$2481,18,FALSE)))))))</f>
        <v xml:space="preserve">FOGLIO DI 03 ETICHETTE DI CARTA PER CONTENITORI ZE Z4A2 </v>
      </c>
      <c r="E686" s="23" t="str">
        <f>IF($A$4="I",VLOOKUP(B686,lingue!$A$1:$W$2481,13,FALSE),IF($A$4="GB",VLOOKUP(B686,lingue!$A$1:$W$2481,15,FALSE),IF($A$4="E",VLOOKUP(B686,lingue!$A$1:$W$2481,21,FALSE),IF($A$4="PL",VLOOKUP(B686,lingue!$A$1:$W$2481,23,FALSE),IF($A$4="D",VLOOKUP(B686,lingue!$A$1:$W$2481,17,FALSE),IF($A$4="F",VLOOKUP(B686,lingue!$A$1:$W$2481,19,FALSE)))))))</f>
        <v xml:space="preserve">***FORNITO IN MULTIPLI DI 1 PZ*** </v>
      </c>
      <c r="F686" s="8"/>
      <c r="G686" s="23"/>
      <c r="H686" s="8"/>
      <c r="J686" s="25">
        <v>1</v>
      </c>
      <c r="K686" s="26"/>
      <c r="L686" s="27">
        <v>1.34</v>
      </c>
      <c r="M686" s="102"/>
    </row>
    <row r="687" spans="1:13" ht="21.75" customHeight="1" x14ac:dyDescent="0.25">
      <c r="A687" s="34" t="s">
        <v>671</v>
      </c>
      <c r="B687" s="87" t="s">
        <v>672</v>
      </c>
      <c r="C687" s="98" t="str">
        <f>IF(Tabella42[[#This Row],[ iMiNOW  01/05/2025  31/08/2025 ]],"PROMO"," ")</f>
        <v xml:space="preserve"> </v>
      </c>
      <c r="D687" s="8" t="str">
        <f>IF($A$4="I",VLOOKUP(B687,lingue!$A$1:$W$2481,12,FALSE),IF($A$4="GB",VLOOKUP(B687,lingue!$A$1:$W$2481,14,FALSE),IF($A$4="E",VLOOKUP(B687,lingue!$A$1:$W$2481,20,FALSE),IF($A$4="PL",VLOOKUP(B687,lingue!$A$1:$W$2481,22,FALSE),IF($A$4="D",VLOOKUP(B687,lingue!$A$1:$W$2481,16,FALSE),IF($A$4="F",VLOOKUP(B687,lingue!$A$1:$W$2481,18,FALSE)))))))</f>
        <v xml:space="preserve">FOGLIO DI 10 ETICHETTE DI CARTA PER CONTENITORI CO Z5P4 - CO Z005 - ZE 004 - ZE Z4A5 - ZE 005 </v>
      </c>
      <c r="E687" s="23" t="str">
        <f>IF($A$4="I",VLOOKUP(B687,lingue!$A$1:$W$2481,13,FALSE),IF($A$4="GB",VLOOKUP(B687,lingue!$A$1:$W$2481,15,FALSE),IF($A$4="E",VLOOKUP(B687,lingue!$A$1:$W$2481,21,FALSE),IF($A$4="PL",VLOOKUP(B687,lingue!$A$1:$W$2481,23,FALSE),IF($A$4="D",VLOOKUP(B687,lingue!$A$1:$W$2481,17,FALSE),IF($A$4="F",VLOOKUP(B687,lingue!$A$1:$W$2481,19,FALSE)))))))</f>
        <v>***FORNITO IN MULTIPLI DI 1 PZ***</v>
      </c>
      <c r="F687" s="8"/>
      <c r="G687" s="23"/>
      <c r="H687" s="8"/>
      <c r="J687" s="25">
        <v>1</v>
      </c>
      <c r="K687" s="26"/>
      <c r="L687" s="27">
        <v>0.61</v>
      </c>
      <c r="M687" s="102"/>
    </row>
    <row r="688" spans="1:13" ht="21.75" customHeight="1" x14ac:dyDescent="0.25">
      <c r="A688" s="34" t="s">
        <v>658</v>
      </c>
      <c r="B688" s="87" t="s">
        <v>673</v>
      </c>
      <c r="C688" s="98" t="str">
        <f>IF(Tabella42[[#This Row],[ iMiNOW  01/05/2025  31/08/2025 ]],"PROMO"," ")</f>
        <v xml:space="preserve"> </v>
      </c>
      <c r="D688" s="8" t="str">
        <f>IF($A$4="I",VLOOKUP(B688,lingue!$A$1:$W$2481,12,FALSE),IF($A$4="GB",VLOOKUP(B688,lingue!$A$1:$W$2481,14,FALSE),IF($A$4="E",VLOOKUP(B688,lingue!$A$1:$W$2481,20,FALSE),IF($A$4="PL",VLOOKUP(B688,lingue!$A$1:$W$2481,22,FALSE),IF($A$4="D",VLOOKUP(B688,lingue!$A$1:$W$2481,16,FALSE),IF($A$4="F",VLOOKUP(B688,lingue!$A$1:$W$2481,18,FALSE)))))))</f>
        <v>FOGLIO DI 06 ETICHETTE DI CARTA PER CASSETTE RK4024/5024</v>
      </c>
      <c r="E688" s="23" t="str">
        <f>IF($A$4="I",VLOOKUP(B688,lingue!$A$1:$W$2481,13,FALSE),IF($A$4="GB",VLOOKUP(B688,lingue!$A$1:$W$2481,15,FALSE),IF($A$4="E",VLOOKUP(B688,lingue!$A$1:$W$2481,21,FALSE),IF($A$4="PL",VLOOKUP(B688,lingue!$A$1:$W$2481,23,FALSE),IF($A$4="D",VLOOKUP(B688,lingue!$A$1:$W$2481,17,FALSE),IF($A$4="F",VLOOKUP(B688,lingue!$A$1:$W$2481,19,FALSE)))))))</f>
        <v xml:space="preserve">***FORNITO IN MULTIPLI DI 1 PZ*** </v>
      </c>
      <c r="F688" s="8"/>
      <c r="G688" s="23"/>
      <c r="H688" s="8"/>
      <c r="J688" s="25">
        <v>1</v>
      </c>
      <c r="K688" s="26"/>
      <c r="L688" s="27">
        <v>2.06</v>
      </c>
      <c r="M688" s="102"/>
    </row>
    <row r="689" spans="1:13" ht="21.75" customHeight="1" x14ac:dyDescent="0.25">
      <c r="A689" s="34" t="s">
        <v>154</v>
      </c>
      <c r="B689" s="87" t="s">
        <v>674</v>
      </c>
      <c r="C689" s="98" t="str">
        <f>IF(Tabella42[[#This Row],[ iMiNOW  01/05/2025  31/08/2025 ]],"PROMO"," ")</f>
        <v xml:space="preserve"> </v>
      </c>
      <c r="D689" s="8" t="str">
        <f>IF($A$4="I",VLOOKUP(B689,lingue!$A$1:$W$2481,12,FALSE),IF($A$4="GB",VLOOKUP(B689,lingue!$A$1:$W$2481,14,FALSE),IF($A$4="E",VLOOKUP(B689,lingue!$A$1:$W$2481,20,FALSE),IF($A$4="PL",VLOOKUP(B689,lingue!$A$1:$W$2481,22,FALSE),IF($A$4="D",VLOOKUP(B689,lingue!$A$1:$W$2481,16,FALSE),IF($A$4="F",VLOOKUP(B689,lingue!$A$1:$W$2481,18,FALSE)))))))</f>
        <v>FOGLIO DI 03 ETICHETTE DI CARTA PER PORTA ETICHETTE ATHD645107 - DIM. MM  L=210 A=81</v>
      </c>
      <c r="E689" s="23" t="str">
        <f>IF($A$4="I",VLOOKUP(B689,lingue!$A$1:$W$2481,13,FALSE),IF($A$4="GB",VLOOKUP(B689,lingue!$A$1:$W$2481,15,FALSE),IF($A$4="E",VLOOKUP(B689,lingue!$A$1:$W$2481,21,FALSE),IF($A$4="PL",VLOOKUP(B689,lingue!$A$1:$W$2481,23,FALSE),IF($A$4="D",VLOOKUP(B689,lingue!$A$1:$W$2481,17,FALSE),IF($A$4="F",VLOOKUP(B689,lingue!$A$1:$W$2481,19,FALSE)))))))</f>
        <v xml:space="preserve">***FORNITO IN MULTIPLI DI 25 PZ*** </v>
      </c>
      <c r="F689" s="8"/>
      <c r="G689" s="23"/>
      <c r="H689" s="8"/>
      <c r="J689" s="25">
        <v>25</v>
      </c>
      <c r="K689" s="26"/>
      <c r="L689" s="27">
        <v>0.28999999999999998</v>
      </c>
      <c r="M689" s="102"/>
    </row>
    <row r="690" spans="1:13" ht="21.75" customHeight="1" x14ac:dyDescent="0.25">
      <c r="A690" s="34" t="s">
        <v>398</v>
      </c>
      <c r="B690" s="87" t="s">
        <v>675</v>
      </c>
      <c r="C690" s="98" t="str">
        <f>IF(Tabella42[[#This Row],[ iMiNOW  01/05/2025  31/08/2025 ]],"PROMO"," ")</f>
        <v xml:space="preserve"> </v>
      </c>
      <c r="D690" s="8" t="str">
        <f>IF($A$4="I",VLOOKUP(B690,lingue!$A$1:$W$2481,12,FALSE),IF($A$4="GB",VLOOKUP(B690,lingue!$A$1:$W$2481,14,FALSE),IF($A$4="E",VLOOKUP(B690,lingue!$A$1:$W$2481,20,FALSE),IF($A$4="PL",VLOOKUP(B690,lingue!$A$1:$W$2481,22,FALSE),IF($A$4="D",VLOOKUP(B690,lingue!$A$1:$W$2481,16,FALSE),IF($A$4="F",VLOOKUP(B690,lingue!$A$1:$W$2481,18,FALSE)))))))</f>
        <v>FOGLIO DI 80 ETICHETTE DI CARTA PER CONTENITORI CO Z000</v>
      </c>
      <c r="E690" s="23" t="str">
        <f>IF($A$4="I",VLOOKUP(B690,lingue!$A$1:$W$2481,13,FALSE),IF($A$4="GB",VLOOKUP(B690,lingue!$A$1:$W$2481,15,FALSE),IF($A$4="E",VLOOKUP(B690,lingue!$A$1:$W$2481,21,FALSE),IF($A$4="PL",VLOOKUP(B690,lingue!$A$1:$W$2481,23,FALSE),IF($A$4="D",VLOOKUP(B690,lingue!$A$1:$W$2481,17,FALSE),IF($A$4="F",VLOOKUP(B690,lingue!$A$1:$W$2481,19,FALSE)))))))</f>
        <v>***FORNITO IN MULTIPLI DI 1 PZ***</v>
      </c>
      <c r="F690" s="8"/>
      <c r="G690" s="23"/>
      <c r="H690" s="8"/>
      <c r="J690" s="25">
        <v>1</v>
      </c>
      <c r="K690" s="26"/>
      <c r="L690" s="27">
        <v>1.88</v>
      </c>
      <c r="M690" s="102"/>
    </row>
    <row r="691" spans="1:13" ht="21.75" customHeight="1" x14ac:dyDescent="0.25">
      <c r="A691" s="34" t="s">
        <v>398</v>
      </c>
      <c r="B691" s="87" t="s">
        <v>676</v>
      </c>
      <c r="C691" s="98" t="str">
        <f>IF(Tabella42[[#This Row],[ iMiNOW  01/05/2025  31/08/2025 ]],"PROMO"," ")</f>
        <v xml:space="preserve"> </v>
      </c>
      <c r="D691" s="8" t="str">
        <f>IF($A$4="I",VLOOKUP(B691,lingue!$A$1:$W$2481,12,FALSE),IF($A$4="GB",VLOOKUP(B691,lingue!$A$1:$W$2481,14,FALSE),IF($A$4="E",VLOOKUP(B691,lingue!$A$1:$W$2481,20,FALSE),IF($A$4="PL",VLOOKUP(B691,lingue!$A$1:$W$2481,22,FALSE),IF($A$4="D",VLOOKUP(B691,lingue!$A$1:$W$2481,16,FALSE),IF($A$4="F",VLOOKUP(B691,lingue!$A$1:$W$2481,18,FALSE)))))))</f>
        <v>FOGLIO DI 36 ETICHETTE DI CARTA PER CONTENITORI CO C001</v>
      </c>
      <c r="E691" s="23" t="str">
        <f>IF($A$4="I",VLOOKUP(B691,lingue!$A$1:$W$2481,13,FALSE),IF($A$4="GB",VLOOKUP(B691,lingue!$A$1:$W$2481,15,FALSE),IF($A$4="E",VLOOKUP(B691,lingue!$A$1:$W$2481,21,FALSE),IF($A$4="PL",VLOOKUP(B691,lingue!$A$1:$W$2481,23,FALSE),IF($A$4="D",VLOOKUP(B691,lingue!$A$1:$W$2481,17,FALSE),IF($A$4="F",VLOOKUP(B691,lingue!$A$1:$W$2481,19,FALSE)))))))</f>
        <v>***FORNITO IN MULTIPLI DI 1 PZ***</v>
      </c>
      <c r="F691" s="8"/>
      <c r="G691" s="23"/>
      <c r="H691" s="8"/>
      <c r="J691" s="25">
        <v>1</v>
      </c>
      <c r="K691" s="26"/>
      <c r="L691" s="27">
        <v>1.69</v>
      </c>
      <c r="M691" s="102"/>
    </row>
    <row r="692" spans="1:13" ht="21.75" customHeight="1" x14ac:dyDescent="0.25">
      <c r="A692" s="34" t="s">
        <v>398</v>
      </c>
      <c r="B692" s="87" t="s">
        <v>677</v>
      </c>
      <c r="C692" s="98" t="str">
        <f>IF(Tabella42[[#This Row],[ iMiNOW  01/05/2025  31/08/2025 ]],"PROMO"," ")</f>
        <v xml:space="preserve"> </v>
      </c>
      <c r="D692" s="8" t="str">
        <f>IF($A$4="I",VLOOKUP(B692,lingue!$A$1:$W$2481,12,FALSE),IF($A$4="GB",VLOOKUP(B692,lingue!$A$1:$W$2481,14,FALSE),IF($A$4="E",VLOOKUP(B692,lingue!$A$1:$W$2481,20,FALSE),IF($A$4="PL",VLOOKUP(B692,lingue!$A$1:$W$2481,22,FALSE),IF($A$4="D",VLOOKUP(B692,lingue!$A$1:$W$2481,16,FALSE),IF($A$4="F",VLOOKUP(B692,lingue!$A$1:$W$2481,18,FALSE)))))))</f>
        <v>FOGLIO DI 18 ETICHETTE DI CARTA PER CONTENITORI CO 3A2 - CO 3L5</v>
      </c>
      <c r="E692" s="23" t="str">
        <f>IF($A$4="I",VLOOKUP(B692,lingue!$A$1:$W$2481,13,FALSE),IF($A$4="GB",VLOOKUP(B692,lingue!$A$1:$W$2481,15,FALSE),IF($A$4="E",VLOOKUP(B692,lingue!$A$1:$W$2481,21,FALSE),IF($A$4="PL",VLOOKUP(B692,lingue!$A$1:$W$2481,23,FALSE),IF($A$4="D",VLOOKUP(B692,lingue!$A$1:$W$2481,17,FALSE),IF($A$4="F",VLOOKUP(B692,lingue!$A$1:$W$2481,19,FALSE)))))))</f>
        <v>***FORNITO IN MULTIPLI DI 1 PZ***</v>
      </c>
      <c r="F692" s="8"/>
      <c r="G692" s="23"/>
      <c r="H692" s="8"/>
      <c r="J692" s="25">
        <v>1</v>
      </c>
      <c r="K692" s="26"/>
      <c r="L692" s="27">
        <v>1.28</v>
      </c>
      <c r="M692" s="102"/>
    </row>
    <row r="693" spans="1:13" ht="21.75" customHeight="1" x14ac:dyDescent="0.25">
      <c r="A693" s="34" t="s">
        <v>398</v>
      </c>
      <c r="B693" s="87" t="s">
        <v>678</v>
      </c>
      <c r="C693" s="98" t="str">
        <f>IF(Tabella42[[#This Row],[ iMiNOW  01/05/2025  31/08/2025 ]],"PROMO"," ")</f>
        <v xml:space="preserve"> </v>
      </c>
      <c r="D693" s="8" t="str">
        <f>IF($A$4="I",VLOOKUP(B693,lingue!$A$1:$W$2481,12,FALSE),IF($A$4="GB",VLOOKUP(B693,lingue!$A$1:$W$2481,14,FALSE),IF($A$4="E",VLOOKUP(B693,lingue!$A$1:$W$2481,20,FALSE),IF($A$4="PL",VLOOKUP(B693,lingue!$A$1:$W$2481,22,FALSE),IF($A$4="D",VLOOKUP(B693,lingue!$A$1:$W$2481,16,FALSE),IF($A$4="F",VLOOKUP(B693,lingue!$A$1:$W$2481,18,FALSE)))))))</f>
        <v>FOGLIO DI 12 ETICHETTE DI CARTA PER CONTENITORI CO 003 - CO 004 - CO 4A5</v>
      </c>
      <c r="E693" s="23" t="str">
        <f>IF($A$4="I",VLOOKUP(B693,lingue!$A$1:$W$2481,13,FALSE),IF($A$4="GB",VLOOKUP(B693,lingue!$A$1:$W$2481,15,FALSE),IF($A$4="E",VLOOKUP(B693,lingue!$A$1:$W$2481,21,FALSE),IF($A$4="PL",VLOOKUP(B693,lingue!$A$1:$W$2481,23,FALSE),IF($A$4="D",VLOOKUP(B693,lingue!$A$1:$W$2481,17,FALSE),IF($A$4="F",VLOOKUP(B693,lingue!$A$1:$W$2481,19,FALSE)))))))</f>
        <v>***FORNITO IN MULTIPLI DI 1 PZ***</v>
      </c>
      <c r="F693" s="8"/>
      <c r="G693" s="23"/>
      <c r="H693" s="8"/>
      <c r="J693" s="25">
        <v>1</v>
      </c>
      <c r="K693" s="26"/>
      <c r="L693" s="27">
        <v>1.1399999999999999</v>
      </c>
      <c r="M693" s="102"/>
    </row>
    <row r="694" spans="1:13" ht="21.75" customHeight="1" x14ac:dyDescent="0.25">
      <c r="A694" s="34" t="s">
        <v>679</v>
      </c>
      <c r="B694" s="87" t="s">
        <v>680</v>
      </c>
      <c r="C694" s="98" t="str">
        <f>IF(Tabella42[[#This Row],[ iMiNOW  01/05/2025  31/08/2025 ]],"PROMO"," ")</f>
        <v xml:space="preserve"> </v>
      </c>
      <c r="D694" s="8" t="str">
        <f>IF($A$4="I",VLOOKUP(B694,lingue!$A$1:$W$2481,12,FALSE),IF($A$4="GB",VLOOKUP(B694,lingue!$A$1:$W$2481,14,FALSE),IF($A$4="E",VLOOKUP(B694,lingue!$A$1:$W$2481,20,FALSE),IF($A$4="PL",VLOOKUP(B694,lingue!$A$1:$W$2481,22,FALSE),IF($A$4="D",VLOOKUP(B694,lingue!$A$1:$W$2481,16,FALSE),IF($A$4="F",VLOOKUP(B694,lingue!$A$1:$W$2481,18,FALSE)))))))</f>
        <v>PORTA ETICHETTE IN PVC MORBIDO AD INSERIMENTO - 1/3 DIN A4 - DIM. MM  L=210 P=100 - COLORE: PLASTICA TRASPARENTE - CONF. 10 PZ.</v>
      </c>
      <c r="E694" s="23" t="str">
        <f>IF($A$4="I",VLOOKUP(B694,lingue!$A$1:$W$2481,13,FALSE),IF($A$4="GB",VLOOKUP(B694,lingue!$A$1:$W$2481,15,FALSE),IF($A$4="E",VLOOKUP(B694,lingue!$A$1:$W$2481,21,FALSE),IF($A$4="PL",VLOOKUP(B694,lingue!$A$1:$W$2481,23,FALSE),IF($A$4="D",VLOOKUP(B694,lingue!$A$1:$W$2481,17,FALSE),IF($A$4="F",VLOOKUP(B694,lingue!$A$1:$W$2481,19,FALSE)))))))</f>
        <v xml:space="preserve">***FORNITO IN MULTIPLI DI 1 PZ*** </v>
      </c>
      <c r="F694" s="28"/>
      <c r="G694" s="23"/>
      <c r="J694" s="25">
        <v>10</v>
      </c>
      <c r="K694" s="36"/>
      <c r="L694" s="27">
        <v>12.2</v>
      </c>
      <c r="M694" s="102"/>
    </row>
    <row r="695" spans="1:13" ht="21.75" customHeight="1" x14ac:dyDescent="0.25">
      <c r="A695" s="34" t="s">
        <v>679</v>
      </c>
      <c r="B695" s="87" t="s">
        <v>681</v>
      </c>
      <c r="C695" s="98" t="str">
        <f>IF(Tabella42[[#This Row],[ iMiNOW  01/05/2025  31/08/2025 ]],"PROMO"," ")</f>
        <v xml:space="preserve"> </v>
      </c>
      <c r="D695" s="8" t="str">
        <f>IF($A$4="I",VLOOKUP(B695,lingue!$A$1:$W$2481,12,FALSE),IF($A$4="GB",VLOOKUP(B695,lingue!$A$1:$W$2481,14,FALSE),IF($A$4="E",VLOOKUP(B695,lingue!$A$1:$W$2481,20,FALSE),IF($A$4="PL",VLOOKUP(B695,lingue!$A$1:$W$2481,22,FALSE),IF($A$4="D",VLOOKUP(B695,lingue!$A$1:$W$2481,16,FALSE),IF($A$4="F",VLOOKUP(B695,lingue!$A$1:$W$2481,18,FALSE)))))))</f>
        <v>PORTA ETICHETTE IN PVC MORBIDO CON FORO - 1/3 DIN A5 - DIM. MM  L=210 P=80 - COLORE: PLASTICA TRASPARENTE - CONF. 10 PZ.</v>
      </c>
      <c r="E695" s="23" t="str">
        <f>IF($A$4="I",VLOOKUP(B695,lingue!$A$1:$W$2481,13,FALSE),IF($A$4="GB",VLOOKUP(B695,lingue!$A$1:$W$2481,15,FALSE),IF($A$4="E",VLOOKUP(B695,lingue!$A$1:$W$2481,21,FALSE),IF($A$4="PL",VLOOKUP(B695,lingue!$A$1:$W$2481,23,FALSE),IF($A$4="D",VLOOKUP(B695,lingue!$A$1:$W$2481,17,FALSE),IF($A$4="F",VLOOKUP(B695,lingue!$A$1:$W$2481,19,FALSE)))))))</f>
        <v xml:space="preserve">***FORNITO IN MULTIPLI DI 1 PZ*** </v>
      </c>
      <c r="F695" s="28"/>
      <c r="G695" s="23"/>
      <c r="J695" s="25">
        <v>1</v>
      </c>
      <c r="K695" s="36"/>
      <c r="L695" s="27">
        <v>11</v>
      </c>
      <c r="M695" s="102"/>
    </row>
    <row r="696" spans="1:13" ht="21.75" customHeight="1" x14ac:dyDescent="0.25">
      <c r="A696" s="34" t="s">
        <v>679</v>
      </c>
      <c r="B696" s="87" t="s">
        <v>682</v>
      </c>
      <c r="C696" s="98" t="str">
        <f>IF(Tabella42[[#This Row],[ iMiNOW  01/05/2025  31/08/2025 ]],"PROMO"," ")</f>
        <v xml:space="preserve"> </v>
      </c>
      <c r="D696" s="8" t="str">
        <f>IF($A$4="I",VLOOKUP(B696,lingue!$A$1:$W$2481,12,FALSE),IF($A$4="GB",VLOOKUP(B696,lingue!$A$1:$W$2481,14,FALSE),IF($A$4="E",VLOOKUP(B696,lingue!$A$1:$W$2481,20,FALSE),IF($A$4="PL",VLOOKUP(B696,lingue!$A$1:$W$2481,22,FALSE),IF($A$4="D",VLOOKUP(B696,lingue!$A$1:$W$2481,16,FALSE),IF($A$4="F",VLOOKUP(B696,lingue!$A$1:$W$2481,18,FALSE)))))))</f>
        <v>PORTA ETICHETTE IN PVC MORBIDO AD INSERIMENTO - 1/4 DIN A4 - DIM. MM  L=210 P=80 - COLORE: PLASTICA TRASPARENTE - CONF. 10 PZ.</v>
      </c>
      <c r="E696" s="23" t="str">
        <f>IF($A$4="I",VLOOKUP(B696,lingue!$A$1:$W$2481,13,FALSE),IF($A$4="GB",VLOOKUP(B696,lingue!$A$1:$W$2481,15,FALSE),IF($A$4="E",VLOOKUP(B696,lingue!$A$1:$W$2481,21,FALSE),IF($A$4="PL",VLOOKUP(B696,lingue!$A$1:$W$2481,23,FALSE),IF($A$4="D",VLOOKUP(B696,lingue!$A$1:$W$2481,17,FALSE),IF($A$4="F",VLOOKUP(B696,lingue!$A$1:$W$2481,19,FALSE)))))))</f>
        <v xml:space="preserve">***FORNITO IN MULTIPLI DI 1 PZ*** </v>
      </c>
      <c r="F696" s="28"/>
      <c r="G696" s="23"/>
      <c r="J696" s="25">
        <v>1</v>
      </c>
      <c r="K696" s="36"/>
      <c r="L696" s="27">
        <v>11</v>
      </c>
      <c r="M696" s="102"/>
    </row>
    <row r="697" spans="1:13" ht="21.75" customHeight="1" x14ac:dyDescent="0.25">
      <c r="A697" s="34" t="s">
        <v>679</v>
      </c>
      <c r="B697" s="87" t="s">
        <v>683</v>
      </c>
      <c r="C697" s="98" t="str">
        <f>IF(Tabella42[[#This Row],[ iMiNOW  01/05/2025  31/08/2025 ]],"PROMO"," ")</f>
        <v xml:space="preserve"> </v>
      </c>
      <c r="D697" s="8" t="str">
        <f>IF($A$4="I",VLOOKUP(B697,lingue!$A$1:$W$2481,12,FALSE),IF($A$4="GB",VLOOKUP(B697,lingue!$A$1:$W$2481,14,FALSE),IF($A$4="E",VLOOKUP(B697,lingue!$A$1:$W$2481,20,FALSE),IF($A$4="PL",VLOOKUP(B697,lingue!$A$1:$W$2481,22,FALSE),IF($A$4="D",VLOOKUP(B697,lingue!$A$1:$W$2481,16,FALSE),IF($A$4="F",VLOOKUP(B697,lingue!$A$1:$W$2481,18,FALSE)))))))</f>
        <v>PORTA ETICHETTE IN PVC RIGIDO CON ADESIVO - 1/4 DIN A4 - DIM. MM  L=220 P=83 - COLORE: PLASTICA TRASPARENTE - CONF. 10 PZ.</v>
      </c>
      <c r="E697" s="23" t="str">
        <f>IF($A$4="I",VLOOKUP(B697,lingue!$A$1:$W$2481,13,FALSE),IF($A$4="GB",VLOOKUP(B697,lingue!$A$1:$W$2481,15,FALSE),IF($A$4="E",VLOOKUP(B697,lingue!$A$1:$W$2481,21,FALSE),IF($A$4="PL",VLOOKUP(B697,lingue!$A$1:$W$2481,23,FALSE),IF($A$4="D",VLOOKUP(B697,lingue!$A$1:$W$2481,17,FALSE),IF($A$4="F",VLOOKUP(B697,lingue!$A$1:$W$2481,19,FALSE)))))))</f>
        <v xml:space="preserve">***FORNITO IN MULTIPLI DI 1 PZ*** </v>
      </c>
      <c r="F697" s="28"/>
      <c r="G697" s="23"/>
      <c r="J697" s="25">
        <v>1</v>
      </c>
      <c r="K697" s="36"/>
      <c r="L697" s="27">
        <v>40.47</v>
      </c>
      <c r="M697" s="102"/>
    </row>
    <row r="698" spans="1:13" ht="21.75" customHeight="1" x14ac:dyDescent="0.25">
      <c r="A698" s="34" t="s">
        <v>679</v>
      </c>
      <c r="B698" s="87" t="s">
        <v>684</v>
      </c>
      <c r="C698" s="98" t="str">
        <f>IF(Tabella42[[#This Row],[ iMiNOW  01/05/2025  31/08/2025 ]],"PROMO"," ")</f>
        <v xml:space="preserve"> </v>
      </c>
      <c r="D698" s="8" t="str">
        <f>IF($A$4="I",VLOOKUP(B698,lingue!$A$1:$W$2481,12,FALSE),IF($A$4="GB",VLOOKUP(B698,lingue!$A$1:$W$2481,14,FALSE),IF($A$4="E",VLOOKUP(B698,lingue!$A$1:$W$2481,20,FALSE),IF($A$4="PL",VLOOKUP(B698,lingue!$A$1:$W$2481,22,FALSE),IF($A$4="D",VLOOKUP(B698,lingue!$A$1:$W$2481,16,FALSE),IF($A$4="F",VLOOKUP(B698,lingue!$A$1:$W$2481,18,FALSE)))))))</f>
        <v>PORTA ETICHETTE IN PVC RIGIDO CON SUPPORTO - 1/4 DIN A4 - DIM. MM  L=215 P=80 A=17 - COLORE: PLASTICA TRASPARENTE - CONF. 10 PZ.</v>
      </c>
      <c r="E698" s="23" t="str">
        <f>IF($A$4="I",VLOOKUP(B698,lingue!$A$1:$W$2481,13,FALSE),IF($A$4="GB",VLOOKUP(B698,lingue!$A$1:$W$2481,15,FALSE),IF($A$4="E",VLOOKUP(B698,lingue!$A$1:$W$2481,21,FALSE),IF($A$4="PL",VLOOKUP(B698,lingue!$A$1:$W$2481,23,FALSE),IF($A$4="D",VLOOKUP(B698,lingue!$A$1:$W$2481,17,FALSE),IF($A$4="F",VLOOKUP(B698,lingue!$A$1:$W$2481,19,FALSE)))))))</f>
        <v xml:space="preserve">***FORNITO IN MULTIPLI DI 1 PZ*** </v>
      </c>
      <c r="F698" s="28"/>
      <c r="G698" s="23"/>
      <c r="J698" s="25">
        <v>1</v>
      </c>
      <c r="K698" s="36"/>
      <c r="L698" s="27">
        <v>35.79</v>
      </c>
      <c r="M698" s="102"/>
    </row>
    <row r="699" spans="1:13" ht="21.75" customHeight="1" x14ac:dyDescent="0.25">
      <c r="A699" s="34" t="s">
        <v>679</v>
      </c>
      <c r="B699" s="87" t="s">
        <v>685</v>
      </c>
      <c r="C699" s="98" t="str">
        <f>IF(Tabella42[[#This Row],[ iMiNOW  01/05/2025  31/08/2025 ]],"PROMO"," ")</f>
        <v xml:space="preserve"> </v>
      </c>
      <c r="D699" s="8" t="str">
        <f>IF($A$4="I",VLOOKUP(B699,lingue!$A$1:$W$2481,12,FALSE),IF($A$4="GB",VLOOKUP(B699,lingue!$A$1:$W$2481,14,FALSE),IF($A$4="E",VLOOKUP(B699,lingue!$A$1:$W$2481,20,FALSE),IF($A$4="PL",VLOOKUP(B699,lingue!$A$1:$W$2481,22,FALSE),IF($A$4="D",VLOOKUP(B699,lingue!$A$1:$W$2481,16,FALSE),IF($A$4="F",VLOOKUP(B699,lingue!$A$1:$W$2481,18,FALSE)))))))</f>
        <v>PORTA ETICHETTE IN PVC MORBIDO AD INSERIMENTO - DIN A5 - DIM. MM  L=210 P=147 - COLORE: PLASTICA TRASPARENTE - CONF. 10 PZ.</v>
      </c>
      <c r="E699" s="23" t="str">
        <f>IF($A$4="I",VLOOKUP(B699,lingue!$A$1:$W$2481,13,FALSE),IF($A$4="GB",VLOOKUP(B699,lingue!$A$1:$W$2481,15,FALSE),IF($A$4="E",VLOOKUP(B699,lingue!$A$1:$W$2481,21,FALSE),IF($A$4="PL",VLOOKUP(B699,lingue!$A$1:$W$2481,23,FALSE),IF($A$4="D",VLOOKUP(B699,lingue!$A$1:$W$2481,17,FALSE),IF($A$4="F",VLOOKUP(B699,lingue!$A$1:$W$2481,19,FALSE)))))))</f>
        <v xml:space="preserve">***FORNITO IN MULTIPLI DI 1 PZ*** </v>
      </c>
      <c r="F699" s="28"/>
      <c r="G699" s="23"/>
      <c r="J699" s="25">
        <v>1</v>
      </c>
      <c r="K699" s="36"/>
      <c r="L699" s="27">
        <v>14.73</v>
      </c>
      <c r="M699" s="102"/>
    </row>
    <row r="700" spans="1:13" ht="21.75" customHeight="1" x14ac:dyDescent="0.25">
      <c r="A700" s="34" t="s">
        <v>679</v>
      </c>
      <c r="B700" s="87" t="s">
        <v>686</v>
      </c>
      <c r="C700" s="98" t="str">
        <f>IF(Tabella42[[#This Row],[ iMiNOW  01/05/2025  31/08/2025 ]],"PROMO"," ")</f>
        <v xml:space="preserve"> </v>
      </c>
      <c r="D700" s="8" t="str">
        <f>IF($A$4="I",VLOOKUP(B700,lingue!$A$1:$W$2481,12,FALSE),IF($A$4="GB",VLOOKUP(B700,lingue!$A$1:$W$2481,14,FALSE),IF($A$4="E",VLOOKUP(B700,lingue!$A$1:$W$2481,20,FALSE),IF($A$4="PL",VLOOKUP(B700,lingue!$A$1:$W$2481,22,FALSE),IF($A$4="D",VLOOKUP(B700,lingue!$A$1:$W$2481,16,FALSE),IF($A$4="F",VLOOKUP(B700,lingue!$A$1:$W$2481,18,FALSE)))))))</f>
        <v>PORTA ETICHETTE IN PVC RIGIDO CON ADESIVO - DIN A5 - DIM. MM  L=220 P=160 - COLORE: PLASTICA TRASPARENTE - CONF. 10 PZ.</v>
      </c>
      <c r="E700" s="23" t="str">
        <f>IF($A$4="I",VLOOKUP(B700,lingue!$A$1:$W$2481,13,FALSE),IF($A$4="GB",VLOOKUP(B700,lingue!$A$1:$W$2481,15,FALSE),IF($A$4="E",VLOOKUP(B700,lingue!$A$1:$W$2481,21,FALSE),IF($A$4="PL",VLOOKUP(B700,lingue!$A$1:$W$2481,23,FALSE),IF($A$4="D",VLOOKUP(B700,lingue!$A$1:$W$2481,17,FALSE),IF($A$4="F",VLOOKUP(B700,lingue!$A$1:$W$2481,19,FALSE)))))))</f>
        <v xml:space="preserve">***FORNITO IN MULTIPLI DI 1 PZ*** </v>
      </c>
      <c r="F700" s="28"/>
      <c r="G700" s="23"/>
      <c r="J700" s="25">
        <v>1</v>
      </c>
      <c r="K700" s="36"/>
      <c r="L700" s="27">
        <v>48.36</v>
      </c>
      <c r="M700" s="102"/>
    </row>
    <row r="701" spans="1:13" ht="21.75" customHeight="1" x14ac:dyDescent="0.25">
      <c r="A701" s="34" t="s">
        <v>679</v>
      </c>
      <c r="B701" s="87" t="s">
        <v>687</v>
      </c>
      <c r="C701" s="98" t="str">
        <f>IF(Tabella42[[#This Row],[ iMiNOW  01/05/2025  31/08/2025 ]],"PROMO"," ")</f>
        <v xml:space="preserve"> </v>
      </c>
      <c r="D701" s="8" t="str">
        <f>IF($A$4="I",VLOOKUP(B701,lingue!$A$1:$W$2481,12,FALSE),IF($A$4="GB",VLOOKUP(B701,lingue!$A$1:$W$2481,14,FALSE),IF($A$4="E",VLOOKUP(B701,lingue!$A$1:$W$2481,20,FALSE),IF($A$4="PL",VLOOKUP(B701,lingue!$A$1:$W$2481,22,FALSE),IF($A$4="D",VLOOKUP(B701,lingue!$A$1:$W$2481,16,FALSE),IF($A$4="F",VLOOKUP(B701,lingue!$A$1:$W$2481,18,FALSE)))))))</f>
        <v>PORTA ETICHETTE IN PVC RIGIDO CON SUPPORTO - DIN A5 - DIM. MM  L=215 P=155 A=17 - COLORE: PLASTICA TRASPARENTE - CONF. 10 PZ.</v>
      </c>
      <c r="E701" s="23" t="str">
        <f>IF($A$4="I",VLOOKUP(B701,lingue!$A$1:$W$2481,13,FALSE),IF($A$4="GB",VLOOKUP(B701,lingue!$A$1:$W$2481,15,FALSE),IF($A$4="E",VLOOKUP(B701,lingue!$A$1:$W$2481,21,FALSE),IF($A$4="PL",VLOOKUP(B701,lingue!$A$1:$W$2481,23,FALSE),IF($A$4="D",VLOOKUP(B701,lingue!$A$1:$W$2481,17,FALSE),IF($A$4="F",VLOOKUP(B701,lingue!$A$1:$W$2481,19,FALSE)))))))</f>
        <v xml:space="preserve">***FORNITO IN MULTIPLI DI 1 PZ*** </v>
      </c>
      <c r="F701" s="28"/>
      <c r="G701" s="23"/>
      <c r="J701" s="25">
        <v>1</v>
      </c>
      <c r="K701" s="36"/>
      <c r="L701" s="27">
        <v>51.47</v>
      </c>
      <c r="M701" s="102"/>
    </row>
    <row r="702" spans="1:13" ht="21.75" customHeight="1" x14ac:dyDescent="0.25">
      <c r="A702" s="34" t="s">
        <v>679</v>
      </c>
      <c r="B702" s="87" t="s">
        <v>688</v>
      </c>
      <c r="C702" s="98" t="str">
        <f>IF(Tabella42[[#This Row],[ iMiNOW  01/05/2025  31/08/2025 ]],"PROMO"," ")</f>
        <v xml:space="preserve"> </v>
      </c>
      <c r="D702" s="8" t="str">
        <f>IF($A$4="I",VLOOKUP(B702,lingue!$A$1:$W$2481,12,FALSE),IF($A$4="GB",VLOOKUP(B702,lingue!$A$1:$W$2481,14,FALSE),IF($A$4="E",VLOOKUP(B702,lingue!$A$1:$W$2481,20,FALSE),IF($A$4="PL",VLOOKUP(B702,lingue!$A$1:$W$2481,22,FALSE),IF($A$4="D",VLOOKUP(B702,lingue!$A$1:$W$2481,16,FALSE),IF($A$4="F",VLOOKUP(B702,lingue!$A$1:$W$2481,18,FALSE)))))))</f>
        <v>PORTA ETICHETTE IN PVC RIGIDO CON ADESIVO - DIN A7 - DIM. MM  L=110 P=83 - COLORE: PLASTICA TRASPARENTE - CONF. 10 PZ.</v>
      </c>
      <c r="E702" s="23" t="str">
        <f>IF($A$4="I",VLOOKUP(B702,lingue!$A$1:$W$2481,13,FALSE),IF($A$4="GB",VLOOKUP(B702,lingue!$A$1:$W$2481,15,FALSE),IF($A$4="E",VLOOKUP(B702,lingue!$A$1:$W$2481,21,FALSE),IF($A$4="PL",VLOOKUP(B702,lingue!$A$1:$W$2481,23,FALSE),IF($A$4="D",VLOOKUP(B702,lingue!$A$1:$W$2481,17,FALSE),IF($A$4="F",VLOOKUP(B702,lingue!$A$1:$W$2481,19,FALSE)))))))</f>
        <v xml:space="preserve">***FORNITO IN MULTIPLI DI 1 PZ*** </v>
      </c>
      <c r="F702" s="28"/>
      <c r="G702" s="23"/>
      <c r="J702" s="25">
        <v>1</v>
      </c>
      <c r="K702" s="36"/>
      <c r="L702" s="27">
        <v>28.61</v>
      </c>
      <c r="M702" s="102"/>
    </row>
    <row r="703" spans="1:13" ht="21.75" customHeight="1" x14ac:dyDescent="0.25">
      <c r="A703" s="34" t="s">
        <v>398</v>
      </c>
      <c r="B703" s="87" t="s">
        <v>689</v>
      </c>
      <c r="C703" s="98" t="str">
        <f>IF(Tabella42[[#This Row],[ iMiNOW  01/05/2025  31/08/2025 ]],"PROMO"," ")</f>
        <v xml:space="preserve"> </v>
      </c>
      <c r="D703" s="8" t="str">
        <f>IF($A$4="I",VLOOKUP(B703,lingue!$A$1:$W$2481,12,FALSE),IF($A$4="GB",VLOOKUP(B703,lingue!$A$1:$W$2481,14,FALSE),IF($A$4="E",VLOOKUP(B703,lingue!$A$1:$W$2481,20,FALSE),IF($A$4="PL",VLOOKUP(B703,lingue!$A$1:$W$2481,22,FALSE),IF($A$4="D",VLOOKUP(B703,lingue!$A$1:$W$2481,16,FALSE),IF($A$4="F",VLOOKUP(B703,lingue!$A$1:$W$2481,18,FALSE)))))))</f>
        <v>PORTA CARTELLINO INCLINATO PER CONTENITORI COC3A2 - COC003 - COC004 - COC4A2 - DIM. MM  L=100 A=67 - COLORE: ZINCATO</v>
      </c>
      <c r="E703" s="23" t="str">
        <f>IF($A$4="I",VLOOKUP(B703,lingue!$A$1:$W$2481,13,FALSE),IF($A$4="GB",VLOOKUP(B703,lingue!$A$1:$W$2481,15,FALSE),IF($A$4="E",VLOOKUP(B703,lingue!$A$1:$W$2481,21,FALSE),IF($A$4="PL",VLOOKUP(B703,lingue!$A$1:$W$2481,23,FALSE),IF($A$4="D",VLOOKUP(B703,lingue!$A$1:$W$2481,17,FALSE),IF($A$4="F",VLOOKUP(B703,lingue!$A$1:$W$2481,19,FALSE)))))))</f>
        <v xml:space="preserve">***FORNITO IN MULTIPLI DI 1 PZ*** </v>
      </c>
      <c r="F703" s="28"/>
      <c r="G703" s="23"/>
      <c r="I703" s="24">
        <v>100</v>
      </c>
      <c r="J703" s="25">
        <v>1</v>
      </c>
      <c r="K703" s="36"/>
      <c r="L703" s="27">
        <v>3.45</v>
      </c>
      <c r="M703" s="102"/>
    </row>
    <row r="704" spans="1:13" ht="21.75" customHeight="1" x14ac:dyDescent="0.25">
      <c r="A704" s="34" t="s">
        <v>398</v>
      </c>
      <c r="B704" s="87" t="s">
        <v>690</v>
      </c>
      <c r="C704" s="98" t="str">
        <f>IF(Tabella42[[#This Row],[ iMiNOW  01/05/2025  31/08/2025 ]],"PROMO"," ")</f>
        <v xml:space="preserve"> </v>
      </c>
      <c r="D704" s="8" t="str">
        <f>IF($A$4="I",VLOOKUP(B704,lingue!$A$1:$W$2481,12,FALSE),IF($A$4="GB",VLOOKUP(B704,lingue!$A$1:$W$2481,14,FALSE),IF($A$4="E",VLOOKUP(B704,lingue!$A$1:$W$2481,20,FALSE),IF($A$4="PL",VLOOKUP(B704,lingue!$A$1:$W$2481,22,FALSE),IF($A$4="D",VLOOKUP(B704,lingue!$A$1:$W$2481,16,FALSE),IF($A$4="F",VLOOKUP(B704,lingue!$A$1:$W$2481,18,FALSE)))))))</f>
        <v>PORTA CARTELLINO INCLINATO PER CONTENITORI COZ5P4 - COZ005 - DIM. MM  L=128 A=90 - COLORE: ZINCATO</v>
      </c>
      <c r="E704" s="23" t="str">
        <f>IF($A$4="I",VLOOKUP(B704,lingue!$A$1:$W$2481,13,FALSE),IF($A$4="GB",VLOOKUP(B704,lingue!$A$1:$W$2481,15,FALSE),IF($A$4="E",VLOOKUP(B704,lingue!$A$1:$W$2481,21,FALSE),IF($A$4="PL",VLOOKUP(B704,lingue!$A$1:$W$2481,23,FALSE),IF($A$4="D",VLOOKUP(B704,lingue!$A$1:$W$2481,17,FALSE),IF($A$4="F",VLOOKUP(B704,lingue!$A$1:$W$2481,19,FALSE)))))))</f>
        <v xml:space="preserve">***FORNITO IN MULTIPLI DI 1 PZ*** </v>
      </c>
      <c r="F704" s="28"/>
      <c r="G704" s="23"/>
      <c r="I704" s="24">
        <v>150</v>
      </c>
      <c r="J704" s="25">
        <v>1</v>
      </c>
      <c r="K704" s="36"/>
      <c r="L704" s="27">
        <v>3.87</v>
      </c>
      <c r="M704" s="102"/>
    </row>
    <row r="705" spans="1:13" ht="21.75" customHeight="1" x14ac:dyDescent="0.25">
      <c r="A705" s="34" t="s">
        <v>691</v>
      </c>
      <c r="B705" s="78" t="s">
        <v>692</v>
      </c>
      <c r="C705" s="98" t="str">
        <f>IF(Tabella42[[#This Row],[ iMiNOW  01/05/2025  31/08/2025 ]],"PROMO"," ")</f>
        <v xml:space="preserve"> </v>
      </c>
      <c r="D705" s="8" t="str">
        <f>IF($A$4="I",VLOOKUP(B705,lingue!$A$1:$W$2481,12,FALSE),IF($A$4="GB",VLOOKUP(B705,lingue!$A$1:$W$2481,14,FALSE),IF($A$4="E",VLOOKUP(B705,lingue!$A$1:$W$2481,20,FALSE),IF($A$4="PL",VLOOKUP(B705,lingue!$A$1:$W$2481,22,FALSE),IF($A$4="D",VLOOKUP(B705,lingue!$A$1:$W$2481,16,FALSE),IF($A$4="F",VLOOKUP(B705,lingue!$A$1:$W$2481,18,FALSE)))))))</f>
        <v>CASSETTA IN POLIPROPILENE MINERVA 6420B-CAPACITA Lt=32 - DIM. MM  L=600 P=400 A=200 - COLORE: GRIGIO SCURO</v>
      </c>
      <c r="E705" s="23" t="str">
        <f>IF($A$4="I",VLOOKUP(B705,lingue!$A$1:$W$2481,13,FALSE),IF($A$4="GB",VLOOKUP(B705,lingue!$A$1:$W$2481,15,FALSE),IF($A$4="E",VLOOKUP(B705,lingue!$A$1:$W$2481,21,FALSE),IF($A$4="PL",VLOOKUP(B705,lingue!$A$1:$W$2481,23,FALSE),IF($A$4="D",VLOOKUP(B705,lingue!$A$1:$W$2481,17,FALSE),IF($A$4="F",VLOOKUP(B705,lingue!$A$1:$W$2481,19,FALSE)))))))</f>
        <v xml:space="preserve">CON MANIGLIE APERTE, PARETI E FONDO CHIUSI ***FORNITO IN MULTIPLI DI 6/128 PZ*** </v>
      </c>
      <c r="F705" s="8"/>
      <c r="G705" s="23"/>
      <c r="H705" s="8"/>
      <c r="I705" s="24">
        <v>1650</v>
      </c>
      <c r="J705" s="25">
        <v>6</v>
      </c>
      <c r="K705" s="26">
        <v>128</v>
      </c>
      <c r="L705" s="27">
        <v>13.57</v>
      </c>
      <c r="M705" s="102"/>
    </row>
    <row r="706" spans="1:13" ht="21.75" customHeight="1" x14ac:dyDescent="0.25">
      <c r="A706" s="34" t="s">
        <v>691</v>
      </c>
      <c r="B706" s="22" t="s">
        <v>693</v>
      </c>
      <c r="C706" s="98" t="str">
        <f>IF(Tabella42[[#This Row],[ iMiNOW  01/05/2025  31/08/2025 ]],"PROMO"," ")</f>
        <v xml:space="preserve"> </v>
      </c>
      <c r="D706" s="8" t="str">
        <f>IF($A$4="I",VLOOKUP(B706,lingue!$A$1:$W$2481,12,FALSE),IF($A$4="GB",VLOOKUP(B706,lingue!$A$1:$W$2481,14,FALSE),IF($A$4="E",VLOOKUP(B706,lingue!$A$1:$W$2481,20,FALSE),IF($A$4="PL",VLOOKUP(B706,lingue!$A$1:$W$2481,22,FALSE),IF($A$4="D",VLOOKUP(B706,lingue!$A$1:$W$2481,16,FALSE),IF($A$4="F",VLOOKUP(B706,lingue!$A$1:$W$2481,18,FALSE)))))))</f>
        <v>CASSETTA IN POLIPROPILENE PER ALIMENTI MINERVA 6420B-CAPACITA Lt=32 - DIM. MM  L=600 P=400 A=200</v>
      </c>
      <c r="E706" s="23" t="str">
        <f>IF($A$4="I",VLOOKUP(B706,lingue!$A$1:$W$2481,13,FALSE),IF($A$4="GB",VLOOKUP(B706,lingue!$A$1:$W$2481,15,FALSE),IF($A$4="E",VLOOKUP(B706,lingue!$A$1:$W$2481,21,FALSE),IF($A$4="PL",VLOOKUP(B706,lingue!$A$1:$W$2481,23,FALSE),IF($A$4="D",VLOOKUP(B706,lingue!$A$1:$W$2481,17,FALSE),IF($A$4="F",VLOOKUP(B706,lingue!$A$1:$W$2481,19,FALSE)))))))</f>
        <v xml:space="preserve">CON MANIGLIE APERTE, PARETI E FONDO CHIUSI ***FORNITO IN MULTIPLI DI 6/128 PZ*** </v>
      </c>
      <c r="F706" s="8"/>
      <c r="G706" s="23"/>
      <c r="H706" s="8"/>
      <c r="I706" s="24">
        <v>1650</v>
      </c>
      <c r="J706" s="25">
        <v>6</v>
      </c>
      <c r="K706" s="26">
        <v>128</v>
      </c>
      <c r="L706" s="27">
        <v>13.57</v>
      </c>
      <c r="M706" s="102"/>
    </row>
    <row r="707" spans="1:13" ht="21.75" customHeight="1" x14ac:dyDescent="0.25">
      <c r="A707" s="34" t="s">
        <v>691</v>
      </c>
      <c r="B707" s="78" t="s">
        <v>694</v>
      </c>
      <c r="C707" s="98" t="str">
        <f>IF(Tabella42[[#This Row],[ iMiNOW  01/05/2025  31/08/2025 ]],"PROMO"," ")</f>
        <v xml:space="preserve"> </v>
      </c>
      <c r="D707" s="8" t="str">
        <f>IF($A$4="I",VLOOKUP(B707,lingue!$A$1:$W$2481,12,FALSE),IF($A$4="GB",VLOOKUP(B707,lingue!$A$1:$W$2481,14,FALSE),IF($A$4="E",VLOOKUP(B707,lingue!$A$1:$W$2481,20,FALSE),IF($A$4="PL",VLOOKUP(B707,lingue!$A$1:$W$2481,22,FALSE),IF($A$4="D",VLOOKUP(B707,lingue!$A$1:$W$2481,16,FALSE),IF($A$4="F",VLOOKUP(B707,lingue!$A$1:$W$2481,18,FALSE)))))))</f>
        <v>CASSETTA IN POLIPROPILENE SERIE MINERVA 6420S-CAPACITA Lt=32 - DIM. MM  L=600 P=400 A=200 - COLORE: GRIGIO SCURO</v>
      </c>
      <c r="E707" s="23" t="str">
        <f>IF($A$4="I",VLOOKUP(B707,lingue!$A$1:$W$2481,13,FALSE),IF($A$4="GB",VLOOKUP(B707,lingue!$A$1:$W$2481,15,FALSE),IF($A$4="E",VLOOKUP(B707,lingue!$A$1:$W$2481,21,FALSE),IF($A$4="PL",VLOOKUP(B707,lingue!$A$1:$W$2481,23,FALSE),IF($A$4="D",VLOOKUP(B707,lingue!$A$1:$W$2481,17,FALSE),IF($A$4="F",VLOOKUP(B707,lingue!$A$1:$W$2481,19,FALSE)))))))</f>
        <v xml:space="preserve">CON MANIGLIE APERTE, PARETI E FONDO FORATI ***FORNITO IN MULTIPLI DI 6/128 PZ*** </v>
      </c>
      <c r="F707" s="8"/>
      <c r="G707" s="23"/>
      <c r="H707" s="8"/>
      <c r="I707" s="24">
        <v>1502</v>
      </c>
      <c r="J707" s="25">
        <v>6</v>
      </c>
      <c r="K707" s="26">
        <v>128</v>
      </c>
      <c r="L707" s="27">
        <v>13.57</v>
      </c>
      <c r="M707" s="102"/>
    </row>
    <row r="708" spans="1:13" ht="21.75" customHeight="1" x14ac:dyDescent="0.25">
      <c r="A708" s="34" t="s">
        <v>691</v>
      </c>
      <c r="B708" s="22" t="s">
        <v>695</v>
      </c>
      <c r="C708" s="98" t="str">
        <f>IF(Tabella42[[#This Row],[ iMiNOW  01/05/2025  31/08/2025 ]],"PROMO"," ")</f>
        <v xml:space="preserve"> </v>
      </c>
      <c r="D708" s="8" t="str">
        <f>IF($A$4="I",VLOOKUP(B708,lingue!$A$1:$W$2481,12,FALSE),IF($A$4="GB",VLOOKUP(B708,lingue!$A$1:$W$2481,14,FALSE),IF($A$4="E",VLOOKUP(B708,lingue!$A$1:$W$2481,20,FALSE),IF($A$4="PL",VLOOKUP(B708,lingue!$A$1:$W$2481,22,FALSE),IF($A$4="D",VLOOKUP(B708,lingue!$A$1:$W$2481,16,FALSE),IF($A$4="F",VLOOKUP(B708,lingue!$A$1:$W$2481,18,FALSE)))))))</f>
        <v>CASSETTA IN POLIPROPILENE PER ALIMENTI MINERVA 6420S-CAPACITA Lt=32 - DIM. MM  L=600 P=400 A=200</v>
      </c>
      <c r="E708" s="23" t="str">
        <f>IF($A$4="I",VLOOKUP(B708,lingue!$A$1:$W$2481,13,FALSE),IF($A$4="GB",VLOOKUP(B708,lingue!$A$1:$W$2481,15,FALSE),IF($A$4="E",VLOOKUP(B708,lingue!$A$1:$W$2481,21,FALSE),IF($A$4="PL",VLOOKUP(B708,lingue!$A$1:$W$2481,23,FALSE),IF($A$4="D",VLOOKUP(B708,lingue!$A$1:$W$2481,17,FALSE),IF($A$4="F",VLOOKUP(B708,lingue!$A$1:$W$2481,19,FALSE)))))))</f>
        <v xml:space="preserve">CON MANIGLIE APERTE, PARETI E FONDO FORATI ***FORNITO IN MULTIPLI DI 6/128 PZ*** </v>
      </c>
      <c r="F708" s="8"/>
      <c r="G708" s="23"/>
      <c r="H708" s="8"/>
      <c r="I708" s="24">
        <v>1502</v>
      </c>
      <c r="J708" s="25">
        <v>6</v>
      </c>
      <c r="K708" s="26">
        <v>128</v>
      </c>
      <c r="L708" s="27">
        <v>13.57</v>
      </c>
      <c r="M708" s="102"/>
    </row>
    <row r="709" spans="1:13" ht="21.75" customHeight="1" x14ac:dyDescent="0.25">
      <c r="A709" s="34" t="s">
        <v>691</v>
      </c>
      <c r="B709" s="78" t="s">
        <v>696</v>
      </c>
      <c r="C709" s="98" t="str">
        <f>IF(Tabella42[[#This Row],[ iMiNOW  01/05/2025  31/08/2025 ]],"PROMO"," ")</f>
        <v xml:space="preserve"> </v>
      </c>
      <c r="D709" s="8" t="str">
        <f>IF($A$4="I",VLOOKUP(B709,lingue!$A$1:$W$2481,12,FALSE),IF($A$4="GB",VLOOKUP(B709,lingue!$A$1:$W$2481,14,FALSE),IF($A$4="E",VLOOKUP(B709,lingue!$A$1:$W$2481,20,FALSE),IF($A$4="PL",VLOOKUP(B709,lingue!$A$1:$W$2481,22,FALSE),IF($A$4="D",VLOOKUP(B709,lingue!$A$1:$W$2481,16,FALSE),IF($A$4="F",VLOOKUP(B709,lingue!$A$1:$W$2481,18,FALSE)))))))</f>
        <v>CASSETTA IN POLIPROPILENE MINERVA 6430B-CAPACITA Lt=50 - DIM. MM  L=600 P=400 A=300 - COLORE: GRIGIO SCURO</v>
      </c>
      <c r="E709" s="23" t="str">
        <f>IF($A$4="I",VLOOKUP(B709,lingue!$A$1:$W$2481,13,FALSE),IF($A$4="GB",VLOOKUP(B709,lingue!$A$1:$W$2481,15,FALSE),IF($A$4="E",VLOOKUP(B709,lingue!$A$1:$W$2481,21,FALSE),IF($A$4="PL",VLOOKUP(B709,lingue!$A$1:$W$2481,23,FALSE),IF($A$4="D",VLOOKUP(B709,lingue!$A$1:$W$2481,17,FALSE),IF($A$4="F",VLOOKUP(B709,lingue!$A$1:$W$2481,19,FALSE)))))))</f>
        <v xml:space="preserve">CON MANIGLIE APERTE, PARETI E FONDO CHIUSI ***FORNITO IN MULTIPLI DI 4/88 PZ*** </v>
      </c>
      <c r="F709" s="8"/>
      <c r="G709" s="23"/>
      <c r="H709" s="8"/>
      <c r="I709" s="24">
        <v>2432</v>
      </c>
      <c r="J709" s="25">
        <v>4</v>
      </c>
      <c r="K709" s="26">
        <v>88</v>
      </c>
      <c r="L709" s="27">
        <v>20.399999999999999</v>
      </c>
      <c r="M709" s="102"/>
    </row>
    <row r="710" spans="1:13" ht="21.75" customHeight="1" x14ac:dyDescent="0.25">
      <c r="A710" s="34" t="s">
        <v>691</v>
      </c>
      <c r="B710" s="22" t="s">
        <v>697</v>
      </c>
      <c r="C710" s="98" t="str">
        <f>IF(Tabella42[[#This Row],[ iMiNOW  01/05/2025  31/08/2025 ]],"PROMO"," ")</f>
        <v xml:space="preserve"> </v>
      </c>
      <c r="D710" s="8" t="str">
        <f>IF($A$4="I",VLOOKUP(B710,lingue!$A$1:$W$2481,12,FALSE),IF($A$4="GB",VLOOKUP(B710,lingue!$A$1:$W$2481,14,FALSE),IF($A$4="E",VLOOKUP(B710,lingue!$A$1:$W$2481,20,FALSE),IF($A$4="PL",VLOOKUP(B710,lingue!$A$1:$W$2481,22,FALSE),IF($A$4="D",VLOOKUP(B710,lingue!$A$1:$W$2481,16,FALSE),IF($A$4="F",VLOOKUP(B710,lingue!$A$1:$W$2481,18,FALSE)))))))</f>
        <v>CASSETTA IN POLIPROPILENE PER ALIMENTI MINERVA 6430B-CAPACITA Lt=50 - DIM. MM  L=600 P=400 A=300</v>
      </c>
      <c r="E710" s="23" t="str">
        <f>IF($A$4="I",VLOOKUP(B710,lingue!$A$1:$W$2481,13,FALSE),IF($A$4="GB",VLOOKUP(B710,lingue!$A$1:$W$2481,15,FALSE),IF($A$4="E",VLOOKUP(B710,lingue!$A$1:$W$2481,21,FALSE),IF($A$4="PL",VLOOKUP(B710,lingue!$A$1:$W$2481,23,FALSE),IF($A$4="D",VLOOKUP(B710,lingue!$A$1:$W$2481,17,FALSE),IF($A$4="F",VLOOKUP(B710,lingue!$A$1:$W$2481,19,FALSE)))))))</f>
        <v xml:space="preserve">CON MANIGLIE APERTE, PARETI E FONDO CHIUSI ***FORNITO IN MULTIPLI DI 4/88 PZ*** </v>
      </c>
      <c r="F710" s="8"/>
      <c r="G710" s="23"/>
      <c r="H710" s="8"/>
      <c r="I710" s="24">
        <v>2432</v>
      </c>
      <c r="J710" s="25">
        <v>4</v>
      </c>
      <c r="K710" s="26">
        <v>88</v>
      </c>
      <c r="L710" s="27">
        <v>20.399999999999999</v>
      </c>
      <c r="M710" s="102"/>
    </row>
    <row r="711" spans="1:13" ht="21.75" customHeight="1" x14ac:dyDescent="0.25">
      <c r="A711" s="34" t="s">
        <v>691</v>
      </c>
      <c r="B711" s="78" t="s">
        <v>698</v>
      </c>
      <c r="C711" s="98" t="str">
        <f>IF(Tabella42[[#This Row],[ iMiNOW  01/05/2025  31/08/2025 ]],"PROMO"," ")</f>
        <v xml:space="preserve"> </v>
      </c>
      <c r="D711" s="8" t="str">
        <f>IF($A$4="I",VLOOKUP(B711,lingue!$A$1:$W$2481,12,FALSE),IF($A$4="GB",VLOOKUP(B711,lingue!$A$1:$W$2481,14,FALSE),IF($A$4="E",VLOOKUP(B711,lingue!$A$1:$W$2481,20,FALSE),IF($A$4="PL",VLOOKUP(B711,lingue!$A$1:$W$2481,22,FALSE),IF($A$4="D",VLOOKUP(B711,lingue!$A$1:$W$2481,16,FALSE),IF($A$4="F",VLOOKUP(B711,lingue!$A$1:$W$2481,18,FALSE)))))))</f>
        <v>CASSETTA IN POLIPROPILENE MINERVA 6430S-CAPACITA Lt=50 - DIM. MM  L=600 P=400 A=300 - COLORE: GRIGIO SCURO</v>
      </c>
      <c r="E711" s="23" t="str">
        <f>IF($A$4="I",VLOOKUP(B711,lingue!$A$1:$W$2481,13,FALSE),IF($A$4="GB",VLOOKUP(B711,lingue!$A$1:$W$2481,15,FALSE),IF($A$4="E",VLOOKUP(B711,lingue!$A$1:$W$2481,21,FALSE),IF($A$4="PL",VLOOKUP(B711,lingue!$A$1:$W$2481,23,FALSE),IF($A$4="D",VLOOKUP(B711,lingue!$A$1:$W$2481,17,FALSE),IF($A$4="F",VLOOKUP(B711,lingue!$A$1:$W$2481,19,FALSE)))))))</f>
        <v xml:space="preserve">CON MANIGLIE APERTE, PARETI E FONDO FORATI ***FORNITO IN MULTIPLI DI 4/88 PZ*** </v>
      </c>
      <c r="F711" s="8"/>
      <c r="G711" s="23"/>
      <c r="H711" s="8"/>
      <c r="I711" s="24">
        <v>2294</v>
      </c>
      <c r="J711" s="25">
        <v>4</v>
      </c>
      <c r="K711" s="26">
        <v>88</v>
      </c>
      <c r="L711" s="27">
        <v>20.399999999999999</v>
      </c>
      <c r="M711" s="102"/>
    </row>
    <row r="712" spans="1:13" ht="21.75" customHeight="1" x14ac:dyDescent="0.25">
      <c r="A712" s="34" t="s">
        <v>691</v>
      </c>
      <c r="B712" s="22" t="s">
        <v>699</v>
      </c>
      <c r="C712" s="98" t="str">
        <f>IF(Tabella42[[#This Row],[ iMiNOW  01/05/2025  31/08/2025 ]],"PROMO"," ")</f>
        <v xml:space="preserve"> </v>
      </c>
      <c r="D712" s="8" t="str">
        <f>IF($A$4="I",VLOOKUP(B712,lingue!$A$1:$W$2481,12,FALSE),IF($A$4="GB",VLOOKUP(B712,lingue!$A$1:$W$2481,14,FALSE),IF($A$4="E",VLOOKUP(B712,lingue!$A$1:$W$2481,20,FALSE),IF($A$4="PL",VLOOKUP(B712,lingue!$A$1:$W$2481,22,FALSE),IF($A$4="D",VLOOKUP(B712,lingue!$A$1:$W$2481,16,FALSE),IF($A$4="F",VLOOKUP(B712,lingue!$A$1:$W$2481,18,FALSE)))))))</f>
        <v>CASSETTA IN POLIPROPILENE PER ALIMENTI MINERVA 6430S-CAPACITA Lt=50 - DIM. MM  L=600 P=400 A=300</v>
      </c>
      <c r="E712" s="23" t="str">
        <f>IF($A$4="I",VLOOKUP(B712,lingue!$A$1:$W$2481,13,FALSE),IF($A$4="GB",VLOOKUP(B712,lingue!$A$1:$W$2481,15,FALSE),IF($A$4="E",VLOOKUP(B712,lingue!$A$1:$W$2481,21,FALSE),IF($A$4="PL",VLOOKUP(B712,lingue!$A$1:$W$2481,23,FALSE),IF($A$4="D",VLOOKUP(B712,lingue!$A$1:$W$2481,17,FALSE),IF($A$4="F",VLOOKUP(B712,lingue!$A$1:$W$2481,19,FALSE)))))))</f>
        <v xml:space="preserve">CON MANIGLIE APERTE, PARETI E FONDO FORATI ***FORNITO IN MULTIPLI DI 4/88 PZ*** </v>
      </c>
      <c r="F712" s="8"/>
      <c r="G712" s="23"/>
      <c r="H712" s="8"/>
      <c r="I712" s="24">
        <v>2294</v>
      </c>
      <c r="J712" s="25">
        <v>4</v>
      </c>
      <c r="K712" s="26">
        <v>88</v>
      </c>
      <c r="L712" s="27">
        <v>20.399999999999999</v>
      </c>
      <c r="M712" s="102"/>
    </row>
    <row r="713" spans="1:13" ht="21.75" customHeight="1" x14ac:dyDescent="0.25">
      <c r="A713" s="34" t="s">
        <v>691</v>
      </c>
      <c r="B713" s="78" t="s">
        <v>700</v>
      </c>
      <c r="C713" s="98" t="str">
        <f>IF(Tabella42[[#This Row],[ iMiNOW  01/05/2025  31/08/2025 ]],"PROMO"," ")</f>
        <v xml:space="preserve"> </v>
      </c>
      <c r="D713" s="8" t="str">
        <f>IF($A$4="I",VLOOKUP(B713,lingue!$A$1:$W$2481,12,FALSE),IF($A$4="GB",VLOOKUP(B713,lingue!$A$1:$W$2481,14,FALSE),IF($A$4="E",VLOOKUP(B713,lingue!$A$1:$W$2481,20,FALSE),IF($A$4="PL",VLOOKUP(B713,lingue!$A$1:$W$2481,22,FALSE),IF($A$4="D",VLOOKUP(B713,lingue!$A$1:$W$2481,16,FALSE),IF($A$4="F",VLOOKUP(B713,lingue!$A$1:$W$2481,18,FALSE)))))))</f>
        <v>CASSETTA IN POLIPROPILENE MINERVA 6440B-CAPACITA Lt=70 - DIM. MM  L=600 P=400 A=400 - COLORE: GRIGIO SCURO</v>
      </c>
      <c r="E713" s="23" t="str">
        <f>IF($A$4="I",VLOOKUP(B713,lingue!$A$1:$W$2481,13,FALSE),IF($A$4="GB",VLOOKUP(B713,lingue!$A$1:$W$2481,15,FALSE),IF($A$4="E",VLOOKUP(B713,lingue!$A$1:$W$2481,21,FALSE),IF($A$4="PL",VLOOKUP(B713,lingue!$A$1:$W$2481,23,FALSE),IF($A$4="D",VLOOKUP(B713,lingue!$A$1:$W$2481,17,FALSE),IF($A$4="F",VLOOKUP(B713,lingue!$A$1:$W$2481,19,FALSE)))))))</f>
        <v xml:space="preserve">CON MANIGLIE APERTE, PARETI E FONDO CHIUSI ***FORNITO IN MULTIPLI DI 3/60 PZ*** </v>
      </c>
      <c r="F713" s="8"/>
      <c r="G713" s="23"/>
      <c r="H713" s="8"/>
      <c r="I713" s="24">
        <v>2865</v>
      </c>
      <c r="J713" s="25">
        <v>3</v>
      </c>
      <c r="K713" s="26">
        <v>60</v>
      </c>
      <c r="L713" s="27">
        <v>26.08</v>
      </c>
      <c r="M713" s="102"/>
    </row>
    <row r="714" spans="1:13" ht="21.75" customHeight="1" x14ac:dyDescent="0.25">
      <c r="A714" s="34" t="s">
        <v>691</v>
      </c>
      <c r="B714" s="22" t="s">
        <v>701</v>
      </c>
      <c r="C714" s="98" t="str">
        <f>IF(Tabella42[[#This Row],[ iMiNOW  01/05/2025  31/08/2025 ]],"PROMO"," ")</f>
        <v xml:space="preserve"> </v>
      </c>
      <c r="D714" s="8" t="str">
        <f>IF($A$4="I",VLOOKUP(B714,lingue!$A$1:$W$2481,12,FALSE),IF($A$4="GB",VLOOKUP(B714,lingue!$A$1:$W$2481,14,FALSE),IF($A$4="E",VLOOKUP(B714,lingue!$A$1:$W$2481,20,FALSE),IF($A$4="PL",VLOOKUP(B714,lingue!$A$1:$W$2481,22,FALSE),IF($A$4="D",VLOOKUP(B714,lingue!$A$1:$W$2481,16,FALSE),IF($A$4="F",VLOOKUP(B714,lingue!$A$1:$W$2481,18,FALSE)))))))</f>
        <v>CASSETTA IN POLIPROPILENE PER ALIMENTI MINERVA 6440B-CAPACITA Lt=70 - DIM. MM  L=600 P=400 A=400</v>
      </c>
      <c r="E714" s="23" t="str">
        <f>IF($A$4="I",VLOOKUP(B714,lingue!$A$1:$W$2481,13,FALSE),IF($A$4="GB",VLOOKUP(B714,lingue!$A$1:$W$2481,15,FALSE),IF($A$4="E",VLOOKUP(B714,lingue!$A$1:$W$2481,21,FALSE),IF($A$4="PL",VLOOKUP(B714,lingue!$A$1:$W$2481,23,FALSE),IF($A$4="D",VLOOKUP(B714,lingue!$A$1:$W$2481,17,FALSE),IF($A$4="F",VLOOKUP(B714,lingue!$A$1:$W$2481,19,FALSE)))))))</f>
        <v xml:space="preserve">CON MANIGLIE APERTE, PARETI E FONDO CHIUSI ***FORNITO IN MULTIPLI DI 3/60 PZ*** </v>
      </c>
      <c r="F714" s="8"/>
      <c r="G714" s="23"/>
      <c r="H714" s="8"/>
      <c r="I714" s="24">
        <v>2865</v>
      </c>
      <c r="J714" s="25">
        <v>3</v>
      </c>
      <c r="K714" s="26">
        <v>60</v>
      </c>
      <c r="L714" s="27">
        <v>26.08</v>
      </c>
      <c r="M714" s="102"/>
    </row>
    <row r="715" spans="1:13" ht="21.75" customHeight="1" x14ac:dyDescent="0.25">
      <c r="A715" s="34" t="s">
        <v>691</v>
      </c>
      <c r="B715" s="78" t="s">
        <v>702</v>
      </c>
      <c r="C715" s="98" t="str">
        <f>IF(Tabella42[[#This Row],[ iMiNOW  01/05/2025  31/08/2025 ]],"PROMO"," ")</f>
        <v xml:space="preserve"> </v>
      </c>
      <c r="D715" s="8" t="str">
        <f>IF($A$4="I",VLOOKUP(B715,lingue!$A$1:$W$2481,12,FALSE),IF($A$4="GB",VLOOKUP(B715,lingue!$A$1:$W$2481,14,FALSE),IF($A$4="E",VLOOKUP(B715,lingue!$A$1:$W$2481,20,FALSE),IF($A$4="PL",VLOOKUP(B715,lingue!$A$1:$W$2481,22,FALSE),IF($A$4="D",VLOOKUP(B715,lingue!$A$1:$W$2481,16,FALSE),IF($A$4="F",VLOOKUP(B715,lingue!$A$1:$W$2481,18,FALSE)))))))</f>
        <v>CASSETTA IN POLIPROPILENE MINERVA 6440S-CAPACITA Lt=70 - DIM. MM  L=600 P=400 A=400 - COLORE: GRIGIO SCURO</v>
      </c>
      <c r="E715" s="23" t="str">
        <f>IF($A$4="I",VLOOKUP(B715,lingue!$A$1:$W$2481,13,FALSE),IF($A$4="GB",VLOOKUP(B715,lingue!$A$1:$W$2481,15,FALSE),IF($A$4="E",VLOOKUP(B715,lingue!$A$1:$W$2481,21,FALSE),IF($A$4="PL",VLOOKUP(B715,lingue!$A$1:$W$2481,23,FALSE),IF($A$4="D",VLOOKUP(B715,lingue!$A$1:$W$2481,17,FALSE),IF($A$4="F",VLOOKUP(B715,lingue!$A$1:$W$2481,19,FALSE)))))))</f>
        <v xml:space="preserve">CON MANIGLIE APERTE, PARETI E FONDO FORATI ***FORNITO IN MULTIPLI DI 3/60 PZ*** </v>
      </c>
      <c r="F715" s="8"/>
      <c r="G715" s="23"/>
      <c r="H715" s="8"/>
      <c r="I715" s="24">
        <v>2654</v>
      </c>
      <c r="J715" s="25">
        <v>3</v>
      </c>
      <c r="K715" s="26">
        <v>60</v>
      </c>
      <c r="L715" s="27">
        <v>26.08</v>
      </c>
      <c r="M715" s="102"/>
    </row>
    <row r="716" spans="1:13" ht="21.75" customHeight="1" x14ac:dyDescent="0.25">
      <c r="A716" s="34" t="s">
        <v>691</v>
      </c>
      <c r="B716" s="22" t="s">
        <v>703</v>
      </c>
      <c r="C716" s="98" t="str">
        <f>IF(Tabella42[[#This Row],[ iMiNOW  01/05/2025  31/08/2025 ]],"PROMO"," ")</f>
        <v xml:space="preserve"> </v>
      </c>
      <c r="D716" s="8" t="str">
        <f>IF($A$4="I",VLOOKUP(B716,lingue!$A$1:$W$2481,12,FALSE),IF($A$4="GB",VLOOKUP(B716,lingue!$A$1:$W$2481,14,FALSE),IF($A$4="E",VLOOKUP(B716,lingue!$A$1:$W$2481,20,FALSE),IF($A$4="PL",VLOOKUP(B716,lingue!$A$1:$W$2481,22,FALSE),IF($A$4="D",VLOOKUP(B716,lingue!$A$1:$W$2481,16,FALSE),IF($A$4="F",VLOOKUP(B716,lingue!$A$1:$W$2481,18,FALSE)))))))</f>
        <v>CASSETTA IN POLIPROPILENE PER ALIMENTI MINERVA 6440S-CAPACITA Lt=70 - DIM. MM  L=600 P=400 A=400</v>
      </c>
      <c r="E716" s="23" t="str">
        <f>IF($A$4="I",VLOOKUP(B716,lingue!$A$1:$W$2481,13,FALSE),IF($A$4="GB",VLOOKUP(B716,lingue!$A$1:$W$2481,15,FALSE),IF($A$4="E",VLOOKUP(B716,lingue!$A$1:$W$2481,21,FALSE),IF($A$4="PL",VLOOKUP(B716,lingue!$A$1:$W$2481,23,FALSE),IF($A$4="D",VLOOKUP(B716,lingue!$A$1:$W$2481,17,FALSE),IF($A$4="F",VLOOKUP(B716,lingue!$A$1:$W$2481,19,FALSE)))))))</f>
        <v xml:space="preserve">CON MANIGLIE APERTE, PARETI E FONDO FORATI ***FORNITO IN MULTIPLI DI 3/60 PZ*** </v>
      </c>
      <c r="F716" s="8"/>
      <c r="G716" s="23"/>
      <c r="H716" s="8"/>
      <c r="I716" s="24">
        <v>2654</v>
      </c>
      <c r="J716" s="25">
        <v>3</v>
      </c>
      <c r="K716" s="26">
        <v>60</v>
      </c>
      <c r="L716" s="27">
        <v>26.08</v>
      </c>
      <c r="M716" s="102"/>
    </row>
    <row r="717" spans="1:13" ht="21.75" customHeight="1" x14ac:dyDescent="0.25">
      <c r="A717" s="34" t="s">
        <v>691</v>
      </c>
      <c r="B717" s="78" t="s">
        <v>704</v>
      </c>
      <c r="C717" s="98" t="str">
        <f>IF(Tabella42[[#This Row],[ iMiNOW  01/05/2025  31/08/2025 ]],"PROMO"," ")</f>
        <v xml:space="preserve"> </v>
      </c>
      <c r="D717" s="8" t="str">
        <f>IF($A$4="I",VLOOKUP(B717,lingue!$A$1:$W$2481,12,FALSE),IF($A$4="GB",VLOOKUP(B717,lingue!$A$1:$W$2481,14,FALSE),IF($A$4="E",VLOOKUP(B717,lingue!$A$1:$W$2481,20,FALSE),IF($A$4="PL",VLOOKUP(B717,lingue!$A$1:$W$2481,22,FALSE),IF($A$4="D",VLOOKUP(B717,lingue!$A$1:$W$2481,16,FALSE),IF($A$4="F",VLOOKUP(B717,lingue!$A$1:$W$2481,18,FALSE)))))))</f>
        <v>COPERCHIO IN POLIPROPILENE PER CASSETTE SERIE MINERVA - DIM. MM  L=600 P=400 - COLORE: GRIGIO SCURO</v>
      </c>
      <c r="E717" s="23" t="str">
        <f>IF($A$4="I",VLOOKUP(B717,lingue!$A$1:$W$2481,13,FALSE),IF($A$4="GB",VLOOKUP(B717,lingue!$A$1:$W$2481,15,FALSE),IF($A$4="E",VLOOKUP(B717,lingue!$A$1:$W$2481,21,FALSE),IF($A$4="PL",VLOOKUP(B717,lingue!$A$1:$W$2481,23,FALSE),IF($A$4="D",VLOOKUP(B717,lingue!$A$1:$W$2481,17,FALSE),IF($A$4="F",VLOOKUP(B717,lingue!$A$1:$W$2481,19,FALSE)))))))</f>
        <v xml:space="preserve">***FORNITO IN MULTIPLI DI 1/160 PZ*** </v>
      </c>
      <c r="F717" s="8"/>
      <c r="G717" s="23"/>
      <c r="H717" s="8"/>
      <c r="I717" s="24">
        <v>1000</v>
      </c>
      <c r="J717" s="25">
        <v>1</v>
      </c>
      <c r="K717" s="26">
        <v>160</v>
      </c>
      <c r="L717" s="27">
        <v>9.52</v>
      </c>
      <c r="M717" s="102"/>
    </row>
    <row r="718" spans="1:13" ht="21.75" customHeight="1" x14ac:dyDescent="0.25">
      <c r="A718" s="34" t="s">
        <v>691</v>
      </c>
      <c r="B718" s="22" t="s">
        <v>705</v>
      </c>
      <c r="C718" s="98" t="str">
        <f>IF(Tabella42[[#This Row],[ iMiNOW  01/05/2025  31/08/2025 ]],"PROMO"," ")</f>
        <v xml:space="preserve"> </v>
      </c>
      <c r="D718" s="8" t="str">
        <f>IF($A$4="I",VLOOKUP(B718,lingue!$A$1:$W$2481,12,FALSE),IF($A$4="GB",VLOOKUP(B718,lingue!$A$1:$W$2481,14,FALSE),IF($A$4="E",VLOOKUP(B718,lingue!$A$1:$W$2481,20,FALSE),IF($A$4="PL",VLOOKUP(B718,lingue!$A$1:$W$2481,22,FALSE),IF($A$4="D",VLOOKUP(B718,lingue!$A$1:$W$2481,16,FALSE),IF($A$4="F",VLOOKUP(B718,lingue!$A$1:$W$2481,18,FALSE)))))))</f>
        <v>COPERCHIO IN PP PER ALIMENTI PER CASSETTE SERIE MINERVA - DIM. MM  L=600 P=400</v>
      </c>
      <c r="E718" s="23" t="str">
        <f>IF($A$4="I",VLOOKUP(B718,lingue!$A$1:$W$2481,13,FALSE),IF($A$4="GB",VLOOKUP(B718,lingue!$A$1:$W$2481,15,FALSE),IF($A$4="E",VLOOKUP(B718,lingue!$A$1:$W$2481,21,FALSE),IF($A$4="PL",VLOOKUP(B718,lingue!$A$1:$W$2481,23,FALSE),IF($A$4="D",VLOOKUP(B718,lingue!$A$1:$W$2481,17,FALSE),IF($A$4="F",VLOOKUP(B718,lingue!$A$1:$W$2481,19,FALSE)))))))</f>
        <v xml:space="preserve">***FORNITO IN MULTIPLI DI 1/160 PZ*** </v>
      </c>
      <c r="F718" s="8"/>
      <c r="G718" s="23"/>
      <c r="H718" s="8"/>
      <c r="I718" s="24">
        <v>1000</v>
      </c>
      <c r="J718" s="25">
        <v>1</v>
      </c>
      <c r="K718" s="26">
        <v>160</v>
      </c>
      <c r="L718" s="27">
        <v>9.52</v>
      </c>
      <c r="M718" s="102"/>
    </row>
    <row r="719" spans="1:13" ht="21.75" customHeight="1" x14ac:dyDescent="0.25">
      <c r="A719" s="34" t="s">
        <v>691</v>
      </c>
      <c r="B719" s="78" t="s">
        <v>706</v>
      </c>
      <c r="C719" s="98" t="str">
        <f>IF(Tabella42[[#This Row],[ iMiNOW  01/05/2025  31/08/2025 ]],"PROMO"," ")</f>
        <v xml:space="preserve"> </v>
      </c>
      <c r="D719" s="8" t="str">
        <f>IF($A$4="I",VLOOKUP(B719,lingue!$A$1:$W$2481,12,FALSE),IF($A$4="GB",VLOOKUP(B719,lingue!$A$1:$W$2481,14,FALSE),IF($A$4="E",VLOOKUP(B719,lingue!$A$1:$W$2481,20,FALSE),IF($A$4="PL",VLOOKUP(B719,lingue!$A$1:$W$2481,22,FALSE),IF($A$4="D",VLOOKUP(B719,lingue!$A$1:$W$2481,16,FALSE),IF($A$4="F",VLOOKUP(B719,lingue!$A$1:$W$2481,18,FALSE)))))))</f>
        <v>MOLLA A SCATTO PER CHIUSURA COPERCHIO PER CASSETTE SERIE MINERVA - DIM. MM  L=34 P=20 A=17 - COLORE: ZINCATO</v>
      </c>
      <c r="E719" s="23" t="str">
        <f>IF($A$4="I",VLOOKUP(B719,lingue!$A$1:$W$2481,13,FALSE),IF($A$4="GB",VLOOKUP(B719,lingue!$A$1:$W$2481,15,FALSE),IF($A$4="E",VLOOKUP(B719,lingue!$A$1:$W$2481,21,FALSE),IF($A$4="PL",VLOOKUP(B719,lingue!$A$1:$W$2481,23,FALSE),IF($A$4="D",VLOOKUP(B719,lingue!$A$1:$W$2481,17,FALSE),IF($A$4="F",VLOOKUP(B719,lingue!$A$1:$W$2481,19,FALSE)))))))</f>
        <v xml:space="preserve">***FORNITO IN MULTIPLI DI 10 PZ*** </v>
      </c>
      <c r="F719" s="8"/>
      <c r="G719" s="23"/>
      <c r="H719" s="8"/>
      <c r="I719" s="24">
        <v>6</v>
      </c>
      <c r="J719" s="25">
        <v>10</v>
      </c>
      <c r="K719" s="26"/>
      <c r="L719" s="27">
        <v>0.28000000000000003</v>
      </c>
      <c r="M719" s="102"/>
    </row>
    <row r="720" spans="1:13" ht="21.75" customHeight="1" x14ac:dyDescent="0.25">
      <c r="A720" s="34" t="s">
        <v>383</v>
      </c>
      <c r="B720" s="88" t="s">
        <v>707</v>
      </c>
      <c r="C720" s="98" t="str">
        <f>IF(Tabella42[[#This Row],[ iMiNOW  01/05/2025  31/08/2025 ]],"PROMO"," ")</f>
        <v xml:space="preserve"> </v>
      </c>
      <c r="D720" s="8" t="str">
        <f>IF($A$4="I",VLOOKUP(B720,lingue!$A$1:$W$2481,12,FALSE),IF($A$4="GB",VLOOKUP(B720,lingue!$A$1:$W$2481,14,FALSE),IF($A$4="E",VLOOKUP(B720,lingue!$A$1:$W$2481,20,FALSE),IF($A$4="PL",VLOOKUP(B720,lingue!$A$1:$W$2481,22,FALSE),IF($A$4="D",VLOOKUP(B720,lingue!$A$1:$W$2481,16,FALSE),IF($A$4="F",VLOOKUP(B720,lingue!$A$1:$W$2481,18,FALSE)))))))</f>
        <v>COMPARTECIPAZIONE SPESE AL RIPRISTINO STAMPO 400X300 DOPO PRODUZIONE AUTOESTINGUENTE V0</v>
      </c>
      <c r="E720" s="23"/>
      <c r="F720" s="28"/>
      <c r="G720" s="23"/>
      <c r="J720" s="25"/>
      <c r="K720" s="26"/>
      <c r="L720" s="27">
        <v>3300</v>
      </c>
      <c r="M720" s="102"/>
    </row>
    <row r="721" spans="1:13" ht="21.75" customHeight="1" x14ac:dyDescent="0.25">
      <c r="A721" s="34" t="s">
        <v>383</v>
      </c>
      <c r="B721" s="88" t="s">
        <v>708</v>
      </c>
      <c r="C721" s="98" t="str">
        <f>IF(Tabella42[[#This Row],[ iMiNOW  01/05/2025  31/08/2025 ]],"PROMO"," ")</f>
        <v xml:space="preserve"> </v>
      </c>
      <c r="D721" s="8" t="str">
        <f>IF($A$4="I",VLOOKUP(B721,lingue!$A$1:$W$2481,12,FALSE),IF($A$4="GB",VLOOKUP(B721,lingue!$A$1:$W$2481,14,FALSE),IF($A$4="E",VLOOKUP(B721,lingue!$A$1:$W$2481,20,FALSE),IF($A$4="PL",VLOOKUP(B721,lingue!$A$1:$W$2481,22,FALSE),IF($A$4="D",VLOOKUP(B721,lingue!$A$1:$W$2481,16,FALSE),IF($A$4="F",VLOOKUP(B721,lingue!$A$1:$W$2481,18,FALSE)))))))</f>
        <v>COMPARTECIPAZIONE SPESE AL RIPRISTINO STAMPO 600X400 DOPO PRODUZIONE AUTOESTINGUENTE V0</v>
      </c>
      <c r="E721" s="23"/>
      <c r="F721" s="28"/>
      <c r="G721" s="23"/>
      <c r="J721" s="25"/>
      <c r="K721" s="26"/>
      <c r="L721" s="27">
        <v>3960</v>
      </c>
      <c r="M721" s="102"/>
    </row>
    <row r="722" spans="1:13" ht="21.75" customHeight="1" x14ac:dyDescent="0.25">
      <c r="A722" s="34" t="s">
        <v>383</v>
      </c>
      <c r="B722" s="88" t="s">
        <v>709</v>
      </c>
      <c r="C722" s="98" t="str">
        <f>IF(Tabella42[[#This Row],[ iMiNOW  01/05/2025  31/08/2025 ]],"PROMO"," ")</f>
        <v xml:space="preserve"> </v>
      </c>
      <c r="D722" s="8" t="str">
        <f>IF($A$4="I",VLOOKUP(B722,lingue!$A$1:$W$2481,12,FALSE),IF($A$4="GB",VLOOKUP(B722,lingue!$A$1:$W$2481,14,FALSE),IF($A$4="E",VLOOKUP(B722,lingue!$A$1:$W$2481,20,FALSE),IF($A$4="PL",VLOOKUP(B722,lingue!$A$1:$W$2481,22,FALSE),IF($A$4="D",VLOOKUP(B722,lingue!$A$1:$W$2481,16,FALSE),IF($A$4="F",VLOOKUP(B722,lingue!$A$1:$W$2481,18,FALSE)))))))</f>
        <v>COMPARTECIPAZIONE SPESE AL RIPRISTINO STAMPO 800X600 DOPO PRODUZIONE AUTOESTINGUENTE V0</v>
      </c>
      <c r="E722" s="23"/>
      <c r="F722" s="28"/>
      <c r="G722" s="23"/>
      <c r="J722" s="25"/>
      <c r="K722" s="26"/>
      <c r="L722" s="27">
        <v>4950</v>
      </c>
      <c r="M722" s="102"/>
    </row>
    <row r="723" spans="1:13" ht="21.75" customHeight="1" x14ac:dyDescent="0.25">
      <c r="A723" s="34" t="s">
        <v>383</v>
      </c>
      <c r="B723" s="88" t="s">
        <v>710</v>
      </c>
      <c r="C723" s="98" t="str">
        <f>IF(Tabella42[[#This Row],[ iMiNOW  01/05/2025  31/08/2025 ]],"PROMO"," ")</f>
        <v xml:space="preserve"> </v>
      </c>
      <c r="D723" s="8" t="str">
        <f>IF($A$4="I",VLOOKUP(B723,lingue!$A$1:$W$2481,12,FALSE),IF($A$4="GB",VLOOKUP(B723,lingue!$A$1:$W$2481,14,FALSE),IF($A$4="E",VLOOKUP(B723,lingue!$A$1:$W$2481,20,FALSE),IF($A$4="PL",VLOOKUP(B723,lingue!$A$1:$W$2481,22,FALSE),IF($A$4="D",VLOOKUP(B723,lingue!$A$1:$W$2481,16,FALSE),IF($A$4="F",VLOOKUP(B723,lingue!$A$1:$W$2481,18,FALSE)))))))</f>
        <v>ADDEBITO PER AVVIAMENTO FAST PRODUZIONE COLORE SPECIALE DIMENSIONI STAMPO FINO A 300 X 200 MM</v>
      </c>
      <c r="E723" s="23"/>
      <c r="F723" s="28"/>
      <c r="G723" s="23"/>
      <c r="J723" s="25"/>
      <c r="K723" s="26"/>
      <c r="L723" s="27">
        <v>585</v>
      </c>
      <c r="M723" s="102"/>
    </row>
    <row r="724" spans="1:13" s="28" customFormat="1" ht="21.75" customHeight="1" x14ac:dyDescent="0.25">
      <c r="A724" s="34" t="s">
        <v>383</v>
      </c>
      <c r="B724" s="88" t="s">
        <v>711</v>
      </c>
      <c r="C724" s="98" t="str">
        <f>IF(Tabella42[[#This Row],[ iMiNOW  01/05/2025  31/08/2025 ]],"PROMO"," ")</f>
        <v xml:space="preserve"> </v>
      </c>
      <c r="D724" s="8" t="str">
        <f>IF($A$4="I",VLOOKUP(B724,lingue!$A$1:$W$2481,12,FALSE),IF($A$4="GB",VLOOKUP(B724,lingue!$A$1:$W$2481,14,FALSE),IF($A$4="E",VLOOKUP(B724,lingue!$A$1:$W$2481,20,FALSE),IF($A$4="PL",VLOOKUP(B724,lingue!$A$1:$W$2481,22,FALSE),IF($A$4="D",VLOOKUP(B724,lingue!$A$1:$W$2481,16,FALSE),IF($A$4="F",VLOOKUP(B724,lingue!$A$1:$W$2481,18,FALSE)))))))</f>
        <v>ADDEBITO PER AVVIAMENTO FAST PRODUZIONE COLORE SPECIALE DIMENSIONI STAMPO FINO A 400 X 300 MM</v>
      </c>
      <c r="E724" s="23"/>
      <c r="G724" s="23"/>
      <c r="I724" s="24"/>
      <c r="J724" s="25"/>
      <c r="K724" s="26"/>
      <c r="L724" s="27">
        <v>780</v>
      </c>
      <c r="M724" s="102"/>
    </row>
    <row r="725" spans="1:13" s="28" customFormat="1" ht="21.75" customHeight="1" x14ac:dyDescent="0.25">
      <c r="A725" s="34" t="s">
        <v>383</v>
      </c>
      <c r="B725" s="88" t="s">
        <v>712</v>
      </c>
      <c r="C725" s="98" t="str">
        <f>IF(Tabella42[[#This Row],[ iMiNOW  01/05/2025  31/08/2025 ]],"PROMO"," ")</f>
        <v xml:space="preserve"> </v>
      </c>
      <c r="D725" s="8" t="str">
        <f>IF($A$4="I",VLOOKUP(B725,lingue!$A$1:$W$2481,12,FALSE),IF($A$4="GB",VLOOKUP(B725,lingue!$A$1:$W$2481,14,FALSE),IF($A$4="E",VLOOKUP(B725,lingue!$A$1:$W$2481,20,FALSE),IF($A$4="PL",VLOOKUP(B725,lingue!$A$1:$W$2481,22,FALSE),IF($A$4="D",VLOOKUP(B725,lingue!$A$1:$W$2481,16,FALSE),IF($A$4="F",VLOOKUP(B725,lingue!$A$1:$W$2481,18,FALSE)))))))</f>
        <v>ADDEBITO PER AVVIAMENTO FAST PRODUZIONE COLORE SPECIALE DIMENSIONI STAMPO FINO A 600 X 400 MM</v>
      </c>
      <c r="E725" s="23"/>
      <c r="G725" s="23"/>
      <c r="I725" s="24"/>
      <c r="J725" s="25"/>
      <c r="K725" s="26"/>
      <c r="L725" s="27">
        <v>900</v>
      </c>
      <c r="M725" s="102"/>
    </row>
    <row r="726" spans="1:13" s="28" customFormat="1" ht="21.75" customHeight="1" x14ac:dyDescent="0.25">
      <c r="A726" s="34" t="s">
        <v>383</v>
      </c>
      <c r="B726" s="88" t="s">
        <v>713</v>
      </c>
      <c r="C726" s="98" t="str">
        <f>IF(Tabella42[[#This Row],[ iMiNOW  01/05/2025  31/08/2025 ]],"PROMO"," ")</f>
        <v xml:space="preserve"> </v>
      </c>
      <c r="D726" s="8" t="str">
        <f>IF($A$4="I",VLOOKUP(B726,lingue!$A$1:$W$2481,12,FALSE),IF($A$4="GB",VLOOKUP(B726,lingue!$A$1:$W$2481,14,FALSE),IF($A$4="E",VLOOKUP(B726,lingue!$A$1:$W$2481,20,FALSE),IF($A$4="PL",VLOOKUP(B726,lingue!$A$1:$W$2481,22,FALSE),IF($A$4="D",VLOOKUP(B726,lingue!$A$1:$W$2481,16,FALSE),IF($A$4="F",VLOOKUP(B726,lingue!$A$1:$W$2481,18,FALSE)))))))</f>
        <v>ADDEBITO PER AVVIAMENTO FAST PRODUZIONE COLORE SPECIALE DIMENSIONI STAMPO FINO A 800 X 600 MM</v>
      </c>
      <c r="E726" s="23"/>
      <c r="G726" s="23"/>
      <c r="I726" s="24"/>
      <c r="J726" s="25"/>
      <c r="K726" s="26"/>
      <c r="L726" s="27">
        <v>1380</v>
      </c>
      <c r="M726" s="102"/>
    </row>
    <row r="727" spans="1:13" s="28" customFormat="1" ht="21.75" customHeight="1" x14ac:dyDescent="0.25">
      <c r="A727" s="34" t="s">
        <v>383</v>
      </c>
      <c r="B727" s="88" t="s">
        <v>714</v>
      </c>
      <c r="C727" s="98" t="str">
        <f>IF(Tabella42[[#This Row],[ iMiNOW  01/05/2025  31/08/2025 ]],"PROMO"," ")</f>
        <v xml:space="preserve"> </v>
      </c>
      <c r="D727" s="8" t="str">
        <f>IF($A$4="I",VLOOKUP(B727,lingue!$A$1:$W$2481,12,FALSE),IF($A$4="GB",VLOOKUP(B727,lingue!$A$1:$W$2481,14,FALSE),IF($A$4="E",VLOOKUP(B727,lingue!$A$1:$W$2481,20,FALSE),IF($A$4="PL",VLOOKUP(B727,lingue!$A$1:$W$2481,22,FALSE),IF($A$4="D",VLOOKUP(B727,lingue!$A$1:$W$2481,16,FALSE),IF($A$4="F",VLOOKUP(B727,lingue!$A$1:$W$2481,18,FALSE)))))))</f>
        <v>LOGO PERSONALIZZATO IN ACCIAIO</v>
      </c>
      <c r="E727" s="23"/>
      <c r="G727" s="23"/>
      <c r="I727" s="24"/>
      <c r="J727" s="25"/>
      <c r="K727" s="26"/>
      <c r="L727" s="27">
        <v>450</v>
      </c>
      <c r="M727" s="102"/>
    </row>
    <row r="728" spans="1:13" s="28" customFormat="1" ht="21.75" customHeight="1" x14ac:dyDescent="0.25">
      <c r="A728" s="34" t="s">
        <v>383</v>
      </c>
      <c r="B728" s="88" t="s">
        <v>715</v>
      </c>
      <c r="C728" s="98" t="str">
        <f>IF(Tabella42[[#This Row],[ iMiNOW  01/05/2025  31/08/2025 ]],"PROMO"," ")</f>
        <v xml:space="preserve"> </v>
      </c>
      <c r="D728" s="8" t="str">
        <f>IF($A$4="I",VLOOKUP(B728,lingue!$A$1:$W$2481,12,FALSE),IF($A$4="GB",VLOOKUP(B728,lingue!$A$1:$W$2481,14,FALSE),IF($A$4="E",VLOOKUP(B728,lingue!$A$1:$W$2481,20,FALSE),IF($A$4="PL",VLOOKUP(B728,lingue!$A$1:$W$2481,22,FALSE),IF($A$4="D",VLOOKUP(B728,lingue!$A$1:$W$2481,16,FALSE),IF($A$4="F",VLOOKUP(B728,lingue!$A$1:$W$2481,18,FALSE)))))))</f>
        <v>ATTREZZAGGIO SINGOLO TASSELLO</v>
      </c>
      <c r="E728" s="23"/>
      <c r="G728" s="23"/>
      <c r="I728" s="24"/>
      <c r="J728" s="25"/>
      <c r="K728" s="26"/>
      <c r="L728" s="27">
        <v>78</v>
      </c>
      <c r="M728" s="102"/>
    </row>
    <row r="729" spans="1:13" s="28" customFormat="1" ht="21.75" customHeight="1" x14ac:dyDescent="0.25">
      <c r="A729" s="34" t="s">
        <v>383</v>
      </c>
      <c r="B729" s="88" t="s">
        <v>716</v>
      </c>
      <c r="C729" s="98" t="str">
        <f>IF(Tabella42[[#This Row],[ iMiNOW  01/05/2025  31/08/2025 ]],"PROMO"," ")</f>
        <v xml:space="preserve"> </v>
      </c>
      <c r="D729" s="8" t="str">
        <f>IF($A$4="I",VLOOKUP(B729,lingue!$A$1:$W$2481,12,FALSE),IF($A$4="GB",VLOOKUP(B729,lingue!$A$1:$W$2481,14,FALSE),IF($A$4="E",VLOOKUP(B729,lingue!$A$1:$W$2481,20,FALSE),IF($A$4="PL",VLOOKUP(B729,lingue!$A$1:$W$2481,22,FALSE),IF($A$4="D",VLOOKUP(B729,lingue!$A$1:$W$2481,16,FALSE),IF($A$4="F",VLOOKUP(B729,lingue!$A$1:$W$2481,18,FALSE)))))))</f>
        <v>PREPARAZIONE STAMPO 300X200 ALLA VERSIONE SU RICHIESTA</v>
      </c>
      <c r="E729" s="23"/>
      <c r="G729" s="23"/>
      <c r="I729" s="24"/>
      <c r="J729" s="25"/>
      <c r="K729" s="26"/>
      <c r="L729" s="27">
        <v>375</v>
      </c>
      <c r="M729" s="102"/>
    </row>
    <row r="730" spans="1:13" s="28" customFormat="1" ht="21.75" customHeight="1" x14ac:dyDescent="0.25">
      <c r="A730" s="34" t="s">
        <v>383</v>
      </c>
      <c r="B730" s="88" t="s">
        <v>717</v>
      </c>
      <c r="C730" s="98" t="str">
        <f>IF(Tabella42[[#This Row],[ iMiNOW  01/05/2025  31/08/2025 ]],"PROMO"," ")</f>
        <v xml:space="preserve"> </v>
      </c>
      <c r="D730" s="8" t="str">
        <f>IF($A$4="I",VLOOKUP(B730,lingue!$A$1:$W$2481,12,FALSE),IF($A$4="GB",VLOOKUP(B730,lingue!$A$1:$W$2481,14,FALSE),IF($A$4="E",VLOOKUP(B730,lingue!$A$1:$W$2481,20,FALSE),IF($A$4="PL",VLOOKUP(B730,lingue!$A$1:$W$2481,22,FALSE),IF($A$4="D",VLOOKUP(B730,lingue!$A$1:$W$2481,16,FALSE),IF($A$4="F",VLOOKUP(B730,lingue!$A$1:$W$2481,18,FALSE)))))))</f>
        <v>PREPARAZIONE STAMPO 400X300 ALLA VERSIONE SU RICHIESTA</v>
      </c>
      <c r="E730" s="23"/>
      <c r="G730" s="23"/>
      <c r="I730" s="24"/>
      <c r="J730" s="25"/>
      <c r="K730" s="26"/>
      <c r="L730" s="27">
        <v>405</v>
      </c>
      <c r="M730" s="102"/>
    </row>
    <row r="731" spans="1:13" s="28" customFormat="1" ht="21.75" customHeight="1" x14ac:dyDescent="0.25">
      <c r="A731" s="34" t="s">
        <v>383</v>
      </c>
      <c r="B731" s="88" t="s">
        <v>718</v>
      </c>
      <c r="C731" s="98" t="str">
        <f>IF(Tabella42[[#This Row],[ iMiNOW  01/05/2025  31/08/2025 ]],"PROMO"," ")</f>
        <v xml:space="preserve"> </v>
      </c>
      <c r="D731" s="8" t="str">
        <f>IF($A$4="I",VLOOKUP(B731,lingue!$A$1:$W$2481,12,FALSE),IF($A$4="GB",VLOOKUP(B731,lingue!$A$1:$W$2481,14,FALSE),IF($A$4="E",VLOOKUP(B731,lingue!$A$1:$W$2481,20,FALSE),IF($A$4="PL",VLOOKUP(B731,lingue!$A$1:$W$2481,22,FALSE),IF($A$4="D",VLOOKUP(B731,lingue!$A$1:$W$2481,16,FALSE),IF($A$4="F",VLOOKUP(B731,lingue!$A$1:$W$2481,18,FALSE)))))))</f>
        <v>PREPARAZIONE STAMPO 600X400 ALLA VERSIONE SU RICHIESTA</v>
      </c>
      <c r="E731" s="23"/>
      <c r="G731" s="23"/>
      <c r="I731" s="24"/>
      <c r="J731" s="25"/>
      <c r="K731" s="26"/>
      <c r="L731" s="27">
        <v>567</v>
      </c>
      <c r="M731" s="102"/>
    </row>
    <row r="732" spans="1:13" s="28" customFormat="1" ht="21.75" customHeight="1" x14ac:dyDescent="0.25">
      <c r="A732" s="34" t="s">
        <v>383</v>
      </c>
      <c r="B732" s="88" t="s">
        <v>719</v>
      </c>
      <c r="C732" s="98" t="str">
        <f>IF(Tabella42[[#This Row],[ iMiNOW  01/05/2025  31/08/2025 ]],"PROMO"," ")</f>
        <v xml:space="preserve"> </v>
      </c>
      <c r="D732" s="8" t="str">
        <f>IF($A$4="I",VLOOKUP(B732,lingue!$A$1:$W$2481,12,FALSE),IF($A$4="GB",VLOOKUP(B732,lingue!$A$1:$W$2481,14,FALSE),IF($A$4="E",VLOOKUP(B732,lingue!$A$1:$W$2481,20,FALSE),IF($A$4="PL",VLOOKUP(B732,lingue!$A$1:$W$2481,22,FALSE),IF($A$4="D",VLOOKUP(B732,lingue!$A$1:$W$2481,16,FALSE),IF($A$4="F",VLOOKUP(B732,lingue!$A$1:$W$2481,18,FALSE)))))))</f>
        <v>PREPARAZIONE STAMPO 800X600 ALLA VERSIONE SU RICHIESTA</v>
      </c>
      <c r="E732" s="23"/>
      <c r="G732" s="23"/>
      <c r="I732" s="24"/>
      <c r="J732" s="25"/>
      <c r="K732" s="26"/>
      <c r="L732" s="27">
        <v>727.8</v>
      </c>
      <c r="M732" s="102"/>
    </row>
    <row r="733" spans="1:13" s="28" customFormat="1" ht="21.75" customHeight="1" x14ac:dyDescent="0.25">
      <c r="A733" s="34" t="s">
        <v>720</v>
      </c>
      <c r="B733" s="77" t="s">
        <v>721</v>
      </c>
      <c r="C733" s="98" t="str">
        <f>IF(Tabella42[[#This Row],[ iMiNOW  01/05/2025  31/08/2025 ]],"PROMO"," ")</f>
        <v xml:space="preserve"> </v>
      </c>
      <c r="D733" s="8" t="str">
        <f>IF($A$4="I",VLOOKUP(B733,lingue!$A$1:$W$2481,12,FALSE),IF($A$4="GB",VLOOKUP(B733,lingue!$A$1:$W$2481,14,FALSE),IF($A$4="E",VLOOKUP(B733,lingue!$A$1:$W$2481,20,FALSE),IF($A$4="PL",VLOOKUP(B733,lingue!$A$1:$W$2481,22,FALSE),IF($A$4="D",VLOOKUP(B733,lingue!$A$1:$W$2481,16,FALSE),IF($A$4="F",VLOOKUP(B733,lingue!$A$1:$W$2481,18,FALSE)))))))</f>
        <v xml:space="preserve">CARRELLO MOTION IN POLIPROPILENE CON RUOTE IN TERMOPLASTICO DIAM. 100 MM - DIM. MM  L=594 P=396 A=173 - COLORE: NERO </v>
      </c>
      <c r="E733" s="23" t="str">
        <f>IF($A$4="I",VLOOKUP(B733,lingue!$A$1:$W$2481,13,FALSE),IF($A$4="GB",VLOOKUP(B733,lingue!$A$1:$W$2481,15,FALSE),IF($A$4="E",VLOOKUP(B733,lingue!$A$1:$W$2481,21,FALSE),IF($A$4="PL",VLOOKUP(B733,lingue!$A$1:$W$2481,23,FALSE),IF($A$4="D",VLOOKUP(B733,lingue!$A$1:$W$2481,17,FALSE),IF($A$4="F",VLOOKUP(B733,lingue!$A$1:$W$2481,19,FALSE)))))))</f>
        <v xml:space="preserve">***FORNITO IN MULTIPLI DI 1/64 PZ*** </v>
      </c>
      <c r="G733" s="23"/>
      <c r="I733" s="24">
        <v>3540</v>
      </c>
      <c r="J733" s="25">
        <v>1</v>
      </c>
      <c r="K733" s="36">
        <v>64</v>
      </c>
      <c r="L733" s="27">
        <v>51.11</v>
      </c>
      <c r="M733" s="102"/>
    </row>
    <row r="734" spans="1:13" ht="21.75" customHeight="1" x14ac:dyDescent="0.25">
      <c r="A734" s="34" t="s">
        <v>720</v>
      </c>
      <c r="B734" s="78" t="s">
        <v>13976</v>
      </c>
      <c r="C734" s="98" t="str">
        <f>IF(Tabella42[[#This Row],[ iMiNOW  01/05/2025  31/08/2025 ]],"PROMO"," ")</f>
        <v xml:space="preserve"> </v>
      </c>
      <c r="D734" s="8" t="str">
        <f>IF($A$4="I",VLOOKUP(B734,lingue!$A$1:$W$2481,12,FALSE),IF($A$4="GB",VLOOKUP(B734,lingue!$A$1:$W$2481,14,FALSE),IF($A$4="E",VLOOKUP(B734,lingue!$A$1:$W$2481,20,FALSE),IF($A$4="PL",VLOOKUP(B734,lingue!$A$1:$W$2481,22,FALSE),IF($A$4="D",VLOOKUP(B734,lingue!$A$1:$W$2481,16,FALSE),IF($A$4="F",VLOOKUP(B734,lingue!$A$1:$W$2481,18,FALSE)))))))</f>
        <v>CARRELLO MOTION IN POLIPROPILENE CON  RUOTE IN NYLON,2 DI DIAM.80MM GIREVOLI E 2 DI DIAM. 100MM FISSE- DIM. MM  L=800 P=600 A=196- PORTATA: 250 KG, COLORE: GRIGIO</v>
      </c>
      <c r="E734" s="23" t="str">
        <f>IF($A$4="I",VLOOKUP(B734,lingue!$A$1:$W$2481,13,FALSE),IF($A$4="GB",VLOOKUP(B734,lingue!$A$1:$W$2481,15,FALSE),IF($A$4="E",VLOOKUP(B734,lingue!$A$1:$W$2481,21,FALSE),IF($A$4="PL",VLOOKUP(B734,lingue!$A$1:$W$2481,23,FALSE),IF($A$4="D",VLOOKUP(B734,lingue!$A$1:$W$2481,17,FALSE),IF($A$4="F",VLOOKUP(B734,lingue!$A$1:$W$2481,19,FALSE)))))))</f>
        <v>***FORNITO IN MULTIPLI DI 1/20 PZ***</v>
      </c>
      <c r="F734" s="28"/>
      <c r="G734" s="23"/>
      <c r="I734" s="24">
        <v>12000</v>
      </c>
      <c r="J734" s="25">
        <v>1</v>
      </c>
      <c r="K734" s="26">
        <v>20</v>
      </c>
      <c r="L734" s="27">
        <v>251.21</v>
      </c>
      <c r="M734" s="102"/>
    </row>
    <row r="735" spans="1:13" ht="21.75" customHeight="1" x14ac:dyDescent="0.25">
      <c r="A735" s="34" t="s">
        <v>720</v>
      </c>
      <c r="B735" s="77" t="s">
        <v>14423</v>
      </c>
      <c r="C735" s="98" t="str">
        <f>IF(Tabella42[[#This Row],[ iMiNOW  01/05/2025  31/08/2025 ]],"PROMO"," ")</f>
        <v xml:space="preserve"> </v>
      </c>
      <c r="D735" s="8" t="str">
        <f>IF($A$4="I",VLOOKUP(B735,lingue!$A$1:$W$2481,12,FALSE),IF($A$4="GB",VLOOKUP(B735,lingue!$A$1:$W$2481,14,FALSE),IF($A$4="E",VLOOKUP(B735,lingue!$A$1:$W$2481,20,FALSE),IF($A$4="PL",VLOOKUP(B735,lingue!$A$1:$W$2481,22,FALSE),IF($A$4="D",VLOOKUP(B735,lingue!$A$1:$W$2481,16,FALSE),IF($A$4="F",VLOOKUP(B735,lingue!$A$1:$W$2481,18,FALSE)))))))</f>
        <v>CARRELLO MOTION 2 IN POLIPROPILENE CON RUOTE IN TPR DIAM.125MM 2 GIREVOLI E 2 FISSE- DIM. MM  L=800 P=600 A=225 - PORTATA: 300 KG, COLORE: NERO</v>
      </c>
      <c r="E735" s="23" t="str">
        <f>IF($A$4="I",VLOOKUP(B735,lingue!$A$1:$W$2481,13,FALSE),IF($A$4="GB",VLOOKUP(B735,lingue!$A$1:$W$2481,15,FALSE),IF($A$4="E",VLOOKUP(B735,lingue!$A$1:$W$2481,21,FALSE),IF($A$4="PL",VLOOKUP(B735,lingue!$A$1:$W$2481,23,FALSE),IF($A$4="D",VLOOKUP(B735,lingue!$A$1:$W$2481,17,FALSE),IF($A$4="F",VLOOKUP(B735,lingue!$A$1:$W$2481,19,FALSE)))))))</f>
        <v>***FORNITO IN MULTIPLI DI 1/24 PZ***</v>
      </c>
      <c r="F735" s="28"/>
      <c r="G735" s="23"/>
      <c r="I735" s="24">
        <v>9600</v>
      </c>
      <c r="J735" s="25">
        <v>1</v>
      </c>
      <c r="K735" s="26">
        <v>24</v>
      </c>
      <c r="L735" s="27">
        <v>163.12</v>
      </c>
      <c r="M735" s="102"/>
    </row>
    <row r="736" spans="1:13" ht="21.75" customHeight="1" x14ac:dyDescent="0.25">
      <c r="A736" s="34" t="s">
        <v>720</v>
      </c>
      <c r="B736" s="77" t="s">
        <v>13988</v>
      </c>
      <c r="C736" s="98" t="str">
        <f>IF(Tabella42[[#This Row],[ iMiNOW  01/05/2025  31/08/2025 ]],"PROMO"," ")</f>
        <v xml:space="preserve"> </v>
      </c>
      <c r="D736" s="8" t="str">
        <f>IF($A$4="I",VLOOKUP(B736,lingue!$A$1:$W$2481,12,FALSE),IF($A$4="GB",VLOOKUP(B736,lingue!$A$1:$W$2481,14,FALSE),IF($A$4="E",VLOOKUP(B736,lingue!$A$1:$W$2481,20,FALSE),IF($A$4="PL",VLOOKUP(B736,lingue!$A$1:$W$2481,22,FALSE),IF($A$4="D",VLOOKUP(B736,lingue!$A$1:$W$2481,16,FALSE),IF($A$4="F",VLOOKUP(B736,lingue!$A$1:$W$2481,18,FALSE)))))))</f>
        <v>TIMONE PER CARRELLO MOTION 2 800X600 - COLORE: NERO</v>
      </c>
      <c r="E736" s="23" t="str">
        <f>IF($A$4="I",VLOOKUP(B736,lingue!$A$1:$W$2481,13,FALSE),IF($A$4="GB",VLOOKUP(B736,lingue!$A$1:$W$2481,15,FALSE),IF($A$4="E",VLOOKUP(B736,lingue!$A$1:$W$2481,21,FALSE),IF($A$4="PL",VLOOKUP(B736,lingue!$A$1:$W$2481,23,FALSE),IF($A$4="D",VLOOKUP(B736,lingue!$A$1:$W$2481,17,FALSE),IF($A$4="F",VLOOKUP(B736,lingue!$A$1:$W$2481,19,FALSE)))))))</f>
        <v>***FORNITO IN MULTIPLI DI 1 PZ***</v>
      </c>
      <c r="F736" s="28"/>
      <c r="G736" s="23"/>
      <c r="I736" s="24" t="s">
        <v>2804</v>
      </c>
      <c r="J736" s="25">
        <v>1</v>
      </c>
      <c r="K736" s="26"/>
      <c r="L736" s="27">
        <v>99.5</v>
      </c>
      <c r="M736" s="102"/>
    </row>
    <row r="737" spans="1:13" ht="21.75" customHeight="1" x14ac:dyDescent="0.25">
      <c r="A737" s="34" t="s">
        <v>720</v>
      </c>
      <c r="B737" s="77" t="s">
        <v>13990</v>
      </c>
      <c r="C737" s="98" t="str">
        <f>IF(Tabella42[[#This Row],[ iMiNOW  01/05/2025  31/08/2025 ]],"PROMO"," ")</f>
        <v xml:space="preserve"> </v>
      </c>
      <c r="D737" s="8" t="str">
        <f>IF($A$4="I",VLOOKUP(B737,lingue!$A$1:$W$2481,12,FALSE),IF($A$4="GB",VLOOKUP(B737,lingue!$A$1:$W$2481,14,FALSE),IF($A$4="E",VLOOKUP(B737,lingue!$A$1:$W$2481,20,FALSE),IF($A$4="PL",VLOOKUP(B737,lingue!$A$1:$W$2481,22,FALSE),IF($A$4="D",VLOOKUP(B737,lingue!$A$1:$W$2481,16,FALSE),IF($A$4="F",VLOOKUP(B737,lingue!$A$1:$W$2481,18,FALSE)))))))</f>
        <v>UNITA' DI COLLEGAMENTO CON GANCIO TRAINO FISSO O REMOVIBILE PER CARRELLO MOTION 2 800X600 - COLORE: NERO</v>
      </c>
      <c r="E737" s="23" t="str">
        <f>IF($A$4="I",VLOOKUP(B737,lingue!$A$1:$W$2481,13,FALSE),IF($A$4="GB",VLOOKUP(B737,lingue!$A$1:$W$2481,15,FALSE),IF($A$4="E",VLOOKUP(B737,lingue!$A$1:$W$2481,21,FALSE),IF($A$4="PL",VLOOKUP(B737,lingue!$A$1:$W$2481,23,FALSE),IF($A$4="D",VLOOKUP(B737,lingue!$A$1:$W$2481,17,FALSE),IF($A$4="F",VLOOKUP(B737,lingue!$A$1:$W$2481,19,FALSE)))))))</f>
        <v>***FORNITO IN MULTIPLI DI 1 PZ***</v>
      </c>
      <c r="F737" s="28"/>
      <c r="G737" s="23"/>
      <c r="I737" s="24" t="s">
        <v>2804</v>
      </c>
      <c r="J737" s="25">
        <v>1</v>
      </c>
      <c r="K737" s="26"/>
      <c r="L737" s="27">
        <v>124.3</v>
      </c>
      <c r="M737" s="102"/>
    </row>
    <row r="738" spans="1:13" s="28" customFormat="1" ht="21.75" customHeight="1" x14ac:dyDescent="0.25">
      <c r="A738" s="34" t="s">
        <v>720</v>
      </c>
      <c r="B738" s="77" t="s">
        <v>722</v>
      </c>
      <c r="C738" s="98" t="str">
        <f>IF(Tabella42[[#This Row],[ iMiNOW  01/05/2025  31/08/2025 ]],"PROMO"," ")</f>
        <v xml:space="preserve"> </v>
      </c>
      <c r="D738" s="8" t="str">
        <f>IF($A$4="I",VLOOKUP(B738,lingue!$A$1:$W$2481,12,FALSE),IF($A$4="GB",VLOOKUP(B738,lingue!$A$1:$W$2481,14,FALSE),IF($A$4="E",VLOOKUP(B738,lingue!$A$1:$W$2481,20,FALSE),IF($A$4="PL",VLOOKUP(B738,lingue!$A$1:$W$2481,22,FALSE),IF($A$4="D",VLOOKUP(B738,lingue!$A$1:$W$2481,16,FALSE),IF($A$4="F",VLOOKUP(B738,lingue!$A$1:$W$2481,18,FALSE)))))))</f>
        <v>TIMONE TELESCOPICO REGOLABILE IN ALTEZZA PER CARRELLO MOTION - COLORE: NERO</v>
      </c>
      <c r="E738" s="23" t="str">
        <f>IF($A$4="I",VLOOKUP(B738,lingue!$A$1:$W$2481,13,FALSE),IF($A$4="GB",VLOOKUP(B738,lingue!$A$1:$W$2481,15,FALSE),IF($A$4="E",VLOOKUP(B738,lingue!$A$1:$W$2481,21,FALSE),IF($A$4="PL",VLOOKUP(B738,lingue!$A$1:$W$2481,23,FALSE),IF($A$4="D",VLOOKUP(B738,lingue!$A$1:$W$2481,17,FALSE),IF($A$4="F",VLOOKUP(B738,lingue!$A$1:$W$2481,19,FALSE)))))))</f>
        <v xml:space="preserve">***FORNITO IN MULTIPLI DI 1 PZ*** </v>
      </c>
      <c r="G738" s="23"/>
      <c r="I738" s="24">
        <v>300</v>
      </c>
      <c r="J738" s="25">
        <v>1</v>
      </c>
      <c r="K738" s="36"/>
      <c r="L738" s="27">
        <v>44.15</v>
      </c>
      <c r="M738" s="102"/>
    </row>
    <row r="739" spans="1:13" s="28" customFormat="1" ht="21.75" customHeight="1" x14ac:dyDescent="0.25">
      <c r="A739" s="34" t="s">
        <v>723</v>
      </c>
      <c r="B739" s="22" t="s">
        <v>724</v>
      </c>
      <c r="C739" s="98" t="str">
        <f>IF(Tabella42[[#This Row],[ iMiNOW  01/05/2025  31/08/2025 ]],"PROMO"," ")</f>
        <v xml:space="preserve"> </v>
      </c>
      <c r="D739" s="8" t="str">
        <f>IF($A$4="I",VLOOKUP(B739,lingue!$A$1:$W$2481,12,FALSE),IF($A$4="GB",VLOOKUP(B739,lingue!$A$1:$W$2481,14,FALSE),IF($A$4="E",VLOOKUP(B739,lingue!$A$1:$W$2481,20,FALSE),IF($A$4="PL",VLOOKUP(B739,lingue!$A$1:$W$2481,22,FALSE),IF($A$4="D",VLOOKUP(B739,lingue!$A$1:$W$2481,16,FALSE),IF($A$4="F",VLOOKUP(B739,lingue!$A$1:$W$2481,18,FALSE)))))))</f>
        <v>COPERCHIO IN POLIPROPILENE PER CASSETTE SERIE ODETTE - DIM. MM  L=300 P=200 - COLORE: GIALLO</v>
      </c>
      <c r="E739" s="23" t="str">
        <f>IF($A$4="I",VLOOKUP(B739,lingue!$A$1:$W$2481,13,FALSE),IF($A$4="GB",VLOOKUP(B739,lingue!$A$1:$W$2481,15,FALSE),IF($A$4="E",VLOOKUP(B739,lingue!$A$1:$W$2481,21,FALSE),IF($A$4="PL",VLOOKUP(B739,lingue!$A$1:$W$2481,23,FALSE),IF($A$4="D",VLOOKUP(B739,lingue!$A$1:$W$2481,17,FALSE),IF($A$4="F",VLOOKUP(B739,lingue!$A$1:$W$2481,19,FALSE)))))))</f>
        <v xml:space="preserve">***FORNITO IN MULTIPLI DI 8/1440 PZ*** </v>
      </c>
      <c r="F739" s="8"/>
      <c r="G739" s="23"/>
      <c r="H739" s="8"/>
      <c r="I739" s="24">
        <v>110</v>
      </c>
      <c r="J739" s="25">
        <v>8</v>
      </c>
      <c r="K739" s="26">
        <v>1440</v>
      </c>
      <c r="L739" s="27">
        <v>3.07</v>
      </c>
      <c r="M739" s="102"/>
    </row>
    <row r="740" spans="1:13" s="28" customFormat="1" ht="21.75" customHeight="1" x14ac:dyDescent="0.25">
      <c r="A740" s="34" t="s">
        <v>723</v>
      </c>
      <c r="B740" s="22" t="s">
        <v>725</v>
      </c>
      <c r="C740" s="98" t="str">
        <f>IF(Tabella42[[#This Row],[ iMiNOW  01/05/2025  31/08/2025 ]],"PROMO"," ")</f>
        <v xml:space="preserve"> </v>
      </c>
      <c r="D740" s="8" t="str">
        <f>IF($A$4="I",VLOOKUP(B740,lingue!$A$1:$W$2481,12,FALSE),IF($A$4="GB",VLOOKUP(B740,lingue!$A$1:$W$2481,14,FALSE),IF($A$4="E",VLOOKUP(B740,lingue!$A$1:$W$2481,20,FALSE),IF($A$4="PL",VLOOKUP(B740,lingue!$A$1:$W$2481,22,FALSE),IF($A$4="D",VLOOKUP(B740,lingue!$A$1:$W$2481,16,FALSE),IF($A$4="F",VLOOKUP(B740,lingue!$A$1:$W$2481,18,FALSE)))))))</f>
        <v>COPERCHIO IN POLIPROPILENE PER CASSETTE SERIE ODETTE - DIM. MM  L=400 P=300 - COLORE: GIALLO</v>
      </c>
      <c r="E740" s="23" t="str">
        <f>IF($A$4="I",VLOOKUP(B740,lingue!$A$1:$W$2481,13,FALSE),IF($A$4="GB",VLOOKUP(B740,lingue!$A$1:$W$2481,15,FALSE),IF($A$4="E",VLOOKUP(B740,lingue!$A$1:$W$2481,21,FALSE),IF($A$4="PL",VLOOKUP(B740,lingue!$A$1:$W$2481,23,FALSE),IF($A$4="D",VLOOKUP(B740,lingue!$A$1:$W$2481,17,FALSE),IF($A$4="F",VLOOKUP(B740,lingue!$A$1:$W$2481,19,FALSE)))))))</f>
        <v xml:space="preserve">***FORNITO IN MULTIPLI DI 6/640 PZ*** </v>
      </c>
      <c r="F740" s="8"/>
      <c r="G740" s="23"/>
      <c r="H740" s="8"/>
      <c r="I740" s="24">
        <v>240</v>
      </c>
      <c r="J740" s="25">
        <v>6</v>
      </c>
      <c r="K740" s="26">
        <v>640</v>
      </c>
      <c r="L740" s="27">
        <v>4.5199999999999996</v>
      </c>
      <c r="M740" s="102"/>
    </row>
    <row r="741" spans="1:13" s="28" customFormat="1" ht="21.75" customHeight="1" x14ac:dyDescent="0.25">
      <c r="A741" s="34" t="s">
        <v>723</v>
      </c>
      <c r="B741" s="22" t="s">
        <v>726</v>
      </c>
      <c r="C741" s="98" t="str">
        <f>IF(Tabella42[[#This Row],[ iMiNOW  01/05/2025  31/08/2025 ]],"PROMO"," ")</f>
        <v xml:space="preserve"> </v>
      </c>
      <c r="D741" s="8" t="str">
        <f>IF($A$4="I",VLOOKUP(B741,lingue!$A$1:$W$2481,12,FALSE),IF($A$4="GB",VLOOKUP(B741,lingue!$A$1:$W$2481,14,FALSE),IF($A$4="E",VLOOKUP(B741,lingue!$A$1:$W$2481,20,FALSE),IF($A$4="PL",VLOOKUP(B741,lingue!$A$1:$W$2481,22,FALSE),IF($A$4="D",VLOOKUP(B741,lingue!$A$1:$W$2481,16,FALSE),IF($A$4="F",VLOOKUP(B741,lingue!$A$1:$W$2481,18,FALSE)))))))</f>
        <v>CASSETTA IN POLIPROPILENE ODETTE 4900-CAPACITA Lt=53 - DIM. MM  L=600 P=400 A=320 - COLORE: GIALLO</v>
      </c>
      <c r="E741" s="23" t="str">
        <f>IF($A$4="I",VLOOKUP(B741,lingue!$A$1:$W$2481,13,FALSE),IF($A$4="GB",VLOOKUP(B741,lingue!$A$1:$W$2481,15,FALSE),IF($A$4="E",VLOOKUP(B741,lingue!$A$1:$W$2481,21,FALSE),IF($A$4="PL",VLOOKUP(B741,lingue!$A$1:$W$2481,23,FALSE),IF($A$4="D",VLOOKUP(B741,lingue!$A$1:$W$2481,17,FALSE),IF($A$4="F",VLOOKUP(B741,lingue!$A$1:$W$2481,19,FALSE)))))))</f>
        <v xml:space="preserve">***FORNITO IN MULTIPLI DI 3/40 PZ*** </v>
      </c>
      <c r="F741" s="8"/>
      <c r="G741" s="23"/>
      <c r="H741" s="8"/>
      <c r="I741" s="24">
        <v>4020</v>
      </c>
      <c r="J741" s="25">
        <v>3</v>
      </c>
      <c r="K741" s="26">
        <v>40</v>
      </c>
      <c r="L741" s="27">
        <v>33.01</v>
      </c>
      <c r="M741" s="102"/>
    </row>
    <row r="742" spans="1:13" s="28" customFormat="1" ht="21.75" customHeight="1" x14ac:dyDescent="0.25">
      <c r="A742" s="34" t="s">
        <v>723</v>
      </c>
      <c r="B742" s="22" t="s">
        <v>727</v>
      </c>
      <c r="C742" s="98" t="str">
        <f>IF(Tabella42[[#This Row],[ iMiNOW  01/05/2025  31/08/2025 ]],"PROMO"," ")</f>
        <v xml:space="preserve"> </v>
      </c>
      <c r="D742" s="8" t="str">
        <f>IF($A$4="I",VLOOKUP(B742,lingue!$A$1:$W$2481,12,FALSE),IF($A$4="GB",VLOOKUP(B742,lingue!$A$1:$W$2481,14,FALSE),IF($A$4="E",VLOOKUP(B742,lingue!$A$1:$W$2481,20,FALSE),IF($A$4="PL",VLOOKUP(B742,lingue!$A$1:$W$2481,22,FALSE),IF($A$4="D",VLOOKUP(B742,lingue!$A$1:$W$2481,16,FALSE),IF($A$4="F",VLOOKUP(B742,lingue!$A$1:$W$2481,18,FALSE)))))))</f>
        <v>CASSETTA IN POLIPROPILENE ODETTE 4910-CAPACITA Lt=34.8 - DIM. MM  L=600 P=400 A=220 - COLORE: GIALLO</v>
      </c>
      <c r="E742" s="23" t="str">
        <f>IF($A$4="I",VLOOKUP(B742,lingue!$A$1:$W$2481,13,FALSE),IF($A$4="GB",VLOOKUP(B742,lingue!$A$1:$W$2481,15,FALSE),IF($A$4="E",VLOOKUP(B742,lingue!$A$1:$W$2481,21,FALSE),IF($A$4="PL",VLOOKUP(B742,lingue!$A$1:$W$2481,23,FALSE),IF($A$4="D",VLOOKUP(B742,lingue!$A$1:$W$2481,17,FALSE),IF($A$4="F",VLOOKUP(B742,lingue!$A$1:$W$2481,19,FALSE)))))))</f>
        <v xml:space="preserve">***FORNITO IN MULTIPLI DI 3/44 PZ*** </v>
      </c>
      <c r="F742" s="8"/>
      <c r="G742" s="23"/>
      <c r="H742" s="8"/>
      <c r="I742" s="24">
        <v>2820</v>
      </c>
      <c r="J742" s="25">
        <v>3</v>
      </c>
      <c r="K742" s="26">
        <v>44</v>
      </c>
      <c r="L742" s="27">
        <v>22.66</v>
      </c>
      <c r="M742" s="102"/>
    </row>
    <row r="743" spans="1:13" s="28" customFormat="1" ht="21.75" customHeight="1" x14ac:dyDescent="0.25">
      <c r="A743" s="34" t="s">
        <v>723</v>
      </c>
      <c r="B743" s="22" t="s">
        <v>728</v>
      </c>
      <c r="C743" s="98" t="str">
        <f>IF(Tabella42[[#This Row],[ iMiNOW  01/05/2025  31/08/2025 ]],"PROMO"," ")</f>
        <v xml:space="preserve"> </v>
      </c>
      <c r="D743" s="8" t="str">
        <f>IF($A$4="I",VLOOKUP(B743,lingue!$A$1:$W$2481,12,FALSE),IF($A$4="GB",VLOOKUP(B743,lingue!$A$1:$W$2481,14,FALSE),IF($A$4="E",VLOOKUP(B743,lingue!$A$1:$W$2481,20,FALSE),IF($A$4="PL",VLOOKUP(B743,lingue!$A$1:$W$2481,22,FALSE),IF($A$4="D",VLOOKUP(B743,lingue!$A$1:$W$2481,16,FALSE),IF($A$4="F",VLOOKUP(B743,lingue!$A$1:$W$2481,18,FALSE)))))))</f>
        <v>CASSETTA IN POLIPROPILENE ODETTE 4930-CAPACITA Lt=15.8 - DIM. MM  L=400 P=300 A=220 - COLORE: GIALLO</v>
      </c>
      <c r="E743" s="23" t="str">
        <f>IF($A$4="I",VLOOKUP(B743,lingue!$A$1:$W$2481,13,FALSE),IF($A$4="GB",VLOOKUP(B743,lingue!$A$1:$W$2481,15,FALSE),IF($A$4="E",VLOOKUP(B743,lingue!$A$1:$W$2481,21,FALSE),IF($A$4="PL",VLOOKUP(B743,lingue!$A$1:$W$2481,23,FALSE),IF($A$4="D",VLOOKUP(B743,lingue!$A$1:$W$2481,17,FALSE),IF($A$4="F",VLOOKUP(B743,lingue!$A$1:$W$2481,19,FALSE)))))))</f>
        <v xml:space="preserve">***FORNITO IN MULTIPLI DI 6/88 PZ*** </v>
      </c>
      <c r="F743" s="8"/>
      <c r="G743" s="23"/>
      <c r="H743" s="8"/>
      <c r="I743" s="24">
        <v>1740</v>
      </c>
      <c r="J743" s="25">
        <v>6</v>
      </c>
      <c r="K743" s="26">
        <v>88</v>
      </c>
      <c r="L743" s="27">
        <v>14.33</v>
      </c>
      <c r="M743" s="102"/>
    </row>
    <row r="744" spans="1:13" s="28" customFormat="1" ht="21.75" customHeight="1" x14ac:dyDescent="0.25">
      <c r="A744" s="34" t="s">
        <v>723</v>
      </c>
      <c r="B744" s="22" t="s">
        <v>729</v>
      </c>
      <c r="C744" s="98" t="str">
        <f>IF(Tabella42[[#This Row],[ iMiNOW  01/05/2025  31/08/2025 ]],"PROMO"," ")</f>
        <v xml:space="preserve"> </v>
      </c>
      <c r="D744" s="8" t="str">
        <f>IF($A$4="I",VLOOKUP(B744,lingue!$A$1:$W$2481,12,FALSE),IF($A$4="GB",VLOOKUP(B744,lingue!$A$1:$W$2481,14,FALSE),IF($A$4="E",VLOOKUP(B744,lingue!$A$1:$W$2481,20,FALSE),IF($A$4="PL",VLOOKUP(B744,lingue!$A$1:$W$2481,22,FALSE),IF($A$4="D",VLOOKUP(B744,lingue!$A$1:$W$2481,16,FALSE),IF($A$4="F",VLOOKUP(B744,lingue!$A$1:$W$2481,18,FALSE)))))))</f>
        <v>CASSETTA IN POLIPROPILENE ODETTE 4950-CAPACITA Lt=4.6 - DIM. MM  L=300 P=200 A=147 - COLORE: GIALLO</v>
      </c>
      <c r="E744" s="23" t="str">
        <f>IF($A$4="I",VLOOKUP(B744,lingue!$A$1:$W$2481,13,FALSE),IF($A$4="GB",VLOOKUP(B744,lingue!$A$1:$W$2481,15,FALSE),IF($A$4="E",VLOOKUP(B744,lingue!$A$1:$W$2481,21,FALSE),IF($A$4="PL",VLOOKUP(B744,lingue!$A$1:$W$2481,23,FALSE),IF($A$4="D",VLOOKUP(B744,lingue!$A$1:$W$2481,17,FALSE),IF($A$4="F",VLOOKUP(B744,lingue!$A$1:$W$2481,19,FALSE)))))))</f>
        <v xml:space="preserve">***FORNITO IN MULTIPLI DI 16/256 PZ*** </v>
      </c>
      <c r="F744" s="8"/>
      <c r="G744" s="23"/>
      <c r="H744" s="8"/>
      <c r="I744" s="24">
        <v>600</v>
      </c>
      <c r="J744" s="25">
        <v>16</v>
      </c>
      <c r="K744" s="26">
        <v>256</v>
      </c>
      <c r="L744" s="27">
        <v>9.64</v>
      </c>
      <c r="M744" s="102"/>
    </row>
    <row r="745" spans="1:13" s="28" customFormat="1" ht="21.75" customHeight="1" x14ac:dyDescent="0.25">
      <c r="A745" s="34" t="s">
        <v>723</v>
      </c>
      <c r="B745" s="22" t="s">
        <v>730</v>
      </c>
      <c r="C745" s="98" t="str">
        <f>IF(Tabella42[[#This Row],[ iMiNOW  01/05/2025  31/08/2025 ]],"PROMO"," ")</f>
        <v xml:space="preserve"> </v>
      </c>
      <c r="D745" s="8" t="str">
        <f>IF($A$4="I",VLOOKUP(B745,lingue!$A$1:$W$2481,12,FALSE),IF($A$4="GB",VLOOKUP(B745,lingue!$A$1:$W$2481,14,FALSE),IF($A$4="E",VLOOKUP(B745,lingue!$A$1:$W$2481,20,FALSE),IF($A$4="PL",VLOOKUP(B745,lingue!$A$1:$W$2481,22,FALSE),IF($A$4="D",VLOOKUP(B745,lingue!$A$1:$W$2481,16,FALSE),IF($A$4="F",VLOOKUP(B745,lingue!$A$1:$W$2481,18,FALSE)))))))</f>
        <v>COPERCHIO IN POLIPROPILENE PER CASSETTE SERIE ODETTE - DIM. MM  L=600 P=400 - COLORE: GIALLO</v>
      </c>
      <c r="E745" s="23" t="str">
        <f>IF($A$4="I",VLOOKUP(B745,lingue!$A$1:$W$2481,13,FALSE),IF($A$4="GB",VLOOKUP(B745,lingue!$A$1:$W$2481,15,FALSE),IF($A$4="E",VLOOKUP(B745,lingue!$A$1:$W$2481,21,FALSE),IF($A$4="PL",VLOOKUP(B745,lingue!$A$1:$W$2481,23,FALSE),IF($A$4="D",VLOOKUP(B745,lingue!$A$1:$W$2481,17,FALSE),IF($A$4="F",VLOOKUP(B745,lingue!$A$1:$W$2481,19,FALSE)))))))</f>
        <v xml:space="preserve">***FORNITO IN MULTIPLI DI 3/320 PZ*** </v>
      </c>
      <c r="F745" s="8"/>
      <c r="G745" s="23"/>
      <c r="H745" s="8"/>
      <c r="I745" s="24">
        <v>500</v>
      </c>
      <c r="J745" s="25">
        <v>3</v>
      </c>
      <c r="K745" s="26">
        <v>320</v>
      </c>
      <c r="L745" s="27">
        <v>7.93</v>
      </c>
      <c r="M745" s="102"/>
    </row>
    <row r="746" spans="1:13" s="28" customFormat="1" ht="21.75" customHeight="1" x14ac:dyDescent="0.25">
      <c r="A746" s="34" t="s">
        <v>723</v>
      </c>
      <c r="B746" s="77" t="s">
        <v>731</v>
      </c>
      <c r="C746" s="98" t="str">
        <f>IF(Tabella42[[#This Row],[ iMiNOW  01/05/2025  31/08/2025 ]],"PROMO"," ")</f>
        <v xml:space="preserve"> </v>
      </c>
      <c r="D746" s="8" t="str">
        <f>IF($A$4="I",VLOOKUP(B746,lingue!$A$1:$W$2481,12,FALSE),IF($A$4="GB",VLOOKUP(B746,lingue!$A$1:$W$2481,14,FALSE),IF($A$4="E",VLOOKUP(B746,lingue!$A$1:$W$2481,20,FALSE),IF($A$4="PL",VLOOKUP(B746,lingue!$A$1:$W$2481,22,FALSE),IF($A$4="D",VLOOKUP(B746,lingue!$A$1:$W$2481,16,FALSE),IF($A$4="F",VLOOKUP(B746,lingue!$A$1:$W$2481,18,FALSE)))))))</f>
        <v>ASTA IN METALLO PER PORTAETICHETTE CASSETTE SERIE ODETTE  LUNGH.MM.212</v>
      </c>
      <c r="E746" s="23" t="str">
        <f>IF($A$4="I",VLOOKUP(B746,lingue!$A$1:$W$2481,13,FALSE),IF($A$4="GB",VLOOKUP(B746,lingue!$A$1:$W$2481,15,FALSE),IF($A$4="E",VLOOKUP(B746,lingue!$A$1:$W$2481,21,FALSE),IF($A$4="PL",VLOOKUP(B746,lingue!$A$1:$W$2481,23,FALSE),IF($A$4="D",VLOOKUP(B746,lingue!$A$1:$W$2481,17,FALSE),IF($A$4="F",VLOOKUP(B746,lingue!$A$1:$W$2481,19,FALSE)))))))</f>
        <v xml:space="preserve">***FORNITO IN MULTIPLI DI 8 PZ*** </v>
      </c>
      <c r="G746" s="23"/>
      <c r="I746" s="24">
        <v>10</v>
      </c>
      <c r="J746" s="25">
        <v>8</v>
      </c>
      <c r="K746" s="36"/>
      <c r="L746" s="27">
        <v>0.75</v>
      </c>
      <c r="M746" s="102"/>
    </row>
    <row r="747" spans="1:13" s="28" customFormat="1" ht="21.75" customHeight="1" x14ac:dyDescent="0.25">
      <c r="A747" s="34" t="s">
        <v>732</v>
      </c>
      <c r="B747" s="77" t="s">
        <v>733</v>
      </c>
      <c r="C747" s="98" t="str">
        <f>IF(Tabella42[[#This Row],[ iMiNOW  01/05/2025  31/08/2025 ]],"PROMO"," ")</f>
        <v xml:space="preserve"> </v>
      </c>
      <c r="D747" s="8" t="str">
        <f>IF($A$4="I",VLOOKUP(B747,lingue!$A$1:$W$2481,12,FALSE),IF($A$4="GB",VLOOKUP(B747,lingue!$A$1:$W$2481,14,FALSE),IF($A$4="E",VLOOKUP(B747,lingue!$A$1:$W$2481,20,FALSE),IF($A$4="PL",VLOOKUP(B747,lingue!$A$1:$W$2481,22,FALSE),IF($A$4="D",VLOOKUP(B747,lingue!$A$1:$W$2481,16,FALSE),IF($A$4="F",VLOOKUP(B747,lingue!$A$1:$W$2481,18,FALSE)))))))</f>
        <v xml:space="preserve">PALLET IN PLASTICA PORTATA STATICA: 3000 KG - PORTATA DINAMICA: 600 KG - DIM. MM  L=800 P=600 A=140 - COLORE: NERO </v>
      </c>
      <c r="E747" s="23" t="str">
        <f>IF($A$4="I",VLOOKUP(B747,lingue!$A$1:$W$2481,13,FALSE),IF($A$4="GB",VLOOKUP(B747,lingue!$A$1:$W$2481,15,FALSE),IF($A$4="E",VLOOKUP(B747,lingue!$A$1:$W$2481,21,FALSE),IF($A$4="PL",VLOOKUP(B747,lingue!$A$1:$W$2481,23,FALSE),IF($A$4="D",VLOOKUP(B747,lingue!$A$1:$W$2481,17,FALSE),IF($A$4="F",VLOOKUP(B747,lingue!$A$1:$W$2481,19,FALSE)))))))</f>
        <v xml:space="preserve">***FORNITO IN MULTIPLI DI 1/60 PZ*** </v>
      </c>
      <c r="F747" s="8"/>
      <c r="G747" s="23"/>
      <c r="H747" s="8"/>
      <c r="I747" s="24">
        <v>3200</v>
      </c>
      <c r="J747" s="25">
        <v>1</v>
      </c>
      <c r="K747" s="26">
        <v>60</v>
      </c>
      <c r="L747" s="27">
        <v>15.14</v>
      </c>
      <c r="M747" s="102"/>
    </row>
    <row r="748" spans="1:13" s="28" customFormat="1" ht="21.75" customHeight="1" x14ac:dyDescent="0.25">
      <c r="A748" s="34" t="s">
        <v>732</v>
      </c>
      <c r="B748" s="77" t="s">
        <v>734</v>
      </c>
      <c r="C748" s="98" t="str">
        <f>IF(Tabella42[[#This Row],[ iMiNOW  01/05/2025  31/08/2025 ]],"PROMO"," ")</f>
        <v xml:space="preserve"> </v>
      </c>
      <c r="D748" s="8" t="str">
        <f>IF($A$4="I",VLOOKUP(B748,lingue!$A$1:$W$2481,12,FALSE),IF($A$4="GB",VLOOKUP(B748,lingue!$A$1:$W$2481,14,FALSE),IF($A$4="E",VLOOKUP(B748,lingue!$A$1:$W$2481,20,FALSE),IF($A$4="PL",VLOOKUP(B748,lingue!$A$1:$W$2481,22,FALSE),IF($A$4="D",VLOOKUP(B748,lingue!$A$1:$W$2481,16,FALSE),IF($A$4="F",VLOOKUP(B748,lingue!$A$1:$W$2481,18,FALSE)))))))</f>
        <v xml:space="preserve">PALLET IN PLASTICA PORTATA STATICA: 4000 KG - PORTATA DINAMICA: 1200 KG - DIM. MM  L=1200 P=800 A=140 - COLORE: NERO </v>
      </c>
      <c r="E748" s="23" t="str">
        <f>IF($A$4="I",VLOOKUP(B748,lingue!$A$1:$W$2481,13,FALSE),IF($A$4="GB",VLOOKUP(B748,lingue!$A$1:$W$2481,15,FALSE),IF($A$4="E",VLOOKUP(B748,lingue!$A$1:$W$2481,21,FALSE),IF($A$4="PL",VLOOKUP(B748,lingue!$A$1:$W$2481,23,FALSE),IF($A$4="D",VLOOKUP(B748,lingue!$A$1:$W$2481,17,FALSE),IF($A$4="F",VLOOKUP(B748,lingue!$A$1:$W$2481,19,FALSE)))))))</f>
        <v xml:space="preserve">***FORNITO IN MULTIPLI DI 1/55 PZ*** </v>
      </c>
      <c r="F748" s="8"/>
      <c r="G748" s="23"/>
      <c r="H748" s="8"/>
      <c r="I748" s="24">
        <v>8100</v>
      </c>
      <c r="J748" s="25">
        <v>1</v>
      </c>
      <c r="K748" s="26">
        <v>55</v>
      </c>
      <c r="L748" s="27">
        <v>35.06</v>
      </c>
      <c r="M748" s="102"/>
    </row>
    <row r="749" spans="1:13" s="28" customFormat="1" ht="21.75" customHeight="1" x14ac:dyDescent="0.25">
      <c r="A749" s="34" t="s">
        <v>732</v>
      </c>
      <c r="B749" s="77" t="s">
        <v>735</v>
      </c>
      <c r="C749" s="98" t="str">
        <f>IF(Tabella42[[#This Row],[ iMiNOW  01/05/2025  31/08/2025 ]],"PROMO"," ")</f>
        <v xml:space="preserve"> </v>
      </c>
      <c r="D749" s="8" t="str">
        <f>IF($A$4="I",VLOOKUP(B749,lingue!$A$1:$W$2481,12,FALSE),IF($A$4="GB",VLOOKUP(B749,lingue!$A$1:$W$2481,14,FALSE),IF($A$4="E",VLOOKUP(B749,lingue!$A$1:$W$2481,20,FALSE),IF($A$4="PL",VLOOKUP(B749,lingue!$A$1:$W$2481,22,FALSE),IF($A$4="D",VLOOKUP(B749,lingue!$A$1:$W$2481,16,FALSE),IF($A$4="F",VLOOKUP(B749,lingue!$A$1:$W$2481,18,FALSE)))))))</f>
        <v>PALLET IN PLASTICA SENZA ANGOLI CON BORDO DI CONTENIMENTO ESTERNO - PER ATHENA - ATHENA LIGHT - KRONOS - DIM. MM  L=1200 P=800 A=145 - COLORE: NERO</v>
      </c>
      <c r="E749" s="23" t="str">
        <f>IF($A$4="I",VLOOKUP(B749,lingue!$A$1:$W$2481,13,FALSE),IF($A$4="GB",VLOOKUP(B749,lingue!$A$1:$W$2481,15,FALSE),IF($A$4="E",VLOOKUP(B749,lingue!$A$1:$W$2481,21,FALSE),IF($A$4="PL",VLOOKUP(B749,lingue!$A$1:$W$2481,23,FALSE),IF($A$4="D",VLOOKUP(B749,lingue!$A$1:$W$2481,17,FALSE),IF($A$4="F",VLOOKUP(B749,lingue!$A$1:$W$2481,19,FALSE)))))))</f>
        <v xml:space="preserve">***FORNITO IN MULTIPLI DI 1/15 PZ*** </v>
      </c>
      <c r="F749" s="8"/>
      <c r="G749" s="23"/>
      <c r="H749" s="8"/>
      <c r="I749" s="24">
        <v>17300</v>
      </c>
      <c r="J749" s="25">
        <v>1</v>
      </c>
      <c r="K749" s="26">
        <v>15</v>
      </c>
      <c r="L749" s="27">
        <v>73.95</v>
      </c>
      <c r="M749" s="102"/>
    </row>
    <row r="750" spans="1:13" s="28" customFormat="1" ht="21.75" customHeight="1" x14ac:dyDescent="0.25">
      <c r="A750" s="34" t="s">
        <v>732</v>
      </c>
      <c r="B750" s="22" t="s">
        <v>736</v>
      </c>
      <c r="C750" s="98" t="str">
        <f>IF(Tabella42[[#This Row],[ iMiNOW  01/05/2025  31/08/2025 ]],"PROMO"," ")</f>
        <v xml:space="preserve"> </v>
      </c>
      <c r="D750" s="8" t="str">
        <f>IF($A$4="I",VLOOKUP(B750,lingue!$A$1:$W$2481,12,FALSE),IF($A$4="GB",VLOOKUP(B750,lingue!$A$1:$W$2481,14,FALSE),IF($A$4="E",VLOOKUP(B750,lingue!$A$1:$W$2481,20,FALSE),IF($A$4="PL",VLOOKUP(B750,lingue!$A$1:$W$2481,22,FALSE),IF($A$4="D",VLOOKUP(B750,lingue!$A$1:$W$2481,16,FALSE),IF($A$4="F",VLOOKUP(B750,lingue!$A$1:$W$2481,18,FALSE)))))))</f>
        <v>PALLET IN PLASTICA PORTATA STATICA: 4000 KG - PORTATA DINAMICA: 1500 KG - DIM. MM  L=1200 P=800 A=150 - COLORE: BIANCO</v>
      </c>
      <c r="E750" s="23" t="str">
        <f>IF($A$4="I",VLOOKUP(B750,lingue!$A$1:$W$2481,13,FALSE),IF($A$4="GB",VLOOKUP(B750,lingue!$A$1:$W$2481,15,FALSE),IF($A$4="E",VLOOKUP(B750,lingue!$A$1:$W$2481,21,FALSE),IF($A$4="PL",VLOOKUP(B750,lingue!$A$1:$W$2481,23,FALSE),IF($A$4="D",VLOOKUP(B750,lingue!$A$1:$W$2481,17,FALSE),IF($A$4="F",VLOOKUP(B750,lingue!$A$1:$W$2481,19,FALSE)))))))</f>
        <v xml:space="preserve">***FORNITO IN MULTIPLI DI 1/15 PZ*** </v>
      </c>
      <c r="F750" s="8"/>
      <c r="G750" s="23"/>
      <c r="H750" s="8"/>
      <c r="I750" s="24">
        <v>12300</v>
      </c>
      <c r="J750" s="25">
        <v>1</v>
      </c>
      <c r="K750" s="26">
        <v>15</v>
      </c>
      <c r="L750" s="27">
        <v>76.13</v>
      </c>
      <c r="M750" s="102"/>
    </row>
    <row r="751" spans="1:13" s="28" customFormat="1" ht="21.75" customHeight="1" x14ac:dyDescent="0.25">
      <c r="A751" s="34" t="s">
        <v>732</v>
      </c>
      <c r="B751" s="22" t="s">
        <v>737</v>
      </c>
      <c r="C751" s="98" t="str">
        <f>IF(Tabella42[[#This Row],[ iMiNOW  01/05/2025  31/08/2025 ]],"PROMO"," ")</f>
        <v xml:space="preserve"> </v>
      </c>
      <c r="D751" s="8" t="str">
        <f>IF($A$4="I",VLOOKUP(B751,lingue!$A$1:$W$2481,12,FALSE),IF($A$4="GB",VLOOKUP(B751,lingue!$A$1:$W$2481,14,FALSE),IF($A$4="E",VLOOKUP(B751,lingue!$A$1:$W$2481,20,FALSE),IF($A$4="PL",VLOOKUP(B751,lingue!$A$1:$W$2481,22,FALSE),IF($A$4="D",VLOOKUP(B751,lingue!$A$1:$W$2481,16,FALSE),IF($A$4="F",VLOOKUP(B751,lingue!$A$1:$W$2481,18,FALSE)))))))</f>
        <v>PALLET IN PLASTICA CON PROFILI ALTI ZINCATI PER CASSETTE SERIE ODETTE - KLT - PORTATA STATICA: 4000 KG - PORTATA DINAMICA: 1500 KG - DIM. MM  L=1200 P=800 A=150 - COLORE: BIANCO</v>
      </c>
      <c r="E751" s="23" t="str">
        <f>IF($A$4="I",VLOOKUP(B751,lingue!$A$1:$W$2481,13,FALSE),IF($A$4="GB",VLOOKUP(B751,lingue!$A$1:$W$2481,15,FALSE),IF($A$4="E",VLOOKUP(B751,lingue!$A$1:$W$2481,21,FALSE),IF($A$4="PL",VLOOKUP(B751,lingue!$A$1:$W$2481,23,FALSE),IF($A$4="D",VLOOKUP(B751,lingue!$A$1:$W$2481,17,FALSE),IF($A$4="F",VLOOKUP(B751,lingue!$A$1:$W$2481,19,FALSE)))))))</f>
        <v xml:space="preserve">***FORNITO IN MULTIPLI DI 1/15 PZ*** </v>
      </c>
      <c r="F751" s="8"/>
      <c r="G751" s="23"/>
      <c r="H751" s="8"/>
      <c r="I751" s="24">
        <v>17000</v>
      </c>
      <c r="J751" s="25">
        <v>1</v>
      </c>
      <c r="K751" s="26">
        <v>15</v>
      </c>
      <c r="L751" s="27">
        <v>114.01</v>
      </c>
      <c r="M751" s="102"/>
    </row>
    <row r="752" spans="1:13" s="28" customFormat="1" ht="21.75" customHeight="1" x14ac:dyDescent="0.25">
      <c r="A752" s="34" t="s">
        <v>732</v>
      </c>
      <c r="B752" s="22" t="s">
        <v>738</v>
      </c>
      <c r="C752" s="98" t="str">
        <f>IF(Tabella42[[#This Row],[ iMiNOW  01/05/2025  31/08/2025 ]],"PROMO"," ")</f>
        <v xml:space="preserve"> </v>
      </c>
      <c r="D752" s="8" t="str">
        <f>IF($A$4="I",VLOOKUP(B752,lingue!$A$1:$W$2481,12,FALSE),IF($A$4="GB",VLOOKUP(B752,lingue!$A$1:$W$2481,14,FALSE),IF($A$4="E",VLOOKUP(B752,lingue!$A$1:$W$2481,20,FALSE),IF($A$4="PL",VLOOKUP(B752,lingue!$A$1:$W$2481,22,FALSE),IF($A$4="D",VLOOKUP(B752,lingue!$A$1:$W$2481,16,FALSE),IF($A$4="F",VLOOKUP(B752,lingue!$A$1:$W$2481,18,FALSE)))))))</f>
        <v>PALLET IN PLASTICA - PROFILI BASSI ZINCATI PER ATHENA - ATHENA LIGHT - KRONOS - PORTATA STATICA: 4000 KG - PORTATA DINAMICA: 1500 KG - DIM. MM  L=1200 P=800 A=150 - COLORE: BIANCO</v>
      </c>
      <c r="E752" s="23" t="str">
        <f>IF($A$4="I",VLOOKUP(B752,lingue!$A$1:$W$2481,13,FALSE),IF($A$4="GB",VLOOKUP(B752,lingue!$A$1:$W$2481,15,FALSE),IF($A$4="E",VLOOKUP(B752,lingue!$A$1:$W$2481,21,FALSE),IF($A$4="PL",VLOOKUP(B752,lingue!$A$1:$W$2481,23,FALSE),IF($A$4="D",VLOOKUP(B752,lingue!$A$1:$W$2481,17,FALSE),IF($A$4="F",VLOOKUP(B752,lingue!$A$1:$W$2481,19,FALSE)))))))</f>
        <v xml:space="preserve">***FORNITO IN MULTIPLI DI 1/15 PZ*** </v>
      </c>
      <c r="F752" s="8"/>
      <c r="G752" s="23"/>
      <c r="H752" s="8"/>
      <c r="I752" s="24">
        <v>13700</v>
      </c>
      <c r="J752" s="25">
        <v>1</v>
      </c>
      <c r="K752" s="26">
        <v>15</v>
      </c>
      <c r="L752" s="27">
        <v>97.48</v>
      </c>
      <c r="M752" s="102"/>
    </row>
    <row r="753" spans="1:13" s="28" customFormat="1" ht="21.75" customHeight="1" x14ac:dyDescent="0.25">
      <c r="A753" s="34" t="s">
        <v>732</v>
      </c>
      <c r="B753" s="77" t="s">
        <v>739</v>
      </c>
      <c r="C753" s="98" t="str">
        <f>IF(Tabella42[[#This Row],[ iMiNOW  01/05/2025  31/08/2025 ]],"PROMO"," ")</f>
        <v xml:space="preserve"> </v>
      </c>
      <c r="D753" s="8" t="str">
        <f>IF($A$4="I",VLOOKUP(B753,lingue!$A$1:$W$2481,12,FALSE),IF($A$4="GB",VLOOKUP(B753,lingue!$A$1:$W$2481,14,FALSE),IF($A$4="E",VLOOKUP(B753,lingue!$A$1:$W$2481,20,FALSE),IF($A$4="PL",VLOOKUP(B753,lingue!$A$1:$W$2481,22,FALSE),IF($A$4="D",VLOOKUP(B753,lingue!$A$1:$W$2481,16,FALSE),IF($A$4="F",VLOOKUP(B753,lingue!$A$1:$W$2481,18,FALSE)))))))</f>
        <v>PALLET IN PLASTICA PORTATA STATICA: 1500 KG - PORTATA DINAMICA: 600 KG - DIM. MM  L=1200 P=800 A=135 - COLORE: NERO</v>
      </c>
      <c r="E753" s="23" t="str">
        <f>IF($A$4="I",VLOOKUP(B753,lingue!$A$1:$W$2481,13,FALSE),IF($A$4="GB",VLOOKUP(B753,lingue!$A$1:$W$2481,15,FALSE),IF($A$4="E",VLOOKUP(B753,lingue!$A$1:$W$2481,21,FALSE),IF($A$4="PL",VLOOKUP(B753,lingue!$A$1:$W$2481,23,FALSE),IF($A$4="D",VLOOKUP(B753,lingue!$A$1:$W$2481,17,FALSE),IF($A$4="F",VLOOKUP(B753,lingue!$A$1:$W$2481,19,FALSE)))))))</f>
        <v xml:space="preserve">***FORNITO IN MULTIPLI DI 1/66 PZ*** </v>
      </c>
      <c r="F753" s="8"/>
      <c r="G753" s="23"/>
      <c r="H753" s="8"/>
      <c r="I753" s="24">
        <v>4800</v>
      </c>
      <c r="J753" s="25">
        <v>1</v>
      </c>
      <c r="K753" s="26">
        <v>66</v>
      </c>
      <c r="L753" s="27">
        <v>19.989999999999998</v>
      </c>
      <c r="M753" s="102"/>
    </row>
    <row r="754" spans="1:13" s="28" customFormat="1" ht="21.75" customHeight="1" x14ac:dyDescent="0.25">
      <c r="A754" s="34" t="s">
        <v>732</v>
      </c>
      <c r="B754" s="77" t="s">
        <v>740</v>
      </c>
      <c r="C754" s="98" t="str">
        <f>IF(Tabella42[[#This Row],[ iMiNOW  01/05/2025  31/08/2025 ]],"PROMO"," ")</f>
        <v xml:space="preserve"> </v>
      </c>
      <c r="D754" s="8" t="str">
        <f>IF($A$4="I",VLOOKUP(B754,lingue!$A$1:$W$2481,12,FALSE),IF($A$4="GB",VLOOKUP(B754,lingue!$A$1:$W$2481,14,FALSE),IF($A$4="E",VLOOKUP(B754,lingue!$A$1:$W$2481,20,FALSE),IF($A$4="PL",VLOOKUP(B754,lingue!$A$1:$W$2481,22,FALSE),IF($A$4="D",VLOOKUP(B754,lingue!$A$1:$W$2481,16,FALSE),IF($A$4="F",VLOOKUP(B754,lingue!$A$1:$W$2481,18,FALSE)))))))</f>
        <v xml:space="preserve">PALLET IN PLASTICA PORTATA STATICA: 4000 KG - PORTATA DINAMICA: 1200 KG - DIM. MM  L=1200 P=1000 A=140 - COLORE: NERO </v>
      </c>
      <c r="E754" s="23" t="str">
        <f>IF($A$4="I",VLOOKUP(B754,lingue!$A$1:$W$2481,13,FALSE),IF($A$4="GB",VLOOKUP(B754,lingue!$A$1:$W$2481,15,FALSE),IF($A$4="E",VLOOKUP(B754,lingue!$A$1:$W$2481,21,FALSE),IF($A$4="PL",VLOOKUP(B754,lingue!$A$1:$W$2481,23,FALSE),IF($A$4="D",VLOOKUP(B754,lingue!$A$1:$W$2481,17,FALSE),IF($A$4="F",VLOOKUP(B754,lingue!$A$1:$W$2481,19,FALSE)))))))</f>
        <v xml:space="preserve">***FORNITO IN MULTIPLI DI 1/60 PZ*** </v>
      </c>
      <c r="F754" s="8"/>
      <c r="G754" s="23"/>
      <c r="H754" s="8"/>
      <c r="I754" s="24">
        <v>9250</v>
      </c>
      <c r="J754" s="25">
        <v>1</v>
      </c>
      <c r="K754" s="26">
        <v>60</v>
      </c>
      <c r="L754" s="27">
        <v>38.39</v>
      </c>
      <c r="M754" s="102"/>
    </row>
    <row r="755" spans="1:13" s="28" customFormat="1" ht="21.75" customHeight="1" x14ac:dyDescent="0.25">
      <c r="A755" s="34" t="s">
        <v>732</v>
      </c>
      <c r="B755" s="22" t="s">
        <v>741</v>
      </c>
      <c r="C755" s="98" t="str">
        <f>IF(Tabella42[[#This Row],[ iMiNOW  01/05/2025  31/08/2025 ]],"PROMO"," ")</f>
        <v xml:space="preserve"> </v>
      </c>
      <c r="D755" s="8" t="str">
        <f>IF($A$4="I",VLOOKUP(B755,lingue!$A$1:$W$2481,12,FALSE),IF($A$4="GB",VLOOKUP(B755,lingue!$A$1:$W$2481,14,FALSE),IF($A$4="E",VLOOKUP(B755,lingue!$A$1:$W$2481,20,FALSE),IF($A$4="PL",VLOOKUP(B755,lingue!$A$1:$W$2481,22,FALSE),IF($A$4="D",VLOOKUP(B755,lingue!$A$1:$W$2481,16,FALSE),IF($A$4="F",VLOOKUP(B755,lingue!$A$1:$W$2481,18,FALSE)))))))</f>
        <v>PALLET IN PLASTICA PORTATA STATICA: 4000 KG - PORTATA DINAMICA: 1500 KG - DIM. MM  L=1200 P=1000 A=130 - COLORE: BIANCO</v>
      </c>
      <c r="E755" s="23" t="str">
        <f>IF($A$4="I",VLOOKUP(B755,lingue!$A$1:$W$2481,13,FALSE),IF($A$4="GB",VLOOKUP(B755,lingue!$A$1:$W$2481,15,FALSE),IF($A$4="E",VLOOKUP(B755,lingue!$A$1:$W$2481,21,FALSE),IF($A$4="PL",VLOOKUP(B755,lingue!$A$1:$W$2481,23,FALSE),IF($A$4="D",VLOOKUP(B755,lingue!$A$1:$W$2481,17,FALSE),IF($A$4="F",VLOOKUP(B755,lingue!$A$1:$W$2481,19,FALSE)))))))</f>
        <v xml:space="preserve">***FORNITO IN MULTIPLI DI 1/15 PZ*** </v>
      </c>
      <c r="F755" s="8"/>
      <c r="G755" s="23"/>
      <c r="H755" s="8"/>
      <c r="I755" s="24">
        <v>15100</v>
      </c>
      <c r="J755" s="25">
        <v>1</v>
      </c>
      <c r="K755" s="26">
        <v>15</v>
      </c>
      <c r="L755" s="27">
        <v>95.05</v>
      </c>
      <c r="M755" s="102"/>
    </row>
    <row r="756" spans="1:13" s="28" customFormat="1" ht="21.75" customHeight="1" x14ac:dyDescent="0.25">
      <c r="A756" s="34" t="s">
        <v>732</v>
      </c>
      <c r="B756" s="22" t="s">
        <v>742</v>
      </c>
      <c r="C756" s="98" t="str">
        <f>IF(Tabella42[[#This Row],[ iMiNOW  01/05/2025  31/08/2025 ]],"PROMO"," ")</f>
        <v xml:space="preserve"> </v>
      </c>
      <c r="D756" s="8" t="str">
        <f>IF($A$4="I",VLOOKUP(B756,lingue!$A$1:$W$2481,12,FALSE),IF($A$4="GB",VLOOKUP(B756,lingue!$A$1:$W$2481,14,FALSE),IF($A$4="E",VLOOKUP(B756,lingue!$A$1:$W$2481,20,FALSE),IF($A$4="PL",VLOOKUP(B756,lingue!$A$1:$W$2481,22,FALSE),IF($A$4="D",VLOOKUP(B756,lingue!$A$1:$W$2481,16,FALSE),IF($A$4="F",VLOOKUP(B756,lingue!$A$1:$W$2481,18,FALSE)))))))</f>
        <v>PALLET IN PLASTICA CON PROFILI ALTI ZINCATI PER CASSETTE SERIE ODETTE - KLT - PORTATA STATICA: 4000 KG - PORTATA DINAMICA: 1500 KG - DIM. MM  L=1200 P=1000 A=150 - COLORE: BIANCO</v>
      </c>
      <c r="E756" s="23" t="str">
        <f>IF($A$4="I",VLOOKUP(B756,lingue!$A$1:$W$2481,13,FALSE),IF($A$4="GB",VLOOKUP(B756,lingue!$A$1:$W$2481,15,FALSE),IF($A$4="E",VLOOKUP(B756,lingue!$A$1:$W$2481,21,FALSE),IF($A$4="PL",VLOOKUP(B756,lingue!$A$1:$W$2481,23,FALSE),IF($A$4="D",VLOOKUP(B756,lingue!$A$1:$W$2481,17,FALSE),IF($A$4="F",VLOOKUP(B756,lingue!$A$1:$W$2481,19,FALSE)))))))</f>
        <v xml:space="preserve">***FORNITO IN MULTIPLI DI 1/15 PZ*** </v>
      </c>
      <c r="F756" s="8"/>
      <c r="G756" s="23"/>
      <c r="H756" s="8"/>
      <c r="I756" s="24">
        <v>14500</v>
      </c>
      <c r="J756" s="25">
        <v>1</v>
      </c>
      <c r="K756" s="26">
        <v>15</v>
      </c>
      <c r="L756" s="27">
        <v>121.98</v>
      </c>
      <c r="M756" s="102"/>
    </row>
    <row r="757" spans="1:13" s="28" customFormat="1" ht="21.75" customHeight="1" x14ac:dyDescent="0.25">
      <c r="A757" s="34" t="s">
        <v>732</v>
      </c>
      <c r="B757" s="77" t="s">
        <v>743</v>
      </c>
      <c r="C757" s="98" t="str">
        <f>IF(Tabella42[[#This Row],[ iMiNOW  01/05/2025  31/08/2025 ]],"PROMO"," ")</f>
        <v xml:space="preserve"> </v>
      </c>
      <c r="D757" s="8" t="str">
        <f>IF($A$4="I",VLOOKUP(B757,lingue!$A$1:$W$2481,12,FALSE),IF($A$4="GB",VLOOKUP(B757,lingue!$A$1:$W$2481,14,FALSE),IF($A$4="E",VLOOKUP(B757,lingue!$A$1:$W$2481,20,FALSE),IF($A$4="PL",VLOOKUP(B757,lingue!$A$1:$W$2481,22,FALSE),IF($A$4="D",VLOOKUP(B757,lingue!$A$1:$W$2481,16,FALSE),IF($A$4="F",VLOOKUP(B757,lingue!$A$1:$W$2481,18,FALSE)))))))</f>
        <v>PALLET IN PLASTICA CON ANGOLI CON BORDO DI CONTENIMENTO INTERNO - PER ODETTE - KLT - DIM. MM  L=1200 P=1000 A=150 - COLORE: NERO</v>
      </c>
      <c r="E757" s="23" t="str">
        <f>IF($A$4="I",VLOOKUP(B757,lingue!$A$1:$W$2481,13,FALSE),IF($A$4="GB",VLOOKUP(B757,lingue!$A$1:$W$2481,15,FALSE),IF($A$4="E",VLOOKUP(B757,lingue!$A$1:$W$2481,21,FALSE),IF($A$4="PL",VLOOKUP(B757,lingue!$A$1:$W$2481,23,FALSE),IF($A$4="D",VLOOKUP(B757,lingue!$A$1:$W$2481,17,FALSE),IF($A$4="F",VLOOKUP(B757,lingue!$A$1:$W$2481,19,FALSE)))))))</f>
        <v xml:space="preserve">***FORNITO IN MULTIPLI DI 1/15 PZ*** </v>
      </c>
      <c r="F757" s="8"/>
      <c r="G757" s="23"/>
      <c r="H757" s="8"/>
      <c r="I757" s="24">
        <v>17900</v>
      </c>
      <c r="J757" s="25">
        <v>1</v>
      </c>
      <c r="K757" s="26">
        <v>15</v>
      </c>
      <c r="L757" s="27">
        <v>77.22</v>
      </c>
      <c r="M757" s="102"/>
    </row>
    <row r="758" spans="1:13" s="28" customFormat="1" ht="21.75" customHeight="1" x14ac:dyDescent="0.25">
      <c r="A758" s="34" t="s">
        <v>732</v>
      </c>
      <c r="B758" s="22" t="s">
        <v>744</v>
      </c>
      <c r="C758" s="98" t="str">
        <f>IF(Tabella42[[#This Row],[ iMiNOW  01/05/2025  31/08/2025 ]],"PROMO"," ")</f>
        <v xml:space="preserve"> </v>
      </c>
      <c r="D758" s="8" t="str">
        <f>IF($A$4="I",VLOOKUP(B758,lingue!$A$1:$W$2481,12,FALSE),IF($A$4="GB",VLOOKUP(B758,lingue!$A$1:$W$2481,14,FALSE),IF($A$4="E",VLOOKUP(B758,lingue!$A$1:$W$2481,20,FALSE),IF($A$4="PL",VLOOKUP(B758,lingue!$A$1:$W$2481,22,FALSE),IF($A$4="D",VLOOKUP(B758,lingue!$A$1:$W$2481,16,FALSE),IF($A$4="F",VLOOKUP(B758,lingue!$A$1:$W$2481,18,FALSE)))))))</f>
        <v>PALLET IN PLASTICA - PROFILI BASSI ZINCATI PER ATHENA - ATHENA LIGHT - KRONOS - PORTATA STATICA: 4000 KG - PORTATA DINAMICA: 1500 KG - DIM. MM  L=1200 P=1000 A=150 - COLORE: BIANCO</v>
      </c>
      <c r="E758" s="23" t="str">
        <f>IF($A$4="I",VLOOKUP(B758,lingue!$A$1:$W$2481,13,FALSE),IF($A$4="GB",VLOOKUP(B758,lingue!$A$1:$W$2481,15,FALSE),IF($A$4="E",VLOOKUP(B758,lingue!$A$1:$W$2481,21,FALSE),IF($A$4="PL",VLOOKUP(B758,lingue!$A$1:$W$2481,23,FALSE),IF($A$4="D",VLOOKUP(B758,lingue!$A$1:$W$2481,17,FALSE),IF($A$4="F",VLOOKUP(B758,lingue!$A$1:$W$2481,19,FALSE)))))))</f>
        <v xml:space="preserve">***FORNITO IN MULTIPLI DI 1/15 PZ*** </v>
      </c>
      <c r="F758" s="8"/>
      <c r="G758" s="23"/>
      <c r="H758" s="8"/>
      <c r="I758" s="24">
        <v>16900</v>
      </c>
      <c r="J758" s="25">
        <v>1</v>
      </c>
      <c r="K758" s="26">
        <v>15</v>
      </c>
      <c r="L758" s="27">
        <v>117.5</v>
      </c>
      <c r="M758" s="102"/>
    </row>
    <row r="759" spans="1:13" ht="21.75" customHeight="1" x14ac:dyDescent="0.25">
      <c r="A759" s="34" t="s">
        <v>732</v>
      </c>
      <c r="B759" s="77" t="s">
        <v>745</v>
      </c>
      <c r="C759" s="98" t="str">
        <f>IF(Tabella42[[#This Row],[ iMiNOW  01/05/2025  31/08/2025 ]],"PROMO"," ")</f>
        <v xml:space="preserve"> </v>
      </c>
      <c r="D759" s="8" t="str">
        <f>IF($A$4="I",VLOOKUP(B759,lingue!$A$1:$W$2481,12,FALSE),IF($A$4="GB",VLOOKUP(B759,lingue!$A$1:$W$2481,14,FALSE),IF($A$4="E",VLOOKUP(B759,lingue!$A$1:$W$2481,20,FALSE),IF($A$4="PL",VLOOKUP(B759,lingue!$A$1:$W$2481,22,FALSE),IF($A$4="D",VLOOKUP(B759,lingue!$A$1:$W$2481,16,FALSE),IF($A$4="F",VLOOKUP(B759,lingue!$A$1:$W$2481,18,FALSE)))))))</f>
        <v>PALLET IN PLASTICA PORTATA STATICA: 1500 KG - PORTATA DINAMICA: 600 KG - DIM. MM  L=1200 P=1000 A=135 - COLORE: NERO</v>
      </c>
      <c r="E759" s="23" t="str">
        <f>IF($A$4="I",VLOOKUP(B759,lingue!$A$1:$W$2481,13,FALSE),IF($A$4="GB",VLOOKUP(B759,lingue!$A$1:$W$2481,15,FALSE),IF($A$4="E",VLOOKUP(B759,lingue!$A$1:$W$2481,21,FALSE),IF($A$4="PL",VLOOKUP(B759,lingue!$A$1:$W$2481,23,FALSE),IF($A$4="D",VLOOKUP(B759,lingue!$A$1:$W$2481,17,FALSE),IF($A$4="F",VLOOKUP(B759,lingue!$A$1:$W$2481,19,FALSE)))))))</f>
        <v xml:space="preserve">***FORNITO IN MULTIPLI DI 1/60 PZ*** </v>
      </c>
      <c r="F759" s="8"/>
      <c r="G759" s="23"/>
      <c r="H759" s="8"/>
      <c r="I759" s="24">
        <v>6900</v>
      </c>
      <c r="J759" s="25">
        <v>1</v>
      </c>
      <c r="K759" s="26">
        <v>60</v>
      </c>
      <c r="L759" s="27">
        <v>25.56</v>
      </c>
      <c r="M759" s="102"/>
    </row>
    <row r="760" spans="1:13" ht="21.75" customHeight="1" x14ac:dyDescent="0.25">
      <c r="A760" s="34" t="s">
        <v>654</v>
      </c>
      <c r="B760" s="78" t="s">
        <v>746</v>
      </c>
      <c r="C760" s="98" t="str">
        <f>IF(Tabella42[[#This Row],[ iMiNOW  01/05/2025  31/08/2025 ]],"PROMO"," ")</f>
        <v>PROMO</v>
      </c>
      <c r="D760" s="8" t="str">
        <f>IF($A$4="I",VLOOKUP(B760,lingue!$A$1:$W$2481,12,FALSE),IF($A$4="GB",VLOOKUP(B760,lingue!$A$1:$W$2481,14,FALSE),IF($A$4="E",VLOOKUP(B760,lingue!$A$1:$W$2481,20,FALSE),IF($A$4="PL",VLOOKUP(B760,lingue!$A$1:$W$2481,22,FALSE),IF($A$4="D",VLOOKUP(B760,lingue!$A$1:$W$2481,16,FALSE),IF($A$4="F",VLOOKUP(B760,lingue!$A$1:$W$2481,18,FALSE)))))))</f>
        <v>CASSETTIERA PRACTIBOX CON 2 CASSETTI - DIM. MM  L=600 P=311 A=353 - COLORE: GRIGIO SCURO</v>
      </c>
      <c r="E760" s="23" t="str">
        <f>IF($A$4="I",VLOOKUP(B760,lingue!$A$1:$W$2481,13,FALSE),IF($A$4="GB",VLOOKUP(B760,lingue!$A$1:$W$2481,15,FALSE),IF($A$4="E",VLOOKUP(B760,lingue!$A$1:$W$2481,21,FALSE),IF($A$4="PL",VLOOKUP(B760,lingue!$A$1:$W$2481,23,FALSE),IF($A$4="D",VLOOKUP(B760,lingue!$A$1:$W$2481,17,FALSE),IF($A$4="F",VLOOKUP(B760,lingue!$A$1:$W$2481,19,FALSE)))))))</f>
        <v xml:space="preserve">***FORNITO IN MULTIPLI DI 1 PZ*** </v>
      </c>
      <c r="F760" s="8"/>
      <c r="G760" s="23"/>
      <c r="H760" s="8"/>
      <c r="I760" s="24">
        <v>6540</v>
      </c>
      <c r="J760" s="25">
        <v>1</v>
      </c>
      <c r="K760" s="26">
        <v>30</v>
      </c>
      <c r="L760" s="27">
        <v>84.14</v>
      </c>
      <c r="M760" s="102">
        <f>ROUND(L760*0.8,2)</f>
        <v>67.31</v>
      </c>
    </row>
    <row r="761" spans="1:13" ht="21.75" customHeight="1" x14ac:dyDescent="0.25">
      <c r="A761" s="34" t="s">
        <v>654</v>
      </c>
      <c r="B761" s="78" t="s">
        <v>747</v>
      </c>
      <c r="C761" s="98" t="str">
        <f>IF(Tabella42[[#This Row],[ iMiNOW  01/05/2025  31/08/2025 ]],"PROMO"," ")</f>
        <v>PROMO</v>
      </c>
      <c r="D761" s="8" t="str">
        <f>IF($A$4="I",VLOOKUP(B761,lingue!$A$1:$W$2481,12,FALSE),IF($A$4="GB",VLOOKUP(B761,lingue!$A$1:$W$2481,14,FALSE),IF($A$4="E",VLOOKUP(B761,lingue!$A$1:$W$2481,20,FALSE),IF($A$4="PL",VLOOKUP(B761,lingue!$A$1:$W$2481,22,FALSE),IF($A$4="D",VLOOKUP(B761,lingue!$A$1:$W$2481,16,FALSE),IF($A$4="F",VLOOKUP(B761,lingue!$A$1:$W$2481,18,FALSE)))))))</f>
        <v>CASSETTIERA PRACTIBOX CON 3 CASSETTI - DIM. MM  L=600 P=209 A=240 - COLORE: GRIGIO SCURO</v>
      </c>
      <c r="E761" s="23" t="str">
        <f>IF($A$4="I",VLOOKUP(B761,lingue!$A$1:$W$2481,13,FALSE),IF($A$4="GB",VLOOKUP(B761,lingue!$A$1:$W$2481,15,FALSE),IF($A$4="E",VLOOKUP(B761,lingue!$A$1:$W$2481,21,FALSE),IF($A$4="PL",VLOOKUP(B761,lingue!$A$1:$W$2481,23,FALSE),IF($A$4="D",VLOOKUP(B761,lingue!$A$1:$W$2481,17,FALSE),IF($A$4="F",VLOOKUP(B761,lingue!$A$1:$W$2481,19,FALSE)))))))</f>
        <v xml:space="preserve">***FORNITO IN MULTIPLI DI 1 PZ*** </v>
      </c>
      <c r="F761" s="8"/>
      <c r="G761" s="23"/>
      <c r="H761" s="8"/>
      <c r="I761" s="24">
        <v>3128</v>
      </c>
      <c r="J761" s="25">
        <v>1</v>
      </c>
      <c r="K761" s="26">
        <v>56</v>
      </c>
      <c r="L761" s="27">
        <v>44.99</v>
      </c>
      <c r="M761" s="102">
        <f t="shared" ref="M761:M765" si="1">ROUND(L761*0.8,2)</f>
        <v>35.99</v>
      </c>
    </row>
    <row r="762" spans="1:13" ht="21.75" customHeight="1" x14ac:dyDescent="0.25">
      <c r="A762" s="34" t="s">
        <v>654</v>
      </c>
      <c r="B762" s="78" t="s">
        <v>748</v>
      </c>
      <c r="C762" s="98" t="str">
        <f>IF(Tabella42[[#This Row],[ iMiNOW  01/05/2025  31/08/2025 ]],"PROMO"," ")</f>
        <v>PROMO</v>
      </c>
      <c r="D762" s="8" t="str">
        <f>IF($A$4="I",VLOOKUP(B762,lingue!$A$1:$W$2481,12,FALSE),IF($A$4="GB",VLOOKUP(B762,lingue!$A$1:$W$2481,14,FALSE),IF($A$4="E",VLOOKUP(B762,lingue!$A$1:$W$2481,20,FALSE),IF($A$4="PL",VLOOKUP(B762,lingue!$A$1:$W$2481,22,FALSE),IF($A$4="D",VLOOKUP(B762,lingue!$A$1:$W$2481,16,FALSE),IF($A$4="F",VLOOKUP(B762,lingue!$A$1:$W$2481,18,FALSE)))))))</f>
        <v>CASSETTIERA PRACTIBOX CON 4 CASSETTI - DIM. MM  L=600 P=174 A=206 - COLORE: GRIGIO SCURO</v>
      </c>
      <c r="E762" s="23" t="str">
        <f>IF($A$4="I",VLOOKUP(B762,lingue!$A$1:$W$2481,13,FALSE),IF($A$4="GB",VLOOKUP(B762,lingue!$A$1:$W$2481,15,FALSE),IF($A$4="E",VLOOKUP(B762,lingue!$A$1:$W$2481,21,FALSE),IF($A$4="PL",VLOOKUP(B762,lingue!$A$1:$W$2481,23,FALSE),IF($A$4="D",VLOOKUP(B762,lingue!$A$1:$W$2481,17,FALSE),IF($A$4="F",VLOOKUP(B762,lingue!$A$1:$W$2481,19,FALSE)))))))</f>
        <v xml:space="preserve">***FORNITO IN MULTIPLI DI 1 PZ*** </v>
      </c>
      <c r="F762" s="8"/>
      <c r="G762" s="23"/>
      <c r="H762" s="8"/>
      <c r="I762" s="24">
        <v>2432</v>
      </c>
      <c r="J762" s="25">
        <v>1</v>
      </c>
      <c r="K762" s="26">
        <v>80</v>
      </c>
      <c r="L762" s="27">
        <v>38.31</v>
      </c>
      <c r="M762" s="102">
        <f t="shared" si="1"/>
        <v>30.65</v>
      </c>
    </row>
    <row r="763" spans="1:13" ht="21.75" customHeight="1" x14ac:dyDescent="0.25">
      <c r="A763" s="34" t="s">
        <v>654</v>
      </c>
      <c r="B763" s="78" t="s">
        <v>749</v>
      </c>
      <c r="C763" s="98" t="str">
        <f>IF(Tabella42[[#This Row],[ iMiNOW  01/05/2025  31/08/2025 ]],"PROMO"," ")</f>
        <v>PROMO</v>
      </c>
      <c r="D763" s="8" t="str">
        <f>IF($A$4="I",VLOOKUP(B763,lingue!$A$1:$W$2481,12,FALSE),IF($A$4="GB",VLOOKUP(B763,lingue!$A$1:$W$2481,14,FALSE),IF($A$4="E",VLOOKUP(B763,lingue!$A$1:$W$2481,20,FALSE),IF($A$4="PL",VLOOKUP(B763,lingue!$A$1:$W$2481,22,FALSE),IF($A$4="D",VLOOKUP(B763,lingue!$A$1:$W$2481,16,FALSE),IF($A$4="F",VLOOKUP(B763,lingue!$A$1:$W$2481,18,FALSE)))))))</f>
        <v>CASSETTIERA PRACTIBOX CON 5 CASSETTI - DIM. MM  L=600 P=141 A=164 - COLORE: GRIGIO SCURO</v>
      </c>
      <c r="E763" s="23" t="str">
        <f>IF($A$4="I",VLOOKUP(B763,lingue!$A$1:$W$2481,13,FALSE),IF($A$4="GB",VLOOKUP(B763,lingue!$A$1:$W$2481,15,FALSE),IF($A$4="E",VLOOKUP(B763,lingue!$A$1:$W$2481,21,FALSE),IF($A$4="PL",VLOOKUP(B763,lingue!$A$1:$W$2481,23,FALSE),IF($A$4="D",VLOOKUP(B763,lingue!$A$1:$W$2481,17,FALSE),IF($A$4="F",VLOOKUP(B763,lingue!$A$1:$W$2481,19,FALSE)))))))</f>
        <v xml:space="preserve">***FORNITO IN MULTIPLI DI 1 PZ*** </v>
      </c>
      <c r="F763" s="8"/>
      <c r="G763" s="23"/>
      <c r="H763" s="8"/>
      <c r="I763" s="24">
        <v>1820</v>
      </c>
      <c r="J763" s="25">
        <v>1</v>
      </c>
      <c r="K763" s="26">
        <v>120</v>
      </c>
      <c r="L763" s="27">
        <v>29.16</v>
      </c>
      <c r="M763" s="102">
        <f t="shared" si="1"/>
        <v>23.33</v>
      </c>
    </row>
    <row r="764" spans="1:13" ht="21.75" customHeight="1" x14ac:dyDescent="0.25">
      <c r="A764" s="34" t="s">
        <v>654</v>
      </c>
      <c r="B764" s="78" t="s">
        <v>750</v>
      </c>
      <c r="C764" s="98" t="str">
        <f>IF(Tabella42[[#This Row],[ iMiNOW  01/05/2025  31/08/2025 ]],"PROMO"," ")</f>
        <v>PROMO</v>
      </c>
      <c r="D764" s="8" t="str">
        <f>IF($A$4="I",VLOOKUP(B764,lingue!$A$1:$W$2481,12,FALSE),IF($A$4="GB",VLOOKUP(B764,lingue!$A$1:$W$2481,14,FALSE),IF($A$4="E",VLOOKUP(B764,lingue!$A$1:$W$2481,20,FALSE),IF($A$4="PL",VLOOKUP(B764,lingue!$A$1:$W$2481,22,FALSE),IF($A$4="D",VLOOKUP(B764,lingue!$A$1:$W$2481,16,FALSE),IF($A$4="F",VLOOKUP(B764,lingue!$A$1:$W$2481,18,FALSE)))))))</f>
        <v>CASSETTIERA PRACTIBOX CON 6 CASSETTI - DIM. MM  L=600 P=98 A=112 - COLORE: GRIGIO SCURO</v>
      </c>
      <c r="E764" s="23" t="str">
        <f>IF($A$4="I",VLOOKUP(B764,lingue!$A$1:$W$2481,13,FALSE),IF($A$4="GB",VLOOKUP(B764,lingue!$A$1:$W$2481,15,FALSE),IF($A$4="E",VLOOKUP(B764,lingue!$A$1:$W$2481,21,FALSE),IF($A$4="PL",VLOOKUP(B764,lingue!$A$1:$W$2481,23,FALSE),IF($A$4="D",VLOOKUP(B764,lingue!$A$1:$W$2481,17,FALSE),IF($A$4="F",VLOOKUP(B764,lingue!$A$1:$W$2481,19,FALSE)))))))</f>
        <v xml:space="preserve">***FORNITO IN MULTIPLI DI 2 PZ*** </v>
      </c>
      <c r="F764" s="8"/>
      <c r="G764" s="23"/>
      <c r="H764" s="8"/>
      <c r="I764" s="24">
        <v>1005</v>
      </c>
      <c r="J764" s="25">
        <v>2</v>
      </c>
      <c r="K764" s="26">
        <v>216</v>
      </c>
      <c r="L764" s="27">
        <v>18.32</v>
      </c>
      <c r="M764" s="102">
        <f t="shared" si="1"/>
        <v>14.66</v>
      </c>
    </row>
    <row r="765" spans="1:13" ht="21.75" customHeight="1" x14ac:dyDescent="0.25">
      <c r="A765" s="34" t="s">
        <v>654</v>
      </c>
      <c r="B765" s="78" t="s">
        <v>751</v>
      </c>
      <c r="C765" s="98" t="str">
        <f>IF(Tabella42[[#This Row],[ iMiNOW  01/05/2025  31/08/2025 ]],"PROMO"," ")</f>
        <v>PROMO</v>
      </c>
      <c r="D765" s="8" t="str">
        <f>IF($A$4="I",VLOOKUP(B765,lingue!$A$1:$W$2481,12,FALSE),IF($A$4="GB",VLOOKUP(B765,lingue!$A$1:$W$2481,14,FALSE),IF($A$4="E",VLOOKUP(B765,lingue!$A$1:$W$2481,20,FALSE),IF($A$4="PL",VLOOKUP(B765,lingue!$A$1:$W$2481,22,FALSE),IF($A$4="D",VLOOKUP(B765,lingue!$A$1:$W$2481,16,FALSE),IF($A$4="F",VLOOKUP(B765,lingue!$A$1:$W$2481,18,FALSE)))))))</f>
        <v xml:space="preserve">CASSETTIERA PRACTIBOX CON 9 CASSETTI - DIM. MM  L=600 P=69 A=77 - COLORE: GRIGIO SCURO </v>
      </c>
      <c r="E765" s="23" t="str">
        <f>IF($A$4="I",VLOOKUP(B765,lingue!$A$1:$W$2481,13,FALSE),IF($A$4="GB",VLOOKUP(B765,lingue!$A$1:$W$2481,15,FALSE),IF($A$4="E",VLOOKUP(B765,lingue!$A$1:$W$2481,21,FALSE),IF($A$4="PL",VLOOKUP(B765,lingue!$A$1:$W$2481,23,FALSE),IF($A$4="D",VLOOKUP(B765,lingue!$A$1:$W$2481,17,FALSE),IF($A$4="F",VLOOKUP(B765,lingue!$A$1:$W$2481,19,FALSE)))))))</f>
        <v xml:space="preserve">***FORNITO IN MULTIPLI DI 2 PZ*** </v>
      </c>
      <c r="F765" s="8"/>
      <c r="G765" s="23"/>
      <c r="H765" s="8"/>
      <c r="I765" s="24">
        <v>596</v>
      </c>
      <c r="J765" s="25">
        <v>2</v>
      </c>
      <c r="K765" s="26">
        <v>468</v>
      </c>
      <c r="L765" s="27">
        <v>15</v>
      </c>
      <c r="M765" s="102">
        <f t="shared" si="1"/>
        <v>12</v>
      </c>
    </row>
    <row r="766" spans="1:13" ht="21.75" customHeight="1" x14ac:dyDescent="0.25">
      <c r="A766" s="34" t="s">
        <v>654</v>
      </c>
      <c r="B766" s="78" t="s">
        <v>752</v>
      </c>
      <c r="C766" s="98" t="str">
        <f>IF(Tabella42[[#This Row],[ iMiNOW  01/05/2025  31/08/2025 ]],"PROMO"," ")</f>
        <v xml:space="preserve"> </v>
      </c>
      <c r="D766" s="8" t="str">
        <f>IF($A$4="I",VLOOKUP(B766,lingue!$A$1:$W$2481,12,FALSE),IF($A$4="GB",VLOOKUP(B766,lingue!$A$1:$W$2481,14,FALSE),IF($A$4="E",VLOOKUP(B766,lingue!$A$1:$W$2481,20,FALSE),IF($A$4="PL",VLOOKUP(B766,lingue!$A$1:$W$2481,22,FALSE),IF($A$4="D",VLOOKUP(B766,lingue!$A$1:$W$2481,16,FALSE),IF($A$4="F",VLOOKUP(B766,lingue!$A$1:$W$2481,18,FALSE)))))))</f>
        <v>CASSETTO VERTICALE PORTA PRACTIBOX PORTATA 400 KG ALTEZZA UTILE 1725 MM - DIM. MM  P=705 A=1900 - COLORE: GRIGIO SCURO RAL7000</v>
      </c>
      <c r="E766" s="23" t="str">
        <f>IF($A$4="I",VLOOKUP(B766,lingue!$A$1:$W$2481,13,FALSE),IF($A$4="GB",VLOOKUP(B766,lingue!$A$1:$W$2481,15,FALSE),IF($A$4="E",VLOOKUP(B766,lingue!$A$1:$W$2481,21,FALSE),IF($A$4="PL",VLOOKUP(B766,lingue!$A$1:$W$2481,23,FALSE),IF($A$4="D",VLOOKUP(B766,lingue!$A$1:$W$2481,17,FALSE),IF($A$4="F",VLOOKUP(B766,lingue!$A$1:$W$2481,19,FALSE)))))))</f>
        <v xml:space="preserve">CON PIASTRA DI DISTRIBUZIONE DEL CARICO ***FORNITO IN MULTIPLI DI 1 PZ*** </v>
      </c>
      <c r="F766" s="28"/>
      <c r="G766" s="23"/>
      <c r="I766" s="24">
        <v>49540</v>
      </c>
      <c r="J766" s="25">
        <v>1</v>
      </c>
      <c r="K766" s="26"/>
      <c r="L766" s="27">
        <v>699.59</v>
      </c>
      <c r="M766" s="102"/>
    </row>
    <row r="767" spans="1:13" ht="21.75" customHeight="1" x14ac:dyDescent="0.25">
      <c r="A767" s="34" t="s">
        <v>654</v>
      </c>
      <c r="B767" s="78" t="s">
        <v>753</v>
      </c>
      <c r="C767" s="98" t="str">
        <f>IF(Tabella42[[#This Row],[ iMiNOW  01/05/2025  31/08/2025 ]],"PROMO"," ")</f>
        <v xml:space="preserve"> </v>
      </c>
      <c r="D767" s="8" t="str">
        <f>IF($A$4="I",VLOOKUP(B767,lingue!$A$1:$W$2481,12,FALSE),IF($A$4="GB",VLOOKUP(B767,lingue!$A$1:$W$2481,14,FALSE),IF($A$4="E",VLOOKUP(B767,lingue!$A$1:$W$2481,20,FALSE),IF($A$4="PL",VLOOKUP(B767,lingue!$A$1:$W$2481,22,FALSE),IF($A$4="D",VLOOKUP(B767,lingue!$A$1:$W$2481,16,FALSE),IF($A$4="F",VLOOKUP(B767,lingue!$A$1:$W$2481,18,FALSE)))))))</f>
        <v>ARMADIO PORTA PRACTIBOX SENZA CASSETTI CON SERRATURA - DIM. MM  L=1119 P=705 A=2000 - COLORE: GRIGIO SCURO RAL7000</v>
      </c>
      <c r="E767" s="23" t="str">
        <f>IF($A$4="I",VLOOKUP(B767,lingue!$A$1:$W$2481,13,FALSE),IF($A$4="GB",VLOOKUP(B767,lingue!$A$1:$W$2481,15,FALSE),IF($A$4="E",VLOOKUP(B767,lingue!$A$1:$W$2481,21,FALSE),IF($A$4="PL",VLOOKUP(B767,lingue!$A$1:$W$2481,23,FALSE),IF($A$4="D",VLOOKUP(B767,lingue!$A$1:$W$2481,17,FALSE),IF($A$4="F",VLOOKUP(B767,lingue!$A$1:$W$2481,19,FALSE)))))))</f>
        <v xml:space="preserve">LARGHEZZA UTILE 969 MM ***FORNITO IN MULTIPLI DI 1 PZ*** </v>
      </c>
      <c r="F767" s="28"/>
      <c r="G767" s="23"/>
      <c r="I767" s="24">
        <v>110480</v>
      </c>
      <c r="J767" s="25">
        <v>1</v>
      </c>
      <c r="K767" s="26"/>
      <c r="L767" s="27">
        <v>1079.3699999999999</v>
      </c>
      <c r="M767" s="102"/>
    </row>
    <row r="768" spans="1:13" ht="21.75" customHeight="1" x14ac:dyDescent="0.25">
      <c r="A768" s="34" t="s">
        <v>654</v>
      </c>
      <c r="B768" s="78" t="s">
        <v>754</v>
      </c>
      <c r="C768" s="98" t="str">
        <f>IF(Tabella42[[#This Row],[ iMiNOW  01/05/2025  31/08/2025 ]],"PROMO"," ")</f>
        <v xml:space="preserve"> </v>
      </c>
      <c r="D768" s="8" t="str">
        <f>IF($A$4="I",VLOOKUP(B768,lingue!$A$1:$W$2481,12,FALSE),IF($A$4="GB",VLOOKUP(B768,lingue!$A$1:$W$2481,14,FALSE),IF($A$4="E",VLOOKUP(B768,lingue!$A$1:$W$2481,20,FALSE),IF($A$4="PL",VLOOKUP(B768,lingue!$A$1:$W$2481,22,FALSE),IF($A$4="D",VLOOKUP(B768,lingue!$A$1:$W$2481,16,FALSE),IF($A$4="F",VLOOKUP(B768,lingue!$A$1:$W$2481,18,FALSE)))))))</f>
        <v>ARMADIO PORTA PRACTIBOX SENZA CASSETTI CON SERRATURA - DIM. MM  L=1527 P=705 A=2000 - COLORE: GRIGIO SCURO RAL7000</v>
      </c>
      <c r="E768" s="23" t="str">
        <f>IF($A$4="I",VLOOKUP(B768,lingue!$A$1:$W$2481,13,FALSE),IF($A$4="GB",VLOOKUP(B768,lingue!$A$1:$W$2481,15,FALSE),IF($A$4="E",VLOOKUP(B768,lingue!$A$1:$W$2481,21,FALSE),IF($A$4="PL",VLOOKUP(B768,lingue!$A$1:$W$2481,23,FALSE),IF($A$4="D",VLOOKUP(B768,lingue!$A$1:$W$2481,17,FALSE),IF($A$4="F",VLOOKUP(B768,lingue!$A$1:$W$2481,19,FALSE)))))))</f>
        <v xml:space="preserve">LARGHEZZA UTILE 1377 MM ***FORNITO IN MULTIPLI DI 1 PZ*** </v>
      </c>
      <c r="F768" s="28"/>
      <c r="G768" s="23"/>
      <c r="I768" s="24">
        <v>131940</v>
      </c>
      <c r="J768" s="25">
        <v>1</v>
      </c>
      <c r="K768" s="26"/>
      <c r="L768" s="27">
        <v>1213.54</v>
      </c>
      <c r="M768" s="102"/>
    </row>
    <row r="769" spans="1:13" ht="21.75" customHeight="1" x14ac:dyDescent="0.25">
      <c r="A769" s="34" t="s">
        <v>654</v>
      </c>
      <c r="B769" s="78" t="s">
        <v>755</v>
      </c>
      <c r="C769" s="98" t="str">
        <f>IF(Tabella42[[#This Row],[ iMiNOW  01/05/2025  31/08/2025 ]],"PROMO"," ")</f>
        <v xml:space="preserve"> </v>
      </c>
      <c r="D769" s="8" t="str">
        <f>IF($A$4="I",VLOOKUP(B769,lingue!$A$1:$W$2481,12,FALSE),IF($A$4="GB",VLOOKUP(B769,lingue!$A$1:$W$2481,14,FALSE),IF($A$4="E",VLOOKUP(B769,lingue!$A$1:$W$2481,20,FALSE),IF($A$4="PL",VLOOKUP(B769,lingue!$A$1:$W$2481,22,FALSE),IF($A$4="D",VLOOKUP(B769,lingue!$A$1:$W$2481,16,FALSE),IF($A$4="F",VLOOKUP(B769,lingue!$A$1:$W$2481,18,FALSE)))))))</f>
        <v>ARMADIO PORTA PRACTIBOX CON 3 CASSETTI VERTICALI PORTATA KG.400 CADAUNO - DIM. MM  L=1527 P=705 A=2000 - COLORE: GRIGIO SCURO RAL7000</v>
      </c>
      <c r="E769" s="23" t="str">
        <f>IF($A$4="I",VLOOKUP(B769,lingue!$A$1:$W$2481,13,FALSE),IF($A$4="GB",VLOOKUP(B769,lingue!$A$1:$W$2481,15,FALSE),IF($A$4="E",VLOOKUP(B769,lingue!$A$1:$W$2481,21,FALSE),IF($A$4="PL",VLOOKUP(B769,lingue!$A$1:$W$2481,23,FALSE),IF($A$4="D",VLOOKUP(B769,lingue!$A$1:$W$2481,17,FALSE),IF($A$4="F",VLOOKUP(B769,lingue!$A$1:$W$2481,19,FALSE)))))))</f>
        <v xml:space="preserve">COMPLETO DI SERRATURA COMPLETO DI 192 CASSETTI PRACTIBOX ***FORNITO IN MULTIPLI DI 1 PZ*** </v>
      </c>
      <c r="F769" s="28"/>
      <c r="G769" s="23"/>
      <c r="I769" s="24">
        <v>328791</v>
      </c>
      <c r="J769" s="25">
        <v>1</v>
      </c>
      <c r="K769" s="26"/>
      <c r="L769" s="27">
        <v>5088.12</v>
      </c>
      <c r="M769" s="102"/>
    </row>
    <row r="770" spans="1:13" ht="21.75" customHeight="1" x14ac:dyDescent="0.25">
      <c r="A770" s="34" t="s">
        <v>654</v>
      </c>
      <c r="B770" s="78" t="s">
        <v>756</v>
      </c>
      <c r="C770" s="98" t="str">
        <f>IF(Tabella42[[#This Row],[ iMiNOW  01/05/2025  31/08/2025 ]],"PROMO"," ")</f>
        <v xml:space="preserve"> </v>
      </c>
      <c r="D770" s="8" t="str">
        <f>IF($A$4="I",VLOOKUP(B770,lingue!$A$1:$W$2481,12,FALSE),IF($A$4="GB",VLOOKUP(B770,lingue!$A$1:$W$2481,14,FALSE),IF($A$4="E",VLOOKUP(B770,lingue!$A$1:$W$2481,20,FALSE),IF($A$4="PL",VLOOKUP(B770,lingue!$A$1:$W$2481,22,FALSE),IF($A$4="D",VLOOKUP(B770,lingue!$A$1:$W$2481,16,FALSE),IF($A$4="F",VLOOKUP(B770,lingue!$A$1:$W$2481,18,FALSE)))))))</f>
        <v>ARMADIO PORTA PRACTIBOX CON 3 CASSETTI VERTICALI PORTATA KG.400 CADAUNO - DIM. MM  L=1527 P=705 A=2000 - COLORE: GRIGIO SCURO RAL7000</v>
      </c>
      <c r="E770" s="23" t="str">
        <f>IF($A$4="I",VLOOKUP(B770,lingue!$A$1:$W$2481,13,FALSE),IF($A$4="GB",VLOOKUP(B770,lingue!$A$1:$W$2481,15,FALSE),IF($A$4="E",VLOOKUP(B770,lingue!$A$1:$W$2481,21,FALSE),IF($A$4="PL",VLOOKUP(B770,lingue!$A$1:$W$2481,23,FALSE),IF($A$4="D",VLOOKUP(B770,lingue!$A$1:$W$2481,17,FALSE),IF($A$4="F",VLOOKUP(B770,lingue!$A$1:$W$2481,19,FALSE)))))))</f>
        <v xml:space="preserve">COMPLETO DI SERRATURA SENZA PRACTIBOX ***FORNITO IN MULTIPLI DI 1 PZ***  </v>
      </c>
      <c r="F770" s="28"/>
      <c r="G770" s="23"/>
      <c r="I770" s="24">
        <v>280550</v>
      </c>
      <c r="J770" s="25">
        <v>1</v>
      </c>
      <c r="K770" s="26"/>
      <c r="L770" s="27">
        <v>3248.85</v>
      </c>
      <c r="M770" s="102"/>
    </row>
    <row r="771" spans="1:13" ht="21.75" customHeight="1" x14ac:dyDescent="0.25">
      <c r="A771" s="34" t="s">
        <v>654</v>
      </c>
      <c r="B771" s="78" t="s">
        <v>757</v>
      </c>
      <c r="C771" s="98" t="str">
        <f>IF(Tabella42[[#This Row],[ iMiNOW  01/05/2025  31/08/2025 ]],"PROMO"," ")</f>
        <v xml:space="preserve"> </v>
      </c>
      <c r="D771" s="8" t="str">
        <f>IF($A$4="I",VLOOKUP(B771,lingue!$A$1:$W$2481,12,FALSE),IF($A$4="GB",VLOOKUP(B771,lingue!$A$1:$W$2481,14,FALSE),IF($A$4="E",VLOOKUP(B771,lingue!$A$1:$W$2481,20,FALSE),IF($A$4="PL",VLOOKUP(B771,lingue!$A$1:$W$2481,22,FALSE),IF($A$4="D",VLOOKUP(B771,lingue!$A$1:$W$2481,16,FALSE),IF($A$4="F",VLOOKUP(B771,lingue!$A$1:$W$2481,18,FALSE)))))))</f>
        <v>ARMADIO PORTA PRACTIBOX CON 3 CASSETTI VERTICALI PORTATA KG.400 CADAUNO - DIM. MM  L=1119 P=705 A=2000 - COLORE: GRIGIO SCURO RAL7000</v>
      </c>
      <c r="E771" s="23" t="str">
        <f>IF($A$4="I",VLOOKUP(B771,lingue!$A$1:$W$2481,13,FALSE),IF($A$4="GB",VLOOKUP(B771,lingue!$A$1:$W$2481,15,FALSE),IF($A$4="E",VLOOKUP(B771,lingue!$A$1:$W$2481,21,FALSE),IF($A$4="PL",VLOOKUP(B771,lingue!$A$1:$W$2481,23,FALSE),IF($A$4="D",VLOOKUP(B771,lingue!$A$1:$W$2481,17,FALSE),IF($A$4="F",VLOOKUP(B771,lingue!$A$1:$W$2481,19,FALSE)))))))</f>
        <v xml:space="preserve">COMPLETO DI SERRATURA COMPLETO DI 380 CASSETTI PRACTIBOX ***FORNITO IN MULTIPLI DI 1 PZ***  </v>
      </c>
      <c r="F771" s="28"/>
      <c r="G771" s="23"/>
      <c r="I771" s="24">
        <v>392190.99999999994</v>
      </c>
      <c r="J771" s="25">
        <v>1</v>
      </c>
      <c r="K771" s="26"/>
      <c r="L771" s="27">
        <v>4830.6099999999997</v>
      </c>
      <c r="M771" s="102"/>
    </row>
    <row r="772" spans="1:13" ht="21.75" customHeight="1" x14ac:dyDescent="0.25">
      <c r="A772" s="34" t="s">
        <v>654</v>
      </c>
      <c r="B772" s="78" t="s">
        <v>758</v>
      </c>
      <c r="C772" s="98" t="str">
        <f>IF(Tabella42[[#This Row],[ iMiNOW  01/05/2025  31/08/2025 ]],"PROMO"," ")</f>
        <v xml:space="preserve"> </v>
      </c>
      <c r="D772" s="8" t="str">
        <f>IF($A$4="I",VLOOKUP(B772,lingue!$A$1:$W$2481,12,FALSE),IF($A$4="GB",VLOOKUP(B772,lingue!$A$1:$W$2481,14,FALSE),IF($A$4="E",VLOOKUP(B772,lingue!$A$1:$W$2481,20,FALSE),IF($A$4="PL",VLOOKUP(B772,lingue!$A$1:$W$2481,22,FALSE),IF($A$4="D",VLOOKUP(B772,lingue!$A$1:$W$2481,16,FALSE),IF($A$4="F",VLOOKUP(B772,lingue!$A$1:$W$2481,18,FALSE)))))))</f>
        <v>ARMADIO PORTA PRACTIBOX CON 3 CASSETTI VERTICALI PORTATA KG.400 CADAUNO - DIM. MM  L=1119 P=705 A=2000 - COLORE: GRIGIO SCURO RAL7000</v>
      </c>
      <c r="E772" s="23" t="str">
        <f>IF($A$4="I",VLOOKUP(B772,lingue!$A$1:$W$2481,13,FALSE),IF($A$4="GB",VLOOKUP(B772,lingue!$A$1:$W$2481,15,FALSE),IF($A$4="E",VLOOKUP(B772,lingue!$A$1:$W$2481,21,FALSE),IF($A$4="PL",VLOOKUP(B772,lingue!$A$1:$W$2481,23,FALSE),IF($A$4="D",VLOOKUP(B772,lingue!$A$1:$W$2481,17,FALSE),IF($A$4="F",VLOOKUP(B772,lingue!$A$1:$W$2481,19,FALSE)))))))</f>
        <v xml:space="preserve">COMPLETO DI SERRATURA SENZA PRACTIBOX ***FORNITO IN MULTIPLI DI 1 PZ***  </v>
      </c>
      <c r="F772" s="28"/>
      <c r="G772" s="23"/>
      <c r="I772" s="24">
        <v>259090</v>
      </c>
      <c r="J772" s="25">
        <v>1</v>
      </c>
      <c r="K772" s="26"/>
      <c r="L772" s="27">
        <v>3114.7</v>
      </c>
      <c r="M772" s="102"/>
    </row>
    <row r="773" spans="1:13" ht="21.75" customHeight="1" x14ac:dyDescent="0.25">
      <c r="A773" s="34" t="s">
        <v>654</v>
      </c>
      <c r="B773" s="78" t="s">
        <v>759</v>
      </c>
      <c r="C773" s="98" t="str">
        <f>IF(Tabella42[[#This Row],[ iMiNOW  01/05/2025  31/08/2025 ]],"PROMO"," ")</f>
        <v xml:space="preserve"> </v>
      </c>
      <c r="D773" s="8" t="str">
        <f>IF($A$4="I",VLOOKUP(B773,lingue!$A$1:$W$2481,12,FALSE),IF($A$4="GB",VLOOKUP(B773,lingue!$A$1:$W$2481,14,FALSE),IF($A$4="E",VLOOKUP(B773,lingue!$A$1:$W$2481,20,FALSE),IF($A$4="PL",VLOOKUP(B773,lingue!$A$1:$W$2481,22,FALSE),IF($A$4="D",VLOOKUP(B773,lingue!$A$1:$W$2481,16,FALSE),IF($A$4="F",VLOOKUP(B773,lingue!$A$1:$W$2481,18,FALSE)))))))</f>
        <v>ARMADIO PORTA PRACTIBOX CON 3 CASSETTI VERTICALI PORTATA KG.400 CADAUNO - DIM. MM  L=1119 P=705 A=2000 - COLORE: GRIGIO SCURO RAL7000</v>
      </c>
      <c r="E773" s="23" t="str">
        <f>IF($A$4="I",VLOOKUP(B773,lingue!$A$1:$W$2481,13,FALSE),IF($A$4="GB",VLOOKUP(B773,lingue!$A$1:$W$2481,15,FALSE),IF($A$4="E",VLOOKUP(B773,lingue!$A$1:$W$2481,21,FALSE),IF($A$4="PL",VLOOKUP(B773,lingue!$A$1:$W$2481,23,FALSE),IF($A$4="D",VLOOKUP(B773,lingue!$A$1:$W$2481,17,FALSE),IF($A$4="F",VLOOKUP(B773,lingue!$A$1:$W$2481,19,FALSE)))))))</f>
        <v xml:space="preserve">COMPLETO DI SERRATURA COMPLETO DI 344 CASSETTI PRACTIBOX ***FORNITO IN MULTIPLI DI 1 PZ***  </v>
      </c>
      <c r="F773" s="28"/>
      <c r="G773" s="23"/>
      <c r="I773" s="24">
        <v>364552.99999999994</v>
      </c>
      <c r="J773" s="25">
        <v>1</v>
      </c>
      <c r="K773" s="26"/>
      <c r="L773" s="27">
        <v>4860.5200000000004</v>
      </c>
      <c r="M773" s="102"/>
    </row>
    <row r="774" spans="1:13" ht="21.75" customHeight="1" x14ac:dyDescent="0.25">
      <c r="A774" s="34" t="s">
        <v>654</v>
      </c>
      <c r="B774" s="78" t="s">
        <v>760</v>
      </c>
      <c r="C774" s="98" t="str">
        <f>IF(Tabella42[[#This Row],[ iMiNOW  01/05/2025  31/08/2025 ]],"PROMO"," ")</f>
        <v xml:space="preserve"> </v>
      </c>
      <c r="D774" s="8" t="str">
        <f>IF($A$4="I",VLOOKUP(B774,lingue!$A$1:$W$2481,12,FALSE),IF($A$4="GB",VLOOKUP(B774,lingue!$A$1:$W$2481,14,FALSE),IF($A$4="E",VLOOKUP(B774,lingue!$A$1:$W$2481,20,FALSE),IF($A$4="PL",VLOOKUP(B774,lingue!$A$1:$W$2481,22,FALSE),IF($A$4="D",VLOOKUP(B774,lingue!$A$1:$W$2481,16,FALSE),IF($A$4="F",VLOOKUP(B774,lingue!$A$1:$W$2481,18,FALSE)))))))</f>
        <v>ARMADIO PORTA PRACTIBOX CON 3 CASSETTI VERTICALI PORTATA KG.400 CADAUNO - DIM. MM  L=1119 P=705 A=2000 - COLORE: GRIGIO SCURO RAL7000</v>
      </c>
      <c r="E774" s="23" t="str">
        <f>IF($A$4="I",VLOOKUP(B774,lingue!$A$1:$W$2481,13,FALSE),IF($A$4="GB",VLOOKUP(B774,lingue!$A$1:$W$2481,15,FALSE),IF($A$4="E",VLOOKUP(B774,lingue!$A$1:$W$2481,21,FALSE),IF($A$4="PL",VLOOKUP(B774,lingue!$A$1:$W$2481,23,FALSE),IF($A$4="D",VLOOKUP(B774,lingue!$A$1:$W$2481,17,FALSE),IF($A$4="F",VLOOKUP(B774,lingue!$A$1:$W$2481,19,FALSE)))))))</f>
        <v xml:space="preserve">COMPLETO DI SERRATURA SENZA PRACTIBOX ***FORNITO IN MULTIPLI DI 1 PZ***  </v>
      </c>
      <c r="F774" s="28"/>
      <c r="G774" s="23"/>
      <c r="I774" s="24">
        <v>259090</v>
      </c>
      <c r="J774" s="25">
        <v>1</v>
      </c>
      <c r="K774" s="26"/>
      <c r="L774" s="27">
        <v>3114.7</v>
      </c>
      <c r="M774" s="102"/>
    </row>
    <row r="775" spans="1:13" ht="21.75" customHeight="1" x14ac:dyDescent="0.25">
      <c r="A775" s="34" t="s">
        <v>654</v>
      </c>
      <c r="B775" s="78" t="s">
        <v>761</v>
      </c>
      <c r="C775" s="98" t="str">
        <f>IF(Tabella42[[#This Row],[ iMiNOW  01/05/2025  31/08/2025 ]],"PROMO"," ")</f>
        <v xml:space="preserve"> </v>
      </c>
      <c r="D775" s="8" t="str">
        <f>IF($A$4="I",VLOOKUP(B775,lingue!$A$1:$W$2481,12,FALSE),IF($A$4="GB",VLOOKUP(B775,lingue!$A$1:$W$2481,14,FALSE),IF($A$4="E",VLOOKUP(B775,lingue!$A$1:$W$2481,20,FALSE),IF($A$4="PL",VLOOKUP(B775,lingue!$A$1:$W$2481,22,FALSE),IF($A$4="D",VLOOKUP(B775,lingue!$A$1:$W$2481,16,FALSE),IF($A$4="F",VLOOKUP(B775,lingue!$A$1:$W$2481,18,FALSE)))))))</f>
        <v>ARMADIO PORTA PRACTIBOX CON 4 CASSETTI VERTICALI PORTATA KG.400 CADAUNO - DIM. MM  L=1119 P=705 A=2000 - COLORE: GRIGIO SCURO RAL7000</v>
      </c>
      <c r="E775" s="23" t="str">
        <f>IF($A$4="I",VLOOKUP(B775,lingue!$A$1:$W$2481,13,FALSE),IF($A$4="GB",VLOOKUP(B775,lingue!$A$1:$W$2481,15,FALSE),IF($A$4="E",VLOOKUP(B775,lingue!$A$1:$W$2481,21,FALSE),IF($A$4="PL",VLOOKUP(B775,lingue!$A$1:$W$2481,23,FALSE),IF($A$4="D",VLOOKUP(B775,lingue!$A$1:$W$2481,17,FALSE),IF($A$4="F",VLOOKUP(B775,lingue!$A$1:$W$2481,19,FALSE)))))))</f>
        <v xml:space="preserve">COMPLETO DI SERRATURA SENZA PRACTIBOX ***FORNITO IN MULTIPLI DI 1 PZ***  </v>
      </c>
      <c r="F775" s="28"/>
      <c r="G775" s="23"/>
      <c r="I775" s="24">
        <v>308630</v>
      </c>
      <c r="J775" s="25">
        <v>1</v>
      </c>
      <c r="K775" s="26"/>
      <c r="L775" s="27">
        <v>3793.13</v>
      </c>
      <c r="M775" s="102"/>
    </row>
    <row r="776" spans="1:13" ht="21.75" customHeight="1" x14ac:dyDescent="0.25">
      <c r="A776" s="34" t="s">
        <v>654</v>
      </c>
      <c r="B776" s="78" t="s">
        <v>762</v>
      </c>
      <c r="C776" s="98" t="str">
        <f>IF(Tabella42[[#This Row],[ iMiNOW  01/05/2025  31/08/2025 ]],"PROMO"," ")</f>
        <v xml:space="preserve"> </v>
      </c>
      <c r="D776" s="8" t="str">
        <f>IF($A$4="I",VLOOKUP(B776,lingue!$A$1:$W$2481,12,FALSE),IF($A$4="GB",VLOOKUP(B776,lingue!$A$1:$W$2481,14,FALSE),IF($A$4="E",VLOOKUP(B776,lingue!$A$1:$W$2481,20,FALSE),IF($A$4="PL",VLOOKUP(B776,lingue!$A$1:$W$2481,22,FALSE),IF($A$4="D",VLOOKUP(B776,lingue!$A$1:$W$2481,16,FALSE),IF($A$4="F",VLOOKUP(B776,lingue!$A$1:$W$2481,18,FALSE)))))))</f>
        <v>ARMADIO PORTA PRACTIBOX CON 4 CASSETTI VERTICALI PORTATA KG.400 CADAUNO - DIM. MM  L=1119 P=705 A=2000 - COLORE: GRIGIO SCURO RAL7000</v>
      </c>
      <c r="E776" s="23" t="str">
        <f>IF($A$4="I",VLOOKUP(B776,lingue!$A$1:$W$2481,13,FALSE),IF($A$4="GB",VLOOKUP(B776,lingue!$A$1:$W$2481,15,FALSE),IF($A$4="E",VLOOKUP(B776,lingue!$A$1:$W$2481,21,FALSE),IF($A$4="PL",VLOOKUP(B776,lingue!$A$1:$W$2481,23,FALSE),IF($A$4="D",VLOOKUP(B776,lingue!$A$1:$W$2481,17,FALSE),IF($A$4="F",VLOOKUP(B776,lingue!$A$1:$W$2481,19,FALSE)))))))</f>
        <v xml:space="preserve">COMPLETO DI SERRATURA COMPLETO DI 720 CASSETTI PRACTIBOX ***FORNITO IN MULTIPLI DI 1 PZ***  </v>
      </c>
      <c r="F776" s="28"/>
      <c r="G776" s="23"/>
      <c r="I776" s="24">
        <v>429228</v>
      </c>
      <c r="J776" s="25">
        <v>1</v>
      </c>
      <c r="K776" s="26"/>
      <c r="L776" s="27">
        <v>5991.36</v>
      </c>
      <c r="M776" s="102"/>
    </row>
    <row r="777" spans="1:13" ht="21.75" customHeight="1" x14ac:dyDescent="0.25">
      <c r="A777" s="34" t="s">
        <v>654</v>
      </c>
      <c r="B777" s="78" t="s">
        <v>763</v>
      </c>
      <c r="C777" s="98" t="str">
        <f>IF(Tabella42[[#This Row],[ iMiNOW  01/05/2025  31/08/2025 ]],"PROMO"," ")</f>
        <v xml:space="preserve"> </v>
      </c>
      <c r="D777" s="8" t="str">
        <f>IF($A$4="I",VLOOKUP(B777,lingue!$A$1:$W$2481,12,FALSE),IF($A$4="GB",VLOOKUP(B777,lingue!$A$1:$W$2481,14,FALSE),IF($A$4="E",VLOOKUP(B777,lingue!$A$1:$W$2481,20,FALSE),IF($A$4="PL",VLOOKUP(B777,lingue!$A$1:$W$2481,22,FALSE),IF($A$4="D",VLOOKUP(B777,lingue!$A$1:$W$2481,16,FALSE),IF($A$4="F",VLOOKUP(B777,lingue!$A$1:$W$2481,18,FALSE)))))))</f>
        <v>ARMADIO PORTA PRACTIBOX CON 4 CASSETTI VERTICALI PORTATA KG.400 CADAUNO - DIM. MM  L=1527 P=705 A=2000 - COLORE: GRIGIO SCURO RAL7000</v>
      </c>
      <c r="E777" s="23" t="str">
        <f>IF($A$4="I",VLOOKUP(B777,lingue!$A$1:$W$2481,13,FALSE),IF($A$4="GB",VLOOKUP(B777,lingue!$A$1:$W$2481,15,FALSE),IF($A$4="E",VLOOKUP(B777,lingue!$A$1:$W$2481,21,FALSE),IF($A$4="PL",VLOOKUP(B777,lingue!$A$1:$W$2481,23,FALSE),IF($A$4="D",VLOOKUP(B777,lingue!$A$1:$W$2481,17,FALSE),IF($A$4="F",VLOOKUP(B777,lingue!$A$1:$W$2481,19,FALSE)))))))</f>
        <v xml:space="preserve">COMPLETO DI SERRATURA COMPLETO DI 480 CASSETTI PRACTIBOX ***FORNITO IN MULTIPLI DI 1 PZ*** </v>
      </c>
      <c r="F777" s="28"/>
      <c r="G777" s="23"/>
      <c r="I777" s="24">
        <v>469438</v>
      </c>
      <c r="J777" s="25">
        <v>1</v>
      </c>
      <c r="K777" s="26"/>
      <c r="L777" s="27">
        <v>6226.4</v>
      </c>
      <c r="M777" s="102"/>
    </row>
    <row r="778" spans="1:13" ht="21.75" customHeight="1" x14ac:dyDescent="0.25">
      <c r="A778" s="34" t="s">
        <v>654</v>
      </c>
      <c r="B778" s="78" t="s">
        <v>764</v>
      </c>
      <c r="C778" s="98" t="str">
        <f>IF(Tabella42[[#This Row],[ iMiNOW  01/05/2025  31/08/2025 ]],"PROMO"," ")</f>
        <v xml:space="preserve"> </v>
      </c>
      <c r="D778" s="8" t="str">
        <f>IF($A$4="I",VLOOKUP(B778,lingue!$A$1:$W$2481,12,FALSE),IF($A$4="GB",VLOOKUP(B778,lingue!$A$1:$W$2481,14,FALSE),IF($A$4="E",VLOOKUP(B778,lingue!$A$1:$W$2481,20,FALSE),IF($A$4="PL",VLOOKUP(B778,lingue!$A$1:$W$2481,22,FALSE),IF($A$4="D",VLOOKUP(B778,lingue!$A$1:$W$2481,16,FALSE),IF($A$4="F",VLOOKUP(B778,lingue!$A$1:$W$2481,18,FALSE)))))))</f>
        <v>ARMADIO PORTA PRACTIBOX CON 4 CASSETTI VERTICALI PORTATA KG.400 CADAUNO - DIM. MM  L=1527 P=705 A=2000 - COLORE: GRIGIO SCURO RAL7000</v>
      </c>
      <c r="E778" s="23" t="str">
        <f>IF($A$4="I",VLOOKUP(B778,lingue!$A$1:$W$2481,13,FALSE),IF($A$4="GB",VLOOKUP(B778,lingue!$A$1:$W$2481,15,FALSE),IF($A$4="E",VLOOKUP(B778,lingue!$A$1:$W$2481,21,FALSE),IF($A$4="PL",VLOOKUP(B778,lingue!$A$1:$W$2481,23,FALSE),IF($A$4="D",VLOOKUP(B778,lingue!$A$1:$W$2481,17,FALSE),IF($A$4="F",VLOOKUP(B778,lingue!$A$1:$W$2481,19,FALSE)))))))</f>
        <v xml:space="preserve">COMPLETO DI SERRATURA SENZA PRACTIBOX ***FORNITO IN MULTIPLI DI 1 PZ***  </v>
      </c>
      <c r="F778" s="28"/>
      <c r="G778" s="23"/>
      <c r="I778" s="24">
        <v>330090</v>
      </c>
      <c r="J778" s="25">
        <v>1</v>
      </c>
      <c r="K778" s="26"/>
      <c r="L778" s="27">
        <v>3927.29</v>
      </c>
      <c r="M778" s="102"/>
    </row>
    <row r="779" spans="1:13" ht="21.75" customHeight="1" x14ac:dyDescent="0.25">
      <c r="A779" s="34" t="s">
        <v>654</v>
      </c>
      <c r="B779" s="78" t="s">
        <v>765</v>
      </c>
      <c r="C779" s="98" t="str">
        <f>IF(Tabella42[[#This Row],[ iMiNOW  01/05/2025  31/08/2025 ]],"PROMO"," ")</f>
        <v xml:space="preserve"> </v>
      </c>
      <c r="D779" s="8" t="str">
        <f>IF($A$4="I",VLOOKUP(B779,lingue!$A$1:$W$2481,12,FALSE),IF($A$4="GB",VLOOKUP(B779,lingue!$A$1:$W$2481,14,FALSE),IF($A$4="E",VLOOKUP(B779,lingue!$A$1:$W$2481,20,FALSE),IF($A$4="PL",VLOOKUP(B779,lingue!$A$1:$W$2481,22,FALSE),IF($A$4="D",VLOOKUP(B779,lingue!$A$1:$W$2481,16,FALSE),IF($A$4="F",VLOOKUP(B779,lingue!$A$1:$W$2481,18,FALSE)))))))</f>
        <v>ARMADIO PORTA PRACTIBOX CON 5 CASSETTI VERTICALI PORTATA KG.400 CADAUNO - DIM. MM  L=1527 P=705 A=2000 - COLORE: GRIGIO SCURO RAL7000</v>
      </c>
      <c r="E779" s="23" t="str">
        <f>IF($A$4="I",VLOOKUP(B779,lingue!$A$1:$W$2481,13,FALSE),IF($A$4="GB",VLOOKUP(B779,lingue!$A$1:$W$2481,15,FALSE),IF($A$4="E",VLOOKUP(B779,lingue!$A$1:$W$2481,21,FALSE),IF($A$4="PL",VLOOKUP(B779,lingue!$A$1:$W$2481,23,FALSE),IF($A$4="D",VLOOKUP(B779,lingue!$A$1:$W$2481,17,FALSE),IF($A$4="F",VLOOKUP(B779,lingue!$A$1:$W$2481,19,FALSE)))))))</f>
        <v xml:space="preserve">COMPLETO DI SERRATURA SENZA PRACTIBOX ***FORNITO IN MULTIPLI DI 1 PZ***  </v>
      </c>
      <c r="F779" s="28"/>
      <c r="G779" s="23"/>
      <c r="I779" s="24">
        <v>379630</v>
      </c>
      <c r="J779" s="25">
        <v>1</v>
      </c>
      <c r="K779" s="26"/>
      <c r="L779" s="27">
        <v>4605.72</v>
      </c>
      <c r="M779" s="102"/>
    </row>
    <row r="780" spans="1:13" ht="21.75" customHeight="1" x14ac:dyDescent="0.25">
      <c r="A780" s="34" t="s">
        <v>654</v>
      </c>
      <c r="B780" s="78" t="s">
        <v>766</v>
      </c>
      <c r="C780" s="98" t="str">
        <f>IF(Tabella42[[#This Row],[ iMiNOW  01/05/2025  31/08/2025 ]],"PROMO"," ")</f>
        <v xml:space="preserve"> </v>
      </c>
      <c r="D780" s="8" t="str">
        <f>IF($A$4="I",VLOOKUP(B780,lingue!$A$1:$W$2481,12,FALSE),IF($A$4="GB",VLOOKUP(B780,lingue!$A$1:$W$2481,14,FALSE),IF($A$4="E",VLOOKUP(B780,lingue!$A$1:$W$2481,20,FALSE),IF($A$4="PL",VLOOKUP(B780,lingue!$A$1:$W$2481,22,FALSE),IF($A$4="D",VLOOKUP(B780,lingue!$A$1:$W$2481,16,FALSE),IF($A$4="F",VLOOKUP(B780,lingue!$A$1:$W$2481,18,FALSE)))))))</f>
        <v>ARMADIO PORTA PRACTIBOX CON 5 CASSETTI VERTICALI PORTATA KG.400 CADAUNO - DIM. MM  L=1527 P=705 A=2000 - COLORE: GRIGIO SCURO RAL7000</v>
      </c>
      <c r="E780" s="23" t="str">
        <f>IF($A$4="I",VLOOKUP(B780,lingue!$A$1:$W$2481,13,FALSE),IF($A$4="GB",VLOOKUP(B780,lingue!$A$1:$W$2481,15,FALSE),IF($A$4="E",VLOOKUP(B780,lingue!$A$1:$W$2481,21,FALSE),IF($A$4="PL",VLOOKUP(B780,lingue!$A$1:$W$2481,23,FALSE),IF($A$4="D",VLOOKUP(B780,lingue!$A$1:$W$2481,17,FALSE),IF($A$4="F",VLOOKUP(B780,lingue!$A$1:$W$2481,19,FALSE)))))))</f>
        <v xml:space="preserve">COMPLETO DI SERRATURA COMPLETO DI 900 CASSETTI PRACTIBOX ***FORNITO IN MULTIPLI DI 1 PZ*** </v>
      </c>
      <c r="F780" s="28"/>
      <c r="G780" s="23"/>
      <c r="I780" s="24">
        <v>530375</v>
      </c>
      <c r="J780" s="25">
        <v>1</v>
      </c>
      <c r="K780" s="26"/>
      <c r="L780" s="27">
        <v>7353.53</v>
      </c>
      <c r="M780" s="102"/>
    </row>
    <row r="781" spans="1:13" ht="21.75" customHeight="1" x14ac:dyDescent="0.25">
      <c r="A781" s="34" t="s">
        <v>654</v>
      </c>
      <c r="B781" s="78" t="s">
        <v>767</v>
      </c>
      <c r="C781" s="98" t="str">
        <f>IF(Tabella42[[#This Row],[ iMiNOW  01/05/2025  31/08/2025 ]],"PROMO"," ")</f>
        <v xml:space="preserve"> </v>
      </c>
      <c r="D781" s="8" t="str">
        <f>IF($A$4="I",VLOOKUP(B781,lingue!$A$1:$W$2481,12,FALSE),IF($A$4="GB",VLOOKUP(B781,lingue!$A$1:$W$2481,14,FALSE),IF($A$4="E",VLOOKUP(B781,lingue!$A$1:$W$2481,20,FALSE),IF($A$4="PL",VLOOKUP(B781,lingue!$A$1:$W$2481,22,FALSE),IF($A$4="D",VLOOKUP(B781,lingue!$A$1:$W$2481,16,FALSE),IF($A$4="F",VLOOKUP(B781,lingue!$A$1:$W$2481,18,FALSE)))))))</f>
        <v>DISPENSER DA BANCO PORTA PRACTIBOX SENZA PRACTIBOX - DIM. MM  L=610 P=150 A=500 - COLORE: GRIGIO SCURO RAL7000</v>
      </c>
      <c r="E781" s="23" t="str">
        <f>IF($A$4="I",VLOOKUP(B781,lingue!$A$1:$W$2481,13,FALSE),IF($A$4="GB",VLOOKUP(B781,lingue!$A$1:$W$2481,15,FALSE),IF($A$4="E",VLOOKUP(B781,lingue!$A$1:$W$2481,21,FALSE),IF($A$4="PL",VLOOKUP(B781,lingue!$A$1:$W$2481,23,FALSE),IF($A$4="D",VLOOKUP(B781,lingue!$A$1:$W$2481,17,FALSE),IF($A$4="F",VLOOKUP(B781,lingue!$A$1:$W$2481,19,FALSE)))))))</f>
        <v xml:space="preserve">***FORNITO IN MULTIPLI DI 1 PZ*** </v>
      </c>
      <c r="F781" s="28"/>
      <c r="G781" s="23"/>
      <c r="I781" s="24">
        <v>3500</v>
      </c>
      <c r="J781" s="25">
        <v>1</v>
      </c>
      <c r="K781" s="26"/>
      <c r="L781" s="27">
        <v>39.869999999999997</v>
      </c>
      <c r="M781" s="102"/>
    </row>
    <row r="782" spans="1:13" ht="21.75" customHeight="1" x14ac:dyDescent="0.25">
      <c r="A782" s="34" t="s">
        <v>654</v>
      </c>
      <c r="B782" s="78" t="s">
        <v>768</v>
      </c>
      <c r="C782" s="98" t="str">
        <f>IF(Tabella42[[#This Row],[ iMiNOW  01/05/2025  31/08/2025 ]],"PROMO"," ")</f>
        <v xml:space="preserve"> </v>
      </c>
      <c r="D782" s="8" t="str">
        <f>IF($A$4="I",VLOOKUP(B782,lingue!$A$1:$W$2481,12,FALSE),IF($A$4="GB",VLOOKUP(B782,lingue!$A$1:$W$2481,14,FALSE),IF($A$4="E",VLOOKUP(B782,lingue!$A$1:$W$2481,20,FALSE),IF($A$4="PL",VLOOKUP(B782,lingue!$A$1:$W$2481,22,FALSE),IF($A$4="D",VLOOKUP(B782,lingue!$A$1:$W$2481,16,FALSE),IF($A$4="F",VLOOKUP(B782,lingue!$A$1:$W$2481,18,FALSE)))))))</f>
        <v>DISPENSER DA BANCO PORTA PRACTIBOX CON PRACTIBOX CON 15 CASSETTI - DIM. MM  L=610 P=189 A=500 - COLORE: GRIGIO SCURO RAL7000</v>
      </c>
      <c r="E782" s="23" t="str">
        <f>IF($A$4="I",VLOOKUP(B782,lingue!$A$1:$W$2481,13,FALSE),IF($A$4="GB",VLOOKUP(B782,lingue!$A$1:$W$2481,15,FALSE),IF($A$4="E",VLOOKUP(B782,lingue!$A$1:$W$2481,21,FALSE),IF($A$4="PL",VLOOKUP(B782,lingue!$A$1:$W$2481,23,FALSE),IF($A$4="D",VLOOKUP(B782,lingue!$A$1:$W$2481,17,FALSE),IF($A$4="F",VLOOKUP(B782,lingue!$A$1:$W$2481,19,FALSE)))))))</f>
        <v xml:space="preserve">***FORNITO IN MULTIPLI DI 1 PZ*** </v>
      </c>
      <c r="F782" s="28"/>
      <c r="G782" s="23"/>
      <c r="I782" s="24">
        <v>8757</v>
      </c>
      <c r="J782" s="25">
        <v>1</v>
      </c>
      <c r="K782" s="26"/>
      <c r="L782" s="27">
        <v>125.66</v>
      </c>
      <c r="M782" s="102"/>
    </row>
    <row r="783" spans="1:13" ht="21.75" customHeight="1" x14ac:dyDescent="0.25">
      <c r="A783" s="34" t="s">
        <v>654</v>
      </c>
      <c r="B783" s="78" t="s">
        <v>769</v>
      </c>
      <c r="C783" s="98" t="str">
        <f>IF(Tabella42[[#This Row],[ iMiNOW  01/05/2025  31/08/2025 ]],"PROMO"," ")</f>
        <v xml:space="preserve"> </v>
      </c>
      <c r="D783" s="8" t="str">
        <f>IF($A$4="I",VLOOKUP(B783,lingue!$A$1:$W$2481,12,FALSE),IF($A$4="GB",VLOOKUP(B783,lingue!$A$1:$W$2481,14,FALSE),IF($A$4="E",VLOOKUP(B783,lingue!$A$1:$W$2481,20,FALSE),IF($A$4="PL",VLOOKUP(B783,lingue!$A$1:$W$2481,22,FALSE),IF($A$4="D",VLOOKUP(B783,lingue!$A$1:$W$2481,16,FALSE),IF($A$4="F",VLOOKUP(B783,lingue!$A$1:$W$2481,18,FALSE)))))))</f>
        <v>SCAFFALE A MURO CON BASE PORTA PRACTIBOX SENZA PRACTIBOX - DIM. MM  L=600 P=325 A=1500 - COLORE: GRIGIO SCURO RAL7000</v>
      </c>
      <c r="E783" s="23" t="str">
        <f>IF($A$4="I",VLOOKUP(B783,lingue!$A$1:$W$2481,13,FALSE),IF($A$4="GB",VLOOKUP(B783,lingue!$A$1:$W$2481,15,FALSE),IF($A$4="E",VLOOKUP(B783,lingue!$A$1:$W$2481,21,FALSE),IF($A$4="PL",VLOOKUP(B783,lingue!$A$1:$W$2481,23,FALSE),IF($A$4="D",VLOOKUP(B783,lingue!$A$1:$W$2481,17,FALSE),IF($A$4="F",VLOOKUP(B783,lingue!$A$1:$W$2481,19,FALSE)))))))</f>
        <v xml:space="preserve">***FORNITO IN MULTIPLI DI 1 PZ*** </v>
      </c>
      <c r="F783" s="28"/>
      <c r="G783" s="23"/>
      <c r="I783" s="24">
        <v>8500</v>
      </c>
      <c r="J783" s="25">
        <v>1</v>
      </c>
      <c r="K783" s="26"/>
      <c r="L783" s="27">
        <v>81.44</v>
      </c>
      <c r="M783" s="102"/>
    </row>
    <row r="784" spans="1:13" ht="21.75" customHeight="1" x14ac:dyDescent="0.25">
      <c r="A784" s="34" t="s">
        <v>654</v>
      </c>
      <c r="B784" s="78" t="s">
        <v>770</v>
      </c>
      <c r="C784" s="98" t="str">
        <f>IF(Tabella42[[#This Row],[ iMiNOW  01/05/2025  31/08/2025 ]],"PROMO"," ")</f>
        <v xml:space="preserve"> </v>
      </c>
      <c r="D784" s="8" t="str">
        <f>IF($A$4="I",VLOOKUP(B784,lingue!$A$1:$W$2481,12,FALSE),IF($A$4="GB",VLOOKUP(B784,lingue!$A$1:$W$2481,14,FALSE),IF($A$4="E",VLOOKUP(B784,lingue!$A$1:$W$2481,20,FALSE),IF($A$4="PL",VLOOKUP(B784,lingue!$A$1:$W$2481,22,FALSE),IF($A$4="D",VLOOKUP(B784,lingue!$A$1:$W$2481,16,FALSE),IF($A$4="F",VLOOKUP(B784,lingue!$A$1:$W$2481,18,FALSE)))))))</f>
        <v>SCAFFALE A MURO CON BASE PORTA PRACTIBOX CON PRACTIBOX CON 58 CASSETTI - DIM. MM  L=600 P=325 A=1528 - COLORE: GRIGIO SCURO RAL7000</v>
      </c>
      <c r="E784" s="23" t="str">
        <f>IF($A$4="I",VLOOKUP(B784,lingue!$A$1:$W$2481,13,FALSE),IF($A$4="GB",VLOOKUP(B784,lingue!$A$1:$W$2481,15,FALSE),IF($A$4="E",VLOOKUP(B784,lingue!$A$1:$W$2481,21,FALSE),IF($A$4="PL",VLOOKUP(B784,lingue!$A$1:$W$2481,23,FALSE),IF($A$4="D",VLOOKUP(B784,lingue!$A$1:$W$2481,17,FALSE),IF($A$4="F",VLOOKUP(B784,lingue!$A$1:$W$2481,19,FALSE)))))))</f>
        <v xml:space="preserve">***FORNITO IN MULTIPLI DI 1 PZ*** </v>
      </c>
      <c r="F784" s="28"/>
      <c r="G784" s="23"/>
      <c r="I784" s="24">
        <v>23727</v>
      </c>
      <c r="J784" s="25">
        <v>1</v>
      </c>
      <c r="K784" s="26"/>
      <c r="L784" s="27">
        <v>337.19</v>
      </c>
      <c r="M784" s="102"/>
    </row>
    <row r="785" spans="1:13" ht="21.75" customHeight="1" x14ac:dyDescent="0.25">
      <c r="A785" s="34" t="s">
        <v>654</v>
      </c>
      <c r="B785" s="78" t="s">
        <v>771</v>
      </c>
      <c r="C785" s="98" t="str">
        <f>IF(Tabella42[[#This Row],[ iMiNOW  01/05/2025  31/08/2025 ]],"PROMO"," ")</f>
        <v xml:space="preserve"> </v>
      </c>
      <c r="D785" s="8" t="str">
        <f>IF($A$4="I",VLOOKUP(B785,lingue!$A$1:$W$2481,12,FALSE),IF($A$4="GB",VLOOKUP(B785,lingue!$A$1:$W$2481,14,FALSE),IF($A$4="E",VLOOKUP(B785,lingue!$A$1:$W$2481,20,FALSE),IF($A$4="PL",VLOOKUP(B785,lingue!$A$1:$W$2481,22,FALSE),IF($A$4="D",VLOOKUP(B785,lingue!$A$1:$W$2481,16,FALSE),IF($A$4="F",VLOOKUP(B785,lingue!$A$1:$W$2481,18,FALSE)))))))</f>
        <v>SCAFFALE A MURO CON BASE PORTA PRACTIBOX CON PRACTIBOX CON 78 CASSETTI - DIM. MM  L=600 P=325 A=1556 - COLORE: GRIGIO SCURO RAL7000</v>
      </c>
      <c r="E785" s="23" t="str">
        <f>IF($A$4="I",VLOOKUP(B785,lingue!$A$1:$W$2481,13,FALSE),IF($A$4="GB",VLOOKUP(B785,lingue!$A$1:$W$2481,15,FALSE),IF($A$4="E",VLOOKUP(B785,lingue!$A$1:$W$2481,21,FALSE),IF($A$4="PL",VLOOKUP(B785,lingue!$A$1:$W$2481,23,FALSE),IF($A$4="D",VLOOKUP(B785,lingue!$A$1:$W$2481,17,FALSE),IF($A$4="F",VLOOKUP(B785,lingue!$A$1:$W$2481,19,FALSE)))))))</f>
        <v xml:space="preserve">***FORNITO IN MULTIPLI DI 1 PZ*** </v>
      </c>
      <c r="F785" s="28"/>
      <c r="G785" s="23"/>
      <c r="I785" s="24">
        <v>21565</v>
      </c>
      <c r="J785" s="25">
        <v>1</v>
      </c>
      <c r="K785" s="26"/>
      <c r="L785" s="27">
        <v>319.58</v>
      </c>
      <c r="M785" s="102"/>
    </row>
    <row r="786" spans="1:13" ht="21.75" customHeight="1" x14ac:dyDescent="0.25">
      <c r="A786" s="34" t="s">
        <v>654</v>
      </c>
      <c r="B786" s="78" t="s">
        <v>772</v>
      </c>
      <c r="C786" s="98" t="str">
        <f>IF(Tabella42[[#This Row],[ iMiNOW  01/05/2025  31/08/2025 ]],"PROMO"," ")</f>
        <v xml:space="preserve"> </v>
      </c>
      <c r="D786" s="8" t="str">
        <f>IF($A$4="I",VLOOKUP(B786,lingue!$A$1:$W$2481,12,FALSE),IF($A$4="GB",VLOOKUP(B786,lingue!$A$1:$W$2481,14,FALSE),IF($A$4="E",VLOOKUP(B786,lingue!$A$1:$W$2481,20,FALSE),IF($A$4="PL",VLOOKUP(B786,lingue!$A$1:$W$2481,22,FALSE),IF($A$4="D",VLOOKUP(B786,lingue!$A$1:$W$2481,16,FALSE),IF($A$4="F",VLOOKUP(B786,lingue!$A$1:$W$2481,18,FALSE)))))))</f>
        <v>SCAFFALE A MURO CON BASE PORTA PRACTIBOX CON PRACTIBOX CON 114 CASSETTI - DIM. MM  L=600 P=325 A=1500 - COLORE: GRIGIO SCURO RAL7000</v>
      </c>
      <c r="E786" s="23" t="str">
        <f>IF($A$4="I",VLOOKUP(B786,lingue!$A$1:$W$2481,13,FALSE),IF($A$4="GB",VLOOKUP(B786,lingue!$A$1:$W$2481,15,FALSE),IF($A$4="E",VLOOKUP(B786,lingue!$A$1:$W$2481,21,FALSE),IF($A$4="PL",VLOOKUP(B786,lingue!$A$1:$W$2481,23,FALSE),IF($A$4="D",VLOOKUP(B786,lingue!$A$1:$W$2481,17,FALSE),IF($A$4="F",VLOOKUP(B786,lingue!$A$1:$W$2481,19,FALSE)))))))</f>
        <v xml:space="preserve">***FORNITO IN MULTIPLI DI 1 PZ*** </v>
      </c>
      <c r="F786" s="28"/>
      <c r="G786" s="23"/>
      <c r="I786" s="24">
        <v>20303</v>
      </c>
      <c r="J786" s="25">
        <v>1</v>
      </c>
      <c r="K786" s="26"/>
      <c r="L786" s="27">
        <v>329.71</v>
      </c>
      <c r="M786" s="102"/>
    </row>
    <row r="787" spans="1:13" ht="21.75" customHeight="1" x14ac:dyDescent="0.25">
      <c r="A787" s="34" t="s">
        <v>654</v>
      </c>
      <c r="B787" s="78" t="s">
        <v>773</v>
      </c>
      <c r="C787" s="98" t="str">
        <f>IF(Tabella42[[#This Row],[ iMiNOW  01/05/2025  31/08/2025 ]],"PROMO"," ")</f>
        <v xml:space="preserve"> </v>
      </c>
      <c r="D787" s="8" t="str">
        <f>IF($A$4="I",VLOOKUP(B787,lingue!$A$1:$W$2481,12,FALSE),IF($A$4="GB",VLOOKUP(B787,lingue!$A$1:$W$2481,14,FALSE),IF($A$4="E",VLOOKUP(B787,lingue!$A$1:$W$2481,20,FALSE),IF($A$4="PL",VLOOKUP(B787,lingue!$A$1:$W$2481,22,FALSE),IF($A$4="D",VLOOKUP(B787,lingue!$A$1:$W$2481,16,FALSE),IF($A$4="F",VLOOKUP(B787,lingue!$A$1:$W$2481,18,FALSE)))))))</f>
        <v>SCAFFALE A MURO CON BASE PORTA PRACTIBOX SENZA PRACTIBOX - DIM. MM  L=600 P=325 A=1750 - COLORE: GRIGIO SCURO RAL7000</v>
      </c>
      <c r="E787" s="23" t="str">
        <f>IF($A$4="I",VLOOKUP(B787,lingue!$A$1:$W$2481,13,FALSE),IF($A$4="GB",VLOOKUP(B787,lingue!$A$1:$W$2481,15,FALSE),IF($A$4="E",VLOOKUP(B787,lingue!$A$1:$W$2481,21,FALSE),IF($A$4="PL",VLOOKUP(B787,lingue!$A$1:$W$2481,23,FALSE),IF($A$4="D",VLOOKUP(B787,lingue!$A$1:$W$2481,17,FALSE),IF($A$4="F",VLOOKUP(B787,lingue!$A$1:$W$2481,19,FALSE)))))))</f>
        <v xml:space="preserve">***FORNITO IN MULTIPLI DI 1 PZ*** </v>
      </c>
      <c r="F787" s="28"/>
      <c r="G787" s="23"/>
      <c r="I787" s="24">
        <v>27500</v>
      </c>
      <c r="J787" s="25">
        <v>1</v>
      </c>
      <c r="K787" s="26"/>
      <c r="L787" s="27">
        <v>84.28</v>
      </c>
      <c r="M787" s="102"/>
    </row>
    <row r="788" spans="1:13" ht="21.75" customHeight="1" x14ac:dyDescent="0.25">
      <c r="A788" s="34" t="s">
        <v>654</v>
      </c>
      <c r="B788" s="78" t="s">
        <v>774</v>
      </c>
      <c r="C788" s="98" t="str">
        <f>IF(Tabella42[[#This Row],[ iMiNOW  01/05/2025  31/08/2025 ]],"PROMO"," ")</f>
        <v xml:space="preserve"> </v>
      </c>
      <c r="D788" s="8" t="str">
        <f>IF($A$4="I",VLOOKUP(B788,lingue!$A$1:$W$2481,12,FALSE),IF($A$4="GB",VLOOKUP(B788,lingue!$A$1:$W$2481,14,FALSE),IF($A$4="E",VLOOKUP(B788,lingue!$A$1:$W$2481,20,FALSE),IF($A$4="PL",VLOOKUP(B788,lingue!$A$1:$W$2481,22,FALSE),IF($A$4="D",VLOOKUP(B788,lingue!$A$1:$W$2481,16,FALSE),IF($A$4="F",VLOOKUP(B788,lingue!$A$1:$W$2481,18,FALSE)))))))</f>
        <v>SCAFFALE A MURO CON BASE PORTA PRACTIBOX CON PRACTIBOX CON 57 CASSETTI - DIM. MM  L=600 P=325 A=1770 - COLORE: GRIGIO SCURO RAL7000</v>
      </c>
      <c r="E788" s="23" t="str">
        <f>IF($A$4="I",VLOOKUP(B788,lingue!$A$1:$W$2481,13,FALSE),IF($A$4="GB",VLOOKUP(B788,lingue!$A$1:$W$2481,15,FALSE),IF($A$4="E",VLOOKUP(B788,lingue!$A$1:$W$2481,21,FALSE),IF($A$4="PL",VLOOKUP(B788,lingue!$A$1:$W$2481,23,FALSE),IF($A$4="D",VLOOKUP(B788,lingue!$A$1:$W$2481,17,FALSE),IF($A$4="F",VLOOKUP(B788,lingue!$A$1:$W$2481,19,FALSE)))))))</f>
        <v xml:space="preserve">***FORNITO IN MULTIPLI DI 1 PZ*** </v>
      </c>
      <c r="F788" s="28"/>
      <c r="G788" s="23"/>
      <c r="I788" s="24">
        <v>45281</v>
      </c>
      <c r="J788" s="25">
        <v>1</v>
      </c>
      <c r="K788" s="26"/>
      <c r="L788" s="27">
        <v>378.32</v>
      </c>
      <c r="M788" s="102"/>
    </row>
    <row r="789" spans="1:13" ht="21.75" customHeight="1" x14ac:dyDescent="0.25">
      <c r="A789" s="34" t="s">
        <v>654</v>
      </c>
      <c r="B789" s="78" t="s">
        <v>775</v>
      </c>
      <c r="C789" s="98" t="str">
        <f>IF(Tabella42[[#This Row],[ iMiNOW  01/05/2025  31/08/2025 ]],"PROMO"," ")</f>
        <v xml:space="preserve"> </v>
      </c>
      <c r="D789" s="8" t="str">
        <f>IF($A$4="I",VLOOKUP(B789,lingue!$A$1:$W$2481,12,FALSE),IF($A$4="GB",VLOOKUP(B789,lingue!$A$1:$W$2481,14,FALSE),IF($A$4="E",VLOOKUP(B789,lingue!$A$1:$W$2481,20,FALSE),IF($A$4="PL",VLOOKUP(B789,lingue!$A$1:$W$2481,22,FALSE),IF($A$4="D",VLOOKUP(B789,lingue!$A$1:$W$2481,16,FALSE),IF($A$4="F",VLOOKUP(B789,lingue!$A$1:$W$2481,18,FALSE)))))))</f>
        <v>SCAFFALE A MURO CON BASE PORTA PRACTIBOX CON PRACTIBOX CON 62 CASSETTI - DIM. MM  L=600 P=325 A=1750 - COLORE: GRIGIO SCURO RAL7000</v>
      </c>
      <c r="E789" s="23" t="str">
        <f>IF($A$4="I",VLOOKUP(B789,lingue!$A$1:$W$2481,13,FALSE),IF($A$4="GB",VLOOKUP(B789,lingue!$A$1:$W$2481,15,FALSE),IF($A$4="E",VLOOKUP(B789,lingue!$A$1:$W$2481,21,FALSE),IF($A$4="PL",VLOOKUP(B789,lingue!$A$1:$W$2481,23,FALSE),IF($A$4="D",VLOOKUP(B789,lingue!$A$1:$W$2481,17,FALSE),IF($A$4="F",VLOOKUP(B789,lingue!$A$1:$W$2481,19,FALSE)))))))</f>
        <v xml:space="preserve">***FORNITO IN MULTIPLI DI 1 PZ*** </v>
      </c>
      <c r="F789" s="28"/>
      <c r="G789" s="23"/>
      <c r="I789" s="24">
        <v>45159</v>
      </c>
      <c r="J789" s="25">
        <v>1</v>
      </c>
      <c r="K789" s="26"/>
      <c r="L789" s="27">
        <v>378.36</v>
      </c>
      <c r="M789" s="102"/>
    </row>
    <row r="790" spans="1:13" ht="21.75" customHeight="1" x14ac:dyDescent="0.25">
      <c r="A790" s="34" t="s">
        <v>654</v>
      </c>
      <c r="B790" s="78" t="s">
        <v>776</v>
      </c>
      <c r="C790" s="98" t="str">
        <f>IF(Tabella42[[#This Row],[ iMiNOW  01/05/2025  31/08/2025 ]],"PROMO"," ")</f>
        <v xml:space="preserve"> </v>
      </c>
      <c r="D790" s="8" t="str">
        <f>IF($A$4="I",VLOOKUP(B790,lingue!$A$1:$W$2481,12,FALSE),IF($A$4="GB",VLOOKUP(B790,lingue!$A$1:$W$2481,14,FALSE),IF($A$4="E",VLOOKUP(B790,lingue!$A$1:$W$2481,20,FALSE),IF($A$4="PL",VLOOKUP(B790,lingue!$A$1:$W$2481,22,FALSE),IF($A$4="D",VLOOKUP(B790,lingue!$A$1:$W$2481,16,FALSE),IF($A$4="F",VLOOKUP(B790,lingue!$A$1:$W$2481,18,FALSE)))))))</f>
        <v>SCAFFALE A MURO CON BASE PORTA PRACTIBOX CON PRACTIBOX CON 112 CASSETTI - DIM. MM  L=600 P=325 A=1786 - COLORE: GRIGIO SCURO RAL7000</v>
      </c>
      <c r="E790" s="23" t="str">
        <f>IF($A$4="I",VLOOKUP(B790,lingue!$A$1:$W$2481,13,FALSE),IF($A$4="GB",VLOOKUP(B790,lingue!$A$1:$W$2481,15,FALSE),IF($A$4="E",VLOOKUP(B790,lingue!$A$1:$W$2481,21,FALSE),IF($A$4="PL",VLOOKUP(B790,lingue!$A$1:$W$2481,23,FALSE),IF($A$4="D",VLOOKUP(B790,lingue!$A$1:$W$2481,17,FALSE),IF($A$4="F",VLOOKUP(B790,lingue!$A$1:$W$2481,19,FALSE)))))))</f>
        <v xml:space="preserve">***FORNITO IN MULTIPLI DI 1 PZ*** </v>
      </c>
      <c r="F790" s="28"/>
      <c r="G790" s="23"/>
      <c r="I790" s="24">
        <v>42756</v>
      </c>
      <c r="J790" s="25">
        <v>1</v>
      </c>
      <c r="K790" s="26"/>
      <c r="L790" s="27">
        <v>379.19</v>
      </c>
      <c r="M790" s="102"/>
    </row>
    <row r="791" spans="1:13" ht="21.75" customHeight="1" x14ac:dyDescent="0.25">
      <c r="A791" s="34" t="s">
        <v>654</v>
      </c>
      <c r="B791" s="78" t="s">
        <v>777</v>
      </c>
      <c r="C791" s="98" t="str">
        <f>IF(Tabella42[[#This Row],[ iMiNOW  01/05/2025  31/08/2025 ]],"PROMO"," ")</f>
        <v xml:space="preserve"> </v>
      </c>
      <c r="D791" s="8" t="str">
        <f>IF($A$4="I",VLOOKUP(B791,lingue!$A$1:$W$2481,12,FALSE),IF($A$4="GB",VLOOKUP(B791,lingue!$A$1:$W$2481,14,FALSE),IF($A$4="E",VLOOKUP(B791,lingue!$A$1:$W$2481,20,FALSE),IF($A$4="PL",VLOOKUP(B791,lingue!$A$1:$W$2481,22,FALSE),IF($A$4="D",VLOOKUP(B791,lingue!$A$1:$W$2481,16,FALSE),IF($A$4="F",VLOOKUP(B791,lingue!$A$1:$W$2481,18,FALSE)))))))</f>
        <v>SCAFFALE A MURO CON BASE PORTA PRACTIBOX SENZA PRACTIBOX - DIM. MM  L=600 P=325 A=1950 - COLORE: GRIGIO SCURO RAL7000</v>
      </c>
      <c r="E791" s="23" t="str">
        <f>IF($A$4="I",VLOOKUP(B791,lingue!$A$1:$W$2481,13,FALSE),IF($A$4="GB",VLOOKUP(B791,lingue!$A$1:$W$2481,15,FALSE),IF($A$4="E",VLOOKUP(B791,lingue!$A$1:$W$2481,21,FALSE),IF($A$4="PL",VLOOKUP(B791,lingue!$A$1:$W$2481,23,FALSE),IF($A$4="D",VLOOKUP(B791,lingue!$A$1:$W$2481,17,FALSE),IF($A$4="F",VLOOKUP(B791,lingue!$A$1:$W$2481,19,FALSE)))))))</f>
        <v xml:space="preserve">***FORNITO IN MULTIPLI DI 1 PZ*** </v>
      </c>
      <c r="F791" s="28"/>
      <c r="G791" s="23"/>
      <c r="I791" s="24">
        <v>10300</v>
      </c>
      <c r="J791" s="25">
        <v>1</v>
      </c>
      <c r="K791" s="26"/>
      <c r="L791" s="27">
        <v>85.92</v>
      </c>
      <c r="M791" s="102"/>
    </row>
    <row r="792" spans="1:13" ht="21.75" customHeight="1" x14ac:dyDescent="0.25">
      <c r="A792" s="34" t="s">
        <v>654</v>
      </c>
      <c r="B792" s="78" t="s">
        <v>778</v>
      </c>
      <c r="C792" s="98" t="str">
        <f>IF(Tabella42[[#This Row],[ iMiNOW  01/05/2025  31/08/2025 ]],"PROMO"," ")</f>
        <v xml:space="preserve"> </v>
      </c>
      <c r="D792" s="8" t="str">
        <f>IF($A$4="I",VLOOKUP(B792,lingue!$A$1:$W$2481,12,FALSE),IF($A$4="GB",VLOOKUP(B792,lingue!$A$1:$W$2481,14,FALSE),IF($A$4="E",VLOOKUP(B792,lingue!$A$1:$W$2481,20,FALSE),IF($A$4="PL",VLOOKUP(B792,lingue!$A$1:$W$2481,22,FALSE),IF($A$4="D",VLOOKUP(B792,lingue!$A$1:$W$2481,16,FALSE),IF($A$4="F",VLOOKUP(B792,lingue!$A$1:$W$2481,18,FALSE)))))))</f>
        <v>SCAFFALE A MURO CON BASE PORTA PRACTIBOX CON PRACTIBOX CON 61 CASSETTI - DIM. MM  L=600 P=325 A=1976 - COLORE: GRIGIO SCURO RAL7000</v>
      </c>
      <c r="E792" s="23" t="str">
        <f>IF($A$4="I",VLOOKUP(B792,lingue!$A$1:$W$2481,13,FALSE),IF($A$4="GB",VLOOKUP(B792,lingue!$A$1:$W$2481,15,FALSE),IF($A$4="E",VLOOKUP(B792,lingue!$A$1:$W$2481,21,FALSE),IF($A$4="PL",VLOOKUP(B792,lingue!$A$1:$W$2481,23,FALSE),IF($A$4="D",VLOOKUP(B792,lingue!$A$1:$W$2481,17,FALSE),IF($A$4="F",VLOOKUP(B792,lingue!$A$1:$W$2481,19,FALSE)))))))</f>
        <v xml:space="preserve">***FORNITO IN MULTIPLI DI 1 PZ*** </v>
      </c>
      <c r="F792" s="28"/>
      <c r="G792" s="23"/>
      <c r="I792" s="24">
        <v>30513</v>
      </c>
      <c r="J792" s="25">
        <v>1</v>
      </c>
      <c r="K792" s="26"/>
      <c r="L792" s="27">
        <v>418.26</v>
      </c>
      <c r="M792" s="102"/>
    </row>
    <row r="793" spans="1:13" ht="21.75" customHeight="1" x14ac:dyDescent="0.25">
      <c r="A793" s="34" t="s">
        <v>654</v>
      </c>
      <c r="B793" s="78" t="s">
        <v>779</v>
      </c>
      <c r="C793" s="98" t="str">
        <f>IF(Tabella42[[#This Row],[ iMiNOW  01/05/2025  31/08/2025 ]],"PROMO"," ")</f>
        <v xml:space="preserve"> </v>
      </c>
      <c r="D793" s="8" t="str">
        <f>IF($A$4="I",VLOOKUP(B793,lingue!$A$1:$W$2481,12,FALSE),IF($A$4="GB",VLOOKUP(B793,lingue!$A$1:$W$2481,14,FALSE),IF($A$4="E",VLOOKUP(B793,lingue!$A$1:$W$2481,20,FALSE),IF($A$4="PL",VLOOKUP(B793,lingue!$A$1:$W$2481,22,FALSE),IF($A$4="D",VLOOKUP(B793,lingue!$A$1:$W$2481,16,FALSE),IF($A$4="F",VLOOKUP(B793,lingue!$A$1:$W$2481,18,FALSE)))))))</f>
        <v>SCAFFALE A MURO CON BASE PORTA PRACTIBOX CON PRACTIBOX CON 66 CASSETTI - DIM. MM  L=600 P=325 A=1950 - COLORE: GRIGIO SCURO RAL7000</v>
      </c>
      <c r="E793" s="23" t="str">
        <f>IF($A$4="I",VLOOKUP(B793,lingue!$A$1:$W$2481,13,FALSE),IF($A$4="GB",VLOOKUP(B793,lingue!$A$1:$W$2481,15,FALSE),IF($A$4="E",VLOOKUP(B793,lingue!$A$1:$W$2481,21,FALSE),IF($A$4="PL",VLOOKUP(B793,lingue!$A$1:$W$2481,23,FALSE),IF($A$4="D",VLOOKUP(B793,lingue!$A$1:$W$2481,17,FALSE),IF($A$4="F",VLOOKUP(B793,lingue!$A$1:$W$2481,19,FALSE)))))))</f>
        <v xml:space="preserve">***FORNITO IN MULTIPLI DI 1 PZ*** </v>
      </c>
      <c r="F793" s="28"/>
      <c r="G793" s="23"/>
      <c r="I793" s="24">
        <v>30391</v>
      </c>
      <c r="J793" s="25">
        <v>1</v>
      </c>
      <c r="K793" s="26"/>
      <c r="L793" s="27">
        <v>418.31</v>
      </c>
      <c r="M793" s="102"/>
    </row>
    <row r="794" spans="1:13" ht="21.75" customHeight="1" x14ac:dyDescent="0.25">
      <c r="A794" s="34" t="s">
        <v>654</v>
      </c>
      <c r="B794" s="78" t="s">
        <v>780</v>
      </c>
      <c r="C794" s="98" t="str">
        <f>IF(Tabella42[[#This Row],[ iMiNOW  01/05/2025  31/08/2025 ]],"PROMO"," ")</f>
        <v xml:space="preserve"> </v>
      </c>
      <c r="D794" s="8" t="str">
        <f>IF($A$4="I",VLOOKUP(B794,lingue!$A$1:$W$2481,12,FALSE),IF($A$4="GB",VLOOKUP(B794,lingue!$A$1:$W$2481,14,FALSE),IF($A$4="E",VLOOKUP(B794,lingue!$A$1:$W$2481,20,FALSE),IF($A$4="PL",VLOOKUP(B794,lingue!$A$1:$W$2481,22,FALSE),IF($A$4="D",VLOOKUP(B794,lingue!$A$1:$W$2481,16,FALSE),IF($A$4="F",VLOOKUP(B794,lingue!$A$1:$W$2481,18,FALSE)))))))</f>
        <v>SCAFFALE A MURO CON BASE PORTA PRACTIBOX CON PRACTIBOX CON 117 CASSETTI - DIM. MM  L=600 P=325 A=1950 - COLORE: GRIGIO SCURO RAL7000</v>
      </c>
      <c r="E794" s="23" t="str">
        <f>IF($A$4="I",VLOOKUP(B794,lingue!$A$1:$W$2481,13,FALSE),IF($A$4="GB",VLOOKUP(B794,lingue!$A$1:$W$2481,15,FALSE),IF($A$4="E",VLOOKUP(B794,lingue!$A$1:$W$2481,21,FALSE),IF($A$4="PL",VLOOKUP(B794,lingue!$A$1:$W$2481,23,FALSE),IF($A$4="D",VLOOKUP(B794,lingue!$A$1:$W$2481,17,FALSE),IF($A$4="F",VLOOKUP(B794,lingue!$A$1:$W$2481,19,FALSE)))))))</f>
        <v xml:space="preserve">***FORNITO IN MULTIPLI DI 1 PZ*** </v>
      </c>
      <c r="F794" s="28"/>
      <c r="G794" s="23"/>
      <c r="I794" s="24">
        <v>27173</v>
      </c>
      <c r="J794" s="25">
        <v>1</v>
      </c>
      <c r="K794" s="26"/>
      <c r="L794" s="27">
        <v>408.3</v>
      </c>
      <c r="M794" s="102"/>
    </row>
    <row r="795" spans="1:13" ht="21.75" customHeight="1" x14ac:dyDescent="0.25">
      <c r="A795" s="34" t="s">
        <v>654</v>
      </c>
      <c r="B795" s="78" t="s">
        <v>781</v>
      </c>
      <c r="C795" s="98" t="str">
        <f>IF(Tabella42[[#This Row],[ iMiNOW  01/05/2025  31/08/2025 ]],"PROMO"," ")</f>
        <v xml:space="preserve"> </v>
      </c>
      <c r="D795" s="8" t="str">
        <f>IF($A$4="I",VLOOKUP(B795,lingue!$A$1:$W$2481,12,FALSE),IF($A$4="GB",VLOOKUP(B795,lingue!$A$1:$W$2481,14,FALSE),IF($A$4="E",VLOOKUP(B795,lingue!$A$1:$W$2481,20,FALSE),IF($A$4="PL",VLOOKUP(B795,lingue!$A$1:$W$2481,22,FALSE),IF($A$4="D",VLOOKUP(B795,lingue!$A$1:$W$2481,16,FALSE),IF($A$4="F",VLOOKUP(B795,lingue!$A$1:$W$2481,18,FALSE)))))))</f>
        <v>BASE PER SCAFFALE PORTA PRACTIBOX - DIM. MM  L=600 P=300 A=100 - COLORE: GRIGIO SCURO RAL7000</v>
      </c>
      <c r="E795" s="23" t="str">
        <f>IF($A$4="I",VLOOKUP(B795,lingue!$A$1:$W$2481,13,FALSE),IF($A$4="GB",VLOOKUP(B795,lingue!$A$1:$W$2481,15,FALSE),IF($A$4="E",VLOOKUP(B795,lingue!$A$1:$W$2481,21,FALSE),IF($A$4="PL",VLOOKUP(B795,lingue!$A$1:$W$2481,23,FALSE),IF($A$4="D",VLOOKUP(B795,lingue!$A$1:$W$2481,17,FALSE),IF($A$4="F",VLOOKUP(B795,lingue!$A$1:$W$2481,19,FALSE)))))))</f>
        <v xml:space="preserve">***FORNITO IN MULTIPLI DI 1 PZ*** </v>
      </c>
      <c r="F795" s="28"/>
      <c r="G795" s="23"/>
      <c r="I795" s="24">
        <v>5000</v>
      </c>
      <c r="J795" s="25">
        <v>1</v>
      </c>
      <c r="K795" s="26"/>
      <c r="L795" s="27">
        <v>47.2</v>
      </c>
      <c r="M795" s="102"/>
    </row>
    <row r="796" spans="1:13" ht="21.75" customHeight="1" x14ac:dyDescent="0.25">
      <c r="A796" s="34" t="s">
        <v>654</v>
      </c>
      <c r="B796" s="78" t="s">
        <v>782</v>
      </c>
      <c r="C796" s="98" t="str">
        <f>IF(Tabella42[[#This Row],[ iMiNOW  01/05/2025  31/08/2025 ]],"PROMO"," ")</f>
        <v xml:space="preserve"> </v>
      </c>
      <c r="D796" s="8" t="str">
        <f>IF($A$4="I",VLOOKUP(B796,lingue!$A$1:$W$2481,12,FALSE),IF($A$4="GB",VLOOKUP(B796,lingue!$A$1:$W$2481,14,FALSE),IF($A$4="E",VLOOKUP(B796,lingue!$A$1:$W$2481,20,FALSE),IF($A$4="PL",VLOOKUP(B796,lingue!$A$1:$W$2481,22,FALSE),IF($A$4="D",VLOOKUP(B796,lingue!$A$1:$W$2481,16,FALSE),IF($A$4="F",VLOOKUP(B796,lingue!$A$1:$W$2481,18,FALSE)))))))</f>
        <v>SCAFFALE A MURO PORTA PRACTIBOX SENZA PRACTIBOX - DIM. MM  L=600 P=28 A=300 - COLORE: GRIGIO SCURO RAL7000</v>
      </c>
      <c r="E796" s="23" t="str">
        <f>IF($A$4="I",VLOOKUP(B796,lingue!$A$1:$W$2481,13,FALSE),IF($A$4="GB",VLOOKUP(B796,lingue!$A$1:$W$2481,15,FALSE),IF($A$4="E",VLOOKUP(B796,lingue!$A$1:$W$2481,21,FALSE),IF($A$4="PL",VLOOKUP(B796,lingue!$A$1:$W$2481,23,FALSE),IF($A$4="D",VLOOKUP(B796,lingue!$A$1:$W$2481,17,FALSE),IF($A$4="F",VLOOKUP(B796,lingue!$A$1:$W$2481,19,FALSE)))))))</f>
        <v xml:space="preserve">***FORNITO IN MULTIPLI DI 1 PZ*** </v>
      </c>
      <c r="F796" s="28"/>
      <c r="G796" s="23"/>
      <c r="I796" s="24">
        <v>1400</v>
      </c>
      <c r="J796" s="25">
        <v>1</v>
      </c>
      <c r="K796" s="26"/>
      <c r="L796" s="27">
        <v>18.86</v>
      </c>
      <c r="M796" s="102"/>
    </row>
    <row r="797" spans="1:13" ht="21.75" customHeight="1" x14ac:dyDescent="0.25">
      <c r="A797" s="34" t="s">
        <v>654</v>
      </c>
      <c r="B797" s="78" t="s">
        <v>783</v>
      </c>
      <c r="C797" s="98" t="str">
        <f>IF(Tabella42[[#This Row],[ iMiNOW  01/05/2025  31/08/2025 ]],"PROMO"," ")</f>
        <v xml:space="preserve"> </v>
      </c>
      <c r="D797" s="8" t="str">
        <f>IF($A$4="I",VLOOKUP(B797,lingue!$A$1:$W$2481,12,FALSE),IF($A$4="GB",VLOOKUP(B797,lingue!$A$1:$W$2481,14,FALSE),IF($A$4="E",VLOOKUP(B797,lingue!$A$1:$W$2481,20,FALSE),IF($A$4="PL",VLOOKUP(B797,lingue!$A$1:$W$2481,22,FALSE),IF($A$4="D",VLOOKUP(B797,lingue!$A$1:$W$2481,16,FALSE),IF($A$4="F",VLOOKUP(B797,lingue!$A$1:$W$2481,18,FALSE)))))))</f>
        <v>SCAFFALE A MURO PORTA PRACTIBOX CON PRACTIBOX CON 10 CASSETTI - DIM. MM  L=600 P=150 A=328 - COLORE: GRIGIO SCURO RAL7000</v>
      </c>
      <c r="E797" s="23" t="str">
        <f>IF($A$4="I",VLOOKUP(B797,lingue!$A$1:$W$2481,13,FALSE),IF($A$4="GB",VLOOKUP(B797,lingue!$A$1:$W$2481,15,FALSE),IF($A$4="E",VLOOKUP(B797,lingue!$A$1:$W$2481,21,FALSE),IF($A$4="PL",VLOOKUP(B797,lingue!$A$1:$W$2481,23,FALSE),IF($A$4="D",VLOOKUP(B797,lingue!$A$1:$W$2481,17,FALSE),IF($A$4="F",VLOOKUP(B797,lingue!$A$1:$W$2481,19,FALSE)))))))</f>
        <v xml:space="preserve">***FORNITO IN MULTIPLI DI 1 PZ*** </v>
      </c>
      <c r="F797" s="28"/>
      <c r="G797" s="23"/>
      <c r="I797" s="24">
        <v>5040</v>
      </c>
      <c r="J797" s="25">
        <v>1</v>
      </c>
      <c r="K797" s="26"/>
      <c r="L797" s="27">
        <v>77.180000000000007</v>
      </c>
      <c r="M797" s="102"/>
    </row>
    <row r="798" spans="1:13" ht="21.75" customHeight="1" x14ac:dyDescent="0.25">
      <c r="A798" s="34" t="s">
        <v>654</v>
      </c>
      <c r="B798" s="78" t="s">
        <v>784</v>
      </c>
      <c r="C798" s="98" t="str">
        <f>IF(Tabella42[[#This Row],[ iMiNOW  01/05/2025  31/08/2025 ]],"PROMO"," ")</f>
        <v xml:space="preserve"> </v>
      </c>
      <c r="D798" s="8" t="str">
        <f>IF($A$4="I",VLOOKUP(B798,lingue!$A$1:$W$2481,12,FALSE),IF($A$4="GB",VLOOKUP(B798,lingue!$A$1:$W$2481,14,FALSE),IF($A$4="E",VLOOKUP(B798,lingue!$A$1:$W$2481,20,FALSE),IF($A$4="PL",VLOOKUP(B798,lingue!$A$1:$W$2481,22,FALSE),IF($A$4="D",VLOOKUP(B798,lingue!$A$1:$W$2481,16,FALSE),IF($A$4="F",VLOOKUP(B798,lingue!$A$1:$W$2481,18,FALSE)))))))</f>
        <v>SCAFFALE A MURO PORTA PRACTIBOX CON PRACTIBOX CON 21 CASSETTI - DIM. MM  L=600 P=107 A=300 - COLORE: GRIGIO SCURO RAL7000</v>
      </c>
      <c r="E798" s="23" t="str">
        <f>IF($A$4="I",VLOOKUP(B798,lingue!$A$1:$W$2481,13,FALSE),IF($A$4="GB",VLOOKUP(B798,lingue!$A$1:$W$2481,15,FALSE),IF($A$4="E",VLOOKUP(B798,lingue!$A$1:$W$2481,21,FALSE),IF($A$4="PL",VLOOKUP(B798,lingue!$A$1:$W$2481,23,FALSE),IF($A$4="D",VLOOKUP(B798,lingue!$A$1:$W$2481,17,FALSE),IF($A$4="F",VLOOKUP(B798,lingue!$A$1:$W$2481,19,FALSE)))))))</f>
        <v xml:space="preserve">***FORNITO IN MULTIPLI DI 1 PZ*** </v>
      </c>
      <c r="F798" s="28"/>
      <c r="G798" s="23"/>
      <c r="I798" s="24">
        <v>4006</v>
      </c>
      <c r="J798" s="25">
        <v>1</v>
      </c>
      <c r="K798" s="26"/>
      <c r="L798" s="27">
        <v>70.5</v>
      </c>
      <c r="M798" s="102"/>
    </row>
    <row r="799" spans="1:13" ht="21.75" customHeight="1" x14ac:dyDescent="0.25">
      <c r="A799" s="34" t="s">
        <v>654</v>
      </c>
      <c r="B799" s="78" t="s">
        <v>785</v>
      </c>
      <c r="C799" s="98" t="str">
        <f>IF(Tabella42[[#This Row],[ iMiNOW  01/05/2025  31/08/2025 ]],"PROMO"," ")</f>
        <v xml:space="preserve"> </v>
      </c>
      <c r="D799" s="8" t="str">
        <f>IF($A$4="I",VLOOKUP(B799,lingue!$A$1:$W$2481,12,FALSE),IF($A$4="GB",VLOOKUP(B799,lingue!$A$1:$W$2481,14,FALSE),IF($A$4="E",VLOOKUP(B799,lingue!$A$1:$W$2481,20,FALSE),IF($A$4="PL",VLOOKUP(B799,lingue!$A$1:$W$2481,22,FALSE),IF($A$4="D",VLOOKUP(B799,lingue!$A$1:$W$2481,16,FALSE),IF($A$4="F",VLOOKUP(B799,lingue!$A$1:$W$2481,18,FALSE)))))))</f>
        <v>SCAFFALE A MURO PORTA PRACTIBOX CON PRACTIBOX CON 36 CASSETTI - DIM. MM  L=600 P=78 A=308 - COLORE: GRIGIO SCURO RAL7000</v>
      </c>
      <c r="E799" s="23" t="str">
        <f>IF($A$4="I",VLOOKUP(B799,lingue!$A$1:$W$2481,13,FALSE),IF($A$4="GB",VLOOKUP(B799,lingue!$A$1:$W$2481,15,FALSE),IF($A$4="E",VLOOKUP(B799,lingue!$A$1:$W$2481,21,FALSE),IF($A$4="PL",VLOOKUP(B799,lingue!$A$1:$W$2481,23,FALSE),IF($A$4="D",VLOOKUP(B799,lingue!$A$1:$W$2481,17,FALSE),IF($A$4="F",VLOOKUP(B799,lingue!$A$1:$W$2481,19,FALSE)))))))</f>
        <v xml:space="preserve">***FORNITO IN MULTIPLI DI 1 PZ*** </v>
      </c>
      <c r="F799" s="28"/>
      <c r="G799" s="23"/>
      <c r="I799" s="24">
        <v>3784</v>
      </c>
      <c r="J799" s="25">
        <v>1</v>
      </c>
      <c r="K799" s="26"/>
      <c r="L799" s="27">
        <v>78.88</v>
      </c>
      <c r="M799" s="102"/>
    </row>
    <row r="800" spans="1:13" ht="21.75" customHeight="1" x14ac:dyDescent="0.25">
      <c r="A800" s="34" t="s">
        <v>654</v>
      </c>
      <c r="B800" s="78" t="s">
        <v>786</v>
      </c>
      <c r="C800" s="98" t="str">
        <f>IF(Tabella42[[#This Row],[ iMiNOW  01/05/2025  31/08/2025 ]],"PROMO"," ")</f>
        <v xml:space="preserve"> </v>
      </c>
      <c r="D800" s="8" t="str">
        <f>IF($A$4="I",VLOOKUP(B800,lingue!$A$1:$W$2481,12,FALSE),IF($A$4="GB",VLOOKUP(B800,lingue!$A$1:$W$2481,14,FALSE),IF($A$4="E",VLOOKUP(B800,lingue!$A$1:$W$2481,20,FALSE),IF($A$4="PL",VLOOKUP(B800,lingue!$A$1:$W$2481,22,FALSE),IF($A$4="D",VLOOKUP(B800,lingue!$A$1:$W$2481,16,FALSE),IF($A$4="F",VLOOKUP(B800,lingue!$A$1:$W$2481,18,FALSE)))))))</f>
        <v>SCAFFALE A MURO PORTA PRACTIBOX SENZA PRACTIBOX - DIM. MM  L=600 P=28 A=500 - COLORE: GRIGIO SCURO RAL7000</v>
      </c>
      <c r="E800" s="23" t="str">
        <f>IF($A$4="I",VLOOKUP(B800,lingue!$A$1:$W$2481,13,FALSE),IF($A$4="GB",VLOOKUP(B800,lingue!$A$1:$W$2481,15,FALSE),IF($A$4="E",VLOOKUP(B800,lingue!$A$1:$W$2481,21,FALSE),IF($A$4="PL",VLOOKUP(B800,lingue!$A$1:$W$2481,23,FALSE),IF($A$4="D",VLOOKUP(B800,lingue!$A$1:$W$2481,17,FALSE),IF($A$4="F",VLOOKUP(B800,lingue!$A$1:$W$2481,19,FALSE)))))))</f>
        <v xml:space="preserve">***FORNITO IN MULTIPLI DI 1 PZ*** </v>
      </c>
      <c r="F800" s="28"/>
      <c r="G800" s="23"/>
      <c r="I800" s="24">
        <v>2250</v>
      </c>
      <c r="J800" s="25">
        <v>1</v>
      </c>
      <c r="K800" s="26"/>
      <c r="L800" s="27">
        <v>21.9</v>
      </c>
      <c r="M800" s="102"/>
    </row>
    <row r="801" spans="1:13" ht="21.75" customHeight="1" x14ac:dyDescent="0.25">
      <c r="A801" s="34" t="s">
        <v>654</v>
      </c>
      <c r="B801" s="78" t="s">
        <v>787</v>
      </c>
      <c r="C801" s="98" t="str">
        <f>IF(Tabella42[[#This Row],[ iMiNOW  01/05/2025  31/08/2025 ]],"PROMO"," ")</f>
        <v xml:space="preserve"> </v>
      </c>
      <c r="D801" s="8" t="str">
        <f>IF($A$4="I",VLOOKUP(B801,lingue!$A$1:$W$2481,12,FALSE),IF($A$4="GB",VLOOKUP(B801,lingue!$A$1:$W$2481,14,FALSE),IF($A$4="E",VLOOKUP(B801,lingue!$A$1:$W$2481,20,FALSE),IF($A$4="PL",VLOOKUP(B801,lingue!$A$1:$W$2481,22,FALSE),IF($A$4="D",VLOOKUP(B801,lingue!$A$1:$W$2481,16,FALSE),IF($A$4="F",VLOOKUP(B801,lingue!$A$1:$W$2481,18,FALSE)))))))</f>
        <v>SCAFFALE A MURO PORTA PRACTIBOX CON PRACTIBOX CON 15 CASSETTI - DIM. MM  L=600 P=183 A=500 - COLORE: GRIGIO SCURO RAL7000</v>
      </c>
      <c r="E801" s="23" t="str">
        <f>IF($A$4="I",VLOOKUP(B801,lingue!$A$1:$W$2481,13,FALSE),IF($A$4="GB",VLOOKUP(B801,lingue!$A$1:$W$2481,15,FALSE),IF($A$4="E",VLOOKUP(B801,lingue!$A$1:$W$2481,21,FALSE),IF($A$4="PL",VLOOKUP(B801,lingue!$A$1:$W$2481,23,FALSE),IF($A$4="D",VLOOKUP(B801,lingue!$A$1:$W$2481,17,FALSE),IF($A$4="F",VLOOKUP(B801,lingue!$A$1:$W$2481,19,FALSE)))))))</f>
        <v xml:space="preserve">***FORNITO IN MULTIPLI DI 1 PZ*** </v>
      </c>
      <c r="F801" s="28"/>
      <c r="G801" s="23"/>
      <c r="I801" s="24">
        <v>7507</v>
      </c>
      <c r="J801" s="25">
        <v>1</v>
      </c>
      <c r="K801" s="26"/>
      <c r="L801" s="27">
        <v>107.7</v>
      </c>
      <c r="M801" s="102"/>
    </row>
    <row r="802" spans="1:13" ht="21.75" customHeight="1" x14ac:dyDescent="0.25">
      <c r="A802" s="34" t="s">
        <v>654</v>
      </c>
      <c r="B802" s="78" t="s">
        <v>788</v>
      </c>
      <c r="C802" s="98" t="str">
        <f>IF(Tabella42[[#This Row],[ iMiNOW  01/05/2025  31/08/2025 ]],"PROMO"," ")</f>
        <v xml:space="preserve"> </v>
      </c>
      <c r="D802" s="8" t="str">
        <f>IF($A$4="I",VLOOKUP(B802,lingue!$A$1:$W$2481,12,FALSE),IF($A$4="GB",VLOOKUP(B802,lingue!$A$1:$W$2481,14,FALSE),IF($A$4="E",VLOOKUP(B802,lingue!$A$1:$W$2481,20,FALSE),IF($A$4="PL",VLOOKUP(B802,lingue!$A$1:$W$2481,22,FALSE),IF($A$4="D",VLOOKUP(B802,lingue!$A$1:$W$2481,16,FALSE),IF($A$4="F",VLOOKUP(B802,lingue!$A$1:$W$2481,18,FALSE)))))))</f>
        <v>SCAFFALE A MURO PORTA PRACTIBOX CON PRACTIBOX CON 36 CASSETTI - DIM. MM  L=600 P=107 A=500 - COLORE: GRIGIO SCURO RAL7000</v>
      </c>
      <c r="E802" s="23" t="str">
        <f>IF($A$4="I",VLOOKUP(B802,lingue!$A$1:$W$2481,13,FALSE),IF($A$4="GB",VLOOKUP(B802,lingue!$A$1:$W$2481,15,FALSE),IF($A$4="E",VLOOKUP(B802,lingue!$A$1:$W$2481,21,FALSE),IF($A$4="PL",VLOOKUP(B802,lingue!$A$1:$W$2481,23,FALSE),IF($A$4="D",VLOOKUP(B802,lingue!$A$1:$W$2481,17,FALSE),IF($A$4="F",VLOOKUP(B802,lingue!$A$1:$W$2481,19,FALSE)))))))</f>
        <v xml:space="preserve">***FORNITO IN MULTIPLI DI 1 PZ*** </v>
      </c>
      <c r="F802" s="28"/>
      <c r="G802" s="23"/>
      <c r="I802" s="24">
        <v>6457</v>
      </c>
      <c r="J802" s="25">
        <v>1</v>
      </c>
      <c r="K802" s="26"/>
      <c r="L802" s="27">
        <v>106.87</v>
      </c>
      <c r="M802" s="102"/>
    </row>
    <row r="803" spans="1:13" ht="21.75" customHeight="1" x14ac:dyDescent="0.25">
      <c r="A803" s="34" t="s">
        <v>654</v>
      </c>
      <c r="B803" s="78" t="s">
        <v>789</v>
      </c>
      <c r="C803" s="98" t="str">
        <f>IF(Tabella42[[#This Row],[ iMiNOW  01/05/2025  31/08/2025 ]],"PROMO"," ")</f>
        <v xml:space="preserve"> </v>
      </c>
      <c r="D803" s="8" t="str">
        <f>IF($A$4="I",VLOOKUP(B803,lingue!$A$1:$W$2481,12,FALSE),IF($A$4="GB",VLOOKUP(B803,lingue!$A$1:$W$2481,14,FALSE),IF($A$4="E",VLOOKUP(B803,lingue!$A$1:$W$2481,20,FALSE),IF($A$4="PL",VLOOKUP(B803,lingue!$A$1:$W$2481,22,FALSE),IF($A$4="D",VLOOKUP(B803,lingue!$A$1:$W$2481,16,FALSE),IF($A$4="F",VLOOKUP(B803,lingue!$A$1:$W$2481,18,FALSE)))))))</f>
        <v>SCAFFALE A MURO PORTA PRACTIBOX CON PRACTIBOX CON 54 CASSETTI - DIM. MM  L=600 P=78 A=500 - COLORE: GRIGIO SCURO RAL7000</v>
      </c>
      <c r="E803" s="23" t="str">
        <f>IF($A$4="I",VLOOKUP(B803,lingue!$A$1:$W$2481,13,FALSE),IF($A$4="GB",VLOOKUP(B803,lingue!$A$1:$W$2481,15,FALSE),IF($A$4="E",VLOOKUP(B803,lingue!$A$1:$W$2481,21,FALSE),IF($A$4="PL",VLOOKUP(B803,lingue!$A$1:$W$2481,23,FALSE),IF($A$4="D",VLOOKUP(B803,lingue!$A$1:$W$2481,17,FALSE),IF($A$4="F",VLOOKUP(B803,lingue!$A$1:$W$2481,19,FALSE)))))))</f>
        <v xml:space="preserve">***FORNITO IN MULTIPLI DI 1 PZ*** </v>
      </c>
      <c r="F803" s="28"/>
      <c r="G803" s="23"/>
      <c r="I803" s="24">
        <v>5826</v>
      </c>
      <c r="J803" s="25">
        <v>1</v>
      </c>
      <c r="K803" s="26"/>
      <c r="L803" s="27">
        <v>111.93</v>
      </c>
      <c r="M803" s="102"/>
    </row>
    <row r="804" spans="1:13" ht="21.75" customHeight="1" x14ac:dyDescent="0.25">
      <c r="A804" s="34" t="s">
        <v>654</v>
      </c>
      <c r="B804" s="78" t="s">
        <v>790</v>
      </c>
      <c r="C804" s="98" t="str">
        <f>IF(Tabella42[[#This Row],[ iMiNOW  01/05/2025  31/08/2025 ]],"PROMO"," ")</f>
        <v xml:space="preserve"> </v>
      </c>
      <c r="D804" s="8" t="str">
        <f>IF($A$4="I",VLOOKUP(B804,lingue!$A$1:$W$2481,12,FALSE),IF($A$4="GB",VLOOKUP(B804,lingue!$A$1:$W$2481,14,FALSE),IF($A$4="E",VLOOKUP(B804,lingue!$A$1:$W$2481,20,FALSE),IF($A$4="PL",VLOOKUP(B804,lingue!$A$1:$W$2481,22,FALSE),IF($A$4="D",VLOOKUP(B804,lingue!$A$1:$W$2481,16,FALSE),IF($A$4="F",VLOOKUP(B804,lingue!$A$1:$W$2481,18,FALSE)))))))</f>
        <v>SCAFFALE A MURO PORTA PRACTIBOX SENZA PRACTIBOX - DIM. MM  L=600 P=28 A=650 - COLORE: GRIGIO SCURO RAL7000</v>
      </c>
      <c r="E804" s="23" t="str">
        <f>IF($A$4="I",VLOOKUP(B804,lingue!$A$1:$W$2481,13,FALSE),IF($A$4="GB",VLOOKUP(B804,lingue!$A$1:$W$2481,15,FALSE),IF($A$4="E",VLOOKUP(B804,lingue!$A$1:$W$2481,21,FALSE),IF($A$4="PL",VLOOKUP(B804,lingue!$A$1:$W$2481,23,FALSE),IF($A$4="D",VLOOKUP(B804,lingue!$A$1:$W$2481,17,FALSE),IF($A$4="F",VLOOKUP(B804,lingue!$A$1:$W$2481,19,FALSE)))))))</f>
        <v xml:space="preserve">***FORNITO IN MULTIPLI DI 1 PZ*** </v>
      </c>
      <c r="F804" s="28"/>
      <c r="G804" s="23"/>
      <c r="I804" s="24">
        <v>2850</v>
      </c>
      <c r="J804" s="25">
        <v>1</v>
      </c>
      <c r="K804" s="26"/>
      <c r="L804" s="27">
        <v>26.36</v>
      </c>
      <c r="M804" s="102"/>
    </row>
    <row r="805" spans="1:13" ht="21.75" customHeight="1" x14ac:dyDescent="0.25">
      <c r="A805" s="34" t="s">
        <v>654</v>
      </c>
      <c r="B805" s="78" t="s">
        <v>791</v>
      </c>
      <c r="C805" s="98" t="str">
        <f>IF(Tabella42[[#This Row],[ iMiNOW  01/05/2025  31/08/2025 ]],"PROMO"," ")</f>
        <v xml:space="preserve"> </v>
      </c>
      <c r="D805" s="8" t="str">
        <f>IF($A$4="I",VLOOKUP(B805,lingue!$A$1:$W$2481,12,FALSE),IF($A$4="GB",VLOOKUP(B805,lingue!$A$1:$W$2481,14,FALSE),IF($A$4="E",VLOOKUP(B805,lingue!$A$1:$W$2481,20,FALSE),IF($A$4="PL",VLOOKUP(B805,lingue!$A$1:$W$2481,22,FALSE),IF($A$4="D",VLOOKUP(B805,lingue!$A$1:$W$2481,16,FALSE),IF($A$4="F",VLOOKUP(B805,lingue!$A$1:$W$2481,18,FALSE)))))))</f>
        <v>SCAFFALE A MURO PORTA PRACTIBOX CON PRACTIBOX CON 28 CASSETTI - DIM. MM  L=600 P=150 A=664 - COLORE: GRIGIO SCURO RAL7000</v>
      </c>
      <c r="E805" s="23" t="str">
        <f>IF($A$4="I",VLOOKUP(B805,lingue!$A$1:$W$2481,13,FALSE),IF($A$4="GB",VLOOKUP(B805,lingue!$A$1:$W$2481,15,FALSE),IF($A$4="E",VLOOKUP(B805,lingue!$A$1:$W$2481,21,FALSE),IF($A$4="PL",VLOOKUP(B805,lingue!$A$1:$W$2481,23,FALSE),IF($A$4="D",VLOOKUP(B805,lingue!$A$1:$W$2481,17,FALSE),IF($A$4="F",VLOOKUP(B805,lingue!$A$1:$W$2481,19,FALSE)))))))</f>
        <v xml:space="preserve">***FORNITO IN MULTIPLI DI 1 PZ*** </v>
      </c>
      <c r="F805" s="28"/>
      <c r="G805" s="23"/>
      <c r="I805" s="24">
        <v>9505</v>
      </c>
      <c r="J805" s="25">
        <v>1</v>
      </c>
      <c r="K805" s="26"/>
      <c r="L805" s="27">
        <v>139.63</v>
      </c>
      <c r="M805" s="102"/>
    </row>
    <row r="806" spans="1:13" ht="21.75" customHeight="1" x14ac:dyDescent="0.25">
      <c r="A806" s="34" t="s">
        <v>654</v>
      </c>
      <c r="B806" s="78" t="s">
        <v>792</v>
      </c>
      <c r="C806" s="98" t="str">
        <f>IF(Tabella42[[#This Row],[ iMiNOW  01/05/2025  31/08/2025 ]],"PROMO"," ")</f>
        <v xml:space="preserve"> </v>
      </c>
      <c r="D806" s="8" t="str">
        <f>IF($A$4="I",VLOOKUP(B806,lingue!$A$1:$W$2481,12,FALSE),IF($A$4="GB",VLOOKUP(B806,lingue!$A$1:$W$2481,14,FALSE),IF($A$4="E",VLOOKUP(B806,lingue!$A$1:$W$2481,20,FALSE),IF($A$4="PL",VLOOKUP(B806,lingue!$A$1:$W$2481,22,FALSE),IF($A$4="D",VLOOKUP(B806,lingue!$A$1:$W$2481,16,FALSE),IF($A$4="F",VLOOKUP(B806,lingue!$A$1:$W$2481,18,FALSE)))))))</f>
        <v>SCAFFALE A MURO PORTA PRACTIBOX CON PRACTIBOX CON 39 CASSETTI - DIM. MM  L=600 P=107 A=650 - COLORE: GRIGIO SCURO RAL7000</v>
      </c>
      <c r="E806" s="23" t="str">
        <f>IF($A$4="I",VLOOKUP(B806,lingue!$A$1:$W$2481,13,FALSE),IF($A$4="GB",VLOOKUP(B806,lingue!$A$1:$W$2481,15,FALSE),IF($A$4="E",VLOOKUP(B806,lingue!$A$1:$W$2481,21,FALSE),IF($A$4="PL",VLOOKUP(B806,lingue!$A$1:$W$2481,23,FALSE),IF($A$4="D",VLOOKUP(B806,lingue!$A$1:$W$2481,17,FALSE),IF($A$4="F",VLOOKUP(B806,lingue!$A$1:$W$2481,19,FALSE)))))))</f>
        <v xml:space="preserve">***FORNITO IN MULTIPLI DI 1 PZ*** </v>
      </c>
      <c r="F806" s="28"/>
      <c r="G806" s="23"/>
      <c r="I806" s="24">
        <v>8471</v>
      </c>
      <c r="J806" s="25">
        <v>1</v>
      </c>
      <c r="K806" s="26"/>
      <c r="L806" s="27">
        <v>132.96</v>
      </c>
      <c r="M806" s="102"/>
    </row>
    <row r="807" spans="1:13" ht="21.75" customHeight="1" x14ac:dyDescent="0.25">
      <c r="A807" s="34" t="s">
        <v>654</v>
      </c>
      <c r="B807" s="78" t="s">
        <v>793</v>
      </c>
      <c r="C807" s="98" t="str">
        <f>IF(Tabella42[[#This Row],[ iMiNOW  01/05/2025  31/08/2025 ]],"PROMO"," ")</f>
        <v xml:space="preserve"> </v>
      </c>
      <c r="D807" s="8" t="str">
        <f>IF($A$4="I",VLOOKUP(B807,lingue!$A$1:$W$2481,12,FALSE),IF($A$4="GB",VLOOKUP(B807,lingue!$A$1:$W$2481,14,FALSE),IF($A$4="E",VLOOKUP(B807,lingue!$A$1:$W$2481,20,FALSE),IF($A$4="PL",VLOOKUP(B807,lingue!$A$1:$W$2481,22,FALSE),IF($A$4="D",VLOOKUP(B807,lingue!$A$1:$W$2481,16,FALSE),IF($A$4="F",VLOOKUP(B807,lingue!$A$1:$W$2481,18,FALSE)))))))</f>
        <v>SCAFFALE A MURO PORTA PRACTIBOX CON PRACTIBOX CON 72 CASSETTI - DIM. MM  L=600 P=78 A=650 - COLORE: GRIGIO SCURO RAL7000</v>
      </c>
      <c r="E807" s="23" t="str">
        <f>IF($A$4="I",VLOOKUP(B807,lingue!$A$1:$W$2481,13,FALSE),IF($A$4="GB",VLOOKUP(B807,lingue!$A$1:$W$2481,15,FALSE),IF($A$4="E",VLOOKUP(B807,lingue!$A$1:$W$2481,21,FALSE),IF($A$4="PL",VLOOKUP(B807,lingue!$A$1:$W$2481,23,FALSE),IF($A$4="D",VLOOKUP(B807,lingue!$A$1:$W$2481,17,FALSE),IF($A$4="F",VLOOKUP(B807,lingue!$A$1:$W$2481,19,FALSE)))))))</f>
        <v xml:space="preserve">***FORNITO IN MULTIPLI DI 1 PZ*** </v>
      </c>
      <c r="F807" s="28"/>
      <c r="G807" s="23"/>
      <c r="I807" s="24">
        <v>7618</v>
      </c>
      <c r="J807" s="25">
        <v>1</v>
      </c>
      <c r="K807" s="26"/>
      <c r="L807" s="27">
        <v>146.4</v>
      </c>
      <c r="M807" s="102"/>
    </row>
    <row r="808" spans="1:13" ht="21.75" customHeight="1" x14ac:dyDescent="0.25">
      <c r="A808" s="34" t="s">
        <v>654</v>
      </c>
      <c r="B808" s="78" t="s">
        <v>794</v>
      </c>
      <c r="C808" s="98" t="str">
        <f>IF(Tabella42[[#This Row],[ iMiNOW  01/05/2025  31/08/2025 ]],"PROMO"," ")</f>
        <v xml:space="preserve"> </v>
      </c>
      <c r="D808" s="8" t="str">
        <f>IF($A$4="I",VLOOKUP(B808,lingue!$A$1:$W$2481,12,FALSE),IF($A$4="GB",VLOOKUP(B808,lingue!$A$1:$W$2481,14,FALSE),IF($A$4="E",VLOOKUP(B808,lingue!$A$1:$W$2481,20,FALSE),IF($A$4="PL",VLOOKUP(B808,lingue!$A$1:$W$2481,22,FALSE),IF($A$4="D",VLOOKUP(B808,lingue!$A$1:$W$2481,16,FALSE),IF($A$4="F",VLOOKUP(B808,lingue!$A$1:$W$2481,18,FALSE)))))))</f>
        <v>SCAFFALE A MURO PORTA PRACTIBOX SENZA PRACTIBOX - DIM. MM  L=600 P=41 A=1000 - COLORE: GRIGIO SCURO RAL7000</v>
      </c>
      <c r="E808" s="23" t="str">
        <f>IF($A$4="I",VLOOKUP(B808,lingue!$A$1:$W$2481,13,FALSE),IF($A$4="GB",VLOOKUP(B808,lingue!$A$1:$W$2481,15,FALSE),IF($A$4="E",VLOOKUP(B808,lingue!$A$1:$W$2481,21,FALSE),IF($A$4="PL",VLOOKUP(B808,lingue!$A$1:$W$2481,23,FALSE),IF($A$4="D",VLOOKUP(B808,lingue!$A$1:$W$2481,17,FALSE),IF($A$4="F",VLOOKUP(B808,lingue!$A$1:$W$2481,19,FALSE)))))))</f>
        <v xml:space="preserve">***FORNITO IN MULTIPLI DI 1 PZ*** </v>
      </c>
      <c r="F808" s="28"/>
      <c r="G808" s="23"/>
      <c r="I808" s="24">
        <v>3750</v>
      </c>
      <c r="J808" s="25">
        <v>1</v>
      </c>
      <c r="K808" s="26"/>
      <c r="L808" s="27">
        <v>35.409999999999997</v>
      </c>
      <c r="M808" s="102"/>
    </row>
    <row r="809" spans="1:13" ht="21.75" customHeight="1" x14ac:dyDescent="0.25">
      <c r="A809" s="34" t="s">
        <v>654</v>
      </c>
      <c r="B809" s="78" t="s">
        <v>795</v>
      </c>
      <c r="C809" s="98" t="str">
        <f>IF(Tabella42[[#This Row],[ iMiNOW  01/05/2025  31/08/2025 ]],"PROMO"," ")</f>
        <v xml:space="preserve"> </v>
      </c>
      <c r="D809" s="8" t="str">
        <f>IF($A$4="I",VLOOKUP(B809,lingue!$A$1:$W$2481,12,FALSE),IF($A$4="GB",VLOOKUP(B809,lingue!$A$1:$W$2481,14,FALSE),IF($A$4="E",VLOOKUP(B809,lingue!$A$1:$W$2481,20,FALSE),IF($A$4="PL",VLOOKUP(B809,lingue!$A$1:$W$2481,22,FALSE),IF($A$4="D",VLOOKUP(B809,lingue!$A$1:$W$2481,16,FALSE),IF($A$4="F",VLOOKUP(B809,lingue!$A$1:$W$2481,18,FALSE)))))))</f>
        <v>SCAFFALE A MURO PORTA PRACTIBOX CON PRACTIBOX CON 29 CASSETTI - DIM. MM  L=600 P=224 A=1000 - COLORE: GRIGIO SCURO RAL7000</v>
      </c>
      <c r="E809" s="23" t="str">
        <f>IF($A$4="I",VLOOKUP(B809,lingue!$A$1:$W$2481,13,FALSE),IF($A$4="GB",VLOOKUP(B809,lingue!$A$1:$W$2481,15,FALSE),IF($A$4="E",VLOOKUP(B809,lingue!$A$1:$W$2481,21,FALSE),IF($A$4="PL",VLOOKUP(B809,lingue!$A$1:$W$2481,23,FALSE),IF($A$4="D",VLOOKUP(B809,lingue!$A$1:$W$2481,17,FALSE),IF($A$4="F",VLOOKUP(B809,lingue!$A$1:$W$2481,19,FALSE)))))))</f>
        <v xml:space="preserve">***FORNITO IN MULTIPLI DI 1 PZ*** </v>
      </c>
      <c r="F809" s="28"/>
      <c r="G809" s="23"/>
      <c r="I809" s="24">
        <v>14960</v>
      </c>
      <c r="J809" s="25">
        <v>1</v>
      </c>
      <c r="K809" s="26"/>
      <c r="L809" s="27">
        <v>213.68</v>
      </c>
      <c r="M809" s="102"/>
    </row>
    <row r="810" spans="1:13" ht="21.75" customHeight="1" x14ac:dyDescent="0.25">
      <c r="A810" s="34" t="s">
        <v>654</v>
      </c>
      <c r="B810" s="78" t="s">
        <v>796</v>
      </c>
      <c r="C810" s="98" t="str">
        <f>IF(Tabella42[[#This Row],[ iMiNOW  01/05/2025  31/08/2025 ]],"PROMO"," ")</f>
        <v xml:space="preserve"> </v>
      </c>
      <c r="D810" s="8" t="str">
        <f>IF($A$4="I",VLOOKUP(B810,lingue!$A$1:$W$2481,12,FALSE),IF($A$4="GB",VLOOKUP(B810,lingue!$A$1:$W$2481,14,FALSE),IF($A$4="E",VLOOKUP(B810,lingue!$A$1:$W$2481,20,FALSE),IF($A$4="PL",VLOOKUP(B810,lingue!$A$1:$W$2481,22,FALSE),IF($A$4="D",VLOOKUP(B810,lingue!$A$1:$W$2481,16,FALSE),IF($A$4="F",VLOOKUP(B810,lingue!$A$1:$W$2481,18,FALSE)))))))</f>
        <v>SCAFFALE A MURO PORTA PRACTIBOX CON PRACTIBOX CON 54 CASSETTI - DIM. MM  L=600 P=113 A=1008 - COLORE: GRIGIO SCURO RAL7000</v>
      </c>
      <c r="E810" s="23" t="str">
        <f>IF($A$4="I",VLOOKUP(B810,lingue!$A$1:$W$2481,13,FALSE),IF($A$4="GB",VLOOKUP(B810,lingue!$A$1:$W$2481,15,FALSE),IF($A$4="E",VLOOKUP(B810,lingue!$A$1:$W$2481,21,FALSE),IF($A$4="PL",VLOOKUP(B810,lingue!$A$1:$W$2481,23,FALSE),IF($A$4="D",VLOOKUP(B810,lingue!$A$1:$W$2481,17,FALSE),IF($A$4="F",VLOOKUP(B810,lingue!$A$1:$W$2481,19,FALSE)))))))</f>
        <v xml:space="preserve">***FORNITO IN MULTIPLI DI 1 PZ*** </v>
      </c>
      <c r="F810" s="28"/>
      <c r="G810" s="23"/>
      <c r="I810" s="24">
        <v>12795</v>
      </c>
      <c r="J810" s="25">
        <v>1</v>
      </c>
      <c r="K810" s="26"/>
      <c r="L810" s="27">
        <v>200.28</v>
      </c>
      <c r="M810" s="102"/>
    </row>
    <row r="811" spans="1:13" ht="21.75" customHeight="1" x14ac:dyDescent="0.25">
      <c r="A811" s="34" t="s">
        <v>654</v>
      </c>
      <c r="B811" s="78" t="s">
        <v>797</v>
      </c>
      <c r="C811" s="98" t="str">
        <f>IF(Tabella42[[#This Row],[ iMiNOW  01/05/2025  31/08/2025 ]],"PROMO"," ")</f>
        <v xml:space="preserve"> </v>
      </c>
      <c r="D811" s="8" t="str">
        <f>IF($A$4="I",VLOOKUP(B811,lingue!$A$1:$W$2481,12,FALSE),IF($A$4="GB",VLOOKUP(B811,lingue!$A$1:$W$2481,14,FALSE),IF($A$4="E",VLOOKUP(B811,lingue!$A$1:$W$2481,20,FALSE),IF($A$4="PL",VLOOKUP(B811,lingue!$A$1:$W$2481,22,FALSE),IF($A$4="D",VLOOKUP(B811,lingue!$A$1:$W$2481,16,FALSE),IF($A$4="F",VLOOKUP(B811,lingue!$A$1:$W$2481,18,FALSE)))))))</f>
        <v>SCAFFALE A MURO PORTA PRACTIBOX CON PRACTIBOX CON 84 CASSETTI - DIM. MM  L=600 P=113 A=1022 - COLORE: GRIGIO SCURO RAL7000</v>
      </c>
      <c r="E811" s="23" t="str">
        <f>IF($A$4="I",VLOOKUP(B811,lingue!$A$1:$W$2481,13,FALSE),IF($A$4="GB",VLOOKUP(B811,lingue!$A$1:$W$2481,15,FALSE),IF($A$4="E",VLOOKUP(B811,lingue!$A$1:$W$2481,21,FALSE),IF($A$4="PL",VLOOKUP(B811,lingue!$A$1:$W$2481,23,FALSE),IF($A$4="D",VLOOKUP(B811,lingue!$A$1:$W$2481,17,FALSE),IF($A$4="F",VLOOKUP(B811,lingue!$A$1:$W$2481,19,FALSE)))))))</f>
        <v xml:space="preserve">***FORNITO IN MULTIPLI DI 1 PZ*** </v>
      </c>
      <c r="F811" s="28"/>
      <c r="G811" s="23"/>
      <c r="I811" s="24">
        <v>12351</v>
      </c>
      <c r="J811" s="25">
        <v>1</v>
      </c>
      <c r="K811" s="26"/>
      <c r="L811" s="27">
        <v>217.04</v>
      </c>
      <c r="M811" s="102"/>
    </row>
    <row r="812" spans="1:13" ht="21.75" customHeight="1" x14ac:dyDescent="0.25">
      <c r="A812" s="34" t="s">
        <v>654</v>
      </c>
      <c r="B812" s="78" t="s">
        <v>798</v>
      </c>
      <c r="C812" s="98" t="str">
        <f>IF(Tabella42[[#This Row],[ iMiNOW  01/05/2025  31/08/2025 ]],"PROMO"," ")</f>
        <v xml:space="preserve"> </v>
      </c>
      <c r="D812" s="8" t="str">
        <f>IF($A$4="I",VLOOKUP(B812,lingue!$A$1:$W$2481,12,FALSE),IF($A$4="GB",VLOOKUP(B812,lingue!$A$1:$W$2481,14,FALSE),IF($A$4="E",VLOOKUP(B812,lingue!$A$1:$W$2481,20,FALSE),IF($A$4="PL",VLOOKUP(B812,lingue!$A$1:$W$2481,22,FALSE),IF($A$4="D",VLOOKUP(B812,lingue!$A$1:$W$2481,16,FALSE),IF($A$4="F",VLOOKUP(B812,lingue!$A$1:$W$2481,18,FALSE)))))))</f>
        <v>SCAFFALE A MURO PORTA PRACTIBOX SENZA PRACTIBOX - DIM. MM  L=600 P=41 A=1500 - COLORE: GRIGIO SCURO RAL7000</v>
      </c>
      <c r="E812" s="23" t="str">
        <f>IF($A$4="I",VLOOKUP(B812,lingue!$A$1:$W$2481,13,FALSE),IF($A$4="GB",VLOOKUP(B812,lingue!$A$1:$W$2481,15,FALSE),IF($A$4="E",VLOOKUP(B812,lingue!$A$1:$W$2481,21,FALSE),IF($A$4="PL",VLOOKUP(B812,lingue!$A$1:$W$2481,23,FALSE),IF($A$4="D",VLOOKUP(B812,lingue!$A$1:$W$2481,17,FALSE),IF($A$4="F",VLOOKUP(B812,lingue!$A$1:$W$2481,19,FALSE)))))))</f>
        <v xml:space="preserve">***FORNITO IN MULTIPLI DI 1 PZ*** </v>
      </c>
      <c r="F812" s="28"/>
      <c r="G812" s="23"/>
      <c r="I812" s="24">
        <v>4830</v>
      </c>
      <c r="J812" s="25">
        <v>1</v>
      </c>
      <c r="K812" s="26"/>
      <c r="L812" s="27">
        <v>36.39</v>
      </c>
      <c r="M812" s="102"/>
    </row>
    <row r="813" spans="1:13" ht="21.75" customHeight="1" x14ac:dyDescent="0.25">
      <c r="A813" s="34" t="s">
        <v>654</v>
      </c>
      <c r="B813" s="78" t="s">
        <v>799</v>
      </c>
      <c r="C813" s="98" t="str">
        <f>IF(Tabella42[[#This Row],[ iMiNOW  01/05/2025  31/08/2025 ]],"PROMO"," ")</f>
        <v xml:space="preserve"> </v>
      </c>
      <c r="D813" s="8" t="str">
        <f>IF($A$4="I",VLOOKUP(B813,lingue!$A$1:$W$2481,12,FALSE),IF($A$4="GB",VLOOKUP(B813,lingue!$A$1:$W$2481,14,FALSE),IF($A$4="E",VLOOKUP(B813,lingue!$A$1:$W$2481,20,FALSE),IF($A$4="PL",VLOOKUP(B813,lingue!$A$1:$W$2481,22,FALSE),IF($A$4="D",VLOOKUP(B813,lingue!$A$1:$W$2481,16,FALSE),IF($A$4="F",VLOOKUP(B813,lingue!$A$1:$W$2481,18,FALSE)))))))</f>
        <v>SCAFFALE A MURO PORTA PRACTIBOX CON PRACTIBOX CON 64 CASSETTI - DIM. MM  L=600 P=224 A=1540 - COLORE: GRIGIO SCURO RAL7000</v>
      </c>
      <c r="E813" s="23" t="str">
        <f>IF($A$4="I",VLOOKUP(B813,lingue!$A$1:$W$2481,13,FALSE),IF($A$4="GB",VLOOKUP(B813,lingue!$A$1:$W$2481,15,FALSE),IF($A$4="E",VLOOKUP(B813,lingue!$A$1:$W$2481,21,FALSE),IF($A$4="PL",VLOOKUP(B813,lingue!$A$1:$W$2481,23,FALSE),IF($A$4="D",VLOOKUP(B813,lingue!$A$1:$W$2481,17,FALSE),IF($A$4="F",VLOOKUP(B813,lingue!$A$1:$W$2481,19,FALSE)))))))</f>
        <v xml:space="preserve">***FORNITO IN MULTIPLI DI 1 PZ*** </v>
      </c>
      <c r="F813" s="28"/>
      <c r="G813" s="23"/>
      <c r="I813" s="24">
        <v>21062</v>
      </c>
      <c r="J813" s="25">
        <v>1</v>
      </c>
      <c r="K813" s="26"/>
      <c r="L813" s="27">
        <v>310.45999999999998</v>
      </c>
      <c r="M813" s="102"/>
    </row>
    <row r="814" spans="1:13" ht="21.75" customHeight="1" x14ac:dyDescent="0.25">
      <c r="A814" s="34" t="s">
        <v>654</v>
      </c>
      <c r="B814" s="78" t="s">
        <v>800</v>
      </c>
      <c r="C814" s="98" t="str">
        <f>IF(Tabella42[[#This Row],[ iMiNOW  01/05/2025  31/08/2025 ]],"PROMO"," ")</f>
        <v xml:space="preserve"> </v>
      </c>
      <c r="D814" s="8" t="str">
        <f>IF($A$4="I",VLOOKUP(B814,lingue!$A$1:$W$2481,12,FALSE),IF($A$4="GB",VLOOKUP(B814,lingue!$A$1:$W$2481,14,FALSE),IF($A$4="E",VLOOKUP(B814,lingue!$A$1:$W$2481,20,FALSE),IF($A$4="PL",VLOOKUP(B814,lingue!$A$1:$W$2481,22,FALSE),IF($A$4="D",VLOOKUP(B814,lingue!$A$1:$W$2481,16,FALSE),IF($A$4="F",VLOOKUP(B814,lingue!$A$1:$W$2481,18,FALSE)))))))</f>
        <v>SCAFFALE A MURO PORTA PRACTIBOX CON PRACTIBOX CON 84 CASSETTI - DIM. MM  L=600 P=113 A=1568 - COLORE: GRIGIO SCURO RAL7000</v>
      </c>
      <c r="E814" s="23" t="str">
        <f>IF($A$4="I",VLOOKUP(B814,lingue!$A$1:$W$2481,13,FALSE),IF($A$4="GB",VLOOKUP(B814,lingue!$A$1:$W$2481,15,FALSE),IF($A$4="E",VLOOKUP(B814,lingue!$A$1:$W$2481,21,FALSE),IF($A$4="PL",VLOOKUP(B814,lingue!$A$1:$W$2481,23,FALSE),IF($A$4="D",VLOOKUP(B814,lingue!$A$1:$W$2481,17,FALSE),IF($A$4="F",VLOOKUP(B814,lingue!$A$1:$W$2481,19,FALSE)))))))</f>
        <v xml:space="preserve">***FORNITO IN MULTIPLI DI 1 PZ*** </v>
      </c>
      <c r="F814" s="28"/>
      <c r="G814" s="23"/>
      <c r="I814" s="24">
        <v>18900</v>
      </c>
      <c r="J814" s="25">
        <v>1</v>
      </c>
      <c r="K814" s="26"/>
      <c r="L814" s="27">
        <v>292.86</v>
      </c>
      <c r="M814" s="102"/>
    </row>
    <row r="815" spans="1:13" ht="21.75" customHeight="1" x14ac:dyDescent="0.25">
      <c r="A815" s="34" t="s">
        <v>654</v>
      </c>
      <c r="B815" s="78" t="s">
        <v>801</v>
      </c>
      <c r="C815" s="98" t="str">
        <f>IF(Tabella42[[#This Row],[ iMiNOW  01/05/2025  31/08/2025 ]],"PROMO"," ")</f>
        <v xml:space="preserve"> </v>
      </c>
      <c r="D815" s="8" t="str">
        <f>IF($A$4="I",VLOOKUP(B815,lingue!$A$1:$W$2481,12,FALSE),IF($A$4="GB",VLOOKUP(B815,lingue!$A$1:$W$2481,14,FALSE),IF($A$4="E",VLOOKUP(B815,lingue!$A$1:$W$2481,20,FALSE),IF($A$4="PL",VLOOKUP(B815,lingue!$A$1:$W$2481,22,FALSE),IF($A$4="D",VLOOKUP(B815,lingue!$A$1:$W$2481,16,FALSE),IF($A$4="F",VLOOKUP(B815,lingue!$A$1:$W$2481,18,FALSE)))))))</f>
        <v>SCAFFALE A MURO PORTA PRACTIBOX CON PRACTIBOX CON 123 CASSETTI - DIM. MM  L=600 P=113 A=1500 - COLORE: GRIGIO SCURO RAL7000</v>
      </c>
      <c r="E815" s="23" t="str">
        <f>IF($A$4="I",VLOOKUP(B815,lingue!$A$1:$W$2481,13,FALSE),IF($A$4="GB",VLOOKUP(B815,lingue!$A$1:$W$2481,15,FALSE),IF($A$4="E",VLOOKUP(B815,lingue!$A$1:$W$2481,21,FALSE),IF($A$4="PL",VLOOKUP(B815,lingue!$A$1:$W$2481,23,FALSE),IF($A$4="D",VLOOKUP(B815,lingue!$A$1:$W$2481,17,FALSE),IF($A$4="F",VLOOKUP(B815,lingue!$A$1:$W$2481,19,FALSE)))))))</f>
        <v xml:space="preserve">***FORNITO IN MULTIPLI DI 1 PZ*** </v>
      </c>
      <c r="F815" s="28"/>
      <c r="G815" s="23"/>
      <c r="I815" s="24">
        <v>17229</v>
      </c>
      <c r="J815" s="25">
        <v>1</v>
      </c>
      <c r="K815" s="26"/>
      <c r="L815" s="27">
        <v>299.68</v>
      </c>
      <c r="M815" s="102"/>
    </row>
    <row r="816" spans="1:13" ht="21.75" customHeight="1" x14ac:dyDescent="0.25">
      <c r="A816" s="34" t="s">
        <v>654</v>
      </c>
      <c r="B816" s="78" t="s">
        <v>802</v>
      </c>
      <c r="C816" s="98" t="str">
        <f>IF(Tabella42[[#This Row],[ iMiNOW  01/05/2025  31/08/2025 ]],"PROMO"," ")</f>
        <v xml:space="preserve"> </v>
      </c>
      <c r="D816" s="8" t="str">
        <f>IF($A$4="I",VLOOKUP(B816,lingue!$A$1:$W$2481,12,FALSE),IF($A$4="GB",VLOOKUP(B816,lingue!$A$1:$W$2481,14,FALSE),IF($A$4="E",VLOOKUP(B816,lingue!$A$1:$W$2481,20,FALSE),IF($A$4="PL",VLOOKUP(B816,lingue!$A$1:$W$2481,22,FALSE),IF($A$4="D",VLOOKUP(B816,lingue!$A$1:$W$2481,16,FALSE),IF($A$4="F",VLOOKUP(B816,lingue!$A$1:$W$2481,18,FALSE)))))))</f>
        <v>SCAFFALE A MURO PORTA PRACTIBOX SENZA PRACTIBOX - DIM. MM  L=600 P=41 A=1750 - COLORE: GRIGIO SCURO RAL7000</v>
      </c>
      <c r="E816" s="23" t="str">
        <f>IF($A$4="I",VLOOKUP(B816,lingue!$A$1:$W$2481,13,FALSE),IF($A$4="GB",VLOOKUP(B816,lingue!$A$1:$W$2481,15,FALSE),IF($A$4="E",VLOOKUP(B816,lingue!$A$1:$W$2481,21,FALSE),IF($A$4="PL",VLOOKUP(B816,lingue!$A$1:$W$2481,23,FALSE),IF($A$4="D",VLOOKUP(B816,lingue!$A$1:$W$2481,17,FALSE),IF($A$4="F",VLOOKUP(B816,lingue!$A$1:$W$2481,19,FALSE)))))))</f>
        <v xml:space="preserve">***FORNITO IN MULTIPLI DI 1 PZ*** </v>
      </c>
      <c r="F816" s="28"/>
      <c r="G816" s="23"/>
      <c r="I816" s="24">
        <v>5400</v>
      </c>
      <c r="J816" s="25">
        <v>1</v>
      </c>
      <c r="K816" s="26"/>
      <c r="L816" s="27">
        <v>39.76</v>
      </c>
      <c r="M816" s="102"/>
    </row>
    <row r="817" spans="1:13" ht="21.75" customHeight="1" x14ac:dyDescent="0.25">
      <c r="A817" s="34" t="s">
        <v>654</v>
      </c>
      <c r="B817" s="78" t="s">
        <v>803</v>
      </c>
      <c r="C817" s="98" t="str">
        <f>IF(Tabella42[[#This Row],[ iMiNOW  01/05/2025  31/08/2025 ]],"PROMO"," ")</f>
        <v xml:space="preserve"> </v>
      </c>
      <c r="D817" s="8" t="str">
        <f>IF($A$4="I",VLOOKUP(B817,lingue!$A$1:$W$2481,12,FALSE),IF($A$4="GB",VLOOKUP(B817,lingue!$A$1:$W$2481,14,FALSE),IF($A$4="E",VLOOKUP(B817,lingue!$A$1:$W$2481,20,FALSE),IF($A$4="PL",VLOOKUP(B817,lingue!$A$1:$W$2481,22,FALSE),IF($A$4="D",VLOOKUP(B817,lingue!$A$1:$W$2481,16,FALSE),IF($A$4="F",VLOOKUP(B817,lingue!$A$1:$W$2481,18,FALSE)))))))</f>
        <v>SCAFFALE A MURO PORTA PRACTIBOX CON PRACTIBOX CON 66 CASSETTI - DIM. MM  L=600 P=224 A=1750 - COLORE: GRIGIO SCURO RAL7000</v>
      </c>
      <c r="E817" s="23" t="str">
        <f>IF($A$4="I",VLOOKUP(B817,lingue!$A$1:$W$2481,13,FALSE),IF($A$4="GB",VLOOKUP(B817,lingue!$A$1:$W$2481,15,FALSE),IF($A$4="E",VLOOKUP(B817,lingue!$A$1:$W$2481,21,FALSE),IF($A$4="PL",VLOOKUP(B817,lingue!$A$1:$W$2481,23,FALSE),IF($A$4="D",VLOOKUP(B817,lingue!$A$1:$W$2481,17,FALSE),IF($A$4="F",VLOOKUP(B817,lingue!$A$1:$W$2481,19,FALSE)))))))</f>
        <v xml:space="preserve">***FORNITO IN MULTIPLI DI 1 PZ*** </v>
      </c>
      <c r="F817" s="28"/>
      <c r="G817" s="23"/>
      <c r="I817" s="24">
        <v>23658</v>
      </c>
      <c r="J817" s="25">
        <v>1</v>
      </c>
      <c r="K817" s="26"/>
      <c r="L817" s="27">
        <v>351.34</v>
      </c>
      <c r="M817" s="102"/>
    </row>
    <row r="818" spans="1:13" ht="21.75" customHeight="1" x14ac:dyDescent="0.25">
      <c r="A818" s="34" t="s">
        <v>654</v>
      </c>
      <c r="B818" s="78" t="s">
        <v>804</v>
      </c>
      <c r="C818" s="98" t="str">
        <f>IF(Tabella42[[#This Row],[ iMiNOW  01/05/2025  31/08/2025 ]],"PROMO"," ")</f>
        <v xml:space="preserve"> </v>
      </c>
      <c r="D818" s="8" t="str">
        <f>IF($A$4="I",VLOOKUP(B818,lingue!$A$1:$W$2481,12,FALSE),IF($A$4="GB",VLOOKUP(B818,lingue!$A$1:$W$2481,14,FALSE),IF($A$4="E",VLOOKUP(B818,lingue!$A$1:$W$2481,20,FALSE),IF($A$4="PL",VLOOKUP(B818,lingue!$A$1:$W$2481,22,FALSE),IF($A$4="D",VLOOKUP(B818,lingue!$A$1:$W$2481,16,FALSE),IF($A$4="F",VLOOKUP(B818,lingue!$A$1:$W$2481,18,FALSE)))))))</f>
        <v>SCAFFALE A MURO PORTA PRACTIBOX CON PRACTIBOX CON 99 CASSETTI - DIM. MM  L=600 P=113 A=1757 - COLORE: GRIGIO SCURO RAL7000</v>
      </c>
      <c r="E818" s="23" t="str">
        <f>IF($A$4="I",VLOOKUP(B818,lingue!$A$1:$W$2481,13,FALSE),IF($A$4="GB",VLOOKUP(B818,lingue!$A$1:$W$2481,15,FALSE),IF($A$4="E",VLOOKUP(B818,lingue!$A$1:$W$2481,21,FALSE),IF($A$4="PL",VLOOKUP(B818,lingue!$A$1:$W$2481,23,FALSE),IF($A$4="D",VLOOKUP(B818,lingue!$A$1:$W$2481,17,FALSE),IF($A$4="F",VLOOKUP(B818,lingue!$A$1:$W$2481,19,FALSE)))))))</f>
        <v xml:space="preserve">***FORNITO IN MULTIPLI DI 1 PZ*** </v>
      </c>
      <c r="F818" s="28"/>
      <c r="G818" s="23"/>
      <c r="I818" s="24">
        <v>21071</v>
      </c>
      <c r="J818" s="25">
        <v>1</v>
      </c>
      <c r="K818" s="26"/>
      <c r="L818" s="27">
        <v>336.26</v>
      </c>
      <c r="M818" s="102"/>
    </row>
    <row r="819" spans="1:13" ht="21.75" customHeight="1" x14ac:dyDescent="0.25">
      <c r="A819" s="34" t="s">
        <v>654</v>
      </c>
      <c r="B819" s="78" t="s">
        <v>805</v>
      </c>
      <c r="C819" s="98" t="str">
        <f>IF(Tabella42[[#This Row],[ iMiNOW  01/05/2025  31/08/2025 ]],"PROMO"," ")</f>
        <v xml:space="preserve"> </v>
      </c>
      <c r="D819" s="8" t="str">
        <f>IF($A$4="I",VLOOKUP(B819,lingue!$A$1:$W$2481,12,FALSE),IF($A$4="GB",VLOOKUP(B819,lingue!$A$1:$W$2481,14,FALSE),IF($A$4="E",VLOOKUP(B819,lingue!$A$1:$W$2481,20,FALSE),IF($A$4="PL",VLOOKUP(B819,lingue!$A$1:$W$2481,22,FALSE),IF($A$4="D",VLOOKUP(B819,lingue!$A$1:$W$2481,16,FALSE),IF($A$4="F",VLOOKUP(B819,lingue!$A$1:$W$2481,18,FALSE)))))))</f>
        <v>SCAFFALE A MURO PORTA PRACTIBOX CON PRACTIBOX CON 132 CASSETTI - DIM. MM  L=600 P=113 A=1750 - COLORE: GRIGIO SCURO RAL7000</v>
      </c>
      <c r="E819" s="23" t="str">
        <f>IF($A$4="I",VLOOKUP(B819,lingue!$A$1:$W$2481,13,FALSE),IF($A$4="GB",VLOOKUP(B819,lingue!$A$1:$W$2481,15,FALSE),IF($A$4="E",VLOOKUP(B819,lingue!$A$1:$W$2481,21,FALSE),IF($A$4="PL",VLOOKUP(B819,lingue!$A$1:$W$2481,23,FALSE),IF($A$4="D",VLOOKUP(B819,lingue!$A$1:$W$2481,17,FALSE),IF($A$4="F",VLOOKUP(B819,lingue!$A$1:$W$2481,19,FALSE)))))))</f>
        <v xml:space="preserve">***FORNITO IN MULTIPLI DI 1 PZ*** </v>
      </c>
      <c r="F819" s="28"/>
      <c r="G819" s="23"/>
      <c r="I819" s="24">
        <v>20218</v>
      </c>
      <c r="J819" s="25">
        <v>1</v>
      </c>
      <c r="K819" s="26"/>
      <c r="L819" s="27">
        <v>349.71</v>
      </c>
      <c r="M819" s="102"/>
    </row>
    <row r="820" spans="1:13" ht="21.75" customHeight="1" x14ac:dyDescent="0.25">
      <c r="A820" s="34" t="s">
        <v>654</v>
      </c>
      <c r="B820" s="78" t="s">
        <v>806</v>
      </c>
      <c r="C820" s="98" t="str">
        <f>IF(Tabella42[[#This Row],[ iMiNOW  01/05/2025  31/08/2025 ]],"PROMO"," ")</f>
        <v xml:space="preserve"> </v>
      </c>
      <c r="D820" s="8" t="str">
        <f>IF($A$4="I",VLOOKUP(B820,lingue!$A$1:$W$2481,12,FALSE),IF($A$4="GB",VLOOKUP(B820,lingue!$A$1:$W$2481,14,FALSE),IF($A$4="E",VLOOKUP(B820,lingue!$A$1:$W$2481,20,FALSE),IF($A$4="PL",VLOOKUP(B820,lingue!$A$1:$W$2481,22,FALSE),IF($A$4="D",VLOOKUP(B820,lingue!$A$1:$W$2481,16,FALSE),IF($A$4="F",VLOOKUP(B820,lingue!$A$1:$W$2481,18,FALSE)))))))</f>
        <v>SCAFFALE A MURO PORTA PRACTIBOX SENZA PRACTIBOX - DIM. MM  L=600 P=41 A=1950 - COLORE: GRIGIO SCURO RAL7000</v>
      </c>
      <c r="E820" s="23" t="str">
        <f>IF($A$4="I",VLOOKUP(B820,lingue!$A$1:$W$2481,13,FALSE),IF($A$4="GB",VLOOKUP(B820,lingue!$A$1:$W$2481,15,FALSE),IF($A$4="E",VLOOKUP(B820,lingue!$A$1:$W$2481,21,FALSE),IF($A$4="PL",VLOOKUP(B820,lingue!$A$1:$W$2481,23,FALSE),IF($A$4="D",VLOOKUP(B820,lingue!$A$1:$W$2481,17,FALSE),IF($A$4="F",VLOOKUP(B820,lingue!$A$1:$W$2481,19,FALSE)))))))</f>
        <v xml:space="preserve">***FORNITO IN MULTIPLI DI 1 PZ*** </v>
      </c>
      <c r="F820" s="28"/>
      <c r="G820" s="23"/>
      <c r="I820" s="24">
        <v>5900</v>
      </c>
      <c r="J820" s="25">
        <v>1</v>
      </c>
      <c r="K820" s="26"/>
      <c r="L820" s="27">
        <v>41.41</v>
      </c>
      <c r="M820" s="102"/>
    </row>
    <row r="821" spans="1:13" ht="21.75" customHeight="1" x14ac:dyDescent="0.25">
      <c r="A821" s="34" t="s">
        <v>654</v>
      </c>
      <c r="B821" s="78" t="s">
        <v>807</v>
      </c>
      <c r="C821" s="98" t="str">
        <f>IF(Tabella42[[#This Row],[ iMiNOW  01/05/2025  31/08/2025 ]],"PROMO"," ")</f>
        <v xml:space="preserve"> </v>
      </c>
      <c r="D821" s="8" t="str">
        <f>IF($A$4="I",VLOOKUP(B821,lingue!$A$1:$W$2481,12,FALSE),IF($A$4="GB",VLOOKUP(B821,lingue!$A$1:$W$2481,14,FALSE),IF($A$4="E",VLOOKUP(B821,lingue!$A$1:$W$2481,20,FALSE),IF($A$4="PL",VLOOKUP(B821,lingue!$A$1:$W$2481,22,FALSE),IF($A$4="D",VLOOKUP(B821,lingue!$A$1:$W$2481,16,FALSE),IF($A$4="F",VLOOKUP(B821,lingue!$A$1:$W$2481,18,FALSE)))))))</f>
        <v>SCAFFALE A MURO PORTA PRACTIBOX CON PRACTIBOX CON 43 CASSETTI - DIM. MM  L=600 P=326 A=1989 - COLORE: GRIGIO SCURO RAL7000</v>
      </c>
      <c r="E821" s="23" t="str">
        <f>IF($A$4="I",VLOOKUP(B821,lingue!$A$1:$W$2481,13,FALSE),IF($A$4="GB",VLOOKUP(B821,lingue!$A$1:$W$2481,15,FALSE),IF($A$4="E",VLOOKUP(B821,lingue!$A$1:$W$2481,21,FALSE),IF($A$4="PL",VLOOKUP(B821,lingue!$A$1:$W$2481,23,FALSE),IF($A$4="D",VLOOKUP(B821,lingue!$A$1:$W$2481,17,FALSE),IF($A$4="F",VLOOKUP(B821,lingue!$A$1:$W$2481,19,FALSE)))))))</f>
        <v xml:space="preserve">***FORNITO IN MULTIPLI DI 1 PZ*** </v>
      </c>
      <c r="F821" s="28"/>
      <c r="G821" s="23"/>
      <c r="I821" s="24">
        <v>59504</v>
      </c>
      <c r="J821" s="25">
        <v>1</v>
      </c>
      <c r="K821" s="26"/>
      <c r="L821" s="27">
        <v>422.13</v>
      </c>
      <c r="M821" s="102"/>
    </row>
    <row r="822" spans="1:13" ht="21.75" customHeight="1" x14ac:dyDescent="0.25">
      <c r="A822" s="34" t="s">
        <v>654</v>
      </c>
      <c r="B822" s="78" t="s">
        <v>808</v>
      </c>
      <c r="C822" s="98" t="str">
        <f>IF(Tabella42[[#This Row],[ iMiNOW  01/05/2025  31/08/2025 ]],"PROMO"," ")</f>
        <v xml:space="preserve"> </v>
      </c>
      <c r="D822" s="8" t="str">
        <f>IF($A$4="I",VLOOKUP(B822,lingue!$A$1:$W$2481,12,FALSE),IF($A$4="GB",VLOOKUP(B822,lingue!$A$1:$W$2481,14,FALSE),IF($A$4="E",VLOOKUP(B822,lingue!$A$1:$W$2481,20,FALSE),IF($A$4="PL",VLOOKUP(B822,lingue!$A$1:$W$2481,22,FALSE),IF($A$4="D",VLOOKUP(B822,lingue!$A$1:$W$2481,16,FALSE),IF($A$4="F",VLOOKUP(B822,lingue!$A$1:$W$2481,18,FALSE)))))))</f>
        <v>SCAFFALE A MURO PORTA PRACTIBOX CON PRACTIBOX CON 100 CASSETTI - DIM. MM  L=600 P=156 A=1950 - COLORE: GRIGIO SCURO RAL7000</v>
      </c>
      <c r="E822" s="23" t="str">
        <f>IF($A$4="I",VLOOKUP(B822,lingue!$A$1:$W$2481,13,FALSE),IF($A$4="GB",VLOOKUP(B822,lingue!$A$1:$W$2481,15,FALSE),IF($A$4="E",VLOOKUP(B822,lingue!$A$1:$W$2481,21,FALSE),IF($A$4="PL",VLOOKUP(B822,lingue!$A$1:$W$2481,23,FALSE),IF($A$4="D",VLOOKUP(B822,lingue!$A$1:$W$2481,17,FALSE),IF($A$4="F",VLOOKUP(B822,lingue!$A$1:$W$2481,19,FALSE)))))))</f>
        <v xml:space="preserve">***FORNITO IN MULTIPLI DI 1 PZ*** </v>
      </c>
      <c r="F822" s="28"/>
      <c r="G822" s="23"/>
      <c r="I822" s="24">
        <v>24828</v>
      </c>
      <c r="J822" s="25">
        <v>1</v>
      </c>
      <c r="K822" s="26"/>
      <c r="L822" s="27">
        <v>378.78</v>
      </c>
      <c r="M822" s="102"/>
    </row>
    <row r="823" spans="1:13" ht="21.75" customHeight="1" x14ac:dyDescent="0.25">
      <c r="A823" s="34" t="s">
        <v>654</v>
      </c>
      <c r="B823" s="78" t="s">
        <v>809</v>
      </c>
      <c r="C823" s="98" t="str">
        <f>IF(Tabella42[[#This Row],[ iMiNOW  01/05/2025  31/08/2025 ]],"PROMO"," ")</f>
        <v xml:space="preserve"> </v>
      </c>
      <c r="D823" s="8" t="str">
        <f>IF($A$4="I",VLOOKUP(B823,lingue!$A$1:$W$2481,12,FALSE),IF($A$4="GB",VLOOKUP(B823,lingue!$A$1:$W$2481,14,FALSE),IF($A$4="E",VLOOKUP(B823,lingue!$A$1:$W$2481,20,FALSE),IF($A$4="PL",VLOOKUP(B823,lingue!$A$1:$W$2481,22,FALSE),IF($A$4="D",VLOOKUP(B823,lingue!$A$1:$W$2481,16,FALSE),IF($A$4="F",VLOOKUP(B823,lingue!$A$1:$W$2481,18,FALSE)))))))</f>
        <v>SCAFFALE A MURO PORTA PRACTIBOX CON PRACTIBOX CON 144 CASSETTI - DIM. MM  L=600 P=113 A=1960 - COLORE: GRIGIO SCURO RAL7000</v>
      </c>
      <c r="E823" s="23" t="str">
        <f>IF($A$4="I",VLOOKUP(B823,lingue!$A$1:$W$2481,13,FALSE),IF($A$4="GB",VLOOKUP(B823,lingue!$A$1:$W$2481,15,FALSE),IF($A$4="E",VLOOKUP(B823,lingue!$A$1:$W$2481,21,FALSE),IF($A$4="PL",VLOOKUP(B823,lingue!$A$1:$W$2481,23,FALSE),IF($A$4="D",VLOOKUP(B823,lingue!$A$1:$W$2481,17,FALSE),IF($A$4="F",VLOOKUP(B823,lingue!$A$1:$W$2481,19,FALSE)))))))</f>
        <v xml:space="preserve">***FORNITO IN MULTIPLI DI 1 PZ*** </v>
      </c>
      <c r="F823" s="28"/>
      <c r="G823" s="23"/>
      <c r="I823" s="24">
        <v>22728</v>
      </c>
      <c r="J823" s="25">
        <v>1</v>
      </c>
      <c r="K823" s="26"/>
      <c r="L823" s="27">
        <v>381.29</v>
      </c>
      <c r="M823" s="102"/>
    </row>
    <row r="824" spans="1:13" ht="21.75" customHeight="1" x14ac:dyDescent="0.25">
      <c r="A824" s="34" t="s">
        <v>654</v>
      </c>
      <c r="B824" s="22" t="s">
        <v>810</v>
      </c>
      <c r="C824" s="98" t="str">
        <f>IF(Tabella42[[#This Row],[ iMiNOW  01/05/2025  31/08/2025 ]],"PROMO"," ")</f>
        <v xml:space="preserve"> </v>
      </c>
      <c r="D824" s="8" t="str">
        <f>IF($A$4="I",VLOOKUP(B824,lingue!$A$1:$W$2481,12,FALSE),IF($A$4="GB",VLOOKUP(B824,lingue!$A$1:$W$2481,14,FALSE),IF($A$4="E",VLOOKUP(B824,lingue!$A$1:$W$2481,20,FALSE),IF($A$4="PL",VLOOKUP(B824,lingue!$A$1:$W$2481,22,FALSE),IF($A$4="D",VLOOKUP(B824,lingue!$A$1:$W$2481,16,FALSE),IF($A$4="F",VLOOKUP(B824,lingue!$A$1:$W$2481,18,FALSE)))))))</f>
        <v>SET DI FISSAGGIO PER SCAFFALI SERIE SYSTEM SR - COLORE: ZINCATO</v>
      </c>
      <c r="E824" s="23" t="str">
        <f>IF($A$4="I",VLOOKUP(B824,lingue!$A$1:$W$2481,13,FALSE),IF($A$4="GB",VLOOKUP(B824,lingue!$A$1:$W$2481,15,FALSE),IF($A$4="E",VLOOKUP(B824,lingue!$A$1:$W$2481,21,FALSE),IF($A$4="PL",VLOOKUP(B824,lingue!$A$1:$W$2481,23,FALSE),IF($A$4="D",VLOOKUP(B824,lingue!$A$1:$W$2481,17,FALSE),IF($A$4="F",VLOOKUP(B824,lingue!$A$1:$W$2481,19,FALSE)))))))</f>
        <v xml:space="preserve">***FORNITO IN MULTIPLI DI 2 PZ*** </v>
      </c>
      <c r="F824" s="28"/>
      <c r="G824" s="23"/>
      <c r="I824" s="24">
        <v>200</v>
      </c>
      <c r="J824" s="25">
        <v>2</v>
      </c>
      <c r="K824" s="26"/>
      <c r="L824" s="27">
        <v>7.55</v>
      </c>
      <c r="M824" s="102"/>
    </row>
    <row r="825" spans="1:13" ht="21.75" customHeight="1" x14ac:dyDescent="0.25">
      <c r="A825" s="34" t="s">
        <v>654</v>
      </c>
      <c r="B825" s="78" t="s">
        <v>811</v>
      </c>
      <c r="C825" s="98" t="str">
        <f>IF(Tabella42[[#This Row],[ iMiNOW  01/05/2025  31/08/2025 ]],"PROMO"," ")</f>
        <v xml:space="preserve"> </v>
      </c>
      <c r="D825" s="8" t="str">
        <f>IF($A$4="I",VLOOKUP(B825,lingue!$A$1:$W$2481,12,FALSE),IF($A$4="GB",VLOOKUP(B825,lingue!$A$1:$W$2481,14,FALSE),IF($A$4="E",VLOOKUP(B825,lingue!$A$1:$W$2481,20,FALSE),IF($A$4="PL",VLOOKUP(B825,lingue!$A$1:$W$2481,22,FALSE),IF($A$4="D",VLOOKUP(B825,lingue!$A$1:$W$2481,16,FALSE),IF($A$4="F",VLOOKUP(B825,lingue!$A$1:$W$2481,18,FALSE)))))))</f>
        <v>SCAFFALE GIREVOLE PORTA PRACTIBOX SENZA PRACTIBOX - DIM. MM  L=900 P=900 A=1615 - COLORE: GRIGIO SCURO RAL7000</v>
      </c>
      <c r="E825" s="23" t="str">
        <f>IF($A$4="I",VLOOKUP(B825,lingue!$A$1:$W$2481,13,FALSE),IF($A$4="GB",VLOOKUP(B825,lingue!$A$1:$W$2481,15,FALSE),IF($A$4="E",VLOOKUP(B825,lingue!$A$1:$W$2481,21,FALSE),IF($A$4="PL",VLOOKUP(B825,lingue!$A$1:$W$2481,23,FALSE),IF($A$4="D",VLOOKUP(B825,lingue!$A$1:$W$2481,17,FALSE),IF($A$4="F",VLOOKUP(B825,lingue!$A$1:$W$2481,19,FALSE)))))))</f>
        <v xml:space="preserve">***FORNITO IN MULTIPLI DI 1 PZ*** </v>
      </c>
      <c r="F825" s="28"/>
      <c r="G825" s="23"/>
      <c r="I825" s="24">
        <v>52800</v>
      </c>
      <c r="J825" s="25">
        <v>1</v>
      </c>
      <c r="K825" s="26"/>
      <c r="L825" s="27">
        <v>635.87</v>
      </c>
      <c r="M825" s="102"/>
    </row>
    <row r="826" spans="1:13" ht="21.75" customHeight="1" x14ac:dyDescent="0.25">
      <c r="A826" s="34" t="s">
        <v>654</v>
      </c>
      <c r="B826" s="78" t="s">
        <v>812</v>
      </c>
      <c r="C826" s="98" t="str">
        <f>IF(Tabella42[[#This Row],[ iMiNOW  01/05/2025  31/08/2025 ]],"PROMO"," ")</f>
        <v xml:space="preserve"> </v>
      </c>
      <c r="D826" s="8" t="str">
        <f>IF($A$4="I",VLOOKUP(B826,lingue!$A$1:$W$2481,12,FALSE),IF($A$4="GB",VLOOKUP(B826,lingue!$A$1:$W$2481,14,FALSE),IF($A$4="E",VLOOKUP(B826,lingue!$A$1:$W$2481,20,FALSE),IF($A$4="PL",VLOOKUP(B826,lingue!$A$1:$W$2481,22,FALSE),IF($A$4="D",VLOOKUP(B826,lingue!$A$1:$W$2481,16,FALSE),IF($A$4="F",VLOOKUP(B826,lingue!$A$1:$W$2481,18,FALSE)))))))</f>
        <v>SCAFFALE GIREVOLE PORTA PRACTIBOX SENZA PRACTIBOX - DIM. MM  L=900 P=900 A=1865 - COLORE: GRIGIO SCURO RAL7000</v>
      </c>
      <c r="E826" s="23" t="str">
        <f>IF($A$4="I",VLOOKUP(B826,lingue!$A$1:$W$2481,13,FALSE),IF($A$4="GB",VLOOKUP(B826,lingue!$A$1:$W$2481,15,FALSE),IF($A$4="E",VLOOKUP(B826,lingue!$A$1:$W$2481,21,FALSE),IF($A$4="PL",VLOOKUP(B826,lingue!$A$1:$W$2481,23,FALSE),IF($A$4="D",VLOOKUP(B826,lingue!$A$1:$W$2481,17,FALSE),IF($A$4="F",VLOOKUP(B826,lingue!$A$1:$W$2481,19,FALSE)))))))</f>
        <v xml:space="preserve">***FORNITO IN MULTIPLI DI 1 PZ*** </v>
      </c>
      <c r="F826" s="28"/>
      <c r="G826" s="23"/>
      <c r="I826" s="24">
        <v>54000</v>
      </c>
      <c r="J826" s="25">
        <v>1</v>
      </c>
      <c r="K826" s="26"/>
      <c r="L826" s="27">
        <v>606.89</v>
      </c>
      <c r="M826" s="102"/>
    </row>
    <row r="827" spans="1:13" ht="21.75" customHeight="1" x14ac:dyDescent="0.25">
      <c r="A827" s="34" t="s">
        <v>654</v>
      </c>
      <c r="B827" s="78" t="s">
        <v>813</v>
      </c>
      <c r="C827" s="98" t="str">
        <f>IF(Tabella42[[#This Row],[ iMiNOW  01/05/2025  31/08/2025 ]],"PROMO"," ")</f>
        <v xml:space="preserve"> </v>
      </c>
      <c r="D827" s="8" t="str">
        <f>IF($A$4="I",VLOOKUP(B827,lingue!$A$1:$W$2481,12,FALSE),IF($A$4="GB",VLOOKUP(B827,lingue!$A$1:$W$2481,14,FALSE),IF($A$4="E",VLOOKUP(B827,lingue!$A$1:$W$2481,20,FALSE),IF($A$4="PL",VLOOKUP(B827,lingue!$A$1:$W$2481,22,FALSE),IF($A$4="D",VLOOKUP(B827,lingue!$A$1:$W$2481,16,FALSE),IF($A$4="F",VLOOKUP(B827,lingue!$A$1:$W$2481,18,FALSE)))))))</f>
        <v>SCAFFALE GIREVOLE PORTA PRACTIBOX CON PRACTIBOX CON 260 CASSETTI - DIM. MM  L=900 P=900 A=1865 - COLORE: GRIGIO SCURO RAL7000</v>
      </c>
      <c r="E827" s="23" t="str">
        <f>IF($A$4="I",VLOOKUP(B827,lingue!$A$1:$W$2481,13,FALSE),IF($A$4="GB",VLOOKUP(B827,lingue!$A$1:$W$2481,15,FALSE),IF($A$4="E",VLOOKUP(B827,lingue!$A$1:$W$2481,21,FALSE),IF($A$4="PL",VLOOKUP(B827,lingue!$A$1:$W$2481,23,FALSE),IF($A$4="D",VLOOKUP(B827,lingue!$A$1:$W$2481,17,FALSE),IF($A$4="F",VLOOKUP(B827,lingue!$A$1:$W$2481,19,FALSE)))))))</f>
        <v xml:space="preserve">***FORNITO IN MULTIPLI DI 1 PZ*** </v>
      </c>
      <c r="F827" s="28"/>
      <c r="G827" s="23"/>
      <c r="I827" s="24">
        <v>127914</v>
      </c>
      <c r="J827" s="25">
        <v>1</v>
      </c>
      <c r="K827" s="26"/>
      <c r="L827" s="27">
        <v>1838.05</v>
      </c>
      <c r="M827" s="102"/>
    </row>
    <row r="828" spans="1:13" ht="21.75" customHeight="1" x14ac:dyDescent="0.25">
      <c r="A828" s="34" t="s">
        <v>654</v>
      </c>
      <c r="B828" s="78" t="s">
        <v>814</v>
      </c>
      <c r="C828" s="98" t="str">
        <f>IF(Tabella42[[#This Row],[ iMiNOW  01/05/2025  31/08/2025 ]],"PROMO"," ")</f>
        <v xml:space="preserve"> </v>
      </c>
      <c r="D828" s="8" t="str">
        <f>IF($A$4="I",VLOOKUP(B828,lingue!$A$1:$W$2481,12,FALSE),IF($A$4="GB",VLOOKUP(B828,lingue!$A$1:$W$2481,14,FALSE),IF($A$4="E",VLOOKUP(B828,lingue!$A$1:$W$2481,20,FALSE),IF($A$4="PL",VLOOKUP(B828,lingue!$A$1:$W$2481,22,FALSE),IF($A$4="D",VLOOKUP(B828,lingue!$A$1:$W$2481,16,FALSE),IF($A$4="F",VLOOKUP(B828,lingue!$A$1:$W$2481,18,FALSE)))))))</f>
        <v>SCAFFALE GIREVOLE PORTA PRACTIBOX SENZA PRACTIBOX - DIM. MM  L=900 P=900 A=2065 - COLORE: GRIGIO SCURO RAL7000</v>
      </c>
      <c r="E828" s="23" t="str">
        <f>IF($A$4="I",VLOOKUP(B828,lingue!$A$1:$W$2481,13,FALSE),IF($A$4="GB",VLOOKUP(B828,lingue!$A$1:$W$2481,15,FALSE),IF($A$4="E",VLOOKUP(B828,lingue!$A$1:$W$2481,21,FALSE),IF($A$4="PL",VLOOKUP(B828,lingue!$A$1:$W$2481,23,FALSE),IF($A$4="D",VLOOKUP(B828,lingue!$A$1:$W$2481,17,FALSE),IF($A$4="F",VLOOKUP(B828,lingue!$A$1:$W$2481,19,FALSE)))))))</f>
        <v xml:space="preserve">***FORNITO IN MULTIPLI DI 1 PZ*** </v>
      </c>
      <c r="F828" s="28"/>
      <c r="G828" s="23"/>
      <c r="I828" s="24">
        <v>57000</v>
      </c>
      <c r="J828" s="25">
        <v>1</v>
      </c>
      <c r="K828" s="26"/>
      <c r="L828" s="27">
        <v>685.72</v>
      </c>
      <c r="M828" s="102"/>
    </row>
    <row r="829" spans="1:13" ht="21.75" customHeight="1" x14ac:dyDescent="0.25">
      <c r="A829" s="34" t="s">
        <v>654</v>
      </c>
      <c r="B829" s="22" t="s">
        <v>815</v>
      </c>
      <c r="C829" s="98" t="str">
        <f>IF(Tabella42[[#This Row],[ iMiNOW  01/05/2025  31/08/2025 ]],"PROMO"," ")</f>
        <v xml:space="preserve"> </v>
      </c>
      <c r="D829" s="8" t="str">
        <f>IF($A$4="I",VLOOKUP(B829,lingue!$A$1:$W$2481,12,FALSE),IF($A$4="GB",VLOOKUP(B829,lingue!$A$1:$W$2481,14,FALSE),IF($A$4="E",VLOOKUP(B829,lingue!$A$1:$W$2481,20,FALSE),IF($A$4="PL",VLOOKUP(B829,lingue!$A$1:$W$2481,22,FALSE),IF($A$4="D",VLOOKUP(B829,lingue!$A$1:$W$2481,16,FALSE),IF($A$4="F",VLOOKUP(B829,lingue!$A$1:$W$2481,18,FALSE)))))))</f>
        <v>FERMO ZINCATO DI RICAMBIO PER PRACTIBOX PR23530000001 - DIM. MM  L=610 A=253 - Ø 4 MM. - COLORE: ZINCATO</v>
      </c>
      <c r="E829" s="23" t="str">
        <f>IF($A$4="I",VLOOKUP(B829,lingue!$A$1:$W$2481,13,FALSE),IF($A$4="GB",VLOOKUP(B829,lingue!$A$1:$W$2481,15,FALSE),IF($A$4="E",VLOOKUP(B829,lingue!$A$1:$W$2481,21,FALSE),IF($A$4="PL",VLOOKUP(B829,lingue!$A$1:$W$2481,23,FALSE),IF($A$4="D",VLOOKUP(B829,lingue!$A$1:$W$2481,17,FALSE),IF($A$4="F",VLOOKUP(B829,lingue!$A$1:$W$2481,19,FALSE)))))))</f>
        <v xml:space="preserve">***FORNITO IN MULTIPLI DI 1 PZ*** </v>
      </c>
      <c r="F829" s="28"/>
      <c r="G829" s="23"/>
      <c r="I829" s="24">
        <v>140</v>
      </c>
      <c r="J829" s="25">
        <v>1</v>
      </c>
      <c r="K829" s="26"/>
      <c r="L829" s="27">
        <v>2.58</v>
      </c>
      <c r="M829" s="102"/>
    </row>
    <row r="830" spans="1:13" ht="21.75" customHeight="1" x14ac:dyDescent="0.25">
      <c r="A830" s="34" t="s">
        <v>654</v>
      </c>
      <c r="B830" s="22" t="s">
        <v>816</v>
      </c>
      <c r="C830" s="98" t="str">
        <f>IF(Tabella42[[#This Row],[ iMiNOW  01/05/2025  31/08/2025 ]],"PROMO"," ")</f>
        <v xml:space="preserve"> </v>
      </c>
      <c r="D830" s="8" t="str">
        <f>IF($A$4="I",VLOOKUP(B830,lingue!$A$1:$W$2481,12,FALSE),IF($A$4="GB",VLOOKUP(B830,lingue!$A$1:$W$2481,14,FALSE),IF($A$4="E",VLOOKUP(B830,lingue!$A$1:$W$2481,20,FALSE),IF($A$4="PL",VLOOKUP(B830,lingue!$A$1:$W$2481,22,FALSE),IF($A$4="D",VLOOKUP(B830,lingue!$A$1:$W$2481,16,FALSE),IF($A$4="F",VLOOKUP(B830,lingue!$A$1:$W$2481,18,FALSE)))))))</f>
        <v>FERMO ZINCATO DI RICAMBIO PER PRACTIBOX PR32400000001 - DIM. MM  L=610 A=166 - Ø 4 MM. - COLORE: ZINCATO</v>
      </c>
      <c r="E830" s="23" t="str">
        <f>IF($A$4="I",VLOOKUP(B830,lingue!$A$1:$W$2481,13,FALSE),IF($A$4="GB",VLOOKUP(B830,lingue!$A$1:$W$2481,15,FALSE),IF($A$4="E",VLOOKUP(B830,lingue!$A$1:$W$2481,21,FALSE),IF($A$4="PL",VLOOKUP(B830,lingue!$A$1:$W$2481,23,FALSE),IF($A$4="D",VLOOKUP(B830,lingue!$A$1:$W$2481,17,FALSE),IF($A$4="F",VLOOKUP(B830,lingue!$A$1:$W$2481,19,FALSE)))))))</f>
        <v xml:space="preserve">***FORNITO IN MULTIPLI DI 1 PZ*** </v>
      </c>
      <c r="F830" s="28"/>
      <c r="G830" s="23"/>
      <c r="I830" s="24">
        <v>120</v>
      </c>
      <c r="J830" s="25">
        <v>1</v>
      </c>
      <c r="K830" s="26"/>
      <c r="L830" s="27">
        <v>2.2200000000000002</v>
      </c>
      <c r="M830" s="102"/>
    </row>
    <row r="831" spans="1:13" ht="21.75" customHeight="1" x14ac:dyDescent="0.25">
      <c r="A831" s="34" t="s">
        <v>654</v>
      </c>
      <c r="B831" s="22" t="s">
        <v>817</v>
      </c>
      <c r="C831" s="98" t="str">
        <f>IF(Tabella42[[#This Row],[ iMiNOW  01/05/2025  31/08/2025 ]],"PROMO"," ")</f>
        <v xml:space="preserve"> </v>
      </c>
      <c r="D831" s="8" t="str">
        <f>IF($A$4="I",VLOOKUP(B831,lingue!$A$1:$W$2481,12,FALSE),IF($A$4="GB",VLOOKUP(B831,lingue!$A$1:$W$2481,14,FALSE),IF($A$4="E",VLOOKUP(B831,lingue!$A$1:$W$2481,20,FALSE),IF($A$4="PL",VLOOKUP(B831,lingue!$A$1:$W$2481,22,FALSE),IF($A$4="D",VLOOKUP(B831,lingue!$A$1:$W$2481,16,FALSE),IF($A$4="F",VLOOKUP(B831,lingue!$A$1:$W$2481,18,FALSE)))))))</f>
        <v>FERMO ZINCATO DI RICAMBIO PER PRACTIBOX PR42060000001 - DIM. MM  L=610 A=140 - Ø 4 MM. - COLORE: ZINCATO</v>
      </c>
      <c r="E831" s="23" t="str">
        <f>IF($A$4="I",VLOOKUP(B831,lingue!$A$1:$W$2481,13,FALSE),IF($A$4="GB",VLOOKUP(B831,lingue!$A$1:$W$2481,15,FALSE),IF($A$4="E",VLOOKUP(B831,lingue!$A$1:$W$2481,21,FALSE),IF($A$4="PL",VLOOKUP(B831,lingue!$A$1:$W$2481,23,FALSE),IF($A$4="D",VLOOKUP(B831,lingue!$A$1:$W$2481,17,FALSE),IF($A$4="F",VLOOKUP(B831,lingue!$A$1:$W$2481,19,FALSE)))))))</f>
        <v xml:space="preserve">***FORNITO IN MULTIPLI DI 1 PZ*** </v>
      </c>
      <c r="F831" s="28"/>
      <c r="G831" s="23"/>
      <c r="I831" s="24">
        <v>110</v>
      </c>
      <c r="J831" s="25">
        <v>1</v>
      </c>
      <c r="K831" s="26"/>
      <c r="L831" s="27">
        <v>2.2200000000000002</v>
      </c>
      <c r="M831" s="102"/>
    </row>
    <row r="832" spans="1:13" ht="21.75" customHeight="1" x14ac:dyDescent="0.25">
      <c r="A832" s="34" t="s">
        <v>654</v>
      </c>
      <c r="B832" s="22" t="s">
        <v>818</v>
      </c>
      <c r="C832" s="98" t="str">
        <f>IF(Tabella42[[#This Row],[ iMiNOW  01/05/2025  31/08/2025 ]],"PROMO"," ")</f>
        <v xml:space="preserve"> </v>
      </c>
      <c r="D832" s="8" t="str">
        <f>IF($A$4="I",VLOOKUP(B832,lingue!$A$1:$W$2481,12,FALSE),IF($A$4="GB",VLOOKUP(B832,lingue!$A$1:$W$2481,14,FALSE),IF($A$4="E",VLOOKUP(B832,lingue!$A$1:$W$2481,20,FALSE),IF($A$4="PL",VLOOKUP(B832,lingue!$A$1:$W$2481,22,FALSE),IF($A$4="D",VLOOKUP(B832,lingue!$A$1:$W$2481,16,FALSE),IF($A$4="F",VLOOKUP(B832,lingue!$A$1:$W$2481,18,FALSE)))))))</f>
        <v>FERMO ZINCATO DI RICAMBIO PER PRACTIBOX PR51640000001 - DIM. MM  L=610 A=113 - Ø 4 MM. - COLORE: ZINCATO</v>
      </c>
      <c r="E832" s="23" t="str">
        <f>IF($A$4="I",VLOOKUP(B832,lingue!$A$1:$W$2481,13,FALSE),IF($A$4="GB",VLOOKUP(B832,lingue!$A$1:$W$2481,15,FALSE),IF($A$4="E",VLOOKUP(B832,lingue!$A$1:$W$2481,21,FALSE),IF($A$4="PL",VLOOKUP(B832,lingue!$A$1:$W$2481,23,FALSE),IF($A$4="D",VLOOKUP(B832,lingue!$A$1:$W$2481,17,FALSE),IF($A$4="F",VLOOKUP(B832,lingue!$A$1:$W$2481,19,FALSE)))))))</f>
        <v xml:space="preserve">***FORNITO IN MULTIPLI DI 1 PZ*** </v>
      </c>
      <c r="F832" s="28"/>
      <c r="G832" s="23"/>
      <c r="I832" s="24">
        <v>100</v>
      </c>
      <c r="J832" s="25">
        <v>1</v>
      </c>
      <c r="K832" s="26"/>
      <c r="L832" s="27">
        <v>2.2200000000000002</v>
      </c>
      <c r="M832" s="102"/>
    </row>
    <row r="833" spans="1:13" ht="21.75" customHeight="1" x14ac:dyDescent="0.25">
      <c r="A833" s="34" t="s">
        <v>654</v>
      </c>
      <c r="B833" s="22" t="s">
        <v>819</v>
      </c>
      <c r="C833" s="98" t="str">
        <f>IF(Tabella42[[#This Row],[ iMiNOW  01/05/2025  31/08/2025 ]],"PROMO"," ")</f>
        <v xml:space="preserve"> </v>
      </c>
      <c r="D833" s="8" t="str">
        <f>IF($A$4="I",VLOOKUP(B833,lingue!$A$1:$W$2481,12,FALSE),IF($A$4="GB",VLOOKUP(B833,lingue!$A$1:$W$2481,14,FALSE),IF($A$4="E",VLOOKUP(B833,lingue!$A$1:$W$2481,20,FALSE),IF($A$4="PL",VLOOKUP(B833,lingue!$A$1:$W$2481,22,FALSE),IF($A$4="D",VLOOKUP(B833,lingue!$A$1:$W$2481,16,FALSE),IF($A$4="F",VLOOKUP(B833,lingue!$A$1:$W$2481,18,FALSE)))))))</f>
        <v>FERMO ZINCATO DI RICAMBIO PER PRACTIBOX PR61120000001 - DIM. MM  L=610 A=77 - Ø 4 MM. - COLORE: ZINCATO</v>
      </c>
      <c r="E833" s="23" t="str">
        <f>IF($A$4="I",VLOOKUP(B833,lingue!$A$1:$W$2481,13,FALSE),IF($A$4="GB",VLOOKUP(B833,lingue!$A$1:$W$2481,15,FALSE),IF($A$4="E",VLOOKUP(B833,lingue!$A$1:$W$2481,21,FALSE),IF($A$4="PL",VLOOKUP(B833,lingue!$A$1:$W$2481,23,FALSE),IF($A$4="D",VLOOKUP(B833,lingue!$A$1:$W$2481,17,FALSE),IF($A$4="F",VLOOKUP(B833,lingue!$A$1:$W$2481,19,FALSE)))))))</f>
        <v xml:space="preserve">***FORNITO IN MULTIPLI DI 1 PZ*** </v>
      </c>
      <c r="F833" s="28"/>
      <c r="G833" s="23"/>
      <c r="I833" s="24">
        <v>90</v>
      </c>
      <c r="J833" s="25">
        <v>1</v>
      </c>
      <c r="K833" s="26"/>
      <c r="L833" s="27">
        <v>2.2200000000000002</v>
      </c>
      <c r="M833" s="102"/>
    </row>
    <row r="834" spans="1:13" ht="21.75" customHeight="1" x14ac:dyDescent="0.25">
      <c r="A834" s="34" t="s">
        <v>654</v>
      </c>
      <c r="B834" s="22" t="s">
        <v>820</v>
      </c>
      <c r="C834" s="98" t="str">
        <f>IF(Tabella42[[#This Row],[ iMiNOW  01/05/2025  31/08/2025 ]],"PROMO"," ")</f>
        <v xml:space="preserve"> </v>
      </c>
      <c r="D834" s="8" t="str">
        <f>IF($A$4="I",VLOOKUP(B834,lingue!$A$1:$W$2481,12,FALSE),IF($A$4="GB",VLOOKUP(B834,lingue!$A$1:$W$2481,14,FALSE),IF($A$4="E",VLOOKUP(B834,lingue!$A$1:$W$2481,20,FALSE),IF($A$4="PL",VLOOKUP(B834,lingue!$A$1:$W$2481,22,FALSE),IF($A$4="D",VLOOKUP(B834,lingue!$A$1:$W$2481,16,FALSE),IF($A$4="F",VLOOKUP(B834,lingue!$A$1:$W$2481,18,FALSE)))))))</f>
        <v>FERMO ZINCATO DI RICAMBIO PER PRACTIBOX PR90770000001 - DIM. MM  L=610 A=53 - Ø 4 MM. - COLORE: ZINCATO</v>
      </c>
      <c r="E834" s="23" t="str">
        <f>IF($A$4="I",VLOOKUP(B834,lingue!$A$1:$W$2481,13,FALSE),IF($A$4="GB",VLOOKUP(B834,lingue!$A$1:$W$2481,15,FALSE),IF($A$4="E",VLOOKUP(B834,lingue!$A$1:$W$2481,21,FALSE),IF($A$4="PL",VLOOKUP(B834,lingue!$A$1:$W$2481,23,FALSE),IF($A$4="D",VLOOKUP(B834,lingue!$A$1:$W$2481,17,FALSE),IF($A$4="F",VLOOKUP(B834,lingue!$A$1:$W$2481,19,FALSE)))))))</f>
        <v xml:space="preserve">***FORNITO IN MULTIPLI DI 1 PZ*** </v>
      </c>
      <c r="F834" s="28"/>
      <c r="G834" s="23"/>
      <c r="I834" s="24">
        <v>80</v>
      </c>
      <c r="J834" s="25">
        <v>1</v>
      </c>
      <c r="K834" s="26"/>
      <c r="L834" s="27">
        <v>2.2200000000000002</v>
      </c>
      <c r="M834" s="102"/>
    </row>
    <row r="835" spans="1:13" ht="21.75" customHeight="1" x14ac:dyDescent="0.25">
      <c r="A835" s="34" t="s">
        <v>654</v>
      </c>
      <c r="B835" s="83" t="s">
        <v>821</v>
      </c>
      <c r="C835" s="98" t="str">
        <f>IF(Tabella42[[#This Row],[ iMiNOW  01/05/2025  31/08/2025 ]],"PROMO"," ")</f>
        <v xml:space="preserve"> </v>
      </c>
      <c r="D835" s="8" t="str">
        <f>IF($A$4="I",VLOOKUP(B835,lingue!$A$1:$W$2481,12,FALSE),IF($A$4="GB",VLOOKUP(B835,lingue!$A$1:$W$2481,14,FALSE),IF($A$4="E",VLOOKUP(B835,lingue!$A$1:$W$2481,20,FALSE),IF($A$4="PL",VLOOKUP(B835,lingue!$A$1:$W$2481,22,FALSE),IF($A$4="D",VLOOKUP(B835,lingue!$A$1:$W$2481,16,FALSE),IF($A$4="F",VLOOKUP(B835,lingue!$A$1:$W$2481,18,FALSE)))))))</f>
        <v>VALIGETTA TOP BOX CON 18 CASSETTI - DIM. MM  L=350 P=200 A=465 - COLORE: BLU</v>
      </c>
      <c r="E835" s="23" t="str">
        <f>IF($A$4="I",VLOOKUP(B835,lingue!$A$1:$W$2481,13,FALSE),IF($A$4="GB",VLOOKUP(B835,lingue!$A$1:$W$2481,15,FALSE),IF($A$4="E",VLOOKUP(B835,lingue!$A$1:$W$2481,21,FALSE),IF($A$4="PL",VLOOKUP(B835,lingue!$A$1:$W$2481,23,FALSE),IF($A$4="D",VLOOKUP(B835,lingue!$A$1:$W$2481,17,FALSE),IF($A$4="F",VLOOKUP(B835,lingue!$A$1:$W$2481,19,FALSE)))))))</f>
        <v xml:space="preserve">***FORNITO IN MULTIPLI DI 1 PZ*** </v>
      </c>
      <c r="F835" s="8"/>
      <c r="G835" s="23"/>
      <c r="H835" s="8"/>
      <c r="I835" s="24">
        <v>4420</v>
      </c>
      <c r="J835" s="25">
        <v>1</v>
      </c>
      <c r="K835" s="26"/>
      <c r="L835" s="27">
        <v>74.03</v>
      </c>
      <c r="M835" s="102"/>
    </row>
    <row r="836" spans="1:13" ht="21.75" customHeight="1" x14ac:dyDescent="0.25">
      <c r="A836" s="34" t="s">
        <v>658</v>
      </c>
      <c r="B836" s="83" t="s">
        <v>822</v>
      </c>
      <c r="C836" s="98" t="str">
        <f>IF(Tabella42[[#This Row],[ iMiNOW  01/05/2025  31/08/2025 ]],"PROMO"," ")</f>
        <v xml:space="preserve"> </v>
      </c>
      <c r="D836" s="8" t="str">
        <f>IF($A$4="I",VLOOKUP(B836,lingue!$A$1:$W$2481,12,FALSE),IF($A$4="GB",VLOOKUP(B836,lingue!$A$1:$W$2481,14,FALSE),IF($A$4="E",VLOOKUP(B836,lingue!$A$1:$W$2481,20,FALSE),IF($A$4="PL",VLOOKUP(B836,lingue!$A$1:$W$2481,22,FALSE),IF($A$4="D",VLOOKUP(B836,lingue!$A$1:$W$2481,16,FALSE),IF($A$4="F",VLOOKUP(B836,lingue!$A$1:$W$2481,18,FALSE)))))))</f>
        <v>CASSETTA RK IN POLIPROPILENE CON FONDO LISCIO-CAPACITA Lt=2 - DIM. MM  L=120 P=300 A=100 - COLORE: BLU</v>
      </c>
      <c r="E836" s="23" t="str">
        <f>IF($A$4="I",VLOOKUP(B836,lingue!$A$1:$W$2481,13,FALSE),IF($A$4="GB",VLOOKUP(B836,lingue!$A$1:$W$2481,15,FALSE),IF($A$4="E",VLOOKUP(B836,lingue!$A$1:$W$2481,21,FALSE),IF($A$4="PL",VLOOKUP(B836,lingue!$A$1:$W$2481,23,FALSE),IF($A$4="D",VLOOKUP(B836,lingue!$A$1:$W$2481,17,FALSE),IF($A$4="F",VLOOKUP(B836,lingue!$A$1:$W$2481,19,FALSE)))))))</f>
        <v xml:space="preserve">***FORNITO IN MULTIPLI DI 32/512 PZ*** </v>
      </c>
      <c r="F836" s="8"/>
      <c r="G836" s="23"/>
      <c r="H836" s="8"/>
      <c r="I836" s="24">
        <v>340</v>
      </c>
      <c r="J836" s="25">
        <v>32</v>
      </c>
      <c r="K836" s="26">
        <v>512</v>
      </c>
      <c r="L836" s="27">
        <v>4.5999999999999996</v>
      </c>
      <c r="M836" s="102"/>
    </row>
    <row r="837" spans="1:13" ht="21.75" customHeight="1" x14ac:dyDescent="0.25">
      <c r="A837" s="34" t="s">
        <v>658</v>
      </c>
      <c r="B837" s="77" t="s">
        <v>823</v>
      </c>
      <c r="C837" s="98" t="str">
        <f>IF(Tabella42[[#This Row],[ iMiNOW  01/05/2025  31/08/2025 ]],"PROMO"," ")</f>
        <v xml:space="preserve"> </v>
      </c>
      <c r="D837" s="8" t="str">
        <f>IF($A$4="I",VLOOKUP(B837,lingue!$A$1:$W$2481,12,FALSE),IF($A$4="GB",VLOOKUP(B837,lingue!$A$1:$W$2481,14,FALSE),IF($A$4="E",VLOOKUP(B837,lingue!$A$1:$W$2481,20,FALSE),IF($A$4="PL",VLOOKUP(B837,lingue!$A$1:$W$2481,22,FALSE),IF($A$4="D",VLOOKUP(B837,lingue!$A$1:$W$2481,16,FALSE),IF($A$4="F",VLOOKUP(B837,lingue!$A$1:$W$2481,18,FALSE)))))))</f>
        <v>CASSETTA RK IN POLIPROPILENE CONDUTTIVO CON FONDO LISCIO-CAPACITA Lt=2 - DIM. MM  L=120 P=300 A=100 - COLORE: NERO</v>
      </c>
      <c r="E837" s="23" t="str">
        <f>IF($A$4="I",VLOOKUP(B837,lingue!$A$1:$W$2481,13,FALSE),IF($A$4="GB",VLOOKUP(B837,lingue!$A$1:$W$2481,15,FALSE),IF($A$4="E",VLOOKUP(B837,lingue!$A$1:$W$2481,21,FALSE),IF($A$4="PL",VLOOKUP(B837,lingue!$A$1:$W$2481,23,FALSE),IF($A$4="D",VLOOKUP(B837,lingue!$A$1:$W$2481,17,FALSE),IF($A$4="F",VLOOKUP(B837,lingue!$A$1:$W$2481,19,FALSE)))))))</f>
        <v xml:space="preserve">***FORNITO IN MULTIPLI DI 32/512 PZ*** </v>
      </c>
      <c r="F837" s="8"/>
      <c r="G837" s="23"/>
      <c r="H837" s="8"/>
      <c r="I837" s="24">
        <v>380</v>
      </c>
      <c r="J837" s="25">
        <v>32</v>
      </c>
      <c r="K837" s="26">
        <v>512</v>
      </c>
      <c r="L837" s="27">
        <v>6.52</v>
      </c>
      <c r="M837" s="102"/>
    </row>
    <row r="838" spans="1:13" ht="21.75" customHeight="1" x14ac:dyDescent="0.25">
      <c r="A838" s="34" t="s">
        <v>658</v>
      </c>
      <c r="B838" s="79" t="s">
        <v>824</v>
      </c>
      <c r="C838" s="98" t="str">
        <f>IF(Tabella42[[#This Row],[ iMiNOW  01/05/2025  31/08/2025 ]],"PROMO"," ")</f>
        <v xml:space="preserve"> </v>
      </c>
      <c r="D838" s="8" t="str">
        <f>IF($A$4="I",VLOOKUP(B838,lingue!$A$1:$W$2481,12,FALSE),IF($A$4="GB",VLOOKUP(B838,lingue!$A$1:$W$2481,14,FALSE),IF($A$4="E",VLOOKUP(B838,lingue!$A$1:$W$2481,20,FALSE),IF($A$4="PL",VLOOKUP(B838,lingue!$A$1:$W$2481,22,FALSE),IF($A$4="D",VLOOKUP(B838,lingue!$A$1:$W$2481,16,FALSE),IF($A$4="F",VLOOKUP(B838,lingue!$A$1:$W$2481,18,FALSE)))))))</f>
        <v>CASSETTA RK IN REPLAST CON FONDO LISCIO-CAPACITA Lt=2 - DIM. MM  L=120 P=300 A=100 - COLORE: GRIGIO SCURO</v>
      </c>
      <c r="E838" s="23" t="str">
        <f>IF($A$4="I",VLOOKUP(B838,lingue!$A$1:$W$2481,13,FALSE),IF($A$4="GB",VLOOKUP(B838,lingue!$A$1:$W$2481,15,FALSE),IF($A$4="E",VLOOKUP(B838,lingue!$A$1:$W$2481,21,FALSE),IF($A$4="PL",VLOOKUP(B838,lingue!$A$1:$W$2481,23,FALSE),IF($A$4="D",VLOOKUP(B838,lingue!$A$1:$W$2481,17,FALSE),IF($A$4="F",VLOOKUP(B838,lingue!$A$1:$W$2481,19,FALSE)))))))</f>
        <v xml:space="preserve">***FORNITO IN MULTIPLI DI 32/512 PZ*** </v>
      </c>
      <c r="F838" s="8"/>
      <c r="G838" s="23"/>
      <c r="H838" s="8"/>
      <c r="I838" s="24">
        <v>340</v>
      </c>
      <c r="J838" s="25">
        <v>32</v>
      </c>
      <c r="K838" s="26">
        <v>512</v>
      </c>
      <c r="L838" s="27">
        <v>3.68</v>
      </c>
      <c r="M838" s="102"/>
    </row>
    <row r="839" spans="1:13" ht="21.75" customHeight="1" x14ac:dyDescent="0.25">
      <c r="A839" s="34" t="s">
        <v>658</v>
      </c>
      <c r="B839" s="83" t="s">
        <v>825</v>
      </c>
      <c r="C839" s="98" t="str">
        <f>IF(Tabella42[[#This Row],[ iMiNOW  01/05/2025  31/08/2025 ]],"PROMO"," ")</f>
        <v xml:space="preserve"> </v>
      </c>
      <c r="D839" s="8" t="str">
        <f>IF($A$4="I",VLOOKUP(B839,lingue!$A$1:$W$2481,12,FALSE),IF($A$4="GB",VLOOKUP(B839,lingue!$A$1:$W$2481,14,FALSE),IF($A$4="E",VLOOKUP(B839,lingue!$A$1:$W$2481,20,FALSE),IF($A$4="PL",VLOOKUP(B839,lingue!$A$1:$W$2481,22,FALSE),IF($A$4="D",VLOOKUP(B839,lingue!$A$1:$W$2481,16,FALSE),IF($A$4="F",VLOOKUP(B839,lingue!$A$1:$W$2481,18,FALSE)))))))</f>
        <v>CASSETTA RK IN POLIPROPILENE CON FONDO LISCIO-CAPACITA Lt=3 - DIM. MM  L=160 P=300 A=100 - COLORE: BLU</v>
      </c>
      <c r="E839" s="23" t="str">
        <f>IF($A$4="I",VLOOKUP(B839,lingue!$A$1:$W$2481,13,FALSE),IF($A$4="GB",VLOOKUP(B839,lingue!$A$1:$W$2481,15,FALSE),IF($A$4="E",VLOOKUP(B839,lingue!$A$1:$W$2481,21,FALSE),IF($A$4="PL",VLOOKUP(B839,lingue!$A$1:$W$2481,23,FALSE),IF($A$4="D",VLOOKUP(B839,lingue!$A$1:$W$2481,17,FALSE),IF($A$4="F",VLOOKUP(B839,lingue!$A$1:$W$2481,19,FALSE)))))))</f>
        <v xml:space="preserve">***FORNITO IN MULTIPLI DI 24/384 PZ*** </v>
      </c>
      <c r="F839" s="8"/>
      <c r="G839" s="23"/>
      <c r="H839" s="8"/>
      <c r="I839" s="24">
        <v>370</v>
      </c>
      <c r="J839" s="25">
        <v>24</v>
      </c>
      <c r="K839" s="26">
        <v>384</v>
      </c>
      <c r="L839" s="27">
        <v>5.07</v>
      </c>
      <c r="M839" s="102"/>
    </row>
    <row r="840" spans="1:13" ht="21.75" customHeight="1" x14ac:dyDescent="0.25">
      <c r="A840" s="34" t="s">
        <v>658</v>
      </c>
      <c r="B840" s="77" t="s">
        <v>826</v>
      </c>
      <c r="C840" s="98" t="str">
        <f>IF(Tabella42[[#This Row],[ iMiNOW  01/05/2025  31/08/2025 ]],"PROMO"," ")</f>
        <v xml:space="preserve"> </v>
      </c>
      <c r="D840" s="8" t="str">
        <f>IF($A$4="I",VLOOKUP(B840,lingue!$A$1:$W$2481,12,FALSE),IF($A$4="GB",VLOOKUP(B840,lingue!$A$1:$W$2481,14,FALSE),IF($A$4="E",VLOOKUP(B840,lingue!$A$1:$W$2481,20,FALSE),IF($A$4="PL",VLOOKUP(B840,lingue!$A$1:$W$2481,22,FALSE),IF($A$4="D",VLOOKUP(B840,lingue!$A$1:$W$2481,16,FALSE),IF($A$4="F",VLOOKUP(B840,lingue!$A$1:$W$2481,18,FALSE)))))))</f>
        <v>CASSETTA RK IN POLIPROPILENE CONDUTTIVO CON FONDO LISCIO-CAPACITA Lt=3 - DIM. MM  L=160 P=300 A=100 - COLORE: NERO</v>
      </c>
      <c r="E840" s="23" t="str">
        <f>IF($A$4="I",VLOOKUP(B840,lingue!$A$1:$W$2481,13,FALSE),IF($A$4="GB",VLOOKUP(B840,lingue!$A$1:$W$2481,15,FALSE),IF($A$4="E",VLOOKUP(B840,lingue!$A$1:$W$2481,21,FALSE),IF($A$4="PL",VLOOKUP(B840,lingue!$A$1:$W$2481,23,FALSE),IF($A$4="D",VLOOKUP(B840,lingue!$A$1:$W$2481,17,FALSE),IF($A$4="F",VLOOKUP(B840,lingue!$A$1:$W$2481,19,FALSE)))))))</f>
        <v xml:space="preserve">***FORNITO IN MULTIPLI DI 24/384 PZ*** </v>
      </c>
      <c r="F840" s="8"/>
      <c r="G840" s="23"/>
      <c r="H840" s="8"/>
      <c r="I840" s="24">
        <v>414</v>
      </c>
      <c r="J840" s="25">
        <v>24</v>
      </c>
      <c r="K840" s="26">
        <v>384</v>
      </c>
      <c r="L840" s="27">
        <v>7.26</v>
      </c>
      <c r="M840" s="102"/>
    </row>
    <row r="841" spans="1:13" ht="21.75" customHeight="1" x14ac:dyDescent="0.25">
      <c r="A841" s="34" t="s">
        <v>658</v>
      </c>
      <c r="B841" s="79" t="s">
        <v>827</v>
      </c>
      <c r="C841" s="98" t="str">
        <f>IF(Tabella42[[#This Row],[ iMiNOW  01/05/2025  31/08/2025 ]],"PROMO"," ")</f>
        <v xml:space="preserve"> </v>
      </c>
      <c r="D841" s="8" t="str">
        <f>IF($A$4="I",VLOOKUP(B841,lingue!$A$1:$W$2481,12,FALSE),IF($A$4="GB",VLOOKUP(B841,lingue!$A$1:$W$2481,14,FALSE),IF($A$4="E",VLOOKUP(B841,lingue!$A$1:$W$2481,20,FALSE),IF($A$4="PL",VLOOKUP(B841,lingue!$A$1:$W$2481,22,FALSE),IF($A$4="D",VLOOKUP(B841,lingue!$A$1:$W$2481,16,FALSE),IF($A$4="F",VLOOKUP(B841,lingue!$A$1:$W$2481,18,FALSE)))))))</f>
        <v>CASSETTA RK IN REPLAST CON FONDO LISCIO-CAPACITA Lt=3 - DIM. MM  L=160 P=300 A=100 - COLORE: GRIGIO SCURO</v>
      </c>
      <c r="E841" s="23" t="str">
        <f>IF($A$4="I",VLOOKUP(B841,lingue!$A$1:$W$2481,13,FALSE),IF($A$4="GB",VLOOKUP(B841,lingue!$A$1:$W$2481,15,FALSE),IF($A$4="E",VLOOKUP(B841,lingue!$A$1:$W$2481,21,FALSE),IF($A$4="PL",VLOOKUP(B841,lingue!$A$1:$W$2481,23,FALSE),IF($A$4="D",VLOOKUP(B841,lingue!$A$1:$W$2481,17,FALSE),IF($A$4="F",VLOOKUP(B841,lingue!$A$1:$W$2481,19,FALSE)))))))</f>
        <v xml:space="preserve">***FORNITO IN MULTIPLI DI 24/384 PZ*** </v>
      </c>
      <c r="F841" s="8"/>
      <c r="G841" s="23"/>
      <c r="H841" s="8"/>
      <c r="I841" s="24">
        <v>387</v>
      </c>
      <c r="J841" s="25">
        <v>24</v>
      </c>
      <c r="K841" s="26">
        <v>384</v>
      </c>
      <c r="L841" s="27">
        <v>4.05</v>
      </c>
      <c r="M841" s="102"/>
    </row>
    <row r="842" spans="1:13" ht="21.75" customHeight="1" x14ac:dyDescent="0.25">
      <c r="A842" s="34" t="s">
        <v>658</v>
      </c>
      <c r="B842" s="83" t="s">
        <v>828</v>
      </c>
      <c r="C842" s="98" t="str">
        <f>IF(Tabella42[[#This Row],[ iMiNOW  01/05/2025  31/08/2025 ]],"PROMO"," ")</f>
        <v>PROMO</v>
      </c>
      <c r="D842" s="8" t="str">
        <f>IF($A$4="I",VLOOKUP(B842,lingue!$A$1:$W$2481,12,FALSE),IF($A$4="GB",VLOOKUP(B842,lingue!$A$1:$W$2481,14,FALSE),IF($A$4="E",VLOOKUP(B842,lingue!$A$1:$W$2481,20,FALSE),IF($A$4="PL",VLOOKUP(B842,lingue!$A$1:$W$2481,22,FALSE),IF($A$4="D",VLOOKUP(B842,lingue!$A$1:$W$2481,16,FALSE),IF($A$4="F",VLOOKUP(B842,lingue!$A$1:$W$2481,18,FALSE)))))))</f>
        <v>CASSETTA RK IN POLIPROPILENE CON FONDO LISCIO-CAPACITA Lt=3 - DIM. MM  L=120 P=400 A=100 - COLORE: BLU</v>
      </c>
      <c r="E842" s="23" t="str">
        <f>IF($A$4="I",VLOOKUP(B842,lingue!$A$1:$W$2481,13,FALSE),IF($A$4="GB",VLOOKUP(B842,lingue!$A$1:$W$2481,15,FALSE),IF($A$4="E",VLOOKUP(B842,lingue!$A$1:$W$2481,21,FALSE),IF($A$4="PL",VLOOKUP(B842,lingue!$A$1:$W$2481,23,FALSE),IF($A$4="D",VLOOKUP(B842,lingue!$A$1:$W$2481,17,FALSE),IF($A$4="F",VLOOKUP(B842,lingue!$A$1:$W$2481,19,FALSE)))))))</f>
        <v xml:space="preserve">***FORNITO IN MULTIPLI DI 32/384 PZ*** </v>
      </c>
      <c r="F842" s="8"/>
      <c r="G842" s="23"/>
      <c r="H842" s="8"/>
      <c r="I842" s="24">
        <v>438</v>
      </c>
      <c r="J842" s="25">
        <v>32</v>
      </c>
      <c r="K842" s="26">
        <v>384</v>
      </c>
      <c r="L842" s="27">
        <v>5.12</v>
      </c>
      <c r="M842" s="102">
        <f>ROUND(L842*0.9,2)</f>
        <v>4.6100000000000003</v>
      </c>
    </row>
    <row r="843" spans="1:13" ht="21.75" customHeight="1" x14ac:dyDescent="0.25">
      <c r="A843" s="34" t="s">
        <v>658</v>
      </c>
      <c r="B843" s="77" t="s">
        <v>829</v>
      </c>
      <c r="C843" s="98" t="str">
        <f>IF(Tabella42[[#This Row],[ iMiNOW  01/05/2025  31/08/2025 ]],"PROMO"," ")</f>
        <v xml:space="preserve"> </v>
      </c>
      <c r="D843" s="8" t="str">
        <f>IF($A$4="I",VLOOKUP(B843,lingue!$A$1:$W$2481,12,FALSE),IF($A$4="GB",VLOOKUP(B843,lingue!$A$1:$W$2481,14,FALSE),IF($A$4="E",VLOOKUP(B843,lingue!$A$1:$W$2481,20,FALSE),IF($A$4="PL",VLOOKUP(B843,lingue!$A$1:$W$2481,22,FALSE),IF($A$4="D",VLOOKUP(B843,lingue!$A$1:$W$2481,16,FALSE),IF($A$4="F",VLOOKUP(B843,lingue!$A$1:$W$2481,18,FALSE)))))))</f>
        <v>CASSETTA RK IN POLIPROPILENE CONDUTTIVO CON FONDO LISCIO-CAPACITA Lt=3 - DIM. MM  L=120 P=400 A=100 - COLORE: NERO</v>
      </c>
      <c r="E843" s="23" t="str">
        <f>IF($A$4="I",VLOOKUP(B843,lingue!$A$1:$W$2481,13,FALSE),IF($A$4="GB",VLOOKUP(B843,lingue!$A$1:$W$2481,15,FALSE),IF($A$4="E",VLOOKUP(B843,lingue!$A$1:$W$2481,21,FALSE),IF($A$4="PL",VLOOKUP(B843,lingue!$A$1:$W$2481,23,FALSE),IF($A$4="D",VLOOKUP(B843,lingue!$A$1:$W$2481,17,FALSE),IF($A$4="F",VLOOKUP(B843,lingue!$A$1:$W$2481,19,FALSE)))))))</f>
        <v xml:space="preserve">***FORNITO IN MULTIPLI DI 32/384 PZ***  </v>
      </c>
      <c r="F843" s="8"/>
      <c r="G843" s="23"/>
      <c r="H843" s="8"/>
      <c r="I843" s="24">
        <v>491</v>
      </c>
      <c r="J843" s="25">
        <v>32</v>
      </c>
      <c r="K843" s="26">
        <v>384</v>
      </c>
      <c r="L843" s="27">
        <v>9.61</v>
      </c>
      <c r="M843" s="102"/>
    </row>
    <row r="844" spans="1:13" ht="21.75" customHeight="1" x14ac:dyDescent="0.25">
      <c r="A844" s="34" t="s">
        <v>658</v>
      </c>
      <c r="B844" s="79" t="s">
        <v>830</v>
      </c>
      <c r="C844" s="98" t="str">
        <f>IF(Tabella42[[#This Row],[ iMiNOW  01/05/2025  31/08/2025 ]],"PROMO"," ")</f>
        <v xml:space="preserve"> </v>
      </c>
      <c r="D844" s="8" t="str">
        <f>IF($A$4="I",VLOOKUP(B844,lingue!$A$1:$W$2481,12,FALSE),IF($A$4="GB",VLOOKUP(B844,lingue!$A$1:$W$2481,14,FALSE),IF($A$4="E",VLOOKUP(B844,lingue!$A$1:$W$2481,20,FALSE),IF($A$4="PL",VLOOKUP(B844,lingue!$A$1:$W$2481,22,FALSE),IF($A$4="D",VLOOKUP(B844,lingue!$A$1:$W$2481,16,FALSE),IF($A$4="F",VLOOKUP(B844,lingue!$A$1:$W$2481,18,FALSE)))))))</f>
        <v>CASSETTA RK IN REPLAST CON FONDO LISCIO-CAPACITA Lt=3 - DIM. MM  L=120 P=400 A=100 - COLORE: GRIGIO SCURO</v>
      </c>
      <c r="E844" s="23" t="str">
        <f>IF($A$4="I",VLOOKUP(B844,lingue!$A$1:$W$2481,13,FALSE),IF($A$4="GB",VLOOKUP(B844,lingue!$A$1:$W$2481,15,FALSE),IF($A$4="E",VLOOKUP(B844,lingue!$A$1:$W$2481,21,FALSE),IF($A$4="PL",VLOOKUP(B844,lingue!$A$1:$W$2481,23,FALSE),IF($A$4="D",VLOOKUP(B844,lingue!$A$1:$W$2481,17,FALSE),IF($A$4="F",VLOOKUP(B844,lingue!$A$1:$W$2481,19,FALSE)))))))</f>
        <v xml:space="preserve">***FORNITO IN MULTIPLI DI 32/384 PZ*** </v>
      </c>
      <c r="F844" s="8"/>
      <c r="G844" s="23"/>
      <c r="H844" s="8"/>
      <c r="I844" s="24">
        <v>458</v>
      </c>
      <c r="J844" s="25">
        <v>32</v>
      </c>
      <c r="K844" s="26">
        <v>384</v>
      </c>
      <c r="L844" s="27">
        <v>4.1100000000000003</v>
      </c>
      <c r="M844" s="102"/>
    </row>
    <row r="845" spans="1:13" ht="21.75" customHeight="1" x14ac:dyDescent="0.25">
      <c r="A845" s="34" t="s">
        <v>658</v>
      </c>
      <c r="B845" s="83" t="s">
        <v>831</v>
      </c>
      <c r="C845" s="98" t="str">
        <f>IF(Tabella42[[#This Row],[ iMiNOW  01/05/2025  31/08/2025 ]],"PROMO"," ")</f>
        <v>PROMO</v>
      </c>
      <c r="D845" s="8" t="str">
        <f>IF($A$4="I",VLOOKUP(B845,lingue!$A$1:$W$2481,12,FALSE),IF($A$4="GB",VLOOKUP(B845,lingue!$A$1:$W$2481,14,FALSE),IF($A$4="E",VLOOKUP(B845,lingue!$A$1:$W$2481,20,FALSE),IF($A$4="PL",VLOOKUP(B845,lingue!$A$1:$W$2481,22,FALSE),IF($A$4="D",VLOOKUP(B845,lingue!$A$1:$W$2481,16,FALSE),IF($A$4="F",VLOOKUP(B845,lingue!$A$1:$W$2481,18,FALSE)))))))</f>
        <v>CASSETTA RK IN POLIPROPILENE CON FONDO LISCIO-CAPACITA Lt=5 - DIM. MM  L=160 P=400 A=100 - COLORE: BLU</v>
      </c>
      <c r="E845" s="23" t="str">
        <f>IF($A$4="I",VLOOKUP(B845,lingue!$A$1:$W$2481,13,FALSE),IF($A$4="GB",VLOOKUP(B845,lingue!$A$1:$W$2481,15,FALSE),IF($A$4="E",VLOOKUP(B845,lingue!$A$1:$W$2481,21,FALSE),IF($A$4="PL",VLOOKUP(B845,lingue!$A$1:$W$2481,23,FALSE),IF($A$4="D",VLOOKUP(B845,lingue!$A$1:$W$2481,17,FALSE),IF($A$4="F",VLOOKUP(B845,lingue!$A$1:$W$2481,19,FALSE)))))))</f>
        <v xml:space="preserve">***FORNITO IN MULTIPLI DI 24/288 PZ*** </v>
      </c>
      <c r="F845" s="8"/>
      <c r="G845" s="23"/>
      <c r="H845" s="8"/>
      <c r="I845" s="24">
        <v>448</v>
      </c>
      <c r="J845" s="25">
        <v>24</v>
      </c>
      <c r="K845" s="26">
        <v>288</v>
      </c>
      <c r="L845" s="27">
        <v>5.62</v>
      </c>
      <c r="M845" s="102">
        <f t="shared" ref="M845:M858" si="2">ROUND(L845*0.9,2)</f>
        <v>5.0599999999999996</v>
      </c>
    </row>
    <row r="846" spans="1:13" ht="21.75" customHeight="1" x14ac:dyDescent="0.25">
      <c r="A846" s="34" t="s">
        <v>658</v>
      </c>
      <c r="B846" s="77" t="s">
        <v>832</v>
      </c>
      <c r="C846" s="98" t="str">
        <f>IF(Tabella42[[#This Row],[ iMiNOW  01/05/2025  31/08/2025 ]],"PROMO"," ")</f>
        <v xml:space="preserve"> </v>
      </c>
      <c r="D846" s="8" t="str">
        <f>IF($A$4="I",VLOOKUP(B846,lingue!$A$1:$W$2481,12,FALSE),IF($A$4="GB",VLOOKUP(B846,lingue!$A$1:$W$2481,14,FALSE),IF($A$4="E",VLOOKUP(B846,lingue!$A$1:$W$2481,20,FALSE),IF($A$4="PL",VLOOKUP(B846,lingue!$A$1:$W$2481,22,FALSE),IF($A$4="D",VLOOKUP(B846,lingue!$A$1:$W$2481,16,FALSE),IF($A$4="F",VLOOKUP(B846,lingue!$A$1:$W$2481,18,FALSE)))))))</f>
        <v>CASSETTA RK IN POLIPROPILENE CONDUTTIVO CON FONDO LISCIO-CAPACITA Lt=5 - DIM. MM  L=160 P=400 A=100 - COLORE: NERO</v>
      </c>
      <c r="E846" s="23" t="str">
        <f>IF($A$4="I",VLOOKUP(B846,lingue!$A$1:$W$2481,13,FALSE),IF($A$4="GB",VLOOKUP(B846,lingue!$A$1:$W$2481,15,FALSE),IF($A$4="E",VLOOKUP(B846,lingue!$A$1:$W$2481,21,FALSE),IF($A$4="PL",VLOOKUP(B846,lingue!$A$1:$W$2481,23,FALSE),IF($A$4="D",VLOOKUP(B846,lingue!$A$1:$W$2481,17,FALSE),IF($A$4="F",VLOOKUP(B846,lingue!$A$1:$W$2481,19,FALSE)))))))</f>
        <v xml:space="preserve">***FORNITO IN MULTIPLI DI 24/288 PZ*** </v>
      </c>
      <c r="F846" s="8"/>
      <c r="G846" s="23"/>
      <c r="H846" s="8"/>
      <c r="I846" s="24">
        <v>502</v>
      </c>
      <c r="J846" s="25">
        <v>24</v>
      </c>
      <c r="K846" s="26">
        <v>288</v>
      </c>
      <c r="L846" s="27">
        <v>8.44</v>
      </c>
      <c r="M846" s="102"/>
    </row>
    <row r="847" spans="1:13" ht="21.75" customHeight="1" x14ac:dyDescent="0.25">
      <c r="A847" s="34" t="s">
        <v>658</v>
      </c>
      <c r="B847" s="79" t="s">
        <v>833</v>
      </c>
      <c r="C847" s="98" t="str">
        <f>IF(Tabella42[[#This Row],[ iMiNOW  01/05/2025  31/08/2025 ]],"PROMO"," ")</f>
        <v xml:space="preserve"> </v>
      </c>
      <c r="D847" s="8" t="str">
        <f>IF($A$4="I",VLOOKUP(B847,lingue!$A$1:$W$2481,12,FALSE),IF($A$4="GB",VLOOKUP(B847,lingue!$A$1:$W$2481,14,FALSE),IF($A$4="E",VLOOKUP(B847,lingue!$A$1:$W$2481,20,FALSE),IF($A$4="PL",VLOOKUP(B847,lingue!$A$1:$W$2481,22,FALSE),IF($A$4="D",VLOOKUP(B847,lingue!$A$1:$W$2481,16,FALSE),IF($A$4="F",VLOOKUP(B847,lingue!$A$1:$W$2481,18,FALSE)))))))</f>
        <v>CASSETTA RK IN REPLAST CON FONDO LISCIO-CAPACITA Lt=5 - DIM. MM  L=160 P=400 A=100 - COLORE: GRIGIO SCURO</v>
      </c>
      <c r="E847" s="23" t="str">
        <f>IF($A$4="I",VLOOKUP(B847,lingue!$A$1:$W$2481,13,FALSE),IF($A$4="GB",VLOOKUP(B847,lingue!$A$1:$W$2481,15,FALSE),IF($A$4="E",VLOOKUP(B847,lingue!$A$1:$W$2481,21,FALSE),IF($A$4="PL",VLOOKUP(B847,lingue!$A$1:$W$2481,23,FALSE),IF($A$4="D",VLOOKUP(B847,lingue!$A$1:$W$2481,17,FALSE),IF($A$4="F",VLOOKUP(B847,lingue!$A$1:$W$2481,19,FALSE)))))))</f>
        <v xml:space="preserve">***FORNITO IN MULTIPLI DI 24/288 PZ*** </v>
      </c>
      <c r="F847" s="8"/>
      <c r="G847" s="23"/>
      <c r="H847" s="8"/>
      <c r="I847" s="24">
        <v>468</v>
      </c>
      <c r="J847" s="25">
        <v>24</v>
      </c>
      <c r="K847" s="26">
        <v>288</v>
      </c>
      <c r="L847" s="27">
        <v>4.4800000000000004</v>
      </c>
      <c r="M847" s="102"/>
    </row>
    <row r="848" spans="1:13" ht="21.75" customHeight="1" x14ac:dyDescent="0.25">
      <c r="A848" s="34" t="s">
        <v>658</v>
      </c>
      <c r="B848" s="83" t="s">
        <v>834</v>
      </c>
      <c r="C848" s="98" t="str">
        <f>IF(Tabella42[[#This Row],[ iMiNOW  01/05/2025  31/08/2025 ]],"PROMO"," ")</f>
        <v>PROMO</v>
      </c>
      <c r="D848" s="8" t="str">
        <f>IF($A$4="I",VLOOKUP(B848,lingue!$A$1:$W$2481,12,FALSE),IF($A$4="GB",VLOOKUP(B848,lingue!$A$1:$W$2481,14,FALSE),IF($A$4="E",VLOOKUP(B848,lingue!$A$1:$W$2481,20,FALSE),IF($A$4="PL",VLOOKUP(B848,lingue!$A$1:$W$2481,22,FALSE),IF($A$4="D",VLOOKUP(B848,lingue!$A$1:$W$2481,16,FALSE),IF($A$4="F",VLOOKUP(B848,lingue!$A$1:$W$2481,18,FALSE)))))))</f>
        <v>CASSETTA RK IN POLIPROPILENE CON FONDO LISCIO-CAPACITA Lt=7 - DIM. MM  L=240 P=400 A=100 - COLORE: BLU</v>
      </c>
      <c r="E848" s="23" t="str">
        <f>IF($A$4="I",VLOOKUP(B848,lingue!$A$1:$W$2481,13,FALSE),IF($A$4="GB",VLOOKUP(B848,lingue!$A$1:$W$2481,15,FALSE),IF($A$4="E",VLOOKUP(B848,lingue!$A$1:$W$2481,21,FALSE),IF($A$4="PL",VLOOKUP(B848,lingue!$A$1:$W$2481,23,FALSE),IF($A$4="D",VLOOKUP(B848,lingue!$A$1:$W$2481,17,FALSE),IF($A$4="F",VLOOKUP(B848,lingue!$A$1:$W$2481,19,FALSE)))))))</f>
        <v xml:space="preserve">***FORNITO IN MULTIPLI DI 16/192 PZ*** </v>
      </c>
      <c r="F848" s="8"/>
      <c r="G848" s="23"/>
      <c r="H848" s="8"/>
      <c r="I848" s="24">
        <v>644</v>
      </c>
      <c r="J848" s="25">
        <v>16</v>
      </c>
      <c r="K848" s="26">
        <v>192</v>
      </c>
      <c r="L848" s="27">
        <v>7.08</v>
      </c>
      <c r="M848" s="102">
        <f t="shared" si="2"/>
        <v>6.37</v>
      </c>
    </row>
    <row r="849" spans="1:13" ht="21.75" customHeight="1" x14ac:dyDescent="0.25">
      <c r="A849" s="34" t="s">
        <v>658</v>
      </c>
      <c r="B849" s="77" t="s">
        <v>835</v>
      </c>
      <c r="C849" s="98" t="str">
        <f>IF(Tabella42[[#This Row],[ iMiNOW  01/05/2025  31/08/2025 ]],"PROMO"," ")</f>
        <v xml:space="preserve"> </v>
      </c>
      <c r="D849" s="8" t="str">
        <f>IF($A$4="I",VLOOKUP(B849,lingue!$A$1:$W$2481,12,FALSE),IF($A$4="GB",VLOOKUP(B849,lingue!$A$1:$W$2481,14,FALSE),IF($A$4="E",VLOOKUP(B849,lingue!$A$1:$W$2481,20,FALSE),IF($A$4="PL",VLOOKUP(B849,lingue!$A$1:$W$2481,22,FALSE),IF($A$4="D",VLOOKUP(B849,lingue!$A$1:$W$2481,16,FALSE),IF($A$4="F",VLOOKUP(B849,lingue!$A$1:$W$2481,18,FALSE)))))))</f>
        <v>CASSETTA RK IN POLIPROPILENE CONDUTTIVO CON FONDO LISCIO-CAPACITA Lt=7 - DIM. MM  L=240 P=400 A=100 - COLORE: NERO</v>
      </c>
      <c r="E849" s="23" t="str">
        <f>IF($A$4="I",VLOOKUP(B849,lingue!$A$1:$W$2481,13,FALSE),IF($A$4="GB",VLOOKUP(B849,lingue!$A$1:$W$2481,15,FALSE),IF($A$4="E",VLOOKUP(B849,lingue!$A$1:$W$2481,21,FALSE),IF($A$4="PL",VLOOKUP(B849,lingue!$A$1:$W$2481,23,FALSE),IF($A$4="D",VLOOKUP(B849,lingue!$A$1:$W$2481,17,FALSE),IF($A$4="F",VLOOKUP(B849,lingue!$A$1:$W$2481,19,FALSE)))))))</f>
        <v xml:space="preserve">***FORNITO IN MULTIPLI DI 16/192 PZ*** </v>
      </c>
      <c r="F849" s="8"/>
      <c r="G849" s="23"/>
      <c r="H849" s="8"/>
      <c r="I849" s="24">
        <v>721</v>
      </c>
      <c r="J849" s="25">
        <v>16</v>
      </c>
      <c r="K849" s="26">
        <v>192</v>
      </c>
      <c r="L849" s="27">
        <v>13.25</v>
      </c>
      <c r="M849" s="102"/>
    </row>
    <row r="850" spans="1:13" ht="21.75" customHeight="1" x14ac:dyDescent="0.25">
      <c r="A850" s="34" t="s">
        <v>658</v>
      </c>
      <c r="B850" s="79" t="s">
        <v>836</v>
      </c>
      <c r="C850" s="98" t="str">
        <f>IF(Tabella42[[#This Row],[ iMiNOW  01/05/2025  31/08/2025 ]],"PROMO"," ")</f>
        <v xml:space="preserve"> </v>
      </c>
      <c r="D850" s="8" t="str">
        <f>IF($A$4="I",VLOOKUP(B850,lingue!$A$1:$W$2481,12,FALSE),IF($A$4="GB",VLOOKUP(B850,lingue!$A$1:$W$2481,14,FALSE),IF($A$4="E",VLOOKUP(B850,lingue!$A$1:$W$2481,20,FALSE),IF($A$4="PL",VLOOKUP(B850,lingue!$A$1:$W$2481,22,FALSE),IF($A$4="D",VLOOKUP(B850,lingue!$A$1:$W$2481,16,FALSE),IF($A$4="F",VLOOKUP(B850,lingue!$A$1:$W$2481,18,FALSE)))))))</f>
        <v>CASSETTA RK IN REPLAST CON FONDO LISCIO-CAPACITA Lt=7 - DIM. MM  L=240 P=400 A=100 - COLORE: GRIGIO SCURO</v>
      </c>
      <c r="E850" s="23" t="str">
        <f>IF($A$4="I",VLOOKUP(B850,lingue!$A$1:$W$2481,13,FALSE),IF($A$4="GB",VLOOKUP(B850,lingue!$A$1:$W$2481,15,FALSE),IF($A$4="E",VLOOKUP(B850,lingue!$A$1:$W$2481,21,FALSE),IF($A$4="PL",VLOOKUP(B850,lingue!$A$1:$W$2481,23,FALSE),IF($A$4="D",VLOOKUP(B850,lingue!$A$1:$W$2481,17,FALSE),IF($A$4="F",VLOOKUP(B850,lingue!$A$1:$W$2481,19,FALSE)))))))</f>
        <v xml:space="preserve">***FORNITO IN MULTIPLI DI 16/192 PZ*** </v>
      </c>
      <c r="F850" s="8"/>
      <c r="G850" s="23"/>
      <c r="H850" s="8"/>
      <c r="I850" s="24">
        <v>673</v>
      </c>
      <c r="J850" s="25">
        <v>16</v>
      </c>
      <c r="K850" s="26">
        <v>192</v>
      </c>
      <c r="L850" s="27">
        <v>5.66</v>
      </c>
      <c r="M850" s="102"/>
    </row>
    <row r="851" spans="1:13" ht="21.75" customHeight="1" x14ac:dyDescent="0.25">
      <c r="A851" s="34" t="s">
        <v>658</v>
      </c>
      <c r="B851" s="83" t="s">
        <v>837</v>
      </c>
      <c r="C851" s="98" t="str">
        <f>IF(Tabella42[[#This Row],[ iMiNOW  01/05/2025  31/08/2025 ]],"PROMO"," ")</f>
        <v xml:space="preserve"> </v>
      </c>
      <c r="D851" s="8" t="str">
        <f>IF($A$4="I",VLOOKUP(B851,lingue!$A$1:$W$2481,12,FALSE),IF($A$4="GB",VLOOKUP(B851,lingue!$A$1:$W$2481,14,FALSE),IF($A$4="E",VLOOKUP(B851,lingue!$A$1:$W$2481,20,FALSE),IF($A$4="PL",VLOOKUP(B851,lingue!$A$1:$W$2481,22,FALSE),IF($A$4="D",VLOOKUP(B851,lingue!$A$1:$W$2481,16,FALSE),IF($A$4="F",VLOOKUP(B851,lingue!$A$1:$W$2481,18,FALSE)))))))</f>
        <v>CASSETTA RK IN POLIPROPILENE CON FONDO LISCIO-CAPACITA Lt=3.5 - DIM. MM  L=140 P=435 A=80 - COLORE: BLU</v>
      </c>
      <c r="E851" s="23" t="str">
        <f>IF($A$4="I",VLOOKUP(B851,lingue!$A$1:$W$2481,13,FALSE),IF($A$4="GB",VLOOKUP(B851,lingue!$A$1:$W$2481,15,FALSE),IF($A$4="E",VLOOKUP(B851,lingue!$A$1:$W$2481,21,FALSE),IF($A$4="PL",VLOOKUP(B851,lingue!$A$1:$W$2481,23,FALSE),IF($A$4="D",VLOOKUP(B851,lingue!$A$1:$W$2481,17,FALSE),IF($A$4="F",VLOOKUP(B851,lingue!$A$1:$W$2481,19,FALSE)))))))</f>
        <v xml:space="preserve">***FORNITO IN MULTIPLI DI 30/540 PZ*** </v>
      </c>
      <c r="F851" s="8"/>
      <c r="G851" s="23"/>
      <c r="H851" s="8"/>
      <c r="I851" s="24">
        <v>324</v>
      </c>
      <c r="J851" s="25">
        <v>30</v>
      </c>
      <c r="K851" s="26">
        <v>540</v>
      </c>
      <c r="L851" s="27">
        <v>4.2300000000000004</v>
      </c>
      <c r="M851" s="102"/>
    </row>
    <row r="852" spans="1:13" ht="21.75" customHeight="1" x14ac:dyDescent="0.25">
      <c r="A852" s="34" t="s">
        <v>658</v>
      </c>
      <c r="B852" s="83" t="s">
        <v>838</v>
      </c>
      <c r="C852" s="98" t="str">
        <f>IF(Tabella42[[#This Row],[ iMiNOW  01/05/2025  31/08/2025 ]],"PROMO"," ")</f>
        <v>PROMO</v>
      </c>
      <c r="D852" s="8" t="str">
        <f>IF($A$4="I",VLOOKUP(B852,lingue!$A$1:$W$2481,12,FALSE),IF($A$4="GB",VLOOKUP(B852,lingue!$A$1:$W$2481,14,FALSE),IF($A$4="E",VLOOKUP(B852,lingue!$A$1:$W$2481,20,FALSE),IF($A$4="PL",VLOOKUP(B852,lingue!$A$1:$W$2481,22,FALSE),IF($A$4="D",VLOOKUP(B852,lingue!$A$1:$W$2481,16,FALSE),IF($A$4="F",VLOOKUP(B852,lingue!$A$1:$W$2481,18,FALSE)))))))</f>
        <v>CASSETTA RK IN POLIPROPILENE CON FONDO LISCIO-CAPACITA Lt=4 - DIM. MM  L=120 P=500 A=100 - COLORE: BLU</v>
      </c>
      <c r="E852" s="23" t="str">
        <f>IF($A$4="I",VLOOKUP(B852,lingue!$A$1:$W$2481,13,FALSE),IF($A$4="GB",VLOOKUP(B852,lingue!$A$1:$W$2481,15,FALSE),IF($A$4="E",VLOOKUP(B852,lingue!$A$1:$W$2481,21,FALSE),IF($A$4="PL",VLOOKUP(B852,lingue!$A$1:$W$2481,23,FALSE),IF($A$4="D",VLOOKUP(B852,lingue!$A$1:$W$2481,17,FALSE),IF($A$4="F",VLOOKUP(B852,lingue!$A$1:$W$2481,19,FALSE)))))))</f>
        <v xml:space="preserve">***FORNITO IN MULTIPLI DI 32/256 PZ*** </v>
      </c>
      <c r="F852" s="8"/>
      <c r="G852" s="23"/>
      <c r="H852" s="8"/>
      <c r="I852" s="24">
        <v>528</v>
      </c>
      <c r="J852" s="25">
        <v>32</v>
      </c>
      <c r="K852" s="26">
        <v>256</v>
      </c>
      <c r="L852" s="27">
        <v>5.79</v>
      </c>
      <c r="M852" s="102">
        <f t="shared" si="2"/>
        <v>5.21</v>
      </c>
    </row>
    <row r="853" spans="1:13" ht="21.75" customHeight="1" x14ac:dyDescent="0.25">
      <c r="A853" s="34" t="s">
        <v>658</v>
      </c>
      <c r="B853" s="77" t="s">
        <v>839</v>
      </c>
      <c r="C853" s="98" t="str">
        <f>IF(Tabella42[[#This Row],[ iMiNOW  01/05/2025  31/08/2025 ]],"PROMO"," ")</f>
        <v xml:space="preserve"> </v>
      </c>
      <c r="D853" s="8" t="str">
        <f>IF($A$4="I",VLOOKUP(B853,lingue!$A$1:$W$2481,12,FALSE),IF($A$4="GB",VLOOKUP(B853,lingue!$A$1:$W$2481,14,FALSE),IF($A$4="E",VLOOKUP(B853,lingue!$A$1:$W$2481,20,FALSE),IF($A$4="PL",VLOOKUP(B853,lingue!$A$1:$W$2481,22,FALSE),IF($A$4="D",VLOOKUP(B853,lingue!$A$1:$W$2481,16,FALSE),IF($A$4="F",VLOOKUP(B853,lingue!$A$1:$W$2481,18,FALSE)))))))</f>
        <v>CASSETTA RK IN POLIPROPILENE CONDUTTIVO CON FONDO LISCIO-CAPACITA Lt=4 - DIM. MM  L=120 P=500 A=100 - COLORE: NERO</v>
      </c>
      <c r="E853" s="23" t="str">
        <f>IF($A$4="I",VLOOKUP(B853,lingue!$A$1:$W$2481,13,FALSE),IF($A$4="GB",VLOOKUP(B853,lingue!$A$1:$W$2481,15,FALSE),IF($A$4="E",VLOOKUP(B853,lingue!$A$1:$W$2481,21,FALSE),IF($A$4="PL",VLOOKUP(B853,lingue!$A$1:$W$2481,23,FALSE),IF($A$4="D",VLOOKUP(B853,lingue!$A$1:$W$2481,17,FALSE),IF($A$4="F",VLOOKUP(B853,lingue!$A$1:$W$2481,19,FALSE)))))))</f>
        <v xml:space="preserve">***FORNITO IN MULTIPLI DI 32/256 PZ*** </v>
      </c>
      <c r="F853" s="8"/>
      <c r="G853" s="23"/>
      <c r="H853" s="8"/>
      <c r="I853" s="24">
        <v>591</v>
      </c>
      <c r="J853" s="25">
        <v>32</v>
      </c>
      <c r="K853" s="26">
        <v>256</v>
      </c>
      <c r="L853" s="27">
        <v>10.82</v>
      </c>
      <c r="M853" s="102"/>
    </row>
    <row r="854" spans="1:13" ht="21.75" customHeight="1" x14ac:dyDescent="0.25">
      <c r="A854" s="34" t="s">
        <v>658</v>
      </c>
      <c r="B854" s="79" t="s">
        <v>840</v>
      </c>
      <c r="C854" s="98" t="str">
        <f>IF(Tabella42[[#This Row],[ iMiNOW  01/05/2025  31/08/2025 ]],"PROMO"," ")</f>
        <v xml:space="preserve"> </v>
      </c>
      <c r="D854" s="8" t="str">
        <f>IF($A$4="I",VLOOKUP(B854,lingue!$A$1:$W$2481,12,FALSE),IF($A$4="GB",VLOOKUP(B854,lingue!$A$1:$W$2481,14,FALSE),IF($A$4="E",VLOOKUP(B854,lingue!$A$1:$W$2481,20,FALSE),IF($A$4="PL",VLOOKUP(B854,lingue!$A$1:$W$2481,22,FALSE),IF($A$4="D",VLOOKUP(B854,lingue!$A$1:$W$2481,16,FALSE),IF($A$4="F",VLOOKUP(B854,lingue!$A$1:$W$2481,18,FALSE)))))))</f>
        <v>CASSETTA RK IN REPLAST CON FONDO LISCIO-CAPACITA Lt=4 - DIM. MM  L=120 P=500 A=100 - COLORE: GRIGIO SCURO</v>
      </c>
      <c r="E854" s="23" t="str">
        <f>IF($A$4="I",VLOOKUP(B854,lingue!$A$1:$W$2481,13,FALSE),IF($A$4="GB",VLOOKUP(B854,lingue!$A$1:$W$2481,15,FALSE),IF($A$4="E",VLOOKUP(B854,lingue!$A$1:$W$2481,21,FALSE),IF($A$4="PL",VLOOKUP(B854,lingue!$A$1:$W$2481,23,FALSE),IF($A$4="D",VLOOKUP(B854,lingue!$A$1:$W$2481,17,FALSE),IF($A$4="F",VLOOKUP(B854,lingue!$A$1:$W$2481,19,FALSE)))))))</f>
        <v xml:space="preserve">***FORNITO IN MULTIPLI DI 32/256 PZ*** </v>
      </c>
      <c r="F854" s="8"/>
      <c r="G854" s="23"/>
      <c r="H854" s="8"/>
      <c r="I854" s="24">
        <v>552</v>
      </c>
      <c r="J854" s="25">
        <v>32</v>
      </c>
      <c r="K854" s="26">
        <v>256</v>
      </c>
      <c r="L854" s="27">
        <v>4.62</v>
      </c>
      <c r="M854" s="102"/>
    </row>
    <row r="855" spans="1:13" ht="21.75" customHeight="1" x14ac:dyDescent="0.25">
      <c r="A855" s="34" t="s">
        <v>658</v>
      </c>
      <c r="B855" s="83" t="s">
        <v>841</v>
      </c>
      <c r="C855" s="98" t="str">
        <f>IF(Tabella42[[#This Row],[ iMiNOW  01/05/2025  31/08/2025 ]],"PROMO"," ")</f>
        <v>PROMO</v>
      </c>
      <c r="D855" s="8" t="str">
        <f>IF($A$4="I",VLOOKUP(B855,lingue!$A$1:$W$2481,12,FALSE),IF($A$4="GB",VLOOKUP(B855,lingue!$A$1:$W$2481,14,FALSE),IF($A$4="E",VLOOKUP(B855,lingue!$A$1:$W$2481,20,FALSE),IF($A$4="PL",VLOOKUP(B855,lingue!$A$1:$W$2481,22,FALSE),IF($A$4="D",VLOOKUP(B855,lingue!$A$1:$W$2481,16,FALSE),IF($A$4="F",VLOOKUP(B855,lingue!$A$1:$W$2481,18,FALSE)))))))</f>
        <v>CASSETTA RK IN POLIPROPILENE CON FONDO LISCIO-CAPACITA Lt=5.5 - DIM. MM  L=160 P=500 A=100 - COLORE: BLU</v>
      </c>
      <c r="E855" s="23" t="str">
        <f>IF($A$4="I",VLOOKUP(B855,lingue!$A$1:$W$2481,13,FALSE),IF($A$4="GB",VLOOKUP(B855,lingue!$A$1:$W$2481,15,FALSE),IF($A$4="E",VLOOKUP(B855,lingue!$A$1:$W$2481,21,FALSE),IF($A$4="PL",VLOOKUP(B855,lingue!$A$1:$W$2481,23,FALSE),IF($A$4="D",VLOOKUP(B855,lingue!$A$1:$W$2481,17,FALSE),IF($A$4="F",VLOOKUP(B855,lingue!$A$1:$W$2481,19,FALSE)))))))</f>
        <v xml:space="preserve">***FORNITO IN MULTIPLI DI 24/192 PZ*** </v>
      </c>
      <c r="F855" s="8"/>
      <c r="G855" s="23"/>
      <c r="H855" s="8"/>
      <c r="I855" s="24">
        <v>540</v>
      </c>
      <c r="J855" s="25">
        <v>24</v>
      </c>
      <c r="K855" s="26">
        <v>192</v>
      </c>
      <c r="L855" s="27">
        <v>6.01</v>
      </c>
      <c r="M855" s="102">
        <f t="shared" si="2"/>
        <v>5.41</v>
      </c>
    </row>
    <row r="856" spans="1:13" ht="21.75" customHeight="1" x14ac:dyDescent="0.25">
      <c r="A856" s="34" t="s">
        <v>658</v>
      </c>
      <c r="B856" s="77" t="s">
        <v>842</v>
      </c>
      <c r="C856" s="98" t="str">
        <f>IF(Tabella42[[#This Row],[ iMiNOW  01/05/2025  31/08/2025 ]],"PROMO"," ")</f>
        <v xml:space="preserve"> </v>
      </c>
      <c r="D856" s="8" t="str">
        <f>IF($A$4="I",VLOOKUP(B856,lingue!$A$1:$W$2481,12,FALSE),IF($A$4="GB",VLOOKUP(B856,lingue!$A$1:$W$2481,14,FALSE),IF($A$4="E",VLOOKUP(B856,lingue!$A$1:$W$2481,20,FALSE),IF($A$4="PL",VLOOKUP(B856,lingue!$A$1:$W$2481,22,FALSE),IF($A$4="D",VLOOKUP(B856,lingue!$A$1:$W$2481,16,FALSE),IF($A$4="F",VLOOKUP(B856,lingue!$A$1:$W$2481,18,FALSE)))))))</f>
        <v>CASSETTA RK IN POLIPROPILENE CONDUTTIVO CON FONDO LISCIO-CAPACITA Lt=5.5 - DIM. MM  L=160 P=500 A=100 - COLORE: NERO</v>
      </c>
      <c r="E856" s="23" t="str">
        <f>IF($A$4="I",VLOOKUP(B856,lingue!$A$1:$W$2481,13,FALSE),IF($A$4="GB",VLOOKUP(B856,lingue!$A$1:$W$2481,15,FALSE),IF($A$4="E",VLOOKUP(B856,lingue!$A$1:$W$2481,21,FALSE),IF($A$4="PL",VLOOKUP(B856,lingue!$A$1:$W$2481,23,FALSE),IF($A$4="D",VLOOKUP(B856,lingue!$A$1:$W$2481,17,FALSE),IF($A$4="F",VLOOKUP(B856,lingue!$A$1:$W$2481,19,FALSE)))))))</f>
        <v xml:space="preserve">***FORNITO IN MULTIPLI DI 24/192 PZ*** </v>
      </c>
      <c r="F856" s="8"/>
      <c r="G856" s="23"/>
      <c r="H856" s="8"/>
      <c r="I856" s="24">
        <v>605</v>
      </c>
      <c r="J856" s="25">
        <v>24</v>
      </c>
      <c r="K856" s="26">
        <v>192</v>
      </c>
      <c r="L856" s="27">
        <v>9.52</v>
      </c>
      <c r="M856" s="102"/>
    </row>
    <row r="857" spans="1:13" ht="21.75" customHeight="1" x14ac:dyDescent="0.25">
      <c r="A857" s="34" t="s">
        <v>658</v>
      </c>
      <c r="B857" s="79" t="s">
        <v>843</v>
      </c>
      <c r="C857" s="98" t="str">
        <f>IF(Tabella42[[#This Row],[ iMiNOW  01/05/2025  31/08/2025 ]],"PROMO"," ")</f>
        <v xml:space="preserve"> </v>
      </c>
      <c r="D857" s="8" t="str">
        <f>IF($A$4="I",VLOOKUP(B857,lingue!$A$1:$W$2481,12,FALSE),IF($A$4="GB",VLOOKUP(B857,lingue!$A$1:$W$2481,14,FALSE),IF($A$4="E",VLOOKUP(B857,lingue!$A$1:$W$2481,20,FALSE),IF($A$4="PL",VLOOKUP(B857,lingue!$A$1:$W$2481,22,FALSE),IF($A$4="D",VLOOKUP(B857,lingue!$A$1:$W$2481,16,FALSE),IF($A$4="F",VLOOKUP(B857,lingue!$A$1:$W$2481,18,FALSE)))))))</f>
        <v>CASSETTA RK IN REPLAST CON FONDO LISCIO-CAPACITA Lt=5.5 - DIM. MM  L=160 P=500 A=100 - COLORE: GRIGIO SCURO</v>
      </c>
      <c r="E857" s="23" t="str">
        <f>IF($A$4="I",VLOOKUP(B857,lingue!$A$1:$W$2481,13,FALSE),IF($A$4="GB",VLOOKUP(B857,lingue!$A$1:$W$2481,15,FALSE),IF($A$4="E",VLOOKUP(B857,lingue!$A$1:$W$2481,21,FALSE),IF($A$4="PL",VLOOKUP(B857,lingue!$A$1:$W$2481,23,FALSE),IF($A$4="D",VLOOKUP(B857,lingue!$A$1:$W$2481,17,FALSE),IF($A$4="F",VLOOKUP(B857,lingue!$A$1:$W$2481,19,FALSE)))))))</f>
        <v xml:space="preserve">***FORNITO IN MULTIPLI DI 24/192 PZ*** </v>
      </c>
      <c r="F857" s="8"/>
      <c r="G857" s="23"/>
      <c r="H857" s="8"/>
      <c r="I857" s="24">
        <v>564</v>
      </c>
      <c r="J857" s="25">
        <v>24</v>
      </c>
      <c r="K857" s="26">
        <v>192</v>
      </c>
      <c r="L857" s="27">
        <v>4.8</v>
      </c>
      <c r="M857" s="102"/>
    </row>
    <row r="858" spans="1:13" ht="21.75" customHeight="1" x14ac:dyDescent="0.25">
      <c r="A858" s="34" t="s">
        <v>658</v>
      </c>
      <c r="B858" s="83" t="s">
        <v>844</v>
      </c>
      <c r="C858" s="98" t="str">
        <f>IF(Tabella42[[#This Row],[ iMiNOW  01/05/2025  31/08/2025 ]],"PROMO"," ")</f>
        <v>PROMO</v>
      </c>
      <c r="D858" s="8" t="str">
        <f>IF($A$4="I",VLOOKUP(B858,lingue!$A$1:$W$2481,12,FALSE),IF($A$4="GB",VLOOKUP(B858,lingue!$A$1:$W$2481,14,FALSE),IF($A$4="E",VLOOKUP(B858,lingue!$A$1:$W$2481,20,FALSE),IF($A$4="PL",VLOOKUP(B858,lingue!$A$1:$W$2481,22,FALSE),IF($A$4="D",VLOOKUP(B858,lingue!$A$1:$W$2481,16,FALSE),IF($A$4="F",VLOOKUP(B858,lingue!$A$1:$W$2481,18,FALSE)))))))</f>
        <v>CASSETTA RK IN POLIPROPILENE CON FONDO LISCIO-CAPACITA Lt=9 - DIM. MM  L=240 P=500 A=100 - COLORE: BLU</v>
      </c>
      <c r="E858" s="23" t="str">
        <f>IF($A$4="I",VLOOKUP(B858,lingue!$A$1:$W$2481,13,FALSE),IF($A$4="GB",VLOOKUP(B858,lingue!$A$1:$W$2481,15,FALSE),IF($A$4="E",VLOOKUP(B858,lingue!$A$1:$W$2481,21,FALSE),IF($A$4="PL",VLOOKUP(B858,lingue!$A$1:$W$2481,23,FALSE),IF($A$4="D",VLOOKUP(B858,lingue!$A$1:$W$2481,17,FALSE),IF($A$4="F",VLOOKUP(B858,lingue!$A$1:$W$2481,19,FALSE)))))))</f>
        <v xml:space="preserve">***FORNITO IN MULTIPLI DI 16/128 PZ*** </v>
      </c>
      <c r="F858" s="8"/>
      <c r="G858" s="23"/>
      <c r="H858" s="8"/>
      <c r="I858" s="24">
        <v>766</v>
      </c>
      <c r="J858" s="25">
        <v>16</v>
      </c>
      <c r="K858" s="26">
        <v>128</v>
      </c>
      <c r="L858" s="27">
        <v>7.9</v>
      </c>
      <c r="M858" s="102">
        <f t="shared" si="2"/>
        <v>7.11</v>
      </c>
    </row>
    <row r="859" spans="1:13" ht="21.75" customHeight="1" x14ac:dyDescent="0.25">
      <c r="A859" s="34" t="s">
        <v>658</v>
      </c>
      <c r="B859" s="77" t="s">
        <v>845</v>
      </c>
      <c r="C859" s="97"/>
      <c r="D859" s="8" t="str">
        <f>IF($A$4="I",VLOOKUP(B859,lingue!$A$1:$W$2481,12,FALSE),IF($A$4="GB",VLOOKUP(B859,lingue!$A$1:$W$2481,14,FALSE),IF($A$4="E",VLOOKUP(B859,lingue!$A$1:$W$2481,20,FALSE),IF($A$4="PL",VLOOKUP(B859,lingue!$A$1:$W$2481,22,FALSE),IF($A$4="D",VLOOKUP(B859,lingue!$A$1:$W$2481,16,FALSE),IF($A$4="F",VLOOKUP(B859,lingue!$A$1:$W$2481,18,FALSE)))))))</f>
        <v>CASSETTA RK IN POLIPROPILENE CONDUTTIVO CON FONDO LISCIO-CAPACITA Lt=9 - DIM. MM  L=240 P=500 A=100 - COLORE: NERO</v>
      </c>
      <c r="E859" s="23" t="str">
        <f>IF($A$4="I",VLOOKUP(B859,lingue!$A$1:$W$2481,13,FALSE),IF($A$4="GB",VLOOKUP(B859,lingue!$A$1:$W$2481,15,FALSE),IF($A$4="E",VLOOKUP(B859,lingue!$A$1:$W$2481,21,FALSE),IF($A$4="PL",VLOOKUP(B859,lingue!$A$1:$W$2481,23,FALSE),IF($A$4="D",VLOOKUP(B859,lingue!$A$1:$W$2481,17,FALSE),IF($A$4="F",VLOOKUP(B859,lingue!$A$1:$W$2481,19,FALSE)))))))</f>
        <v xml:space="preserve">***FORNITO IN MULTIPLI DI 16/128 PZ*** </v>
      </c>
      <c r="F859" s="8"/>
      <c r="G859" s="23"/>
      <c r="H859" s="8"/>
      <c r="I859" s="24">
        <v>858</v>
      </c>
      <c r="J859" s="25">
        <v>16</v>
      </c>
      <c r="K859" s="26">
        <v>128</v>
      </c>
      <c r="L859" s="27">
        <v>14.78</v>
      </c>
      <c r="M859" s="102"/>
    </row>
    <row r="860" spans="1:13" ht="21.75" customHeight="1" x14ac:dyDescent="0.25">
      <c r="A860" s="34" t="s">
        <v>658</v>
      </c>
      <c r="B860" s="79" t="s">
        <v>846</v>
      </c>
      <c r="C860" s="97"/>
      <c r="D860" s="8" t="str">
        <f>IF($A$4="I",VLOOKUP(B860,lingue!$A$1:$W$2481,12,FALSE),IF($A$4="GB",VLOOKUP(B860,lingue!$A$1:$W$2481,14,FALSE),IF($A$4="E",VLOOKUP(B860,lingue!$A$1:$W$2481,20,FALSE),IF($A$4="PL",VLOOKUP(B860,lingue!$A$1:$W$2481,22,FALSE),IF($A$4="D",VLOOKUP(B860,lingue!$A$1:$W$2481,16,FALSE),IF($A$4="F",VLOOKUP(B860,lingue!$A$1:$W$2481,18,FALSE)))))))</f>
        <v>CASSETTA RK IN REPLAST CON FONDO LISCIO-CAPACITA Lt=9 - DIM. MM  L=240 P=500 A=100 - COLORE: GRIGIO SCURO</v>
      </c>
      <c r="E860" s="23" t="str">
        <f>IF($A$4="I",VLOOKUP(B860,lingue!$A$1:$W$2481,13,FALSE),IF($A$4="GB",VLOOKUP(B860,lingue!$A$1:$W$2481,15,FALSE),IF($A$4="E",VLOOKUP(B860,lingue!$A$1:$W$2481,21,FALSE),IF($A$4="PL",VLOOKUP(B860,lingue!$A$1:$W$2481,23,FALSE),IF($A$4="D",VLOOKUP(B860,lingue!$A$1:$W$2481,17,FALSE),IF($A$4="F",VLOOKUP(B860,lingue!$A$1:$W$2481,19,FALSE)))))))</f>
        <v xml:space="preserve">***FORNITO IN MULTIPLI DI 16/128 PZ*** </v>
      </c>
      <c r="F860" s="8"/>
      <c r="G860" s="23"/>
      <c r="H860" s="8"/>
      <c r="I860" s="24">
        <v>800</v>
      </c>
      <c r="J860" s="25">
        <v>16</v>
      </c>
      <c r="K860" s="26">
        <v>128</v>
      </c>
      <c r="L860" s="27">
        <v>6.32</v>
      </c>
      <c r="M860" s="102"/>
    </row>
    <row r="861" spans="1:13" ht="21.75" customHeight="1" x14ac:dyDescent="0.25">
      <c r="A861" s="34" t="s">
        <v>658</v>
      </c>
      <c r="B861" s="83" t="s">
        <v>847</v>
      </c>
      <c r="C861" s="97"/>
      <c r="D861" s="8" t="str">
        <f>IF($A$4="I",VLOOKUP(B861,lingue!$A$1:$W$2481,12,FALSE),IF($A$4="GB",VLOOKUP(B861,lingue!$A$1:$W$2481,14,FALSE),IF($A$4="E",VLOOKUP(B861,lingue!$A$1:$W$2481,20,FALSE),IF($A$4="PL",VLOOKUP(B861,lingue!$A$1:$W$2481,22,FALSE),IF($A$4="D",VLOOKUP(B861,lingue!$A$1:$W$2481,16,FALSE),IF($A$4="F",VLOOKUP(B861,lingue!$A$1:$W$2481,18,FALSE)))))))</f>
        <v>CASSETTA RK IN POLIPROPILENE CON FONDO LISCIO-CAPACITA Lt=7 - DIM. MM  L=160 P=600 A=100 - COLORE: BLU</v>
      </c>
      <c r="E861" s="23" t="str">
        <f>IF($A$4="I",VLOOKUP(B861,lingue!$A$1:$W$2481,13,FALSE),IF($A$4="GB",VLOOKUP(B861,lingue!$A$1:$W$2481,15,FALSE),IF($A$4="E",VLOOKUP(B861,lingue!$A$1:$W$2481,21,FALSE),IF($A$4="PL",VLOOKUP(B861,lingue!$A$1:$W$2481,23,FALSE),IF($A$4="D",VLOOKUP(B861,lingue!$A$1:$W$2481,17,FALSE),IF($A$4="F",VLOOKUP(B861,lingue!$A$1:$W$2481,19,FALSE)))))))</f>
        <v xml:space="preserve">***FORNITO IN MULTIPLI DI 24/192 PZ*** </v>
      </c>
      <c r="F861" s="8"/>
      <c r="G861" s="23"/>
      <c r="H861" s="8"/>
      <c r="I861" s="24">
        <v>662</v>
      </c>
      <c r="J861" s="25">
        <v>24</v>
      </c>
      <c r="K861" s="26">
        <v>192</v>
      </c>
      <c r="L861" s="27">
        <v>6.48</v>
      </c>
      <c r="M861" s="102"/>
    </row>
    <row r="862" spans="1:13" ht="21.75" customHeight="1" x14ac:dyDescent="0.25">
      <c r="A862" s="34" t="s">
        <v>658</v>
      </c>
      <c r="B862" s="77" t="s">
        <v>848</v>
      </c>
      <c r="C862" s="97"/>
      <c r="D862" s="8" t="str">
        <f>IF($A$4="I",VLOOKUP(B862,lingue!$A$1:$W$2481,12,FALSE),IF($A$4="GB",VLOOKUP(B862,lingue!$A$1:$W$2481,14,FALSE),IF($A$4="E",VLOOKUP(B862,lingue!$A$1:$W$2481,20,FALSE),IF($A$4="PL",VLOOKUP(B862,lingue!$A$1:$W$2481,22,FALSE),IF($A$4="D",VLOOKUP(B862,lingue!$A$1:$W$2481,16,FALSE),IF($A$4="F",VLOOKUP(B862,lingue!$A$1:$W$2481,18,FALSE)))))))</f>
        <v>CASSETTA RK IN POLIPROPILENE CONDUTTIVO CON FONDO LISCIO-CAPACITA Lt=7 - DIM. MM  L=160 P=600 A=100 - COLORE: NERO</v>
      </c>
      <c r="E862" s="23" t="str">
        <f>IF($A$4="I",VLOOKUP(B862,lingue!$A$1:$W$2481,13,FALSE),IF($A$4="GB",VLOOKUP(B862,lingue!$A$1:$W$2481,15,FALSE),IF($A$4="E",VLOOKUP(B862,lingue!$A$1:$W$2481,21,FALSE),IF($A$4="PL",VLOOKUP(B862,lingue!$A$1:$W$2481,23,FALSE),IF($A$4="D",VLOOKUP(B862,lingue!$A$1:$W$2481,17,FALSE),IF($A$4="F",VLOOKUP(B862,lingue!$A$1:$W$2481,19,FALSE)))))))</f>
        <v xml:space="preserve">***FORNITO IN MULTIPLI DI 24/192 PZ*** </v>
      </c>
      <c r="F862" s="8"/>
      <c r="G862" s="23"/>
      <c r="H862" s="8"/>
      <c r="I862" s="24">
        <v>741</v>
      </c>
      <c r="J862" s="25">
        <v>24</v>
      </c>
      <c r="K862" s="26">
        <v>192</v>
      </c>
      <c r="L862" s="27">
        <v>12.11</v>
      </c>
      <c r="M862" s="102"/>
    </row>
    <row r="863" spans="1:13" ht="21.75" customHeight="1" x14ac:dyDescent="0.25">
      <c r="A863" s="34" t="s">
        <v>658</v>
      </c>
      <c r="B863" s="79" t="s">
        <v>849</v>
      </c>
      <c r="C863" s="97"/>
      <c r="D863" s="8" t="str">
        <f>IF($A$4="I",VLOOKUP(B863,lingue!$A$1:$W$2481,12,FALSE),IF($A$4="GB",VLOOKUP(B863,lingue!$A$1:$W$2481,14,FALSE),IF($A$4="E",VLOOKUP(B863,lingue!$A$1:$W$2481,20,FALSE),IF($A$4="PL",VLOOKUP(B863,lingue!$A$1:$W$2481,22,FALSE),IF($A$4="D",VLOOKUP(B863,lingue!$A$1:$W$2481,16,FALSE),IF($A$4="F",VLOOKUP(B863,lingue!$A$1:$W$2481,18,FALSE)))))))</f>
        <v>CASSETTA RK IN REPLAST CON FONDO LISCIO-CAPACITA Lt=7 - DIM. MM  L=160 P=600 A=100 - COLORE: GRIGIO SCURO</v>
      </c>
      <c r="E863" s="23" t="str">
        <f>IF($A$4="I",VLOOKUP(B863,lingue!$A$1:$W$2481,13,FALSE),IF($A$4="GB",VLOOKUP(B863,lingue!$A$1:$W$2481,15,FALSE),IF($A$4="E",VLOOKUP(B863,lingue!$A$1:$W$2481,21,FALSE),IF($A$4="PL",VLOOKUP(B863,lingue!$A$1:$W$2481,23,FALSE),IF($A$4="D",VLOOKUP(B863,lingue!$A$1:$W$2481,17,FALSE),IF($A$4="F",VLOOKUP(B863,lingue!$A$1:$W$2481,19,FALSE)))))))</f>
        <v xml:space="preserve">***FORNITO IN MULTIPLI DI 24/192 PZ*** </v>
      </c>
      <c r="F863" s="8"/>
      <c r="G863" s="23"/>
      <c r="H863" s="8"/>
      <c r="I863" s="24">
        <v>692</v>
      </c>
      <c r="J863" s="25">
        <v>24</v>
      </c>
      <c r="K863" s="26">
        <v>192</v>
      </c>
      <c r="L863" s="27">
        <v>5.18</v>
      </c>
      <c r="M863" s="102"/>
    </row>
    <row r="864" spans="1:13" ht="21.75" customHeight="1" x14ac:dyDescent="0.25">
      <c r="A864" s="34" t="s">
        <v>658</v>
      </c>
      <c r="B864" s="77" t="s">
        <v>850</v>
      </c>
      <c r="C864" s="97"/>
      <c r="D864" s="8" t="str">
        <f>IF($A$4="I",VLOOKUP(B864,lingue!$A$1:$W$2481,12,FALSE),IF($A$4="GB",VLOOKUP(B864,lingue!$A$1:$W$2481,14,FALSE),IF($A$4="E",VLOOKUP(B864,lingue!$A$1:$W$2481,20,FALSE),IF($A$4="PL",VLOOKUP(B864,lingue!$A$1:$W$2481,22,FALSE),IF($A$4="D",VLOOKUP(B864,lingue!$A$1:$W$2481,16,FALSE),IF($A$4="F",VLOOKUP(B864,lingue!$A$1:$W$2481,18,FALSE)))))))</f>
        <v>CASSETTA RK IN POLIPROPILENE CONDUTTIVO CON FONDO LISCIO-CAPACITA Lt=7.5 - DIM. MM  L=160 P=650 A=100 - COLORE: NERO</v>
      </c>
      <c r="E864" s="23" t="str">
        <f>IF($A$4="I",VLOOKUP(B864,lingue!$A$1:$W$2481,13,FALSE),IF($A$4="GB",VLOOKUP(B864,lingue!$A$1:$W$2481,15,FALSE),IF($A$4="E",VLOOKUP(B864,lingue!$A$1:$W$2481,21,FALSE),IF($A$4="PL",VLOOKUP(B864,lingue!$A$1:$W$2481,23,FALSE),IF($A$4="D",VLOOKUP(B864,lingue!$A$1:$W$2481,17,FALSE),IF($A$4="F",VLOOKUP(B864,lingue!$A$1:$W$2481,19,FALSE)))))))</f>
        <v xml:space="preserve">***FORNITO IN MULTIPLI DI 24/192 PZ*** </v>
      </c>
      <c r="F864" s="8"/>
      <c r="G864" s="23"/>
      <c r="H864" s="8"/>
      <c r="I864" s="24">
        <v>816</v>
      </c>
      <c r="J864" s="25">
        <v>24</v>
      </c>
      <c r="K864" s="26">
        <v>192</v>
      </c>
      <c r="L864" s="27">
        <v>11.71</v>
      </c>
      <c r="M864" s="102"/>
    </row>
    <row r="865" spans="1:13" ht="21.75" customHeight="1" x14ac:dyDescent="0.25">
      <c r="A865" s="34" t="s">
        <v>658</v>
      </c>
      <c r="B865" s="78" t="s">
        <v>851</v>
      </c>
      <c r="D865" s="8" t="str">
        <f>IF($A$4="I",VLOOKUP(B865,lingue!$A$1:$W$2481,12,FALSE),IF($A$4="GB",VLOOKUP(B865,lingue!$A$1:$W$2481,14,FALSE),IF($A$4="E",VLOOKUP(B865,lingue!$A$1:$W$2481,20,FALSE),IF($A$4="PL",VLOOKUP(B865,lingue!$A$1:$W$2481,22,FALSE),IF($A$4="D",VLOOKUP(B865,lingue!$A$1:$W$2481,16,FALSE),IF($A$4="F",VLOOKUP(B865,lingue!$A$1:$W$2481,18,FALSE)))))))</f>
        <v>SCAFFALE PORTA RK VUOTO - DIM. MM  L=500 P=300 A=545 - COLORE: GRIGIO SCURO RAL7000</v>
      </c>
      <c r="E865" s="23" t="str">
        <f>IF($A$4="I",VLOOKUP(B865,lingue!$A$1:$W$2481,13,FALSE),IF($A$4="GB",VLOOKUP(B865,lingue!$A$1:$W$2481,15,FALSE),IF($A$4="E",VLOOKUP(B865,lingue!$A$1:$W$2481,21,FALSE),IF($A$4="PL",VLOOKUP(B865,lingue!$A$1:$W$2481,23,FALSE),IF($A$4="D",VLOOKUP(B865,lingue!$A$1:$W$2481,17,FALSE),IF($A$4="F",VLOOKUP(B865,lingue!$A$1:$W$2481,19,FALSE)))))))</f>
        <v xml:space="preserve">***FORNITO IN MULTIPLI DI 1 PZ*** </v>
      </c>
      <c r="F865" s="28"/>
      <c r="G865" s="23"/>
      <c r="I865" s="24">
        <v>8800</v>
      </c>
      <c r="J865" s="25">
        <v>1</v>
      </c>
      <c r="K865" s="36"/>
      <c r="L865" s="27">
        <v>90.91</v>
      </c>
      <c r="M865" s="102"/>
    </row>
    <row r="866" spans="1:13" ht="21.75" customHeight="1" x14ac:dyDescent="0.25">
      <c r="A866" s="34" t="s">
        <v>658</v>
      </c>
      <c r="B866" s="83" t="s">
        <v>852</v>
      </c>
      <c r="C866" s="97"/>
      <c r="D866" s="8" t="str">
        <f>IF($A$4="I",VLOOKUP(B866,lingue!$A$1:$W$2481,12,FALSE),IF($A$4="GB",VLOOKUP(B866,lingue!$A$1:$W$2481,14,FALSE),IF($A$4="E",VLOOKUP(B866,lingue!$A$1:$W$2481,20,FALSE),IF($A$4="PL",VLOOKUP(B866,lingue!$A$1:$W$2481,22,FALSE),IF($A$4="D",VLOOKUP(B866,lingue!$A$1:$W$2481,16,FALSE),IF($A$4="F",VLOOKUP(B866,lingue!$A$1:$W$2481,18,FALSE)))))))</f>
        <v>SCAFFALE PORTA RK CON 16 CASSETTE RK3012 - DIM. MM  L=500 P=300 A=545 - COLORE: GRIGIO SCURO RAL7000</v>
      </c>
      <c r="E866" s="23" t="str">
        <f>IF($A$4="I",VLOOKUP(B866,lingue!$A$1:$W$2481,13,FALSE),IF($A$4="GB",VLOOKUP(B866,lingue!$A$1:$W$2481,15,FALSE),IF($A$4="E",VLOOKUP(B866,lingue!$A$1:$W$2481,21,FALSE),IF($A$4="PL",VLOOKUP(B866,lingue!$A$1:$W$2481,23,FALSE),IF($A$4="D",VLOOKUP(B866,lingue!$A$1:$W$2481,17,FALSE),IF($A$4="F",VLOOKUP(B866,lingue!$A$1:$W$2481,19,FALSE)))))))</f>
        <v xml:space="preserve">COMPLETO DI 16 CASSETTE RK30120005104 ***FORNITO IN MULTIPLI DI 1 PZ*** </v>
      </c>
      <c r="F866" s="28"/>
      <c r="G866" s="23"/>
      <c r="I866" s="24">
        <v>15448</v>
      </c>
      <c r="J866" s="25">
        <v>1</v>
      </c>
      <c r="K866" s="36"/>
      <c r="L866" s="27">
        <v>211.1</v>
      </c>
      <c r="M866" s="102"/>
    </row>
    <row r="867" spans="1:13" ht="21.75" customHeight="1" x14ac:dyDescent="0.25">
      <c r="A867" s="34" t="s">
        <v>658</v>
      </c>
      <c r="B867" s="83" t="s">
        <v>853</v>
      </c>
      <c r="C867" s="97"/>
      <c r="D867" s="8" t="str">
        <f>IF($A$4="I",VLOOKUP(B867,lingue!$A$1:$W$2481,12,FALSE),IF($A$4="GB",VLOOKUP(B867,lingue!$A$1:$W$2481,14,FALSE),IF($A$4="E",VLOOKUP(B867,lingue!$A$1:$W$2481,20,FALSE),IF($A$4="PL",VLOOKUP(B867,lingue!$A$1:$W$2481,22,FALSE),IF($A$4="D",VLOOKUP(B867,lingue!$A$1:$W$2481,16,FALSE),IF($A$4="F",VLOOKUP(B867,lingue!$A$1:$W$2481,18,FALSE)))))))</f>
        <v>SCAFFALE PORTA RK CON 12 CASSETTE RK3016 - DIM. MM  L=500 P=300 A=545 - COLORE: GRIGIO SCURO RAL7000</v>
      </c>
      <c r="E867" s="23" t="str">
        <f>IF($A$4="I",VLOOKUP(B867,lingue!$A$1:$W$2481,13,FALSE),IF($A$4="GB",VLOOKUP(B867,lingue!$A$1:$W$2481,15,FALSE),IF($A$4="E",VLOOKUP(B867,lingue!$A$1:$W$2481,21,FALSE),IF($A$4="PL",VLOOKUP(B867,lingue!$A$1:$W$2481,23,FALSE),IF($A$4="D",VLOOKUP(B867,lingue!$A$1:$W$2481,17,FALSE),IF($A$4="F",VLOOKUP(B867,lingue!$A$1:$W$2481,19,FALSE)))))))</f>
        <v xml:space="preserve">COMPLETO DI 12 CASSETTE RK30160005104 ***FORNITO IN MULTIPLI DI 1 PZ*** </v>
      </c>
      <c r="F867" s="28"/>
      <c r="G867" s="23"/>
      <c r="I867" s="24">
        <v>14080</v>
      </c>
      <c r="J867" s="25">
        <v>1</v>
      </c>
      <c r="K867" s="36"/>
      <c r="L867" s="27">
        <v>183.48</v>
      </c>
      <c r="M867" s="102"/>
    </row>
    <row r="868" spans="1:13" ht="21.75" customHeight="1" x14ac:dyDescent="0.25">
      <c r="A868" s="34" t="s">
        <v>658</v>
      </c>
      <c r="B868" s="83" t="s">
        <v>854</v>
      </c>
      <c r="C868" s="97"/>
      <c r="D868" s="8" t="str">
        <f>IF($A$4="I",VLOOKUP(B868,lingue!$A$1:$W$2481,12,FALSE),IF($A$4="GB",VLOOKUP(B868,lingue!$A$1:$W$2481,14,FALSE),IF($A$4="E",VLOOKUP(B868,lingue!$A$1:$W$2481,20,FALSE),IF($A$4="PL",VLOOKUP(B868,lingue!$A$1:$W$2481,22,FALSE),IF($A$4="D",VLOOKUP(B868,lingue!$A$1:$W$2481,16,FALSE),IF($A$4="F",VLOOKUP(B868,lingue!$A$1:$W$2481,18,FALSE)))))))</f>
        <v>SCAFFALE PORTA RK CON 8 CASSETTE RK3012 + 6 CASSETTE RK3016- DIM. MM  L=500 P=300 A=545 - COLORE: GRIGIO SCURO RAL7000</v>
      </c>
      <c r="E868" s="23" t="str">
        <f>IF($A$4="I",VLOOKUP(B868,lingue!$A$1:$W$2481,13,FALSE),IF($A$4="GB",VLOOKUP(B868,lingue!$A$1:$W$2481,15,FALSE),IF($A$4="E",VLOOKUP(B868,lingue!$A$1:$W$2481,21,FALSE),IF($A$4="PL",VLOOKUP(B868,lingue!$A$1:$W$2481,23,FALSE),IF($A$4="D",VLOOKUP(B868,lingue!$A$1:$W$2481,17,FALSE),IF($A$4="F",VLOOKUP(B868,lingue!$A$1:$W$2481,19,FALSE)))))))</f>
        <v xml:space="preserve">COMPLETO DI 8 CASSETTE RK30120005104, 6 CASSETTE RK30160005104 ***FORNITO IN MULTIPLI DI 1 PZ*** </v>
      </c>
      <c r="F868" s="28"/>
      <c r="G868" s="23"/>
      <c r="I868" s="24">
        <v>14764.000000000002</v>
      </c>
      <c r="J868" s="25">
        <v>1</v>
      </c>
      <c r="K868" s="36"/>
      <c r="L868" s="27">
        <v>197.3</v>
      </c>
      <c r="M868" s="102"/>
    </row>
    <row r="869" spans="1:13" ht="21.75" customHeight="1" x14ac:dyDescent="0.25">
      <c r="A869" s="34" t="s">
        <v>658</v>
      </c>
      <c r="B869" s="78" t="s">
        <v>855</v>
      </c>
      <c r="D869" s="8" t="str">
        <f>IF($A$4="I",VLOOKUP(B869,lingue!$A$1:$W$2481,12,FALSE),IF($A$4="GB",VLOOKUP(B869,lingue!$A$1:$W$2481,14,FALSE),IF($A$4="E",VLOOKUP(B869,lingue!$A$1:$W$2481,20,FALSE),IF($A$4="PL",VLOOKUP(B869,lingue!$A$1:$W$2481,22,FALSE),IF($A$4="D",VLOOKUP(B869,lingue!$A$1:$W$2481,16,FALSE),IF($A$4="F",VLOOKUP(B869,lingue!$A$1:$W$2481,18,FALSE)))))))</f>
        <v>SCAFFALE PORTA RK - DIM. MM  L=500 P=400 A=545 - COLORE: GRIGIO SCURO RAL7000</v>
      </c>
      <c r="E869" s="23" t="str">
        <f>IF($A$4="I",VLOOKUP(B869,lingue!$A$1:$W$2481,13,FALSE),IF($A$4="GB",VLOOKUP(B869,lingue!$A$1:$W$2481,15,FALSE),IF($A$4="E",VLOOKUP(B869,lingue!$A$1:$W$2481,21,FALSE),IF($A$4="PL",VLOOKUP(B869,lingue!$A$1:$W$2481,23,FALSE),IF($A$4="D",VLOOKUP(B869,lingue!$A$1:$W$2481,17,FALSE),IF($A$4="F",VLOOKUP(B869,lingue!$A$1:$W$2481,19,FALSE)))))))</f>
        <v xml:space="preserve">***FORNITO IN MULTIPLI DI 1 PZ*** </v>
      </c>
      <c r="F869" s="28"/>
      <c r="G869" s="23"/>
      <c r="I869" s="24">
        <v>10900</v>
      </c>
      <c r="J869" s="25">
        <v>1</v>
      </c>
      <c r="K869" s="36"/>
      <c r="L869" s="27">
        <v>103.33</v>
      </c>
      <c r="M869" s="102"/>
    </row>
    <row r="870" spans="1:13" ht="21.75" customHeight="1" x14ac:dyDescent="0.25">
      <c r="A870" s="34" t="s">
        <v>658</v>
      </c>
      <c r="B870" s="83" t="s">
        <v>856</v>
      </c>
      <c r="C870" s="97"/>
      <c r="D870" s="8" t="str">
        <f>IF($A$4="I",VLOOKUP(B870,lingue!$A$1:$W$2481,12,FALSE),IF($A$4="GB",VLOOKUP(B870,lingue!$A$1:$W$2481,14,FALSE),IF($A$4="E",VLOOKUP(B870,lingue!$A$1:$W$2481,20,FALSE),IF($A$4="PL",VLOOKUP(B870,lingue!$A$1:$W$2481,22,FALSE),IF($A$4="D",VLOOKUP(B870,lingue!$A$1:$W$2481,16,FALSE),IF($A$4="F",VLOOKUP(B870,lingue!$A$1:$W$2481,18,FALSE)))))))</f>
        <v>SCAFFALE PORTA RK CON 16 CASSETTE RK4012- DIM. MM  L=500 P=400 A=545 - COLORE: GRIGIO SCURO RAL7000</v>
      </c>
      <c r="E870" s="23" t="str">
        <f>IF($A$4="I",VLOOKUP(B870,lingue!$A$1:$W$2481,13,FALSE),IF($A$4="GB",VLOOKUP(B870,lingue!$A$1:$W$2481,15,FALSE),IF($A$4="E",VLOOKUP(B870,lingue!$A$1:$W$2481,21,FALSE),IF($A$4="PL",VLOOKUP(B870,lingue!$A$1:$W$2481,23,FALSE),IF($A$4="D",VLOOKUP(B870,lingue!$A$1:$W$2481,17,FALSE),IF($A$4="F",VLOOKUP(B870,lingue!$A$1:$W$2481,19,FALSE)))))))</f>
        <v xml:space="preserve">COMPLETO DI 16 CASSETTE RK40120005104 ***FORNITO IN MULTIPLI DI 1 PZ*** </v>
      </c>
      <c r="F870" s="28"/>
      <c r="G870" s="23"/>
      <c r="I870" s="24">
        <v>19236</v>
      </c>
      <c r="J870" s="25">
        <v>1</v>
      </c>
      <c r="K870" s="36"/>
      <c r="L870" s="27">
        <v>233.8</v>
      </c>
      <c r="M870" s="102"/>
    </row>
    <row r="871" spans="1:13" ht="21.75" customHeight="1" x14ac:dyDescent="0.25">
      <c r="A871" s="34" t="s">
        <v>658</v>
      </c>
      <c r="B871" s="83" t="s">
        <v>857</v>
      </c>
      <c r="C871" s="97"/>
      <c r="D871" s="8" t="str">
        <f>IF($A$4="I",VLOOKUP(B871,lingue!$A$1:$W$2481,12,FALSE),IF($A$4="GB",VLOOKUP(B871,lingue!$A$1:$W$2481,14,FALSE),IF($A$4="E",VLOOKUP(B871,lingue!$A$1:$W$2481,20,FALSE),IF($A$4="PL",VLOOKUP(B871,lingue!$A$1:$W$2481,22,FALSE),IF($A$4="D",VLOOKUP(B871,lingue!$A$1:$W$2481,16,FALSE),IF($A$4="F",VLOOKUP(B871,lingue!$A$1:$W$2481,18,FALSE)))))))</f>
        <v>SCAFFALE PORTA RK CON 12 CASSETTE RK4016 - DIM. MM  L=500 P=400 A=545 - COLORE: GRIGIO SCURO RAL7000</v>
      </c>
      <c r="E871" s="23" t="str">
        <f>IF($A$4="I",VLOOKUP(B871,lingue!$A$1:$W$2481,13,FALSE),IF($A$4="GB",VLOOKUP(B871,lingue!$A$1:$W$2481,15,FALSE),IF($A$4="E",VLOOKUP(B871,lingue!$A$1:$W$2481,21,FALSE),IF($A$4="PL",VLOOKUP(B871,lingue!$A$1:$W$2481,23,FALSE),IF($A$4="D",VLOOKUP(B871,lingue!$A$1:$W$2481,17,FALSE),IF($A$4="F",VLOOKUP(B871,lingue!$A$1:$W$2481,19,FALSE)))))))</f>
        <v xml:space="preserve">COMPLETO DI 12 CASSETTE RK40160005104 ***FORNITO IN MULTIPLI DI 1 PZ*** </v>
      </c>
      <c r="F871" s="28"/>
      <c r="G871" s="23"/>
      <c r="I871" s="24">
        <v>17196</v>
      </c>
      <c r="J871" s="25">
        <v>1</v>
      </c>
      <c r="K871" s="36"/>
      <c r="L871" s="27">
        <v>203.74</v>
      </c>
      <c r="M871" s="102"/>
    </row>
    <row r="872" spans="1:13" ht="21.75" customHeight="1" x14ac:dyDescent="0.25">
      <c r="A872" s="34" t="s">
        <v>658</v>
      </c>
      <c r="B872" s="83" t="s">
        <v>858</v>
      </c>
      <c r="C872" s="97"/>
      <c r="D872" s="8" t="str">
        <f>IF($A$4="I",VLOOKUP(B872,lingue!$A$1:$W$2481,12,FALSE),IF($A$4="GB",VLOOKUP(B872,lingue!$A$1:$W$2481,14,FALSE),IF($A$4="E",VLOOKUP(B872,lingue!$A$1:$W$2481,20,FALSE),IF($A$4="PL",VLOOKUP(B872,lingue!$A$1:$W$2481,22,FALSE),IF($A$4="D",VLOOKUP(B872,lingue!$A$1:$W$2481,16,FALSE),IF($A$4="F",VLOOKUP(B872,lingue!$A$1:$W$2481,18,FALSE)))))))</f>
        <v>SCAFFALE PORTA RK CON 8 CASSETTE RK4012 + 6 CASSETTE RK4016 - DIM. MM  L=500 P=400 A=545 - COLORE: GRIGIO SCURO RAL7000</v>
      </c>
      <c r="E872" s="23" t="str">
        <f>IF($A$4="I",VLOOKUP(B872,lingue!$A$1:$W$2481,13,FALSE),IF($A$4="GB",VLOOKUP(B872,lingue!$A$1:$W$2481,15,FALSE),IF($A$4="E",VLOOKUP(B872,lingue!$A$1:$W$2481,21,FALSE),IF($A$4="PL",VLOOKUP(B872,lingue!$A$1:$W$2481,23,FALSE),IF($A$4="D",VLOOKUP(B872,lingue!$A$1:$W$2481,17,FALSE),IF($A$4="F",VLOOKUP(B872,lingue!$A$1:$W$2481,19,FALSE)))))))</f>
        <v xml:space="preserve">COMPLETO DI 8 CASSETTE RK40120005104, 6 CASSETTE RK40160005104 ***FORNITO IN MULTIPLI DI 1 PZ*** </v>
      </c>
      <c r="F872" s="28"/>
      <c r="G872" s="23"/>
      <c r="I872" s="24">
        <v>18216</v>
      </c>
      <c r="J872" s="25">
        <v>1</v>
      </c>
      <c r="K872" s="36"/>
      <c r="L872" s="27">
        <v>218.78</v>
      </c>
      <c r="M872" s="102"/>
    </row>
    <row r="873" spans="1:13" ht="21.75" customHeight="1" x14ac:dyDescent="0.25">
      <c r="A873" s="34" t="s">
        <v>658</v>
      </c>
      <c r="B873" s="83" t="s">
        <v>859</v>
      </c>
      <c r="C873" s="97"/>
      <c r="D873" s="8" t="str">
        <f>IF($A$4="I",VLOOKUP(B873,lingue!$A$1:$W$2481,12,FALSE),IF($A$4="GB",VLOOKUP(B873,lingue!$A$1:$W$2481,14,FALSE),IF($A$4="E",VLOOKUP(B873,lingue!$A$1:$W$2481,20,FALSE),IF($A$4="PL",VLOOKUP(B873,lingue!$A$1:$W$2481,22,FALSE),IF($A$4="D",VLOOKUP(B873,lingue!$A$1:$W$2481,16,FALSE),IF($A$4="F",VLOOKUP(B873,lingue!$A$1:$W$2481,18,FALSE)))))))</f>
        <v>SCAFFALE PORTA RK CON 8 CASSETTE RK4024 - DIM. MM  L=500 P=400 A=545 - COLORE: GRIGIO SCURO RAL7000</v>
      </c>
      <c r="E873" s="23" t="str">
        <f>IF($A$4="I",VLOOKUP(B873,lingue!$A$1:$W$2481,13,FALSE),IF($A$4="GB",VLOOKUP(B873,lingue!$A$1:$W$2481,15,FALSE),IF($A$4="E",VLOOKUP(B873,lingue!$A$1:$W$2481,21,FALSE),IF($A$4="PL",VLOOKUP(B873,lingue!$A$1:$W$2481,23,FALSE),IF($A$4="D",VLOOKUP(B873,lingue!$A$1:$W$2481,17,FALSE),IF($A$4="F",VLOOKUP(B873,lingue!$A$1:$W$2481,19,FALSE)))))))</f>
        <v xml:space="preserve">COMPLETO DI 8 CASSETTE RK40240005104 ***FORNITO IN MULTIPLI DI 1 PZ*** </v>
      </c>
      <c r="F873" s="28"/>
      <c r="G873" s="23"/>
      <c r="I873" s="24">
        <v>16532</v>
      </c>
      <c r="J873" s="25">
        <v>1</v>
      </c>
      <c r="K873" s="36"/>
      <c r="L873" s="27">
        <v>177.59</v>
      </c>
      <c r="M873" s="102"/>
    </row>
    <row r="874" spans="1:13" ht="21.75" customHeight="1" x14ac:dyDescent="0.25">
      <c r="A874" s="34" t="s">
        <v>658</v>
      </c>
      <c r="B874" s="83" t="s">
        <v>860</v>
      </c>
      <c r="C874" s="97"/>
      <c r="D874" s="8" t="str">
        <f>IF($A$4="I",VLOOKUP(B874,lingue!$A$1:$W$2481,12,FALSE),IF($A$4="GB",VLOOKUP(B874,lingue!$A$1:$W$2481,14,FALSE),IF($A$4="E",VLOOKUP(B874,lingue!$A$1:$W$2481,20,FALSE),IF($A$4="PL",VLOOKUP(B874,lingue!$A$1:$W$2481,22,FALSE),IF($A$4="D",VLOOKUP(B874,lingue!$A$1:$W$2481,16,FALSE),IF($A$4="F",VLOOKUP(B874,lingue!$A$1:$W$2481,18,FALSE)))))))</f>
        <v>SCAFFALE PORTA RK CON 8 CASSETTE RK 4012 + 4 CASSETTE RK4024 DIM. MM  L=500 P=400 A=545 - COLORE: GRIGIO SCURO RAL7000</v>
      </c>
      <c r="E874" s="23" t="str">
        <f>IF($A$4="I",VLOOKUP(B874,lingue!$A$1:$W$2481,13,FALSE),IF($A$4="GB",VLOOKUP(B874,lingue!$A$1:$W$2481,15,FALSE),IF($A$4="E",VLOOKUP(B874,lingue!$A$1:$W$2481,21,FALSE),IF($A$4="PL",VLOOKUP(B874,lingue!$A$1:$W$2481,23,FALSE),IF($A$4="D",VLOOKUP(B874,lingue!$A$1:$W$2481,17,FALSE),IF($A$4="F",VLOOKUP(B874,lingue!$A$1:$W$2481,19,FALSE)))))))</f>
        <v xml:space="preserve">COMPLETO DI 8 CASSETTE RK40120005104, 4 CASSETTE RK40240005104 ***FORNITO IN MULTIPLI DI 1 PZ*** </v>
      </c>
      <c r="F874" s="28"/>
      <c r="G874" s="23"/>
      <c r="I874" s="24">
        <v>17884</v>
      </c>
      <c r="J874" s="25">
        <v>1</v>
      </c>
      <c r="K874" s="36"/>
      <c r="L874" s="27">
        <v>205.7</v>
      </c>
      <c r="M874" s="102"/>
    </row>
    <row r="875" spans="1:13" ht="21.75" customHeight="1" x14ac:dyDescent="0.25">
      <c r="A875" s="34" t="s">
        <v>658</v>
      </c>
      <c r="B875" s="83" t="s">
        <v>861</v>
      </c>
      <c r="C875" s="97"/>
      <c r="D875" s="8" t="str">
        <f>IF($A$4="I",VLOOKUP(B875,lingue!$A$1:$W$2481,12,FALSE),IF($A$4="GB",VLOOKUP(B875,lingue!$A$1:$W$2481,14,FALSE),IF($A$4="E",VLOOKUP(B875,lingue!$A$1:$W$2481,20,FALSE),IF($A$4="PL",VLOOKUP(B875,lingue!$A$1:$W$2481,22,FALSE),IF($A$4="D",VLOOKUP(B875,lingue!$A$1:$W$2481,16,FALSE),IF($A$4="F",VLOOKUP(B875,lingue!$A$1:$W$2481,18,FALSE)))))))</f>
        <v>SCAFFALE PORTA RK CON 6 CASSETTE RK4016 + 4 CASSETTE RK4024 - DIM. MM  L=500 P=400 A=545 - COLORE: GRIGIO SCURO RAL7000</v>
      </c>
      <c r="E875" s="23" t="str">
        <f>IF($A$4="I",VLOOKUP(B875,lingue!$A$1:$W$2481,13,FALSE),IF($A$4="GB",VLOOKUP(B875,lingue!$A$1:$W$2481,15,FALSE),IF($A$4="E",VLOOKUP(B875,lingue!$A$1:$W$2481,21,FALSE),IF($A$4="PL",VLOOKUP(B875,lingue!$A$1:$W$2481,23,FALSE),IF($A$4="D",VLOOKUP(B875,lingue!$A$1:$W$2481,17,FALSE),IF($A$4="F",VLOOKUP(B875,lingue!$A$1:$W$2481,19,FALSE)))))))</f>
        <v xml:space="preserve">COMPLETO DI 6 CASSETTE RK40160005104, 4 CASSETTE RK40240005104 ***FORNITO IN MULTIPLI DI 1 PZ*** </v>
      </c>
      <c r="F875" s="28"/>
      <c r="G875" s="23"/>
      <c r="I875" s="24">
        <v>16864</v>
      </c>
      <c r="J875" s="25">
        <v>1</v>
      </c>
      <c r="K875" s="36"/>
      <c r="L875" s="27">
        <v>190.67</v>
      </c>
      <c r="M875" s="102"/>
    </row>
    <row r="876" spans="1:13" ht="21.75" customHeight="1" x14ac:dyDescent="0.25">
      <c r="A876" s="34" t="s">
        <v>658</v>
      </c>
      <c r="B876" s="83" t="s">
        <v>862</v>
      </c>
      <c r="C876" s="97"/>
      <c r="D876" s="8" t="str">
        <f>IF($A$4="I",VLOOKUP(B876,lingue!$A$1:$W$2481,12,FALSE),IF($A$4="GB",VLOOKUP(B876,lingue!$A$1:$W$2481,14,FALSE),IF($A$4="E",VLOOKUP(B876,lingue!$A$1:$W$2481,20,FALSE),IF($A$4="PL",VLOOKUP(B876,lingue!$A$1:$W$2481,22,FALSE),IF($A$4="D",VLOOKUP(B876,lingue!$A$1:$W$2481,16,FALSE),IF($A$4="F",VLOOKUP(B876,lingue!$A$1:$W$2481,18,FALSE)))))))</f>
        <v>SCAFFALE PORTA RK CON 4 CASSETTE RK4012 + 6 CASSETTE RK4016 + 2 CASSETTE RK4024- DIM. MM  L=500 P=400 A=545 - COLORE: GRIGIO SCURO RAL7000</v>
      </c>
      <c r="E876" s="23" t="str">
        <f>IF($A$4="I",VLOOKUP(B876,lingue!$A$1:$W$2481,13,FALSE),IF($A$4="GB",VLOOKUP(B876,lingue!$A$1:$W$2481,15,FALSE),IF($A$4="E",VLOOKUP(B876,lingue!$A$1:$W$2481,21,FALSE),IF($A$4="PL",VLOOKUP(B876,lingue!$A$1:$W$2481,23,FALSE),IF($A$4="D",VLOOKUP(B876,lingue!$A$1:$W$2481,17,FALSE),IF($A$4="F",VLOOKUP(B876,lingue!$A$1:$W$2481,19,FALSE)))))))</f>
        <v xml:space="preserve">COMPLETO DI 4 CASSETTE RK40120005104, 6 CASSETTE RK40160005104, 2 CASSETTE RK40240005104 ***FORNITO IN MULTIPLI DI 1 PZ*** </v>
      </c>
      <c r="F876" s="28"/>
      <c r="G876" s="23"/>
      <c r="I876" s="24">
        <v>17572</v>
      </c>
      <c r="J876" s="25">
        <v>1</v>
      </c>
      <c r="K876" s="36"/>
      <c r="L876" s="27">
        <v>204.72</v>
      </c>
      <c r="M876" s="102"/>
    </row>
    <row r="877" spans="1:13" ht="21.75" customHeight="1" x14ac:dyDescent="0.25">
      <c r="A877" s="34" t="s">
        <v>658</v>
      </c>
      <c r="B877" s="78" t="s">
        <v>863</v>
      </c>
      <c r="D877" s="8" t="str">
        <f>IF($A$4="I",VLOOKUP(B877,lingue!$A$1:$W$2481,12,FALSE),IF($A$4="GB",VLOOKUP(B877,lingue!$A$1:$W$2481,14,FALSE),IF($A$4="E",VLOOKUP(B877,lingue!$A$1:$W$2481,20,FALSE),IF($A$4="PL",VLOOKUP(B877,lingue!$A$1:$W$2481,22,FALSE),IF($A$4="D",VLOOKUP(B877,lingue!$A$1:$W$2481,16,FALSE),IF($A$4="F",VLOOKUP(B877,lingue!$A$1:$W$2481,18,FALSE)))))))</f>
        <v>SCAFFALE PORTA RK - DIM. MM  L=500 P=500 A=545 - COLORE: GRIGIO SCURO RAL7000</v>
      </c>
      <c r="E877" s="23" t="str">
        <f>IF($A$4="I",VLOOKUP(B877,lingue!$A$1:$W$2481,13,FALSE),IF($A$4="GB",VLOOKUP(B877,lingue!$A$1:$W$2481,15,FALSE),IF($A$4="E",VLOOKUP(B877,lingue!$A$1:$W$2481,21,FALSE),IF($A$4="PL",VLOOKUP(B877,lingue!$A$1:$W$2481,23,FALSE),IF($A$4="D",VLOOKUP(B877,lingue!$A$1:$W$2481,17,FALSE),IF($A$4="F",VLOOKUP(B877,lingue!$A$1:$W$2481,19,FALSE)))))))</f>
        <v xml:space="preserve">***FORNITO IN MULTIPLI DI 1 PZ*** </v>
      </c>
      <c r="F877" s="28"/>
      <c r="G877" s="23"/>
      <c r="I877" s="24">
        <v>13000</v>
      </c>
      <c r="J877" s="25">
        <v>1</v>
      </c>
      <c r="K877" s="36"/>
      <c r="L877" s="27">
        <v>117.6</v>
      </c>
      <c r="M877" s="102"/>
    </row>
    <row r="878" spans="1:13" ht="21.75" customHeight="1" x14ac:dyDescent="0.25">
      <c r="A878" s="34" t="s">
        <v>658</v>
      </c>
      <c r="B878" s="83" t="s">
        <v>864</v>
      </c>
      <c r="C878" s="97"/>
      <c r="D878" s="8" t="str">
        <f>IF($A$4="I",VLOOKUP(B878,lingue!$A$1:$W$2481,12,FALSE),IF($A$4="GB",VLOOKUP(B878,lingue!$A$1:$W$2481,14,FALSE),IF($A$4="E",VLOOKUP(B878,lingue!$A$1:$W$2481,20,FALSE),IF($A$4="PL",VLOOKUP(B878,lingue!$A$1:$W$2481,22,FALSE),IF($A$4="D",VLOOKUP(B878,lingue!$A$1:$W$2481,16,FALSE),IF($A$4="F",VLOOKUP(B878,lingue!$A$1:$W$2481,18,FALSE)))))))</f>
        <v>SCAFFALE PORTA RK CON 16 CASSETTE RK5012 - DIM. MM  L=500 P=500 A=545 - COLORE: GRIGIO SCURO RAL7000</v>
      </c>
      <c r="E878" s="23" t="str">
        <f>IF($A$4="I",VLOOKUP(B878,lingue!$A$1:$W$2481,13,FALSE),IF($A$4="GB",VLOOKUP(B878,lingue!$A$1:$W$2481,15,FALSE),IF($A$4="E",VLOOKUP(B878,lingue!$A$1:$W$2481,21,FALSE),IF($A$4="PL",VLOOKUP(B878,lingue!$A$1:$W$2481,23,FALSE),IF($A$4="D",VLOOKUP(B878,lingue!$A$1:$W$2481,17,FALSE),IF($A$4="F",VLOOKUP(B878,lingue!$A$1:$W$2481,19,FALSE)))))))</f>
        <v xml:space="preserve">COMPLETO DI 16 CASSETTE RK50120005104 ***FORNITO IN MULTIPLI DI 1 PZ*** </v>
      </c>
      <c r="F878" s="28"/>
      <c r="G878" s="23"/>
      <c r="I878" s="24">
        <v>23148</v>
      </c>
      <c r="J878" s="25">
        <v>1</v>
      </c>
      <c r="K878" s="36"/>
      <c r="L878" s="27">
        <v>261.66000000000003</v>
      </c>
      <c r="M878" s="102"/>
    </row>
    <row r="879" spans="1:13" ht="21.75" customHeight="1" x14ac:dyDescent="0.25">
      <c r="A879" s="34" t="s">
        <v>658</v>
      </c>
      <c r="B879" s="83" t="s">
        <v>865</v>
      </c>
      <c r="C879" s="97"/>
      <c r="D879" s="8" t="str">
        <f>IF($A$4="I",VLOOKUP(B879,lingue!$A$1:$W$2481,12,FALSE),IF($A$4="GB",VLOOKUP(B879,lingue!$A$1:$W$2481,14,FALSE),IF($A$4="E",VLOOKUP(B879,lingue!$A$1:$W$2481,20,FALSE),IF($A$4="PL",VLOOKUP(B879,lingue!$A$1:$W$2481,22,FALSE),IF($A$4="D",VLOOKUP(B879,lingue!$A$1:$W$2481,16,FALSE),IF($A$4="F",VLOOKUP(B879,lingue!$A$1:$W$2481,18,FALSE)))))))</f>
        <v>SCAFFALE PORTA RK CON 12 CASSETTE RK5016- DIM. MM  L=500 P=500 A=545 - COLORE: GRIGIO SCURO RAL7000</v>
      </c>
      <c r="E879" s="23" t="str">
        <f>IF($A$4="I",VLOOKUP(B879,lingue!$A$1:$W$2481,13,FALSE),IF($A$4="GB",VLOOKUP(B879,lingue!$A$1:$W$2481,15,FALSE),IF($A$4="E",VLOOKUP(B879,lingue!$A$1:$W$2481,21,FALSE),IF($A$4="PL",VLOOKUP(B879,lingue!$A$1:$W$2481,23,FALSE),IF($A$4="D",VLOOKUP(B879,lingue!$A$1:$W$2481,17,FALSE),IF($A$4="F",VLOOKUP(B879,lingue!$A$1:$W$2481,19,FALSE)))))))</f>
        <v xml:space="preserve">COMPLETO DI 12 CASSETTE RK50160005104 ***FORNITO IN MULTIPLI DI 1 PZ*** </v>
      </c>
      <c r="F879" s="28"/>
      <c r="G879" s="23"/>
      <c r="I879" s="24">
        <v>20648</v>
      </c>
      <c r="J879" s="25">
        <v>1</v>
      </c>
      <c r="K879" s="36"/>
      <c r="L879" s="27">
        <v>224.73</v>
      </c>
      <c r="M879" s="102"/>
    </row>
    <row r="880" spans="1:13" ht="21.75" customHeight="1" x14ac:dyDescent="0.25">
      <c r="A880" s="34" t="s">
        <v>658</v>
      </c>
      <c r="B880" s="83" t="s">
        <v>866</v>
      </c>
      <c r="C880" s="97"/>
      <c r="D880" s="8" t="str">
        <f>IF($A$4="I",VLOOKUP(B880,lingue!$A$1:$W$2481,12,FALSE),IF($A$4="GB",VLOOKUP(B880,lingue!$A$1:$W$2481,14,FALSE),IF($A$4="E",VLOOKUP(B880,lingue!$A$1:$W$2481,20,FALSE),IF($A$4="PL",VLOOKUP(B880,lingue!$A$1:$W$2481,22,FALSE),IF($A$4="D",VLOOKUP(B880,lingue!$A$1:$W$2481,16,FALSE),IF($A$4="F",VLOOKUP(B880,lingue!$A$1:$W$2481,18,FALSE)))))))</f>
        <v>SCAFFALE PORTA RK CON 8 CASSETTE RK 5012 + 6 CASSETTE RK5016 - DIM. MM  L=500 P=500 A=545 - COLORE: GRIGIO SCURO RAL7000</v>
      </c>
      <c r="E880" s="23" t="str">
        <f>IF($A$4="I",VLOOKUP(B880,lingue!$A$1:$W$2481,13,FALSE),IF($A$4="GB",VLOOKUP(B880,lingue!$A$1:$W$2481,15,FALSE),IF($A$4="E",VLOOKUP(B880,lingue!$A$1:$W$2481,21,FALSE),IF($A$4="PL",VLOOKUP(B880,lingue!$A$1:$W$2481,23,FALSE),IF($A$4="D",VLOOKUP(B880,lingue!$A$1:$W$2481,17,FALSE),IF($A$4="F",VLOOKUP(B880,lingue!$A$1:$W$2481,19,FALSE)))))))</f>
        <v xml:space="preserve">COMPLETO DI 8 CASSETTE RK50120005104, 6 CASSETTE RK50160005104 ***FORNITO IN MULTIPLI DI 1 PZ*** </v>
      </c>
      <c r="F880" s="28"/>
      <c r="G880" s="23"/>
      <c r="I880" s="24">
        <v>21898</v>
      </c>
      <c r="J880" s="25">
        <v>1</v>
      </c>
      <c r="K880" s="36"/>
      <c r="L880" s="27">
        <v>243.2</v>
      </c>
      <c r="M880" s="102"/>
    </row>
    <row r="881" spans="1:13" ht="21.75" customHeight="1" x14ac:dyDescent="0.25">
      <c r="A881" s="34" t="s">
        <v>658</v>
      </c>
      <c r="B881" s="83" t="s">
        <v>867</v>
      </c>
      <c r="C881" s="97"/>
      <c r="D881" s="8" t="str">
        <f>IF($A$4="I",VLOOKUP(B881,lingue!$A$1:$W$2481,12,FALSE),IF($A$4="GB",VLOOKUP(B881,lingue!$A$1:$W$2481,14,FALSE),IF($A$4="E",VLOOKUP(B881,lingue!$A$1:$W$2481,20,FALSE),IF($A$4="PL",VLOOKUP(B881,lingue!$A$1:$W$2481,22,FALSE),IF($A$4="D",VLOOKUP(B881,lingue!$A$1:$W$2481,16,FALSE),IF($A$4="F",VLOOKUP(B881,lingue!$A$1:$W$2481,18,FALSE)))))))</f>
        <v>SCAFFALE PORTA RK CON 8 CASSETTE RK5024- DIM. MM  L=500 P=500 A=545 - COLORE: GRIGIO SCURO RAL7000</v>
      </c>
      <c r="E881" s="23" t="str">
        <f>IF($A$4="I",VLOOKUP(B881,lingue!$A$1:$W$2481,13,FALSE),IF($A$4="GB",VLOOKUP(B881,lingue!$A$1:$W$2481,15,FALSE),IF($A$4="E",VLOOKUP(B881,lingue!$A$1:$W$2481,21,FALSE),IF($A$4="PL",VLOOKUP(B881,lingue!$A$1:$W$2481,23,FALSE),IF($A$4="D",VLOOKUP(B881,lingue!$A$1:$W$2481,17,FALSE),IF($A$4="F",VLOOKUP(B881,lingue!$A$1:$W$2481,19,FALSE)))))))</f>
        <v xml:space="preserve">COMPLETO DI 8 CASSETTE RK50240005104 ***FORNITO IN MULTIPLI DI 1 PZ*** </v>
      </c>
      <c r="F881" s="28"/>
      <c r="G881" s="23"/>
      <c r="I881" s="24">
        <v>19732</v>
      </c>
      <c r="J881" s="25">
        <v>1</v>
      </c>
      <c r="K881" s="36"/>
      <c r="L881" s="27">
        <v>199.4</v>
      </c>
      <c r="M881" s="102"/>
    </row>
    <row r="882" spans="1:13" ht="21.75" customHeight="1" x14ac:dyDescent="0.25">
      <c r="A882" s="34" t="s">
        <v>658</v>
      </c>
      <c r="B882" s="83" t="s">
        <v>868</v>
      </c>
      <c r="C882" s="97"/>
      <c r="D882" s="8" t="str">
        <f>IF($A$4="I",VLOOKUP(B882,lingue!$A$1:$W$2481,12,FALSE),IF($A$4="GB",VLOOKUP(B882,lingue!$A$1:$W$2481,14,FALSE),IF($A$4="E",VLOOKUP(B882,lingue!$A$1:$W$2481,20,FALSE),IF($A$4="PL",VLOOKUP(B882,lingue!$A$1:$W$2481,22,FALSE),IF($A$4="D",VLOOKUP(B882,lingue!$A$1:$W$2481,16,FALSE),IF($A$4="F",VLOOKUP(B882,lingue!$A$1:$W$2481,18,FALSE)))))))</f>
        <v>SCAFFALE PORTA RK CON 8 CASSETTE RK5012 + 4 CASSETTE RK5024 - DIM. MM  L=500 P=500 A=545 - COLORE: GRIGIO SCURO RAL7000</v>
      </c>
      <c r="E882" s="23" t="str">
        <f>IF($A$4="I",VLOOKUP(B882,lingue!$A$1:$W$2481,13,FALSE),IF($A$4="GB",VLOOKUP(B882,lingue!$A$1:$W$2481,15,FALSE),IF($A$4="E",VLOOKUP(B882,lingue!$A$1:$W$2481,21,FALSE),IF($A$4="PL",VLOOKUP(B882,lingue!$A$1:$W$2481,23,FALSE),IF($A$4="D",VLOOKUP(B882,lingue!$A$1:$W$2481,17,FALSE),IF($A$4="F",VLOOKUP(B882,lingue!$A$1:$W$2481,19,FALSE)))))))</f>
        <v xml:space="preserve">COMPLETO DI 8 CASSETTE RK50120005104, 4 CASSETTE RK50240005104 ***FORNITO IN MULTIPLI DI 1 PZ*** </v>
      </c>
      <c r="F882" s="28"/>
      <c r="G882" s="23"/>
      <c r="I882" s="24">
        <v>21440</v>
      </c>
      <c r="J882" s="25">
        <v>1</v>
      </c>
      <c r="K882" s="36"/>
      <c r="L882" s="27">
        <v>230.53</v>
      </c>
      <c r="M882" s="102"/>
    </row>
    <row r="883" spans="1:13" ht="21.75" customHeight="1" x14ac:dyDescent="0.25">
      <c r="A883" s="34" t="s">
        <v>658</v>
      </c>
      <c r="B883" s="83" t="s">
        <v>869</v>
      </c>
      <c r="C883" s="97"/>
      <c r="D883" s="8" t="str">
        <f>IF($A$4="I",VLOOKUP(B883,lingue!$A$1:$W$2481,12,FALSE),IF($A$4="GB",VLOOKUP(B883,lingue!$A$1:$W$2481,14,FALSE),IF($A$4="E",VLOOKUP(B883,lingue!$A$1:$W$2481,20,FALSE),IF($A$4="PL",VLOOKUP(B883,lingue!$A$1:$W$2481,22,FALSE),IF($A$4="D",VLOOKUP(B883,lingue!$A$1:$W$2481,16,FALSE),IF($A$4="F",VLOOKUP(B883,lingue!$A$1:$W$2481,18,FALSE)))))))</f>
        <v>SCAFFALE PORTA RK CON 6 CASSETTE RK5016 + 4 CASSETTE RK5024 - DIM. MM  L=500 P=500 A=545 - COLORE: GRIGIO SCURO RAL7000</v>
      </c>
      <c r="E883" s="23" t="str">
        <f>IF($A$4="I",VLOOKUP(B883,lingue!$A$1:$W$2481,13,FALSE),IF($A$4="GB",VLOOKUP(B883,lingue!$A$1:$W$2481,15,FALSE),IF($A$4="E",VLOOKUP(B883,lingue!$A$1:$W$2481,21,FALSE),IF($A$4="PL",VLOOKUP(B883,lingue!$A$1:$W$2481,23,FALSE),IF($A$4="D",VLOOKUP(B883,lingue!$A$1:$W$2481,17,FALSE),IF($A$4="F",VLOOKUP(B883,lingue!$A$1:$W$2481,19,FALSE)))))))</f>
        <v xml:space="preserve">COMPLETO DI 6 CASSETTE RK50160005104, 4 CASSETTE RK50240005104 ***FORNITO IN MULTIPLI DI 1 PZ*** </v>
      </c>
      <c r="F883" s="28"/>
      <c r="G883" s="23"/>
      <c r="I883" s="24">
        <v>18390</v>
      </c>
      <c r="J883" s="25">
        <v>1</v>
      </c>
      <c r="K883" s="36"/>
      <c r="L883" s="27">
        <v>212.07</v>
      </c>
      <c r="M883" s="102"/>
    </row>
    <row r="884" spans="1:13" ht="21.75" customHeight="1" x14ac:dyDescent="0.25">
      <c r="A884" s="34" t="s">
        <v>658</v>
      </c>
      <c r="B884" s="83" t="s">
        <v>870</v>
      </c>
      <c r="C884" s="97"/>
      <c r="D884" s="8" t="str">
        <f>IF($A$4="I",VLOOKUP(B884,lingue!$A$1:$W$2481,12,FALSE),IF($A$4="GB",VLOOKUP(B884,lingue!$A$1:$W$2481,14,FALSE),IF($A$4="E",VLOOKUP(B884,lingue!$A$1:$W$2481,20,FALSE),IF($A$4="PL",VLOOKUP(B884,lingue!$A$1:$W$2481,22,FALSE),IF($A$4="D",VLOOKUP(B884,lingue!$A$1:$W$2481,16,FALSE),IF($A$4="F",VLOOKUP(B884,lingue!$A$1:$W$2481,18,FALSE)))))))</f>
        <v>SCAFFALE PORTA RK CON 4 CASSETTE RK5012 + 6 CASSETTE RK5016 + 2 CASSETTE RK5024 - DIM. MM  L=500 P=500 A=545 - COLORE: GRIGIO SCURO RAL7000</v>
      </c>
      <c r="E884" s="23" t="str">
        <f>IF($A$4="I",VLOOKUP(B884,lingue!$A$1:$W$2481,13,FALSE),IF($A$4="GB",VLOOKUP(B884,lingue!$A$1:$W$2481,15,FALSE),IF($A$4="E",VLOOKUP(B884,lingue!$A$1:$W$2481,21,FALSE),IF($A$4="PL",VLOOKUP(B884,lingue!$A$1:$W$2481,23,FALSE),IF($A$4="D",VLOOKUP(B884,lingue!$A$1:$W$2481,17,FALSE),IF($A$4="F",VLOOKUP(B884,lingue!$A$1:$W$2481,19,FALSE)))))))</f>
        <v xml:space="preserve">COMPLETO DI 4 CASSETTE RK50120005104, 6 CASSETTE RK50160005104, 2 CASSETTE RK50240005104 ***FORNITO IN MULTIPLI DI 1 PZ*** </v>
      </c>
      <c r="F884" s="28"/>
      <c r="G884" s="23"/>
      <c r="I884" s="24">
        <v>21044</v>
      </c>
      <c r="J884" s="25">
        <v>1</v>
      </c>
      <c r="K884" s="36"/>
      <c r="L884" s="27">
        <v>227.63</v>
      </c>
      <c r="M884" s="102"/>
    </row>
    <row r="885" spans="1:13" ht="21.75" customHeight="1" x14ac:dyDescent="0.25">
      <c r="A885" s="34" t="s">
        <v>658</v>
      </c>
      <c r="B885" s="78" t="s">
        <v>871</v>
      </c>
      <c r="D885" s="8" t="str">
        <f>IF($A$4="I",VLOOKUP(B885,lingue!$A$1:$W$2481,12,FALSE),IF($A$4="GB",VLOOKUP(B885,lingue!$A$1:$W$2481,14,FALSE),IF($A$4="E",VLOOKUP(B885,lingue!$A$1:$W$2481,20,FALSE),IF($A$4="PL",VLOOKUP(B885,lingue!$A$1:$W$2481,22,FALSE),IF($A$4="D",VLOOKUP(B885,lingue!$A$1:$W$2481,16,FALSE),IF($A$4="F",VLOOKUP(B885,lingue!$A$1:$W$2481,18,FALSE)))))))</f>
        <v>SCAFFALE PORTA RK - DIM. MM  L=500 P=600 A=545 - COLORE: GRIGIO SCURO RAL7000</v>
      </c>
      <c r="E885" s="23" t="str">
        <f>IF($A$4="I",VLOOKUP(B885,lingue!$A$1:$W$2481,13,FALSE),IF($A$4="GB",VLOOKUP(B885,lingue!$A$1:$W$2481,15,FALSE),IF($A$4="E",VLOOKUP(B885,lingue!$A$1:$W$2481,21,FALSE),IF($A$4="PL",VLOOKUP(B885,lingue!$A$1:$W$2481,23,FALSE),IF($A$4="D",VLOOKUP(B885,lingue!$A$1:$W$2481,17,FALSE),IF($A$4="F",VLOOKUP(B885,lingue!$A$1:$W$2481,19,FALSE)))))))</f>
        <v xml:space="preserve">***FORNITO IN MULTIPLI DI 1 PZ*** </v>
      </c>
      <c r="F885" s="28"/>
      <c r="G885" s="23"/>
      <c r="I885" s="24">
        <v>15500</v>
      </c>
      <c r="J885" s="25">
        <v>1</v>
      </c>
      <c r="K885" s="36"/>
      <c r="L885" s="27">
        <v>129.72999999999999</v>
      </c>
      <c r="M885" s="102"/>
    </row>
    <row r="886" spans="1:13" ht="21.75" customHeight="1" x14ac:dyDescent="0.25">
      <c r="A886" s="34" t="s">
        <v>658</v>
      </c>
      <c r="B886" s="83" t="s">
        <v>872</v>
      </c>
      <c r="C886" s="97"/>
      <c r="D886" s="8" t="str">
        <f>IF($A$4="I",VLOOKUP(B886,lingue!$A$1:$W$2481,12,FALSE),IF($A$4="GB",VLOOKUP(B886,lingue!$A$1:$W$2481,14,FALSE),IF($A$4="E",VLOOKUP(B886,lingue!$A$1:$W$2481,20,FALSE),IF($A$4="PL",VLOOKUP(B886,lingue!$A$1:$W$2481,22,FALSE),IF($A$4="D",VLOOKUP(B886,lingue!$A$1:$W$2481,16,FALSE),IF($A$4="F",VLOOKUP(B886,lingue!$A$1:$W$2481,18,FALSE)))))))</f>
        <v>SCAFFALE PORTA RK CON 12 CASSETTE RK6016- DIM. MM  L=500 P=600 A=545 - COLORE: GRIGIO SCURO RAL7000</v>
      </c>
      <c r="E886" s="23" t="str">
        <f>IF($A$4="I",VLOOKUP(B886,lingue!$A$1:$W$2481,13,FALSE),IF($A$4="GB",VLOOKUP(B886,lingue!$A$1:$W$2481,15,FALSE),IF($A$4="E",VLOOKUP(B886,lingue!$A$1:$W$2481,21,FALSE),IF($A$4="PL",VLOOKUP(B886,lingue!$A$1:$W$2481,23,FALSE),IF($A$4="D",VLOOKUP(B886,lingue!$A$1:$W$2481,17,FALSE),IF($A$4="F",VLOOKUP(B886,lingue!$A$1:$W$2481,19,FALSE)))))))</f>
        <v xml:space="preserve">COMPLETO DI 12 CASSETTE RK60160005104 ***FORNITO IN MULTIPLI DI 1 PZ*** </v>
      </c>
      <c r="F886" s="28"/>
      <c r="G886" s="23"/>
      <c r="I886" s="24">
        <v>21640</v>
      </c>
      <c r="J886" s="25">
        <v>1</v>
      </c>
      <c r="K886" s="36"/>
      <c r="L886" s="27">
        <v>245.4</v>
      </c>
      <c r="M886" s="102"/>
    </row>
    <row r="887" spans="1:13" ht="21.75" customHeight="1" x14ac:dyDescent="0.25">
      <c r="A887" s="34" t="s">
        <v>658</v>
      </c>
      <c r="B887" s="77" t="s">
        <v>873</v>
      </c>
      <c r="C887" s="97"/>
      <c r="D887" s="8" t="str">
        <f>IF($A$4="I",VLOOKUP(B887,lingue!$A$1:$W$2481,12,FALSE),IF($A$4="GB",VLOOKUP(B887,lingue!$A$1:$W$2481,14,FALSE),IF($A$4="E",VLOOKUP(B887,lingue!$A$1:$W$2481,20,FALSE),IF($A$4="PL",VLOOKUP(B887,lingue!$A$1:$W$2481,22,FALSE),IF($A$4="D",VLOOKUP(B887,lingue!$A$1:$W$2481,16,FALSE),IF($A$4="F",VLOOKUP(B887,lingue!$A$1:$W$2481,18,FALSE)))))))</f>
        <v>DIVISORIO TRASVERSALE IN PLASTICA CONDUTTIVA PER CASSETTE RK3012/4012/5012 - DIM. MM  L=100 A=90 - COLORE: NERO</v>
      </c>
      <c r="E887" s="23" t="str">
        <f>IF($A$4="I",VLOOKUP(B887,lingue!$A$1:$W$2481,13,FALSE),IF($A$4="GB",VLOOKUP(B887,lingue!$A$1:$W$2481,15,FALSE),IF($A$4="E",VLOOKUP(B887,lingue!$A$1:$W$2481,21,FALSE),IF($A$4="PL",VLOOKUP(B887,lingue!$A$1:$W$2481,23,FALSE),IF($A$4="D",VLOOKUP(B887,lingue!$A$1:$W$2481,17,FALSE),IF($A$4="F",VLOOKUP(B887,lingue!$A$1:$W$2481,19,FALSE)))))))</f>
        <v xml:space="preserve">***FORNITO IN MULTIPLI DI 1 PZ*** </v>
      </c>
      <c r="F887" s="28"/>
      <c r="G887" s="23"/>
      <c r="I887" s="24">
        <v>25</v>
      </c>
      <c r="J887" s="25">
        <v>1</v>
      </c>
      <c r="K887" s="36"/>
      <c r="L887" s="27">
        <v>1.1299999999999999</v>
      </c>
      <c r="M887" s="102"/>
    </row>
    <row r="888" spans="1:13" ht="21.75" customHeight="1" x14ac:dyDescent="0.25">
      <c r="A888" s="34" t="s">
        <v>658</v>
      </c>
      <c r="B888" s="22" t="s">
        <v>874</v>
      </c>
      <c r="D888" s="8" t="str">
        <f>IF($A$4="I",VLOOKUP(B888,lingue!$A$1:$W$2481,12,FALSE),IF($A$4="GB",VLOOKUP(B888,lingue!$A$1:$W$2481,14,FALSE),IF($A$4="E",VLOOKUP(B888,lingue!$A$1:$W$2481,20,FALSE),IF($A$4="PL",VLOOKUP(B888,lingue!$A$1:$W$2481,22,FALSE),IF($A$4="D",VLOOKUP(B888,lingue!$A$1:$W$2481,16,FALSE),IF($A$4="F",VLOOKUP(B888,lingue!$A$1:$W$2481,18,FALSE)))))))</f>
        <v>DIVISORIO TRASVERSALE PER CASSETTE RK3012/4012/5012 - DIM. MM  L=100 A=90 - COLORE: PLASTICA TRASPARENTE</v>
      </c>
      <c r="E888" s="23" t="str">
        <f>IF($A$4="I",VLOOKUP(B888,lingue!$A$1:$W$2481,13,FALSE),IF($A$4="GB",VLOOKUP(B888,lingue!$A$1:$W$2481,15,FALSE),IF($A$4="E",VLOOKUP(B888,lingue!$A$1:$W$2481,21,FALSE),IF($A$4="PL",VLOOKUP(B888,lingue!$A$1:$W$2481,23,FALSE),IF($A$4="D",VLOOKUP(B888,lingue!$A$1:$W$2481,17,FALSE),IF($A$4="F",VLOOKUP(B888,lingue!$A$1:$W$2481,19,FALSE)))))))</f>
        <v xml:space="preserve">***FORNITO IN MULTIPLI DI 1 PZ*** </v>
      </c>
      <c r="F888" s="8"/>
      <c r="G888" s="23"/>
      <c r="H888" s="8"/>
      <c r="I888" s="24">
        <v>22</v>
      </c>
      <c r="J888" s="25">
        <v>1</v>
      </c>
      <c r="K888" s="26"/>
      <c r="L888" s="27">
        <v>0.76</v>
      </c>
      <c r="M888" s="102"/>
    </row>
    <row r="889" spans="1:13" ht="21.75" customHeight="1" x14ac:dyDescent="0.25">
      <c r="A889" s="34" t="s">
        <v>658</v>
      </c>
      <c r="B889" s="22" t="s">
        <v>875</v>
      </c>
      <c r="D889" s="8" t="str">
        <f>IF($A$4="I",VLOOKUP(B889,lingue!$A$1:$W$2481,12,FALSE),IF($A$4="GB",VLOOKUP(B889,lingue!$A$1:$W$2481,14,FALSE),IF($A$4="E",VLOOKUP(B889,lingue!$A$1:$W$2481,20,FALSE),IF($A$4="PL",VLOOKUP(B889,lingue!$A$1:$W$2481,22,FALSE),IF($A$4="D",VLOOKUP(B889,lingue!$A$1:$W$2481,16,FALSE),IF($A$4="F",VLOOKUP(B889,lingue!$A$1:$W$2481,18,FALSE)))))))</f>
        <v>DIVISORIO TRASVERSALE - DIM. MM  L=137 A=75 - COLORE: PLASTICA TRASPARENTE</v>
      </c>
      <c r="E889" s="23" t="str">
        <f>IF($A$4="I",VLOOKUP(B889,lingue!$A$1:$W$2481,13,FALSE),IF($A$4="GB",VLOOKUP(B889,lingue!$A$1:$W$2481,15,FALSE),IF($A$4="E",VLOOKUP(B889,lingue!$A$1:$W$2481,21,FALSE),IF($A$4="PL",VLOOKUP(B889,lingue!$A$1:$W$2481,23,FALSE),IF($A$4="D",VLOOKUP(B889,lingue!$A$1:$W$2481,17,FALSE),IF($A$4="F",VLOOKUP(B889,lingue!$A$1:$W$2481,19,FALSE)))))))</f>
        <v xml:space="preserve">***FORNITO IN MULTIPLI DI 1 PZ*** </v>
      </c>
      <c r="F889" s="8"/>
      <c r="G889" s="23"/>
      <c r="H889" s="8"/>
      <c r="I889" s="24">
        <v>22</v>
      </c>
      <c r="J889" s="25">
        <v>1</v>
      </c>
      <c r="K889" s="26"/>
      <c r="L889" s="27">
        <v>0.84</v>
      </c>
      <c r="M889" s="102"/>
    </row>
    <row r="890" spans="1:13" ht="21.75" customHeight="1" x14ac:dyDescent="0.25">
      <c r="A890" s="34" t="s">
        <v>658</v>
      </c>
      <c r="B890" s="77" t="s">
        <v>876</v>
      </c>
      <c r="C890" s="97"/>
      <c r="D890" s="8" t="str">
        <f>IF($A$4="I",VLOOKUP(B890,lingue!$A$1:$W$2481,12,FALSE),IF($A$4="GB",VLOOKUP(B890,lingue!$A$1:$W$2481,14,FALSE),IF($A$4="E",VLOOKUP(B890,lingue!$A$1:$W$2481,20,FALSE),IF($A$4="PL",VLOOKUP(B890,lingue!$A$1:$W$2481,22,FALSE),IF($A$4="D",VLOOKUP(B890,lingue!$A$1:$W$2481,16,FALSE),IF($A$4="F",VLOOKUP(B890,lingue!$A$1:$W$2481,18,FALSE)))))))</f>
        <v>DIVISORIO TRASVERSALE IN PLASTICA CONDUTTIVA PER CASSETTE RK3016/4016/5016/6016 - DIM. MM  L=145 A=90 - COLORE: NERO</v>
      </c>
      <c r="E890" s="23" t="str">
        <f>IF($A$4="I",VLOOKUP(B890,lingue!$A$1:$W$2481,13,FALSE),IF($A$4="GB",VLOOKUP(B890,lingue!$A$1:$W$2481,15,FALSE),IF($A$4="E",VLOOKUP(B890,lingue!$A$1:$W$2481,21,FALSE),IF($A$4="PL",VLOOKUP(B890,lingue!$A$1:$W$2481,23,FALSE),IF($A$4="D",VLOOKUP(B890,lingue!$A$1:$W$2481,17,FALSE),IF($A$4="F",VLOOKUP(B890,lingue!$A$1:$W$2481,19,FALSE)))))))</f>
        <v xml:space="preserve">***FORNITO IN MULTIPLI DI 1 PZ*** </v>
      </c>
      <c r="F890" s="8"/>
      <c r="G890" s="23"/>
      <c r="H890" s="8"/>
      <c r="I890" s="24">
        <v>32</v>
      </c>
      <c r="J890" s="25">
        <v>1</v>
      </c>
      <c r="K890" s="26"/>
      <c r="L890" s="27">
        <v>1.27</v>
      </c>
      <c r="M890" s="102"/>
    </row>
    <row r="891" spans="1:13" ht="21.75" customHeight="1" x14ac:dyDescent="0.25">
      <c r="A891" s="34" t="s">
        <v>658</v>
      </c>
      <c r="B891" s="22" t="s">
        <v>877</v>
      </c>
      <c r="D891" s="8" t="str">
        <f>IF($A$4="I",VLOOKUP(B891,lingue!$A$1:$W$2481,12,FALSE),IF($A$4="GB",VLOOKUP(B891,lingue!$A$1:$W$2481,14,FALSE),IF($A$4="E",VLOOKUP(B891,lingue!$A$1:$W$2481,20,FALSE),IF($A$4="PL",VLOOKUP(B891,lingue!$A$1:$W$2481,22,FALSE),IF($A$4="D",VLOOKUP(B891,lingue!$A$1:$W$2481,16,FALSE),IF($A$4="F",VLOOKUP(B891,lingue!$A$1:$W$2481,18,FALSE)))))))</f>
        <v>DIVISORIO TRASVERSALE PER CASSETTE RK3016/4016/5016/6016 - DIM. MM  L=145 A=90 - COLORE: PLASTICA TRASPARENTE</v>
      </c>
      <c r="E891" s="23" t="str">
        <f>IF($A$4="I",VLOOKUP(B891,lingue!$A$1:$W$2481,13,FALSE),IF($A$4="GB",VLOOKUP(B891,lingue!$A$1:$W$2481,15,FALSE),IF($A$4="E",VLOOKUP(B891,lingue!$A$1:$W$2481,21,FALSE),IF($A$4="PL",VLOOKUP(B891,lingue!$A$1:$W$2481,23,FALSE),IF($A$4="D",VLOOKUP(B891,lingue!$A$1:$W$2481,17,FALSE),IF($A$4="F",VLOOKUP(B891,lingue!$A$1:$W$2481,19,FALSE)))))))</f>
        <v xml:space="preserve">***FORNITO IN MULTIPLI DI 1 PZ*** </v>
      </c>
      <c r="F891" s="8"/>
      <c r="G891" s="23"/>
      <c r="H891" s="8"/>
      <c r="I891" s="24">
        <v>28</v>
      </c>
      <c r="J891" s="25">
        <v>1</v>
      </c>
      <c r="K891" s="26"/>
      <c r="L891" s="27">
        <v>0.84</v>
      </c>
      <c r="M891" s="102"/>
    </row>
    <row r="892" spans="1:13" ht="21.75" customHeight="1" x14ac:dyDescent="0.25">
      <c r="A892" s="34" t="s">
        <v>658</v>
      </c>
      <c r="B892" s="77" t="s">
        <v>878</v>
      </c>
      <c r="C892" s="97"/>
      <c r="D892" s="8" t="str">
        <f>IF($A$4="I",VLOOKUP(B892,lingue!$A$1:$W$2481,12,FALSE),IF($A$4="GB",VLOOKUP(B892,lingue!$A$1:$W$2481,14,FALSE),IF($A$4="E",VLOOKUP(B892,lingue!$A$1:$W$2481,20,FALSE),IF($A$4="PL",VLOOKUP(B892,lingue!$A$1:$W$2481,22,FALSE),IF($A$4="D",VLOOKUP(B892,lingue!$A$1:$W$2481,16,FALSE),IF($A$4="F",VLOOKUP(B892,lingue!$A$1:$W$2481,18,FALSE)))))))</f>
        <v>DIVISORIO TRASVERSALE IN PLASTICA CONDUTTIVA PER CASSETTE RK4024/5024 - DIM. MM  L=225 A=90 - COLORE: NERO</v>
      </c>
      <c r="E892" s="23" t="str">
        <f>IF($A$4="I",VLOOKUP(B892,lingue!$A$1:$W$2481,13,FALSE),IF($A$4="GB",VLOOKUP(B892,lingue!$A$1:$W$2481,15,FALSE),IF($A$4="E",VLOOKUP(B892,lingue!$A$1:$W$2481,21,FALSE),IF($A$4="PL",VLOOKUP(B892,lingue!$A$1:$W$2481,23,FALSE),IF($A$4="D",VLOOKUP(B892,lingue!$A$1:$W$2481,17,FALSE),IF($A$4="F",VLOOKUP(B892,lingue!$A$1:$W$2481,19,FALSE)))))))</f>
        <v xml:space="preserve">***FORNITO IN MULTIPLI DI 1 PZ*** </v>
      </c>
      <c r="F892" s="28"/>
      <c r="G892" s="23"/>
      <c r="I892" s="24">
        <v>56</v>
      </c>
      <c r="J892" s="25">
        <v>1</v>
      </c>
      <c r="K892" s="36"/>
      <c r="L892" s="27">
        <v>2.0099999999999998</v>
      </c>
      <c r="M892" s="102"/>
    </row>
    <row r="893" spans="1:13" ht="21.75" customHeight="1" x14ac:dyDescent="0.25">
      <c r="A893" s="34" t="s">
        <v>658</v>
      </c>
      <c r="B893" s="22" t="s">
        <v>879</v>
      </c>
      <c r="D893" s="8" t="str">
        <f>IF($A$4="I",VLOOKUP(B893,lingue!$A$1:$W$2481,12,FALSE),IF($A$4="GB",VLOOKUP(B893,lingue!$A$1:$W$2481,14,FALSE),IF($A$4="E",VLOOKUP(B893,lingue!$A$1:$W$2481,20,FALSE),IF($A$4="PL",VLOOKUP(B893,lingue!$A$1:$W$2481,22,FALSE),IF($A$4="D",VLOOKUP(B893,lingue!$A$1:$W$2481,16,FALSE),IF($A$4="F",VLOOKUP(B893,lingue!$A$1:$W$2481,18,FALSE)))))))</f>
        <v>DIVISORIO TRASVERSALE PER CASSETTE RK4024/5024 - DIM. MM  L=225 A=90 - COLORE: PLASTICA TRASPARENTE</v>
      </c>
      <c r="E893" s="23" t="str">
        <f>IF($A$4="I",VLOOKUP(B893,lingue!$A$1:$W$2481,13,FALSE),IF($A$4="GB",VLOOKUP(B893,lingue!$A$1:$W$2481,15,FALSE),IF($A$4="E",VLOOKUP(B893,lingue!$A$1:$W$2481,21,FALSE),IF($A$4="PL",VLOOKUP(B893,lingue!$A$1:$W$2481,23,FALSE),IF($A$4="D",VLOOKUP(B893,lingue!$A$1:$W$2481,17,FALSE),IF($A$4="F",VLOOKUP(B893,lingue!$A$1:$W$2481,19,FALSE)))))))</f>
        <v xml:space="preserve">***FORNITO IN MULTIPLI DI 1 PZ*** </v>
      </c>
      <c r="F893" s="8"/>
      <c r="G893" s="23"/>
      <c r="H893" s="8"/>
      <c r="I893" s="24">
        <v>50</v>
      </c>
      <c r="J893" s="25">
        <v>1</v>
      </c>
      <c r="K893" s="26"/>
      <c r="L893" s="27">
        <v>1.34</v>
      </c>
      <c r="M893" s="102"/>
    </row>
    <row r="894" spans="1:13" ht="21.75" customHeight="1" x14ac:dyDescent="0.25">
      <c r="A894" s="34" t="s">
        <v>658</v>
      </c>
      <c r="B894" s="22" t="s">
        <v>880</v>
      </c>
      <c r="D894" s="8" t="str">
        <f>IF($A$4="I",VLOOKUP(B894,lingue!$A$1:$W$2481,12,FALSE),IF($A$4="GB",VLOOKUP(B894,lingue!$A$1:$W$2481,14,FALSE),IF($A$4="E",VLOOKUP(B894,lingue!$A$1:$W$2481,20,FALSE),IF($A$4="PL",VLOOKUP(B894,lingue!$A$1:$W$2481,22,FALSE),IF($A$4="D",VLOOKUP(B894,lingue!$A$1:$W$2481,16,FALSE),IF($A$4="F",VLOOKUP(B894,lingue!$A$1:$W$2481,18,FALSE)))))))</f>
        <v>DIVISORIO LONGITUDINALE PER CASSETTE RK3012/3016 - DIM. MM  P=268 A=88 - COLORE: ZINCATO</v>
      </c>
      <c r="E894" s="23" t="str">
        <f>IF($A$4="I",VLOOKUP(B894,lingue!$A$1:$W$2481,13,FALSE),IF($A$4="GB",VLOOKUP(B894,lingue!$A$1:$W$2481,15,FALSE),IF($A$4="E",VLOOKUP(B894,lingue!$A$1:$W$2481,21,FALSE),IF($A$4="PL",VLOOKUP(B894,lingue!$A$1:$W$2481,23,FALSE),IF($A$4="D",VLOOKUP(B894,lingue!$A$1:$W$2481,17,FALSE),IF($A$4="F",VLOOKUP(B894,lingue!$A$1:$W$2481,19,FALSE)))))))</f>
        <v xml:space="preserve">***FORNITO IN MULTIPLI DI 1 PZ*** </v>
      </c>
      <c r="F894" s="28"/>
      <c r="G894" s="23"/>
      <c r="I894" s="24">
        <v>200</v>
      </c>
      <c r="J894" s="25">
        <v>1</v>
      </c>
      <c r="K894" s="36"/>
      <c r="L894" s="27">
        <v>3.24</v>
      </c>
      <c r="M894" s="102"/>
    </row>
    <row r="895" spans="1:13" ht="21.75" customHeight="1" x14ac:dyDescent="0.25">
      <c r="A895" s="34" t="s">
        <v>658</v>
      </c>
      <c r="B895" s="22" t="s">
        <v>881</v>
      </c>
      <c r="D895" s="8" t="str">
        <f>IF($A$4="I",VLOOKUP(B895,lingue!$A$1:$W$2481,12,FALSE),IF($A$4="GB",VLOOKUP(B895,lingue!$A$1:$W$2481,14,FALSE),IF($A$4="E",VLOOKUP(B895,lingue!$A$1:$W$2481,20,FALSE),IF($A$4="PL",VLOOKUP(B895,lingue!$A$1:$W$2481,22,FALSE),IF($A$4="D",VLOOKUP(B895,lingue!$A$1:$W$2481,16,FALSE),IF($A$4="F",VLOOKUP(B895,lingue!$A$1:$W$2481,18,FALSE)))))))</f>
        <v>DIVISORIO LONGITUDINALE PER CASSETTE RK4012/4016/4024 - DIM. MM  P=368 A=88 - COLORE: ZINCATO</v>
      </c>
      <c r="E895" s="23" t="str">
        <f>IF($A$4="I",VLOOKUP(B895,lingue!$A$1:$W$2481,13,FALSE),IF($A$4="GB",VLOOKUP(B895,lingue!$A$1:$W$2481,15,FALSE),IF($A$4="E",VLOOKUP(B895,lingue!$A$1:$W$2481,21,FALSE),IF($A$4="PL",VLOOKUP(B895,lingue!$A$1:$W$2481,23,FALSE),IF($A$4="D",VLOOKUP(B895,lingue!$A$1:$W$2481,17,FALSE),IF($A$4="F",VLOOKUP(B895,lingue!$A$1:$W$2481,19,FALSE)))))))</f>
        <v xml:space="preserve">***FORNITO IN MULTIPLI DI 1 PZ*** </v>
      </c>
      <c r="F895" s="28"/>
      <c r="G895" s="23"/>
      <c r="I895" s="24">
        <v>280</v>
      </c>
      <c r="J895" s="25">
        <v>1</v>
      </c>
      <c r="K895" s="36"/>
      <c r="L895" s="27">
        <v>3.73</v>
      </c>
      <c r="M895" s="102"/>
    </row>
    <row r="896" spans="1:13" ht="21.75" customHeight="1" x14ac:dyDescent="0.25">
      <c r="A896" s="34" t="s">
        <v>658</v>
      </c>
      <c r="B896" s="22" t="s">
        <v>882</v>
      </c>
      <c r="D896" s="8" t="str">
        <f>IF($A$4="I",VLOOKUP(B896,lingue!$A$1:$W$2481,12,FALSE),IF($A$4="GB",VLOOKUP(B896,lingue!$A$1:$W$2481,14,FALSE),IF($A$4="E",VLOOKUP(B896,lingue!$A$1:$W$2481,20,FALSE),IF($A$4="PL",VLOOKUP(B896,lingue!$A$1:$W$2481,22,FALSE),IF($A$4="D",VLOOKUP(B896,lingue!$A$1:$W$2481,16,FALSE),IF($A$4="F",VLOOKUP(B896,lingue!$A$1:$W$2481,18,FALSE)))))))</f>
        <v>DIVISORIO LONGITUDINALE PER CASSETTE RK5012/5016/5024 - DIM. MM  P=468 A=88 - COLORE: ZINCATO</v>
      </c>
      <c r="E896" s="23" t="str">
        <f>IF($A$4="I",VLOOKUP(B896,lingue!$A$1:$W$2481,13,FALSE),IF($A$4="GB",VLOOKUP(B896,lingue!$A$1:$W$2481,15,FALSE),IF($A$4="E",VLOOKUP(B896,lingue!$A$1:$W$2481,21,FALSE),IF($A$4="PL",VLOOKUP(B896,lingue!$A$1:$W$2481,23,FALSE),IF($A$4="D",VLOOKUP(B896,lingue!$A$1:$W$2481,17,FALSE),IF($A$4="F",VLOOKUP(B896,lingue!$A$1:$W$2481,19,FALSE)))))))</f>
        <v xml:space="preserve">***FORNITO IN MULTIPLI DI 1 PZ*** </v>
      </c>
      <c r="F896" s="28"/>
      <c r="G896" s="23"/>
      <c r="I896" s="24">
        <v>360</v>
      </c>
      <c r="J896" s="25">
        <v>1</v>
      </c>
      <c r="K896" s="36"/>
      <c r="L896" s="27">
        <v>4.28</v>
      </c>
      <c r="M896" s="102"/>
    </row>
    <row r="897" spans="1:13" ht="21.75" customHeight="1" x14ac:dyDescent="0.25">
      <c r="A897" s="34" t="s">
        <v>658</v>
      </c>
      <c r="B897" s="22" t="s">
        <v>883</v>
      </c>
      <c r="D897" s="8" t="str">
        <f>IF($A$4="I",VLOOKUP(B897,lingue!$A$1:$W$2481,12,FALSE),IF($A$4="GB",VLOOKUP(B897,lingue!$A$1:$W$2481,14,FALSE),IF($A$4="E",VLOOKUP(B897,lingue!$A$1:$W$2481,20,FALSE),IF($A$4="PL",VLOOKUP(B897,lingue!$A$1:$W$2481,22,FALSE),IF($A$4="D",VLOOKUP(B897,lingue!$A$1:$W$2481,16,FALSE),IF($A$4="F",VLOOKUP(B897,lingue!$A$1:$W$2481,18,FALSE)))))))</f>
        <v>DIVISORIO LONGITUDINALE PER CASSETTE RK6012 - DIM. MM  P=568 A=88 - COLORE: ZINCATO</v>
      </c>
      <c r="E897" s="23" t="str">
        <f>IF($A$4="I",VLOOKUP(B897,lingue!$A$1:$W$2481,13,FALSE),IF($A$4="GB",VLOOKUP(B897,lingue!$A$1:$W$2481,15,FALSE),IF($A$4="E",VLOOKUP(B897,lingue!$A$1:$W$2481,21,FALSE),IF($A$4="PL",VLOOKUP(B897,lingue!$A$1:$W$2481,23,FALSE),IF($A$4="D",VLOOKUP(B897,lingue!$A$1:$W$2481,17,FALSE),IF($A$4="F",VLOOKUP(B897,lingue!$A$1:$W$2481,19,FALSE)))))))</f>
        <v xml:space="preserve">***FORNITO IN MULTIPLI DI 1 PZ*** </v>
      </c>
      <c r="F897" s="28"/>
      <c r="G897" s="23"/>
      <c r="I897" s="24">
        <v>420</v>
      </c>
      <c r="J897" s="25">
        <v>1</v>
      </c>
      <c r="K897" s="36"/>
      <c r="L897" s="27">
        <v>4.66</v>
      </c>
      <c r="M897" s="102"/>
    </row>
    <row r="898" spans="1:13" ht="21.75" customHeight="1" x14ac:dyDescent="0.25">
      <c r="A898" s="34" t="s">
        <v>658</v>
      </c>
      <c r="B898" s="78" t="s">
        <v>884</v>
      </c>
      <c r="D898" s="8" t="str">
        <f>IF($A$4="I",VLOOKUP(B898,lingue!$A$1:$W$2481,12,FALSE),IF($A$4="GB",VLOOKUP(B898,lingue!$A$1:$W$2481,14,FALSE),IF($A$4="E",VLOOKUP(B898,lingue!$A$1:$W$2481,20,FALSE),IF($A$4="PL",VLOOKUP(B898,lingue!$A$1:$W$2481,22,FALSE),IF($A$4="D",VLOOKUP(B898,lingue!$A$1:$W$2481,16,FALSE),IF($A$4="F",VLOOKUP(B898,lingue!$A$1:$W$2481,18,FALSE)))))))</f>
        <v>ZOCCOLO PER SCAFFALE RKBX300000001 - DIM. MM  L=485 P=275 A=90 - COLORE: GRIGIO SCURO RAL7000</v>
      </c>
      <c r="E898" s="23" t="str">
        <f>IF($A$4="I",VLOOKUP(B898,lingue!$A$1:$W$2481,13,FALSE),IF($A$4="GB",VLOOKUP(B898,lingue!$A$1:$W$2481,15,FALSE),IF($A$4="E",VLOOKUP(B898,lingue!$A$1:$W$2481,21,FALSE),IF($A$4="PL",VLOOKUP(B898,lingue!$A$1:$W$2481,23,FALSE),IF($A$4="D",VLOOKUP(B898,lingue!$A$1:$W$2481,17,FALSE),IF($A$4="F",VLOOKUP(B898,lingue!$A$1:$W$2481,19,FALSE)))))))</f>
        <v xml:space="preserve">***FORNITO IN MULTIPLI DI 1 PZ*** </v>
      </c>
      <c r="F898" s="28"/>
      <c r="G898" s="23"/>
      <c r="I898" s="24">
        <v>2400</v>
      </c>
      <c r="J898" s="25">
        <v>1</v>
      </c>
      <c r="K898" s="36"/>
      <c r="L898" s="27">
        <v>26.82</v>
      </c>
      <c r="M898" s="102"/>
    </row>
    <row r="899" spans="1:13" ht="21.75" customHeight="1" x14ac:dyDescent="0.25">
      <c r="A899" s="34" t="s">
        <v>658</v>
      </c>
      <c r="B899" s="78" t="s">
        <v>885</v>
      </c>
      <c r="D899" s="8" t="str">
        <f>IF($A$4="I",VLOOKUP(B899,lingue!$A$1:$W$2481,12,FALSE),IF($A$4="GB",VLOOKUP(B899,lingue!$A$1:$W$2481,14,FALSE),IF($A$4="E",VLOOKUP(B899,lingue!$A$1:$W$2481,20,FALSE),IF($A$4="PL",VLOOKUP(B899,lingue!$A$1:$W$2481,22,FALSE),IF($A$4="D",VLOOKUP(B899,lingue!$A$1:$W$2481,16,FALSE),IF($A$4="F",VLOOKUP(B899,lingue!$A$1:$W$2481,18,FALSE)))))))</f>
        <v>ZOCCOLO PER SCAFFALE RKBX400000001 - DIM. MM  L=485 P=375 A=90 - COLORE: GRIGIO SCURO RAL7000</v>
      </c>
      <c r="E899" s="23" t="str">
        <f>IF($A$4="I",VLOOKUP(B899,lingue!$A$1:$W$2481,13,FALSE),IF($A$4="GB",VLOOKUP(B899,lingue!$A$1:$W$2481,15,FALSE),IF($A$4="E",VLOOKUP(B899,lingue!$A$1:$W$2481,21,FALSE),IF($A$4="PL",VLOOKUP(B899,lingue!$A$1:$W$2481,23,FALSE),IF($A$4="D",VLOOKUP(B899,lingue!$A$1:$W$2481,17,FALSE),IF($A$4="F",VLOOKUP(B899,lingue!$A$1:$W$2481,19,FALSE)))))))</f>
        <v xml:space="preserve">***FORNITO IN MULTIPLI DI 1 PZ*** </v>
      </c>
      <c r="F899" s="28"/>
      <c r="G899" s="23"/>
      <c r="I899" s="24">
        <v>2700</v>
      </c>
      <c r="J899" s="25">
        <v>1</v>
      </c>
      <c r="K899" s="36"/>
      <c r="L899" s="27">
        <v>28.16</v>
      </c>
      <c r="M899" s="102"/>
    </row>
    <row r="900" spans="1:13" ht="21.75" customHeight="1" x14ac:dyDescent="0.25">
      <c r="A900" s="34" t="s">
        <v>658</v>
      </c>
      <c r="B900" s="78" t="s">
        <v>886</v>
      </c>
      <c r="D900" s="8" t="str">
        <f>IF($A$4="I",VLOOKUP(B900,lingue!$A$1:$W$2481,12,FALSE),IF($A$4="GB",VLOOKUP(B900,lingue!$A$1:$W$2481,14,FALSE),IF($A$4="E",VLOOKUP(B900,lingue!$A$1:$W$2481,20,FALSE),IF($A$4="PL",VLOOKUP(B900,lingue!$A$1:$W$2481,22,FALSE),IF($A$4="D",VLOOKUP(B900,lingue!$A$1:$W$2481,16,FALSE),IF($A$4="F",VLOOKUP(B900,lingue!$A$1:$W$2481,18,FALSE)))))))</f>
        <v>ZOCCOLO PER SCAFFALE RKBX500000001 - DIM. MM  L=485 P=475 A=90 - COLORE: GRIGIO SCURO RAL7000</v>
      </c>
      <c r="E900" s="23" t="str">
        <f>IF($A$4="I",VLOOKUP(B900,lingue!$A$1:$W$2481,13,FALSE),IF($A$4="GB",VLOOKUP(B900,lingue!$A$1:$W$2481,15,FALSE),IF($A$4="E",VLOOKUP(B900,lingue!$A$1:$W$2481,21,FALSE),IF($A$4="PL",VLOOKUP(B900,lingue!$A$1:$W$2481,23,FALSE),IF($A$4="D",VLOOKUP(B900,lingue!$A$1:$W$2481,17,FALSE),IF($A$4="F",VLOOKUP(B900,lingue!$A$1:$W$2481,19,FALSE)))))))</f>
        <v xml:space="preserve">***FORNITO IN MULTIPLI DI 1 PZ*** </v>
      </c>
      <c r="F900" s="28"/>
      <c r="G900" s="23"/>
      <c r="I900" s="24">
        <v>3400</v>
      </c>
      <c r="J900" s="25">
        <v>1</v>
      </c>
      <c r="K900" s="36"/>
      <c r="L900" s="27">
        <v>54.6</v>
      </c>
      <c r="M900" s="102"/>
    </row>
    <row r="901" spans="1:13" ht="21.75" customHeight="1" x14ac:dyDescent="0.25">
      <c r="A901" s="34" t="s">
        <v>658</v>
      </c>
      <c r="B901" s="78" t="s">
        <v>887</v>
      </c>
      <c r="D901" s="8" t="str">
        <f>IF($A$4="I",VLOOKUP(B901,lingue!$A$1:$W$2481,12,FALSE),IF($A$4="GB",VLOOKUP(B901,lingue!$A$1:$W$2481,14,FALSE),IF($A$4="E",VLOOKUP(B901,lingue!$A$1:$W$2481,20,FALSE),IF($A$4="PL",VLOOKUP(B901,lingue!$A$1:$W$2481,22,FALSE),IF($A$4="D",VLOOKUP(B901,lingue!$A$1:$W$2481,16,FALSE),IF($A$4="F",VLOOKUP(B901,lingue!$A$1:$W$2481,18,FALSE)))))))</f>
        <v>ZOCCOLO PER SCAFFALE RKBX600000001 - DIM. MM  L=485 P=575 A=90 - COLORE: GRIGIO SCURO RAL7000</v>
      </c>
      <c r="E901" s="23" t="str">
        <f>IF($A$4="I",VLOOKUP(B901,lingue!$A$1:$W$2481,13,FALSE),IF($A$4="GB",VLOOKUP(B901,lingue!$A$1:$W$2481,15,FALSE),IF($A$4="E",VLOOKUP(B901,lingue!$A$1:$W$2481,21,FALSE),IF($A$4="PL",VLOOKUP(B901,lingue!$A$1:$W$2481,23,FALSE),IF($A$4="D",VLOOKUP(B901,lingue!$A$1:$W$2481,17,FALSE),IF($A$4="F",VLOOKUP(B901,lingue!$A$1:$W$2481,19,FALSE)))))))</f>
        <v xml:space="preserve">***FORNITO IN MULTIPLI DI 1 PZ*** </v>
      </c>
      <c r="F901" s="28"/>
      <c r="G901" s="23"/>
      <c r="I901" s="24">
        <v>3400</v>
      </c>
      <c r="J901" s="25">
        <v>1</v>
      </c>
      <c r="K901" s="36"/>
      <c r="L901" s="27">
        <v>32.200000000000003</v>
      </c>
      <c r="M901" s="102"/>
    </row>
    <row r="902" spans="1:13" ht="21.75" customHeight="1" x14ac:dyDescent="0.25">
      <c r="A902" s="34" t="s">
        <v>658</v>
      </c>
      <c r="B902" s="83" t="s">
        <v>888</v>
      </c>
      <c r="C902" s="97"/>
      <c r="D902" s="8" t="str">
        <f>IF($A$4="I",VLOOKUP(B902,lingue!$A$1:$W$2481,12,FALSE),IF($A$4="GB",VLOOKUP(B902,lingue!$A$1:$W$2481,14,FALSE),IF($A$4="E",VLOOKUP(B902,lingue!$A$1:$W$2481,20,FALSE),IF($A$4="PL",VLOOKUP(B902,lingue!$A$1:$W$2481,22,FALSE),IF($A$4="D",VLOOKUP(B902,lingue!$A$1:$W$2481,16,FALSE),IF($A$4="F",VLOOKUP(B902,lingue!$A$1:$W$2481,18,FALSE)))))))</f>
        <v>MANIGLIA PER CASSETTE RK3012/4012/5012 - DIM. MM  L=70 A=90 - COLORE: BLU</v>
      </c>
      <c r="E902" s="23" t="str">
        <f>IF($A$4="I",VLOOKUP(B902,lingue!$A$1:$W$2481,13,FALSE),IF($A$4="GB",VLOOKUP(B902,lingue!$A$1:$W$2481,15,FALSE),IF($A$4="E",VLOOKUP(B902,lingue!$A$1:$W$2481,21,FALSE),IF($A$4="PL",VLOOKUP(B902,lingue!$A$1:$W$2481,23,FALSE),IF($A$4="D",VLOOKUP(B902,lingue!$A$1:$W$2481,17,FALSE),IF($A$4="F",VLOOKUP(B902,lingue!$A$1:$W$2481,19,FALSE)))))))</f>
        <v xml:space="preserve">***FORNITO IN MULTIPLI DI 1 PZ*** </v>
      </c>
      <c r="F902" s="8"/>
      <c r="G902" s="23"/>
      <c r="H902" s="8"/>
      <c r="I902" s="24">
        <v>16</v>
      </c>
      <c r="J902" s="25">
        <v>1</v>
      </c>
      <c r="K902" s="26"/>
      <c r="L902" s="27">
        <v>0.76</v>
      </c>
      <c r="M902" s="102"/>
    </row>
    <row r="903" spans="1:13" ht="21.75" customHeight="1" x14ac:dyDescent="0.25">
      <c r="A903" s="34" t="s">
        <v>658</v>
      </c>
      <c r="B903" s="77" t="s">
        <v>889</v>
      </c>
      <c r="C903" s="97"/>
      <c r="D903" s="8" t="str">
        <f>IF($A$4="I",VLOOKUP(B903,lingue!$A$1:$W$2481,12,FALSE),IF($A$4="GB",VLOOKUP(B903,lingue!$A$1:$W$2481,14,FALSE),IF($A$4="E",VLOOKUP(B903,lingue!$A$1:$W$2481,20,FALSE),IF($A$4="PL",VLOOKUP(B903,lingue!$A$1:$W$2481,22,FALSE),IF($A$4="D",VLOOKUP(B903,lingue!$A$1:$W$2481,16,FALSE),IF($A$4="F",VLOOKUP(B903,lingue!$A$1:$W$2481,18,FALSE)))))))</f>
        <v>MANIGLIA CONDUTTIVA PER CASSETTE RK3012/4012/5012 - DIM. MM  L=70 A=90 - COLORE: NERO</v>
      </c>
      <c r="E903" s="23" t="str">
        <f>IF($A$4="I",VLOOKUP(B903,lingue!$A$1:$W$2481,13,FALSE),IF($A$4="GB",VLOOKUP(B903,lingue!$A$1:$W$2481,15,FALSE),IF($A$4="E",VLOOKUP(B903,lingue!$A$1:$W$2481,21,FALSE),IF($A$4="PL",VLOOKUP(B903,lingue!$A$1:$W$2481,23,FALSE),IF($A$4="D",VLOOKUP(B903,lingue!$A$1:$W$2481,17,FALSE),IF($A$4="F",VLOOKUP(B903,lingue!$A$1:$W$2481,19,FALSE)))))))</f>
        <v xml:space="preserve">***FORNITO IN MULTIPLI DI 1 PZ*** </v>
      </c>
      <c r="F903" s="8"/>
      <c r="G903" s="23"/>
      <c r="H903" s="8"/>
      <c r="I903" s="24">
        <v>19</v>
      </c>
      <c r="J903" s="25">
        <v>1</v>
      </c>
      <c r="K903" s="26"/>
      <c r="L903" s="27">
        <v>1.4</v>
      </c>
      <c r="M903" s="102"/>
    </row>
    <row r="904" spans="1:13" ht="21.75" customHeight="1" x14ac:dyDescent="0.25">
      <c r="A904" s="34" t="s">
        <v>658</v>
      </c>
      <c r="B904" s="79" t="s">
        <v>890</v>
      </c>
      <c r="C904" s="97"/>
      <c r="D904" s="8" t="str">
        <f>IF($A$4="I",VLOOKUP(B904,lingue!$A$1:$W$2481,12,FALSE),IF($A$4="GB",VLOOKUP(B904,lingue!$A$1:$W$2481,14,FALSE),IF($A$4="E",VLOOKUP(B904,lingue!$A$1:$W$2481,20,FALSE),IF($A$4="PL",VLOOKUP(B904,lingue!$A$1:$W$2481,22,FALSE),IF($A$4="D",VLOOKUP(B904,lingue!$A$1:$W$2481,16,FALSE),IF($A$4="F",VLOOKUP(B904,lingue!$A$1:$W$2481,18,FALSE)))))))</f>
        <v>MANIGLIA REPLAST PER CASSETTE RK3012/4012/5012 - DIM. MM  L=70 A=90 - COLORE: GRIGIO SCURO</v>
      </c>
      <c r="E904" s="23" t="str">
        <f>IF($A$4="I",VLOOKUP(B904,lingue!$A$1:$W$2481,13,FALSE),IF($A$4="GB",VLOOKUP(B904,lingue!$A$1:$W$2481,15,FALSE),IF($A$4="E",VLOOKUP(B904,lingue!$A$1:$W$2481,21,FALSE),IF($A$4="PL",VLOOKUP(B904,lingue!$A$1:$W$2481,23,FALSE),IF($A$4="D",VLOOKUP(B904,lingue!$A$1:$W$2481,17,FALSE),IF($A$4="F",VLOOKUP(B904,lingue!$A$1:$W$2481,19,FALSE)))))))</f>
        <v xml:space="preserve">***FORNITO IN MULTIPLI DI 1 PZ*** </v>
      </c>
      <c r="F904" s="8"/>
      <c r="G904" s="23"/>
      <c r="H904" s="8"/>
      <c r="I904" s="24">
        <v>18</v>
      </c>
      <c r="J904" s="25">
        <v>1</v>
      </c>
      <c r="K904" s="26"/>
      <c r="L904" s="27">
        <v>0.6</v>
      </c>
      <c r="M904" s="102"/>
    </row>
    <row r="905" spans="1:13" ht="21.75" customHeight="1" x14ac:dyDescent="0.25">
      <c r="A905" s="34" t="s">
        <v>658</v>
      </c>
      <c r="B905" s="83" t="s">
        <v>891</v>
      </c>
      <c r="C905" s="97"/>
      <c r="D905" s="8" t="str">
        <f>IF($A$4="I",VLOOKUP(B905,lingue!$A$1:$W$2481,12,FALSE),IF($A$4="GB",VLOOKUP(B905,lingue!$A$1:$W$2481,14,FALSE),IF($A$4="E",VLOOKUP(B905,lingue!$A$1:$W$2481,20,FALSE),IF($A$4="PL",VLOOKUP(B905,lingue!$A$1:$W$2481,22,FALSE),IF($A$4="D",VLOOKUP(B905,lingue!$A$1:$W$2481,16,FALSE),IF($A$4="F",VLOOKUP(B905,lingue!$A$1:$W$2481,18,FALSE)))))))</f>
        <v>MANIGLIA PER CASSETTE RK3016/4016/5016/6016 - DIM. MM  L=120 A=80 - COLORE: BLU</v>
      </c>
      <c r="E905" s="23" t="str">
        <f>IF($A$4="I",VLOOKUP(B905,lingue!$A$1:$W$2481,13,FALSE),IF($A$4="GB",VLOOKUP(B905,lingue!$A$1:$W$2481,15,FALSE),IF($A$4="E",VLOOKUP(B905,lingue!$A$1:$W$2481,21,FALSE),IF($A$4="PL",VLOOKUP(B905,lingue!$A$1:$W$2481,23,FALSE),IF($A$4="D",VLOOKUP(B905,lingue!$A$1:$W$2481,17,FALSE),IF($A$4="F",VLOOKUP(B905,lingue!$A$1:$W$2481,19,FALSE)))))))</f>
        <v xml:space="preserve">***FORNITO IN MULTIPLI DI 1 PZ*** </v>
      </c>
      <c r="F905" s="8"/>
      <c r="G905" s="23"/>
      <c r="H905" s="8"/>
      <c r="I905" s="24">
        <v>18</v>
      </c>
      <c r="J905" s="25">
        <v>1</v>
      </c>
      <c r="K905" s="26"/>
      <c r="L905" s="27">
        <v>0.76</v>
      </c>
      <c r="M905" s="102"/>
    </row>
    <row r="906" spans="1:13" ht="21.75" customHeight="1" x14ac:dyDescent="0.25">
      <c r="A906" s="34" t="s">
        <v>658</v>
      </c>
      <c r="B906" s="77" t="s">
        <v>892</v>
      </c>
      <c r="C906" s="97"/>
      <c r="D906" s="8" t="str">
        <f>IF($A$4="I",VLOOKUP(B906,lingue!$A$1:$W$2481,12,FALSE),IF($A$4="GB",VLOOKUP(B906,lingue!$A$1:$W$2481,14,FALSE),IF($A$4="E",VLOOKUP(B906,lingue!$A$1:$W$2481,20,FALSE),IF($A$4="PL",VLOOKUP(B906,lingue!$A$1:$W$2481,22,FALSE),IF($A$4="D",VLOOKUP(B906,lingue!$A$1:$W$2481,16,FALSE),IF($A$4="F",VLOOKUP(B906,lingue!$A$1:$W$2481,18,FALSE)))))))</f>
        <v>MANIGLIA CONDUTTIVA PER CASSETTE RK3016/4016/5016/6016 - DIM. MM  L=120 A=80 - COLORE: NERO</v>
      </c>
      <c r="E906" s="23" t="str">
        <f>IF($A$4="I",VLOOKUP(B906,lingue!$A$1:$W$2481,13,FALSE),IF($A$4="GB",VLOOKUP(B906,lingue!$A$1:$W$2481,15,FALSE),IF($A$4="E",VLOOKUP(B906,lingue!$A$1:$W$2481,21,FALSE),IF($A$4="PL",VLOOKUP(B906,lingue!$A$1:$W$2481,23,FALSE),IF($A$4="D",VLOOKUP(B906,lingue!$A$1:$W$2481,17,FALSE),IF($A$4="F",VLOOKUP(B906,lingue!$A$1:$W$2481,19,FALSE)))))))</f>
        <v xml:space="preserve">***FORNITO IN MULTIPLI DI 1 PZ*** </v>
      </c>
      <c r="F906" s="8"/>
      <c r="G906" s="23"/>
      <c r="H906" s="8"/>
      <c r="I906" s="24">
        <v>20</v>
      </c>
      <c r="J906" s="25">
        <v>1</v>
      </c>
      <c r="K906" s="26"/>
      <c r="L906" s="27">
        <v>1.27</v>
      </c>
      <c r="M906" s="102"/>
    </row>
    <row r="907" spans="1:13" ht="21.75" customHeight="1" x14ac:dyDescent="0.25">
      <c r="A907" s="34" t="s">
        <v>658</v>
      </c>
      <c r="B907" s="79" t="s">
        <v>893</v>
      </c>
      <c r="C907" s="97"/>
      <c r="D907" s="8" t="str">
        <f>IF($A$4="I",VLOOKUP(B907,lingue!$A$1:$W$2481,12,FALSE),IF($A$4="GB",VLOOKUP(B907,lingue!$A$1:$W$2481,14,FALSE),IF($A$4="E",VLOOKUP(B907,lingue!$A$1:$W$2481,20,FALSE),IF($A$4="PL",VLOOKUP(B907,lingue!$A$1:$W$2481,22,FALSE),IF($A$4="D",VLOOKUP(B907,lingue!$A$1:$W$2481,16,FALSE),IF($A$4="F",VLOOKUP(B907,lingue!$A$1:$W$2481,18,FALSE)))))))</f>
        <v>MANIGLIA REPLAST PER CASSETTE RK3016/4016/5016/6016 - DIM. MM  L=120 A=80 - COLORE: GRIGIO SCURO</v>
      </c>
      <c r="E907" s="23" t="str">
        <f>IF($A$4="I",VLOOKUP(B907,lingue!$A$1:$W$2481,13,FALSE),IF($A$4="GB",VLOOKUP(B907,lingue!$A$1:$W$2481,15,FALSE),IF($A$4="E",VLOOKUP(B907,lingue!$A$1:$W$2481,21,FALSE),IF($A$4="PL",VLOOKUP(B907,lingue!$A$1:$W$2481,23,FALSE),IF($A$4="D",VLOOKUP(B907,lingue!$A$1:$W$2481,17,FALSE),IF($A$4="F",VLOOKUP(B907,lingue!$A$1:$W$2481,19,FALSE)))))))</f>
        <v xml:space="preserve">***FORNITO IN MULTIPLI DI 1 PZ*** </v>
      </c>
      <c r="F907" s="8"/>
      <c r="G907" s="23"/>
      <c r="H907" s="8"/>
      <c r="I907" s="24">
        <v>19</v>
      </c>
      <c r="J907" s="25">
        <v>1</v>
      </c>
      <c r="K907" s="26"/>
      <c r="L907" s="27">
        <v>0.6</v>
      </c>
      <c r="M907" s="102"/>
    </row>
    <row r="908" spans="1:13" ht="21.75" customHeight="1" x14ac:dyDescent="0.25">
      <c r="A908" s="34" t="s">
        <v>658</v>
      </c>
      <c r="B908" s="83" t="s">
        <v>894</v>
      </c>
      <c r="C908" s="97"/>
      <c r="D908" s="8" t="str">
        <f>IF($A$4="I",VLOOKUP(B908,lingue!$A$1:$W$2481,12,FALSE),IF($A$4="GB",VLOOKUP(B908,lingue!$A$1:$W$2481,14,FALSE),IF($A$4="E",VLOOKUP(B908,lingue!$A$1:$W$2481,20,FALSE),IF($A$4="PL",VLOOKUP(B908,lingue!$A$1:$W$2481,22,FALSE),IF($A$4="D",VLOOKUP(B908,lingue!$A$1:$W$2481,16,FALSE),IF($A$4="F",VLOOKUP(B908,lingue!$A$1:$W$2481,18,FALSE)))))))</f>
        <v>MANIGLIA PER CASSETTE RK4024/5024 - DIM. MM  L=110 A=90 - COLORE: BLU</v>
      </c>
      <c r="E908" s="23" t="str">
        <f>IF($A$4="I",VLOOKUP(B908,lingue!$A$1:$W$2481,13,FALSE),IF($A$4="GB",VLOOKUP(B908,lingue!$A$1:$W$2481,15,FALSE),IF($A$4="E",VLOOKUP(B908,lingue!$A$1:$W$2481,21,FALSE),IF($A$4="PL",VLOOKUP(B908,lingue!$A$1:$W$2481,23,FALSE),IF($A$4="D",VLOOKUP(B908,lingue!$A$1:$W$2481,17,FALSE),IF($A$4="F",VLOOKUP(B908,lingue!$A$1:$W$2481,19,FALSE)))))))</f>
        <v xml:space="preserve">***FORNITO IN MULTIPLI DI 1 PZ*** </v>
      </c>
      <c r="F908" s="8"/>
      <c r="G908" s="23"/>
      <c r="H908" s="8"/>
      <c r="I908" s="24">
        <v>20</v>
      </c>
      <c r="J908" s="25">
        <v>1</v>
      </c>
      <c r="K908" s="26"/>
      <c r="L908" s="27">
        <v>1.47</v>
      </c>
      <c r="M908" s="102"/>
    </row>
    <row r="909" spans="1:13" ht="21.75" customHeight="1" x14ac:dyDescent="0.25">
      <c r="A909" s="34" t="s">
        <v>658</v>
      </c>
      <c r="B909" s="77" t="s">
        <v>895</v>
      </c>
      <c r="C909" s="97"/>
      <c r="D909" s="8" t="str">
        <f>IF($A$4="I",VLOOKUP(B909,lingue!$A$1:$W$2481,12,FALSE),IF($A$4="GB",VLOOKUP(B909,lingue!$A$1:$W$2481,14,FALSE),IF($A$4="E",VLOOKUP(B909,lingue!$A$1:$W$2481,20,FALSE),IF($A$4="PL",VLOOKUP(B909,lingue!$A$1:$W$2481,22,FALSE),IF($A$4="D",VLOOKUP(B909,lingue!$A$1:$W$2481,16,FALSE),IF($A$4="F",VLOOKUP(B909,lingue!$A$1:$W$2481,18,FALSE)))))))</f>
        <v>MANIGLIA CONDUTTIVA PER CASSETTE RK4024/5024 - DIM. MM  L=110 A=90 - COLORE: NERO</v>
      </c>
      <c r="E909" s="23" t="str">
        <f>IF($A$4="I",VLOOKUP(B909,lingue!$A$1:$W$2481,13,FALSE),IF($A$4="GB",VLOOKUP(B909,lingue!$A$1:$W$2481,15,FALSE),IF($A$4="E",VLOOKUP(B909,lingue!$A$1:$W$2481,21,FALSE),IF($A$4="PL",VLOOKUP(B909,lingue!$A$1:$W$2481,23,FALSE),IF($A$4="D",VLOOKUP(B909,lingue!$A$1:$W$2481,17,FALSE),IF($A$4="F",VLOOKUP(B909,lingue!$A$1:$W$2481,19,FALSE)))))))</f>
        <v xml:space="preserve">***FORNITO IN MULTIPLI DI 1 PZ*** </v>
      </c>
      <c r="F909" s="8"/>
      <c r="G909" s="23"/>
      <c r="H909" s="8"/>
      <c r="I909" s="24">
        <v>23</v>
      </c>
      <c r="J909" s="25">
        <v>1</v>
      </c>
      <c r="K909" s="26"/>
      <c r="L909" s="27">
        <v>2.76</v>
      </c>
      <c r="M909" s="102"/>
    </row>
    <row r="910" spans="1:13" ht="21.75" customHeight="1" x14ac:dyDescent="0.25">
      <c r="A910" s="34" t="s">
        <v>658</v>
      </c>
      <c r="B910" s="79" t="s">
        <v>896</v>
      </c>
      <c r="C910" s="97"/>
      <c r="D910" s="8" t="str">
        <f>IF($A$4="I",VLOOKUP(B910,lingue!$A$1:$W$2481,12,FALSE),IF($A$4="GB",VLOOKUP(B910,lingue!$A$1:$W$2481,14,FALSE),IF($A$4="E",VLOOKUP(B910,lingue!$A$1:$W$2481,20,FALSE),IF($A$4="PL",VLOOKUP(B910,lingue!$A$1:$W$2481,22,FALSE),IF($A$4="D",VLOOKUP(B910,lingue!$A$1:$W$2481,16,FALSE),IF($A$4="F",VLOOKUP(B910,lingue!$A$1:$W$2481,18,FALSE)))))))</f>
        <v>MANIGLIA REPLAST PER CASSETTE RK4024/5024 - DIM. MM  L=110 A=90 - COLORE: GRIGIO SCURO</v>
      </c>
      <c r="E910" s="23" t="str">
        <f>IF($A$4="I",VLOOKUP(B910,lingue!$A$1:$W$2481,13,FALSE),IF($A$4="GB",VLOOKUP(B910,lingue!$A$1:$W$2481,15,FALSE),IF($A$4="E",VLOOKUP(B910,lingue!$A$1:$W$2481,21,FALSE),IF($A$4="PL",VLOOKUP(B910,lingue!$A$1:$W$2481,23,FALSE),IF($A$4="D",VLOOKUP(B910,lingue!$A$1:$W$2481,17,FALSE),IF($A$4="F",VLOOKUP(B910,lingue!$A$1:$W$2481,19,FALSE)))))))</f>
        <v xml:space="preserve">***FORNITO IN MULTIPLI DI 1 PZ*** </v>
      </c>
      <c r="F910" s="8"/>
      <c r="G910" s="23"/>
      <c r="H910" s="8"/>
      <c r="I910" s="24">
        <v>22</v>
      </c>
      <c r="J910" s="25">
        <v>1</v>
      </c>
      <c r="K910" s="26"/>
      <c r="L910" s="27">
        <v>1.19</v>
      </c>
      <c r="M910" s="102"/>
    </row>
    <row r="911" spans="1:13" ht="21.75" customHeight="1" x14ac:dyDescent="0.25">
      <c r="A911" s="34" t="s">
        <v>658</v>
      </c>
      <c r="B911" s="22" t="s">
        <v>897</v>
      </c>
      <c r="D911" s="8" t="str">
        <f>IF($A$4="I",VLOOKUP(B911,lingue!$A$1:$W$2481,12,FALSE),IF($A$4="GB",VLOOKUP(B911,lingue!$A$1:$W$2481,14,FALSE),IF($A$4="E",VLOOKUP(B911,lingue!$A$1:$W$2481,20,FALSE),IF($A$4="PL",VLOOKUP(B911,lingue!$A$1:$W$2481,22,FALSE),IF($A$4="D",VLOOKUP(B911,lingue!$A$1:$W$2481,16,FALSE),IF($A$4="F",VLOOKUP(B911,lingue!$A$1:$W$2481,18,FALSE)))))))</f>
        <v>GUIDA PER SCAFFALE RKBX300001 - DIM. MM  L=300 - COLORE: ZINCATO</v>
      </c>
      <c r="E911" s="23" t="str">
        <f>IF($A$4="I",VLOOKUP(B911,lingue!$A$1:$W$2481,13,FALSE),IF($A$4="GB",VLOOKUP(B911,lingue!$A$1:$W$2481,15,FALSE),IF($A$4="E",VLOOKUP(B911,lingue!$A$1:$W$2481,21,FALSE),IF($A$4="PL",VLOOKUP(B911,lingue!$A$1:$W$2481,23,FALSE),IF($A$4="D",VLOOKUP(B911,lingue!$A$1:$W$2481,17,FALSE),IF($A$4="F",VLOOKUP(B911,lingue!$A$1:$W$2481,19,FALSE)))))))</f>
        <v xml:space="preserve">***FORNITO IN MULTIPLI DI 1 PZ*** </v>
      </c>
      <c r="F911" s="28"/>
      <c r="G911" s="23"/>
      <c r="I911" s="24">
        <v>90</v>
      </c>
      <c r="J911" s="25">
        <v>1</v>
      </c>
      <c r="K911" s="36"/>
      <c r="L911" s="27">
        <v>3.13</v>
      </c>
      <c r="M911" s="102"/>
    </row>
    <row r="912" spans="1:13" ht="21.75" customHeight="1" x14ac:dyDescent="0.25">
      <c r="A912" s="34" t="s">
        <v>658</v>
      </c>
      <c r="B912" s="22" t="s">
        <v>898</v>
      </c>
      <c r="D912" s="8" t="str">
        <f>IF($A$4="I",VLOOKUP(B912,lingue!$A$1:$W$2481,12,FALSE),IF($A$4="GB",VLOOKUP(B912,lingue!$A$1:$W$2481,14,FALSE),IF($A$4="E",VLOOKUP(B912,lingue!$A$1:$W$2481,20,FALSE),IF($A$4="PL",VLOOKUP(B912,lingue!$A$1:$W$2481,22,FALSE),IF($A$4="D",VLOOKUP(B912,lingue!$A$1:$W$2481,16,FALSE),IF($A$4="F",VLOOKUP(B912,lingue!$A$1:$W$2481,18,FALSE)))))))</f>
        <v>GUIDA PER SCAFFALE RKBX400001 - DIM. MM  L=400 - COLORE: ZINCATO</v>
      </c>
      <c r="E912" s="23" t="str">
        <f>IF($A$4="I",VLOOKUP(B912,lingue!$A$1:$W$2481,13,FALSE),IF($A$4="GB",VLOOKUP(B912,lingue!$A$1:$W$2481,15,FALSE),IF($A$4="E",VLOOKUP(B912,lingue!$A$1:$W$2481,21,FALSE),IF($A$4="PL",VLOOKUP(B912,lingue!$A$1:$W$2481,23,FALSE),IF($A$4="D",VLOOKUP(B912,lingue!$A$1:$W$2481,17,FALSE),IF($A$4="F",VLOOKUP(B912,lingue!$A$1:$W$2481,19,FALSE)))))))</f>
        <v xml:space="preserve">***FORNITO IN MULTIPLI DI 1 PZ*** </v>
      </c>
      <c r="F912" s="28"/>
      <c r="G912" s="23"/>
      <c r="I912" s="24">
        <v>100</v>
      </c>
      <c r="J912" s="25">
        <v>1</v>
      </c>
      <c r="K912" s="36"/>
      <c r="L912" s="27">
        <v>3.29</v>
      </c>
      <c r="M912" s="102"/>
    </row>
    <row r="913" spans="1:13" ht="21.75" customHeight="1" x14ac:dyDescent="0.25">
      <c r="A913" s="34" t="s">
        <v>658</v>
      </c>
      <c r="B913" s="22" t="s">
        <v>899</v>
      </c>
      <c r="D913" s="8" t="str">
        <f>IF($A$4="I",VLOOKUP(B913,lingue!$A$1:$W$2481,12,FALSE),IF($A$4="GB",VLOOKUP(B913,lingue!$A$1:$W$2481,14,FALSE),IF($A$4="E",VLOOKUP(B913,lingue!$A$1:$W$2481,20,FALSE),IF($A$4="PL",VLOOKUP(B913,lingue!$A$1:$W$2481,22,FALSE),IF($A$4="D",VLOOKUP(B913,lingue!$A$1:$W$2481,16,FALSE),IF($A$4="F",VLOOKUP(B913,lingue!$A$1:$W$2481,18,FALSE)))))))</f>
        <v>GUIDA PER SCAFFALE RKBX500001 - DIM. MM  L=500 - COLORE: ZINCATO</v>
      </c>
      <c r="E913" s="23" t="str">
        <f>IF($A$4="I",VLOOKUP(B913,lingue!$A$1:$W$2481,13,FALSE),IF($A$4="GB",VLOOKUP(B913,lingue!$A$1:$W$2481,15,FALSE),IF($A$4="E",VLOOKUP(B913,lingue!$A$1:$W$2481,21,FALSE),IF($A$4="PL",VLOOKUP(B913,lingue!$A$1:$W$2481,23,FALSE),IF($A$4="D",VLOOKUP(B913,lingue!$A$1:$W$2481,17,FALSE),IF($A$4="F",VLOOKUP(B913,lingue!$A$1:$W$2481,19,FALSE)))))))</f>
        <v xml:space="preserve">***FORNITO IN MULTIPLI DI 1 PZ*** </v>
      </c>
      <c r="F913" s="28"/>
      <c r="G913" s="23"/>
      <c r="I913" s="24">
        <v>131</v>
      </c>
      <c r="J913" s="25">
        <v>1</v>
      </c>
      <c r="K913" s="36"/>
      <c r="L913" s="27">
        <v>3.55</v>
      </c>
      <c r="M913" s="102"/>
    </row>
    <row r="914" spans="1:13" ht="21.75" customHeight="1" x14ac:dyDescent="0.25">
      <c r="A914" s="34" t="s">
        <v>658</v>
      </c>
      <c r="B914" s="22" t="s">
        <v>900</v>
      </c>
      <c r="D914" s="8" t="str">
        <f>IF($A$4="I",VLOOKUP(B914,lingue!$A$1:$W$2481,12,FALSE),IF($A$4="GB",VLOOKUP(B914,lingue!$A$1:$W$2481,14,FALSE),IF($A$4="E",VLOOKUP(B914,lingue!$A$1:$W$2481,20,FALSE),IF($A$4="PL",VLOOKUP(B914,lingue!$A$1:$W$2481,22,FALSE),IF($A$4="D",VLOOKUP(B914,lingue!$A$1:$W$2481,16,FALSE),IF($A$4="F",VLOOKUP(B914,lingue!$A$1:$W$2481,18,FALSE)))))))</f>
        <v>GUIDA PER SCAFFALE RKBX600001 - DIM. MM  L=600 - COLORE: ZINCATO</v>
      </c>
      <c r="E914" s="23" t="str">
        <f>IF($A$4="I",VLOOKUP(B914,lingue!$A$1:$W$2481,13,FALSE),IF($A$4="GB",VLOOKUP(B914,lingue!$A$1:$W$2481,15,FALSE),IF($A$4="E",VLOOKUP(B914,lingue!$A$1:$W$2481,21,FALSE),IF($A$4="PL",VLOOKUP(B914,lingue!$A$1:$W$2481,23,FALSE),IF($A$4="D",VLOOKUP(B914,lingue!$A$1:$W$2481,17,FALSE),IF($A$4="F",VLOOKUP(B914,lingue!$A$1:$W$2481,19,FALSE)))))))</f>
        <v xml:space="preserve">***FORNITO IN MULTIPLI DI 1 PZ*** </v>
      </c>
      <c r="F914" s="28"/>
      <c r="G914" s="23"/>
      <c r="I914" s="24">
        <v>170</v>
      </c>
      <c r="J914" s="25">
        <v>1</v>
      </c>
      <c r="K914" s="36"/>
      <c r="L914" s="27">
        <v>3.9</v>
      </c>
      <c r="M914" s="102"/>
    </row>
    <row r="915" spans="1:13" ht="21.75" customHeight="1" x14ac:dyDescent="0.25">
      <c r="A915" s="34" t="s">
        <v>658</v>
      </c>
      <c r="B915" s="22" t="s">
        <v>14441</v>
      </c>
      <c r="D915" s="8" t="str">
        <f>IF($A$4="I",VLOOKUP(B915,lingue!$A$1:$W$2481,12,FALSE),IF($A$4="GB",VLOOKUP(B915,lingue!$A$1:$W$2481,14,FALSE),IF($A$4="E",VLOOKUP(B915,lingue!$A$1:$W$2481,20,FALSE),IF($A$4="PL",VLOOKUP(B915,lingue!$A$1:$W$2481,22,FALSE),IF($A$4="D",VLOOKUP(B915,lingue!$A$1:$W$2481,16,FALSE),IF($A$4="F",VLOOKUP(B915,lingue!$A$1:$W$2481,18,FALSE)))))))</f>
        <v>FERMO ZINCATO DI SICUREZZA PER CASSETTE RK3012/4012/5012 - Ø 3 MM. - COLORE: ZINCATO</v>
      </c>
      <c r="E915" s="23" t="str">
        <f>IF($A$4="I",VLOOKUP(B915,lingue!$A$1:$W$2481,13,FALSE),IF($A$4="GB",VLOOKUP(B915,lingue!$A$1:$W$2481,15,FALSE),IF($A$4="E",VLOOKUP(B915,lingue!$A$1:$W$2481,21,FALSE),IF($A$4="PL",VLOOKUP(B915,lingue!$A$1:$W$2481,23,FALSE),IF($A$4="D",VLOOKUP(B915,lingue!$A$1:$W$2481,17,FALSE),IF($A$4="F",VLOOKUP(B915,lingue!$A$1:$W$2481,19,FALSE)))))))</f>
        <v xml:space="preserve">***FORNITO IN MULTIPLI DI 1 PZ*** </v>
      </c>
      <c r="F915" s="28"/>
      <c r="G915" s="23"/>
      <c r="I915" s="24">
        <v>8</v>
      </c>
      <c r="J915" s="25">
        <v>1</v>
      </c>
      <c r="K915" s="36"/>
      <c r="L915" s="27">
        <v>0.56000000000000005</v>
      </c>
      <c r="M915" s="102"/>
    </row>
    <row r="916" spans="1:13" ht="21.75" customHeight="1" x14ac:dyDescent="0.25">
      <c r="A916" s="34" t="s">
        <v>658</v>
      </c>
      <c r="B916" s="22" t="s">
        <v>14442</v>
      </c>
      <c r="D916" s="8" t="str">
        <f>IF($A$4="I",VLOOKUP(B916,lingue!$A$1:$W$2481,12,FALSE),IF($A$4="GB",VLOOKUP(B916,lingue!$A$1:$W$2481,14,FALSE),IF($A$4="E",VLOOKUP(B916,lingue!$A$1:$W$2481,20,FALSE),IF($A$4="PL",VLOOKUP(B916,lingue!$A$1:$W$2481,22,FALSE),IF($A$4="D",VLOOKUP(B916,lingue!$A$1:$W$2481,16,FALSE),IF($A$4="F",VLOOKUP(B916,lingue!$A$1:$W$2481,18,FALSE)))))))</f>
        <v>FERMO ZINCATO DI SICUREZZA PER CASSETTE RK3016/4016/5016/6016/4024/5024 - Ø 3 MM. - COLORE: ZINCATO</v>
      </c>
      <c r="E916" s="23" t="str">
        <f>IF($A$4="I",VLOOKUP(B916,lingue!$A$1:$W$2481,13,FALSE),IF($A$4="GB",VLOOKUP(B916,lingue!$A$1:$W$2481,15,FALSE),IF($A$4="E",VLOOKUP(B916,lingue!$A$1:$W$2481,21,FALSE),IF($A$4="PL",VLOOKUP(B916,lingue!$A$1:$W$2481,23,FALSE),IF($A$4="D",VLOOKUP(B916,lingue!$A$1:$W$2481,17,FALSE),IF($A$4="F",VLOOKUP(B916,lingue!$A$1:$W$2481,19,FALSE)))))))</f>
        <v xml:space="preserve">***FORNITO IN MULTIPLI DI 1 PZ*** </v>
      </c>
      <c r="F916" s="28"/>
      <c r="G916" s="23"/>
      <c r="I916" s="24">
        <v>10</v>
      </c>
      <c r="J916" s="25">
        <v>1</v>
      </c>
      <c r="K916" s="36"/>
      <c r="L916" s="27">
        <v>0.56000000000000005</v>
      </c>
      <c r="M916" s="102"/>
    </row>
    <row r="917" spans="1:13" ht="21.75" customHeight="1" x14ac:dyDescent="0.25">
      <c r="A917" s="34" t="s">
        <v>658</v>
      </c>
      <c r="B917" s="22" t="s">
        <v>901</v>
      </c>
      <c r="D917" s="8" t="str">
        <f>IF($A$4="I",VLOOKUP(B917,lingue!$A$1:$W$2481,12,FALSE),IF($A$4="GB",VLOOKUP(B917,lingue!$A$1:$W$2481,14,FALSE),IF($A$4="E",VLOOKUP(B917,lingue!$A$1:$W$2481,20,FALSE),IF($A$4="PL",VLOOKUP(B917,lingue!$A$1:$W$2481,22,FALSE),IF($A$4="D",VLOOKUP(B917,lingue!$A$1:$W$2481,16,FALSE),IF($A$4="F",VLOOKUP(B917,lingue!$A$1:$W$2481,18,FALSE)))))))</f>
        <v>FERMO ZINCATO DI RICAMBIO PER SCAFFALE RK - Ø 4.2 MM. - COLORE: ZINCATO</v>
      </c>
      <c r="E917" s="23" t="str">
        <f>IF($A$4="I",VLOOKUP(B917,lingue!$A$1:$W$2481,13,FALSE),IF($A$4="GB",VLOOKUP(B917,lingue!$A$1:$W$2481,15,FALSE),IF($A$4="E",VLOOKUP(B917,lingue!$A$1:$W$2481,21,FALSE),IF($A$4="PL",VLOOKUP(B917,lingue!$A$1:$W$2481,23,FALSE),IF($A$4="D",VLOOKUP(B917,lingue!$A$1:$W$2481,17,FALSE),IF($A$4="F",VLOOKUP(B917,lingue!$A$1:$W$2481,19,FALSE)))))))</f>
        <v xml:space="preserve">***FORNITO IN MULTIPLI DI 1 PZ*** </v>
      </c>
      <c r="F917" s="28"/>
      <c r="G917" s="23"/>
      <c r="I917" s="24">
        <v>80</v>
      </c>
      <c r="J917" s="25">
        <v>1</v>
      </c>
      <c r="K917" s="36"/>
      <c r="L917" s="27">
        <v>1.76</v>
      </c>
      <c r="M917" s="102"/>
    </row>
    <row r="918" spans="1:13" ht="21.75" customHeight="1" x14ac:dyDescent="0.25">
      <c r="A918" s="34" t="s">
        <v>902</v>
      </c>
      <c r="B918" s="77" t="s">
        <v>903</v>
      </c>
      <c r="C918" s="97"/>
      <c r="D918" s="8" t="str">
        <f>IF($A$4="I",VLOOKUP(B918,lingue!$A$1:$W$2481,12,FALSE),IF($A$4="GB",VLOOKUP(B918,lingue!$A$1:$W$2481,14,FALSE),IF($A$4="E",VLOOKUP(B918,lingue!$A$1:$W$2481,20,FALSE),IF($A$4="PL",VLOOKUP(B918,lingue!$A$1:$W$2481,22,FALSE),IF($A$4="D",VLOOKUP(B918,lingue!$A$1:$W$2481,16,FALSE),IF($A$4="F",VLOOKUP(B918,lingue!$A$1:$W$2481,18,FALSE)))))))</f>
        <v>COPERCHIO IN POLIPROPILENE SAFELID CON CINGHIA ESTENSIBILE - DIM. MM  L=822 P=618 A=93 - COLORE: NERO</v>
      </c>
      <c r="E918" s="23" t="str">
        <f>IF($A$4="I",VLOOKUP(B918,lingue!$A$1:$W$2481,13,FALSE),IF($A$4="GB",VLOOKUP(B918,lingue!$A$1:$W$2481,15,FALSE),IF($A$4="E",VLOOKUP(B918,lingue!$A$1:$W$2481,21,FALSE),IF($A$4="PL",VLOOKUP(B918,lingue!$A$1:$W$2481,23,FALSE),IF($A$4="D",VLOOKUP(B918,lingue!$A$1:$W$2481,17,FALSE),IF($A$4="F",VLOOKUP(B918,lingue!$A$1:$W$2481,19,FALSE)))))))</f>
        <v xml:space="preserve">***FORNITO IN MULTIPLI DI 1/60 PZ*** </v>
      </c>
      <c r="F918" s="8"/>
      <c r="G918" s="23"/>
      <c r="H918" s="8"/>
      <c r="I918" s="24">
        <v>6150</v>
      </c>
      <c r="J918" s="25">
        <v>1</v>
      </c>
      <c r="K918" s="26">
        <v>60</v>
      </c>
      <c r="L918" s="27">
        <v>141.37</v>
      </c>
      <c r="M918" s="102"/>
    </row>
    <row r="919" spans="1:13" ht="21.75" customHeight="1" x14ac:dyDescent="0.25">
      <c r="A919" s="34" t="s">
        <v>902</v>
      </c>
      <c r="B919" s="77" t="s">
        <v>904</v>
      </c>
      <c r="C919" s="97"/>
      <c r="D919" s="8" t="str">
        <f>IF($A$4="I",VLOOKUP(B919,lingue!$A$1:$W$2481,12,FALSE),IF($A$4="GB",VLOOKUP(B919,lingue!$A$1:$W$2481,14,FALSE),IF($A$4="E",VLOOKUP(B919,lingue!$A$1:$W$2481,20,FALSE),IF($A$4="PL",VLOOKUP(B919,lingue!$A$1:$W$2481,22,FALSE),IF($A$4="D",VLOOKUP(B919,lingue!$A$1:$W$2481,16,FALSE),IF($A$4="F",VLOOKUP(B919,lingue!$A$1:$W$2481,18,FALSE)))))))</f>
        <v>COPERCHIO IN POLIPROPILENE SAFELID CON CINGHIA ESTENSIBILE - DIM. MM  L=1222 P=822 A=118 - COLORE: NERO</v>
      </c>
      <c r="E919" s="23" t="str">
        <f>IF($A$4="I",VLOOKUP(B919,lingue!$A$1:$W$2481,13,FALSE),IF($A$4="GB",VLOOKUP(B919,lingue!$A$1:$W$2481,15,FALSE),IF($A$4="E",VLOOKUP(B919,lingue!$A$1:$W$2481,21,FALSE),IF($A$4="PL",VLOOKUP(B919,lingue!$A$1:$W$2481,23,FALSE),IF($A$4="D",VLOOKUP(B919,lingue!$A$1:$W$2481,17,FALSE),IF($A$4="F",VLOOKUP(B919,lingue!$A$1:$W$2481,19,FALSE)))))))</f>
        <v xml:space="preserve">***FORNITO IN MULTIPLI DI 1/25 PZ*** </v>
      </c>
      <c r="F919" s="8"/>
      <c r="G919" s="23"/>
      <c r="H919" s="8"/>
      <c r="I919" s="24">
        <v>10930</v>
      </c>
      <c r="J919" s="25">
        <v>1</v>
      </c>
      <c r="K919" s="26">
        <v>25</v>
      </c>
      <c r="L919" s="27">
        <v>182.7</v>
      </c>
      <c r="M919" s="102"/>
    </row>
    <row r="920" spans="1:13" ht="21.75" customHeight="1" x14ac:dyDescent="0.25">
      <c r="A920" s="34" t="s">
        <v>902</v>
      </c>
      <c r="B920" s="77" t="s">
        <v>905</v>
      </c>
      <c r="C920" s="97"/>
      <c r="D920" s="8" t="str">
        <f>IF($A$4="I",VLOOKUP(B920,lingue!$A$1:$W$2481,12,FALSE),IF($A$4="GB",VLOOKUP(B920,lingue!$A$1:$W$2481,14,FALSE),IF($A$4="E",VLOOKUP(B920,lingue!$A$1:$W$2481,20,FALSE),IF($A$4="PL",VLOOKUP(B920,lingue!$A$1:$W$2481,22,FALSE),IF($A$4="D",VLOOKUP(B920,lingue!$A$1:$W$2481,16,FALSE),IF($A$4="F",VLOOKUP(B920,lingue!$A$1:$W$2481,18,FALSE)))))))</f>
        <v>COPERCHIO IN POLIPROPILENE SAFELID CON CINGHIA ESTENSIBILE - DIM. MM  L=1227 P=1027 A=100 - COLORE: NERO</v>
      </c>
      <c r="E920" s="23" t="str">
        <f>IF($A$4="I",VLOOKUP(B920,lingue!$A$1:$W$2481,13,FALSE),IF($A$4="GB",VLOOKUP(B920,lingue!$A$1:$W$2481,15,FALSE),IF($A$4="E",VLOOKUP(B920,lingue!$A$1:$W$2481,21,FALSE),IF($A$4="PL",VLOOKUP(B920,lingue!$A$1:$W$2481,23,FALSE),IF($A$4="D",VLOOKUP(B920,lingue!$A$1:$W$2481,17,FALSE),IF($A$4="F",VLOOKUP(B920,lingue!$A$1:$W$2481,19,FALSE)))))))</f>
        <v xml:space="preserve">***FORNITO IN MULTIPLI DI 1/25 PZ*** </v>
      </c>
      <c r="F920" s="8"/>
      <c r="G920" s="23"/>
      <c r="H920" s="8"/>
      <c r="I920" s="24">
        <v>9930</v>
      </c>
      <c r="J920" s="25">
        <v>1</v>
      </c>
      <c r="K920" s="26">
        <v>25</v>
      </c>
      <c r="L920" s="27">
        <v>193.58</v>
      </c>
      <c r="M920" s="102"/>
    </row>
    <row r="921" spans="1:13" ht="21.75" customHeight="1" x14ac:dyDescent="0.25">
      <c r="A921" s="34" t="s">
        <v>906</v>
      </c>
      <c r="B921" s="22" t="s">
        <v>907</v>
      </c>
      <c r="D921" s="8" t="str">
        <f>IF($A$4="I",VLOOKUP(B921,lingue!$A$1:$W$2481,12,FALSE),IF($A$4="GB",VLOOKUP(B921,lingue!$A$1:$W$2481,14,FALSE),IF($A$4="E",VLOOKUP(B921,lingue!$A$1:$W$2481,20,FALSE),IF($A$4="PL",VLOOKUP(B921,lingue!$A$1:$W$2481,22,FALSE),IF($A$4="D",VLOOKUP(B921,lingue!$A$1:$W$2481,16,FALSE),IF($A$4="F",VLOOKUP(B921,lingue!$A$1:$W$2481,18,FALSE)))))))</f>
        <v>MOLLA BLOCCO DOCUMENTI PER CASSETTE SERIE ATHENA - ATHENA LIGHT - MINERVA - DIM. MM  L=75 P=20 A=20 - COLORE: ZINCATO</v>
      </c>
      <c r="E921" s="23" t="str">
        <f>IF($A$4="I",VLOOKUP(B921,lingue!$A$1:$W$2481,13,FALSE),IF($A$4="GB",VLOOKUP(B921,lingue!$A$1:$W$2481,15,FALSE),IF($A$4="E",VLOOKUP(B921,lingue!$A$1:$W$2481,21,FALSE),IF($A$4="PL",VLOOKUP(B921,lingue!$A$1:$W$2481,23,FALSE),IF($A$4="D",VLOOKUP(B921,lingue!$A$1:$W$2481,17,FALSE),IF($A$4="F",VLOOKUP(B921,lingue!$A$1:$W$2481,19,FALSE)))))))</f>
        <v xml:space="preserve">***FORNITO IN MULTIPLI DI 10 PZ*** </v>
      </c>
      <c r="F921" s="8"/>
      <c r="G921" s="23"/>
      <c r="H921" s="8"/>
      <c r="I921" s="24">
        <v>8</v>
      </c>
      <c r="J921" s="25">
        <v>10</v>
      </c>
      <c r="K921" s="26"/>
      <c r="L921" s="27">
        <v>0.35</v>
      </c>
      <c r="M921" s="102"/>
    </row>
    <row r="922" spans="1:13" ht="21.75" customHeight="1" x14ac:dyDescent="0.25">
      <c r="A922" s="34" t="s">
        <v>669</v>
      </c>
      <c r="B922" s="78" t="s">
        <v>908</v>
      </c>
      <c r="C922" s="98"/>
      <c r="D922" s="8" t="str">
        <f>IF($A$4="I",VLOOKUP(B922,lingue!$A$1:$W$2481,12,FALSE),IF($A$4="GB",VLOOKUP(B922,lingue!$A$1:$W$2481,14,FALSE),IF($A$4="E",VLOOKUP(B922,lingue!$A$1:$W$2481,20,FALSE),IF($A$4="PL",VLOOKUP(B922,lingue!$A$1:$W$2481,22,FALSE),IF($A$4="D",VLOOKUP(B922,lingue!$A$1:$W$2481,16,FALSE),IF($A$4="F",VLOOKUP(B922,lingue!$A$1:$W$2481,18,FALSE)))))))</f>
        <v>CASSETTA IN POLIPROPILENE SERIE ZEUS MISURA 272-2 CON FONDO NERVATO-CAPACITA Lt=3.6 - DIM. MM  L=200 P=140 A=130 - COLORE: GRIGIO SCURO</v>
      </c>
      <c r="E922" s="23" t="str">
        <f>IF($A$4="I",VLOOKUP(B922,lingue!$A$1:$W$2481,13,FALSE),IF($A$4="GB",VLOOKUP(B922,lingue!$A$1:$W$2481,15,FALSE),IF($A$4="E",VLOOKUP(B922,lingue!$A$1:$W$2481,21,FALSE),IF($A$4="PL",VLOOKUP(B922,lingue!$A$1:$W$2481,23,FALSE),IF($A$4="D",VLOOKUP(B922,lingue!$A$1:$W$2481,17,FALSE),IF($A$4="F",VLOOKUP(B922,lingue!$A$1:$W$2481,19,FALSE)))))))</f>
        <v xml:space="preserve">***FORNITO IN MULTIPLI DI 54/1080 PZ*** </v>
      </c>
      <c r="F922" s="8"/>
      <c r="G922" s="23"/>
      <c r="H922" s="8"/>
      <c r="I922" s="24">
        <v>264</v>
      </c>
      <c r="J922" s="25">
        <v>54</v>
      </c>
      <c r="K922" s="26">
        <v>1080</v>
      </c>
      <c r="L922" s="27">
        <v>3.07</v>
      </c>
      <c r="M922" s="102"/>
    </row>
    <row r="923" spans="1:13" ht="21.75" customHeight="1" x14ac:dyDescent="0.25">
      <c r="A923" s="34" t="s">
        <v>669</v>
      </c>
      <c r="B923" s="81" t="s">
        <v>909</v>
      </c>
      <c r="C923" s="98"/>
      <c r="D923" s="8" t="str">
        <f>IF($A$4="I",VLOOKUP(B923,lingue!$A$1:$W$2481,12,FALSE),IF($A$4="GB",VLOOKUP(B923,lingue!$A$1:$W$2481,14,FALSE),IF($A$4="E",VLOOKUP(B923,lingue!$A$1:$W$2481,20,FALSE),IF($A$4="PL",VLOOKUP(B923,lingue!$A$1:$W$2481,22,FALSE),IF($A$4="D",VLOOKUP(B923,lingue!$A$1:$W$2481,16,FALSE),IF($A$4="F",VLOOKUP(B923,lingue!$A$1:$W$2481,18,FALSE)))))))</f>
        <v>CASSETTA IN POLIPROPILENE SERIE ZEUS MISURA 272-2 CON FONDO NERVATO-CAPACITA Lt=3.6 - DIM. MM  L=200 P=140 A=130 - COLORE: VERDE</v>
      </c>
      <c r="E923" s="23" t="str">
        <f>IF($A$4="I",VLOOKUP(B923,lingue!$A$1:$W$2481,13,FALSE),IF($A$4="GB",VLOOKUP(B923,lingue!$A$1:$W$2481,15,FALSE),IF($A$4="E",VLOOKUP(B923,lingue!$A$1:$W$2481,21,FALSE),IF($A$4="PL",VLOOKUP(B923,lingue!$A$1:$W$2481,23,FALSE),IF($A$4="D",VLOOKUP(B923,lingue!$A$1:$W$2481,17,FALSE),IF($A$4="F",VLOOKUP(B923,lingue!$A$1:$W$2481,19,FALSE)))))))</f>
        <v xml:space="preserve">***FORNITO IN MULTIPLI DI 54/1080 PZ*** </v>
      </c>
      <c r="F923" s="8"/>
      <c r="G923" s="23"/>
      <c r="H923" s="8"/>
      <c r="I923" s="24">
        <v>264</v>
      </c>
      <c r="J923" s="25">
        <v>54</v>
      </c>
      <c r="K923" s="26">
        <v>1080</v>
      </c>
      <c r="L923" s="27">
        <v>3.07</v>
      </c>
      <c r="M923" s="102"/>
    </row>
    <row r="924" spans="1:13" ht="21.75" customHeight="1" x14ac:dyDescent="0.25">
      <c r="A924" s="34" t="s">
        <v>669</v>
      </c>
      <c r="B924" s="82" t="s">
        <v>910</v>
      </c>
      <c r="C924" s="98"/>
      <c r="D924" s="8" t="str">
        <f>IF($A$4="I",VLOOKUP(B924,lingue!$A$1:$W$2481,12,FALSE),IF($A$4="GB",VLOOKUP(B924,lingue!$A$1:$W$2481,14,FALSE),IF($A$4="E",VLOOKUP(B924,lingue!$A$1:$W$2481,20,FALSE),IF($A$4="PL",VLOOKUP(B924,lingue!$A$1:$W$2481,22,FALSE),IF($A$4="D",VLOOKUP(B924,lingue!$A$1:$W$2481,16,FALSE),IF($A$4="F",VLOOKUP(B924,lingue!$A$1:$W$2481,18,FALSE)))))))</f>
        <v>CASSETTA IN POLIPROPILENE SERIE ZEUS MISURA 272-2 CON FONDO NERVATO-CAPACITA Lt=3.6 - DIM. MM  L=200 P=140 A=130 - COLORE: ROSSO</v>
      </c>
      <c r="E924" s="23" t="str">
        <f>IF($A$4="I",VLOOKUP(B924,lingue!$A$1:$W$2481,13,FALSE),IF($A$4="GB",VLOOKUP(B924,lingue!$A$1:$W$2481,15,FALSE),IF($A$4="E",VLOOKUP(B924,lingue!$A$1:$W$2481,21,FALSE),IF($A$4="PL",VLOOKUP(B924,lingue!$A$1:$W$2481,23,FALSE),IF($A$4="D",VLOOKUP(B924,lingue!$A$1:$W$2481,17,FALSE),IF($A$4="F",VLOOKUP(B924,lingue!$A$1:$W$2481,19,FALSE)))))))</f>
        <v xml:space="preserve">***FORNITO IN MULTIPLI DI 54/1080 PZ*** </v>
      </c>
      <c r="F924" s="8"/>
      <c r="G924" s="23"/>
      <c r="H924" s="8"/>
      <c r="I924" s="24">
        <v>264</v>
      </c>
      <c r="J924" s="25">
        <v>54</v>
      </c>
      <c r="K924" s="26">
        <v>1080</v>
      </c>
      <c r="L924" s="27">
        <v>3.07</v>
      </c>
      <c r="M924" s="102"/>
    </row>
    <row r="925" spans="1:13" ht="21.75" customHeight="1" x14ac:dyDescent="0.25">
      <c r="A925" s="34" t="s">
        <v>669</v>
      </c>
      <c r="B925" s="83" t="s">
        <v>911</v>
      </c>
      <c r="C925" s="98"/>
      <c r="D925" s="8" t="str">
        <f>IF($A$4="I",VLOOKUP(B925,lingue!$A$1:$W$2481,12,FALSE),IF($A$4="GB",VLOOKUP(B925,lingue!$A$1:$W$2481,14,FALSE),IF($A$4="E",VLOOKUP(B925,lingue!$A$1:$W$2481,20,FALSE),IF($A$4="PL",VLOOKUP(B925,lingue!$A$1:$W$2481,22,FALSE),IF($A$4="D",VLOOKUP(B925,lingue!$A$1:$W$2481,16,FALSE),IF($A$4="F",VLOOKUP(B925,lingue!$A$1:$W$2481,18,FALSE)))))))</f>
        <v>CASSETTA IN POLIPROPILENE SERIE ZEUS MISURA 272-2 CON FONDO NERVATO-CAPACITA Lt=3.6 - DIM. MM  L=200 P=140 A=130 - COLORE: BLU</v>
      </c>
      <c r="E925" s="23" t="str">
        <f>IF($A$4="I",VLOOKUP(B925,lingue!$A$1:$W$2481,13,FALSE),IF($A$4="GB",VLOOKUP(B925,lingue!$A$1:$W$2481,15,FALSE),IF($A$4="E",VLOOKUP(B925,lingue!$A$1:$W$2481,21,FALSE),IF($A$4="PL",VLOOKUP(B925,lingue!$A$1:$W$2481,23,FALSE),IF($A$4="D",VLOOKUP(B925,lingue!$A$1:$W$2481,17,FALSE),IF($A$4="F",VLOOKUP(B925,lingue!$A$1:$W$2481,19,FALSE)))))))</f>
        <v xml:space="preserve">***FORNITO IN MULTIPLI DI 54/1080 PZ*** </v>
      </c>
      <c r="F925" s="8"/>
      <c r="G925" s="23"/>
      <c r="H925" s="8"/>
      <c r="I925" s="24">
        <v>264</v>
      </c>
      <c r="J925" s="25">
        <v>54</v>
      </c>
      <c r="K925" s="26">
        <v>1080</v>
      </c>
      <c r="L925" s="27">
        <v>3.07</v>
      </c>
      <c r="M925" s="102"/>
    </row>
    <row r="926" spans="1:13" ht="21.75" customHeight="1" x14ac:dyDescent="0.25">
      <c r="A926" s="34" t="s">
        <v>669</v>
      </c>
      <c r="B926" s="70" t="s">
        <v>912</v>
      </c>
      <c r="C926" s="98"/>
      <c r="D926" s="8" t="str">
        <f>IF($A$4="I",VLOOKUP(B926,lingue!$A$1:$W$2481,12,FALSE),IF($A$4="GB",VLOOKUP(B926,lingue!$A$1:$W$2481,14,FALSE),IF($A$4="E",VLOOKUP(B926,lingue!$A$1:$W$2481,20,FALSE),IF($A$4="PL",VLOOKUP(B926,lingue!$A$1:$W$2481,22,FALSE),IF($A$4="D",VLOOKUP(B926,lingue!$A$1:$W$2481,16,FALSE),IF($A$4="F",VLOOKUP(B926,lingue!$A$1:$W$2481,18,FALSE)))))))</f>
        <v>CASSETTA IN POLIPROPILENE SERIE ZEUS MISURA 272-2 CON FONDO NERVATO-CAPACITA Lt=3.6 - DIM. MM  L=200 P=140 A=130 - COLORE: GIALLO</v>
      </c>
      <c r="E926" s="23" t="str">
        <f>IF($A$4="I",VLOOKUP(B926,lingue!$A$1:$W$2481,13,FALSE),IF($A$4="GB",VLOOKUP(B926,lingue!$A$1:$W$2481,15,FALSE),IF($A$4="E",VLOOKUP(B926,lingue!$A$1:$W$2481,21,FALSE),IF($A$4="PL",VLOOKUP(B926,lingue!$A$1:$W$2481,23,FALSE),IF($A$4="D",VLOOKUP(B926,lingue!$A$1:$W$2481,17,FALSE),IF($A$4="F",VLOOKUP(B926,lingue!$A$1:$W$2481,19,FALSE)))))))</f>
        <v xml:space="preserve">***FORNITO IN MULTIPLI DI 54/1080 PZ*** </v>
      </c>
      <c r="F926" s="8"/>
      <c r="G926" s="23"/>
      <c r="H926" s="8"/>
      <c r="I926" s="24">
        <v>264</v>
      </c>
      <c r="J926" s="25">
        <v>54</v>
      </c>
      <c r="K926" s="26">
        <v>1080</v>
      </c>
      <c r="L926" s="27">
        <v>3.07</v>
      </c>
      <c r="M926" s="102"/>
    </row>
    <row r="927" spans="1:13" ht="21.75" customHeight="1" x14ac:dyDescent="0.25">
      <c r="A927" s="34" t="s">
        <v>669</v>
      </c>
      <c r="B927" s="77" t="s">
        <v>913</v>
      </c>
      <c r="C927" s="98"/>
      <c r="D927" s="8" t="str">
        <f>IF($A$4="I",VLOOKUP(B927,lingue!$A$1:$W$2481,12,FALSE),IF($A$4="GB",VLOOKUP(B927,lingue!$A$1:$W$2481,14,FALSE),IF($A$4="E",VLOOKUP(B927,lingue!$A$1:$W$2481,20,FALSE),IF($A$4="PL",VLOOKUP(B927,lingue!$A$1:$W$2481,22,FALSE),IF($A$4="D",VLOOKUP(B927,lingue!$A$1:$W$2481,16,FALSE),IF($A$4="F",VLOOKUP(B927,lingue!$A$1:$W$2481,18,FALSE)))))))</f>
        <v>CASSETTA IN POLIPROPILENE CONDUTTIVO SERIE ZEUS MISURA 272-2 CON FONDO NERVATO-CAPACITA Lt=3.6 - DIM. MM  L=200 P=140 A=130 - COLORE: NERO</v>
      </c>
      <c r="E927" s="23" t="str">
        <f>IF($A$4="I",VLOOKUP(B927,lingue!$A$1:$W$2481,13,FALSE),IF($A$4="GB",VLOOKUP(B927,lingue!$A$1:$W$2481,15,FALSE),IF($A$4="E",VLOOKUP(B927,lingue!$A$1:$W$2481,21,FALSE),IF($A$4="PL",VLOOKUP(B927,lingue!$A$1:$W$2481,23,FALSE),IF($A$4="D",VLOOKUP(B927,lingue!$A$1:$W$2481,17,FALSE),IF($A$4="F",VLOOKUP(B927,lingue!$A$1:$W$2481,19,FALSE)))))))</f>
        <v xml:space="preserve">***FORNITO IN MULTIPLI DI 54/1080 PZ*** </v>
      </c>
      <c r="F927" s="8"/>
      <c r="G927" s="23"/>
      <c r="H927" s="8"/>
      <c r="I927" s="24">
        <v>296</v>
      </c>
      <c r="J927" s="25">
        <v>54</v>
      </c>
      <c r="K927" s="26">
        <v>1080</v>
      </c>
      <c r="L927" s="27">
        <v>5.28</v>
      </c>
      <c r="M927" s="102"/>
    </row>
    <row r="928" spans="1:13" ht="21.75" customHeight="1" x14ac:dyDescent="0.25">
      <c r="A928" s="34" t="s">
        <v>669</v>
      </c>
      <c r="B928" s="79" t="s">
        <v>14407</v>
      </c>
      <c r="C928" s="98"/>
      <c r="D928" s="8" t="str">
        <f>IF($A$4="I",VLOOKUP(B928,lingue!$A$1:$W$2481,12,FALSE),IF($A$4="GB",VLOOKUP(B928,lingue!$A$1:$W$2481,14,FALSE),IF($A$4="E",VLOOKUP(B928,lingue!$A$1:$W$2481,20,FALSE),IF($A$4="PL",VLOOKUP(B928,lingue!$A$1:$W$2481,22,FALSE),IF($A$4="D",VLOOKUP(B928,lingue!$A$1:$W$2481,16,FALSE),IF($A$4="F",VLOOKUP(B928,lingue!$A$1:$W$2481,18,FALSE)))))))</f>
        <v>CASSETTA IN REPLAST SERIE ZEUS MISURA 272-2 CON FONDO NERVATO-CAPACITA Lt=3.6 - DIM. MM  L=200 P=140 A=130 - COLORE: GRIGIO SCURO</v>
      </c>
      <c r="E928" s="23"/>
      <c r="F928" s="8"/>
      <c r="G928" s="23"/>
      <c r="H928" s="8"/>
      <c r="I928" s="24">
        <v>276</v>
      </c>
      <c r="J928" s="25">
        <v>54</v>
      </c>
      <c r="K928" s="26">
        <v>1080</v>
      </c>
      <c r="L928" s="27">
        <v>2.61</v>
      </c>
      <c r="M928" s="102"/>
    </row>
    <row r="929" spans="1:13" ht="21.75" customHeight="1" x14ac:dyDescent="0.25">
      <c r="A929" s="34" t="s">
        <v>669</v>
      </c>
      <c r="B929" s="78" t="s">
        <v>914</v>
      </c>
      <c r="C929" s="98"/>
      <c r="D929" s="8" t="str">
        <f>IF($A$4="I",VLOOKUP(B929,lingue!$A$1:$W$2481,12,FALSE),IF($A$4="GB",VLOOKUP(B929,lingue!$A$1:$W$2481,14,FALSE),IF($A$4="E",VLOOKUP(B929,lingue!$A$1:$W$2481,20,FALSE),IF($A$4="PL",VLOOKUP(B929,lingue!$A$1:$W$2481,22,FALSE),IF($A$4="D",VLOOKUP(B929,lingue!$A$1:$W$2481,16,FALSE),IF($A$4="F",VLOOKUP(B929,lingue!$A$1:$W$2481,18,FALSE)))))))</f>
        <v>CASSETTA IN POLIPROPILENE SERIE ZEUS MISURA 272-4 CON FONDO NERVATO-CAPACITA Lt=27 - DIM. MM  L=450 P=300 A=200 - COLORE: GRIGIO SCURO</v>
      </c>
      <c r="E929" s="23" t="str">
        <f>IF($A$4="I",VLOOKUP(B929,lingue!$A$1:$W$2481,13,FALSE),IF($A$4="GB",VLOOKUP(B929,lingue!$A$1:$W$2481,15,FALSE),IF($A$4="E",VLOOKUP(B929,lingue!$A$1:$W$2481,21,FALSE),IF($A$4="PL",VLOOKUP(B929,lingue!$A$1:$W$2481,23,FALSE),IF($A$4="D",VLOOKUP(B929,lingue!$A$1:$W$2481,17,FALSE),IF($A$4="F",VLOOKUP(B929,lingue!$A$1:$W$2481,19,FALSE)))))))</f>
        <v xml:space="preserve">***FORNITO IN MULTIPLI DI 10/80 PZ*** </v>
      </c>
      <c r="F929" s="8"/>
      <c r="G929" s="23"/>
      <c r="H929" s="8"/>
      <c r="I929" s="24">
        <v>1270</v>
      </c>
      <c r="J929" s="25">
        <v>10</v>
      </c>
      <c r="K929" s="26">
        <v>80</v>
      </c>
      <c r="L929" s="27">
        <v>11.51</v>
      </c>
      <c r="M929" s="102"/>
    </row>
    <row r="930" spans="1:13" ht="21.75" customHeight="1" x14ac:dyDescent="0.25">
      <c r="A930" s="34" t="s">
        <v>669</v>
      </c>
      <c r="B930" s="81" t="s">
        <v>915</v>
      </c>
      <c r="C930" s="98"/>
      <c r="D930" s="8" t="str">
        <f>IF($A$4="I",VLOOKUP(B930,lingue!$A$1:$W$2481,12,FALSE),IF($A$4="GB",VLOOKUP(B930,lingue!$A$1:$W$2481,14,FALSE),IF($A$4="E",VLOOKUP(B930,lingue!$A$1:$W$2481,20,FALSE),IF($A$4="PL",VLOOKUP(B930,lingue!$A$1:$W$2481,22,FALSE),IF($A$4="D",VLOOKUP(B930,lingue!$A$1:$W$2481,16,FALSE),IF($A$4="F",VLOOKUP(B930,lingue!$A$1:$W$2481,18,FALSE)))))))</f>
        <v>CASSETTA IN POLIPROPILENE SERIE ZEUS MISURA 272-4 CON FONDO NERVATO-CAPACITA Lt=27 - DIM. MM  L=450 P=300 A=200 - COLORE: VERDE</v>
      </c>
      <c r="E930" s="23" t="str">
        <f>IF($A$4="I",VLOOKUP(B930,lingue!$A$1:$W$2481,13,FALSE),IF($A$4="GB",VLOOKUP(B930,lingue!$A$1:$W$2481,15,FALSE),IF($A$4="E",VLOOKUP(B930,lingue!$A$1:$W$2481,21,FALSE),IF($A$4="PL",VLOOKUP(B930,lingue!$A$1:$W$2481,23,FALSE),IF($A$4="D",VLOOKUP(B930,lingue!$A$1:$W$2481,17,FALSE),IF($A$4="F",VLOOKUP(B930,lingue!$A$1:$W$2481,19,FALSE)))))))</f>
        <v xml:space="preserve">***FORNITO IN MULTIPLI DI 10/80 PZ*** </v>
      </c>
      <c r="F930" s="8"/>
      <c r="G930" s="23"/>
      <c r="H930" s="8"/>
      <c r="I930" s="24">
        <v>1270</v>
      </c>
      <c r="J930" s="25">
        <v>10</v>
      </c>
      <c r="K930" s="26">
        <v>80</v>
      </c>
      <c r="L930" s="27">
        <v>11.51</v>
      </c>
      <c r="M930" s="102"/>
    </row>
    <row r="931" spans="1:13" ht="21.75" customHeight="1" x14ac:dyDescent="0.25">
      <c r="A931" s="34" t="s">
        <v>669</v>
      </c>
      <c r="B931" s="82" t="s">
        <v>916</v>
      </c>
      <c r="C931" s="98"/>
      <c r="D931" s="8" t="str">
        <f>IF($A$4="I",VLOOKUP(B931,lingue!$A$1:$W$2481,12,FALSE),IF($A$4="GB",VLOOKUP(B931,lingue!$A$1:$W$2481,14,FALSE),IF($A$4="E",VLOOKUP(B931,lingue!$A$1:$W$2481,20,FALSE),IF($A$4="PL",VLOOKUP(B931,lingue!$A$1:$W$2481,22,FALSE),IF($A$4="D",VLOOKUP(B931,lingue!$A$1:$W$2481,16,FALSE),IF($A$4="F",VLOOKUP(B931,lingue!$A$1:$W$2481,18,FALSE)))))))</f>
        <v>CASSETTA IN POLIPROPILENE SERIE ZEUS MISURA 272-4 CON FONDO NERVATO-CAPACITA Lt=27 - DIM. MM  L=450 P=300 A=200 - COLORE: ROSSO</v>
      </c>
      <c r="E931" s="23" t="str">
        <f>IF($A$4="I",VLOOKUP(B931,lingue!$A$1:$W$2481,13,FALSE),IF($A$4="GB",VLOOKUP(B931,lingue!$A$1:$W$2481,15,FALSE),IF($A$4="E",VLOOKUP(B931,lingue!$A$1:$W$2481,21,FALSE),IF($A$4="PL",VLOOKUP(B931,lingue!$A$1:$W$2481,23,FALSE),IF($A$4="D",VLOOKUP(B931,lingue!$A$1:$W$2481,17,FALSE),IF($A$4="F",VLOOKUP(B931,lingue!$A$1:$W$2481,19,FALSE)))))))</f>
        <v xml:space="preserve">***FORNITO IN MULTIPLI DI 10/80 PZ*** </v>
      </c>
      <c r="F931" s="8"/>
      <c r="G931" s="23"/>
      <c r="H931" s="8"/>
      <c r="I931" s="24">
        <v>1270</v>
      </c>
      <c r="J931" s="25">
        <v>10</v>
      </c>
      <c r="K931" s="26">
        <v>80</v>
      </c>
      <c r="L931" s="27">
        <v>11.51</v>
      </c>
      <c r="M931" s="102"/>
    </row>
    <row r="932" spans="1:13" ht="21.75" customHeight="1" x14ac:dyDescent="0.25">
      <c r="A932" s="34" t="s">
        <v>669</v>
      </c>
      <c r="B932" s="83" t="s">
        <v>917</v>
      </c>
      <c r="C932" s="98"/>
      <c r="D932" s="8" t="str">
        <f>IF($A$4="I",VLOOKUP(B932,lingue!$A$1:$W$2481,12,FALSE),IF($A$4="GB",VLOOKUP(B932,lingue!$A$1:$W$2481,14,FALSE),IF($A$4="E",VLOOKUP(B932,lingue!$A$1:$W$2481,20,FALSE),IF($A$4="PL",VLOOKUP(B932,lingue!$A$1:$W$2481,22,FALSE),IF($A$4="D",VLOOKUP(B932,lingue!$A$1:$W$2481,16,FALSE),IF($A$4="F",VLOOKUP(B932,lingue!$A$1:$W$2481,18,FALSE)))))))</f>
        <v>CASSETTA IN POLIPROPILENE SERIE ZEUS MISURA 272-4 CON FONDO NERVATO-CAPACITA Lt=27 - DIM. MM  L=450 P=300 A=200 - COLORE: BLU</v>
      </c>
      <c r="E932" s="23" t="str">
        <f>IF($A$4="I",VLOOKUP(B932,lingue!$A$1:$W$2481,13,FALSE),IF($A$4="GB",VLOOKUP(B932,lingue!$A$1:$W$2481,15,FALSE),IF($A$4="E",VLOOKUP(B932,lingue!$A$1:$W$2481,21,FALSE),IF($A$4="PL",VLOOKUP(B932,lingue!$A$1:$W$2481,23,FALSE),IF($A$4="D",VLOOKUP(B932,lingue!$A$1:$W$2481,17,FALSE),IF($A$4="F",VLOOKUP(B932,lingue!$A$1:$W$2481,19,FALSE)))))))</f>
        <v xml:space="preserve">***FORNITO IN MULTIPLI DI 10/80 PZ*** </v>
      </c>
      <c r="F932" s="8"/>
      <c r="G932" s="23"/>
      <c r="H932" s="8"/>
      <c r="I932" s="24">
        <v>1270</v>
      </c>
      <c r="J932" s="25">
        <v>10</v>
      </c>
      <c r="K932" s="26">
        <v>80</v>
      </c>
      <c r="L932" s="27">
        <v>11.51</v>
      </c>
      <c r="M932" s="102"/>
    </row>
    <row r="933" spans="1:13" ht="21.75" customHeight="1" x14ac:dyDescent="0.25">
      <c r="A933" s="34" t="s">
        <v>669</v>
      </c>
      <c r="B933" s="70" t="s">
        <v>918</v>
      </c>
      <c r="C933" s="98"/>
      <c r="D933" s="8" t="str">
        <f>IF($A$4="I",VLOOKUP(B933,lingue!$A$1:$W$2481,12,FALSE),IF($A$4="GB",VLOOKUP(B933,lingue!$A$1:$W$2481,14,FALSE),IF($A$4="E",VLOOKUP(B933,lingue!$A$1:$W$2481,20,FALSE),IF($A$4="PL",VLOOKUP(B933,lingue!$A$1:$W$2481,22,FALSE),IF($A$4="D",VLOOKUP(B933,lingue!$A$1:$W$2481,16,FALSE),IF($A$4="F",VLOOKUP(B933,lingue!$A$1:$W$2481,18,FALSE)))))))</f>
        <v>CASSETTA IN POLIPROPILENE SERIE ZEUS MISURA 272-4 CON FONDO NERVATO-CAPACITA Lt=27 - DIM. MM  L=450 P=300 A=200 - COLORE: GIALLO</v>
      </c>
      <c r="E933" s="23" t="str">
        <f>IF($A$4="I",VLOOKUP(B933,lingue!$A$1:$W$2481,13,FALSE),IF($A$4="GB",VLOOKUP(B933,lingue!$A$1:$W$2481,15,FALSE),IF($A$4="E",VLOOKUP(B933,lingue!$A$1:$W$2481,21,FALSE),IF($A$4="PL",VLOOKUP(B933,lingue!$A$1:$W$2481,23,FALSE),IF($A$4="D",VLOOKUP(B933,lingue!$A$1:$W$2481,17,FALSE),IF($A$4="F",VLOOKUP(B933,lingue!$A$1:$W$2481,19,FALSE)))))))</f>
        <v xml:space="preserve">***FORNITO IN MULTIPLI DI 10/80 PZ*** </v>
      </c>
      <c r="F933" s="8"/>
      <c r="G933" s="23"/>
      <c r="H933" s="8"/>
      <c r="I933" s="24">
        <v>1270</v>
      </c>
      <c r="J933" s="25">
        <v>10</v>
      </c>
      <c r="K933" s="26">
        <v>80</v>
      </c>
      <c r="L933" s="27">
        <v>11.51</v>
      </c>
      <c r="M933" s="102"/>
    </row>
    <row r="934" spans="1:13" ht="21.75" customHeight="1" x14ac:dyDescent="0.25">
      <c r="A934" s="34" t="s">
        <v>669</v>
      </c>
      <c r="B934" s="77" t="s">
        <v>919</v>
      </c>
      <c r="C934" s="98"/>
      <c r="D934" s="8" t="str">
        <f>IF($A$4="I",VLOOKUP(B934,lingue!$A$1:$W$2481,12,FALSE),IF($A$4="GB",VLOOKUP(B934,lingue!$A$1:$W$2481,14,FALSE),IF($A$4="E",VLOOKUP(B934,lingue!$A$1:$W$2481,20,FALSE),IF($A$4="PL",VLOOKUP(B934,lingue!$A$1:$W$2481,22,FALSE),IF($A$4="D",VLOOKUP(B934,lingue!$A$1:$W$2481,16,FALSE),IF($A$4="F",VLOOKUP(B934,lingue!$A$1:$W$2481,18,FALSE)))))))</f>
        <v>CASSETTA IN POLIPROPILENE CONDUTTIVO SERIE ZEUS MISURA 272-4 CON FONDO NERVATO-CAPACITA Lt=27 - DIM. MM  L=450 P=300 A=200 - COLORE: NERO</v>
      </c>
      <c r="E934" s="23" t="str">
        <f>IF($A$4="I",VLOOKUP(B934,lingue!$A$1:$W$2481,13,FALSE),IF($A$4="GB",VLOOKUP(B934,lingue!$A$1:$W$2481,15,FALSE),IF($A$4="E",VLOOKUP(B934,lingue!$A$1:$W$2481,21,FALSE),IF($A$4="PL",VLOOKUP(B934,lingue!$A$1:$W$2481,23,FALSE),IF($A$4="D",VLOOKUP(B934,lingue!$A$1:$W$2481,17,FALSE),IF($A$4="F",VLOOKUP(B934,lingue!$A$1:$W$2481,19,FALSE)))))))</f>
        <v xml:space="preserve">***FORNITO IN MULTIPLI DI 10/80 PZ*** </v>
      </c>
      <c r="F934" s="8"/>
      <c r="G934" s="23"/>
      <c r="H934" s="8"/>
      <c r="I934" s="24">
        <v>1422</v>
      </c>
      <c r="J934" s="25">
        <v>10</v>
      </c>
      <c r="K934" s="26">
        <v>80</v>
      </c>
      <c r="L934" s="27">
        <v>20.94</v>
      </c>
      <c r="M934" s="102"/>
    </row>
    <row r="935" spans="1:13" ht="21.75" customHeight="1" x14ac:dyDescent="0.25">
      <c r="A935" s="34" t="s">
        <v>669</v>
      </c>
      <c r="B935" s="79" t="s">
        <v>14408</v>
      </c>
      <c r="C935" s="98"/>
      <c r="D935" s="8" t="str">
        <f>IF($A$4="I",VLOOKUP(B935,lingue!$A$1:$W$2481,12,FALSE),IF($A$4="GB",VLOOKUP(B935,lingue!$A$1:$W$2481,14,FALSE),IF($A$4="E",VLOOKUP(B935,lingue!$A$1:$W$2481,20,FALSE),IF($A$4="PL",VLOOKUP(B935,lingue!$A$1:$W$2481,22,FALSE),IF($A$4="D",VLOOKUP(B935,lingue!$A$1:$W$2481,16,FALSE),IF($A$4="F",VLOOKUP(B935,lingue!$A$1:$W$2481,18,FALSE)))))))</f>
        <v>CASSETTA IN REPLAST SERIE ZEUS MISURA 272-4 CON FONDO NERVATO-CAPACITA Lt=27 - DIM. MM  L=450 P=300 A=200 - COLORE: GRIGIO SCURO</v>
      </c>
      <c r="E935" s="23"/>
      <c r="F935" s="8"/>
      <c r="G935" s="23"/>
      <c r="H935" s="8"/>
      <c r="I935" s="24">
        <v>1327</v>
      </c>
      <c r="J935" s="25">
        <v>10</v>
      </c>
      <c r="K935" s="26">
        <v>80</v>
      </c>
      <c r="L935" s="27">
        <v>9.7799999999999994</v>
      </c>
      <c r="M935" s="102"/>
    </row>
    <row r="936" spans="1:13" ht="21.75" customHeight="1" x14ac:dyDescent="0.25">
      <c r="A936" s="34" t="s">
        <v>669</v>
      </c>
      <c r="B936" s="78" t="s">
        <v>920</v>
      </c>
      <c r="C936" s="98"/>
      <c r="D936" s="8" t="str">
        <f>IF($A$4="I",VLOOKUP(B936,lingue!$A$1:$W$2481,12,FALSE),IF($A$4="GB",VLOOKUP(B936,lingue!$A$1:$W$2481,14,FALSE),IF($A$4="E",VLOOKUP(B936,lingue!$A$1:$W$2481,20,FALSE),IF($A$4="PL",VLOOKUP(B936,lingue!$A$1:$W$2481,22,FALSE),IF($A$4="D",VLOOKUP(B936,lingue!$A$1:$W$2481,16,FALSE),IF($A$4="F",VLOOKUP(B936,lingue!$A$1:$W$2481,18,FALSE)))))))</f>
        <v>CASSETTA IN POLIPROPILENE SERIE ZEUS MISURA 272-5 CON FONDO NERVATO A 45°-CAPACITA Lt=85 - DIM. MM  L=630 P=450 A=300 - COLORE: GRIGIO SCURO</v>
      </c>
      <c r="E936" s="23" t="str">
        <f>IF($A$4="I",VLOOKUP(B936,lingue!$A$1:$W$2481,13,FALSE),IF($A$4="GB",VLOOKUP(B936,lingue!$A$1:$W$2481,15,FALSE),IF($A$4="E",VLOOKUP(B936,lingue!$A$1:$W$2481,21,FALSE),IF($A$4="PL",VLOOKUP(B936,lingue!$A$1:$W$2481,23,FALSE),IF($A$4="D",VLOOKUP(B936,lingue!$A$1:$W$2481,17,FALSE),IF($A$4="F",VLOOKUP(B936,lingue!$A$1:$W$2481,19,FALSE)))))))</f>
        <v xml:space="preserve">***FORNITO IN MULTIPLI DI 3/28 PZ*** </v>
      </c>
      <c r="F936" s="8"/>
      <c r="G936" s="23"/>
      <c r="H936" s="8"/>
      <c r="I936" s="24">
        <v>4355</v>
      </c>
      <c r="J936" s="25">
        <v>3</v>
      </c>
      <c r="K936" s="26">
        <v>28</v>
      </c>
      <c r="L936" s="27">
        <v>34.5</v>
      </c>
      <c r="M936" s="102"/>
    </row>
    <row r="937" spans="1:13" ht="21.75" customHeight="1" x14ac:dyDescent="0.25">
      <c r="A937" s="34" t="s">
        <v>669</v>
      </c>
      <c r="B937" s="81" t="s">
        <v>921</v>
      </c>
      <c r="C937" s="98"/>
      <c r="D937" s="8" t="str">
        <f>IF($A$4="I",VLOOKUP(B937,lingue!$A$1:$W$2481,12,FALSE),IF($A$4="GB",VLOOKUP(B937,lingue!$A$1:$W$2481,14,FALSE),IF($A$4="E",VLOOKUP(B937,lingue!$A$1:$W$2481,20,FALSE),IF($A$4="PL",VLOOKUP(B937,lingue!$A$1:$W$2481,22,FALSE),IF($A$4="D",VLOOKUP(B937,lingue!$A$1:$W$2481,16,FALSE),IF($A$4="F",VLOOKUP(B937,lingue!$A$1:$W$2481,18,FALSE)))))))</f>
        <v>CASSETTA IN POLIPROPILENE SERIE ZEUS MISURA 272-5 CON FONDO NERVATO A 45°-CAPACITA Lt=85 - DIM. MM  L=630 P=450 A=300 - COLORE: VERDE</v>
      </c>
      <c r="E937" s="23" t="str">
        <f>IF($A$4="I",VLOOKUP(B937,lingue!$A$1:$W$2481,13,FALSE),IF($A$4="GB",VLOOKUP(B937,lingue!$A$1:$W$2481,15,FALSE),IF($A$4="E",VLOOKUP(B937,lingue!$A$1:$W$2481,21,FALSE),IF($A$4="PL",VLOOKUP(B937,lingue!$A$1:$W$2481,23,FALSE),IF($A$4="D",VLOOKUP(B937,lingue!$A$1:$W$2481,17,FALSE),IF($A$4="F",VLOOKUP(B937,lingue!$A$1:$W$2481,19,FALSE)))))))</f>
        <v xml:space="preserve">***FORNITO IN MULTIPLI DI 3/28 PZ*** </v>
      </c>
      <c r="F937" s="8"/>
      <c r="G937" s="23"/>
      <c r="H937" s="8"/>
      <c r="I937" s="24">
        <v>4355</v>
      </c>
      <c r="J937" s="25">
        <v>3</v>
      </c>
      <c r="K937" s="26">
        <v>28</v>
      </c>
      <c r="L937" s="27">
        <v>34.5</v>
      </c>
      <c r="M937" s="102"/>
    </row>
    <row r="938" spans="1:13" ht="21.75" customHeight="1" x14ac:dyDescent="0.25">
      <c r="A938" s="34" t="s">
        <v>669</v>
      </c>
      <c r="B938" s="82" t="s">
        <v>922</v>
      </c>
      <c r="C938" s="98"/>
      <c r="D938" s="8" t="str">
        <f>IF($A$4="I",VLOOKUP(B938,lingue!$A$1:$W$2481,12,FALSE),IF($A$4="GB",VLOOKUP(B938,lingue!$A$1:$W$2481,14,FALSE),IF($A$4="E",VLOOKUP(B938,lingue!$A$1:$W$2481,20,FALSE),IF($A$4="PL",VLOOKUP(B938,lingue!$A$1:$W$2481,22,FALSE),IF($A$4="D",VLOOKUP(B938,lingue!$A$1:$W$2481,16,FALSE),IF($A$4="F",VLOOKUP(B938,lingue!$A$1:$W$2481,18,FALSE)))))))</f>
        <v>CASSETTA IN POLIPROPILENE SERIE ZEUS MISURA 272-5 CON FONDO NERVATO A 45°-CAPACITA Lt=85 - DIM. MM  L=630 P=450 A=300 - COLORE: ROSSO</v>
      </c>
      <c r="E938" s="23" t="str">
        <f>IF($A$4="I",VLOOKUP(B938,lingue!$A$1:$W$2481,13,FALSE),IF($A$4="GB",VLOOKUP(B938,lingue!$A$1:$W$2481,15,FALSE),IF($A$4="E",VLOOKUP(B938,lingue!$A$1:$W$2481,21,FALSE),IF($A$4="PL",VLOOKUP(B938,lingue!$A$1:$W$2481,23,FALSE),IF($A$4="D",VLOOKUP(B938,lingue!$A$1:$W$2481,17,FALSE),IF($A$4="F",VLOOKUP(B938,lingue!$A$1:$W$2481,19,FALSE)))))))</f>
        <v xml:space="preserve">***FORNITO IN MULTIPLI DI 3/28 PZ*** </v>
      </c>
      <c r="F938" s="8"/>
      <c r="G938" s="23"/>
      <c r="H938" s="8"/>
      <c r="I938" s="24">
        <v>4355</v>
      </c>
      <c r="J938" s="25">
        <v>3</v>
      </c>
      <c r="K938" s="26">
        <v>28</v>
      </c>
      <c r="L938" s="27">
        <v>34.5</v>
      </c>
      <c r="M938" s="102"/>
    </row>
    <row r="939" spans="1:13" ht="21.75" customHeight="1" x14ac:dyDescent="0.25">
      <c r="A939" s="34" t="s">
        <v>669</v>
      </c>
      <c r="B939" s="83" t="s">
        <v>923</v>
      </c>
      <c r="C939" s="98"/>
      <c r="D939" s="8" t="str">
        <f>IF($A$4="I",VLOOKUP(B939,lingue!$A$1:$W$2481,12,FALSE),IF($A$4="GB",VLOOKUP(B939,lingue!$A$1:$W$2481,14,FALSE),IF($A$4="E",VLOOKUP(B939,lingue!$A$1:$W$2481,20,FALSE),IF($A$4="PL",VLOOKUP(B939,lingue!$A$1:$W$2481,22,FALSE),IF($A$4="D",VLOOKUP(B939,lingue!$A$1:$W$2481,16,FALSE),IF($A$4="F",VLOOKUP(B939,lingue!$A$1:$W$2481,18,FALSE)))))))</f>
        <v>CASSETTA IN POLIPROPILENE SERIE ZEUS MISURA 272-5 CON FONDO NERVATO A 45°-CAPACITA Lt=85 - DIM. MM  L=630 P=450 A=300 - COLORE: BLU</v>
      </c>
      <c r="E939" s="23" t="str">
        <f>IF($A$4="I",VLOOKUP(B939,lingue!$A$1:$W$2481,13,FALSE),IF($A$4="GB",VLOOKUP(B939,lingue!$A$1:$W$2481,15,FALSE),IF($A$4="E",VLOOKUP(B939,lingue!$A$1:$W$2481,21,FALSE),IF($A$4="PL",VLOOKUP(B939,lingue!$A$1:$W$2481,23,FALSE),IF($A$4="D",VLOOKUP(B939,lingue!$A$1:$W$2481,17,FALSE),IF($A$4="F",VLOOKUP(B939,lingue!$A$1:$W$2481,19,FALSE)))))))</f>
        <v xml:space="preserve">***FORNITO IN MULTIPLI DI 3/28 PZ*** </v>
      </c>
      <c r="F939" s="8"/>
      <c r="G939" s="23"/>
      <c r="H939" s="8"/>
      <c r="I939" s="24">
        <v>4355</v>
      </c>
      <c r="J939" s="25">
        <v>3</v>
      </c>
      <c r="K939" s="26">
        <v>28</v>
      </c>
      <c r="L939" s="27">
        <v>34.5</v>
      </c>
      <c r="M939" s="102"/>
    </row>
    <row r="940" spans="1:13" ht="21.75" customHeight="1" x14ac:dyDescent="0.25">
      <c r="A940" s="34" t="s">
        <v>669</v>
      </c>
      <c r="B940" s="70" t="s">
        <v>924</v>
      </c>
      <c r="C940" s="98"/>
      <c r="D940" s="8" t="str">
        <f>IF($A$4="I",VLOOKUP(B940,lingue!$A$1:$W$2481,12,FALSE),IF($A$4="GB",VLOOKUP(B940,lingue!$A$1:$W$2481,14,FALSE),IF($A$4="E",VLOOKUP(B940,lingue!$A$1:$W$2481,20,FALSE),IF($A$4="PL",VLOOKUP(B940,lingue!$A$1:$W$2481,22,FALSE),IF($A$4="D",VLOOKUP(B940,lingue!$A$1:$W$2481,16,FALSE),IF($A$4="F",VLOOKUP(B940,lingue!$A$1:$W$2481,18,FALSE)))))))</f>
        <v>CASSETTA IN POLIPROPILENE SERIE ZEUS MISURA 272-5 CON FONDO NERVATO A 45°-CAPACITA Lt=85 - DIM. MM  L=630 P=450 A=300 - COLORE: GIALLO</v>
      </c>
      <c r="E940" s="23" t="str">
        <f>IF($A$4="I",VLOOKUP(B940,lingue!$A$1:$W$2481,13,FALSE),IF($A$4="GB",VLOOKUP(B940,lingue!$A$1:$W$2481,15,FALSE),IF($A$4="E",VLOOKUP(B940,lingue!$A$1:$W$2481,21,FALSE),IF($A$4="PL",VLOOKUP(B940,lingue!$A$1:$W$2481,23,FALSE),IF($A$4="D",VLOOKUP(B940,lingue!$A$1:$W$2481,17,FALSE),IF($A$4="F",VLOOKUP(B940,lingue!$A$1:$W$2481,19,FALSE)))))))</f>
        <v xml:space="preserve">***FORNITO IN MULTIPLI DI 3/28 PZ*** </v>
      </c>
      <c r="F940" s="8"/>
      <c r="G940" s="23"/>
      <c r="H940" s="8"/>
      <c r="I940" s="24">
        <v>4355</v>
      </c>
      <c r="J940" s="25">
        <v>3</v>
      </c>
      <c r="K940" s="26">
        <v>28</v>
      </c>
      <c r="L940" s="27">
        <v>34.5</v>
      </c>
      <c r="M940" s="102"/>
    </row>
    <row r="941" spans="1:13" ht="21.75" customHeight="1" x14ac:dyDescent="0.25">
      <c r="A941" s="34" t="s">
        <v>669</v>
      </c>
      <c r="B941" s="77" t="s">
        <v>14349</v>
      </c>
      <c r="C941" s="98"/>
      <c r="D941" s="8" t="str">
        <f>IF($A$4="I",VLOOKUP(B941,lingue!$A$1:$W$2481,12,FALSE),IF($A$4="GB",VLOOKUP(B941,lingue!$A$1:$W$2481,14,FALSE),IF($A$4="E",VLOOKUP(B941,lingue!$A$1:$W$2481,20,FALSE),IF($A$4="PL",VLOOKUP(B941,lingue!$A$1:$W$2481,22,FALSE),IF($A$4="D",VLOOKUP(B941,lingue!$A$1:$W$2481,16,FALSE),IF($A$4="F",VLOOKUP(B941,lingue!$A$1:$W$2481,18,FALSE)))))))</f>
        <v>CASSETTA IN POLIPROPILENE CONDUTTIVO SERIE ZEUS MISURA 272-5 CON FONDO NERVATO A 45°-CAPACITA Lt=85 - DIM. MM  L=630 P=450 A=300 - COLORE: NERO</v>
      </c>
      <c r="E941" s="23"/>
      <c r="F941" s="29">
        <v>200</v>
      </c>
      <c r="G941" s="23"/>
      <c r="H941" s="8"/>
      <c r="I941" s="24">
        <v>4878</v>
      </c>
      <c r="J941" s="25">
        <v>3</v>
      </c>
      <c r="K941" s="26">
        <v>28</v>
      </c>
      <c r="L941" s="27">
        <v>57.5</v>
      </c>
      <c r="M941" s="102"/>
    </row>
    <row r="942" spans="1:13" ht="21.75" customHeight="1" x14ac:dyDescent="0.25">
      <c r="A942" s="34" t="s">
        <v>669</v>
      </c>
      <c r="B942" s="79" t="s">
        <v>14351</v>
      </c>
      <c r="C942" s="98"/>
      <c r="D942" s="8" t="str">
        <f>IF($A$4="I",VLOOKUP(B942,lingue!$A$1:$W$2481,12,FALSE),IF($A$4="GB",VLOOKUP(B942,lingue!$A$1:$W$2481,14,FALSE),IF($A$4="E",VLOOKUP(B942,lingue!$A$1:$W$2481,20,FALSE),IF($A$4="PL",VLOOKUP(B942,lingue!$A$1:$W$2481,22,FALSE),IF($A$4="D",VLOOKUP(B942,lingue!$A$1:$W$2481,16,FALSE),IF($A$4="F",VLOOKUP(B942,lingue!$A$1:$W$2481,18,FALSE)))))))</f>
        <v>CASSETTA IN REPLAST SERIE ZEUS MISURA 272-5 CON FONDO NERVATO A 45°-CAPACITA Lt=85 - DIM. MM  L=630 P=450 A=300 - COLORE: GRIGIO SCURO</v>
      </c>
      <c r="E942" s="23"/>
      <c r="F942" s="8"/>
      <c r="G942" s="23"/>
      <c r="H942" s="8"/>
      <c r="I942" s="24">
        <v>4551</v>
      </c>
      <c r="J942" s="25">
        <v>3</v>
      </c>
      <c r="K942" s="26">
        <v>28</v>
      </c>
      <c r="L942" s="27">
        <v>29.33</v>
      </c>
      <c r="M942" s="102"/>
    </row>
    <row r="943" spans="1:13" ht="21.75" customHeight="1" x14ac:dyDescent="0.25">
      <c r="A943" s="34" t="s">
        <v>669</v>
      </c>
      <c r="B943" s="78" t="s">
        <v>925</v>
      </c>
      <c r="C943" s="98"/>
      <c r="D943" s="8" t="str">
        <f>IF($A$4="I",VLOOKUP(B943,lingue!$A$1:$W$2481,12,FALSE),IF($A$4="GB",VLOOKUP(B943,lingue!$A$1:$W$2481,14,FALSE),IF($A$4="E",VLOOKUP(B943,lingue!$A$1:$W$2481,20,FALSE),IF($A$4="PL",VLOOKUP(B943,lingue!$A$1:$W$2481,22,FALSE),IF($A$4="D",VLOOKUP(B943,lingue!$A$1:$W$2481,16,FALSE),IF($A$4="F",VLOOKUP(B943,lingue!$A$1:$W$2481,18,FALSE)))))))</f>
        <v>CASSETTA IN POLIPROPILENE SERIE ZEUS MISURA 272-3A2 CON FONDO NERVATO-CAPACITA Lt=8.7 - DIM. MM  L=300 P=200 A=145 - COLORE: GRIGIO SCURO</v>
      </c>
      <c r="E943" s="23" t="str">
        <f>IF($A$4="I",VLOOKUP(B943,lingue!$A$1:$W$2481,13,FALSE),IF($A$4="GB",VLOOKUP(B943,lingue!$A$1:$W$2481,15,FALSE),IF($A$4="E",VLOOKUP(B943,lingue!$A$1:$W$2481,21,FALSE),IF($A$4="PL",VLOOKUP(B943,lingue!$A$1:$W$2481,23,FALSE),IF($A$4="D",VLOOKUP(B943,lingue!$A$1:$W$2481,17,FALSE),IF($A$4="F",VLOOKUP(B943,lingue!$A$1:$W$2481,19,FALSE)))))))</f>
        <v xml:space="preserve">***FORNITO IN MULTIPLI DI 21/252 PZ*** </v>
      </c>
      <c r="F943" s="8"/>
      <c r="G943" s="23"/>
      <c r="H943" s="8"/>
      <c r="I943" s="24">
        <v>522</v>
      </c>
      <c r="J943" s="25">
        <v>21</v>
      </c>
      <c r="K943" s="26">
        <v>252</v>
      </c>
      <c r="L943" s="27">
        <v>5.41</v>
      </c>
      <c r="M943" s="102"/>
    </row>
    <row r="944" spans="1:13" ht="21.75" customHeight="1" x14ac:dyDescent="0.25">
      <c r="A944" s="34" t="s">
        <v>669</v>
      </c>
      <c r="B944" s="81" t="s">
        <v>926</v>
      </c>
      <c r="C944" s="98"/>
      <c r="D944" s="8" t="str">
        <f>IF($A$4="I",VLOOKUP(B944,lingue!$A$1:$W$2481,12,FALSE),IF($A$4="GB",VLOOKUP(B944,lingue!$A$1:$W$2481,14,FALSE),IF($A$4="E",VLOOKUP(B944,lingue!$A$1:$W$2481,20,FALSE),IF($A$4="PL",VLOOKUP(B944,lingue!$A$1:$W$2481,22,FALSE),IF($A$4="D",VLOOKUP(B944,lingue!$A$1:$W$2481,16,FALSE),IF($A$4="F",VLOOKUP(B944,lingue!$A$1:$W$2481,18,FALSE)))))))</f>
        <v>CASSETTA IN POLIPROPILENE SERIE ZEUS MISURA 272-3A2 CON FONDO NERVATO-CAPACITA Lt=8.7 - DIM. MM  L=300 P=200 A=145 - COLORE: VERDE</v>
      </c>
      <c r="E944" s="23" t="str">
        <f>IF($A$4="I",VLOOKUP(B944,lingue!$A$1:$W$2481,13,FALSE),IF($A$4="GB",VLOOKUP(B944,lingue!$A$1:$W$2481,15,FALSE),IF($A$4="E",VLOOKUP(B944,lingue!$A$1:$W$2481,21,FALSE),IF($A$4="PL",VLOOKUP(B944,lingue!$A$1:$W$2481,23,FALSE),IF($A$4="D",VLOOKUP(B944,lingue!$A$1:$W$2481,17,FALSE),IF($A$4="F",VLOOKUP(B944,lingue!$A$1:$W$2481,19,FALSE)))))))</f>
        <v xml:space="preserve">***FORNITO IN MULTIPLI DI 21/252 PZ*** </v>
      </c>
      <c r="F944" s="8"/>
      <c r="G944" s="23"/>
      <c r="H944" s="8"/>
      <c r="I944" s="24">
        <v>522</v>
      </c>
      <c r="J944" s="25">
        <v>21</v>
      </c>
      <c r="K944" s="26">
        <v>252</v>
      </c>
      <c r="L944" s="27">
        <v>5.41</v>
      </c>
      <c r="M944" s="102"/>
    </row>
    <row r="945" spans="1:13" ht="21.75" customHeight="1" x14ac:dyDescent="0.25">
      <c r="A945" s="34" t="s">
        <v>669</v>
      </c>
      <c r="B945" s="82" t="s">
        <v>927</v>
      </c>
      <c r="C945" s="98"/>
      <c r="D945" s="8" t="str">
        <f>IF($A$4="I",VLOOKUP(B945,lingue!$A$1:$W$2481,12,FALSE),IF($A$4="GB",VLOOKUP(B945,lingue!$A$1:$W$2481,14,FALSE),IF($A$4="E",VLOOKUP(B945,lingue!$A$1:$W$2481,20,FALSE),IF($A$4="PL",VLOOKUP(B945,lingue!$A$1:$W$2481,22,FALSE),IF($A$4="D",VLOOKUP(B945,lingue!$A$1:$W$2481,16,FALSE),IF($A$4="F",VLOOKUP(B945,lingue!$A$1:$W$2481,18,FALSE)))))))</f>
        <v>CASSETTA IN POLIPROPILENE SERIE ZEUS MISURA 272-3A2 CON FONDO NERVATO-CAPACITA Lt=8.7 - DIM. MM  L=300 P=200 A=145 - COLORE: ROSSO</v>
      </c>
      <c r="E945" s="23" t="str">
        <f>IF($A$4="I",VLOOKUP(B945,lingue!$A$1:$W$2481,13,FALSE),IF($A$4="GB",VLOOKUP(B945,lingue!$A$1:$W$2481,15,FALSE),IF($A$4="E",VLOOKUP(B945,lingue!$A$1:$W$2481,21,FALSE),IF($A$4="PL",VLOOKUP(B945,lingue!$A$1:$W$2481,23,FALSE),IF($A$4="D",VLOOKUP(B945,lingue!$A$1:$W$2481,17,FALSE),IF($A$4="F",VLOOKUP(B945,lingue!$A$1:$W$2481,19,FALSE)))))))</f>
        <v xml:space="preserve">***FORNITO IN MULTIPLI DI 21/252 PZ*** </v>
      </c>
      <c r="F945" s="8"/>
      <c r="G945" s="23"/>
      <c r="H945" s="8"/>
      <c r="I945" s="24">
        <v>522</v>
      </c>
      <c r="J945" s="25">
        <v>21</v>
      </c>
      <c r="K945" s="26">
        <v>252</v>
      </c>
      <c r="L945" s="27">
        <v>5.41</v>
      </c>
      <c r="M945" s="102"/>
    </row>
    <row r="946" spans="1:13" ht="21.75" customHeight="1" x14ac:dyDescent="0.25">
      <c r="A946" s="34" t="s">
        <v>669</v>
      </c>
      <c r="B946" s="83" t="s">
        <v>928</v>
      </c>
      <c r="C946" s="98"/>
      <c r="D946" s="8" t="str">
        <f>IF($A$4="I",VLOOKUP(B946,lingue!$A$1:$W$2481,12,FALSE),IF($A$4="GB",VLOOKUP(B946,lingue!$A$1:$W$2481,14,FALSE),IF($A$4="E",VLOOKUP(B946,lingue!$A$1:$W$2481,20,FALSE),IF($A$4="PL",VLOOKUP(B946,lingue!$A$1:$W$2481,22,FALSE),IF($A$4="D",VLOOKUP(B946,lingue!$A$1:$W$2481,16,FALSE),IF($A$4="F",VLOOKUP(B946,lingue!$A$1:$W$2481,18,FALSE)))))))</f>
        <v>CASSETTA IN POLIPROPILENE SERIE ZEUS MISURA 272-3A2 CON FONDO NERVATO-CAPACITA Lt=8.7 - DIM. MM  L=300 P=200 A=145 - COLORE: BLU</v>
      </c>
      <c r="E946" s="23" t="str">
        <f>IF($A$4="I",VLOOKUP(B946,lingue!$A$1:$W$2481,13,FALSE),IF($A$4="GB",VLOOKUP(B946,lingue!$A$1:$W$2481,15,FALSE),IF($A$4="E",VLOOKUP(B946,lingue!$A$1:$W$2481,21,FALSE),IF($A$4="PL",VLOOKUP(B946,lingue!$A$1:$W$2481,23,FALSE),IF($A$4="D",VLOOKUP(B946,lingue!$A$1:$W$2481,17,FALSE),IF($A$4="F",VLOOKUP(B946,lingue!$A$1:$W$2481,19,FALSE)))))))</f>
        <v xml:space="preserve">***FORNITO IN MULTIPLI DI 21/252 PZ*** </v>
      </c>
      <c r="F946" s="8"/>
      <c r="G946" s="23"/>
      <c r="H946" s="8"/>
      <c r="I946" s="24">
        <v>522</v>
      </c>
      <c r="J946" s="25">
        <v>21</v>
      </c>
      <c r="K946" s="26">
        <v>252</v>
      </c>
      <c r="L946" s="27">
        <v>5.41</v>
      </c>
      <c r="M946" s="102"/>
    </row>
    <row r="947" spans="1:13" ht="21.75" customHeight="1" x14ac:dyDescent="0.25">
      <c r="A947" s="34" t="s">
        <v>669</v>
      </c>
      <c r="B947" s="70" t="s">
        <v>929</v>
      </c>
      <c r="C947" s="98"/>
      <c r="D947" s="8" t="str">
        <f>IF($A$4="I",VLOOKUP(B947,lingue!$A$1:$W$2481,12,FALSE),IF($A$4="GB",VLOOKUP(B947,lingue!$A$1:$W$2481,14,FALSE),IF($A$4="E",VLOOKUP(B947,lingue!$A$1:$W$2481,20,FALSE),IF($A$4="PL",VLOOKUP(B947,lingue!$A$1:$W$2481,22,FALSE),IF($A$4="D",VLOOKUP(B947,lingue!$A$1:$W$2481,16,FALSE),IF($A$4="F",VLOOKUP(B947,lingue!$A$1:$W$2481,18,FALSE)))))))</f>
        <v>CASSETTA IN POLIPROPILENE SERIE ZEUS MISURA 272-3A2 CON FONDO NERVATO-CAPACITA Lt=8.7 - DIM. MM  L=300 P=200 A=145 - COLORE: GIALLO</v>
      </c>
      <c r="E947" s="23" t="str">
        <f>IF($A$4="I",VLOOKUP(B947,lingue!$A$1:$W$2481,13,FALSE),IF($A$4="GB",VLOOKUP(B947,lingue!$A$1:$W$2481,15,FALSE),IF($A$4="E",VLOOKUP(B947,lingue!$A$1:$W$2481,21,FALSE),IF($A$4="PL",VLOOKUP(B947,lingue!$A$1:$W$2481,23,FALSE),IF($A$4="D",VLOOKUP(B947,lingue!$A$1:$W$2481,17,FALSE),IF($A$4="F",VLOOKUP(B947,lingue!$A$1:$W$2481,19,FALSE)))))))</f>
        <v xml:space="preserve">***FORNITO IN MULTIPLI DI 21/252 PZ*** </v>
      </c>
      <c r="F947" s="8"/>
      <c r="G947" s="23"/>
      <c r="H947" s="8"/>
      <c r="I947" s="24">
        <v>522</v>
      </c>
      <c r="J947" s="25">
        <v>21</v>
      </c>
      <c r="K947" s="26">
        <v>252</v>
      </c>
      <c r="L947" s="27">
        <v>5.41</v>
      </c>
      <c r="M947" s="102"/>
    </row>
    <row r="948" spans="1:13" ht="21.75" customHeight="1" x14ac:dyDescent="0.25">
      <c r="A948" s="34" t="s">
        <v>669</v>
      </c>
      <c r="B948" s="77" t="s">
        <v>930</v>
      </c>
      <c r="C948" s="98"/>
      <c r="D948" s="8" t="str">
        <f>IF($A$4="I",VLOOKUP(B948,lingue!$A$1:$W$2481,12,FALSE),IF($A$4="GB",VLOOKUP(B948,lingue!$A$1:$W$2481,14,FALSE),IF($A$4="E",VLOOKUP(B948,lingue!$A$1:$W$2481,20,FALSE),IF($A$4="PL",VLOOKUP(B948,lingue!$A$1:$W$2481,22,FALSE),IF($A$4="D",VLOOKUP(B948,lingue!$A$1:$W$2481,16,FALSE),IF($A$4="F",VLOOKUP(B948,lingue!$A$1:$W$2481,18,FALSE)))))))</f>
        <v>CASSETTA IN POLIPROPILENE CONDUTTIVO SERIE ZEUS MISURA 272-3A2 CON FONDO NERVATO-CAPACITA Lt=8.7 - DIM. MM  L=300 P=200 A=145 - COLORE: NERO</v>
      </c>
      <c r="E948" s="23" t="str">
        <f>IF($A$4="I",VLOOKUP(B948,lingue!$A$1:$W$2481,13,FALSE),IF($A$4="GB",VLOOKUP(B948,lingue!$A$1:$W$2481,15,FALSE),IF($A$4="E",VLOOKUP(B948,lingue!$A$1:$W$2481,21,FALSE),IF($A$4="PL",VLOOKUP(B948,lingue!$A$1:$W$2481,23,FALSE),IF($A$4="D",VLOOKUP(B948,lingue!$A$1:$W$2481,17,FALSE),IF($A$4="F",VLOOKUP(B948,lingue!$A$1:$W$2481,19,FALSE)))))))</f>
        <v xml:space="preserve">***FORNITO IN MULTIPLI DI 21/252 PZ*** </v>
      </c>
      <c r="F948" s="8"/>
      <c r="G948" s="23"/>
      <c r="H948" s="8"/>
      <c r="I948" s="24">
        <v>585</v>
      </c>
      <c r="J948" s="25">
        <v>21</v>
      </c>
      <c r="K948" s="26">
        <v>252</v>
      </c>
      <c r="L948" s="27">
        <v>9.15</v>
      </c>
      <c r="M948" s="102"/>
    </row>
    <row r="949" spans="1:13" ht="21.75" customHeight="1" x14ac:dyDescent="0.25">
      <c r="A949" s="34" t="s">
        <v>669</v>
      </c>
      <c r="B949" s="79" t="s">
        <v>14352</v>
      </c>
      <c r="C949" s="98"/>
      <c r="D949" s="8" t="str">
        <f>IF($A$4="I",VLOOKUP(B949,lingue!$A$1:$W$2481,12,FALSE),IF($A$4="GB",VLOOKUP(B949,lingue!$A$1:$W$2481,14,FALSE),IF($A$4="E",VLOOKUP(B949,lingue!$A$1:$W$2481,20,FALSE),IF($A$4="PL",VLOOKUP(B949,lingue!$A$1:$W$2481,22,FALSE),IF($A$4="D",VLOOKUP(B949,lingue!$A$1:$W$2481,16,FALSE),IF($A$4="F",VLOOKUP(B949,lingue!$A$1:$W$2481,18,FALSE)))))))</f>
        <v>CASSETTA IN REPLAST SERIE ZEUS MISURA 272-3A2 CON FONDO NERVATO-CAPACITA Lt=8.7 - DIM. MM  L=300 P=200 A=145 - COLORE: GRIGIO SCURO</v>
      </c>
      <c r="E949" s="23"/>
      <c r="F949" s="8"/>
      <c r="G949" s="23"/>
      <c r="H949" s="8"/>
      <c r="I949" s="24">
        <v>545</v>
      </c>
      <c r="J949" s="25">
        <v>21</v>
      </c>
      <c r="K949" s="26">
        <v>252</v>
      </c>
      <c r="L949" s="27">
        <v>4.5999999999999996</v>
      </c>
      <c r="M949" s="102"/>
    </row>
    <row r="950" spans="1:13" ht="21.75" customHeight="1" x14ac:dyDescent="0.25">
      <c r="A950" s="34" t="s">
        <v>669</v>
      </c>
      <c r="B950" s="78" t="s">
        <v>931</v>
      </c>
      <c r="C950" s="98"/>
      <c r="D950" s="8" t="str">
        <f>IF($A$4="I",VLOOKUP(B950,lingue!$A$1:$W$2481,12,FALSE),IF($A$4="GB",VLOOKUP(B950,lingue!$A$1:$W$2481,14,FALSE),IF($A$4="E",VLOOKUP(B950,lingue!$A$1:$W$2481,20,FALSE),IF($A$4="PL",VLOOKUP(B950,lingue!$A$1:$W$2481,22,FALSE),IF($A$4="D",VLOOKUP(B950,lingue!$A$1:$W$2481,16,FALSE),IF($A$4="F",VLOOKUP(B950,lingue!$A$1:$W$2481,18,FALSE)))))))</f>
        <v>CASSETTA IN POLIPROPILENE SERIE ZEUS MISURA 272-4A2 CON FONDO NERVATO-CAPACITA Lt=16.2 - DIM. MM  L=450 P=300 A=120 - COLORE: GRIGIO SCURO</v>
      </c>
      <c r="E950" s="23" t="str">
        <f>IF($A$4="I",VLOOKUP(B950,lingue!$A$1:$W$2481,13,FALSE),IF($A$4="GB",VLOOKUP(B950,lingue!$A$1:$W$2481,15,FALSE),IF($A$4="E",VLOOKUP(B950,lingue!$A$1:$W$2481,21,FALSE),IF($A$4="PL",VLOOKUP(B950,lingue!$A$1:$W$2481,23,FALSE),IF($A$4="D",VLOOKUP(B950,lingue!$A$1:$W$2481,17,FALSE),IF($A$4="F",VLOOKUP(B950,lingue!$A$1:$W$2481,19,FALSE)))))))</f>
        <v xml:space="preserve">***FORNITO IN MULTIPLI DI 16/128 PZ*** </v>
      </c>
      <c r="F950" s="8"/>
      <c r="G950" s="23"/>
      <c r="H950" s="8"/>
      <c r="I950" s="24">
        <v>972</v>
      </c>
      <c r="J950" s="25">
        <v>16</v>
      </c>
      <c r="K950" s="26">
        <v>128</v>
      </c>
      <c r="L950" s="27">
        <v>9.35</v>
      </c>
      <c r="M950" s="102"/>
    </row>
    <row r="951" spans="1:13" ht="21.75" customHeight="1" x14ac:dyDescent="0.25">
      <c r="A951" s="34" t="s">
        <v>669</v>
      </c>
      <c r="B951" s="81" t="s">
        <v>932</v>
      </c>
      <c r="C951" s="98"/>
      <c r="D951" s="8" t="str">
        <f>IF($A$4="I",VLOOKUP(B951,lingue!$A$1:$W$2481,12,FALSE),IF($A$4="GB",VLOOKUP(B951,lingue!$A$1:$W$2481,14,FALSE),IF($A$4="E",VLOOKUP(B951,lingue!$A$1:$W$2481,20,FALSE),IF($A$4="PL",VLOOKUP(B951,lingue!$A$1:$W$2481,22,FALSE),IF($A$4="D",VLOOKUP(B951,lingue!$A$1:$W$2481,16,FALSE),IF($A$4="F",VLOOKUP(B951,lingue!$A$1:$W$2481,18,FALSE)))))))</f>
        <v>CASSETTA IN POLIPROPILENE SERIE ZEUS MISURA 272-4A2 CON FONDO NERVATO-CAPACITA Lt=16.2 - DIM. MM  L=450 P=300 A=120 - COLORE: VERDE</v>
      </c>
      <c r="E951" s="23" t="str">
        <f>IF($A$4="I",VLOOKUP(B951,lingue!$A$1:$W$2481,13,FALSE),IF($A$4="GB",VLOOKUP(B951,lingue!$A$1:$W$2481,15,FALSE),IF($A$4="E",VLOOKUP(B951,lingue!$A$1:$W$2481,21,FALSE),IF($A$4="PL",VLOOKUP(B951,lingue!$A$1:$W$2481,23,FALSE),IF($A$4="D",VLOOKUP(B951,lingue!$A$1:$W$2481,17,FALSE),IF($A$4="F",VLOOKUP(B951,lingue!$A$1:$W$2481,19,FALSE)))))))</f>
        <v xml:space="preserve">***FORNITO IN MULTIPLI DI 16/128 PZ*** </v>
      </c>
      <c r="F951" s="8"/>
      <c r="G951" s="23"/>
      <c r="H951" s="8"/>
      <c r="I951" s="24">
        <v>972</v>
      </c>
      <c r="J951" s="25">
        <v>16</v>
      </c>
      <c r="K951" s="26">
        <v>128</v>
      </c>
      <c r="L951" s="27">
        <v>9.35</v>
      </c>
      <c r="M951" s="102"/>
    </row>
    <row r="952" spans="1:13" ht="21.75" customHeight="1" x14ac:dyDescent="0.25">
      <c r="A952" s="34" t="s">
        <v>669</v>
      </c>
      <c r="B952" s="82" t="s">
        <v>933</v>
      </c>
      <c r="C952" s="98"/>
      <c r="D952" s="8" t="str">
        <f>IF($A$4="I",VLOOKUP(B952,lingue!$A$1:$W$2481,12,FALSE),IF($A$4="GB",VLOOKUP(B952,lingue!$A$1:$W$2481,14,FALSE),IF($A$4="E",VLOOKUP(B952,lingue!$A$1:$W$2481,20,FALSE),IF($A$4="PL",VLOOKUP(B952,lingue!$A$1:$W$2481,22,FALSE),IF($A$4="D",VLOOKUP(B952,lingue!$A$1:$W$2481,16,FALSE),IF($A$4="F",VLOOKUP(B952,lingue!$A$1:$W$2481,18,FALSE)))))))</f>
        <v>CASSETTA IN POLIPROPILENE SERIE ZEUS MISURA 272-4A2 CON FONDO NERVATO-CAPACITA Lt=16.2 - DIM. MM  L=450 P=300 A=120 - COLORE: ROSSO</v>
      </c>
      <c r="E952" s="23" t="str">
        <f>IF($A$4="I",VLOOKUP(B952,lingue!$A$1:$W$2481,13,FALSE),IF($A$4="GB",VLOOKUP(B952,lingue!$A$1:$W$2481,15,FALSE),IF($A$4="E",VLOOKUP(B952,lingue!$A$1:$W$2481,21,FALSE),IF($A$4="PL",VLOOKUP(B952,lingue!$A$1:$W$2481,23,FALSE),IF($A$4="D",VLOOKUP(B952,lingue!$A$1:$W$2481,17,FALSE),IF($A$4="F",VLOOKUP(B952,lingue!$A$1:$W$2481,19,FALSE)))))))</f>
        <v xml:space="preserve">***FORNITO IN MULTIPLI DI 16/128 PZ*** </v>
      </c>
      <c r="F952" s="8"/>
      <c r="G952" s="23"/>
      <c r="H952" s="8"/>
      <c r="I952" s="24">
        <v>972</v>
      </c>
      <c r="J952" s="25">
        <v>16</v>
      </c>
      <c r="K952" s="26">
        <v>128</v>
      </c>
      <c r="L952" s="27">
        <v>9.35</v>
      </c>
      <c r="M952" s="102"/>
    </row>
    <row r="953" spans="1:13" ht="21.75" customHeight="1" x14ac:dyDescent="0.25">
      <c r="A953" s="34" t="s">
        <v>669</v>
      </c>
      <c r="B953" s="83" t="s">
        <v>934</v>
      </c>
      <c r="C953" s="98"/>
      <c r="D953" s="8" t="str">
        <f>IF($A$4="I",VLOOKUP(B953,lingue!$A$1:$W$2481,12,FALSE),IF($A$4="GB",VLOOKUP(B953,lingue!$A$1:$W$2481,14,FALSE),IF($A$4="E",VLOOKUP(B953,lingue!$A$1:$W$2481,20,FALSE),IF($A$4="PL",VLOOKUP(B953,lingue!$A$1:$W$2481,22,FALSE),IF($A$4="D",VLOOKUP(B953,lingue!$A$1:$W$2481,16,FALSE),IF($A$4="F",VLOOKUP(B953,lingue!$A$1:$W$2481,18,FALSE)))))))</f>
        <v>CASSETTA IN POLIPROPILENE SERIE ZEUS MISURA 272-4A2 CON FONDO NERVATO-CAPACITA Lt=16.2 - DIM. MM  L=450 P=300 A=120 - COLORE: BLU</v>
      </c>
      <c r="E953" s="23" t="str">
        <f>IF($A$4="I",VLOOKUP(B953,lingue!$A$1:$W$2481,13,FALSE),IF($A$4="GB",VLOOKUP(B953,lingue!$A$1:$W$2481,15,FALSE),IF($A$4="E",VLOOKUP(B953,lingue!$A$1:$W$2481,21,FALSE),IF($A$4="PL",VLOOKUP(B953,lingue!$A$1:$W$2481,23,FALSE),IF($A$4="D",VLOOKUP(B953,lingue!$A$1:$W$2481,17,FALSE),IF($A$4="F",VLOOKUP(B953,lingue!$A$1:$W$2481,19,FALSE)))))))</f>
        <v xml:space="preserve">***FORNITO IN MULTIPLI DI 16/128 PZ*** </v>
      </c>
      <c r="F953" s="8"/>
      <c r="G953" s="23"/>
      <c r="H953" s="8"/>
      <c r="I953" s="24">
        <v>972</v>
      </c>
      <c r="J953" s="25">
        <v>16</v>
      </c>
      <c r="K953" s="26">
        <v>128</v>
      </c>
      <c r="L953" s="27">
        <v>9.35</v>
      </c>
      <c r="M953" s="102"/>
    </row>
    <row r="954" spans="1:13" ht="21.75" customHeight="1" x14ac:dyDescent="0.25">
      <c r="A954" s="34" t="s">
        <v>669</v>
      </c>
      <c r="B954" s="70" t="s">
        <v>935</v>
      </c>
      <c r="C954" s="98"/>
      <c r="D954" s="8" t="str">
        <f>IF($A$4="I",VLOOKUP(B954,lingue!$A$1:$W$2481,12,FALSE),IF($A$4="GB",VLOOKUP(B954,lingue!$A$1:$W$2481,14,FALSE),IF($A$4="E",VLOOKUP(B954,lingue!$A$1:$W$2481,20,FALSE),IF($A$4="PL",VLOOKUP(B954,lingue!$A$1:$W$2481,22,FALSE),IF($A$4="D",VLOOKUP(B954,lingue!$A$1:$W$2481,16,FALSE),IF($A$4="F",VLOOKUP(B954,lingue!$A$1:$W$2481,18,FALSE)))))))</f>
        <v>CASSETTA IN POLIPROPILENE SERIE ZEUS MISURA 272-4A2 CON FONDO NERVATO-CAPACITA Lt=16.2 - DIM. MM  L=450 P=300 A=120 - COLORE: GIALLO</v>
      </c>
      <c r="E954" s="23" t="str">
        <f>IF($A$4="I",VLOOKUP(B954,lingue!$A$1:$W$2481,13,FALSE),IF($A$4="GB",VLOOKUP(B954,lingue!$A$1:$W$2481,15,FALSE),IF($A$4="E",VLOOKUP(B954,lingue!$A$1:$W$2481,21,FALSE),IF($A$4="PL",VLOOKUP(B954,lingue!$A$1:$W$2481,23,FALSE),IF($A$4="D",VLOOKUP(B954,lingue!$A$1:$W$2481,17,FALSE),IF($A$4="F",VLOOKUP(B954,lingue!$A$1:$W$2481,19,FALSE)))))))</f>
        <v xml:space="preserve">***FORNITO IN MULTIPLI DI 16/128 PZ*** </v>
      </c>
      <c r="F954" s="8"/>
      <c r="G954" s="23"/>
      <c r="H954" s="8"/>
      <c r="I954" s="24">
        <v>972</v>
      </c>
      <c r="J954" s="25">
        <v>16</v>
      </c>
      <c r="K954" s="26">
        <v>128</v>
      </c>
      <c r="L954" s="27">
        <v>9.35</v>
      </c>
      <c r="M954" s="102"/>
    </row>
    <row r="955" spans="1:13" ht="21.75" customHeight="1" x14ac:dyDescent="0.25">
      <c r="A955" s="34" t="s">
        <v>669</v>
      </c>
      <c r="B955" s="77" t="s">
        <v>936</v>
      </c>
      <c r="C955" s="98"/>
      <c r="D955" s="8" t="str">
        <f>IF($A$4="I",VLOOKUP(B955,lingue!$A$1:$W$2481,12,FALSE),IF($A$4="GB",VLOOKUP(B955,lingue!$A$1:$W$2481,14,FALSE),IF($A$4="E",VLOOKUP(B955,lingue!$A$1:$W$2481,20,FALSE),IF($A$4="PL",VLOOKUP(B955,lingue!$A$1:$W$2481,22,FALSE),IF($A$4="D",VLOOKUP(B955,lingue!$A$1:$W$2481,16,FALSE),IF($A$4="F",VLOOKUP(B955,lingue!$A$1:$W$2481,18,FALSE)))))))</f>
        <v>CASSETTA IN POLIPROPILENE CONDUTTIVO SERIE ZEUS MISURA 272-4A2 CON FONDO NERVATO-CAPACITA Lt=16.2 - DIM. MM  L=450 P=300 A=120 - COLORE: NERO</v>
      </c>
      <c r="E955" s="23" t="str">
        <f>IF($A$4="I",VLOOKUP(B955,lingue!$A$1:$W$2481,13,FALSE),IF($A$4="GB",VLOOKUP(B955,lingue!$A$1:$W$2481,15,FALSE),IF($A$4="E",VLOOKUP(B955,lingue!$A$1:$W$2481,21,FALSE),IF($A$4="PL",VLOOKUP(B955,lingue!$A$1:$W$2481,23,FALSE),IF($A$4="D",VLOOKUP(B955,lingue!$A$1:$W$2481,17,FALSE),IF($A$4="F",VLOOKUP(B955,lingue!$A$1:$W$2481,19,FALSE)))))))</f>
        <v xml:space="preserve">***FORNITO IN MULTIPLI DI 16/128 PZ*** </v>
      </c>
      <c r="F955" s="8"/>
      <c r="G955" s="23"/>
      <c r="H955" s="8"/>
      <c r="I955" s="24">
        <v>1089</v>
      </c>
      <c r="J955" s="25">
        <v>16</v>
      </c>
      <c r="K955" s="26">
        <v>128</v>
      </c>
      <c r="L955" s="27">
        <v>16.3</v>
      </c>
      <c r="M955" s="102"/>
    </row>
    <row r="956" spans="1:13" ht="21.75" customHeight="1" x14ac:dyDescent="0.25">
      <c r="A956" s="34" t="s">
        <v>669</v>
      </c>
      <c r="B956" s="79" t="s">
        <v>14353</v>
      </c>
      <c r="C956" s="98"/>
      <c r="D956" s="8" t="str">
        <f>IF($A$4="I",VLOOKUP(B956,lingue!$A$1:$W$2481,12,FALSE),IF($A$4="GB",VLOOKUP(B956,lingue!$A$1:$W$2481,14,FALSE),IF($A$4="E",VLOOKUP(B956,lingue!$A$1:$W$2481,20,FALSE),IF($A$4="PL",VLOOKUP(B956,lingue!$A$1:$W$2481,22,FALSE),IF($A$4="D",VLOOKUP(B956,lingue!$A$1:$W$2481,16,FALSE),IF($A$4="F",VLOOKUP(B956,lingue!$A$1:$W$2481,18,FALSE)))))))</f>
        <v>CASSETTA IN REPLAST SERIE ZEUS MISURA 272-4A2 CON FONDO NERVATO-CAPACITA Lt=16.2 - DIM. MM  L=450 P=300 A=120 - COLORE: GRIGIO SCURO</v>
      </c>
      <c r="E956" s="23"/>
      <c r="F956" s="8"/>
      <c r="G956" s="23"/>
      <c r="H956" s="8"/>
      <c r="I956" s="24">
        <v>1016</v>
      </c>
      <c r="J956" s="25">
        <v>16</v>
      </c>
      <c r="K956" s="26">
        <v>128</v>
      </c>
      <c r="L956" s="27">
        <v>7.95</v>
      </c>
      <c r="M956" s="102"/>
    </row>
    <row r="957" spans="1:13" ht="21.75" customHeight="1" x14ac:dyDescent="0.25">
      <c r="A957" s="34" t="s">
        <v>669</v>
      </c>
      <c r="B957" s="78" t="s">
        <v>937</v>
      </c>
      <c r="C957" s="98"/>
      <c r="D957" s="8" t="str">
        <f>IF($A$4="I",VLOOKUP(B957,lingue!$A$1:$W$2481,12,FALSE),IF($A$4="GB",VLOOKUP(B957,lingue!$A$1:$W$2481,14,FALSE),IF($A$4="E",VLOOKUP(B957,lingue!$A$1:$W$2481,20,FALSE),IF($A$4="PL",VLOOKUP(B957,lingue!$A$1:$W$2481,22,FALSE),IF($A$4="D",VLOOKUP(B957,lingue!$A$1:$W$2481,16,FALSE),IF($A$4="F",VLOOKUP(B957,lingue!$A$1:$W$2481,18,FALSE)))))))</f>
        <v>CASSETTA IN POLIPROPILENE SERIE ZEUS MISURA 272-4A5 CON FONDO NERVATO A 45°-CAPACITA Lt=40.5 - DIM. MM  L=450 P=300 A=300 - COLORE: GRIGIO SCURO</v>
      </c>
      <c r="E957" s="23" t="str">
        <f>IF($A$4="I",VLOOKUP(B957,lingue!$A$1:$W$2481,13,FALSE),IF($A$4="GB",VLOOKUP(B957,lingue!$A$1:$W$2481,15,FALSE),IF($A$4="E",VLOOKUP(B957,lingue!$A$1:$W$2481,21,FALSE),IF($A$4="PL",VLOOKUP(B957,lingue!$A$1:$W$2481,23,FALSE),IF($A$4="D",VLOOKUP(B957,lingue!$A$1:$W$2481,17,FALSE),IF($A$4="F",VLOOKUP(B957,lingue!$A$1:$W$2481,19,FALSE)))))))</f>
        <v xml:space="preserve">***FORNITO IN MULTIPLI DI 6/48 PZ*** </v>
      </c>
      <c r="F957" s="8"/>
      <c r="G957" s="23"/>
      <c r="H957" s="8"/>
      <c r="I957" s="24">
        <v>1824</v>
      </c>
      <c r="J957" s="25">
        <v>6</v>
      </c>
      <c r="K957" s="26">
        <v>48</v>
      </c>
      <c r="L957" s="27">
        <v>15.58</v>
      </c>
      <c r="M957" s="102"/>
    </row>
    <row r="958" spans="1:13" ht="21.75" customHeight="1" x14ac:dyDescent="0.25">
      <c r="A958" s="34" t="s">
        <v>669</v>
      </c>
      <c r="B958" s="81" t="s">
        <v>938</v>
      </c>
      <c r="C958" s="98"/>
      <c r="D958" s="8" t="str">
        <f>IF($A$4="I",VLOOKUP(B958,lingue!$A$1:$W$2481,12,FALSE),IF($A$4="GB",VLOOKUP(B958,lingue!$A$1:$W$2481,14,FALSE),IF($A$4="E",VLOOKUP(B958,lingue!$A$1:$W$2481,20,FALSE),IF($A$4="PL",VLOOKUP(B958,lingue!$A$1:$W$2481,22,FALSE),IF($A$4="D",VLOOKUP(B958,lingue!$A$1:$W$2481,16,FALSE),IF($A$4="F",VLOOKUP(B958,lingue!$A$1:$W$2481,18,FALSE)))))))</f>
        <v>CASSETTA IN POLIPROPILENE SERIE ZEUS MISURA 272-4A5 CON FONDO NERVATO A 45°-CAPACITA Lt=40.5 - DIM. MM  L=450 P=300 A=300 - COLORE: VERDE</v>
      </c>
      <c r="E958" s="23" t="str">
        <f>IF($A$4="I",VLOOKUP(B958,lingue!$A$1:$W$2481,13,FALSE),IF($A$4="GB",VLOOKUP(B958,lingue!$A$1:$W$2481,15,FALSE),IF($A$4="E",VLOOKUP(B958,lingue!$A$1:$W$2481,21,FALSE),IF($A$4="PL",VLOOKUP(B958,lingue!$A$1:$W$2481,23,FALSE),IF($A$4="D",VLOOKUP(B958,lingue!$A$1:$W$2481,17,FALSE),IF($A$4="F",VLOOKUP(B958,lingue!$A$1:$W$2481,19,FALSE)))))))</f>
        <v xml:space="preserve">***FORNITO IN MULTIPLI DI 6/48 PZ*** </v>
      </c>
      <c r="F958" s="8"/>
      <c r="G958" s="23"/>
      <c r="H958" s="8"/>
      <c r="I958" s="24">
        <v>1824</v>
      </c>
      <c r="J958" s="25">
        <v>6</v>
      </c>
      <c r="K958" s="26">
        <v>48</v>
      </c>
      <c r="L958" s="27">
        <v>15.58</v>
      </c>
      <c r="M958" s="102"/>
    </row>
    <row r="959" spans="1:13" ht="21.75" customHeight="1" x14ac:dyDescent="0.25">
      <c r="A959" s="34" t="s">
        <v>669</v>
      </c>
      <c r="B959" s="82" t="s">
        <v>939</v>
      </c>
      <c r="C959" s="98"/>
      <c r="D959" s="8" t="str">
        <f>IF($A$4="I",VLOOKUP(B959,lingue!$A$1:$W$2481,12,FALSE),IF($A$4="GB",VLOOKUP(B959,lingue!$A$1:$W$2481,14,FALSE),IF($A$4="E",VLOOKUP(B959,lingue!$A$1:$W$2481,20,FALSE),IF($A$4="PL",VLOOKUP(B959,lingue!$A$1:$W$2481,22,FALSE),IF($A$4="D",VLOOKUP(B959,lingue!$A$1:$W$2481,16,FALSE),IF($A$4="F",VLOOKUP(B959,lingue!$A$1:$W$2481,18,FALSE)))))))</f>
        <v>CASSETTA IN POLIPROPILENE SERIE ZEUS MISURA 272-4A5 CON FONDO NERVATO A 45°-CAPACITA Lt=40.5 - DIM. MM  L=450 P=300 A=300 - COLORE: ROSSO</v>
      </c>
      <c r="E959" s="23" t="str">
        <f>IF($A$4="I",VLOOKUP(B959,lingue!$A$1:$W$2481,13,FALSE),IF($A$4="GB",VLOOKUP(B959,lingue!$A$1:$W$2481,15,FALSE),IF($A$4="E",VLOOKUP(B959,lingue!$A$1:$W$2481,21,FALSE),IF($A$4="PL",VLOOKUP(B959,lingue!$A$1:$W$2481,23,FALSE),IF($A$4="D",VLOOKUP(B959,lingue!$A$1:$W$2481,17,FALSE),IF($A$4="F",VLOOKUP(B959,lingue!$A$1:$W$2481,19,FALSE)))))))</f>
        <v xml:space="preserve">***FORNITO IN MULTIPLI DI 6/48 PZ*** </v>
      </c>
      <c r="F959" s="8"/>
      <c r="G959" s="23"/>
      <c r="H959" s="8"/>
      <c r="I959" s="24">
        <v>1824</v>
      </c>
      <c r="J959" s="25">
        <v>6</v>
      </c>
      <c r="K959" s="26">
        <v>48</v>
      </c>
      <c r="L959" s="27">
        <v>15.58</v>
      </c>
      <c r="M959" s="102"/>
    </row>
    <row r="960" spans="1:13" ht="21.75" customHeight="1" x14ac:dyDescent="0.25">
      <c r="A960" s="34" t="s">
        <v>669</v>
      </c>
      <c r="B960" s="83" t="s">
        <v>940</v>
      </c>
      <c r="C960" s="98"/>
      <c r="D960" s="8" t="str">
        <f>IF($A$4="I",VLOOKUP(B960,lingue!$A$1:$W$2481,12,FALSE),IF($A$4="GB",VLOOKUP(B960,lingue!$A$1:$W$2481,14,FALSE),IF($A$4="E",VLOOKUP(B960,lingue!$A$1:$W$2481,20,FALSE),IF($A$4="PL",VLOOKUP(B960,lingue!$A$1:$W$2481,22,FALSE),IF($A$4="D",VLOOKUP(B960,lingue!$A$1:$W$2481,16,FALSE),IF($A$4="F",VLOOKUP(B960,lingue!$A$1:$W$2481,18,FALSE)))))))</f>
        <v>CASSETTA IN POLIPROPILENE SERIE ZEUS MISURA 272-4A5 CON FONDO NERVATO A 45°-CAPACITA Lt=40.5 - DIM. MM  L=450 P=300 A=300 - COLORE: BLU</v>
      </c>
      <c r="E960" s="23" t="str">
        <f>IF($A$4="I",VLOOKUP(B960,lingue!$A$1:$W$2481,13,FALSE),IF($A$4="GB",VLOOKUP(B960,lingue!$A$1:$W$2481,15,FALSE),IF($A$4="E",VLOOKUP(B960,lingue!$A$1:$W$2481,21,FALSE),IF($A$4="PL",VLOOKUP(B960,lingue!$A$1:$W$2481,23,FALSE),IF($A$4="D",VLOOKUP(B960,lingue!$A$1:$W$2481,17,FALSE),IF($A$4="F",VLOOKUP(B960,lingue!$A$1:$W$2481,19,FALSE)))))))</f>
        <v xml:space="preserve">***FORNITO IN MULTIPLI DI 6/48 PZ*** </v>
      </c>
      <c r="F960" s="8"/>
      <c r="G960" s="23"/>
      <c r="H960" s="8"/>
      <c r="I960" s="24">
        <v>1824</v>
      </c>
      <c r="J960" s="25">
        <v>6</v>
      </c>
      <c r="K960" s="26">
        <v>48</v>
      </c>
      <c r="L960" s="27">
        <v>15.58</v>
      </c>
      <c r="M960" s="102"/>
    </row>
    <row r="961" spans="1:13" ht="21.75" customHeight="1" x14ac:dyDescent="0.25">
      <c r="A961" s="34" t="s">
        <v>669</v>
      </c>
      <c r="B961" s="70" t="s">
        <v>941</v>
      </c>
      <c r="C961" s="98"/>
      <c r="D961" s="8" t="str">
        <f>IF($A$4="I",VLOOKUP(B961,lingue!$A$1:$W$2481,12,FALSE),IF($A$4="GB",VLOOKUP(B961,lingue!$A$1:$W$2481,14,FALSE),IF($A$4="E",VLOOKUP(B961,lingue!$A$1:$W$2481,20,FALSE),IF($A$4="PL",VLOOKUP(B961,lingue!$A$1:$W$2481,22,FALSE),IF($A$4="D",VLOOKUP(B961,lingue!$A$1:$W$2481,16,FALSE),IF($A$4="F",VLOOKUP(B961,lingue!$A$1:$W$2481,18,FALSE)))))))</f>
        <v>CASSETTA IN POLIPROPILENE SERIE ZEUS MISURA 272-4A5 CON FONDO NERVATO A 45°-CAPACITA Lt=40.5 - DIM. MM  L=450 P=300 A=300 - COLORE: GIALLO</v>
      </c>
      <c r="E961" s="23" t="str">
        <f>IF($A$4="I",VLOOKUP(B961,lingue!$A$1:$W$2481,13,FALSE),IF($A$4="GB",VLOOKUP(B961,lingue!$A$1:$W$2481,15,FALSE),IF($A$4="E",VLOOKUP(B961,lingue!$A$1:$W$2481,21,FALSE),IF($A$4="PL",VLOOKUP(B961,lingue!$A$1:$W$2481,23,FALSE),IF($A$4="D",VLOOKUP(B961,lingue!$A$1:$W$2481,17,FALSE),IF($A$4="F",VLOOKUP(B961,lingue!$A$1:$W$2481,19,FALSE)))))))</f>
        <v xml:space="preserve">***FORNITO IN MULTIPLI DI 6/48 PZ*** </v>
      </c>
      <c r="F961" s="8"/>
      <c r="G961" s="23"/>
      <c r="H961" s="8"/>
      <c r="I961" s="24">
        <v>1824</v>
      </c>
      <c r="J961" s="25">
        <v>6</v>
      </c>
      <c r="K961" s="26">
        <v>48</v>
      </c>
      <c r="L961" s="27">
        <v>15.58</v>
      </c>
      <c r="M961" s="102"/>
    </row>
    <row r="962" spans="1:13" ht="21.75" customHeight="1" x14ac:dyDescent="0.25">
      <c r="A962" s="34" t="s">
        <v>669</v>
      </c>
      <c r="B962" s="77" t="s">
        <v>14350</v>
      </c>
      <c r="C962" s="98"/>
      <c r="D962" s="8" t="str">
        <f>IF($A$4="I",VLOOKUP(B962,lingue!$A$1:$W$2481,12,FALSE),IF($A$4="GB",VLOOKUP(B962,lingue!$A$1:$W$2481,14,FALSE),IF($A$4="E",VLOOKUP(B962,lingue!$A$1:$W$2481,20,FALSE),IF($A$4="PL",VLOOKUP(B962,lingue!$A$1:$W$2481,22,FALSE),IF($A$4="D",VLOOKUP(B962,lingue!$A$1:$W$2481,16,FALSE),IF($A$4="F",VLOOKUP(B962,lingue!$A$1:$W$2481,18,FALSE)))))))</f>
        <v>CASSETTA IN POLIPROPILENE CONDUTTIVO SERIE ZEUS MISURA 272-4A5 CON FONDO NERVATO A 45°-CAPACITA Lt=40.5 - DIM. MM  L=450 P=300 A=300 - COLORE: NERO</v>
      </c>
      <c r="E962" s="23"/>
      <c r="F962" s="29">
        <v>200</v>
      </c>
      <c r="G962" s="23"/>
      <c r="H962" s="8"/>
      <c r="I962" s="24">
        <v>2043</v>
      </c>
      <c r="J962" s="25">
        <v>16</v>
      </c>
      <c r="K962" s="26">
        <v>48</v>
      </c>
      <c r="L962" s="27">
        <v>26</v>
      </c>
      <c r="M962" s="102"/>
    </row>
    <row r="963" spans="1:13" ht="21.75" customHeight="1" x14ac:dyDescent="0.25">
      <c r="A963" s="34" t="s">
        <v>669</v>
      </c>
      <c r="B963" s="79" t="s">
        <v>14354</v>
      </c>
      <c r="C963" s="98"/>
      <c r="D963" s="8" t="str">
        <f>IF($A$4="I",VLOOKUP(B963,lingue!$A$1:$W$2481,12,FALSE),IF($A$4="GB",VLOOKUP(B963,lingue!$A$1:$W$2481,14,FALSE),IF($A$4="E",VLOOKUP(B963,lingue!$A$1:$W$2481,20,FALSE),IF($A$4="PL",VLOOKUP(B963,lingue!$A$1:$W$2481,22,FALSE),IF($A$4="D",VLOOKUP(B963,lingue!$A$1:$W$2481,16,FALSE),IF($A$4="F",VLOOKUP(B963,lingue!$A$1:$W$2481,18,FALSE)))))))</f>
        <v>CASSETTA IN REPLAST SERIE ZEUS MISURA 272-4A5 CON FONDO NERVATO A 45°-CAPACITA Lt=40.5 - DIM. MM  L=450 P=300 A=300 - COLORE: GRIGIO SCURO</v>
      </c>
      <c r="E963" s="23"/>
      <c r="F963" s="8"/>
      <c r="G963" s="23"/>
      <c r="H963" s="8"/>
      <c r="I963" s="24">
        <v>1906</v>
      </c>
      <c r="J963" s="25">
        <v>16</v>
      </c>
      <c r="K963" s="26">
        <v>48</v>
      </c>
      <c r="L963" s="27">
        <v>13.24</v>
      </c>
      <c r="M963" s="102"/>
    </row>
    <row r="964" spans="1:13" ht="21.75" customHeight="1" x14ac:dyDescent="0.25">
      <c r="A964" s="34" t="s">
        <v>669</v>
      </c>
      <c r="B964" s="78" t="s">
        <v>942</v>
      </c>
      <c r="C964" s="98"/>
      <c r="D964" s="8" t="str">
        <f>IF($A$4="I",VLOOKUP(B964,lingue!$A$1:$W$2481,12,FALSE),IF($A$4="GB",VLOOKUP(B964,lingue!$A$1:$W$2481,14,FALSE),IF($A$4="E",VLOOKUP(B964,lingue!$A$1:$W$2481,20,FALSE),IF($A$4="PL",VLOOKUP(B964,lingue!$A$1:$W$2481,22,FALSE),IF($A$4="D",VLOOKUP(B964,lingue!$A$1:$W$2481,16,FALSE),IF($A$4="F",VLOOKUP(B964,lingue!$A$1:$W$2481,18,FALSE)))))))</f>
        <v>CASSETTA DIVISORIO IN POLIPROPILENE SERIE ZEUS CON FONDO LISCIO-CAPACITA Lt=0.9 - DIM. MM  L=145 P=90 A=70 - COLORE: GRIGIO SCURO</v>
      </c>
      <c r="E964" s="23" t="str">
        <f>IF($A$4="I",VLOOKUP(B964,lingue!$A$1:$W$2481,13,FALSE),IF($A$4="GB",VLOOKUP(B964,lingue!$A$1:$W$2481,15,FALSE),IF($A$4="E",VLOOKUP(B964,lingue!$A$1:$W$2481,21,FALSE),IF($A$4="PL",VLOOKUP(B964,lingue!$A$1:$W$2481,23,FALSE),IF($A$4="D",VLOOKUP(B964,lingue!$A$1:$W$2481,17,FALSE),IF($A$4="F",VLOOKUP(B964,lingue!$A$1:$W$2481,19,FALSE)))))))</f>
        <v xml:space="preserve">***FORNITO IN MULTIPLI DI 50/1600 PZ*** </v>
      </c>
      <c r="F964" s="8"/>
      <c r="G964" s="23"/>
      <c r="H964" s="8"/>
      <c r="I964" s="24">
        <v>66</v>
      </c>
      <c r="J964" s="25">
        <v>50</v>
      </c>
      <c r="K964" s="26">
        <v>1600</v>
      </c>
      <c r="L964" s="27">
        <v>1.5</v>
      </c>
      <c r="M964" s="102"/>
    </row>
    <row r="965" spans="1:13" ht="21.75" customHeight="1" x14ac:dyDescent="0.25">
      <c r="A965" s="34" t="s">
        <v>669</v>
      </c>
      <c r="B965" s="81" t="s">
        <v>943</v>
      </c>
      <c r="C965" s="98"/>
      <c r="D965" s="8" t="str">
        <f>IF($A$4="I",VLOOKUP(B965,lingue!$A$1:$W$2481,12,FALSE),IF($A$4="GB",VLOOKUP(B965,lingue!$A$1:$W$2481,14,FALSE),IF($A$4="E",VLOOKUP(B965,lingue!$A$1:$W$2481,20,FALSE),IF($A$4="PL",VLOOKUP(B965,lingue!$A$1:$W$2481,22,FALSE),IF($A$4="D",VLOOKUP(B965,lingue!$A$1:$W$2481,16,FALSE),IF($A$4="F",VLOOKUP(B965,lingue!$A$1:$W$2481,18,FALSE)))))))</f>
        <v>CASSETTA DIVISORIO IN POLIPROPILENE SERIE ZEUS CON FONDO LISCIO-CAPACITA Lt=0.9 - DIM. MM  L=145 P=90 A=70 - COLORE: VERDE</v>
      </c>
      <c r="E965" s="23" t="str">
        <f>IF($A$4="I",VLOOKUP(B965,lingue!$A$1:$W$2481,13,FALSE),IF($A$4="GB",VLOOKUP(B965,lingue!$A$1:$W$2481,15,FALSE),IF($A$4="E",VLOOKUP(B965,lingue!$A$1:$W$2481,21,FALSE),IF($A$4="PL",VLOOKUP(B965,lingue!$A$1:$W$2481,23,FALSE),IF($A$4="D",VLOOKUP(B965,lingue!$A$1:$W$2481,17,FALSE),IF($A$4="F",VLOOKUP(B965,lingue!$A$1:$W$2481,19,FALSE)))))))</f>
        <v xml:space="preserve">***FORNITO IN MULTIPLI DI 50/1600 PZ*** </v>
      </c>
      <c r="F965" s="8"/>
      <c r="G965" s="23"/>
      <c r="H965" s="8"/>
      <c r="I965" s="24">
        <v>66</v>
      </c>
      <c r="J965" s="25">
        <v>50</v>
      </c>
      <c r="K965" s="26">
        <v>1600</v>
      </c>
      <c r="L965" s="27">
        <v>1.5</v>
      </c>
      <c r="M965" s="102"/>
    </row>
    <row r="966" spans="1:13" ht="21.75" customHeight="1" x14ac:dyDescent="0.25">
      <c r="A966" s="34" t="s">
        <v>669</v>
      </c>
      <c r="B966" s="82" t="s">
        <v>944</v>
      </c>
      <c r="C966" s="98"/>
      <c r="D966" s="8" t="str">
        <f>IF($A$4="I",VLOOKUP(B966,lingue!$A$1:$W$2481,12,FALSE),IF($A$4="GB",VLOOKUP(B966,lingue!$A$1:$W$2481,14,FALSE),IF($A$4="E",VLOOKUP(B966,lingue!$A$1:$W$2481,20,FALSE),IF($A$4="PL",VLOOKUP(B966,lingue!$A$1:$W$2481,22,FALSE),IF($A$4="D",VLOOKUP(B966,lingue!$A$1:$W$2481,16,FALSE),IF($A$4="F",VLOOKUP(B966,lingue!$A$1:$W$2481,18,FALSE)))))))</f>
        <v>CASSETTA DIVISORIO IN POLIPROPILENE SERIE ZEUS CON FONDO LISCIO-CAPACITA Lt=0.9 - DIM. MM  L=145 P=90 A=70 - COLORE: ROSSO</v>
      </c>
      <c r="E966" s="23" t="str">
        <f>IF($A$4="I",VLOOKUP(B966,lingue!$A$1:$W$2481,13,FALSE),IF($A$4="GB",VLOOKUP(B966,lingue!$A$1:$W$2481,15,FALSE),IF($A$4="E",VLOOKUP(B966,lingue!$A$1:$W$2481,21,FALSE),IF($A$4="PL",VLOOKUP(B966,lingue!$A$1:$W$2481,23,FALSE),IF($A$4="D",VLOOKUP(B966,lingue!$A$1:$W$2481,17,FALSE),IF($A$4="F",VLOOKUP(B966,lingue!$A$1:$W$2481,19,FALSE)))))))</f>
        <v xml:space="preserve">***FORNITO IN MULTIPLI DI 50/1600 PZ*** </v>
      </c>
      <c r="F966" s="8"/>
      <c r="G966" s="23"/>
      <c r="H966" s="8"/>
      <c r="I966" s="24">
        <v>66</v>
      </c>
      <c r="J966" s="25">
        <v>50</v>
      </c>
      <c r="K966" s="26">
        <v>1600</v>
      </c>
      <c r="L966" s="27">
        <v>1.5</v>
      </c>
      <c r="M966" s="102"/>
    </row>
    <row r="967" spans="1:13" ht="21.75" customHeight="1" x14ac:dyDescent="0.25">
      <c r="A967" s="34" t="s">
        <v>669</v>
      </c>
      <c r="B967" s="83" t="s">
        <v>945</v>
      </c>
      <c r="C967" s="98"/>
      <c r="D967" s="8" t="str">
        <f>IF($A$4="I",VLOOKUP(B967,lingue!$A$1:$W$2481,12,FALSE),IF($A$4="GB",VLOOKUP(B967,lingue!$A$1:$W$2481,14,FALSE),IF($A$4="E",VLOOKUP(B967,lingue!$A$1:$W$2481,20,FALSE),IF($A$4="PL",VLOOKUP(B967,lingue!$A$1:$W$2481,22,FALSE),IF($A$4="D",VLOOKUP(B967,lingue!$A$1:$W$2481,16,FALSE),IF($A$4="F",VLOOKUP(B967,lingue!$A$1:$W$2481,18,FALSE)))))))</f>
        <v>CASSETTA DIVISORIO IN POLIPROPILENE SERIE ZEUS CON FONDO LISCIO-CAPACITA Lt=0.9 - DIM. MM  L=145 P=90 A=70 - COLORE: BLU</v>
      </c>
      <c r="E967" s="23" t="str">
        <f>IF($A$4="I",VLOOKUP(B967,lingue!$A$1:$W$2481,13,FALSE),IF($A$4="GB",VLOOKUP(B967,lingue!$A$1:$W$2481,15,FALSE),IF($A$4="E",VLOOKUP(B967,lingue!$A$1:$W$2481,21,FALSE),IF($A$4="PL",VLOOKUP(B967,lingue!$A$1:$W$2481,23,FALSE),IF($A$4="D",VLOOKUP(B967,lingue!$A$1:$W$2481,17,FALSE),IF($A$4="F",VLOOKUP(B967,lingue!$A$1:$W$2481,19,FALSE)))))))</f>
        <v xml:space="preserve">***FORNITO IN MULTIPLI DI 50/1600 PZ*** </v>
      </c>
      <c r="F967" s="8"/>
      <c r="G967" s="23"/>
      <c r="H967" s="8"/>
      <c r="I967" s="24">
        <v>66</v>
      </c>
      <c r="J967" s="25">
        <v>50</v>
      </c>
      <c r="K967" s="26">
        <v>1600</v>
      </c>
      <c r="L967" s="27">
        <v>1.5</v>
      </c>
      <c r="M967" s="102"/>
    </row>
    <row r="968" spans="1:13" ht="21.75" customHeight="1" x14ac:dyDescent="0.25">
      <c r="A968" s="34" t="s">
        <v>669</v>
      </c>
      <c r="B968" s="70" t="s">
        <v>946</v>
      </c>
      <c r="C968" s="98"/>
      <c r="D968" s="8" t="str">
        <f>IF($A$4="I",VLOOKUP(B968,lingue!$A$1:$W$2481,12,FALSE),IF($A$4="GB",VLOOKUP(B968,lingue!$A$1:$W$2481,14,FALSE),IF($A$4="E",VLOOKUP(B968,lingue!$A$1:$W$2481,20,FALSE),IF($A$4="PL",VLOOKUP(B968,lingue!$A$1:$W$2481,22,FALSE),IF($A$4="D",VLOOKUP(B968,lingue!$A$1:$W$2481,16,FALSE),IF($A$4="F",VLOOKUP(B968,lingue!$A$1:$W$2481,18,FALSE)))))))</f>
        <v>CASSETTA DIVISORIO IN POLIPROPILENE SERIE ZEUS CON FONDO LISCIO-CAPACITA Lt=0.9 - DIM. MM  L=145 P=90 A=70 - COLORE: GIALLO</v>
      </c>
      <c r="E968" s="23" t="str">
        <f>IF($A$4="I",VLOOKUP(B968,lingue!$A$1:$W$2481,13,FALSE),IF($A$4="GB",VLOOKUP(B968,lingue!$A$1:$W$2481,15,FALSE),IF($A$4="E",VLOOKUP(B968,lingue!$A$1:$W$2481,21,FALSE),IF($A$4="PL",VLOOKUP(B968,lingue!$A$1:$W$2481,23,FALSE),IF($A$4="D",VLOOKUP(B968,lingue!$A$1:$W$2481,17,FALSE),IF($A$4="F",VLOOKUP(B968,lingue!$A$1:$W$2481,19,FALSE)))))))</f>
        <v xml:space="preserve">***FORNITO IN MULTIPLI DI 50/1600 PZ*** </v>
      </c>
      <c r="F968" s="8"/>
      <c r="G968" s="23"/>
      <c r="H968" s="8"/>
      <c r="I968" s="24">
        <v>66</v>
      </c>
      <c r="J968" s="25">
        <v>50</v>
      </c>
      <c r="K968" s="26">
        <v>1600</v>
      </c>
      <c r="L968" s="27">
        <v>1.5</v>
      </c>
      <c r="M968" s="102"/>
    </row>
    <row r="969" spans="1:13" ht="21.75" customHeight="1" x14ac:dyDescent="0.25">
      <c r="A969" s="34" t="s">
        <v>669</v>
      </c>
      <c r="B969" s="77" t="s">
        <v>947</v>
      </c>
      <c r="C969" s="98"/>
      <c r="D969" s="8" t="str">
        <f>IF($A$4="I",VLOOKUP(B969,lingue!$A$1:$W$2481,12,FALSE),IF($A$4="GB",VLOOKUP(B969,lingue!$A$1:$W$2481,14,FALSE),IF($A$4="E",VLOOKUP(B969,lingue!$A$1:$W$2481,20,FALSE),IF($A$4="PL",VLOOKUP(B969,lingue!$A$1:$W$2481,22,FALSE),IF($A$4="D",VLOOKUP(B969,lingue!$A$1:$W$2481,16,FALSE),IF($A$4="F",VLOOKUP(B969,lingue!$A$1:$W$2481,18,FALSE)))))))</f>
        <v>CASSETTA DIVISORIO IN POLIPROPILENE CONDUTTIVO SERIE ZEUS CON FONDO LISCIO-CAPACITA Lt=0.9 - DIM. MM  L=145 P=90 A=70 - COLORE: NERO</v>
      </c>
      <c r="E969" s="23" t="str">
        <f>IF($A$4="I",VLOOKUP(B969,lingue!$A$1:$W$2481,13,FALSE),IF($A$4="GB",VLOOKUP(B969,lingue!$A$1:$W$2481,15,FALSE),IF($A$4="E",VLOOKUP(B969,lingue!$A$1:$W$2481,21,FALSE),IF($A$4="PL",VLOOKUP(B969,lingue!$A$1:$W$2481,23,FALSE),IF($A$4="D",VLOOKUP(B969,lingue!$A$1:$W$2481,17,FALSE),IF($A$4="F",VLOOKUP(B969,lingue!$A$1:$W$2481,19,FALSE)))))))</f>
        <v xml:space="preserve">***FORNITO IN MULTIPLI DI 50/1600 PZ*** </v>
      </c>
      <c r="F969" s="8"/>
      <c r="G969" s="23"/>
      <c r="H969" s="8"/>
      <c r="I969" s="24">
        <v>74</v>
      </c>
      <c r="J969" s="25">
        <v>50</v>
      </c>
      <c r="K969" s="26">
        <v>1600</v>
      </c>
      <c r="L969" s="27">
        <v>1.91</v>
      </c>
      <c r="M969" s="102"/>
    </row>
    <row r="970" spans="1:13" ht="21.75" customHeight="1" x14ac:dyDescent="0.25">
      <c r="A970" s="34" t="s">
        <v>669</v>
      </c>
      <c r="B970" s="79" t="s">
        <v>14356</v>
      </c>
      <c r="C970" s="98"/>
      <c r="D970" s="8" t="str">
        <f>IF($A$4="I",VLOOKUP(B970,lingue!$A$1:$W$2481,12,FALSE),IF($A$4="GB",VLOOKUP(B970,lingue!$A$1:$W$2481,14,FALSE),IF($A$4="E",VLOOKUP(B970,lingue!$A$1:$W$2481,20,FALSE),IF($A$4="PL",VLOOKUP(B970,lingue!$A$1:$W$2481,22,FALSE),IF($A$4="D",VLOOKUP(B970,lingue!$A$1:$W$2481,16,FALSE),IF($A$4="F",VLOOKUP(B970,lingue!$A$1:$W$2481,18,FALSE)))))))</f>
        <v>CASSETTA DIVISORIO IN REPLAST SERIE ZEUS CON FONDO LISCIO-CAPACITA Lt=0.9 - DIM. MM  L=145 P=90 A=70 - COLORE: GRIGIO SCURO</v>
      </c>
      <c r="E970" s="23"/>
      <c r="F970" s="8"/>
      <c r="G970" s="23"/>
      <c r="H970" s="8"/>
      <c r="I970" s="24">
        <v>69</v>
      </c>
      <c r="J970" s="25">
        <v>50</v>
      </c>
      <c r="K970" s="26">
        <v>1600</v>
      </c>
      <c r="L970" s="27">
        <v>1.28</v>
      </c>
      <c r="M970" s="102"/>
    </row>
    <row r="971" spans="1:13" ht="21.75" customHeight="1" x14ac:dyDescent="0.25">
      <c r="A971" s="34" t="s">
        <v>669</v>
      </c>
      <c r="B971" s="78" t="s">
        <v>948</v>
      </c>
      <c r="C971" s="98"/>
      <c r="D971" s="8" t="str">
        <f>IF($A$4="I",VLOOKUP(B971,lingue!$A$1:$W$2481,12,FALSE),IF($A$4="GB",VLOOKUP(B971,lingue!$A$1:$W$2481,14,FALSE),IF($A$4="E",VLOOKUP(B971,lingue!$A$1:$W$2481,20,FALSE),IF($A$4="PL",VLOOKUP(B971,lingue!$A$1:$W$2481,22,FALSE),IF($A$4="D",VLOOKUP(B971,lingue!$A$1:$W$2481,16,FALSE),IF($A$4="F",VLOOKUP(B971,lingue!$A$1:$W$2481,18,FALSE)))))))</f>
        <v>CASSETTA DIVISORIO IN POLIPROPILENE SERIE ZEUS CON FONDO LISCIO-CAPACITA Lt=1.4 - DIM. MM  L=145 P=140 A=70 - COLORE: GRIGIO SCURO</v>
      </c>
      <c r="E971" s="23" t="str">
        <f>IF($A$4="I",VLOOKUP(B971,lingue!$A$1:$W$2481,13,FALSE),IF($A$4="GB",VLOOKUP(B971,lingue!$A$1:$W$2481,15,FALSE),IF($A$4="E",VLOOKUP(B971,lingue!$A$1:$W$2481,21,FALSE),IF($A$4="PL",VLOOKUP(B971,lingue!$A$1:$W$2481,23,FALSE),IF($A$4="D",VLOOKUP(B971,lingue!$A$1:$W$2481,17,FALSE),IF($A$4="F",VLOOKUP(B971,lingue!$A$1:$W$2481,19,FALSE)))))))</f>
        <v xml:space="preserve">***FORNITO IN MULTIPLI DI 30/960 PZ*** </v>
      </c>
      <c r="F971" s="8"/>
      <c r="G971" s="23"/>
      <c r="H971" s="8"/>
      <c r="I971" s="24">
        <v>106</v>
      </c>
      <c r="J971" s="25">
        <v>30</v>
      </c>
      <c r="K971" s="26">
        <v>960</v>
      </c>
      <c r="L971" s="27">
        <v>1.83</v>
      </c>
      <c r="M971" s="102"/>
    </row>
    <row r="972" spans="1:13" ht="21.75" customHeight="1" x14ac:dyDescent="0.25">
      <c r="A972" s="34" t="s">
        <v>669</v>
      </c>
      <c r="B972" s="81" t="s">
        <v>949</v>
      </c>
      <c r="C972" s="98"/>
      <c r="D972" s="8" t="str">
        <f>IF($A$4="I",VLOOKUP(B972,lingue!$A$1:$W$2481,12,FALSE),IF($A$4="GB",VLOOKUP(B972,lingue!$A$1:$W$2481,14,FALSE),IF($A$4="E",VLOOKUP(B972,lingue!$A$1:$W$2481,20,FALSE),IF($A$4="PL",VLOOKUP(B972,lingue!$A$1:$W$2481,22,FALSE),IF($A$4="D",VLOOKUP(B972,lingue!$A$1:$W$2481,16,FALSE),IF($A$4="F",VLOOKUP(B972,lingue!$A$1:$W$2481,18,FALSE)))))))</f>
        <v>CASSETTA DIVISORIO IN POLIPROPILENE SERIE ZEUS CON FONDO LISCIO-CAPACITA Lt=1.4 - DIM. MM  L=145 P=140 A=70 - COLORE: VERDE</v>
      </c>
      <c r="E972" s="23" t="str">
        <f>IF($A$4="I",VLOOKUP(B972,lingue!$A$1:$W$2481,13,FALSE),IF($A$4="GB",VLOOKUP(B972,lingue!$A$1:$W$2481,15,FALSE),IF($A$4="E",VLOOKUP(B972,lingue!$A$1:$W$2481,21,FALSE),IF($A$4="PL",VLOOKUP(B972,lingue!$A$1:$W$2481,23,FALSE),IF($A$4="D",VLOOKUP(B972,lingue!$A$1:$W$2481,17,FALSE),IF($A$4="F",VLOOKUP(B972,lingue!$A$1:$W$2481,19,FALSE)))))))</f>
        <v xml:space="preserve">***FORNITO IN MULTIPLI DI 30/960 PZ*** </v>
      </c>
      <c r="F972" s="8"/>
      <c r="G972" s="23"/>
      <c r="H972" s="8"/>
      <c r="I972" s="24">
        <v>106</v>
      </c>
      <c r="J972" s="25">
        <v>30</v>
      </c>
      <c r="K972" s="26">
        <v>960</v>
      </c>
      <c r="L972" s="27">
        <v>1.83</v>
      </c>
      <c r="M972" s="102"/>
    </row>
    <row r="973" spans="1:13" ht="21.75" customHeight="1" x14ac:dyDescent="0.25">
      <c r="A973" s="34" t="s">
        <v>669</v>
      </c>
      <c r="B973" s="82" t="s">
        <v>950</v>
      </c>
      <c r="C973" s="98"/>
      <c r="D973" s="8" t="str">
        <f>IF($A$4="I",VLOOKUP(B973,lingue!$A$1:$W$2481,12,FALSE),IF($A$4="GB",VLOOKUP(B973,lingue!$A$1:$W$2481,14,FALSE),IF($A$4="E",VLOOKUP(B973,lingue!$A$1:$W$2481,20,FALSE),IF($A$4="PL",VLOOKUP(B973,lingue!$A$1:$W$2481,22,FALSE),IF($A$4="D",VLOOKUP(B973,lingue!$A$1:$W$2481,16,FALSE),IF($A$4="F",VLOOKUP(B973,lingue!$A$1:$W$2481,18,FALSE)))))))</f>
        <v>CASSETTA DIVISORIO IN POLIPROPILENE SERIE ZEUS CON FONDO LISCIO-CAPACITA Lt=1.4 - DIM. MM  L=145 P=140 A=70 - COLORE: ROSSO</v>
      </c>
      <c r="E973" s="23" t="str">
        <f>IF($A$4="I",VLOOKUP(B973,lingue!$A$1:$W$2481,13,FALSE),IF($A$4="GB",VLOOKUP(B973,lingue!$A$1:$W$2481,15,FALSE),IF($A$4="E",VLOOKUP(B973,lingue!$A$1:$W$2481,21,FALSE),IF($A$4="PL",VLOOKUP(B973,lingue!$A$1:$W$2481,23,FALSE),IF($A$4="D",VLOOKUP(B973,lingue!$A$1:$W$2481,17,FALSE),IF($A$4="F",VLOOKUP(B973,lingue!$A$1:$W$2481,19,FALSE)))))))</f>
        <v xml:space="preserve">***FORNITO IN MULTIPLI DI 30/960 PZ*** </v>
      </c>
      <c r="F973" s="8"/>
      <c r="G973" s="23"/>
      <c r="H973" s="8"/>
      <c r="I973" s="24">
        <v>106</v>
      </c>
      <c r="J973" s="25">
        <v>30</v>
      </c>
      <c r="K973" s="26">
        <v>960</v>
      </c>
      <c r="L973" s="27">
        <v>1.83</v>
      </c>
      <c r="M973" s="102"/>
    </row>
    <row r="974" spans="1:13" ht="21.75" customHeight="1" x14ac:dyDescent="0.25">
      <c r="A974" s="34" t="s">
        <v>669</v>
      </c>
      <c r="B974" s="83" t="s">
        <v>951</v>
      </c>
      <c r="C974" s="98"/>
      <c r="D974" s="8" t="str">
        <f>IF($A$4="I",VLOOKUP(B974,lingue!$A$1:$W$2481,12,FALSE),IF($A$4="GB",VLOOKUP(B974,lingue!$A$1:$W$2481,14,FALSE),IF($A$4="E",VLOOKUP(B974,lingue!$A$1:$W$2481,20,FALSE),IF($A$4="PL",VLOOKUP(B974,lingue!$A$1:$W$2481,22,FALSE),IF($A$4="D",VLOOKUP(B974,lingue!$A$1:$W$2481,16,FALSE),IF($A$4="F",VLOOKUP(B974,lingue!$A$1:$W$2481,18,FALSE)))))))</f>
        <v>CASSETTA DIVISORIO IN POLIPROPILENE SERIE ZEUS CON FONDO LISCIO-CAPACITA Lt=1.4 - DIM. MM  L=145 P=140 A=70 - COLORE: BLU</v>
      </c>
      <c r="E974" s="23" t="str">
        <f>IF($A$4="I",VLOOKUP(B974,lingue!$A$1:$W$2481,13,FALSE),IF($A$4="GB",VLOOKUP(B974,lingue!$A$1:$W$2481,15,FALSE),IF($A$4="E",VLOOKUP(B974,lingue!$A$1:$W$2481,21,FALSE),IF($A$4="PL",VLOOKUP(B974,lingue!$A$1:$W$2481,23,FALSE),IF($A$4="D",VLOOKUP(B974,lingue!$A$1:$W$2481,17,FALSE),IF($A$4="F",VLOOKUP(B974,lingue!$A$1:$W$2481,19,FALSE)))))))</f>
        <v xml:space="preserve">***FORNITO IN MULTIPLI DI 30/960 PZ*** </v>
      </c>
      <c r="F974" s="8"/>
      <c r="G974" s="23"/>
      <c r="H974" s="8"/>
      <c r="I974" s="24">
        <v>106</v>
      </c>
      <c r="J974" s="25">
        <v>30</v>
      </c>
      <c r="K974" s="26">
        <v>960</v>
      </c>
      <c r="L974" s="27">
        <v>1.83</v>
      </c>
      <c r="M974" s="102"/>
    </row>
    <row r="975" spans="1:13" ht="21.75" customHeight="1" x14ac:dyDescent="0.25">
      <c r="A975" s="34" t="s">
        <v>669</v>
      </c>
      <c r="B975" s="70" t="s">
        <v>952</v>
      </c>
      <c r="C975" s="98"/>
      <c r="D975" s="8" t="str">
        <f>IF($A$4="I",VLOOKUP(B975,lingue!$A$1:$W$2481,12,FALSE),IF($A$4="GB",VLOOKUP(B975,lingue!$A$1:$W$2481,14,FALSE),IF($A$4="E",VLOOKUP(B975,lingue!$A$1:$W$2481,20,FALSE),IF($A$4="PL",VLOOKUP(B975,lingue!$A$1:$W$2481,22,FALSE),IF($A$4="D",VLOOKUP(B975,lingue!$A$1:$W$2481,16,FALSE),IF($A$4="F",VLOOKUP(B975,lingue!$A$1:$W$2481,18,FALSE)))))))</f>
        <v>CASSETTA DIVISORIO IN POLIPROPILENE SERIE ZEUS CON FONDO LISCIO-CAPACITA Lt=1.4 - DIM. MM  L=145 P=140 A=70 - COLORE: GIALLO</v>
      </c>
      <c r="E975" s="23" t="str">
        <f>IF($A$4="I",VLOOKUP(B975,lingue!$A$1:$W$2481,13,FALSE),IF($A$4="GB",VLOOKUP(B975,lingue!$A$1:$W$2481,15,FALSE),IF($A$4="E",VLOOKUP(B975,lingue!$A$1:$W$2481,21,FALSE),IF($A$4="PL",VLOOKUP(B975,lingue!$A$1:$W$2481,23,FALSE),IF($A$4="D",VLOOKUP(B975,lingue!$A$1:$W$2481,17,FALSE),IF($A$4="F",VLOOKUP(B975,lingue!$A$1:$W$2481,19,FALSE)))))))</f>
        <v xml:space="preserve">***FORNITO IN MULTIPLI DI 30/960 PZ*** </v>
      </c>
      <c r="F975" s="8"/>
      <c r="G975" s="23"/>
      <c r="H975" s="8"/>
      <c r="I975" s="24">
        <v>106</v>
      </c>
      <c r="J975" s="25">
        <v>30</v>
      </c>
      <c r="K975" s="26">
        <v>960</v>
      </c>
      <c r="L975" s="27">
        <v>1.83</v>
      </c>
      <c r="M975" s="102"/>
    </row>
    <row r="976" spans="1:13" ht="21.75" customHeight="1" x14ac:dyDescent="0.25">
      <c r="A976" s="34" t="s">
        <v>669</v>
      </c>
      <c r="B976" s="77" t="s">
        <v>953</v>
      </c>
      <c r="C976" s="98"/>
      <c r="D976" s="8" t="str">
        <f>IF($A$4="I",VLOOKUP(B976,lingue!$A$1:$W$2481,12,FALSE),IF($A$4="GB",VLOOKUP(B976,lingue!$A$1:$W$2481,14,FALSE),IF($A$4="E",VLOOKUP(B976,lingue!$A$1:$W$2481,20,FALSE),IF($A$4="PL",VLOOKUP(B976,lingue!$A$1:$W$2481,22,FALSE),IF($A$4="D",VLOOKUP(B976,lingue!$A$1:$W$2481,16,FALSE),IF($A$4="F",VLOOKUP(B976,lingue!$A$1:$W$2481,18,FALSE)))))))</f>
        <v>CASSETTA DIVISORIO IN POLIPROPILENE CONDUTTIVO SERIE ZEUS CON FONDO LISCIO-CAPACITA Lt=1.4 - DIM. MM  L=145 P=140 A=70 - COLORE: NERO</v>
      </c>
      <c r="E976" s="23" t="str">
        <f>IF($A$4="I",VLOOKUP(B976,lingue!$A$1:$W$2481,13,FALSE),IF($A$4="GB",VLOOKUP(B976,lingue!$A$1:$W$2481,15,FALSE),IF($A$4="E",VLOOKUP(B976,lingue!$A$1:$W$2481,21,FALSE),IF($A$4="PL",VLOOKUP(B976,lingue!$A$1:$W$2481,23,FALSE),IF($A$4="D",VLOOKUP(B976,lingue!$A$1:$W$2481,17,FALSE),IF($A$4="F",VLOOKUP(B976,lingue!$A$1:$W$2481,19,FALSE)))))))</f>
        <v xml:space="preserve">***FORNITO IN MULTIPLI DI 30/960 PZ*** </v>
      </c>
      <c r="F976" s="8"/>
      <c r="G976" s="23"/>
      <c r="H976" s="8"/>
      <c r="I976" s="24">
        <v>119</v>
      </c>
      <c r="J976" s="25">
        <v>30</v>
      </c>
      <c r="K976" s="26">
        <v>960</v>
      </c>
      <c r="L976" s="27">
        <v>2.75</v>
      </c>
      <c r="M976" s="102" t="s">
        <v>14476</v>
      </c>
    </row>
    <row r="977" spans="1:13" ht="21.75" customHeight="1" x14ac:dyDescent="0.25">
      <c r="A977" s="34" t="s">
        <v>669</v>
      </c>
      <c r="B977" s="79" t="s">
        <v>14355</v>
      </c>
      <c r="C977" s="98"/>
      <c r="D977" s="8" t="str">
        <f>IF($A$4="I",VLOOKUP(B977,lingue!$A$1:$W$2481,12,FALSE),IF($A$4="GB",VLOOKUP(B977,lingue!$A$1:$W$2481,14,FALSE),IF($A$4="E",VLOOKUP(B977,lingue!$A$1:$W$2481,20,FALSE),IF($A$4="PL",VLOOKUP(B977,lingue!$A$1:$W$2481,22,FALSE),IF($A$4="D",VLOOKUP(B977,lingue!$A$1:$W$2481,16,FALSE),IF($A$4="F",VLOOKUP(B977,lingue!$A$1:$W$2481,18,FALSE)))))))</f>
        <v>CASSETTA DIVISORIO IN REPLAST SERIE ZEUS CON FONDO LISCIO-CAPACITA Lt=1.4 - DIM. MM  L=145 P=140 A=70 - COLORE: GRIGIO SCURO</v>
      </c>
      <c r="E977" s="23"/>
      <c r="F977" s="8"/>
      <c r="G977" s="23"/>
      <c r="H977" s="8"/>
      <c r="I977" s="24">
        <v>111</v>
      </c>
      <c r="J977" s="25">
        <v>30</v>
      </c>
      <c r="K977" s="26">
        <v>960</v>
      </c>
      <c r="L977" s="27">
        <v>1.56</v>
      </c>
      <c r="M977" s="102" t="s">
        <v>14476</v>
      </c>
    </row>
    <row r="978" spans="1:13" ht="21.75" customHeight="1" x14ac:dyDescent="0.25">
      <c r="A978" s="34" t="s">
        <v>954</v>
      </c>
      <c r="B978" s="22" t="s">
        <v>955</v>
      </c>
      <c r="D978" s="8" t="str">
        <f>IF($A$4="I",VLOOKUP(B978,lingue!$A$1:$W$2481,12,FALSE),IF($A$4="GB",VLOOKUP(B978,lingue!$A$1:$W$2481,14,FALSE),IF($A$4="E",VLOOKUP(B978,lingue!$A$1:$W$2481,20,FALSE),IF($A$4="PL",VLOOKUP(B978,lingue!$A$1:$W$2481,22,FALSE),IF($A$4="D",VLOOKUP(B978,lingue!$A$1:$W$2481,16,FALSE),IF($A$4="F",VLOOKUP(B978,lingue!$A$1:$W$2481,18,FALSE)))))))</f>
        <v>CARRELLO FOX CON 2 MENSOLE FISSE PROF. 150 MM + 18 COMPAT COC0015101 GRIGIO SCURO - DIM. MM L=1023 P=613 A=1430</v>
      </c>
      <c r="E978" s="23" t="str">
        <f>IF($A$4="I",VLOOKUP(B978,lingue!$A$1:$W$2481,13,FALSE),IF($A$4="GB",VLOOKUP(B978,lingue!$A$1:$W$2481,15,FALSE),IF($A$4="E",VLOOKUP(B978,lingue!$A$1:$W$2481,21,FALSE),IF($A$4="PL",VLOOKUP(B978,lingue!$A$1:$W$2481,23,FALSE),IF($A$4="D",VLOOKUP(B978,lingue!$A$1:$W$2481,17,FALSE),IF($A$4="F",VLOOKUP(B978,lingue!$A$1:$W$2481,19,FALSE)))))))</f>
        <v>CARRELLO E MENSOLE ZINCATI - BASE CON RUOTE FORNITA MONTATA</v>
      </c>
      <c r="F978" s="28"/>
      <c r="G978" s="23"/>
      <c r="J978" s="25">
        <v>1</v>
      </c>
      <c r="K978" s="26"/>
      <c r="L978" s="27">
        <v>347.63</v>
      </c>
      <c r="M978" s="102"/>
    </row>
    <row r="979" spans="1:13" ht="21.75" customHeight="1" x14ac:dyDescent="0.25">
      <c r="A979" s="34" t="s">
        <v>954</v>
      </c>
      <c r="B979" s="22" t="s">
        <v>956</v>
      </c>
      <c r="D979" s="8" t="str">
        <f>IF($A$4="I",VLOOKUP(B979,lingue!$A$1:$W$2481,12,FALSE),IF($A$4="GB",VLOOKUP(B979,lingue!$A$1:$W$2481,14,FALSE),IF($A$4="E",VLOOKUP(B979,lingue!$A$1:$W$2481,20,FALSE),IF($A$4="PL",VLOOKUP(B979,lingue!$A$1:$W$2481,22,FALSE),IF($A$4="D",VLOOKUP(B979,lingue!$A$1:$W$2481,16,FALSE),IF($A$4="F",VLOOKUP(B979,lingue!$A$1:$W$2481,18,FALSE)))))))</f>
        <v>CARRELLO FOX CON 2 MENSOLE FISSE PROF. 150 MM + 18 COMPAT COC0015102 VERDE - DIM. MM L=1023 P=613 A=1430</v>
      </c>
      <c r="E979" s="23" t="str">
        <f>IF($A$4="I",VLOOKUP(B979,lingue!$A$1:$W$2481,13,FALSE),IF($A$4="GB",VLOOKUP(B979,lingue!$A$1:$W$2481,15,FALSE),IF($A$4="E",VLOOKUP(B979,lingue!$A$1:$W$2481,21,FALSE),IF($A$4="PL",VLOOKUP(B979,lingue!$A$1:$W$2481,23,FALSE),IF($A$4="D",VLOOKUP(B979,lingue!$A$1:$W$2481,17,FALSE),IF($A$4="F",VLOOKUP(B979,lingue!$A$1:$W$2481,19,FALSE)))))))</f>
        <v>CARRELLO E MENSOLE ZINCATI - BASE CON RUOTE FORNITA MONTATA</v>
      </c>
      <c r="F979" s="28"/>
      <c r="G979" s="8"/>
      <c r="J979" s="25">
        <v>1</v>
      </c>
      <c r="K979" s="26"/>
      <c r="L979" s="27">
        <v>347.63</v>
      </c>
      <c r="M979" s="102"/>
    </row>
    <row r="980" spans="1:13" ht="21.75" customHeight="1" x14ac:dyDescent="0.25">
      <c r="A980" s="34" t="s">
        <v>954</v>
      </c>
      <c r="B980" s="22" t="s">
        <v>957</v>
      </c>
      <c r="D980" s="8" t="str">
        <f>IF($A$4="I",VLOOKUP(B980,lingue!$A$1:$W$2481,12,FALSE),IF($A$4="GB",VLOOKUP(B980,lingue!$A$1:$W$2481,14,FALSE),IF($A$4="E",VLOOKUP(B980,lingue!$A$1:$W$2481,20,FALSE),IF($A$4="PL",VLOOKUP(B980,lingue!$A$1:$W$2481,22,FALSE),IF($A$4="D",VLOOKUP(B980,lingue!$A$1:$W$2481,16,FALSE),IF($A$4="F",VLOOKUP(B980,lingue!$A$1:$W$2481,18,FALSE)))))))</f>
        <v>CARRELLO FOX CON 2 MENSOLE FISSE PROF. 150 MM + 18 COMPAT COC0015103 ROSSO - DIM. MM L=1023 P=613 A=1430</v>
      </c>
      <c r="E980" s="23" t="str">
        <f>IF($A$4="I",VLOOKUP(B980,lingue!$A$1:$W$2481,13,FALSE),IF($A$4="GB",VLOOKUP(B980,lingue!$A$1:$W$2481,15,FALSE),IF($A$4="E",VLOOKUP(B980,lingue!$A$1:$W$2481,21,FALSE),IF($A$4="PL",VLOOKUP(B980,lingue!$A$1:$W$2481,23,FALSE),IF($A$4="D",VLOOKUP(B980,lingue!$A$1:$W$2481,17,FALSE),IF($A$4="F",VLOOKUP(B980,lingue!$A$1:$W$2481,19,FALSE)))))))</f>
        <v>CARRELLO E MENSOLE ZINCATI - BASE CON RUOTE FORNITA MONTATA</v>
      </c>
      <c r="F980" s="28"/>
      <c r="G980" s="8"/>
      <c r="J980" s="25">
        <v>1</v>
      </c>
      <c r="K980" s="26"/>
      <c r="L980" s="27">
        <v>347.63</v>
      </c>
      <c r="M980" s="102"/>
    </row>
    <row r="981" spans="1:13" ht="21.75" customHeight="1" x14ac:dyDescent="0.25">
      <c r="A981" s="34" t="s">
        <v>954</v>
      </c>
      <c r="B981" s="22" t="s">
        <v>958</v>
      </c>
      <c r="D981" s="8" t="str">
        <f>IF($A$4="I",VLOOKUP(B981,lingue!$A$1:$W$2481,12,FALSE),IF($A$4="GB",VLOOKUP(B981,lingue!$A$1:$W$2481,14,FALSE),IF($A$4="E",VLOOKUP(B981,lingue!$A$1:$W$2481,20,FALSE),IF($A$4="PL",VLOOKUP(B981,lingue!$A$1:$W$2481,22,FALSE),IF($A$4="D",VLOOKUP(B981,lingue!$A$1:$W$2481,16,FALSE),IF($A$4="F",VLOOKUP(B981,lingue!$A$1:$W$2481,18,FALSE)))))))</f>
        <v>CARRELLO FOX CON 2 MENSOLE FISSE PROF. 150 MM + 18 COMPAT COC0015104 BLU - DIM. MM L=1023 P=613 A=1430</v>
      </c>
      <c r="E981" s="23" t="str">
        <f>IF($A$4="I",VLOOKUP(B981,lingue!$A$1:$W$2481,13,FALSE),IF($A$4="GB",VLOOKUP(B981,lingue!$A$1:$W$2481,15,FALSE),IF($A$4="E",VLOOKUP(B981,lingue!$A$1:$W$2481,21,FALSE),IF($A$4="PL",VLOOKUP(B981,lingue!$A$1:$W$2481,23,FALSE),IF($A$4="D",VLOOKUP(B981,lingue!$A$1:$W$2481,17,FALSE),IF($A$4="F",VLOOKUP(B981,lingue!$A$1:$W$2481,19,FALSE)))))))</f>
        <v>CARRELLO E MENSOLE ZINCATI - BASE CON RUOTE FORNITA MONTATA</v>
      </c>
      <c r="F981" s="28"/>
      <c r="G981" s="8"/>
      <c r="J981" s="25">
        <v>1</v>
      </c>
      <c r="K981" s="26"/>
      <c r="L981" s="27">
        <v>347.63</v>
      </c>
      <c r="M981" s="102"/>
    </row>
    <row r="982" spans="1:13" ht="21.75" customHeight="1" x14ac:dyDescent="0.25">
      <c r="A982" s="34" t="s">
        <v>954</v>
      </c>
      <c r="B982" s="22" t="s">
        <v>959</v>
      </c>
      <c r="D982" s="8" t="str">
        <f>IF($A$4="I",VLOOKUP(B982,lingue!$A$1:$W$2481,12,FALSE),IF($A$4="GB",VLOOKUP(B982,lingue!$A$1:$W$2481,14,FALSE),IF($A$4="E",VLOOKUP(B982,lingue!$A$1:$W$2481,20,FALSE),IF($A$4="PL",VLOOKUP(B982,lingue!$A$1:$W$2481,22,FALSE),IF($A$4="D",VLOOKUP(B982,lingue!$A$1:$W$2481,16,FALSE),IF($A$4="F",VLOOKUP(B982,lingue!$A$1:$W$2481,18,FALSE)))))))</f>
        <v>CARRELLO FOX CON 2 MENSOLE FISSE PROF. 150 MM + 18 COMPAT COC0015105 GIALLO - DIM. MM L=1023 P=613 A=1430</v>
      </c>
      <c r="E982" s="23" t="str">
        <f>IF($A$4="I",VLOOKUP(B982,lingue!$A$1:$W$2481,13,FALSE),IF($A$4="GB",VLOOKUP(B982,lingue!$A$1:$W$2481,15,FALSE),IF($A$4="E",VLOOKUP(B982,lingue!$A$1:$W$2481,21,FALSE),IF($A$4="PL",VLOOKUP(B982,lingue!$A$1:$W$2481,23,FALSE),IF($A$4="D",VLOOKUP(B982,lingue!$A$1:$W$2481,17,FALSE),IF($A$4="F",VLOOKUP(B982,lingue!$A$1:$W$2481,19,FALSE)))))))</f>
        <v>CARRELLO E MENSOLE ZINCATI - BASE CON RUOTE FORNITA MONTATA</v>
      </c>
      <c r="F982" s="28"/>
      <c r="G982" s="8"/>
      <c r="J982" s="25">
        <v>1</v>
      </c>
      <c r="K982" s="26"/>
      <c r="L982" s="27">
        <v>347.63</v>
      </c>
      <c r="M982" s="102"/>
    </row>
    <row r="983" spans="1:13" ht="21.75" customHeight="1" x14ac:dyDescent="0.25">
      <c r="A983" s="34" t="s">
        <v>954</v>
      </c>
      <c r="B983" s="22" t="s">
        <v>960</v>
      </c>
      <c r="D983" s="8" t="str">
        <f>IF($A$4="I",VLOOKUP(B983,lingue!$A$1:$W$2481,12,FALSE),IF($A$4="GB",VLOOKUP(B983,lingue!$A$1:$W$2481,14,FALSE),IF($A$4="E",VLOOKUP(B983,lingue!$A$1:$W$2481,20,FALSE),IF($A$4="PL",VLOOKUP(B983,lingue!$A$1:$W$2481,22,FALSE),IF($A$4="D",VLOOKUP(B983,lingue!$A$1:$W$2481,16,FALSE),IF($A$4="F",VLOOKUP(B983,lingue!$A$1:$W$2481,18,FALSE)))))))</f>
        <v>CARRELLO FOX CON 2 MENSOLE FISSE PROF. 150 MM + 18 COMPAT REPLAST COC0015401 GRIGIO SCURO - DIM. MM L=1023 P=613 A=1430</v>
      </c>
      <c r="E983" s="23" t="str">
        <f>IF($A$4="I",VLOOKUP(B983,lingue!$A$1:$W$2481,13,FALSE),IF($A$4="GB",VLOOKUP(B983,lingue!$A$1:$W$2481,15,FALSE),IF($A$4="E",VLOOKUP(B983,lingue!$A$1:$W$2481,21,FALSE),IF($A$4="PL",VLOOKUP(B983,lingue!$A$1:$W$2481,23,FALSE),IF($A$4="D",VLOOKUP(B983,lingue!$A$1:$W$2481,17,FALSE),IF($A$4="F",VLOOKUP(B983,lingue!$A$1:$W$2481,19,FALSE)))))))</f>
        <v>CARRELLO E MENSOLE ZINCATI - BASE CON RUOTE FORNITA MONTATA</v>
      </c>
      <c r="F983" s="28"/>
      <c r="G983" s="8"/>
      <c r="J983" s="25">
        <v>1</v>
      </c>
      <c r="K983" s="26"/>
      <c r="L983" s="27">
        <v>343.02</v>
      </c>
      <c r="M983" s="102"/>
    </row>
    <row r="984" spans="1:13" ht="21.75" customHeight="1" x14ac:dyDescent="0.25">
      <c r="A984" s="34" t="s">
        <v>954</v>
      </c>
      <c r="B984" s="22" t="s">
        <v>961</v>
      </c>
      <c r="D984" s="8" t="str">
        <f>IF($A$4="I",VLOOKUP(B984,lingue!$A$1:$W$2481,12,FALSE),IF($A$4="GB",VLOOKUP(B984,lingue!$A$1:$W$2481,14,FALSE),IF($A$4="E",VLOOKUP(B984,lingue!$A$1:$W$2481,20,FALSE),IF($A$4="PL",VLOOKUP(B984,lingue!$A$1:$W$2481,22,FALSE),IF($A$4="D",VLOOKUP(B984,lingue!$A$1:$W$2481,16,FALSE),IF($A$4="F",VLOOKUP(B984,lingue!$A$1:$W$2481,18,FALSE)))))))</f>
        <v>CARRELLO FOX CON 2 MENSOLE FISSE PROF. 205 MM + 12 COMPAT COC0025101 GRIGIO SCURO - DIM. MM L=1023 P=613 A=1430</v>
      </c>
      <c r="E984" s="23" t="str">
        <f>IF($A$4="I",VLOOKUP(B984,lingue!$A$1:$W$2481,13,FALSE),IF($A$4="GB",VLOOKUP(B984,lingue!$A$1:$W$2481,15,FALSE),IF($A$4="E",VLOOKUP(B984,lingue!$A$1:$W$2481,21,FALSE),IF($A$4="PL",VLOOKUP(B984,lingue!$A$1:$W$2481,23,FALSE),IF($A$4="D",VLOOKUP(B984,lingue!$A$1:$W$2481,17,FALSE),IF($A$4="F",VLOOKUP(B984,lingue!$A$1:$W$2481,19,FALSE)))))))</f>
        <v>CARRELLO E MENSOLE ZINCATI - BASE CON RUOTE FORNITA MONTATA</v>
      </c>
      <c r="F984" s="28"/>
      <c r="G984" s="8"/>
      <c r="J984" s="25">
        <v>1</v>
      </c>
      <c r="K984" s="26"/>
      <c r="L984" s="27">
        <v>357.27</v>
      </c>
      <c r="M984" s="102"/>
    </row>
    <row r="985" spans="1:13" ht="21.75" customHeight="1" x14ac:dyDescent="0.25">
      <c r="A985" s="34" t="s">
        <v>954</v>
      </c>
      <c r="B985" s="22" t="s">
        <v>962</v>
      </c>
      <c r="D985" s="8" t="str">
        <f>IF($A$4="I",VLOOKUP(B985,lingue!$A$1:$W$2481,12,FALSE),IF($A$4="GB",VLOOKUP(B985,lingue!$A$1:$W$2481,14,FALSE),IF($A$4="E",VLOOKUP(B985,lingue!$A$1:$W$2481,20,FALSE),IF($A$4="PL",VLOOKUP(B985,lingue!$A$1:$W$2481,22,FALSE),IF($A$4="D",VLOOKUP(B985,lingue!$A$1:$W$2481,16,FALSE),IF($A$4="F",VLOOKUP(B985,lingue!$A$1:$W$2481,18,FALSE)))))))</f>
        <v>CARRELLO FOX CON 2 MENSOLE FISSE PROF. 205 MM + 12 COMPAT COC0025102 VERDE - DIM. MM L=1023 P=613 A=1430</v>
      </c>
      <c r="E985" s="23" t="str">
        <f>IF($A$4="I",VLOOKUP(B985,lingue!$A$1:$W$2481,13,FALSE),IF($A$4="GB",VLOOKUP(B985,lingue!$A$1:$W$2481,15,FALSE),IF($A$4="E",VLOOKUP(B985,lingue!$A$1:$W$2481,21,FALSE),IF($A$4="PL",VLOOKUP(B985,lingue!$A$1:$W$2481,23,FALSE),IF($A$4="D",VLOOKUP(B985,lingue!$A$1:$W$2481,17,FALSE),IF($A$4="F",VLOOKUP(B985,lingue!$A$1:$W$2481,19,FALSE)))))))</f>
        <v>CARRELLO E MENSOLE ZINCATI - BASE CON RUOTE FORNITA MONTATA</v>
      </c>
      <c r="F985" s="28"/>
      <c r="G985" s="8"/>
      <c r="J985" s="25">
        <v>1</v>
      </c>
      <c r="K985" s="26"/>
      <c r="L985" s="27">
        <v>357.27</v>
      </c>
      <c r="M985" s="102"/>
    </row>
    <row r="986" spans="1:13" ht="21.75" customHeight="1" x14ac:dyDescent="0.25">
      <c r="A986" s="34" t="s">
        <v>954</v>
      </c>
      <c r="B986" s="22" t="s">
        <v>963</v>
      </c>
      <c r="D986" s="8" t="str">
        <f>IF($A$4="I",VLOOKUP(B986,lingue!$A$1:$W$2481,12,FALSE),IF($A$4="GB",VLOOKUP(B986,lingue!$A$1:$W$2481,14,FALSE),IF($A$4="E",VLOOKUP(B986,lingue!$A$1:$W$2481,20,FALSE),IF($A$4="PL",VLOOKUP(B986,lingue!$A$1:$W$2481,22,FALSE),IF($A$4="D",VLOOKUP(B986,lingue!$A$1:$W$2481,16,FALSE),IF($A$4="F",VLOOKUP(B986,lingue!$A$1:$W$2481,18,FALSE)))))))</f>
        <v>CARRELLO FOX CON 2 MENSOLE FISSE PROF. 205 MM + 12 COMPAT COC0025103 ROSSO - DIM. MM L=1023 P=613 A=1430</v>
      </c>
      <c r="E986" s="23" t="str">
        <f>IF($A$4="I",VLOOKUP(B986,lingue!$A$1:$W$2481,13,FALSE),IF($A$4="GB",VLOOKUP(B986,lingue!$A$1:$W$2481,15,FALSE),IF($A$4="E",VLOOKUP(B986,lingue!$A$1:$W$2481,21,FALSE),IF($A$4="PL",VLOOKUP(B986,lingue!$A$1:$W$2481,23,FALSE),IF($A$4="D",VLOOKUP(B986,lingue!$A$1:$W$2481,17,FALSE),IF($A$4="F",VLOOKUP(B986,lingue!$A$1:$W$2481,19,FALSE)))))))</f>
        <v>CARRELLO E MENSOLE ZINCATI - BASE CON RUOTE FORNITA MONTATA</v>
      </c>
      <c r="F986" s="28"/>
      <c r="G986" s="8"/>
      <c r="J986" s="25">
        <v>1</v>
      </c>
      <c r="K986" s="26"/>
      <c r="L986" s="27">
        <v>357.27</v>
      </c>
      <c r="M986" s="102"/>
    </row>
    <row r="987" spans="1:13" ht="21.75" customHeight="1" x14ac:dyDescent="0.25">
      <c r="A987" s="34" t="s">
        <v>954</v>
      </c>
      <c r="B987" s="22" t="s">
        <v>964</v>
      </c>
      <c r="D987" s="8" t="str">
        <f>IF($A$4="I",VLOOKUP(B987,lingue!$A$1:$W$2481,12,FALSE),IF($A$4="GB",VLOOKUP(B987,lingue!$A$1:$W$2481,14,FALSE),IF($A$4="E",VLOOKUP(B987,lingue!$A$1:$W$2481,20,FALSE),IF($A$4="PL",VLOOKUP(B987,lingue!$A$1:$W$2481,22,FALSE),IF($A$4="D",VLOOKUP(B987,lingue!$A$1:$W$2481,16,FALSE),IF($A$4="F",VLOOKUP(B987,lingue!$A$1:$W$2481,18,FALSE)))))))</f>
        <v>CARRELLO FOX CON 2 MENSOLE FISSE PROF. 205 MM + 12 COMPAT COC0025104 BLU - DIM. MM L=1023 P=613 A=1430</v>
      </c>
      <c r="E987" s="23" t="str">
        <f>IF($A$4="I",VLOOKUP(B987,lingue!$A$1:$W$2481,13,FALSE),IF($A$4="GB",VLOOKUP(B987,lingue!$A$1:$W$2481,15,FALSE),IF($A$4="E",VLOOKUP(B987,lingue!$A$1:$W$2481,21,FALSE),IF($A$4="PL",VLOOKUP(B987,lingue!$A$1:$W$2481,23,FALSE),IF($A$4="D",VLOOKUP(B987,lingue!$A$1:$W$2481,17,FALSE),IF($A$4="F",VLOOKUP(B987,lingue!$A$1:$W$2481,19,FALSE)))))))</f>
        <v>CARRELLO E MENSOLE ZINCATI - BASE CON RUOTE FORNITA MONTATA</v>
      </c>
      <c r="F987" s="28"/>
      <c r="G987" s="8"/>
      <c r="J987" s="25">
        <v>1</v>
      </c>
      <c r="K987" s="26"/>
      <c r="L987" s="27">
        <v>357.27</v>
      </c>
      <c r="M987" s="102"/>
    </row>
    <row r="988" spans="1:13" ht="21.75" customHeight="1" x14ac:dyDescent="0.25">
      <c r="A988" s="34" t="s">
        <v>954</v>
      </c>
      <c r="B988" s="22" t="s">
        <v>965</v>
      </c>
      <c r="D988" s="8" t="str">
        <f>IF($A$4="I",VLOOKUP(B988,lingue!$A$1:$W$2481,12,FALSE),IF($A$4="GB",VLOOKUP(B988,lingue!$A$1:$W$2481,14,FALSE),IF($A$4="E",VLOOKUP(B988,lingue!$A$1:$W$2481,20,FALSE),IF($A$4="PL",VLOOKUP(B988,lingue!$A$1:$W$2481,22,FALSE),IF($A$4="D",VLOOKUP(B988,lingue!$A$1:$W$2481,16,FALSE),IF($A$4="F",VLOOKUP(B988,lingue!$A$1:$W$2481,18,FALSE)))))))</f>
        <v>CARRELLO FOX CON 2 MENSOLE FISSE PROF. 205 MM + 12 COMPAT COC0025105 GIALLO - DIM. MM L=1023 P=613 A=1430</v>
      </c>
      <c r="E988" s="23" t="str">
        <f>IF($A$4="I",VLOOKUP(B988,lingue!$A$1:$W$2481,13,FALSE),IF($A$4="GB",VLOOKUP(B988,lingue!$A$1:$W$2481,15,FALSE),IF($A$4="E",VLOOKUP(B988,lingue!$A$1:$W$2481,21,FALSE),IF($A$4="PL",VLOOKUP(B988,lingue!$A$1:$W$2481,23,FALSE),IF($A$4="D",VLOOKUP(B988,lingue!$A$1:$W$2481,17,FALSE),IF($A$4="F",VLOOKUP(B988,lingue!$A$1:$W$2481,19,FALSE)))))))</f>
        <v>CARRELLO E MENSOLE ZINCATI - BASE CON RUOTE FORNITA MONTATA</v>
      </c>
      <c r="F988" s="28"/>
      <c r="G988" s="8"/>
      <c r="J988" s="25">
        <v>1</v>
      </c>
      <c r="K988" s="26"/>
      <c r="L988" s="27">
        <v>357.27</v>
      </c>
      <c r="M988" s="102"/>
    </row>
    <row r="989" spans="1:13" ht="21.75" customHeight="1" x14ac:dyDescent="0.25">
      <c r="A989" s="34" t="s">
        <v>954</v>
      </c>
      <c r="B989" s="22" t="s">
        <v>966</v>
      </c>
      <c r="D989" s="8" t="str">
        <f>IF($A$4="I",VLOOKUP(B989,lingue!$A$1:$W$2481,12,FALSE),IF($A$4="GB",VLOOKUP(B989,lingue!$A$1:$W$2481,14,FALSE),IF($A$4="E",VLOOKUP(B989,lingue!$A$1:$W$2481,20,FALSE),IF($A$4="PL",VLOOKUP(B989,lingue!$A$1:$W$2481,22,FALSE),IF($A$4="D",VLOOKUP(B989,lingue!$A$1:$W$2481,16,FALSE),IF($A$4="F",VLOOKUP(B989,lingue!$A$1:$W$2481,18,FALSE)))))))</f>
        <v>CARRELLO FOX CON 2 MENSOLE FISSE PROF. 205 MM + 12 COMPAT REPLAST COC0025401 GRIGIO SCURO - DIM. MM L=1023 P=613 A=1430</v>
      </c>
      <c r="E989" s="23" t="str">
        <f>IF($A$4="I",VLOOKUP(B989,lingue!$A$1:$W$2481,13,FALSE),IF($A$4="GB",VLOOKUP(B989,lingue!$A$1:$W$2481,15,FALSE),IF($A$4="E",VLOOKUP(B989,lingue!$A$1:$W$2481,21,FALSE),IF($A$4="PL",VLOOKUP(B989,lingue!$A$1:$W$2481,23,FALSE),IF($A$4="D",VLOOKUP(B989,lingue!$A$1:$W$2481,17,FALSE),IF($A$4="F",VLOOKUP(B989,lingue!$A$1:$W$2481,19,FALSE)))))))</f>
        <v>CARRELLO E MENSOLE ZINCATI - BASE CON RUOTE FORNITA MONTATA</v>
      </c>
      <c r="F989" s="28"/>
      <c r="G989" s="8"/>
      <c r="J989" s="25">
        <v>1</v>
      </c>
      <c r="K989" s="26"/>
      <c r="L989" s="27">
        <v>352.75</v>
      </c>
      <c r="M989" s="102"/>
    </row>
    <row r="990" spans="1:13" ht="21.75" customHeight="1" x14ac:dyDescent="0.25">
      <c r="A990" s="34" t="s">
        <v>954</v>
      </c>
      <c r="B990" s="22" t="s">
        <v>967</v>
      </c>
      <c r="D990" s="8" t="str">
        <f>IF($A$4="I",VLOOKUP(B990,lingue!$A$1:$W$2481,12,FALSE),IF($A$4="GB",VLOOKUP(B990,lingue!$A$1:$W$2481,14,FALSE),IF($A$4="E",VLOOKUP(B990,lingue!$A$1:$W$2481,20,FALSE),IF($A$4="PL",VLOOKUP(B990,lingue!$A$1:$W$2481,22,FALSE),IF($A$4="D",VLOOKUP(B990,lingue!$A$1:$W$2481,16,FALSE),IF($A$4="F",VLOOKUP(B990,lingue!$A$1:$W$2481,18,FALSE)))))))</f>
        <v>CARRELLO FOX CON 2 MENSOLE FISSE PROF. 295 MM + 8 COMPAT COC0035101 GRIGIO SCURO - DIM. MM L=1023 P=613 A=1430</v>
      </c>
      <c r="E990" s="23" t="str">
        <f>IF($A$4="I",VLOOKUP(B990,lingue!$A$1:$W$2481,13,FALSE),IF($A$4="GB",VLOOKUP(B990,lingue!$A$1:$W$2481,15,FALSE),IF($A$4="E",VLOOKUP(B990,lingue!$A$1:$W$2481,21,FALSE),IF($A$4="PL",VLOOKUP(B990,lingue!$A$1:$W$2481,23,FALSE),IF($A$4="D",VLOOKUP(B990,lingue!$A$1:$W$2481,17,FALSE),IF($A$4="F",VLOOKUP(B990,lingue!$A$1:$W$2481,19,FALSE)))))))</f>
        <v>CARRELLO E MENSOLE ZINCATI - BASE CON RUOTE FORNITA MONTATA</v>
      </c>
      <c r="F990" s="28"/>
      <c r="G990" s="8"/>
      <c r="J990" s="25">
        <v>1</v>
      </c>
      <c r="K990" s="26"/>
      <c r="L990" s="27">
        <v>386.51</v>
      </c>
      <c r="M990" s="102"/>
    </row>
    <row r="991" spans="1:13" ht="21.75" customHeight="1" x14ac:dyDescent="0.25">
      <c r="A991" s="34" t="s">
        <v>954</v>
      </c>
      <c r="B991" s="22" t="s">
        <v>968</v>
      </c>
      <c r="D991" s="8" t="str">
        <f>IF($A$4="I",VLOOKUP(B991,lingue!$A$1:$W$2481,12,FALSE),IF($A$4="GB",VLOOKUP(B991,lingue!$A$1:$W$2481,14,FALSE),IF($A$4="E",VLOOKUP(B991,lingue!$A$1:$W$2481,20,FALSE),IF($A$4="PL",VLOOKUP(B991,lingue!$A$1:$W$2481,22,FALSE),IF($A$4="D",VLOOKUP(B991,lingue!$A$1:$W$2481,16,FALSE),IF($A$4="F",VLOOKUP(B991,lingue!$A$1:$W$2481,18,FALSE)))))))</f>
        <v>CARRELLO FOX CON 2 MENSOLE FISSE PROF. 295 MM + 8 COMPAT COC0035102 VERDE - DIM. MM L=1023 P=613 A=1430</v>
      </c>
      <c r="E991" s="23" t="str">
        <f>IF($A$4="I",VLOOKUP(B991,lingue!$A$1:$W$2481,13,FALSE),IF($A$4="GB",VLOOKUP(B991,lingue!$A$1:$W$2481,15,FALSE),IF($A$4="E",VLOOKUP(B991,lingue!$A$1:$W$2481,21,FALSE),IF($A$4="PL",VLOOKUP(B991,lingue!$A$1:$W$2481,23,FALSE),IF($A$4="D",VLOOKUP(B991,lingue!$A$1:$W$2481,17,FALSE),IF($A$4="F",VLOOKUP(B991,lingue!$A$1:$W$2481,19,FALSE)))))))</f>
        <v>CARRELLO E MENSOLE ZINCATI - BASE CON RUOTE FORNITA MONTATA</v>
      </c>
      <c r="F991" s="28"/>
      <c r="G991" s="8"/>
      <c r="J991" s="25">
        <v>1</v>
      </c>
      <c r="K991" s="26"/>
      <c r="L991" s="27">
        <v>386.51</v>
      </c>
      <c r="M991" s="102"/>
    </row>
    <row r="992" spans="1:13" ht="21.75" customHeight="1" x14ac:dyDescent="0.25">
      <c r="A992" s="34" t="s">
        <v>954</v>
      </c>
      <c r="B992" s="22" t="s">
        <v>969</v>
      </c>
      <c r="D992" s="8" t="str">
        <f>IF($A$4="I",VLOOKUP(B992,lingue!$A$1:$W$2481,12,FALSE),IF($A$4="GB",VLOOKUP(B992,lingue!$A$1:$W$2481,14,FALSE),IF($A$4="E",VLOOKUP(B992,lingue!$A$1:$W$2481,20,FALSE),IF($A$4="PL",VLOOKUP(B992,lingue!$A$1:$W$2481,22,FALSE),IF($A$4="D",VLOOKUP(B992,lingue!$A$1:$W$2481,16,FALSE),IF($A$4="F",VLOOKUP(B992,lingue!$A$1:$W$2481,18,FALSE)))))))</f>
        <v>CARRELLO FOX CON 2 MENSOLE FISSE PROF. 295 MM + 8 COMPAT COC0035103 ROSSO - DIM. MM L=1023 P=613 A=1430</v>
      </c>
      <c r="E992" s="23" t="str">
        <f>IF($A$4="I",VLOOKUP(B992,lingue!$A$1:$W$2481,13,FALSE),IF($A$4="GB",VLOOKUP(B992,lingue!$A$1:$W$2481,15,FALSE),IF($A$4="E",VLOOKUP(B992,lingue!$A$1:$W$2481,21,FALSE),IF($A$4="PL",VLOOKUP(B992,lingue!$A$1:$W$2481,23,FALSE),IF($A$4="D",VLOOKUP(B992,lingue!$A$1:$W$2481,17,FALSE),IF($A$4="F",VLOOKUP(B992,lingue!$A$1:$W$2481,19,FALSE)))))))</f>
        <v>CARRELLO E MENSOLE ZINCATI - BASE CON RUOTE FORNITA MONTATA</v>
      </c>
      <c r="F992" s="28"/>
      <c r="G992" s="8"/>
      <c r="J992" s="25">
        <v>1</v>
      </c>
      <c r="K992" s="26"/>
      <c r="L992" s="27">
        <v>386.51</v>
      </c>
      <c r="M992" s="102"/>
    </row>
    <row r="993" spans="1:13" ht="21.75" customHeight="1" x14ac:dyDescent="0.25">
      <c r="A993" s="34" t="s">
        <v>954</v>
      </c>
      <c r="B993" s="22" t="s">
        <v>970</v>
      </c>
      <c r="D993" s="8" t="str">
        <f>IF($A$4="I",VLOOKUP(B993,lingue!$A$1:$W$2481,12,FALSE),IF($A$4="GB",VLOOKUP(B993,lingue!$A$1:$W$2481,14,FALSE),IF($A$4="E",VLOOKUP(B993,lingue!$A$1:$W$2481,20,FALSE),IF($A$4="PL",VLOOKUP(B993,lingue!$A$1:$W$2481,22,FALSE),IF($A$4="D",VLOOKUP(B993,lingue!$A$1:$W$2481,16,FALSE),IF($A$4="F",VLOOKUP(B993,lingue!$A$1:$W$2481,18,FALSE)))))))</f>
        <v>CARRELLO FOX CON 2 MENSOLE FISSE PROF. 295 MM + 8 COMPAT COC0035104 BLU - DIM. MM L=1023 P=613 A=1430</v>
      </c>
      <c r="E993" s="23" t="str">
        <f>IF($A$4="I",VLOOKUP(B993,lingue!$A$1:$W$2481,13,FALSE),IF($A$4="GB",VLOOKUP(B993,lingue!$A$1:$W$2481,15,FALSE),IF($A$4="E",VLOOKUP(B993,lingue!$A$1:$W$2481,21,FALSE),IF($A$4="PL",VLOOKUP(B993,lingue!$A$1:$W$2481,23,FALSE),IF($A$4="D",VLOOKUP(B993,lingue!$A$1:$W$2481,17,FALSE),IF($A$4="F",VLOOKUP(B993,lingue!$A$1:$W$2481,19,FALSE)))))))</f>
        <v>CARRELLO E MENSOLE ZINCATI - BASE CON RUOTE FORNITA MONTATA</v>
      </c>
      <c r="F993" s="28"/>
      <c r="G993" s="8"/>
      <c r="J993" s="25">
        <v>1</v>
      </c>
      <c r="K993" s="26"/>
      <c r="L993" s="27">
        <v>386.51</v>
      </c>
      <c r="M993" s="102"/>
    </row>
    <row r="994" spans="1:13" ht="21.75" customHeight="1" x14ac:dyDescent="0.25">
      <c r="A994" s="34" t="s">
        <v>954</v>
      </c>
      <c r="B994" s="22" t="s">
        <v>971</v>
      </c>
      <c r="D994" s="8" t="str">
        <f>IF($A$4="I",VLOOKUP(B994,lingue!$A$1:$W$2481,12,FALSE),IF($A$4="GB",VLOOKUP(B994,lingue!$A$1:$W$2481,14,FALSE),IF($A$4="E",VLOOKUP(B994,lingue!$A$1:$W$2481,20,FALSE),IF($A$4="PL",VLOOKUP(B994,lingue!$A$1:$W$2481,22,FALSE),IF($A$4="D",VLOOKUP(B994,lingue!$A$1:$W$2481,16,FALSE),IF($A$4="F",VLOOKUP(B994,lingue!$A$1:$W$2481,18,FALSE)))))))</f>
        <v>CARRELLO FOX CON 2 MENSOLE FISSE PROF. 295 MM + 8 COMPAT COC0035105 GIALLO - DIM. MM L=1023 P=613 A=1430</v>
      </c>
      <c r="E994" s="23" t="str">
        <f>IF($A$4="I",VLOOKUP(B994,lingue!$A$1:$W$2481,13,FALSE),IF($A$4="GB",VLOOKUP(B994,lingue!$A$1:$W$2481,15,FALSE),IF($A$4="E",VLOOKUP(B994,lingue!$A$1:$W$2481,21,FALSE),IF($A$4="PL",VLOOKUP(B994,lingue!$A$1:$W$2481,23,FALSE),IF($A$4="D",VLOOKUP(B994,lingue!$A$1:$W$2481,17,FALSE),IF($A$4="F",VLOOKUP(B994,lingue!$A$1:$W$2481,19,FALSE)))))))</f>
        <v>CARRELLO E MENSOLE ZINCATI - BASE CON RUOTE FORNITA MONTATA</v>
      </c>
      <c r="F994" s="28"/>
      <c r="G994" s="8"/>
      <c r="J994" s="25">
        <v>1</v>
      </c>
      <c r="K994" s="26"/>
      <c r="L994" s="27">
        <v>386.51</v>
      </c>
      <c r="M994" s="102"/>
    </row>
    <row r="995" spans="1:13" ht="21.75" customHeight="1" x14ac:dyDescent="0.25">
      <c r="A995" s="34" t="s">
        <v>954</v>
      </c>
      <c r="B995" s="22" t="s">
        <v>972</v>
      </c>
      <c r="D995" s="8" t="str">
        <f>IF($A$4="I",VLOOKUP(B995,lingue!$A$1:$W$2481,12,FALSE),IF($A$4="GB",VLOOKUP(B995,lingue!$A$1:$W$2481,14,FALSE),IF($A$4="E",VLOOKUP(B995,lingue!$A$1:$W$2481,20,FALSE),IF($A$4="PL",VLOOKUP(B995,lingue!$A$1:$W$2481,22,FALSE),IF($A$4="D",VLOOKUP(B995,lingue!$A$1:$W$2481,16,FALSE),IF($A$4="F",VLOOKUP(B995,lingue!$A$1:$W$2481,18,FALSE)))))))</f>
        <v>CARRELLO FOX CON 2 MENSOLE FISSE PROF. 295 MM + 8 COMPAT REPLAST COC0035401 GRIGIO SCURO - DIM. MM L=1023 P=613 A=1430</v>
      </c>
      <c r="E995" s="23" t="str">
        <f>IF($A$4="I",VLOOKUP(B995,lingue!$A$1:$W$2481,13,FALSE),IF($A$4="GB",VLOOKUP(B995,lingue!$A$1:$W$2481,15,FALSE),IF($A$4="E",VLOOKUP(B995,lingue!$A$1:$W$2481,21,FALSE),IF($A$4="PL",VLOOKUP(B995,lingue!$A$1:$W$2481,23,FALSE),IF($A$4="D",VLOOKUP(B995,lingue!$A$1:$W$2481,17,FALSE),IF($A$4="F",VLOOKUP(B995,lingue!$A$1:$W$2481,19,FALSE)))))))</f>
        <v>CARRELLO E MENSOLE ZINCATI - BASE CON RUOTE FORNITA MONTATA</v>
      </c>
      <c r="F995" s="28"/>
      <c r="G995" s="8"/>
      <c r="J995" s="25">
        <v>1</v>
      </c>
      <c r="K995" s="26"/>
      <c r="L995" s="27">
        <v>378.9</v>
      </c>
      <c r="M995" s="102"/>
    </row>
    <row r="996" spans="1:13" ht="21.75" customHeight="1" x14ac:dyDescent="0.25">
      <c r="A996" s="34" t="s">
        <v>954</v>
      </c>
      <c r="B996" s="22" t="s">
        <v>973</v>
      </c>
      <c r="D996" s="8" t="str">
        <f>IF($A$4="I",VLOOKUP(B996,lingue!$A$1:$W$2481,12,FALSE),IF($A$4="GB",VLOOKUP(B996,lingue!$A$1:$W$2481,14,FALSE),IF($A$4="E",VLOOKUP(B996,lingue!$A$1:$W$2481,20,FALSE),IF($A$4="PL",VLOOKUP(B996,lingue!$A$1:$W$2481,22,FALSE),IF($A$4="D",VLOOKUP(B996,lingue!$A$1:$W$2481,16,FALSE),IF($A$4="F",VLOOKUP(B996,lingue!$A$1:$W$2481,18,FALSE)))))))</f>
        <v>CARRELLO FOX CON 2 MENSOLE FISSE PROF. 295 MM + 8 COMPAT COC3A25101 GRIGIO SCURO - DIM. MM L=1023 P=613 A=1430</v>
      </c>
      <c r="E996" s="23" t="str">
        <f>IF($A$4="I",VLOOKUP(B996,lingue!$A$1:$W$2481,13,FALSE),IF($A$4="GB",VLOOKUP(B996,lingue!$A$1:$W$2481,15,FALSE),IF($A$4="E",VLOOKUP(B996,lingue!$A$1:$W$2481,21,FALSE),IF($A$4="PL",VLOOKUP(B996,lingue!$A$1:$W$2481,23,FALSE),IF($A$4="D",VLOOKUP(B996,lingue!$A$1:$W$2481,17,FALSE),IF($A$4="F",VLOOKUP(B996,lingue!$A$1:$W$2481,19,FALSE)))))))</f>
        <v>CARRELLO E MENSOLE ZINCATI - BASE CON RUOTE FORNITA MONTATA</v>
      </c>
      <c r="F996" s="28"/>
      <c r="G996" s="8"/>
      <c r="J996" s="25">
        <v>1</v>
      </c>
      <c r="K996" s="26"/>
      <c r="L996" s="27">
        <v>378.81</v>
      </c>
      <c r="M996" s="102"/>
    </row>
    <row r="997" spans="1:13" ht="21.75" customHeight="1" x14ac:dyDescent="0.25">
      <c r="A997" s="34" t="s">
        <v>954</v>
      </c>
      <c r="B997" s="22" t="s">
        <v>974</v>
      </c>
      <c r="D997" s="8" t="str">
        <f>IF($A$4="I",VLOOKUP(B997,lingue!$A$1:$W$2481,12,FALSE),IF($A$4="GB",VLOOKUP(B997,lingue!$A$1:$W$2481,14,FALSE),IF($A$4="E",VLOOKUP(B997,lingue!$A$1:$W$2481,20,FALSE),IF($A$4="PL",VLOOKUP(B997,lingue!$A$1:$W$2481,22,FALSE),IF($A$4="D",VLOOKUP(B997,lingue!$A$1:$W$2481,16,FALSE),IF($A$4="F",VLOOKUP(B997,lingue!$A$1:$W$2481,18,FALSE)))))))</f>
        <v>CARRELLO FOX CON 2 MENSOLE FISSE PROF. 295 MM + 8 COMPAT COC3A25102 VERDE - DIM. MM L=1023 P=613 A=1430</v>
      </c>
      <c r="E997" s="23" t="str">
        <f>IF($A$4="I",VLOOKUP(B997,lingue!$A$1:$W$2481,13,FALSE),IF($A$4="GB",VLOOKUP(B997,lingue!$A$1:$W$2481,15,FALSE),IF($A$4="E",VLOOKUP(B997,lingue!$A$1:$W$2481,21,FALSE),IF($A$4="PL",VLOOKUP(B997,lingue!$A$1:$W$2481,23,FALSE),IF($A$4="D",VLOOKUP(B997,lingue!$A$1:$W$2481,17,FALSE),IF($A$4="F",VLOOKUP(B997,lingue!$A$1:$W$2481,19,FALSE)))))))</f>
        <v>CARRELLO E MENSOLE ZINCATI - BASE CON RUOTE FORNITA MONTATA</v>
      </c>
      <c r="F997" s="28"/>
      <c r="G997" s="8"/>
      <c r="J997" s="25">
        <v>1</v>
      </c>
      <c r="K997" s="26"/>
      <c r="L997" s="27">
        <v>378.81</v>
      </c>
      <c r="M997" s="102"/>
    </row>
    <row r="998" spans="1:13" ht="21.75" customHeight="1" x14ac:dyDescent="0.25">
      <c r="A998" s="34" t="s">
        <v>954</v>
      </c>
      <c r="B998" s="22" t="s">
        <v>975</v>
      </c>
      <c r="D998" s="8" t="str">
        <f>IF($A$4="I",VLOOKUP(B998,lingue!$A$1:$W$2481,12,FALSE),IF($A$4="GB",VLOOKUP(B998,lingue!$A$1:$W$2481,14,FALSE),IF($A$4="E",VLOOKUP(B998,lingue!$A$1:$W$2481,20,FALSE),IF($A$4="PL",VLOOKUP(B998,lingue!$A$1:$W$2481,22,FALSE),IF($A$4="D",VLOOKUP(B998,lingue!$A$1:$W$2481,16,FALSE),IF($A$4="F",VLOOKUP(B998,lingue!$A$1:$W$2481,18,FALSE)))))))</f>
        <v>CARRELLO FOX CON 2 MENSOLE FISSE PROF. 295 MM + 8 COMPAT COC3A25103 ROSSO - DIM. MM L=1023 P=613 A=1430</v>
      </c>
      <c r="E998" s="23" t="str">
        <f>IF($A$4="I",VLOOKUP(B998,lingue!$A$1:$W$2481,13,FALSE),IF($A$4="GB",VLOOKUP(B998,lingue!$A$1:$W$2481,15,FALSE),IF($A$4="E",VLOOKUP(B998,lingue!$A$1:$W$2481,21,FALSE),IF($A$4="PL",VLOOKUP(B998,lingue!$A$1:$W$2481,23,FALSE),IF($A$4="D",VLOOKUP(B998,lingue!$A$1:$W$2481,17,FALSE),IF($A$4="F",VLOOKUP(B998,lingue!$A$1:$W$2481,19,FALSE)))))))</f>
        <v>CARRELLO E MENSOLE ZINCATI - BASE CON RUOTE FORNITA MONTATA</v>
      </c>
      <c r="F998" s="28"/>
      <c r="G998" s="8"/>
      <c r="J998" s="25">
        <v>1</v>
      </c>
      <c r="K998" s="26"/>
      <c r="L998" s="27">
        <v>378.81</v>
      </c>
      <c r="M998" s="102"/>
    </row>
    <row r="999" spans="1:13" ht="21.75" customHeight="1" x14ac:dyDescent="0.25">
      <c r="A999" s="34" t="s">
        <v>954</v>
      </c>
      <c r="B999" s="22" t="s">
        <v>976</v>
      </c>
      <c r="D999" s="8" t="str">
        <f>IF($A$4="I",VLOOKUP(B999,lingue!$A$1:$W$2481,12,FALSE),IF($A$4="GB",VLOOKUP(B999,lingue!$A$1:$W$2481,14,FALSE),IF($A$4="E",VLOOKUP(B999,lingue!$A$1:$W$2481,20,FALSE),IF($A$4="PL",VLOOKUP(B999,lingue!$A$1:$W$2481,22,FALSE),IF($A$4="D",VLOOKUP(B999,lingue!$A$1:$W$2481,16,FALSE),IF($A$4="F",VLOOKUP(B999,lingue!$A$1:$W$2481,18,FALSE)))))))</f>
        <v>CARRELLO FOX CON 2 MENSOLE FISSE PROF. 295 MM + 8 COMPAT COC3A25104 BLU - DIM. MM L=1023 P=613 A=1430</v>
      </c>
      <c r="E999" s="23" t="str">
        <f>IF($A$4="I",VLOOKUP(B999,lingue!$A$1:$W$2481,13,FALSE),IF($A$4="GB",VLOOKUP(B999,lingue!$A$1:$W$2481,15,FALSE),IF($A$4="E",VLOOKUP(B999,lingue!$A$1:$W$2481,21,FALSE),IF($A$4="PL",VLOOKUP(B999,lingue!$A$1:$W$2481,23,FALSE),IF($A$4="D",VLOOKUP(B999,lingue!$A$1:$W$2481,17,FALSE),IF($A$4="F",VLOOKUP(B999,lingue!$A$1:$W$2481,19,FALSE)))))))</f>
        <v>CARRELLO E MENSOLE ZINCATI - BASE CON RUOTE FORNITA MONTATA</v>
      </c>
      <c r="F999" s="28"/>
      <c r="G999" s="8"/>
      <c r="J999" s="25">
        <v>1</v>
      </c>
      <c r="K999" s="26"/>
      <c r="L999" s="27">
        <v>378.81</v>
      </c>
      <c r="M999" s="102"/>
    </row>
    <row r="1000" spans="1:13" ht="21.75" customHeight="1" x14ac:dyDescent="0.25">
      <c r="A1000" s="34" t="s">
        <v>954</v>
      </c>
      <c r="B1000" s="22" t="s">
        <v>977</v>
      </c>
      <c r="D1000" s="8" t="str">
        <f>IF($A$4="I",VLOOKUP(B1000,lingue!$A$1:$W$2481,12,FALSE),IF($A$4="GB",VLOOKUP(B1000,lingue!$A$1:$W$2481,14,FALSE),IF($A$4="E",VLOOKUP(B1000,lingue!$A$1:$W$2481,20,FALSE),IF($A$4="PL",VLOOKUP(B1000,lingue!$A$1:$W$2481,22,FALSE),IF($A$4="D",VLOOKUP(B1000,lingue!$A$1:$W$2481,16,FALSE),IF($A$4="F",VLOOKUP(B1000,lingue!$A$1:$W$2481,18,FALSE)))))))</f>
        <v>CARRELLO FOX CON 2 MENSOLE FISSE PROF. 295 MM + 8 COMPAT COC3A25105 GIALLO - DIM. MM L=1023 P=613 A=1430</v>
      </c>
      <c r="E1000" s="23" t="str">
        <f>IF($A$4="I",VLOOKUP(B1000,lingue!$A$1:$W$2481,13,FALSE),IF($A$4="GB",VLOOKUP(B1000,lingue!$A$1:$W$2481,15,FALSE),IF($A$4="E",VLOOKUP(B1000,lingue!$A$1:$W$2481,21,FALSE),IF($A$4="PL",VLOOKUP(B1000,lingue!$A$1:$W$2481,23,FALSE),IF($A$4="D",VLOOKUP(B1000,lingue!$A$1:$W$2481,17,FALSE),IF($A$4="F",VLOOKUP(B1000,lingue!$A$1:$W$2481,19,FALSE)))))))</f>
        <v>CARRELLO E MENSOLE ZINCATI - BASE CON RUOTE FORNITA MONTATA</v>
      </c>
      <c r="F1000" s="28"/>
      <c r="G1000" s="8"/>
      <c r="J1000" s="25">
        <v>1</v>
      </c>
      <c r="K1000" s="26"/>
      <c r="L1000" s="27">
        <v>378.81</v>
      </c>
      <c r="M1000" s="102"/>
    </row>
    <row r="1001" spans="1:13" ht="21.75" customHeight="1" x14ac:dyDescent="0.25">
      <c r="A1001" s="34" t="s">
        <v>954</v>
      </c>
      <c r="B1001" s="22" t="s">
        <v>978</v>
      </c>
      <c r="D1001" s="8" t="str">
        <f>IF($A$4="I",VLOOKUP(B1001,lingue!$A$1:$W$2481,12,FALSE),IF($A$4="GB",VLOOKUP(B1001,lingue!$A$1:$W$2481,14,FALSE),IF($A$4="E",VLOOKUP(B1001,lingue!$A$1:$W$2481,20,FALSE),IF($A$4="PL",VLOOKUP(B1001,lingue!$A$1:$W$2481,22,FALSE),IF($A$4="D",VLOOKUP(B1001,lingue!$A$1:$W$2481,16,FALSE),IF($A$4="F",VLOOKUP(B1001,lingue!$A$1:$W$2481,18,FALSE)))))))</f>
        <v>CARRELLO FOX CON 2 MENSOLE FISSE PROF. 295 MM + 8 COMPAT REPLAST COC3A25401 GRIGIO SCURO - DIM. MM L=1023 P=613 A=1430</v>
      </c>
      <c r="E1001" s="23" t="str">
        <f>IF($A$4="I",VLOOKUP(B1001,lingue!$A$1:$W$2481,13,FALSE),IF($A$4="GB",VLOOKUP(B1001,lingue!$A$1:$W$2481,15,FALSE),IF($A$4="E",VLOOKUP(B1001,lingue!$A$1:$W$2481,21,FALSE),IF($A$4="PL",VLOOKUP(B1001,lingue!$A$1:$W$2481,23,FALSE),IF($A$4="D",VLOOKUP(B1001,lingue!$A$1:$W$2481,17,FALSE),IF($A$4="F",VLOOKUP(B1001,lingue!$A$1:$W$2481,19,FALSE)))))))</f>
        <v>CARRELLO E MENSOLE ZINCATI - BASE CON RUOTE FORNITA MONTATA</v>
      </c>
      <c r="F1001" s="28"/>
      <c r="G1001" s="8"/>
      <c r="J1001" s="25">
        <v>1</v>
      </c>
      <c r="K1001" s="26"/>
      <c r="L1001" s="27">
        <v>372.77</v>
      </c>
      <c r="M1001" s="102"/>
    </row>
    <row r="1002" spans="1:13" ht="21.75" customHeight="1" x14ac:dyDescent="0.25">
      <c r="A1002" s="34" t="s">
        <v>954</v>
      </c>
      <c r="B1002" s="22" t="s">
        <v>979</v>
      </c>
      <c r="D1002" s="8" t="str">
        <f>IF($A$4="I",VLOOKUP(B1002,lingue!$A$1:$W$2481,12,FALSE),IF($A$4="GB",VLOOKUP(B1002,lingue!$A$1:$W$2481,14,FALSE),IF($A$4="E",VLOOKUP(B1002,lingue!$A$1:$W$2481,20,FALSE),IF($A$4="PL",VLOOKUP(B1002,lingue!$A$1:$W$2481,22,FALSE),IF($A$4="D",VLOOKUP(B1002,lingue!$A$1:$W$2481,16,FALSE),IF($A$4="F",VLOOKUP(B1002,lingue!$A$1:$W$2481,18,FALSE)))))))</f>
        <v>CARRELLO FOX CON 2 MENSOLE INCLINABILI PROF. 220 MM + 12 COMPAT COC0015101 GRIGIO SCURO - DIM. MM L=725 P=613 A=1430</v>
      </c>
      <c r="E1002" s="23" t="str">
        <f>IF($A$4="I",VLOOKUP(B1002,lingue!$A$1:$W$2481,13,FALSE),IF($A$4="GB",VLOOKUP(B1002,lingue!$A$1:$W$2481,15,FALSE),IF($A$4="E",VLOOKUP(B1002,lingue!$A$1:$W$2481,21,FALSE),IF($A$4="PL",VLOOKUP(B1002,lingue!$A$1:$W$2481,23,FALSE),IF($A$4="D",VLOOKUP(B1002,lingue!$A$1:$W$2481,17,FALSE),IF($A$4="F",VLOOKUP(B1002,lingue!$A$1:$W$2481,19,FALSE)))))))</f>
        <v>CARRELLO E MENSOLE ZINCATI - BASE CON RUOTE FORNITA MONTATA</v>
      </c>
      <c r="F1002" s="28"/>
      <c r="G1002" s="8"/>
      <c r="J1002" s="25">
        <v>1</v>
      </c>
      <c r="K1002" s="26"/>
      <c r="L1002" s="27">
        <v>362.66</v>
      </c>
      <c r="M1002" s="102"/>
    </row>
    <row r="1003" spans="1:13" ht="21.75" customHeight="1" x14ac:dyDescent="0.25">
      <c r="A1003" s="34" t="s">
        <v>954</v>
      </c>
      <c r="B1003" s="22" t="s">
        <v>980</v>
      </c>
      <c r="D1003" s="8" t="str">
        <f>IF($A$4="I",VLOOKUP(B1003,lingue!$A$1:$W$2481,12,FALSE),IF($A$4="GB",VLOOKUP(B1003,lingue!$A$1:$W$2481,14,FALSE),IF($A$4="E",VLOOKUP(B1003,lingue!$A$1:$W$2481,20,FALSE),IF($A$4="PL",VLOOKUP(B1003,lingue!$A$1:$W$2481,22,FALSE),IF($A$4="D",VLOOKUP(B1003,lingue!$A$1:$W$2481,16,FALSE),IF($A$4="F",VLOOKUP(B1003,lingue!$A$1:$W$2481,18,FALSE)))))))</f>
        <v>CARRELLO FOX CON 2 MENSOLE INCLINABILI PROF. 220 MM + 12 COMPAT COC0015102 VERDE - DIM. MM L=725 P=613 A=1430</v>
      </c>
      <c r="E1003" s="23" t="str">
        <f>IF($A$4="I",VLOOKUP(B1003,lingue!$A$1:$W$2481,13,FALSE),IF($A$4="GB",VLOOKUP(B1003,lingue!$A$1:$W$2481,15,FALSE),IF($A$4="E",VLOOKUP(B1003,lingue!$A$1:$W$2481,21,FALSE),IF($A$4="PL",VLOOKUP(B1003,lingue!$A$1:$W$2481,23,FALSE),IF($A$4="D",VLOOKUP(B1003,lingue!$A$1:$W$2481,17,FALSE),IF($A$4="F",VLOOKUP(B1003,lingue!$A$1:$W$2481,19,FALSE)))))))</f>
        <v>CARRELLO E MENSOLE ZINCATI - BASE CON RUOTE FORNITA MONTATA</v>
      </c>
      <c r="F1003" s="28"/>
      <c r="G1003" s="8"/>
      <c r="J1003" s="25">
        <v>1</v>
      </c>
      <c r="K1003" s="26"/>
      <c r="L1003" s="27">
        <v>362.66</v>
      </c>
      <c r="M1003" s="102"/>
    </row>
    <row r="1004" spans="1:13" ht="21.75" customHeight="1" x14ac:dyDescent="0.25">
      <c r="A1004" s="34" t="s">
        <v>954</v>
      </c>
      <c r="B1004" s="22" t="s">
        <v>981</v>
      </c>
      <c r="D1004" s="8" t="str">
        <f>IF($A$4="I",VLOOKUP(B1004,lingue!$A$1:$W$2481,12,FALSE),IF($A$4="GB",VLOOKUP(B1004,lingue!$A$1:$W$2481,14,FALSE),IF($A$4="E",VLOOKUP(B1004,lingue!$A$1:$W$2481,20,FALSE),IF($A$4="PL",VLOOKUP(B1004,lingue!$A$1:$W$2481,22,FALSE),IF($A$4="D",VLOOKUP(B1004,lingue!$A$1:$W$2481,16,FALSE),IF($A$4="F",VLOOKUP(B1004,lingue!$A$1:$W$2481,18,FALSE)))))))</f>
        <v>CARRELLO FOX CON 2 MENSOLE INCLINABILI PROF. 220 MM + 12 COMPAT COC0015103 ROSSO - DIM. MM L=725 P=613 A=1430</v>
      </c>
      <c r="E1004" s="23" t="str">
        <f>IF($A$4="I",VLOOKUP(B1004,lingue!$A$1:$W$2481,13,FALSE),IF($A$4="GB",VLOOKUP(B1004,lingue!$A$1:$W$2481,15,FALSE),IF($A$4="E",VLOOKUP(B1004,lingue!$A$1:$W$2481,21,FALSE),IF($A$4="PL",VLOOKUP(B1004,lingue!$A$1:$W$2481,23,FALSE),IF($A$4="D",VLOOKUP(B1004,lingue!$A$1:$W$2481,17,FALSE),IF($A$4="F",VLOOKUP(B1004,lingue!$A$1:$W$2481,19,FALSE)))))))</f>
        <v>CARRELLO E MENSOLE ZINCATI - BASE CON RUOTE FORNITA MONTATA</v>
      </c>
      <c r="F1004" s="28"/>
      <c r="G1004" s="8"/>
      <c r="J1004" s="25">
        <v>1</v>
      </c>
      <c r="K1004" s="26"/>
      <c r="L1004" s="27">
        <v>362.66</v>
      </c>
      <c r="M1004" s="102"/>
    </row>
    <row r="1005" spans="1:13" ht="21.75" customHeight="1" x14ac:dyDescent="0.25">
      <c r="A1005" s="34" t="s">
        <v>954</v>
      </c>
      <c r="B1005" s="22" t="s">
        <v>982</v>
      </c>
      <c r="D1005" s="8" t="str">
        <f>IF($A$4="I",VLOOKUP(B1005,lingue!$A$1:$W$2481,12,FALSE),IF($A$4="GB",VLOOKUP(B1005,lingue!$A$1:$W$2481,14,FALSE),IF($A$4="E",VLOOKUP(B1005,lingue!$A$1:$W$2481,20,FALSE),IF($A$4="PL",VLOOKUP(B1005,lingue!$A$1:$W$2481,22,FALSE),IF($A$4="D",VLOOKUP(B1005,lingue!$A$1:$W$2481,16,FALSE),IF($A$4="F",VLOOKUP(B1005,lingue!$A$1:$W$2481,18,FALSE)))))))</f>
        <v>CARRELLO FOX CON 2 MENSOLE INCLINABILI PROF. 220 MM + 12 COMPAT COC0015104 BLU - DIM. MM L=725 P=613 A=1430</v>
      </c>
      <c r="E1005" s="23" t="str">
        <f>IF($A$4="I",VLOOKUP(B1005,lingue!$A$1:$W$2481,13,FALSE),IF($A$4="GB",VLOOKUP(B1005,lingue!$A$1:$W$2481,15,FALSE),IF($A$4="E",VLOOKUP(B1005,lingue!$A$1:$W$2481,21,FALSE),IF($A$4="PL",VLOOKUP(B1005,lingue!$A$1:$W$2481,23,FALSE),IF($A$4="D",VLOOKUP(B1005,lingue!$A$1:$W$2481,17,FALSE),IF($A$4="F",VLOOKUP(B1005,lingue!$A$1:$W$2481,19,FALSE)))))))</f>
        <v>CARRELLO E MENSOLE ZINCATI - BASE CON RUOTE FORNITA MONTATA</v>
      </c>
      <c r="F1005" s="28"/>
      <c r="G1005" s="8"/>
      <c r="J1005" s="25">
        <v>1</v>
      </c>
      <c r="K1005" s="26"/>
      <c r="L1005" s="27">
        <v>362.66</v>
      </c>
      <c r="M1005" s="102"/>
    </row>
    <row r="1006" spans="1:13" ht="21.75" customHeight="1" x14ac:dyDescent="0.25">
      <c r="A1006" s="34" t="s">
        <v>954</v>
      </c>
      <c r="B1006" s="22" t="s">
        <v>983</v>
      </c>
      <c r="D1006" s="8" t="str">
        <f>IF($A$4="I",VLOOKUP(B1006,lingue!$A$1:$W$2481,12,FALSE),IF($A$4="GB",VLOOKUP(B1006,lingue!$A$1:$W$2481,14,FALSE),IF($A$4="E",VLOOKUP(B1006,lingue!$A$1:$W$2481,20,FALSE),IF($A$4="PL",VLOOKUP(B1006,lingue!$A$1:$W$2481,22,FALSE),IF($A$4="D",VLOOKUP(B1006,lingue!$A$1:$W$2481,16,FALSE),IF($A$4="F",VLOOKUP(B1006,lingue!$A$1:$W$2481,18,FALSE)))))))</f>
        <v>CARRELLO FOX CON 2 MENSOLE INCLINABILI PROF. 220 MM + 12 COMPAT COC0015105 GIALLO - DIM. MM L=725 P=613 A=1430</v>
      </c>
      <c r="E1006" s="23" t="str">
        <f>IF($A$4="I",VLOOKUP(B1006,lingue!$A$1:$W$2481,13,FALSE),IF($A$4="GB",VLOOKUP(B1006,lingue!$A$1:$W$2481,15,FALSE),IF($A$4="E",VLOOKUP(B1006,lingue!$A$1:$W$2481,21,FALSE),IF($A$4="PL",VLOOKUP(B1006,lingue!$A$1:$W$2481,23,FALSE),IF($A$4="D",VLOOKUP(B1006,lingue!$A$1:$W$2481,17,FALSE),IF($A$4="F",VLOOKUP(B1006,lingue!$A$1:$W$2481,19,FALSE)))))))</f>
        <v>CARRELLO E MENSOLE ZINCATI - BASE CON RUOTE FORNITA MONTATA</v>
      </c>
      <c r="F1006" s="28"/>
      <c r="G1006" s="8"/>
      <c r="J1006" s="25">
        <v>1</v>
      </c>
      <c r="K1006" s="26"/>
      <c r="L1006" s="27">
        <v>362.66</v>
      </c>
      <c r="M1006" s="102"/>
    </row>
    <row r="1007" spans="1:13" ht="21.75" customHeight="1" x14ac:dyDescent="0.25">
      <c r="A1007" s="34" t="s">
        <v>954</v>
      </c>
      <c r="B1007" s="22" t="s">
        <v>984</v>
      </c>
      <c r="D1007" s="8" t="str">
        <f>IF($A$4="I",VLOOKUP(B1007,lingue!$A$1:$W$2481,12,FALSE),IF($A$4="GB",VLOOKUP(B1007,lingue!$A$1:$W$2481,14,FALSE),IF($A$4="E",VLOOKUP(B1007,lingue!$A$1:$W$2481,20,FALSE),IF($A$4="PL",VLOOKUP(B1007,lingue!$A$1:$W$2481,22,FALSE),IF($A$4="D",VLOOKUP(B1007,lingue!$A$1:$W$2481,16,FALSE),IF($A$4="F",VLOOKUP(B1007,lingue!$A$1:$W$2481,18,FALSE)))))))</f>
        <v>CARRELLO FOX CON 2 MENSOLE INCLINABILI PROF. 220 MM + 12 COMPAT REPLAST COC0015401 GRIGIO SCURO - DIM. MM L=725 P=613 A=1430</v>
      </c>
      <c r="E1007" s="23" t="str">
        <f>IF($A$4="I",VLOOKUP(B1007,lingue!$A$1:$W$2481,13,FALSE),IF($A$4="GB",VLOOKUP(B1007,lingue!$A$1:$W$2481,15,FALSE),IF($A$4="E",VLOOKUP(B1007,lingue!$A$1:$W$2481,21,FALSE),IF($A$4="PL",VLOOKUP(B1007,lingue!$A$1:$W$2481,23,FALSE),IF($A$4="D",VLOOKUP(B1007,lingue!$A$1:$W$2481,17,FALSE),IF($A$4="F",VLOOKUP(B1007,lingue!$A$1:$W$2481,19,FALSE)))))))</f>
        <v>CARRELLO E MENSOLE ZINCATI - BASE CON RUOTE FORNITA MONTATA</v>
      </c>
      <c r="F1007" s="28"/>
      <c r="G1007" s="8"/>
      <c r="J1007" s="25">
        <v>1</v>
      </c>
      <c r="K1007" s="26"/>
      <c r="L1007" s="27">
        <v>359.59</v>
      </c>
      <c r="M1007" s="102"/>
    </row>
    <row r="1008" spans="1:13" ht="21.75" customHeight="1" x14ac:dyDescent="0.25">
      <c r="A1008" s="34" t="s">
        <v>954</v>
      </c>
      <c r="B1008" s="22" t="s">
        <v>985</v>
      </c>
      <c r="D1008" s="8" t="str">
        <f>IF($A$4="I",VLOOKUP(B1008,lingue!$A$1:$W$2481,12,FALSE),IF($A$4="GB",VLOOKUP(B1008,lingue!$A$1:$W$2481,14,FALSE),IF($A$4="E",VLOOKUP(B1008,lingue!$A$1:$W$2481,20,FALSE),IF($A$4="PL",VLOOKUP(B1008,lingue!$A$1:$W$2481,22,FALSE),IF($A$4="D",VLOOKUP(B1008,lingue!$A$1:$W$2481,16,FALSE),IF($A$4="F",VLOOKUP(B1008,lingue!$A$1:$W$2481,18,FALSE)))))))</f>
        <v>CARRELLO FOX CON 2 MENSOLE INCLINABILI PROF. 220 MM + 8 COMPAT COC0025101 GRIGIO SCURO - DIM. MM L=725 P=613 A=1430</v>
      </c>
      <c r="E1008" s="23" t="str">
        <f>IF($A$4="I",VLOOKUP(B1008,lingue!$A$1:$W$2481,13,FALSE),IF($A$4="GB",VLOOKUP(B1008,lingue!$A$1:$W$2481,15,FALSE),IF($A$4="E",VLOOKUP(B1008,lingue!$A$1:$W$2481,21,FALSE),IF($A$4="PL",VLOOKUP(B1008,lingue!$A$1:$W$2481,23,FALSE),IF($A$4="D",VLOOKUP(B1008,lingue!$A$1:$W$2481,17,FALSE),IF($A$4="F",VLOOKUP(B1008,lingue!$A$1:$W$2481,19,FALSE)))))))</f>
        <v>CARRELLO E MENSOLE ZINCATI - BASE CON RUOTE FORNITA MONTATA</v>
      </c>
      <c r="F1008" s="28"/>
      <c r="G1008" s="8"/>
      <c r="J1008" s="25">
        <v>1</v>
      </c>
      <c r="K1008" s="26"/>
      <c r="L1008" s="27">
        <v>366.65</v>
      </c>
      <c r="M1008" s="102"/>
    </row>
    <row r="1009" spans="1:13" ht="21.75" customHeight="1" x14ac:dyDescent="0.25">
      <c r="A1009" s="34" t="s">
        <v>954</v>
      </c>
      <c r="B1009" s="22" t="s">
        <v>986</v>
      </c>
      <c r="D1009" s="8" t="str">
        <f>IF($A$4="I",VLOOKUP(B1009,lingue!$A$1:$W$2481,12,FALSE),IF($A$4="GB",VLOOKUP(B1009,lingue!$A$1:$W$2481,14,FALSE),IF($A$4="E",VLOOKUP(B1009,lingue!$A$1:$W$2481,20,FALSE),IF($A$4="PL",VLOOKUP(B1009,lingue!$A$1:$W$2481,22,FALSE),IF($A$4="D",VLOOKUP(B1009,lingue!$A$1:$W$2481,16,FALSE),IF($A$4="F",VLOOKUP(B1009,lingue!$A$1:$W$2481,18,FALSE)))))))</f>
        <v>CARRELLO FOX CON 2 MENSOLE INCLINABILI PROF. 220 MM + 8 COMPAT COC0025102 VERDE - DIM. MM L=725 P=613 A=1430</v>
      </c>
      <c r="E1009" s="23" t="str">
        <f>IF($A$4="I",VLOOKUP(B1009,lingue!$A$1:$W$2481,13,FALSE),IF($A$4="GB",VLOOKUP(B1009,lingue!$A$1:$W$2481,15,FALSE),IF($A$4="E",VLOOKUP(B1009,lingue!$A$1:$W$2481,21,FALSE),IF($A$4="PL",VLOOKUP(B1009,lingue!$A$1:$W$2481,23,FALSE),IF($A$4="D",VLOOKUP(B1009,lingue!$A$1:$W$2481,17,FALSE),IF($A$4="F",VLOOKUP(B1009,lingue!$A$1:$W$2481,19,FALSE)))))))</f>
        <v>CARRELLO E MENSOLE ZINCATI - BASE CON RUOTE FORNITA MONTATA</v>
      </c>
      <c r="F1009" s="28"/>
      <c r="G1009" s="8"/>
      <c r="J1009" s="25">
        <v>1</v>
      </c>
      <c r="K1009" s="26"/>
      <c r="L1009" s="27">
        <v>366.65</v>
      </c>
      <c r="M1009" s="102"/>
    </row>
    <row r="1010" spans="1:13" ht="21.75" customHeight="1" x14ac:dyDescent="0.25">
      <c r="A1010" s="34" t="s">
        <v>954</v>
      </c>
      <c r="B1010" s="22" t="s">
        <v>987</v>
      </c>
      <c r="D1010" s="8" t="str">
        <f>IF($A$4="I",VLOOKUP(B1010,lingue!$A$1:$W$2481,12,FALSE),IF($A$4="GB",VLOOKUP(B1010,lingue!$A$1:$W$2481,14,FALSE),IF($A$4="E",VLOOKUP(B1010,lingue!$A$1:$W$2481,20,FALSE),IF($A$4="PL",VLOOKUP(B1010,lingue!$A$1:$W$2481,22,FALSE),IF($A$4="D",VLOOKUP(B1010,lingue!$A$1:$W$2481,16,FALSE),IF($A$4="F",VLOOKUP(B1010,lingue!$A$1:$W$2481,18,FALSE)))))))</f>
        <v>CARRELLO FOX CON 2 MENSOLE INCLINABILI PROF. 220 MM + 8 COMPAT COC0025103 ROSSO - DIM. MM L=725 P=613 A=1430</v>
      </c>
      <c r="E1010" s="23" t="str">
        <f>IF($A$4="I",VLOOKUP(B1010,lingue!$A$1:$W$2481,13,FALSE),IF($A$4="GB",VLOOKUP(B1010,lingue!$A$1:$W$2481,15,FALSE),IF($A$4="E",VLOOKUP(B1010,lingue!$A$1:$W$2481,21,FALSE),IF($A$4="PL",VLOOKUP(B1010,lingue!$A$1:$W$2481,23,FALSE),IF($A$4="D",VLOOKUP(B1010,lingue!$A$1:$W$2481,17,FALSE),IF($A$4="F",VLOOKUP(B1010,lingue!$A$1:$W$2481,19,FALSE)))))))</f>
        <v>CARRELLO E MENSOLE ZINCATI - BASE CON RUOTE FORNITA MONTATA</v>
      </c>
      <c r="F1010" s="28"/>
      <c r="G1010" s="8"/>
      <c r="J1010" s="25">
        <v>1</v>
      </c>
      <c r="K1010" s="26"/>
      <c r="L1010" s="27">
        <v>366.65</v>
      </c>
      <c r="M1010" s="102"/>
    </row>
    <row r="1011" spans="1:13" ht="21.75" customHeight="1" x14ac:dyDescent="0.25">
      <c r="A1011" s="34" t="s">
        <v>954</v>
      </c>
      <c r="B1011" s="22" t="s">
        <v>988</v>
      </c>
      <c r="D1011" s="8" t="str">
        <f>IF($A$4="I",VLOOKUP(B1011,lingue!$A$1:$W$2481,12,FALSE),IF($A$4="GB",VLOOKUP(B1011,lingue!$A$1:$W$2481,14,FALSE),IF($A$4="E",VLOOKUP(B1011,lingue!$A$1:$W$2481,20,FALSE),IF($A$4="PL",VLOOKUP(B1011,lingue!$A$1:$W$2481,22,FALSE),IF($A$4="D",VLOOKUP(B1011,lingue!$A$1:$W$2481,16,FALSE),IF($A$4="F",VLOOKUP(B1011,lingue!$A$1:$W$2481,18,FALSE)))))))</f>
        <v>CARRELLO FOX CON 2 MENSOLE INCLINABILI PROF. 220 MM + 8 COMPAT COC0025104 BLU - DIM. MM L=725 P=613 A=1430</v>
      </c>
      <c r="E1011" s="23" t="str">
        <f>IF($A$4="I",VLOOKUP(B1011,lingue!$A$1:$W$2481,13,FALSE),IF($A$4="GB",VLOOKUP(B1011,lingue!$A$1:$W$2481,15,FALSE),IF($A$4="E",VLOOKUP(B1011,lingue!$A$1:$W$2481,21,FALSE),IF($A$4="PL",VLOOKUP(B1011,lingue!$A$1:$W$2481,23,FALSE),IF($A$4="D",VLOOKUP(B1011,lingue!$A$1:$W$2481,17,FALSE),IF($A$4="F",VLOOKUP(B1011,lingue!$A$1:$W$2481,19,FALSE)))))))</f>
        <v>CARRELLO E MENSOLE ZINCATI - BASE CON RUOTE FORNITA MONTATA</v>
      </c>
      <c r="F1011" s="28"/>
      <c r="G1011" s="8"/>
      <c r="J1011" s="25">
        <v>1</v>
      </c>
      <c r="K1011" s="26"/>
      <c r="L1011" s="27">
        <v>366.65</v>
      </c>
      <c r="M1011" s="102"/>
    </row>
    <row r="1012" spans="1:13" ht="21.75" customHeight="1" x14ac:dyDescent="0.25">
      <c r="A1012" s="34" t="s">
        <v>954</v>
      </c>
      <c r="B1012" s="22" t="s">
        <v>989</v>
      </c>
      <c r="D1012" s="8" t="str">
        <f>IF($A$4="I",VLOOKUP(B1012,lingue!$A$1:$W$2481,12,FALSE),IF($A$4="GB",VLOOKUP(B1012,lingue!$A$1:$W$2481,14,FALSE),IF($A$4="E",VLOOKUP(B1012,lingue!$A$1:$W$2481,20,FALSE),IF($A$4="PL",VLOOKUP(B1012,lingue!$A$1:$W$2481,22,FALSE),IF($A$4="D",VLOOKUP(B1012,lingue!$A$1:$W$2481,16,FALSE),IF($A$4="F",VLOOKUP(B1012,lingue!$A$1:$W$2481,18,FALSE)))))))</f>
        <v>CARRELLO FOX CON 2 MENSOLE INCLINABILI PROF. 220 MM + 8 COMPAT COC0025105 GIALLO - DIM. MM L=725 P=613 A=1430</v>
      </c>
      <c r="E1012" s="23" t="str">
        <f>IF($A$4="I",VLOOKUP(B1012,lingue!$A$1:$W$2481,13,FALSE),IF($A$4="GB",VLOOKUP(B1012,lingue!$A$1:$W$2481,15,FALSE),IF($A$4="E",VLOOKUP(B1012,lingue!$A$1:$W$2481,21,FALSE),IF($A$4="PL",VLOOKUP(B1012,lingue!$A$1:$W$2481,23,FALSE),IF($A$4="D",VLOOKUP(B1012,lingue!$A$1:$W$2481,17,FALSE),IF($A$4="F",VLOOKUP(B1012,lingue!$A$1:$W$2481,19,FALSE)))))))</f>
        <v>CARRELLO E MENSOLE ZINCATI - BASE CON RUOTE FORNITA MONTATA</v>
      </c>
      <c r="F1012" s="28"/>
      <c r="G1012" s="8"/>
      <c r="J1012" s="25">
        <v>1</v>
      </c>
      <c r="K1012" s="26"/>
      <c r="L1012" s="27">
        <v>366.65</v>
      </c>
      <c r="M1012" s="102"/>
    </row>
    <row r="1013" spans="1:13" ht="21.75" customHeight="1" x14ac:dyDescent="0.25">
      <c r="A1013" s="34" t="s">
        <v>954</v>
      </c>
      <c r="B1013" s="22" t="s">
        <v>990</v>
      </c>
      <c r="D1013" s="8" t="str">
        <f>IF($A$4="I",VLOOKUP(B1013,lingue!$A$1:$W$2481,12,FALSE),IF($A$4="GB",VLOOKUP(B1013,lingue!$A$1:$W$2481,14,FALSE),IF($A$4="E",VLOOKUP(B1013,lingue!$A$1:$W$2481,20,FALSE),IF($A$4="PL",VLOOKUP(B1013,lingue!$A$1:$W$2481,22,FALSE),IF($A$4="D",VLOOKUP(B1013,lingue!$A$1:$W$2481,16,FALSE),IF($A$4="F",VLOOKUP(B1013,lingue!$A$1:$W$2481,18,FALSE)))))))</f>
        <v>CARRELLO FOX CON 2 MENSOLE INCLINABILI PROF. 220 MM + 8 COMPAT REPLAST COC0025401 GRIGIO SCURO - DIM. MM L=725 P=613 A=1430</v>
      </c>
      <c r="E1013" s="23" t="str">
        <f>IF($A$4="I",VLOOKUP(B1013,lingue!$A$1:$W$2481,13,FALSE),IF($A$4="GB",VLOOKUP(B1013,lingue!$A$1:$W$2481,15,FALSE),IF($A$4="E",VLOOKUP(B1013,lingue!$A$1:$W$2481,21,FALSE),IF($A$4="PL",VLOOKUP(B1013,lingue!$A$1:$W$2481,23,FALSE),IF($A$4="D",VLOOKUP(B1013,lingue!$A$1:$W$2481,17,FALSE),IF($A$4="F",VLOOKUP(B1013,lingue!$A$1:$W$2481,19,FALSE)))))))</f>
        <v>CARRELLO E MENSOLE ZINCATI - BASE CON RUOTE FORNITA MONTATA</v>
      </c>
      <c r="F1013" s="28"/>
      <c r="G1013" s="8"/>
      <c r="J1013" s="25">
        <v>1</v>
      </c>
      <c r="K1013" s="26"/>
      <c r="L1013" s="27">
        <v>363.64</v>
      </c>
      <c r="M1013" s="102"/>
    </row>
    <row r="1014" spans="1:13" ht="21.75" customHeight="1" x14ac:dyDescent="0.25">
      <c r="A1014" s="34" t="s">
        <v>954</v>
      </c>
      <c r="B1014" s="22" t="s">
        <v>991</v>
      </c>
      <c r="D1014" s="8" t="str">
        <f>IF($A$4="I",VLOOKUP(B1014,lingue!$A$1:$W$2481,12,FALSE),IF($A$4="GB",VLOOKUP(B1014,lingue!$A$1:$W$2481,14,FALSE),IF($A$4="E",VLOOKUP(B1014,lingue!$A$1:$W$2481,20,FALSE),IF($A$4="PL",VLOOKUP(B1014,lingue!$A$1:$W$2481,22,FALSE),IF($A$4="D",VLOOKUP(B1014,lingue!$A$1:$W$2481,16,FALSE),IF($A$4="F",VLOOKUP(B1014,lingue!$A$1:$W$2481,18,FALSE)))))))</f>
        <v>CARRELLO FOX CON 2 MENSOLE INCLINABILI PROF. 420 MM + 6 COMPAT COC0035101 GRIGIO SCURO - DIM. MM L=725 P=613 A=1430</v>
      </c>
      <c r="E1014" s="23" t="str">
        <f>IF($A$4="I",VLOOKUP(B1014,lingue!$A$1:$W$2481,13,FALSE),IF($A$4="GB",VLOOKUP(B1014,lingue!$A$1:$W$2481,15,FALSE),IF($A$4="E",VLOOKUP(B1014,lingue!$A$1:$W$2481,21,FALSE),IF($A$4="PL",VLOOKUP(B1014,lingue!$A$1:$W$2481,23,FALSE),IF($A$4="D",VLOOKUP(B1014,lingue!$A$1:$W$2481,17,FALSE),IF($A$4="F",VLOOKUP(B1014,lingue!$A$1:$W$2481,19,FALSE)))))))</f>
        <v>CARRELLO E MENSOLE ZINCATI - BASE CON RUOTE FORNITA MONTATA</v>
      </c>
      <c r="F1014" s="28"/>
      <c r="G1014" s="8"/>
      <c r="J1014" s="25">
        <v>1</v>
      </c>
      <c r="K1014" s="26"/>
      <c r="L1014" s="27">
        <v>383.95</v>
      </c>
      <c r="M1014" s="102"/>
    </row>
    <row r="1015" spans="1:13" ht="21.75" customHeight="1" x14ac:dyDescent="0.25">
      <c r="A1015" s="34" t="s">
        <v>954</v>
      </c>
      <c r="B1015" s="22" t="s">
        <v>992</v>
      </c>
      <c r="D1015" s="8" t="str">
        <f>IF($A$4="I",VLOOKUP(B1015,lingue!$A$1:$W$2481,12,FALSE),IF($A$4="GB",VLOOKUP(B1015,lingue!$A$1:$W$2481,14,FALSE),IF($A$4="E",VLOOKUP(B1015,lingue!$A$1:$W$2481,20,FALSE),IF($A$4="PL",VLOOKUP(B1015,lingue!$A$1:$W$2481,22,FALSE),IF($A$4="D",VLOOKUP(B1015,lingue!$A$1:$W$2481,16,FALSE),IF($A$4="F",VLOOKUP(B1015,lingue!$A$1:$W$2481,18,FALSE)))))))</f>
        <v>CARRELLO FOX CON 2 MENSOLE INCLINABILI PROF. 420 MM + 6 COMPAT COC0035102 VERDE - DIM. MM L=725 P=613 A=1430</v>
      </c>
      <c r="E1015" s="23" t="str">
        <f>IF($A$4="I",VLOOKUP(B1015,lingue!$A$1:$W$2481,13,FALSE),IF($A$4="GB",VLOOKUP(B1015,lingue!$A$1:$W$2481,15,FALSE),IF($A$4="E",VLOOKUP(B1015,lingue!$A$1:$W$2481,21,FALSE),IF($A$4="PL",VLOOKUP(B1015,lingue!$A$1:$W$2481,23,FALSE),IF($A$4="D",VLOOKUP(B1015,lingue!$A$1:$W$2481,17,FALSE),IF($A$4="F",VLOOKUP(B1015,lingue!$A$1:$W$2481,19,FALSE)))))))</f>
        <v>CARRELLO E MENSOLE ZINCATI - BASE CON RUOTE FORNITA MONTATA</v>
      </c>
      <c r="F1015" s="28"/>
      <c r="G1015" s="8"/>
      <c r="J1015" s="25">
        <v>1</v>
      </c>
      <c r="K1015" s="26"/>
      <c r="L1015" s="27">
        <v>383.95</v>
      </c>
      <c r="M1015" s="102"/>
    </row>
    <row r="1016" spans="1:13" ht="21.75" customHeight="1" x14ac:dyDescent="0.25">
      <c r="A1016" s="34" t="s">
        <v>954</v>
      </c>
      <c r="B1016" s="22" t="s">
        <v>993</v>
      </c>
      <c r="D1016" s="8" t="str">
        <f>IF($A$4="I",VLOOKUP(B1016,lingue!$A$1:$W$2481,12,FALSE),IF($A$4="GB",VLOOKUP(B1016,lingue!$A$1:$W$2481,14,FALSE),IF($A$4="E",VLOOKUP(B1016,lingue!$A$1:$W$2481,20,FALSE),IF($A$4="PL",VLOOKUP(B1016,lingue!$A$1:$W$2481,22,FALSE),IF($A$4="D",VLOOKUP(B1016,lingue!$A$1:$W$2481,16,FALSE),IF($A$4="F",VLOOKUP(B1016,lingue!$A$1:$W$2481,18,FALSE)))))))</f>
        <v>CARRELLO FOX CON 2 MENSOLE INCLINABILI PROF. 420 MM + 6 COMPAT COC0035103 ROSSO - DIM. MM L=725 P=613 A=1430</v>
      </c>
      <c r="E1016" s="23" t="str">
        <f>IF($A$4="I",VLOOKUP(B1016,lingue!$A$1:$W$2481,13,FALSE),IF($A$4="GB",VLOOKUP(B1016,lingue!$A$1:$W$2481,15,FALSE),IF($A$4="E",VLOOKUP(B1016,lingue!$A$1:$W$2481,21,FALSE),IF($A$4="PL",VLOOKUP(B1016,lingue!$A$1:$W$2481,23,FALSE),IF($A$4="D",VLOOKUP(B1016,lingue!$A$1:$W$2481,17,FALSE),IF($A$4="F",VLOOKUP(B1016,lingue!$A$1:$W$2481,19,FALSE)))))))</f>
        <v>CARRELLO E MENSOLE ZINCATI - BASE CON RUOTE FORNITA MONTATA</v>
      </c>
      <c r="F1016" s="28"/>
      <c r="G1016" s="8"/>
      <c r="J1016" s="25">
        <v>1</v>
      </c>
      <c r="K1016" s="26"/>
      <c r="L1016" s="27">
        <v>383.95</v>
      </c>
      <c r="M1016" s="102"/>
    </row>
    <row r="1017" spans="1:13" ht="21.75" customHeight="1" x14ac:dyDescent="0.25">
      <c r="A1017" s="34" t="s">
        <v>954</v>
      </c>
      <c r="B1017" s="22" t="s">
        <v>994</v>
      </c>
      <c r="D1017" s="8" t="str">
        <f>IF($A$4="I",VLOOKUP(B1017,lingue!$A$1:$W$2481,12,FALSE),IF($A$4="GB",VLOOKUP(B1017,lingue!$A$1:$W$2481,14,FALSE),IF($A$4="E",VLOOKUP(B1017,lingue!$A$1:$W$2481,20,FALSE),IF($A$4="PL",VLOOKUP(B1017,lingue!$A$1:$W$2481,22,FALSE),IF($A$4="D",VLOOKUP(B1017,lingue!$A$1:$W$2481,16,FALSE),IF($A$4="F",VLOOKUP(B1017,lingue!$A$1:$W$2481,18,FALSE)))))))</f>
        <v>CARRELLO FOX CON 2 MENSOLE INCLINABILI PROF. 420 MM + 6 COMPAT COC0035104 BLU - DIM. MM L=725 P=613 A=1430</v>
      </c>
      <c r="E1017" s="23" t="str">
        <f>IF($A$4="I",VLOOKUP(B1017,lingue!$A$1:$W$2481,13,FALSE),IF($A$4="GB",VLOOKUP(B1017,lingue!$A$1:$W$2481,15,FALSE),IF($A$4="E",VLOOKUP(B1017,lingue!$A$1:$W$2481,21,FALSE),IF($A$4="PL",VLOOKUP(B1017,lingue!$A$1:$W$2481,23,FALSE),IF($A$4="D",VLOOKUP(B1017,lingue!$A$1:$W$2481,17,FALSE),IF($A$4="F",VLOOKUP(B1017,lingue!$A$1:$W$2481,19,FALSE)))))))</f>
        <v>CARRELLO E MENSOLE ZINCATI - BASE CON RUOTE FORNITA MONTATA</v>
      </c>
      <c r="F1017" s="28"/>
      <c r="G1017" s="8"/>
      <c r="J1017" s="25">
        <v>1</v>
      </c>
      <c r="K1017" s="26"/>
      <c r="L1017" s="27">
        <v>383.95</v>
      </c>
      <c r="M1017" s="102"/>
    </row>
    <row r="1018" spans="1:13" ht="21.75" customHeight="1" x14ac:dyDescent="0.25">
      <c r="A1018" s="34" t="s">
        <v>954</v>
      </c>
      <c r="B1018" s="22" t="s">
        <v>995</v>
      </c>
      <c r="D1018" s="8" t="str">
        <f>IF($A$4="I",VLOOKUP(B1018,lingue!$A$1:$W$2481,12,FALSE),IF($A$4="GB",VLOOKUP(B1018,lingue!$A$1:$W$2481,14,FALSE),IF($A$4="E",VLOOKUP(B1018,lingue!$A$1:$W$2481,20,FALSE),IF($A$4="PL",VLOOKUP(B1018,lingue!$A$1:$W$2481,22,FALSE),IF($A$4="D",VLOOKUP(B1018,lingue!$A$1:$W$2481,16,FALSE),IF($A$4="F",VLOOKUP(B1018,lingue!$A$1:$W$2481,18,FALSE)))))))</f>
        <v>CARRELLO FOX CON 2 MENSOLE INCLINABILI PROF. 420 MM + 6 COMPAT COC0035105 GIALLO - DIM. MM L=725 P=613 A=1430</v>
      </c>
      <c r="E1018" s="23" t="str">
        <f>IF($A$4="I",VLOOKUP(B1018,lingue!$A$1:$W$2481,13,FALSE),IF($A$4="GB",VLOOKUP(B1018,lingue!$A$1:$W$2481,15,FALSE),IF($A$4="E",VLOOKUP(B1018,lingue!$A$1:$W$2481,21,FALSE),IF($A$4="PL",VLOOKUP(B1018,lingue!$A$1:$W$2481,23,FALSE),IF($A$4="D",VLOOKUP(B1018,lingue!$A$1:$W$2481,17,FALSE),IF($A$4="F",VLOOKUP(B1018,lingue!$A$1:$W$2481,19,FALSE)))))))</f>
        <v>CARRELLO E MENSOLE ZINCATI - BASE CON RUOTE FORNITA MONTATA</v>
      </c>
      <c r="F1018" s="28"/>
      <c r="G1018" s="8"/>
      <c r="J1018" s="25">
        <v>1</v>
      </c>
      <c r="K1018" s="26"/>
      <c r="L1018" s="27">
        <v>383.95</v>
      </c>
      <c r="M1018" s="102"/>
    </row>
    <row r="1019" spans="1:13" ht="21.75" customHeight="1" x14ac:dyDescent="0.25">
      <c r="A1019" s="34" t="s">
        <v>954</v>
      </c>
      <c r="B1019" s="22" t="s">
        <v>996</v>
      </c>
      <c r="D1019" s="8" t="str">
        <f>IF($A$4="I",VLOOKUP(B1019,lingue!$A$1:$W$2481,12,FALSE),IF($A$4="GB",VLOOKUP(B1019,lingue!$A$1:$W$2481,14,FALSE),IF($A$4="E",VLOOKUP(B1019,lingue!$A$1:$W$2481,20,FALSE),IF($A$4="PL",VLOOKUP(B1019,lingue!$A$1:$W$2481,22,FALSE),IF($A$4="D",VLOOKUP(B1019,lingue!$A$1:$W$2481,16,FALSE),IF($A$4="F",VLOOKUP(B1019,lingue!$A$1:$W$2481,18,FALSE)))))))</f>
        <v>CARRELLO FOX CON 2 MENSOLE INCLINABILI PROF. 420 MM + 6 COMPAT REPLAST COC0035401 GRIGIO SCURO - DIM. MM L=725 P=613 A=1430</v>
      </c>
      <c r="E1019" s="23" t="str">
        <f>IF($A$4="I",VLOOKUP(B1019,lingue!$A$1:$W$2481,13,FALSE),IF($A$4="GB",VLOOKUP(B1019,lingue!$A$1:$W$2481,15,FALSE),IF($A$4="E",VLOOKUP(B1019,lingue!$A$1:$W$2481,21,FALSE),IF($A$4="PL",VLOOKUP(B1019,lingue!$A$1:$W$2481,23,FALSE),IF($A$4="D",VLOOKUP(B1019,lingue!$A$1:$W$2481,17,FALSE),IF($A$4="F",VLOOKUP(B1019,lingue!$A$1:$W$2481,19,FALSE)))))))</f>
        <v>CARRELLO E MENSOLE ZINCATI - BASE CON RUOTE FORNITA MONTATA</v>
      </c>
      <c r="F1019" s="28"/>
      <c r="G1019" s="8"/>
      <c r="J1019" s="25">
        <v>1</v>
      </c>
      <c r="K1019" s="26"/>
      <c r="L1019" s="27">
        <v>378.25</v>
      </c>
      <c r="M1019" s="102"/>
    </row>
    <row r="1020" spans="1:13" ht="21.75" customHeight="1" x14ac:dyDescent="0.25">
      <c r="A1020" s="34" t="s">
        <v>954</v>
      </c>
      <c r="B1020" s="22" t="s">
        <v>997</v>
      </c>
      <c r="D1020" s="8" t="str">
        <f>IF($A$4="I",VLOOKUP(B1020,lingue!$A$1:$W$2481,12,FALSE),IF($A$4="GB",VLOOKUP(B1020,lingue!$A$1:$W$2481,14,FALSE),IF($A$4="E",VLOOKUP(B1020,lingue!$A$1:$W$2481,20,FALSE),IF($A$4="PL",VLOOKUP(B1020,lingue!$A$1:$W$2481,22,FALSE),IF($A$4="D",VLOOKUP(B1020,lingue!$A$1:$W$2481,16,FALSE),IF($A$4="F",VLOOKUP(B1020,lingue!$A$1:$W$2481,18,FALSE)))))))</f>
        <v>CARRELLO FOX CON 2 MENSOLE INCLINABILI PROF. 420 MM + 6 COMPAT COC3A25101 GRIGIO SCURO - DIM. MM L=725 P=613 A=1430</v>
      </c>
      <c r="E1020" s="23" t="str">
        <f>IF($A$4="I",VLOOKUP(B1020,lingue!$A$1:$W$2481,13,FALSE),IF($A$4="GB",VLOOKUP(B1020,lingue!$A$1:$W$2481,15,FALSE),IF($A$4="E",VLOOKUP(B1020,lingue!$A$1:$W$2481,21,FALSE),IF($A$4="PL",VLOOKUP(B1020,lingue!$A$1:$W$2481,23,FALSE),IF($A$4="D",VLOOKUP(B1020,lingue!$A$1:$W$2481,17,FALSE),IF($A$4="F",VLOOKUP(B1020,lingue!$A$1:$W$2481,19,FALSE)))))))</f>
        <v>CARRELLO E MENSOLE ZINCATI - BASE CON RUOTE FORNITA MONTATA</v>
      </c>
      <c r="F1020" s="28"/>
      <c r="G1020" s="8"/>
      <c r="J1020" s="25">
        <v>1</v>
      </c>
      <c r="K1020" s="26"/>
      <c r="L1020" s="27">
        <v>378.18</v>
      </c>
      <c r="M1020" s="102"/>
    </row>
    <row r="1021" spans="1:13" ht="21.75" customHeight="1" x14ac:dyDescent="0.25">
      <c r="A1021" s="34" t="s">
        <v>954</v>
      </c>
      <c r="B1021" s="22" t="s">
        <v>998</v>
      </c>
      <c r="D1021" s="8" t="str">
        <f>IF($A$4="I",VLOOKUP(B1021,lingue!$A$1:$W$2481,12,FALSE),IF($A$4="GB",VLOOKUP(B1021,lingue!$A$1:$W$2481,14,FALSE),IF($A$4="E",VLOOKUP(B1021,lingue!$A$1:$W$2481,20,FALSE),IF($A$4="PL",VLOOKUP(B1021,lingue!$A$1:$W$2481,22,FALSE),IF($A$4="D",VLOOKUP(B1021,lingue!$A$1:$W$2481,16,FALSE),IF($A$4="F",VLOOKUP(B1021,lingue!$A$1:$W$2481,18,FALSE)))))))</f>
        <v>CARRELLO FOX CON 2 MENSOLE INCLINABILI PROF. 420 MM + 6 COMPAT COC3A25102 VERDE - DIM. MM L=725 P=613 A=1430</v>
      </c>
      <c r="E1021" s="23" t="str">
        <f>IF($A$4="I",VLOOKUP(B1021,lingue!$A$1:$W$2481,13,FALSE),IF($A$4="GB",VLOOKUP(B1021,lingue!$A$1:$W$2481,15,FALSE),IF($A$4="E",VLOOKUP(B1021,lingue!$A$1:$W$2481,21,FALSE),IF($A$4="PL",VLOOKUP(B1021,lingue!$A$1:$W$2481,23,FALSE),IF($A$4="D",VLOOKUP(B1021,lingue!$A$1:$W$2481,17,FALSE),IF($A$4="F",VLOOKUP(B1021,lingue!$A$1:$W$2481,19,FALSE)))))))</f>
        <v>CARRELLO E MENSOLE ZINCATI - BASE CON RUOTE FORNITA MONTATA</v>
      </c>
      <c r="F1021" s="28"/>
      <c r="G1021" s="8"/>
      <c r="J1021" s="25">
        <v>1</v>
      </c>
      <c r="K1021" s="26"/>
      <c r="L1021" s="27">
        <v>378.18</v>
      </c>
      <c r="M1021" s="102"/>
    </row>
    <row r="1022" spans="1:13" ht="21.75" customHeight="1" x14ac:dyDescent="0.25">
      <c r="A1022" s="34" t="s">
        <v>954</v>
      </c>
      <c r="B1022" s="22" t="s">
        <v>999</v>
      </c>
      <c r="D1022" s="8" t="str">
        <f>IF($A$4="I",VLOOKUP(B1022,lingue!$A$1:$W$2481,12,FALSE),IF($A$4="GB",VLOOKUP(B1022,lingue!$A$1:$W$2481,14,FALSE),IF($A$4="E",VLOOKUP(B1022,lingue!$A$1:$W$2481,20,FALSE),IF($A$4="PL",VLOOKUP(B1022,lingue!$A$1:$W$2481,22,FALSE),IF($A$4="D",VLOOKUP(B1022,lingue!$A$1:$W$2481,16,FALSE),IF($A$4="F",VLOOKUP(B1022,lingue!$A$1:$W$2481,18,FALSE)))))))</f>
        <v>CARRELLO FOX CON 2 MENSOLE INCLINABILI PROF. 420 MM + 6 COMPAT COC3A25103 ROSSO - DIM. MM L=725 P=613 A=1430</v>
      </c>
      <c r="E1022" s="23" t="str">
        <f>IF($A$4="I",VLOOKUP(B1022,lingue!$A$1:$W$2481,13,FALSE),IF($A$4="GB",VLOOKUP(B1022,lingue!$A$1:$W$2481,15,FALSE),IF($A$4="E",VLOOKUP(B1022,lingue!$A$1:$W$2481,21,FALSE),IF($A$4="PL",VLOOKUP(B1022,lingue!$A$1:$W$2481,23,FALSE),IF($A$4="D",VLOOKUP(B1022,lingue!$A$1:$W$2481,17,FALSE),IF($A$4="F",VLOOKUP(B1022,lingue!$A$1:$W$2481,19,FALSE)))))))</f>
        <v>CARRELLO E MENSOLE ZINCATI - BASE CON RUOTE FORNITA MONTATA</v>
      </c>
      <c r="F1022" s="28"/>
      <c r="G1022" s="8"/>
      <c r="J1022" s="25">
        <v>1</v>
      </c>
      <c r="K1022" s="26"/>
      <c r="L1022" s="27">
        <v>378.18</v>
      </c>
      <c r="M1022" s="102"/>
    </row>
    <row r="1023" spans="1:13" ht="21.75" customHeight="1" x14ac:dyDescent="0.25">
      <c r="A1023" s="34" t="s">
        <v>954</v>
      </c>
      <c r="B1023" s="22" t="s">
        <v>1000</v>
      </c>
      <c r="D1023" s="8" t="str">
        <f>IF($A$4="I",VLOOKUP(B1023,lingue!$A$1:$W$2481,12,FALSE),IF($A$4="GB",VLOOKUP(B1023,lingue!$A$1:$W$2481,14,FALSE),IF($A$4="E",VLOOKUP(B1023,lingue!$A$1:$W$2481,20,FALSE),IF($A$4="PL",VLOOKUP(B1023,lingue!$A$1:$W$2481,22,FALSE),IF($A$4="D",VLOOKUP(B1023,lingue!$A$1:$W$2481,16,FALSE),IF($A$4="F",VLOOKUP(B1023,lingue!$A$1:$W$2481,18,FALSE)))))))</f>
        <v>CARRELLO FOX CON 2 MENSOLE INCLINABILI PROF. 420 MM + 6 COMPAT COC3A25104 BLU - DIM. MM L=725 P=613 A=1430</v>
      </c>
      <c r="E1023" s="23" t="str">
        <f>IF($A$4="I",VLOOKUP(B1023,lingue!$A$1:$W$2481,13,FALSE),IF($A$4="GB",VLOOKUP(B1023,lingue!$A$1:$W$2481,15,FALSE),IF($A$4="E",VLOOKUP(B1023,lingue!$A$1:$W$2481,21,FALSE),IF($A$4="PL",VLOOKUP(B1023,lingue!$A$1:$W$2481,23,FALSE),IF($A$4="D",VLOOKUP(B1023,lingue!$A$1:$W$2481,17,FALSE),IF($A$4="F",VLOOKUP(B1023,lingue!$A$1:$W$2481,19,FALSE)))))))</f>
        <v>CARRELLO E MENSOLE ZINCATI - BASE CON RUOTE FORNITA MONTATA</v>
      </c>
      <c r="F1023" s="28"/>
      <c r="G1023" s="8"/>
      <c r="J1023" s="25">
        <v>1</v>
      </c>
      <c r="K1023" s="26"/>
      <c r="L1023" s="27">
        <v>378.18</v>
      </c>
      <c r="M1023" s="102"/>
    </row>
    <row r="1024" spans="1:13" ht="21.75" customHeight="1" x14ac:dyDescent="0.25">
      <c r="A1024" s="34" t="s">
        <v>954</v>
      </c>
      <c r="B1024" s="22" t="s">
        <v>1001</v>
      </c>
      <c r="D1024" s="8" t="str">
        <f>IF($A$4="I",VLOOKUP(B1024,lingue!$A$1:$W$2481,12,FALSE),IF($A$4="GB",VLOOKUP(B1024,lingue!$A$1:$W$2481,14,FALSE),IF($A$4="E",VLOOKUP(B1024,lingue!$A$1:$W$2481,20,FALSE),IF($A$4="PL",VLOOKUP(B1024,lingue!$A$1:$W$2481,22,FALSE),IF($A$4="D",VLOOKUP(B1024,lingue!$A$1:$W$2481,16,FALSE),IF($A$4="F",VLOOKUP(B1024,lingue!$A$1:$W$2481,18,FALSE)))))))</f>
        <v>CARRELLO FOX CON 2 MENSOLE INCLINABILI PROF. 420 MM + 6 COMPAT COC3A25105 GIALLO - DIM. MM L=725 P=613 A=1430</v>
      </c>
      <c r="E1024" s="23" t="str">
        <f>IF($A$4="I",VLOOKUP(B1024,lingue!$A$1:$W$2481,13,FALSE),IF($A$4="GB",VLOOKUP(B1024,lingue!$A$1:$W$2481,15,FALSE),IF($A$4="E",VLOOKUP(B1024,lingue!$A$1:$W$2481,21,FALSE),IF($A$4="PL",VLOOKUP(B1024,lingue!$A$1:$W$2481,23,FALSE),IF($A$4="D",VLOOKUP(B1024,lingue!$A$1:$W$2481,17,FALSE),IF($A$4="F",VLOOKUP(B1024,lingue!$A$1:$W$2481,19,FALSE)))))))</f>
        <v>CARRELLO E MENSOLE ZINCATI - BASE CON RUOTE FORNITA MONTATA</v>
      </c>
      <c r="F1024" s="28"/>
      <c r="G1024" s="8"/>
      <c r="J1024" s="25">
        <v>1</v>
      </c>
      <c r="K1024" s="26"/>
      <c r="L1024" s="27">
        <v>378.18</v>
      </c>
      <c r="M1024" s="102"/>
    </row>
    <row r="1025" spans="1:13" ht="21.75" customHeight="1" x14ac:dyDescent="0.25">
      <c r="A1025" s="34" t="s">
        <v>954</v>
      </c>
      <c r="B1025" s="22" t="s">
        <v>1002</v>
      </c>
      <c r="D1025" s="8" t="str">
        <f>IF($A$4="I",VLOOKUP(B1025,lingue!$A$1:$W$2481,12,FALSE),IF($A$4="GB",VLOOKUP(B1025,lingue!$A$1:$W$2481,14,FALSE),IF($A$4="E",VLOOKUP(B1025,lingue!$A$1:$W$2481,20,FALSE),IF($A$4="PL",VLOOKUP(B1025,lingue!$A$1:$W$2481,22,FALSE),IF($A$4="D",VLOOKUP(B1025,lingue!$A$1:$W$2481,16,FALSE),IF($A$4="F",VLOOKUP(B1025,lingue!$A$1:$W$2481,18,FALSE)))))))</f>
        <v>CARRELLO FOX CON 2 MENSOLE INCLINABILI PROF. 420 MM + 6 COMPAT REPLAST COC3A25401 GRIGIO SCURO - DIM. MM L=725 P=613 A=1430</v>
      </c>
      <c r="E1025" s="23" t="str">
        <f>IF($A$4="I",VLOOKUP(B1025,lingue!$A$1:$W$2481,13,FALSE),IF($A$4="GB",VLOOKUP(B1025,lingue!$A$1:$W$2481,15,FALSE),IF($A$4="E",VLOOKUP(B1025,lingue!$A$1:$W$2481,21,FALSE),IF($A$4="PL",VLOOKUP(B1025,lingue!$A$1:$W$2481,23,FALSE),IF($A$4="D",VLOOKUP(B1025,lingue!$A$1:$W$2481,17,FALSE),IF($A$4="F",VLOOKUP(B1025,lingue!$A$1:$W$2481,19,FALSE)))))))</f>
        <v>CARRELLO E MENSOLE ZINCATI - BASE CON RUOTE FORNITA MONTATA</v>
      </c>
      <c r="F1025" s="28"/>
      <c r="G1025" s="8"/>
      <c r="J1025" s="25">
        <v>1</v>
      </c>
      <c r="K1025" s="26"/>
      <c r="L1025" s="27">
        <v>373.64</v>
      </c>
      <c r="M1025" s="102"/>
    </row>
    <row r="1026" spans="1:13" ht="21.75" customHeight="1" x14ac:dyDescent="0.25">
      <c r="A1026" s="34" t="s">
        <v>954</v>
      </c>
      <c r="B1026" s="22" t="s">
        <v>1003</v>
      </c>
      <c r="D1026" s="8" t="str">
        <f>IF($A$4="I",VLOOKUP(B1026,lingue!$A$1:$W$2481,12,FALSE),IF($A$4="GB",VLOOKUP(B1026,lingue!$A$1:$W$2481,14,FALSE),IF($A$4="E",VLOOKUP(B1026,lingue!$A$1:$W$2481,20,FALSE),IF($A$4="PL",VLOOKUP(B1026,lingue!$A$1:$W$2481,22,FALSE),IF($A$4="D",VLOOKUP(B1026,lingue!$A$1:$W$2481,16,FALSE),IF($A$4="F",VLOOKUP(B1026,lingue!$A$1:$W$2481,18,FALSE)))))))</f>
        <v xml:space="preserve">MENSOLA FOX FISSA AGGIUNTIVA PROF. 150 MM + 9 COMPAT COC0015101 GRIGIO SCURO - DIM. MM L=974 P=150 </v>
      </c>
      <c r="E1026" s="23" t="str">
        <f>IF($A$4="I",VLOOKUP(B1026,lingue!$A$1:$W$2481,13,FALSE),IF($A$4="GB",VLOOKUP(B1026,lingue!$A$1:$W$2481,15,FALSE),IF($A$4="E",VLOOKUP(B1026,lingue!$A$1:$W$2481,21,FALSE),IF($A$4="PL",VLOOKUP(B1026,lingue!$A$1:$W$2481,23,FALSE),IF($A$4="D",VLOOKUP(B1026,lingue!$A$1:$W$2481,17,FALSE),IF($A$4="F",VLOOKUP(B1026,lingue!$A$1:$W$2481,19,FALSE)))))))</f>
        <v>MENSOLA ZINCATA</v>
      </c>
      <c r="F1026" s="28"/>
      <c r="G1026" s="8"/>
      <c r="J1026" s="25">
        <v>1</v>
      </c>
      <c r="K1026" s="26"/>
      <c r="L1026" s="27">
        <v>24.27</v>
      </c>
      <c r="M1026" s="102"/>
    </row>
    <row r="1027" spans="1:13" ht="21.75" customHeight="1" x14ac:dyDescent="0.25">
      <c r="A1027" s="34" t="s">
        <v>954</v>
      </c>
      <c r="B1027" s="22" t="s">
        <v>1004</v>
      </c>
      <c r="D1027" s="8" t="str">
        <f>IF($A$4="I",VLOOKUP(B1027,lingue!$A$1:$W$2481,12,FALSE),IF($A$4="GB",VLOOKUP(B1027,lingue!$A$1:$W$2481,14,FALSE),IF($A$4="E",VLOOKUP(B1027,lingue!$A$1:$W$2481,20,FALSE),IF($A$4="PL",VLOOKUP(B1027,lingue!$A$1:$W$2481,22,FALSE),IF($A$4="D",VLOOKUP(B1027,lingue!$A$1:$W$2481,16,FALSE),IF($A$4="F",VLOOKUP(B1027,lingue!$A$1:$W$2481,18,FALSE)))))))</f>
        <v xml:space="preserve">MENSOLA FOX FISSA AGGIUNTIVA PROF. 150 MM + 9 COMPAT COC0015102 VERDE - DIM. MM L=974 P=150 </v>
      </c>
      <c r="E1027" s="23" t="str">
        <f>IF($A$4="I",VLOOKUP(B1027,lingue!$A$1:$W$2481,13,FALSE),IF($A$4="GB",VLOOKUP(B1027,lingue!$A$1:$W$2481,15,FALSE),IF($A$4="E",VLOOKUP(B1027,lingue!$A$1:$W$2481,21,FALSE),IF($A$4="PL",VLOOKUP(B1027,lingue!$A$1:$W$2481,23,FALSE),IF($A$4="D",VLOOKUP(B1027,lingue!$A$1:$W$2481,17,FALSE),IF($A$4="F",VLOOKUP(B1027,lingue!$A$1:$W$2481,19,FALSE)))))))</f>
        <v>MENSOLA ZINCATA</v>
      </c>
      <c r="F1027" s="28"/>
      <c r="G1027" s="8"/>
      <c r="J1027" s="25">
        <v>1</v>
      </c>
      <c r="K1027" s="26"/>
      <c r="L1027" s="27">
        <v>24.27</v>
      </c>
      <c r="M1027" s="102"/>
    </row>
    <row r="1028" spans="1:13" ht="21.75" customHeight="1" x14ac:dyDescent="0.25">
      <c r="A1028" s="34" t="s">
        <v>954</v>
      </c>
      <c r="B1028" s="22" t="s">
        <v>1005</v>
      </c>
      <c r="D1028" s="8" t="str">
        <f>IF($A$4="I",VLOOKUP(B1028,lingue!$A$1:$W$2481,12,FALSE),IF($A$4="GB",VLOOKUP(B1028,lingue!$A$1:$W$2481,14,FALSE),IF($A$4="E",VLOOKUP(B1028,lingue!$A$1:$W$2481,20,FALSE),IF($A$4="PL",VLOOKUP(B1028,lingue!$A$1:$W$2481,22,FALSE),IF($A$4="D",VLOOKUP(B1028,lingue!$A$1:$W$2481,16,FALSE),IF($A$4="F",VLOOKUP(B1028,lingue!$A$1:$W$2481,18,FALSE)))))))</f>
        <v xml:space="preserve">MENSOLA FOX FISSA AGGIUNTIVA PROF. 150 MM + 9 COMPAT COC0015103 ROSSO - DIM. MM L=974 P=150 </v>
      </c>
      <c r="E1028" s="23" t="str">
        <f>IF($A$4="I",VLOOKUP(B1028,lingue!$A$1:$W$2481,13,FALSE),IF($A$4="GB",VLOOKUP(B1028,lingue!$A$1:$W$2481,15,FALSE),IF($A$4="E",VLOOKUP(B1028,lingue!$A$1:$W$2481,21,FALSE),IF($A$4="PL",VLOOKUP(B1028,lingue!$A$1:$W$2481,23,FALSE),IF($A$4="D",VLOOKUP(B1028,lingue!$A$1:$W$2481,17,FALSE),IF($A$4="F",VLOOKUP(B1028,lingue!$A$1:$W$2481,19,FALSE)))))))</f>
        <v>MENSOLA ZINCATA</v>
      </c>
      <c r="F1028" s="28"/>
      <c r="G1028" s="8"/>
      <c r="J1028" s="25">
        <v>1</v>
      </c>
      <c r="K1028" s="26"/>
      <c r="L1028" s="27">
        <v>24.27</v>
      </c>
      <c r="M1028" s="102"/>
    </row>
    <row r="1029" spans="1:13" ht="21.75" customHeight="1" x14ac:dyDescent="0.25">
      <c r="A1029" s="34" t="s">
        <v>954</v>
      </c>
      <c r="B1029" s="22" t="s">
        <v>1006</v>
      </c>
      <c r="D1029" s="8" t="str">
        <f>IF($A$4="I",VLOOKUP(B1029,lingue!$A$1:$W$2481,12,FALSE),IF($A$4="GB",VLOOKUP(B1029,lingue!$A$1:$W$2481,14,FALSE),IF($A$4="E",VLOOKUP(B1029,lingue!$A$1:$W$2481,20,FALSE),IF($A$4="PL",VLOOKUP(B1029,lingue!$A$1:$W$2481,22,FALSE),IF($A$4="D",VLOOKUP(B1029,lingue!$A$1:$W$2481,16,FALSE),IF($A$4="F",VLOOKUP(B1029,lingue!$A$1:$W$2481,18,FALSE)))))))</f>
        <v xml:space="preserve">MENSOLA FOX FISSA AGGIUNTIVA PROF. 150 MM + 9 COMPAT COC0015104 BLU - DIM. MM L=974 P=150 </v>
      </c>
      <c r="E1029" s="23" t="str">
        <f>IF($A$4="I",VLOOKUP(B1029,lingue!$A$1:$W$2481,13,FALSE),IF($A$4="GB",VLOOKUP(B1029,lingue!$A$1:$W$2481,15,FALSE),IF($A$4="E",VLOOKUP(B1029,lingue!$A$1:$W$2481,21,FALSE),IF($A$4="PL",VLOOKUP(B1029,lingue!$A$1:$W$2481,23,FALSE),IF($A$4="D",VLOOKUP(B1029,lingue!$A$1:$W$2481,17,FALSE),IF($A$4="F",VLOOKUP(B1029,lingue!$A$1:$W$2481,19,FALSE)))))))</f>
        <v>MENSOLA ZINCATA</v>
      </c>
      <c r="F1029" s="28"/>
      <c r="G1029" s="8"/>
      <c r="J1029" s="25">
        <v>1</v>
      </c>
      <c r="K1029" s="26"/>
      <c r="L1029" s="27">
        <v>24.27</v>
      </c>
      <c r="M1029" s="102"/>
    </row>
    <row r="1030" spans="1:13" ht="21.75" customHeight="1" x14ac:dyDescent="0.25">
      <c r="A1030" s="34" t="s">
        <v>954</v>
      </c>
      <c r="B1030" s="22" t="s">
        <v>1007</v>
      </c>
      <c r="D1030" s="8" t="str">
        <f>IF($A$4="I",VLOOKUP(B1030,lingue!$A$1:$W$2481,12,FALSE),IF($A$4="GB",VLOOKUP(B1030,lingue!$A$1:$W$2481,14,FALSE),IF($A$4="E",VLOOKUP(B1030,lingue!$A$1:$W$2481,20,FALSE),IF($A$4="PL",VLOOKUP(B1030,lingue!$A$1:$W$2481,22,FALSE),IF($A$4="D",VLOOKUP(B1030,lingue!$A$1:$W$2481,16,FALSE),IF($A$4="F",VLOOKUP(B1030,lingue!$A$1:$W$2481,18,FALSE)))))))</f>
        <v xml:space="preserve">MENSOLA FOX FISSA AGGIUNTIVA PROF. 150 MM + 9 COMPAT COC0015105 GIALLO - DIM. MM L=974 P=150 </v>
      </c>
      <c r="E1030" s="23" t="str">
        <f>IF($A$4="I",VLOOKUP(B1030,lingue!$A$1:$W$2481,13,FALSE),IF($A$4="GB",VLOOKUP(B1030,lingue!$A$1:$W$2481,15,FALSE),IF($A$4="E",VLOOKUP(B1030,lingue!$A$1:$W$2481,21,FALSE),IF($A$4="PL",VLOOKUP(B1030,lingue!$A$1:$W$2481,23,FALSE),IF($A$4="D",VLOOKUP(B1030,lingue!$A$1:$W$2481,17,FALSE),IF($A$4="F",VLOOKUP(B1030,lingue!$A$1:$W$2481,19,FALSE)))))))</f>
        <v>MENSOLA ZINCATA</v>
      </c>
      <c r="F1030" s="28"/>
      <c r="G1030" s="8"/>
      <c r="J1030" s="25">
        <v>1</v>
      </c>
      <c r="K1030" s="26"/>
      <c r="L1030" s="27">
        <v>24.27</v>
      </c>
      <c r="M1030" s="102"/>
    </row>
    <row r="1031" spans="1:13" ht="21.75" customHeight="1" x14ac:dyDescent="0.25">
      <c r="A1031" s="34" t="s">
        <v>954</v>
      </c>
      <c r="B1031" s="22" t="s">
        <v>1008</v>
      </c>
      <c r="D1031" s="8" t="str">
        <f>IF($A$4="I",VLOOKUP(B1031,lingue!$A$1:$W$2481,12,FALSE),IF($A$4="GB",VLOOKUP(B1031,lingue!$A$1:$W$2481,14,FALSE),IF($A$4="E",VLOOKUP(B1031,lingue!$A$1:$W$2481,20,FALSE),IF($A$4="PL",VLOOKUP(B1031,lingue!$A$1:$W$2481,22,FALSE),IF($A$4="D",VLOOKUP(B1031,lingue!$A$1:$W$2481,16,FALSE),IF($A$4="F",VLOOKUP(B1031,lingue!$A$1:$W$2481,18,FALSE)))))))</f>
        <v xml:space="preserve">MENSOLA FOX FISSA AGGIUNTIVA PROF. 150 MM + 9 COMPAT REPLAST COC0015401 GRIGIO SCURO - DIM. MM L=974 P=150 </v>
      </c>
      <c r="E1031" s="23" t="str">
        <f>IF($A$4="I",VLOOKUP(B1031,lingue!$A$1:$W$2481,13,FALSE),IF($A$4="GB",VLOOKUP(B1031,lingue!$A$1:$W$2481,15,FALSE),IF($A$4="E",VLOOKUP(B1031,lingue!$A$1:$W$2481,21,FALSE),IF($A$4="PL",VLOOKUP(B1031,lingue!$A$1:$W$2481,23,FALSE),IF($A$4="D",VLOOKUP(B1031,lingue!$A$1:$W$2481,17,FALSE),IF($A$4="F",VLOOKUP(B1031,lingue!$A$1:$W$2481,19,FALSE)))))))</f>
        <v>MENSOLA ZINCATA</v>
      </c>
      <c r="F1031" s="28"/>
      <c r="G1031" s="8"/>
      <c r="J1031" s="25">
        <v>1</v>
      </c>
      <c r="K1031" s="26"/>
      <c r="L1031" s="27">
        <v>21.96</v>
      </c>
      <c r="M1031" s="102"/>
    </row>
    <row r="1032" spans="1:13" ht="21.75" customHeight="1" x14ac:dyDescent="0.25">
      <c r="A1032" s="34" t="s">
        <v>954</v>
      </c>
      <c r="B1032" s="22" t="s">
        <v>1009</v>
      </c>
      <c r="D1032" s="8" t="str">
        <f>IF($A$4="I",VLOOKUP(B1032,lingue!$A$1:$W$2481,12,FALSE),IF($A$4="GB",VLOOKUP(B1032,lingue!$A$1:$W$2481,14,FALSE),IF($A$4="E",VLOOKUP(B1032,lingue!$A$1:$W$2481,20,FALSE),IF($A$4="PL",VLOOKUP(B1032,lingue!$A$1:$W$2481,22,FALSE),IF($A$4="D",VLOOKUP(B1032,lingue!$A$1:$W$2481,16,FALSE),IF($A$4="F",VLOOKUP(B1032,lingue!$A$1:$W$2481,18,FALSE)))))))</f>
        <v xml:space="preserve">MENSOLA FOX FISSA AGGIUNTIVA PROF. 205 MM + 6 COMPAT COC0025101 GRIGIO SCURO - DIM. MM L=974 P=205 </v>
      </c>
      <c r="E1032" s="23" t="str">
        <f>IF($A$4="I",VLOOKUP(B1032,lingue!$A$1:$W$2481,13,FALSE),IF($A$4="GB",VLOOKUP(B1032,lingue!$A$1:$W$2481,15,FALSE),IF($A$4="E",VLOOKUP(B1032,lingue!$A$1:$W$2481,21,FALSE),IF($A$4="PL",VLOOKUP(B1032,lingue!$A$1:$W$2481,23,FALSE),IF($A$4="D",VLOOKUP(B1032,lingue!$A$1:$W$2481,17,FALSE),IF($A$4="F",VLOOKUP(B1032,lingue!$A$1:$W$2481,19,FALSE)))))))</f>
        <v>MENSOLA ZINCATA</v>
      </c>
      <c r="F1032" s="28"/>
      <c r="G1032" s="8"/>
      <c r="J1032" s="25">
        <v>1</v>
      </c>
      <c r="K1032" s="26"/>
      <c r="L1032" s="27">
        <v>29.09</v>
      </c>
      <c r="M1032" s="102"/>
    </row>
    <row r="1033" spans="1:13" ht="21.75" customHeight="1" x14ac:dyDescent="0.25">
      <c r="A1033" s="34" t="s">
        <v>954</v>
      </c>
      <c r="B1033" s="22" t="s">
        <v>1010</v>
      </c>
      <c r="D1033" s="8" t="str">
        <f>IF($A$4="I",VLOOKUP(B1033,lingue!$A$1:$W$2481,12,FALSE),IF($A$4="GB",VLOOKUP(B1033,lingue!$A$1:$W$2481,14,FALSE),IF($A$4="E",VLOOKUP(B1033,lingue!$A$1:$W$2481,20,FALSE),IF($A$4="PL",VLOOKUP(B1033,lingue!$A$1:$W$2481,22,FALSE),IF($A$4="D",VLOOKUP(B1033,lingue!$A$1:$W$2481,16,FALSE),IF($A$4="F",VLOOKUP(B1033,lingue!$A$1:$W$2481,18,FALSE)))))))</f>
        <v xml:space="preserve">MENSOLA FOX FISSA AGGIUNTIVA PROF. 205 MM + 6 COMPAT COC0025102 VERDE - DIM. MM L=974 P=205 </v>
      </c>
      <c r="E1033" s="23" t="str">
        <f>IF($A$4="I",VLOOKUP(B1033,lingue!$A$1:$W$2481,13,FALSE),IF($A$4="GB",VLOOKUP(B1033,lingue!$A$1:$W$2481,15,FALSE),IF($A$4="E",VLOOKUP(B1033,lingue!$A$1:$W$2481,21,FALSE),IF($A$4="PL",VLOOKUP(B1033,lingue!$A$1:$W$2481,23,FALSE),IF($A$4="D",VLOOKUP(B1033,lingue!$A$1:$W$2481,17,FALSE),IF($A$4="F",VLOOKUP(B1033,lingue!$A$1:$W$2481,19,FALSE)))))))</f>
        <v>MENSOLA ZINCATA</v>
      </c>
      <c r="F1033" s="28"/>
      <c r="G1033" s="8"/>
      <c r="J1033" s="25">
        <v>1</v>
      </c>
      <c r="K1033" s="26"/>
      <c r="L1033" s="27">
        <v>29.09</v>
      </c>
      <c r="M1033" s="102"/>
    </row>
    <row r="1034" spans="1:13" ht="21.75" customHeight="1" x14ac:dyDescent="0.25">
      <c r="A1034" s="34" t="s">
        <v>954</v>
      </c>
      <c r="B1034" s="22" t="s">
        <v>1011</v>
      </c>
      <c r="D1034" s="8" t="str">
        <f>IF($A$4="I",VLOOKUP(B1034,lingue!$A$1:$W$2481,12,FALSE),IF($A$4="GB",VLOOKUP(B1034,lingue!$A$1:$W$2481,14,FALSE),IF($A$4="E",VLOOKUP(B1034,lingue!$A$1:$W$2481,20,FALSE),IF($A$4="PL",VLOOKUP(B1034,lingue!$A$1:$W$2481,22,FALSE),IF($A$4="D",VLOOKUP(B1034,lingue!$A$1:$W$2481,16,FALSE),IF($A$4="F",VLOOKUP(B1034,lingue!$A$1:$W$2481,18,FALSE)))))))</f>
        <v xml:space="preserve">MENSOLA FOX FISSA AGGIUNTIVA PROF. 205 MM + 6 COMPAT COC0025103 ROSSO - DIM. MM L=974 P=205 </v>
      </c>
      <c r="E1034" s="23" t="str">
        <f>IF($A$4="I",VLOOKUP(B1034,lingue!$A$1:$W$2481,13,FALSE),IF($A$4="GB",VLOOKUP(B1034,lingue!$A$1:$W$2481,15,FALSE),IF($A$4="E",VLOOKUP(B1034,lingue!$A$1:$W$2481,21,FALSE),IF($A$4="PL",VLOOKUP(B1034,lingue!$A$1:$W$2481,23,FALSE),IF($A$4="D",VLOOKUP(B1034,lingue!$A$1:$W$2481,17,FALSE),IF($A$4="F",VLOOKUP(B1034,lingue!$A$1:$W$2481,19,FALSE)))))))</f>
        <v>MENSOLA ZINCATA</v>
      </c>
      <c r="F1034" s="28"/>
      <c r="G1034" s="8"/>
      <c r="J1034" s="25">
        <v>1</v>
      </c>
      <c r="K1034" s="26"/>
      <c r="L1034" s="27">
        <v>29.09</v>
      </c>
      <c r="M1034" s="102"/>
    </row>
    <row r="1035" spans="1:13" ht="21.75" customHeight="1" x14ac:dyDescent="0.25">
      <c r="A1035" s="34" t="s">
        <v>954</v>
      </c>
      <c r="B1035" s="22" t="s">
        <v>1012</v>
      </c>
      <c r="D1035" s="8" t="str">
        <f>IF($A$4="I",VLOOKUP(B1035,lingue!$A$1:$W$2481,12,FALSE),IF($A$4="GB",VLOOKUP(B1035,lingue!$A$1:$W$2481,14,FALSE),IF($A$4="E",VLOOKUP(B1035,lingue!$A$1:$W$2481,20,FALSE),IF($A$4="PL",VLOOKUP(B1035,lingue!$A$1:$W$2481,22,FALSE),IF($A$4="D",VLOOKUP(B1035,lingue!$A$1:$W$2481,16,FALSE),IF($A$4="F",VLOOKUP(B1035,lingue!$A$1:$W$2481,18,FALSE)))))))</f>
        <v xml:space="preserve">MENSOLA FOX FISSA AGGIUNTIVA PROF. 205 MM + 6 COMPAT COC0025104 BLU - DIM. MM L=974 P=205 </v>
      </c>
      <c r="E1035" s="23" t="str">
        <f>IF($A$4="I",VLOOKUP(B1035,lingue!$A$1:$W$2481,13,FALSE),IF($A$4="GB",VLOOKUP(B1035,lingue!$A$1:$W$2481,15,FALSE),IF($A$4="E",VLOOKUP(B1035,lingue!$A$1:$W$2481,21,FALSE),IF($A$4="PL",VLOOKUP(B1035,lingue!$A$1:$W$2481,23,FALSE),IF($A$4="D",VLOOKUP(B1035,lingue!$A$1:$W$2481,17,FALSE),IF($A$4="F",VLOOKUP(B1035,lingue!$A$1:$W$2481,19,FALSE)))))))</f>
        <v>MENSOLA ZINCATA</v>
      </c>
      <c r="F1035" s="28"/>
      <c r="G1035" s="8"/>
      <c r="J1035" s="25">
        <v>1</v>
      </c>
      <c r="K1035" s="26"/>
      <c r="L1035" s="27">
        <v>29.09</v>
      </c>
      <c r="M1035" s="102"/>
    </row>
    <row r="1036" spans="1:13" ht="21.75" customHeight="1" x14ac:dyDescent="0.25">
      <c r="A1036" s="34" t="s">
        <v>954</v>
      </c>
      <c r="B1036" s="22" t="s">
        <v>1013</v>
      </c>
      <c r="D1036" s="8" t="str">
        <f>IF($A$4="I",VLOOKUP(B1036,lingue!$A$1:$W$2481,12,FALSE),IF($A$4="GB",VLOOKUP(B1036,lingue!$A$1:$W$2481,14,FALSE),IF($A$4="E",VLOOKUP(B1036,lingue!$A$1:$W$2481,20,FALSE),IF($A$4="PL",VLOOKUP(B1036,lingue!$A$1:$W$2481,22,FALSE),IF($A$4="D",VLOOKUP(B1036,lingue!$A$1:$W$2481,16,FALSE),IF($A$4="F",VLOOKUP(B1036,lingue!$A$1:$W$2481,18,FALSE)))))))</f>
        <v xml:space="preserve">MENSOLA FOX FISSA AGGIUNTIVA PROF. 205 MM + 6 COMPAT COC0025105 GIALLO - DIM. MM L=974 P=205 </v>
      </c>
      <c r="E1036" s="23" t="str">
        <f>IF($A$4="I",VLOOKUP(B1036,lingue!$A$1:$W$2481,13,FALSE),IF($A$4="GB",VLOOKUP(B1036,lingue!$A$1:$W$2481,15,FALSE),IF($A$4="E",VLOOKUP(B1036,lingue!$A$1:$W$2481,21,FALSE),IF($A$4="PL",VLOOKUP(B1036,lingue!$A$1:$W$2481,23,FALSE),IF($A$4="D",VLOOKUP(B1036,lingue!$A$1:$W$2481,17,FALSE),IF($A$4="F",VLOOKUP(B1036,lingue!$A$1:$W$2481,19,FALSE)))))))</f>
        <v>MENSOLA ZINCATA</v>
      </c>
      <c r="F1036" s="28"/>
      <c r="G1036" s="8"/>
      <c r="J1036" s="25">
        <v>1</v>
      </c>
      <c r="K1036" s="26"/>
      <c r="L1036" s="27">
        <v>29.09</v>
      </c>
      <c r="M1036" s="102"/>
    </row>
    <row r="1037" spans="1:13" ht="21.75" customHeight="1" x14ac:dyDescent="0.25">
      <c r="A1037" s="34" t="s">
        <v>954</v>
      </c>
      <c r="B1037" s="22" t="s">
        <v>1014</v>
      </c>
      <c r="D1037" s="8" t="str">
        <f>IF($A$4="I",VLOOKUP(B1037,lingue!$A$1:$W$2481,12,FALSE),IF($A$4="GB",VLOOKUP(B1037,lingue!$A$1:$W$2481,14,FALSE),IF($A$4="E",VLOOKUP(B1037,lingue!$A$1:$W$2481,20,FALSE),IF($A$4="PL",VLOOKUP(B1037,lingue!$A$1:$W$2481,22,FALSE),IF($A$4="D",VLOOKUP(B1037,lingue!$A$1:$W$2481,16,FALSE),IF($A$4="F",VLOOKUP(B1037,lingue!$A$1:$W$2481,18,FALSE)))))))</f>
        <v xml:space="preserve">MENSOLA FOX FISSA AGGIUNTIVA PROF. 205 MM + 6 COMPAT REPLAST COC0025401 GRIGIO SCURO - DIM. MM L=974 P=205 </v>
      </c>
      <c r="E1037" s="23" t="str">
        <f>IF($A$4="I",VLOOKUP(B1037,lingue!$A$1:$W$2481,13,FALSE),IF($A$4="GB",VLOOKUP(B1037,lingue!$A$1:$W$2481,15,FALSE),IF($A$4="E",VLOOKUP(B1037,lingue!$A$1:$W$2481,21,FALSE),IF($A$4="PL",VLOOKUP(B1037,lingue!$A$1:$W$2481,23,FALSE),IF($A$4="D",VLOOKUP(B1037,lingue!$A$1:$W$2481,17,FALSE),IF($A$4="F",VLOOKUP(B1037,lingue!$A$1:$W$2481,19,FALSE)))))))</f>
        <v>MENSOLA ZINCATA</v>
      </c>
      <c r="F1037" s="28"/>
      <c r="G1037" s="8"/>
      <c r="J1037" s="25">
        <v>1</v>
      </c>
      <c r="K1037" s="26"/>
      <c r="L1037" s="27">
        <v>26.82</v>
      </c>
      <c r="M1037" s="102"/>
    </row>
    <row r="1038" spans="1:13" ht="21.75" customHeight="1" x14ac:dyDescent="0.25">
      <c r="A1038" s="34" t="s">
        <v>954</v>
      </c>
      <c r="B1038" s="22" t="s">
        <v>1015</v>
      </c>
      <c r="D1038" s="8" t="str">
        <f>IF($A$4="I",VLOOKUP(B1038,lingue!$A$1:$W$2481,12,FALSE),IF($A$4="GB",VLOOKUP(B1038,lingue!$A$1:$W$2481,14,FALSE),IF($A$4="E",VLOOKUP(B1038,lingue!$A$1:$W$2481,20,FALSE),IF($A$4="PL",VLOOKUP(B1038,lingue!$A$1:$W$2481,22,FALSE),IF($A$4="D",VLOOKUP(B1038,lingue!$A$1:$W$2481,16,FALSE),IF($A$4="F",VLOOKUP(B1038,lingue!$A$1:$W$2481,18,FALSE)))))))</f>
        <v xml:space="preserve">MENSOLA FOX FISSA AGGIUNTIVA PROF. 295 MM + 4 COMPAT COC0035101 GRIGIO SCURO - DIM. MM L=974 P=295 </v>
      </c>
      <c r="E1038" s="23" t="str">
        <f>IF($A$4="I",VLOOKUP(B1038,lingue!$A$1:$W$2481,13,FALSE),IF($A$4="GB",VLOOKUP(B1038,lingue!$A$1:$W$2481,15,FALSE),IF($A$4="E",VLOOKUP(B1038,lingue!$A$1:$W$2481,21,FALSE),IF($A$4="PL",VLOOKUP(B1038,lingue!$A$1:$W$2481,23,FALSE),IF($A$4="D",VLOOKUP(B1038,lingue!$A$1:$W$2481,17,FALSE),IF($A$4="F",VLOOKUP(B1038,lingue!$A$1:$W$2481,19,FALSE)))))))</f>
        <v>MENSOLA ZINCATA</v>
      </c>
      <c r="F1038" s="28"/>
      <c r="G1038" s="8"/>
      <c r="J1038" s="25">
        <v>1</v>
      </c>
      <c r="K1038" s="26"/>
      <c r="L1038" s="27">
        <v>43.7</v>
      </c>
      <c r="M1038" s="102"/>
    </row>
    <row r="1039" spans="1:13" ht="21.75" customHeight="1" x14ac:dyDescent="0.25">
      <c r="A1039" s="34" t="s">
        <v>954</v>
      </c>
      <c r="B1039" s="22" t="s">
        <v>1016</v>
      </c>
      <c r="D1039" s="8" t="str">
        <f>IF($A$4="I",VLOOKUP(B1039,lingue!$A$1:$W$2481,12,FALSE),IF($A$4="GB",VLOOKUP(B1039,lingue!$A$1:$W$2481,14,FALSE),IF($A$4="E",VLOOKUP(B1039,lingue!$A$1:$W$2481,20,FALSE),IF($A$4="PL",VLOOKUP(B1039,lingue!$A$1:$W$2481,22,FALSE),IF($A$4="D",VLOOKUP(B1039,lingue!$A$1:$W$2481,16,FALSE),IF($A$4="F",VLOOKUP(B1039,lingue!$A$1:$W$2481,18,FALSE)))))))</f>
        <v xml:space="preserve">MENSOLA FOX FISSA AGGIUNTIVA PROF. 295 MM + 4 COMPAT COC0035102 VERDE - DIM. MM L=974 P=295 </v>
      </c>
      <c r="E1039" s="23" t="str">
        <f>IF($A$4="I",VLOOKUP(B1039,lingue!$A$1:$W$2481,13,FALSE),IF($A$4="GB",VLOOKUP(B1039,lingue!$A$1:$W$2481,15,FALSE),IF($A$4="E",VLOOKUP(B1039,lingue!$A$1:$W$2481,21,FALSE),IF($A$4="PL",VLOOKUP(B1039,lingue!$A$1:$W$2481,23,FALSE),IF($A$4="D",VLOOKUP(B1039,lingue!$A$1:$W$2481,17,FALSE),IF($A$4="F",VLOOKUP(B1039,lingue!$A$1:$W$2481,19,FALSE)))))))</f>
        <v>MENSOLA ZINCATA</v>
      </c>
      <c r="F1039" s="28"/>
      <c r="G1039" s="8"/>
      <c r="J1039" s="25">
        <v>1</v>
      </c>
      <c r="K1039" s="26"/>
      <c r="L1039" s="27">
        <v>43.7</v>
      </c>
      <c r="M1039" s="102"/>
    </row>
    <row r="1040" spans="1:13" ht="21.75" customHeight="1" x14ac:dyDescent="0.25">
      <c r="A1040" s="34" t="s">
        <v>954</v>
      </c>
      <c r="B1040" s="22" t="s">
        <v>1017</v>
      </c>
      <c r="D1040" s="8" t="str">
        <f>IF($A$4="I",VLOOKUP(B1040,lingue!$A$1:$W$2481,12,FALSE),IF($A$4="GB",VLOOKUP(B1040,lingue!$A$1:$W$2481,14,FALSE),IF($A$4="E",VLOOKUP(B1040,lingue!$A$1:$W$2481,20,FALSE),IF($A$4="PL",VLOOKUP(B1040,lingue!$A$1:$W$2481,22,FALSE),IF($A$4="D",VLOOKUP(B1040,lingue!$A$1:$W$2481,16,FALSE),IF($A$4="F",VLOOKUP(B1040,lingue!$A$1:$W$2481,18,FALSE)))))))</f>
        <v xml:space="preserve">MENSOLA FOX FISSA AGGIUNTIVA PROF. 295 MM + 4 COMPAT COC0035103 ROSSO - DIM. MM L=974 P=295 </v>
      </c>
      <c r="E1040" s="23" t="str">
        <f>IF($A$4="I",VLOOKUP(B1040,lingue!$A$1:$W$2481,13,FALSE),IF($A$4="GB",VLOOKUP(B1040,lingue!$A$1:$W$2481,15,FALSE),IF($A$4="E",VLOOKUP(B1040,lingue!$A$1:$W$2481,21,FALSE),IF($A$4="PL",VLOOKUP(B1040,lingue!$A$1:$W$2481,23,FALSE),IF($A$4="D",VLOOKUP(B1040,lingue!$A$1:$W$2481,17,FALSE),IF($A$4="F",VLOOKUP(B1040,lingue!$A$1:$W$2481,19,FALSE)))))))</f>
        <v>MENSOLA ZINCATA</v>
      </c>
      <c r="F1040" s="28"/>
      <c r="G1040" s="8"/>
      <c r="J1040" s="25">
        <v>1</v>
      </c>
      <c r="K1040" s="26"/>
      <c r="L1040" s="27">
        <v>43.7</v>
      </c>
      <c r="M1040" s="102"/>
    </row>
    <row r="1041" spans="1:13" ht="21.75" customHeight="1" x14ac:dyDescent="0.25">
      <c r="A1041" s="34" t="s">
        <v>954</v>
      </c>
      <c r="B1041" s="22" t="s">
        <v>1018</v>
      </c>
      <c r="D1041" s="8" t="str">
        <f>IF($A$4="I",VLOOKUP(B1041,lingue!$A$1:$W$2481,12,FALSE),IF($A$4="GB",VLOOKUP(B1041,lingue!$A$1:$W$2481,14,FALSE),IF($A$4="E",VLOOKUP(B1041,lingue!$A$1:$W$2481,20,FALSE),IF($A$4="PL",VLOOKUP(B1041,lingue!$A$1:$W$2481,22,FALSE),IF($A$4="D",VLOOKUP(B1041,lingue!$A$1:$W$2481,16,FALSE),IF($A$4="F",VLOOKUP(B1041,lingue!$A$1:$W$2481,18,FALSE)))))))</f>
        <v xml:space="preserve">MENSOLA FOX FISSA AGGIUNTIVA PROF. 295 MM + 4 COMPAT COC0035104 BLU - DIM. MM L=974 P=295 </v>
      </c>
      <c r="E1041" s="23" t="str">
        <f>IF($A$4="I",VLOOKUP(B1041,lingue!$A$1:$W$2481,13,FALSE),IF($A$4="GB",VLOOKUP(B1041,lingue!$A$1:$W$2481,15,FALSE),IF($A$4="E",VLOOKUP(B1041,lingue!$A$1:$W$2481,21,FALSE),IF($A$4="PL",VLOOKUP(B1041,lingue!$A$1:$W$2481,23,FALSE),IF($A$4="D",VLOOKUP(B1041,lingue!$A$1:$W$2481,17,FALSE),IF($A$4="F",VLOOKUP(B1041,lingue!$A$1:$W$2481,19,FALSE)))))))</f>
        <v>MENSOLA ZINCATA</v>
      </c>
      <c r="F1041" s="28"/>
      <c r="G1041" s="8"/>
      <c r="J1041" s="25">
        <v>1</v>
      </c>
      <c r="K1041" s="26"/>
      <c r="L1041" s="27">
        <v>43.7</v>
      </c>
      <c r="M1041" s="102"/>
    </row>
    <row r="1042" spans="1:13" ht="21.75" customHeight="1" x14ac:dyDescent="0.25">
      <c r="A1042" s="34" t="s">
        <v>954</v>
      </c>
      <c r="B1042" s="22" t="s">
        <v>1019</v>
      </c>
      <c r="D1042" s="8" t="str">
        <f>IF($A$4="I",VLOOKUP(B1042,lingue!$A$1:$W$2481,12,FALSE),IF($A$4="GB",VLOOKUP(B1042,lingue!$A$1:$W$2481,14,FALSE),IF($A$4="E",VLOOKUP(B1042,lingue!$A$1:$W$2481,20,FALSE),IF($A$4="PL",VLOOKUP(B1042,lingue!$A$1:$W$2481,22,FALSE),IF($A$4="D",VLOOKUP(B1042,lingue!$A$1:$W$2481,16,FALSE),IF($A$4="F",VLOOKUP(B1042,lingue!$A$1:$W$2481,18,FALSE)))))))</f>
        <v xml:space="preserve">MENSOLA FOX FISSA AGGIUNTIVA PROF. 295 MM + 4 COMPAT COC0035105 GIALLO - DIM. MM L=974 P=295 </v>
      </c>
      <c r="E1042" s="23" t="str">
        <f>IF($A$4="I",VLOOKUP(B1042,lingue!$A$1:$W$2481,13,FALSE),IF($A$4="GB",VLOOKUP(B1042,lingue!$A$1:$W$2481,15,FALSE),IF($A$4="E",VLOOKUP(B1042,lingue!$A$1:$W$2481,21,FALSE),IF($A$4="PL",VLOOKUP(B1042,lingue!$A$1:$W$2481,23,FALSE),IF($A$4="D",VLOOKUP(B1042,lingue!$A$1:$W$2481,17,FALSE),IF($A$4="F",VLOOKUP(B1042,lingue!$A$1:$W$2481,19,FALSE)))))))</f>
        <v>MENSOLA ZINCATA</v>
      </c>
      <c r="F1042" s="28"/>
      <c r="G1042" s="8"/>
      <c r="J1042" s="25">
        <v>1</v>
      </c>
      <c r="K1042" s="26"/>
      <c r="L1042" s="27">
        <v>43.7</v>
      </c>
      <c r="M1042" s="102"/>
    </row>
    <row r="1043" spans="1:13" ht="21.75" customHeight="1" x14ac:dyDescent="0.25">
      <c r="A1043" s="34" t="s">
        <v>954</v>
      </c>
      <c r="B1043" s="22" t="s">
        <v>1020</v>
      </c>
      <c r="D1043" s="8" t="str">
        <f>IF($A$4="I",VLOOKUP(B1043,lingue!$A$1:$W$2481,12,FALSE),IF($A$4="GB",VLOOKUP(B1043,lingue!$A$1:$W$2481,14,FALSE),IF($A$4="E",VLOOKUP(B1043,lingue!$A$1:$W$2481,20,FALSE),IF($A$4="PL",VLOOKUP(B1043,lingue!$A$1:$W$2481,22,FALSE),IF($A$4="D",VLOOKUP(B1043,lingue!$A$1:$W$2481,16,FALSE),IF($A$4="F",VLOOKUP(B1043,lingue!$A$1:$W$2481,18,FALSE)))))))</f>
        <v xml:space="preserve">MENSOLA FOX FISSA AGGIUNTIVA PROF. 295 MM + 4 COMPAT REPLAST COC0035401 GRIGIO SCURO - DIM. MM L=974 P=295 </v>
      </c>
      <c r="E1043" s="23" t="str">
        <f>IF($A$4="I",VLOOKUP(B1043,lingue!$A$1:$W$2481,13,FALSE),IF($A$4="GB",VLOOKUP(B1043,lingue!$A$1:$W$2481,15,FALSE),IF($A$4="E",VLOOKUP(B1043,lingue!$A$1:$W$2481,21,FALSE),IF($A$4="PL",VLOOKUP(B1043,lingue!$A$1:$W$2481,23,FALSE),IF($A$4="D",VLOOKUP(B1043,lingue!$A$1:$W$2481,17,FALSE),IF($A$4="F",VLOOKUP(B1043,lingue!$A$1:$W$2481,19,FALSE)))))))</f>
        <v>MENSOLA ZINCATA</v>
      </c>
      <c r="F1043" s="28"/>
      <c r="G1043" s="8"/>
      <c r="J1043" s="25">
        <v>1</v>
      </c>
      <c r="K1043" s="26"/>
      <c r="L1043" s="27">
        <v>39.9</v>
      </c>
      <c r="M1043" s="102"/>
    </row>
    <row r="1044" spans="1:13" ht="21.75" customHeight="1" x14ac:dyDescent="0.25">
      <c r="A1044" s="34" t="s">
        <v>954</v>
      </c>
      <c r="B1044" s="22" t="s">
        <v>1021</v>
      </c>
      <c r="D1044" s="8" t="str">
        <f>IF($A$4="I",VLOOKUP(B1044,lingue!$A$1:$W$2481,12,FALSE),IF($A$4="GB",VLOOKUP(B1044,lingue!$A$1:$W$2481,14,FALSE),IF($A$4="E",VLOOKUP(B1044,lingue!$A$1:$W$2481,20,FALSE),IF($A$4="PL",VLOOKUP(B1044,lingue!$A$1:$W$2481,22,FALSE),IF($A$4="D",VLOOKUP(B1044,lingue!$A$1:$W$2481,16,FALSE),IF($A$4="F",VLOOKUP(B1044,lingue!$A$1:$W$2481,18,FALSE)))))))</f>
        <v xml:space="preserve">MENSOLA FOX FISSA AGGIUNTIVA PROF. 295 MM + 4 COMPAT COC3A25101 GRIGIO SCURO - DIM. MM L=974 P=295 </v>
      </c>
      <c r="E1044" s="23" t="str">
        <f>IF($A$4="I",VLOOKUP(B1044,lingue!$A$1:$W$2481,13,FALSE),IF($A$4="GB",VLOOKUP(B1044,lingue!$A$1:$W$2481,15,FALSE),IF($A$4="E",VLOOKUP(B1044,lingue!$A$1:$W$2481,21,FALSE),IF($A$4="PL",VLOOKUP(B1044,lingue!$A$1:$W$2481,23,FALSE),IF($A$4="D",VLOOKUP(B1044,lingue!$A$1:$W$2481,17,FALSE),IF($A$4="F",VLOOKUP(B1044,lingue!$A$1:$W$2481,19,FALSE)))))))</f>
        <v>MENSOLA ZINCATA</v>
      </c>
      <c r="F1044" s="28"/>
      <c r="G1044" s="8"/>
      <c r="J1044" s="25">
        <v>1</v>
      </c>
      <c r="K1044" s="26"/>
      <c r="L1044" s="27">
        <v>39.86</v>
      </c>
      <c r="M1044" s="102"/>
    </row>
    <row r="1045" spans="1:13" ht="21.75" customHeight="1" x14ac:dyDescent="0.25">
      <c r="A1045" s="34" t="s">
        <v>954</v>
      </c>
      <c r="B1045" s="22" t="s">
        <v>1022</v>
      </c>
      <c r="D1045" s="8" t="str">
        <f>IF($A$4="I",VLOOKUP(B1045,lingue!$A$1:$W$2481,12,FALSE),IF($A$4="GB",VLOOKUP(B1045,lingue!$A$1:$W$2481,14,FALSE),IF($A$4="E",VLOOKUP(B1045,lingue!$A$1:$W$2481,20,FALSE),IF($A$4="PL",VLOOKUP(B1045,lingue!$A$1:$W$2481,22,FALSE),IF($A$4="D",VLOOKUP(B1045,lingue!$A$1:$W$2481,16,FALSE),IF($A$4="F",VLOOKUP(B1045,lingue!$A$1:$W$2481,18,FALSE)))))))</f>
        <v xml:space="preserve">MENSOLA FOX FISSA AGGIUNTIVA PROF. 295 MM + 4 COMPAT COC3A25102 VERDE - DIM. MM L=974 P=295 </v>
      </c>
      <c r="E1045" s="23" t="str">
        <f>IF($A$4="I",VLOOKUP(B1045,lingue!$A$1:$W$2481,13,FALSE),IF($A$4="GB",VLOOKUP(B1045,lingue!$A$1:$W$2481,15,FALSE),IF($A$4="E",VLOOKUP(B1045,lingue!$A$1:$W$2481,21,FALSE),IF($A$4="PL",VLOOKUP(B1045,lingue!$A$1:$W$2481,23,FALSE),IF($A$4="D",VLOOKUP(B1045,lingue!$A$1:$W$2481,17,FALSE),IF($A$4="F",VLOOKUP(B1045,lingue!$A$1:$W$2481,19,FALSE)))))))</f>
        <v>MENSOLA ZINCATA</v>
      </c>
      <c r="F1045" s="28"/>
      <c r="G1045" s="8"/>
      <c r="J1045" s="25">
        <v>1</v>
      </c>
      <c r="K1045" s="26"/>
      <c r="L1045" s="27">
        <v>39.86</v>
      </c>
      <c r="M1045" s="102"/>
    </row>
    <row r="1046" spans="1:13" ht="21.75" customHeight="1" x14ac:dyDescent="0.25">
      <c r="A1046" s="34" t="s">
        <v>954</v>
      </c>
      <c r="B1046" s="22" t="s">
        <v>1023</v>
      </c>
      <c r="D1046" s="8" t="str">
        <f>IF($A$4="I",VLOOKUP(B1046,lingue!$A$1:$W$2481,12,FALSE),IF($A$4="GB",VLOOKUP(B1046,lingue!$A$1:$W$2481,14,FALSE),IF($A$4="E",VLOOKUP(B1046,lingue!$A$1:$W$2481,20,FALSE),IF($A$4="PL",VLOOKUP(B1046,lingue!$A$1:$W$2481,22,FALSE),IF($A$4="D",VLOOKUP(B1046,lingue!$A$1:$W$2481,16,FALSE),IF($A$4="F",VLOOKUP(B1046,lingue!$A$1:$W$2481,18,FALSE)))))))</f>
        <v xml:space="preserve">MENSOLA FOX FISSA AGGIUNTIVA PROF. 295 MM + 4 COMPAT COC3A25103 ROSSO - DIM. MM L=974 P=295 </v>
      </c>
      <c r="E1046" s="23" t="str">
        <f>IF($A$4="I",VLOOKUP(B1046,lingue!$A$1:$W$2481,13,FALSE),IF($A$4="GB",VLOOKUP(B1046,lingue!$A$1:$W$2481,15,FALSE),IF($A$4="E",VLOOKUP(B1046,lingue!$A$1:$W$2481,21,FALSE),IF($A$4="PL",VLOOKUP(B1046,lingue!$A$1:$W$2481,23,FALSE),IF($A$4="D",VLOOKUP(B1046,lingue!$A$1:$W$2481,17,FALSE),IF($A$4="F",VLOOKUP(B1046,lingue!$A$1:$W$2481,19,FALSE)))))))</f>
        <v>MENSOLA ZINCATA</v>
      </c>
      <c r="F1046" s="28"/>
      <c r="G1046" s="8"/>
      <c r="J1046" s="25">
        <v>1</v>
      </c>
      <c r="K1046" s="26"/>
      <c r="L1046" s="27">
        <v>39.86</v>
      </c>
      <c r="M1046" s="102"/>
    </row>
    <row r="1047" spans="1:13" ht="21.75" customHeight="1" x14ac:dyDescent="0.25">
      <c r="A1047" s="34" t="s">
        <v>954</v>
      </c>
      <c r="B1047" s="22" t="s">
        <v>1024</v>
      </c>
      <c r="D1047" s="8" t="str">
        <f>IF($A$4="I",VLOOKUP(B1047,lingue!$A$1:$W$2481,12,FALSE),IF($A$4="GB",VLOOKUP(B1047,lingue!$A$1:$W$2481,14,FALSE),IF($A$4="E",VLOOKUP(B1047,lingue!$A$1:$W$2481,20,FALSE),IF($A$4="PL",VLOOKUP(B1047,lingue!$A$1:$W$2481,22,FALSE),IF($A$4="D",VLOOKUP(B1047,lingue!$A$1:$W$2481,16,FALSE),IF($A$4="F",VLOOKUP(B1047,lingue!$A$1:$W$2481,18,FALSE)))))))</f>
        <v xml:space="preserve">MENSOLA FOX FISSA AGGIUNTIVA PROF. 295 MM + 4 COMPAT COC3A25104 BLU - DIM. MM L=974 P=295 </v>
      </c>
      <c r="E1047" s="23" t="str">
        <f>IF($A$4="I",VLOOKUP(B1047,lingue!$A$1:$W$2481,13,FALSE),IF($A$4="GB",VLOOKUP(B1047,lingue!$A$1:$W$2481,15,FALSE),IF($A$4="E",VLOOKUP(B1047,lingue!$A$1:$W$2481,21,FALSE),IF($A$4="PL",VLOOKUP(B1047,lingue!$A$1:$W$2481,23,FALSE),IF($A$4="D",VLOOKUP(B1047,lingue!$A$1:$W$2481,17,FALSE),IF($A$4="F",VLOOKUP(B1047,lingue!$A$1:$W$2481,19,FALSE)))))))</f>
        <v>MENSOLA ZINCATA</v>
      </c>
      <c r="F1047" s="28"/>
      <c r="G1047" s="8"/>
      <c r="J1047" s="25">
        <v>1</v>
      </c>
      <c r="K1047" s="26"/>
      <c r="L1047" s="27">
        <v>39.86</v>
      </c>
      <c r="M1047" s="102"/>
    </row>
    <row r="1048" spans="1:13" ht="21.75" customHeight="1" x14ac:dyDescent="0.25">
      <c r="A1048" s="34" t="s">
        <v>954</v>
      </c>
      <c r="B1048" s="22" t="s">
        <v>1025</v>
      </c>
      <c r="D1048" s="8" t="str">
        <f>IF($A$4="I",VLOOKUP(B1048,lingue!$A$1:$W$2481,12,FALSE),IF($A$4="GB",VLOOKUP(B1048,lingue!$A$1:$W$2481,14,FALSE),IF($A$4="E",VLOOKUP(B1048,lingue!$A$1:$W$2481,20,FALSE),IF($A$4="PL",VLOOKUP(B1048,lingue!$A$1:$W$2481,22,FALSE),IF($A$4="D",VLOOKUP(B1048,lingue!$A$1:$W$2481,16,FALSE),IF($A$4="F",VLOOKUP(B1048,lingue!$A$1:$W$2481,18,FALSE)))))))</f>
        <v xml:space="preserve">MENSOLA FOX FISSA AGGIUNTIVA PROF. 295 MM + 4 COMPAT COC3A25105 GIALLO - DIM. MM L=974 P=295 </v>
      </c>
      <c r="E1048" s="23" t="str">
        <f>IF($A$4="I",VLOOKUP(B1048,lingue!$A$1:$W$2481,13,FALSE),IF($A$4="GB",VLOOKUP(B1048,lingue!$A$1:$W$2481,15,FALSE),IF($A$4="E",VLOOKUP(B1048,lingue!$A$1:$W$2481,21,FALSE),IF($A$4="PL",VLOOKUP(B1048,lingue!$A$1:$W$2481,23,FALSE),IF($A$4="D",VLOOKUP(B1048,lingue!$A$1:$W$2481,17,FALSE),IF($A$4="F",VLOOKUP(B1048,lingue!$A$1:$W$2481,19,FALSE)))))))</f>
        <v>MENSOLA ZINCATA</v>
      </c>
      <c r="F1048" s="28"/>
      <c r="G1048" s="8"/>
      <c r="J1048" s="25">
        <v>1</v>
      </c>
      <c r="K1048" s="26"/>
      <c r="L1048" s="27">
        <v>39.86</v>
      </c>
      <c r="M1048" s="102"/>
    </row>
    <row r="1049" spans="1:13" ht="21.75" customHeight="1" x14ac:dyDescent="0.25">
      <c r="A1049" s="34" t="s">
        <v>954</v>
      </c>
      <c r="B1049" s="22" t="s">
        <v>1026</v>
      </c>
      <c r="D1049" s="8" t="str">
        <f>IF($A$4="I",VLOOKUP(B1049,lingue!$A$1:$W$2481,12,FALSE),IF($A$4="GB",VLOOKUP(B1049,lingue!$A$1:$W$2481,14,FALSE),IF($A$4="E",VLOOKUP(B1049,lingue!$A$1:$W$2481,20,FALSE),IF($A$4="PL",VLOOKUP(B1049,lingue!$A$1:$W$2481,22,FALSE),IF($A$4="D",VLOOKUP(B1049,lingue!$A$1:$W$2481,16,FALSE),IF($A$4="F",VLOOKUP(B1049,lingue!$A$1:$W$2481,18,FALSE)))))))</f>
        <v xml:space="preserve">MENSOLA FOX FISSA AGGIUNTIVA PROF. 295 MM + 4 COMPAT REPLAST COC3A25401 GRIGIO SCURO - DIM. MM L=974 P=295 </v>
      </c>
      <c r="E1049" s="23" t="str">
        <f>IF($A$4="I",VLOOKUP(B1049,lingue!$A$1:$W$2481,13,FALSE),IF($A$4="GB",VLOOKUP(B1049,lingue!$A$1:$W$2481,15,FALSE),IF($A$4="E",VLOOKUP(B1049,lingue!$A$1:$W$2481,21,FALSE),IF($A$4="PL",VLOOKUP(B1049,lingue!$A$1:$W$2481,23,FALSE),IF($A$4="D",VLOOKUP(B1049,lingue!$A$1:$W$2481,17,FALSE),IF($A$4="F",VLOOKUP(B1049,lingue!$A$1:$W$2481,19,FALSE)))))))</f>
        <v>MENSOLA ZINCATA</v>
      </c>
      <c r="F1049" s="28"/>
      <c r="G1049" s="8"/>
      <c r="J1049" s="25">
        <v>1</v>
      </c>
      <c r="K1049" s="26"/>
      <c r="L1049" s="27">
        <v>36.83</v>
      </c>
      <c r="M1049" s="102"/>
    </row>
    <row r="1050" spans="1:13" ht="21.75" customHeight="1" x14ac:dyDescent="0.25">
      <c r="A1050" s="34" t="s">
        <v>954</v>
      </c>
      <c r="B1050" s="22" t="s">
        <v>1027</v>
      </c>
      <c r="D1050" s="8" t="str">
        <f>IF($A$4="I",VLOOKUP(B1050,lingue!$A$1:$W$2481,12,FALSE),IF($A$4="GB",VLOOKUP(B1050,lingue!$A$1:$W$2481,14,FALSE),IF($A$4="E",VLOOKUP(B1050,lingue!$A$1:$W$2481,20,FALSE),IF($A$4="PL",VLOOKUP(B1050,lingue!$A$1:$W$2481,22,FALSE),IF($A$4="D",VLOOKUP(B1050,lingue!$A$1:$W$2481,16,FALSE),IF($A$4="F",VLOOKUP(B1050,lingue!$A$1:$W$2481,18,FALSE)))))))</f>
        <v xml:space="preserve">MENSOLA FOX INCLINABILE AGGIUNTIVA PROF. 220 MM + 6 COMPAT COC0015101 GRIGIO SCURO - DIM. MM L=657 P=220 </v>
      </c>
      <c r="E1050" s="23" t="str">
        <f>IF($A$4="I",VLOOKUP(B1050,lingue!$A$1:$W$2481,13,FALSE),IF($A$4="GB",VLOOKUP(B1050,lingue!$A$1:$W$2481,15,FALSE),IF($A$4="E",VLOOKUP(B1050,lingue!$A$1:$W$2481,21,FALSE),IF($A$4="PL",VLOOKUP(B1050,lingue!$A$1:$W$2481,23,FALSE),IF($A$4="D",VLOOKUP(B1050,lingue!$A$1:$W$2481,17,FALSE),IF($A$4="F",VLOOKUP(B1050,lingue!$A$1:$W$2481,19,FALSE)))))))</f>
        <v>MENSOLA ZINCATA - SMONTATA</v>
      </c>
      <c r="F1050" s="28"/>
      <c r="G1050" s="8"/>
      <c r="J1050" s="25">
        <v>1</v>
      </c>
      <c r="K1050" s="26"/>
      <c r="L1050" s="27">
        <v>44.74</v>
      </c>
      <c r="M1050" s="102"/>
    </row>
    <row r="1051" spans="1:13" ht="21.75" customHeight="1" x14ac:dyDescent="0.25">
      <c r="A1051" s="34" t="s">
        <v>954</v>
      </c>
      <c r="B1051" s="22" t="s">
        <v>1028</v>
      </c>
      <c r="D1051" s="8" t="str">
        <f>IF($A$4="I",VLOOKUP(B1051,lingue!$A$1:$W$2481,12,FALSE),IF($A$4="GB",VLOOKUP(B1051,lingue!$A$1:$W$2481,14,FALSE),IF($A$4="E",VLOOKUP(B1051,lingue!$A$1:$W$2481,20,FALSE),IF($A$4="PL",VLOOKUP(B1051,lingue!$A$1:$W$2481,22,FALSE),IF($A$4="D",VLOOKUP(B1051,lingue!$A$1:$W$2481,16,FALSE),IF($A$4="F",VLOOKUP(B1051,lingue!$A$1:$W$2481,18,FALSE)))))))</f>
        <v xml:space="preserve">MENSOLA FOX INCLINABILE AGGIUNTIVA PROF. 220 MM + 6 COMPAT COC0015102 VERDE - DIM. MM L=657 P=220 </v>
      </c>
      <c r="E1051" s="23" t="str">
        <f>IF($A$4="I",VLOOKUP(B1051,lingue!$A$1:$W$2481,13,FALSE),IF($A$4="GB",VLOOKUP(B1051,lingue!$A$1:$W$2481,15,FALSE),IF($A$4="E",VLOOKUP(B1051,lingue!$A$1:$W$2481,21,FALSE),IF($A$4="PL",VLOOKUP(B1051,lingue!$A$1:$W$2481,23,FALSE),IF($A$4="D",VLOOKUP(B1051,lingue!$A$1:$W$2481,17,FALSE),IF($A$4="F",VLOOKUP(B1051,lingue!$A$1:$W$2481,19,FALSE)))))))</f>
        <v>MENSOLA ZINCATA - SMONTATA</v>
      </c>
      <c r="F1051" s="28"/>
      <c r="G1051" s="8"/>
      <c r="J1051" s="25">
        <v>1</v>
      </c>
      <c r="K1051" s="26"/>
      <c r="L1051" s="27">
        <v>44.74</v>
      </c>
      <c r="M1051" s="102"/>
    </row>
    <row r="1052" spans="1:13" ht="21.75" customHeight="1" x14ac:dyDescent="0.25">
      <c r="A1052" s="34" t="s">
        <v>954</v>
      </c>
      <c r="B1052" s="22" t="s">
        <v>1029</v>
      </c>
      <c r="D1052" s="8" t="str">
        <f>IF($A$4="I",VLOOKUP(B1052,lingue!$A$1:$W$2481,12,FALSE),IF($A$4="GB",VLOOKUP(B1052,lingue!$A$1:$W$2481,14,FALSE),IF($A$4="E",VLOOKUP(B1052,lingue!$A$1:$W$2481,20,FALSE),IF($A$4="PL",VLOOKUP(B1052,lingue!$A$1:$W$2481,22,FALSE),IF($A$4="D",VLOOKUP(B1052,lingue!$A$1:$W$2481,16,FALSE),IF($A$4="F",VLOOKUP(B1052,lingue!$A$1:$W$2481,18,FALSE)))))))</f>
        <v xml:space="preserve">MENSOLA FOX INCLINABILE AGGIUNTIVA PROF. 220 MM + 6 COMPAT COC0015103 ROSSO - DIM. MM L=657 P=220 </v>
      </c>
      <c r="E1052" s="23" t="str">
        <f>IF($A$4="I",VLOOKUP(B1052,lingue!$A$1:$W$2481,13,FALSE),IF($A$4="GB",VLOOKUP(B1052,lingue!$A$1:$W$2481,15,FALSE),IF($A$4="E",VLOOKUP(B1052,lingue!$A$1:$W$2481,21,FALSE),IF($A$4="PL",VLOOKUP(B1052,lingue!$A$1:$W$2481,23,FALSE),IF($A$4="D",VLOOKUP(B1052,lingue!$A$1:$W$2481,17,FALSE),IF($A$4="F",VLOOKUP(B1052,lingue!$A$1:$W$2481,19,FALSE)))))))</f>
        <v>MENSOLA ZINCATA - SMONTATA</v>
      </c>
      <c r="F1052" s="28"/>
      <c r="G1052" s="8"/>
      <c r="J1052" s="25">
        <v>1</v>
      </c>
      <c r="K1052" s="26"/>
      <c r="L1052" s="27">
        <v>44.74</v>
      </c>
      <c r="M1052" s="102"/>
    </row>
    <row r="1053" spans="1:13" ht="21.75" customHeight="1" x14ac:dyDescent="0.25">
      <c r="A1053" s="34" t="s">
        <v>954</v>
      </c>
      <c r="B1053" s="22" t="s">
        <v>1030</v>
      </c>
      <c r="D1053" s="8" t="str">
        <f>IF($A$4="I",VLOOKUP(B1053,lingue!$A$1:$W$2481,12,FALSE),IF($A$4="GB",VLOOKUP(B1053,lingue!$A$1:$W$2481,14,FALSE),IF($A$4="E",VLOOKUP(B1053,lingue!$A$1:$W$2481,20,FALSE),IF($A$4="PL",VLOOKUP(B1053,lingue!$A$1:$W$2481,22,FALSE),IF($A$4="D",VLOOKUP(B1053,lingue!$A$1:$W$2481,16,FALSE),IF($A$4="F",VLOOKUP(B1053,lingue!$A$1:$W$2481,18,FALSE)))))))</f>
        <v xml:space="preserve">MENSOLA FOX INCLINABILE AGGIUNTIVA PROF. 220 MM + 6 COMPAT COC0015104 BLU - DIM. MM L=657 P=220 </v>
      </c>
      <c r="E1053" s="23" t="str">
        <f>IF($A$4="I",VLOOKUP(B1053,lingue!$A$1:$W$2481,13,FALSE),IF($A$4="GB",VLOOKUP(B1053,lingue!$A$1:$W$2481,15,FALSE),IF($A$4="E",VLOOKUP(B1053,lingue!$A$1:$W$2481,21,FALSE),IF($A$4="PL",VLOOKUP(B1053,lingue!$A$1:$W$2481,23,FALSE),IF($A$4="D",VLOOKUP(B1053,lingue!$A$1:$W$2481,17,FALSE),IF($A$4="F",VLOOKUP(B1053,lingue!$A$1:$W$2481,19,FALSE)))))))</f>
        <v>MENSOLA ZINCATA - SMONTATA</v>
      </c>
      <c r="F1053" s="28"/>
      <c r="G1053" s="8"/>
      <c r="J1053" s="25">
        <v>1</v>
      </c>
      <c r="K1053" s="26"/>
      <c r="L1053" s="27">
        <v>44.74</v>
      </c>
      <c r="M1053" s="102"/>
    </row>
    <row r="1054" spans="1:13" ht="21.75" customHeight="1" x14ac:dyDescent="0.25">
      <c r="A1054" s="34" t="s">
        <v>954</v>
      </c>
      <c r="B1054" s="22" t="s">
        <v>1031</v>
      </c>
      <c r="D1054" s="8" t="str">
        <f>IF($A$4="I",VLOOKUP(B1054,lingue!$A$1:$W$2481,12,FALSE),IF($A$4="GB",VLOOKUP(B1054,lingue!$A$1:$W$2481,14,FALSE),IF($A$4="E",VLOOKUP(B1054,lingue!$A$1:$W$2481,20,FALSE),IF($A$4="PL",VLOOKUP(B1054,lingue!$A$1:$W$2481,22,FALSE),IF($A$4="D",VLOOKUP(B1054,lingue!$A$1:$W$2481,16,FALSE),IF($A$4="F",VLOOKUP(B1054,lingue!$A$1:$W$2481,18,FALSE)))))))</f>
        <v xml:space="preserve">MENSOLA FOX INCLINABILE AGGIUNTIVA PROF. 220 MM + 6 COMPAT COC0015105 GIALLO - DIM. MM L=657 P=220 </v>
      </c>
      <c r="E1054" s="23" t="str">
        <f>IF($A$4="I",VLOOKUP(B1054,lingue!$A$1:$W$2481,13,FALSE),IF($A$4="GB",VLOOKUP(B1054,lingue!$A$1:$W$2481,15,FALSE),IF($A$4="E",VLOOKUP(B1054,lingue!$A$1:$W$2481,21,FALSE),IF($A$4="PL",VLOOKUP(B1054,lingue!$A$1:$W$2481,23,FALSE),IF($A$4="D",VLOOKUP(B1054,lingue!$A$1:$W$2481,17,FALSE),IF($A$4="F",VLOOKUP(B1054,lingue!$A$1:$W$2481,19,FALSE)))))))</f>
        <v>MENSOLA ZINCATA - SMONTATA</v>
      </c>
      <c r="F1054" s="28"/>
      <c r="G1054" s="8"/>
      <c r="J1054" s="25">
        <v>1</v>
      </c>
      <c r="K1054" s="26"/>
      <c r="L1054" s="27">
        <v>44.74</v>
      </c>
      <c r="M1054" s="102"/>
    </row>
    <row r="1055" spans="1:13" ht="21.75" customHeight="1" x14ac:dyDescent="0.25">
      <c r="A1055" s="34" t="s">
        <v>954</v>
      </c>
      <c r="B1055" s="22" t="s">
        <v>1032</v>
      </c>
      <c r="D1055" s="8" t="str">
        <f>IF($A$4="I",VLOOKUP(B1055,lingue!$A$1:$W$2481,12,FALSE),IF($A$4="GB",VLOOKUP(B1055,lingue!$A$1:$W$2481,14,FALSE),IF($A$4="E",VLOOKUP(B1055,lingue!$A$1:$W$2481,20,FALSE),IF($A$4="PL",VLOOKUP(B1055,lingue!$A$1:$W$2481,22,FALSE),IF($A$4="D",VLOOKUP(B1055,lingue!$A$1:$W$2481,16,FALSE),IF($A$4="F",VLOOKUP(B1055,lingue!$A$1:$W$2481,18,FALSE)))))))</f>
        <v xml:space="preserve">MENSOLA FOX INCLINABILE AGGIUNTIVA PROF. 220 MM + 6 COMPAT REPLAST COC0015401 GRIGIO SCURO - DIM. MM L=657 P=220 </v>
      </c>
      <c r="E1055" s="23" t="str">
        <f>IF($A$4="I",VLOOKUP(B1055,lingue!$A$1:$W$2481,13,FALSE),IF($A$4="GB",VLOOKUP(B1055,lingue!$A$1:$W$2481,15,FALSE),IF($A$4="E",VLOOKUP(B1055,lingue!$A$1:$W$2481,21,FALSE),IF($A$4="PL",VLOOKUP(B1055,lingue!$A$1:$W$2481,23,FALSE),IF($A$4="D",VLOOKUP(B1055,lingue!$A$1:$W$2481,17,FALSE),IF($A$4="F",VLOOKUP(B1055,lingue!$A$1:$W$2481,19,FALSE)))))))</f>
        <v>MENSOLA ZINCATA - SMONTATA</v>
      </c>
      <c r="F1055" s="28"/>
      <c r="G1055" s="8"/>
      <c r="J1055" s="25">
        <v>1</v>
      </c>
      <c r="K1055" s="26"/>
      <c r="L1055" s="27">
        <v>43.21</v>
      </c>
      <c r="M1055" s="102"/>
    </row>
    <row r="1056" spans="1:13" ht="21.75" customHeight="1" x14ac:dyDescent="0.25">
      <c r="A1056" s="34" t="s">
        <v>954</v>
      </c>
      <c r="B1056" s="22" t="s">
        <v>1033</v>
      </c>
      <c r="D1056" s="8" t="str">
        <f>IF($A$4="I",VLOOKUP(B1056,lingue!$A$1:$W$2481,12,FALSE),IF($A$4="GB",VLOOKUP(B1056,lingue!$A$1:$W$2481,14,FALSE),IF($A$4="E",VLOOKUP(B1056,lingue!$A$1:$W$2481,20,FALSE),IF($A$4="PL",VLOOKUP(B1056,lingue!$A$1:$W$2481,22,FALSE),IF($A$4="D",VLOOKUP(B1056,lingue!$A$1:$W$2481,16,FALSE),IF($A$4="F",VLOOKUP(B1056,lingue!$A$1:$W$2481,18,FALSE)))))))</f>
        <v xml:space="preserve">MENSOLA FOX INCLINABILE AGGIUNTIVA PROF. 220 MM + 4 COMPAT COC0025101 GRIGIO SCURO - DIM. MM L=657 P=220 </v>
      </c>
      <c r="E1056" s="23" t="str">
        <f>IF($A$4="I",VLOOKUP(B1056,lingue!$A$1:$W$2481,13,FALSE),IF($A$4="GB",VLOOKUP(B1056,lingue!$A$1:$W$2481,15,FALSE),IF($A$4="E",VLOOKUP(B1056,lingue!$A$1:$W$2481,21,FALSE),IF($A$4="PL",VLOOKUP(B1056,lingue!$A$1:$W$2481,23,FALSE),IF($A$4="D",VLOOKUP(B1056,lingue!$A$1:$W$2481,17,FALSE),IF($A$4="F",VLOOKUP(B1056,lingue!$A$1:$W$2481,19,FALSE)))))))</f>
        <v>MENSOLA ZINCATA - SMONTATA</v>
      </c>
      <c r="F1056" s="28"/>
      <c r="G1056" s="8"/>
      <c r="J1056" s="25">
        <v>1</v>
      </c>
      <c r="K1056" s="26"/>
      <c r="L1056" s="27">
        <v>46.74</v>
      </c>
      <c r="M1056" s="102"/>
    </row>
    <row r="1057" spans="1:13" ht="21.75" customHeight="1" x14ac:dyDescent="0.25">
      <c r="A1057" s="34" t="s">
        <v>954</v>
      </c>
      <c r="B1057" s="22" t="s">
        <v>1034</v>
      </c>
      <c r="D1057" s="8" t="str">
        <f>IF($A$4="I",VLOOKUP(B1057,lingue!$A$1:$W$2481,12,FALSE),IF($A$4="GB",VLOOKUP(B1057,lingue!$A$1:$W$2481,14,FALSE),IF($A$4="E",VLOOKUP(B1057,lingue!$A$1:$W$2481,20,FALSE),IF($A$4="PL",VLOOKUP(B1057,lingue!$A$1:$W$2481,22,FALSE),IF($A$4="D",VLOOKUP(B1057,lingue!$A$1:$W$2481,16,FALSE),IF($A$4="F",VLOOKUP(B1057,lingue!$A$1:$W$2481,18,FALSE)))))))</f>
        <v xml:space="preserve">MENSOLA FOX INCLINABILE AGGIUNTIVA PROF. 220 MM + 4 COMPAT COC0025102 VERDE - DIM. MM L=657 P=220 </v>
      </c>
      <c r="E1057" s="23" t="str">
        <f>IF($A$4="I",VLOOKUP(B1057,lingue!$A$1:$W$2481,13,FALSE),IF($A$4="GB",VLOOKUP(B1057,lingue!$A$1:$W$2481,15,FALSE),IF($A$4="E",VLOOKUP(B1057,lingue!$A$1:$W$2481,21,FALSE),IF($A$4="PL",VLOOKUP(B1057,lingue!$A$1:$W$2481,23,FALSE),IF($A$4="D",VLOOKUP(B1057,lingue!$A$1:$W$2481,17,FALSE),IF($A$4="F",VLOOKUP(B1057,lingue!$A$1:$W$2481,19,FALSE)))))))</f>
        <v>MENSOLA ZINCATA - SMONTATA</v>
      </c>
      <c r="F1057" s="28"/>
      <c r="G1057" s="8"/>
      <c r="J1057" s="25">
        <v>1</v>
      </c>
      <c r="K1057" s="26"/>
      <c r="L1057" s="27">
        <v>46.74</v>
      </c>
      <c r="M1057" s="102"/>
    </row>
    <row r="1058" spans="1:13" ht="21.75" customHeight="1" x14ac:dyDescent="0.25">
      <c r="A1058" s="34" t="s">
        <v>954</v>
      </c>
      <c r="B1058" s="22" t="s">
        <v>1035</v>
      </c>
      <c r="D1058" s="8" t="str">
        <f>IF($A$4="I",VLOOKUP(B1058,lingue!$A$1:$W$2481,12,FALSE),IF($A$4="GB",VLOOKUP(B1058,lingue!$A$1:$W$2481,14,FALSE),IF($A$4="E",VLOOKUP(B1058,lingue!$A$1:$W$2481,20,FALSE),IF($A$4="PL",VLOOKUP(B1058,lingue!$A$1:$W$2481,22,FALSE),IF($A$4="D",VLOOKUP(B1058,lingue!$A$1:$W$2481,16,FALSE),IF($A$4="F",VLOOKUP(B1058,lingue!$A$1:$W$2481,18,FALSE)))))))</f>
        <v xml:space="preserve">MENSOLA FOX INCLINABILE AGGIUNTIVA PROF. 220 MM + 4 COMPAT COC0025103 ROSSO - DIM. MM L=657 P=220 </v>
      </c>
      <c r="E1058" s="23" t="str">
        <f>IF($A$4="I",VLOOKUP(B1058,lingue!$A$1:$W$2481,13,FALSE),IF($A$4="GB",VLOOKUP(B1058,lingue!$A$1:$W$2481,15,FALSE),IF($A$4="E",VLOOKUP(B1058,lingue!$A$1:$W$2481,21,FALSE),IF($A$4="PL",VLOOKUP(B1058,lingue!$A$1:$W$2481,23,FALSE),IF($A$4="D",VLOOKUP(B1058,lingue!$A$1:$W$2481,17,FALSE),IF($A$4="F",VLOOKUP(B1058,lingue!$A$1:$W$2481,19,FALSE)))))))</f>
        <v>MENSOLA ZINCATA - SMONTATA</v>
      </c>
      <c r="F1058" s="28"/>
      <c r="G1058" s="8"/>
      <c r="J1058" s="25">
        <v>1</v>
      </c>
      <c r="K1058" s="26"/>
      <c r="L1058" s="27">
        <v>46.74</v>
      </c>
      <c r="M1058" s="102"/>
    </row>
    <row r="1059" spans="1:13" ht="21.75" customHeight="1" x14ac:dyDescent="0.25">
      <c r="A1059" s="34" t="s">
        <v>954</v>
      </c>
      <c r="B1059" s="22" t="s">
        <v>1036</v>
      </c>
      <c r="D1059" s="8" t="str">
        <f>IF($A$4="I",VLOOKUP(B1059,lingue!$A$1:$W$2481,12,FALSE),IF($A$4="GB",VLOOKUP(B1059,lingue!$A$1:$W$2481,14,FALSE),IF($A$4="E",VLOOKUP(B1059,lingue!$A$1:$W$2481,20,FALSE),IF($A$4="PL",VLOOKUP(B1059,lingue!$A$1:$W$2481,22,FALSE),IF($A$4="D",VLOOKUP(B1059,lingue!$A$1:$W$2481,16,FALSE),IF($A$4="F",VLOOKUP(B1059,lingue!$A$1:$W$2481,18,FALSE)))))))</f>
        <v xml:space="preserve">MENSOLA FOX INCLINABILE AGGIUNTIVA PROF. 220 MM + 4 COMPAT COC0025104 BLU - DIM. MM L=657 P=220 </v>
      </c>
      <c r="E1059" s="23" t="str">
        <f>IF($A$4="I",VLOOKUP(B1059,lingue!$A$1:$W$2481,13,FALSE),IF($A$4="GB",VLOOKUP(B1059,lingue!$A$1:$W$2481,15,FALSE),IF($A$4="E",VLOOKUP(B1059,lingue!$A$1:$W$2481,21,FALSE),IF($A$4="PL",VLOOKUP(B1059,lingue!$A$1:$W$2481,23,FALSE),IF($A$4="D",VLOOKUP(B1059,lingue!$A$1:$W$2481,17,FALSE),IF($A$4="F",VLOOKUP(B1059,lingue!$A$1:$W$2481,19,FALSE)))))))</f>
        <v>MENSOLA ZINCATA - SMONTATA</v>
      </c>
      <c r="F1059" s="28"/>
      <c r="G1059" s="8"/>
      <c r="J1059" s="25">
        <v>1</v>
      </c>
      <c r="K1059" s="26"/>
      <c r="L1059" s="27">
        <v>46.74</v>
      </c>
      <c r="M1059" s="102"/>
    </row>
    <row r="1060" spans="1:13" ht="21.75" customHeight="1" x14ac:dyDescent="0.25">
      <c r="A1060" s="34" t="s">
        <v>954</v>
      </c>
      <c r="B1060" s="22" t="s">
        <v>1037</v>
      </c>
      <c r="D1060" s="8" t="str">
        <f>IF($A$4="I",VLOOKUP(B1060,lingue!$A$1:$W$2481,12,FALSE),IF($A$4="GB",VLOOKUP(B1060,lingue!$A$1:$W$2481,14,FALSE),IF($A$4="E",VLOOKUP(B1060,lingue!$A$1:$W$2481,20,FALSE),IF($A$4="PL",VLOOKUP(B1060,lingue!$A$1:$W$2481,22,FALSE),IF($A$4="D",VLOOKUP(B1060,lingue!$A$1:$W$2481,16,FALSE),IF($A$4="F",VLOOKUP(B1060,lingue!$A$1:$W$2481,18,FALSE)))))))</f>
        <v xml:space="preserve">MENSOLA FOX INCLINABILE AGGIUNTIVA PROF. 220 MM + 4 COMPAT COC0025105 GIALLO - DIM. MM L=657 P=220 </v>
      </c>
      <c r="E1060" s="23" t="str">
        <f>IF($A$4="I",VLOOKUP(B1060,lingue!$A$1:$W$2481,13,FALSE),IF($A$4="GB",VLOOKUP(B1060,lingue!$A$1:$W$2481,15,FALSE),IF($A$4="E",VLOOKUP(B1060,lingue!$A$1:$W$2481,21,FALSE),IF($A$4="PL",VLOOKUP(B1060,lingue!$A$1:$W$2481,23,FALSE),IF($A$4="D",VLOOKUP(B1060,lingue!$A$1:$W$2481,17,FALSE),IF($A$4="F",VLOOKUP(B1060,lingue!$A$1:$W$2481,19,FALSE)))))))</f>
        <v>MENSOLA ZINCATA - SMONTATA</v>
      </c>
      <c r="F1060" s="28"/>
      <c r="G1060" s="8"/>
      <c r="J1060" s="25">
        <v>1</v>
      </c>
      <c r="K1060" s="26"/>
      <c r="L1060" s="27">
        <v>46.74</v>
      </c>
      <c r="M1060" s="102"/>
    </row>
    <row r="1061" spans="1:13" ht="21.75" customHeight="1" x14ac:dyDescent="0.25">
      <c r="A1061" s="34" t="s">
        <v>954</v>
      </c>
      <c r="B1061" s="22" t="s">
        <v>1038</v>
      </c>
      <c r="D1061" s="8" t="str">
        <f>IF($A$4="I",VLOOKUP(B1061,lingue!$A$1:$W$2481,12,FALSE),IF($A$4="GB",VLOOKUP(B1061,lingue!$A$1:$W$2481,14,FALSE),IF($A$4="E",VLOOKUP(B1061,lingue!$A$1:$W$2481,20,FALSE),IF($A$4="PL",VLOOKUP(B1061,lingue!$A$1:$W$2481,22,FALSE),IF($A$4="D",VLOOKUP(B1061,lingue!$A$1:$W$2481,16,FALSE),IF($A$4="F",VLOOKUP(B1061,lingue!$A$1:$W$2481,18,FALSE)))))))</f>
        <v xml:space="preserve">MENSOLA FOX INCLINABILE AGGIUNTIVA PROF. 220 MM + 4 COMPAT REPLAST COC0025401 GRIGIO SCURO - DIM. MM L=657 P=220 </v>
      </c>
      <c r="E1061" s="23" t="str">
        <f>IF($A$4="I",VLOOKUP(B1061,lingue!$A$1:$W$2481,13,FALSE),IF($A$4="GB",VLOOKUP(B1061,lingue!$A$1:$W$2481,15,FALSE),IF($A$4="E",VLOOKUP(B1061,lingue!$A$1:$W$2481,21,FALSE),IF($A$4="PL",VLOOKUP(B1061,lingue!$A$1:$W$2481,23,FALSE),IF($A$4="D",VLOOKUP(B1061,lingue!$A$1:$W$2481,17,FALSE),IF($A$4="F",VLOOKUP(B1061,lingue!$A$1:$W$2481,19,FALSE)))))))</f>
        <v>MENSOLA ZINCATA - SMONTATA</v>
      </c>
      <c r="F1061" s="28"/>
      <c r="G1061" s="8"/>
      <c r="J1061" s="25">
        <v>1</v>
      </c>
      <c r="K1061" s="26"/>
      <c r="L1061" s="27">
        <v>45.22</v>
      </c>
      <c r="M1061" s="102"/>
    </row>
    <row r="1062" spans="1:13" ht="21.75" customHeight="1" x14ac:dyDescent="0.25">
      <c r="A1062" s="34" t="s">
        <v>954</v>
      </c>
      <c r="B1062" s="22" t="s">
        <v>1039</v>
      </c>
      <c r="D1062" s="8" t="str">
        <f>IF($A$4="I",VLOOKUP(B1062,lingue!$A$1:$W$2481,12,FALSE),IF($A$4="GB",VLOOKUP(B1062,lingue!$A$1:$W$2481,14,FALSE),IF($A$4="E",VLOOKUP(B1062,lingue!$A$1:$W$2481,20,FALSE),IF($A$4="PL",VLOOKUP(B1062,lingue!$A$1:$W$2481,22,FALSE),IF($A$4="D",VLOOKUP(B1062,lingue!$A$1:$W$2481,16,FALSE),IF($A$4="F",VLOOKUP(B1062,lingue!$A$1:$W$2481,18,FALSE)))))))</f>
        <v xml:space="preserve">MENSOLA FOX INCLINABILE AGGIUNTIVA PROF. 420 MM + 3 COMPAT COC0035101 GRIGIO SCURO - DIM. MM L=657 P=420 </v>
      </c>
      <c r="E1062" s="23" t="str">
        <f>IF($A$4="I",VLOOKUP(B1062,lingue!$A$1:$W$2481,13,FALSE),IF($A$4="GB",VLOOKUP(B1062,lingue!$A$1:$W$2481,15,FALSE),IF($A$4="E",VLOOKUP(B1062,lingue!$A$1:$W$2481,21,FALSE),IF($A$4="PL",VLOOKUP(B1062,lingue!$A$1:$W$2481,23,FALSE),IF($A$4="D",VLOOKUP(B1062,lingue!$A$1:$W$2481,17,FALSE),IF($A$4="F",VLOOKUP(B1062,lingue!$A$1:$W$2481,19,FALSE)))))))</f>
        <v>MENSOLA ZINCATA - SMONTATA</v>
      </c>
      <c r="F1062" s="28"/>
      <c r="G1062" s="8"/>
      <c r="J1062" s="25">
        <v>1</v>
      </c>
      <c r="K1062" s="26"/>
      <c r="L1062" s="27">
        <v>55.39</v>
      </c>
      <c r="M1062" s="102"/>
    </row>
    <row r="1063" spans="1:13" ht="21.75" customHeight="1" x14ac:dyDescent="0.25">
      <c r="A1063" s="34" t="s">
        <v>954</v>
      </c>
      <c r="B1063" s="22" t="s">
        <v>1040</v>
      </c>
      <c r="D1063" s="8" t="str">
        <f>IF($A$4="I",VLOOKUP(B1063,lingue!$A$1:$W$2481,12,FALSE),IF($A$4="GB",VLOOKUP(B1063,lingue!$A$1:$W$2481,14,FALSE),IF($A$4="E",VLOOKUP(B1063,lingue!$A$1:$W$2481,20,FALSE),IF($A$4="PL",VLOOKUP(B1063,lingue!$A$1:$W$2481,22,FALSE),IF($A$4="D",VLOOKUP(B1063,lingue!$A$1:$W$2481,16,FALSE),IF($A$4="F",VLOOKUP(B1063,lingue!$A$1:$W$2481,18,FALSE)))))))</f>
        <v xml:space="preserve">MENSOLA FOX INCLINABILE AGGIUNTIVA PROF. 420 MM + 3 COMPAT COC0035102 VERDE - DIM. MM L=657 P=420 </v>
      </c>
      <c r="E1063" s="23" t="str">
        <f>IF($A$4="I",VLOOKUP(B1063,lingue!$A$1:$W$2481,13,FALSE),IF($A$4="GB",VLOOKUP(B1063,lingue!$A$1:$W$2481,15,FALSE),IF($A$4="E",VLOOKUP(B1063,lingue!$A$1:$W$2481,21,FALSE),IF($A$4="PL",VLOOKUP(B1063,lingue!$A$1:$W$2481,23,FALSE),IF($A$4="D",VLOOKUP(B1063,lingue!$A$1:$W$2481,17,FALSE),IF($A$4="F",VLOOKUP(B1063,lingue!$A$1:$W$2481,19,FALSE)))))))</f>
        <v>MENSOLA ZINCATA - SMONTATA</v>
      </c>
      <c r="F1063" s="28"/>
      <c r="G1063" s="8"/>
      <c r="J1063" s="25">
        <v>1</v>
      </c>
      <c r="K1063" s="26"/>
      <c r="L1063" s="27">
        <v>55.39</v>
      </c>
      <c r="M1063" s="102"/>
    </row>
    <row r="1064" spans="1:13" ht="21.75" customHeight="1" x14ac:dyDescent="0.25">
      <c r="A1064" s="34" t="s">
        <v>954</v>
      </c>
      <c r="B1064" s="22" t="s">
        <v>1041</v>
      </c>
      <c r="D1064" s="8" t="str">
        <f>IF($A$4="I",VLOOKUP(B1064,lingue!$A$1:$W$2481,12,FALSE),IF($A$4="GB",VLOOKUP(B1064,lingue!$A$1:$W$2481,14,FALSE),IF($A$4="E",VLOOKUP(B1064,lingue!$A$1:$W$2481,20,FALSE),IF($A$4="PL",VLOOKUP(B1064,lingue!$A$1:$W$2481,22,FALSE),IF($A$4="D",VLOOKUP(B1064,lingue!$A$1:$W$2481,16,FALSE),IF($A$4="F",VLOOKUP(B1064,lingue!$A$1:$W$2481,18,FALSE)))))))</f>
        <v xml:space="preserve">MENSOLA FOX INCLINABILE AGGIUNTIVA PROF. 420 MM + 3 COMPAT COC0035103 ROSSO - DIM. MM L=657 P=420 </v>
      </c>
      <c r="E1064" s="23" t="str">
        <f>IF($A$4="I",VLOOKUP(B1064,lingue!$A$1:$W$2481,13,FALSE),IF($A$4="GB",VLOOKUP(B1064,lingue!$A$1:$W$2481,15,FALSE),IF($A$4="E",VLOOKUP(B1064,lingue!$A$1:$W$2481,21,FALSE),IF($A$4="PL",VLOOKUP(B1064,lingue!$A$1:$W$2481,23,FALSE),IF($A$4="D",VLOOKUP(B1064,lingue!$A$1:$W$2481,17,FALSE),IF($A$4="F",VLOOKUP(B1064,lingue!$A$1:$W$2481,19,FALSE)))))))</f>
        <v>MENSOLA ZINCATA - SMONTATA</v>
      </c>
      <c r="F1064" s="28"/>
      <c r="G1064" s="8"/>
      <c r="J1064" s="25">
        <v>1</v>
      </c>
      <c r="K1064" s="26"/>
      <c r="L1064" s="27">
        <v>55.39</v>
      </c>
      <c r="M1064" s="102"/>
    </row>
    <row r="1065" spans="1:13" ht="21.75" customHeight="1" x14ac:dyDescent="0.25">
      <c r="A1065" s="34" t="s">
        <v>954</v>
      </c>
      <c r="B1065" s="22" t="s">
        <v>1042</v>
      </c>
      <c r="D1065" s="8" t="str">
        <f>IF($A$4="I",VLOOKUP(B1065,lingue!$A$1:$W$2481,12,FALSE),IF($A$4="GB",VLOOKUP(B1065,lingue!$A$1:$W$2481,14,FALSE),IF($A$4="E",VLOOKUP(B1065,lingue!$A$1:$W$2481,20,FALSE),IF($A$4="PL",VLOOKUP(B1065,lingue!$A$1:$W$2481,22,FALSE),IF($A$4="D",VLOOKUP(B1065,lingue!$A$1:$W$2481,16,FALSE),IF($A$4="F",VLOOKUP(B1065,lingue!$A$1:$W$2481,18,FALSE)))))))</f>
        <v xml:space="preserve">MENSOLA FOX INCLINABILE AGGIUNTIVA PROF. 420 MM + 3 COMPAT COC0035104 BLU - DIM. MM L=657 P=420 </v>
      </c>
      <c r="E1065" s="23" t="str">
        <f>IF($A$4="I",VLOOKUP(B1065,lingue!$A$1:$W$2481,13,FALSE),IF($A$4="GB",VLOOKUP(B1065,lingue!$A$1:$W$2481,15,FALSE),IF($A$4="E",VLOOKUP(B1065,lingue!$A$1:$W$2481,21,FALSE),IF($A$4="PL",VLOOKUP(B1065,lingue!$A$1:$W$2481,23,FALSE),IF($A$4="D",VLOOKUP(B1065,lingue!$A$1:$W$2481,17,FALSE),IF($A$4="F",VLOOKUP(B1065,lingue!$A$1:$W$2481,19,FALSE)))))))</f>
        <v>MENSOLA ZINCATA - SMONTATA</v>
      </c>
      <c r="F1065" s="28"/>
      <c r="G1065" s="8"/>
      <c r="J1065" s="25">
        <v>1</v>
      </c>
      <c r="K1065" s="26"/>
      <c r="L1065" s="27">
        <v>55.39</v>
      </c>
      <c r="M1065" s="102"/>
    </row>
    <row r="1066" spans="1:13" ht="21.75" customHeight="1" x14ac:dyDescent="0.25">
      <c r="A1066" s="34" t="s">
        <v>954</v>
      </c>
      <c r="B1066" s="22" t="s">
        <v>1043</v>
      </c>
      <c r="D1066" s="8" t="str">
        <f>IF($A$4="I",VLOOKUP(B1066,lingue!$A$1:$W$2481,12,FALSE),IF($A$4="GB",VLOOKUP(B1066,lingue!$A$1:$W$2481,14,FALSE),IF($A$4="E",VLOOKUP(B1066,lingue!$A$1:$W$2481,20,FALSE),IF($A$4="PL",VLOOKUP(B1066,lingue!$A$1:$W$2481,22,FALSE),IF($A$4="D",VLOOKUP(B1066,lingue!$A$1:$W$2481,16,FALSE),IF($A$4="F",VLOOKUP(B1066,lingue!$A$1:$W$2481,18,FALSE)))))))</f>
        <v xml:space="preserve">MENSOLA FOX INCLINABILE AGGIUNTIVA PROF. 420 MM + 3 COMPAT COC0035105 GIALLO - DIM. MM L=657 P=420 </v>
      </c>
      <c r="E1066" s="23" t="str">
        <f>IF($A$4="I",VLOOKUP(B1066,lingue!$A$1:$W$2481,13,FALSE),IF($A$4="GB",VLOOKUP(B1066,lingue!$A$1:$W$2481,15,FALSE),IF($A$4="E",VLOOKUP(B1066,lingue!$A$1:$W$2481,21,FALSE),IF($A$4="PL",VLOOKUP(B1066,lingue!$A$1:$W$2481,23,FALSE),IF($A$4="D",VLOOKUP(B1066,lingue!$A$1:$W$2481,17,FALSE),IF($A$4="F",VLOOKUP(B1066,lingue!$A$1:$W$2481,19,FALSE)))))))</f>
        <v>MENSOLA ZINCATA - SMONTATA</v>
      </c>
      <c r="F1066" s="28"/>
      <c r="G1066" s="8"/>
      <c r="J1066" s="25">
        <v>1</v>
      </c>
      <c r="K1066" s="26"/>
      <c r="L1066" s="27">
        <v>55.39</v>
      </c>
      <c r="M1066" s="102"/>
    </row>
    <row r="1067" spans="1:13" ht="21.75" customHeight="1" x14ac:dyDescent="0.25">
      <c r="A1067" s="34" t="s">
        <v>954</v>
      </c>
      <c r="B1067" s="22" t="s">
        <v>1044</v>
      </c>
      <c r="D1067" s="8" t="str">
        <f>IF($A$4="I",VLOOKUP(B1067,lingue!$A$1:$W$2481,12,FALSE),IF($A$4="GB",VLOOKUP(B1067,lingue!$A$1:$W$2481,14,FALSE),IF($A$4="E",VLOOKUP(B1067,lingue!$A$1:$W$2481,20,FALSE),IF($A$4="PL",VLOOKUP(B1067,lingue!$A$1:$W$2481,22,FALSE),IF($A$4="D",VLOOKUP(B1067,lingue!$A$1:$W$2481,16,FALSE),IF($A$4="F",VLOOKUP(B1067,lingue!$A$1:$W$2481,18,FALSE)))))))</f>
        <v xml:space="preserve">MENSOLA FOX INCLINABILE AGGIUNTIVA PROF. 420 MM + 3 COMPAT REPLAST COC0035401 GRIGIO SCURO - DIM. MM L=657 P=420 </v>
      </c>
      <c r="E1067" s="23" t="str">
        <f>IF($A$4="I",VLOOKUP(B1067,lingue!$A$1:$W$2481,13,FALSE),IF($A$4="GB",VLOOKUP(B1067,lingue!$A$1:$W$2481,15,FALSE),IF($A$4="E",VLOOKUP(B1067,lingue!$A$1:$W$2481,21,FALSE),IF($A$4="PL",VLOOKUP(B1067,lingue!$A$1:$W$2481,23,FALSE),IF($A$4="D",VLOOKUP(B1067,lingue!$A$1:$W$2481,17,FALSE),IF($A$4="F",VLOOKUP(B1067,lingue!$A$1:$W$2481,19,FALSE)))))))</f>
        <v>MENSOLA ZINCATA - SMONTATA</v>
      </c>
      <c r="F1067" s="28"/>
      <c r="G1067" s="8"/>
      <c r="J1067" s="25">
        <v>1</v>
      </c>
      <c r="K1067" s="26"/>
      <c r="L1067" s="27">
        <v>52.53</v>
      </c>
      <c r="M1067" s="102"/>
    </row>
    <row r="1068" spans="1:13" ht="21.75" customHeight="1" x14ac:dyDescent="0.25">
      <c r="A1068" s="34" t="s">
        <v>954</v>
      </c>
      <c r="B1068" s="22" t="s">
        <v>1045</v>
      </c>
      <c r="D1068" s="8" t="str">
        <f>IF($A$4="I",VLOOKUP(B1068,lingue!$A$1:$W$2481,12,FALSE),IF($A$4="GB",VLOOKUP(B1068,lingue!$A$1:$W$2481,14,FALSE),IF($A$4="E",VLOOKUP(B1068,lingue!$A$1:$W$2481,20,FALSE),IF($A$4="PL",VLOOKUP(B1068,lingue!$A$1:$W$2481,22,FALSE),IF($A$4="D",VLOOKUP(B1068,lingue!$A$1:$W$2481,16,FALSE),IF($A$4="F",VLOOKUP(B1068,lingue!$A$1:$W$2481,18,FALSE)))))))</f>
        <v xml:space="preserve">MENSOLA FOX INCLINABILE AGGIUNTIVA PROF. 420 MM + 3 COMPAT COC3A25101 GRIGIO SCURO - DIM. MM L=657 P=420 </v>
      </c>
      <c r="E1068" s="23" t="str">
        <f>IF($A$4="I",VLOOKUP(B1068,lingue!$A$1:$W$2481,13,FALSE),IF($A$4="GB",VLOOKUP(B1068,lingue!$A$1:$W$2481,15,FALSE),IF($A$4="E",VLOOKUP(B1068,lingue!$A$1:$W$2481,21,FALSE),IF($A$4="PL",VLOOKUP(B1068,lingue!$A$1:$W$2481,23,FALSE),IF($A$4="D",VLOOKUP(B1068,lingue!$A$1:$W$2481,17,FALSE),IF($A$4="F",VLOOKUP(B1068,lingue!$A$1:$W$2481,19,FALSE)))))))</f>
        <v>MENSOLA ZINCATA - SMONTATA</v>
      </c>
      <c r="F1068" s="28"/>
      <c r="G1068" s="8"/>
      <c r="J1068" s="25">
        <v>1</v>
      </c>
      <c r="K1068" s="26"/>
      <c r="L1068" s="27">
        <v>52.5</v>
      </c>
      <c r="M1068" s="102"/>
    </row>
    <row r="1069" spans="1:13" ht="21.75" customHeight="1" x14ac:dyDescent="0.25">
      <c r="A1069" s="34" t="s">
        <v>954</v>
      </c>
      <c r="B1069" s="22" t="s">
        <v>1046</v>
      </c>
      <c r="D1069" s="8" t="str">
        <f>IF($A$4="I",VLOOKUP(B1069,lingue!$A$1:$W$2481,12,FALSE),IF($A$4="GB",VLOOKUP(B1069,lingue!$A$1:$W$2481,14,FALSE),IF($A$4="E",VLOOKUP(B1069,lingue!$A$1:$W$2481,20,FALSE),IF($A$4="PL",VLOOKUP(B1069,lingue!$A$1:$W$2481,22,FALSE),IF($A$4="D",VLOOKUP(B1069,lingue!$A$1:$W$2481,16,FALSE),IF($A$4="F",VLOOKUP(B1069,lingue!$A$1:$W$2481,18,FALSE)))))))</f>
        <v xml:space="preserve">MENSOLA FOX INCLINABILE AGGIUNTIVA PROF. 420 MM + 3 COMPAT COC3A25102 VERDE - DIM. MM L=657 P=420 </v>
      </c>
      <c r="E1069" s="23" t="str">
        <f>IF($A$4="I",VLOOKUP(B1069,lingue!$A$1:$W$2481,13,FALSE),IF($A$4="GB",VLOOKUP(B1069,lingue!$A$1:$W$2481,15,FALSE),IF($A$4="E",VLOOKUP(B1069,lingue!$A$1:$W$2481,21,FALSE),IF($A$4="PL",VLOOKUP(B1069,lingue!$A$1:$W$2481,23,FALSE),IF($A$4="D",VLOOKUP(B1069,lingue!$A$1:$W$2481,17,FALSE),IF($A$4="F",VLOOKUP(B1069,lingue!$A$1:$W$2481,19,FALSE)))))))</f>
        <v>MENSOLA ZINCATA - SMONTATA</v>
      </c>
      <c r="F1069" s="28"/>
      <c r="G1069" s="8"/>
      <c r="J1069" s="25">
        <v>1</v>
      </c>
      <c r="K1069" s="26"/>
      <c r="L1069" s="27">
        <v>52.5</v>
      </c>
      <c r="M1069" s="102"/>
    </row>
    <row r="1070" spans="1:13" ht="21.75" customHeight="1" x14ac:dyDescent="0.25">
      <c r="A1070" s="34" t="s">
        <v>954</v>
      </c>
      <c r="B1070" s="22" t="s">
        <v>1047</v>
      </c>
      <c r="D1070" s="8" t="str">
        <f>IF($A$4="I",VLOOKUP(B1070,lingue!$A$1:$W$2481,12,FALSE),IF($A$4="GB",VLOOKUP(B1070,lingue!$A$1:$W$2481,14,FALSE),IF($A$4="E",VLOOKUP(B1070,lingue!$A$1:$W$2481,20,FALSE),IF($A$4="PL",VLOOKUP(B1070,lingue!$A$1:$W$2481,22,FALSE),IF($A$4="D",VLOOKUP(B1070,lingue!$A$1:$W$2481,16,FALSE),IF($A$4="F",VLOOKUP(B1070,lingue!$A$1:$W$2481,18,FALSE)))))))</f>
        <v xml:space="preserve">MENSOLA FOX INCLINABILE AGGIUNTIVA PROF. 420 MM + 3 COMPAT COC3A25103 ROSSO - DIM. MM L=657 P=420 </v>
      </c>
      <c r="E1070" s="23" t="str">
        <f>IF($A$4="I",VLOOKUP(B1070,lingue!$A$1:$W$2481,13,FALSE),IF($A$4="GB",VLOOKUP(B1070,lingue!$A$1:$W$2481,15,FALSE),IF($A$4="E",VLOOKUP(B1070,lingue!$A$1:$W$2481,21,FALSE),IF($A$4="PL",VLOOKUP(B1070,lingue!$A$1:$W$2481,23,FALSE),IF($A$4="D",VLOOKUP(B1070,lingue!$A$1:$W$2481,17,FALSE),IF($A$4="F",VLOOKUP(B1070,lingue!$A$1:$W$2481,19,FALSE)))))))</f>
        <v>MENSOLA ZINCATA - SMONTATA</v>
      </c>
      <c r="F1070" s="28"/>
      <c r="G1070" s="8"/>
      <c r="J1070" s="25">
        <v>1</v>
      </c>
      <c r="K1070" s="26"/>
      <c r="L1070" s="27">
        <v>52.5</v>
      </c>
      <c r="M1070" s="102"/>
    </row>
    <row r="1071" spans="1:13" ht="21.75" customHeight="1" x14ac:dyDescent="0.25">
      <c r="A1071" s="34" t="s">
        <v>954</v>
      </c>
      <c r="B1071" s="22" t="s">
        <v>1048</v>
      </c>
      <c r="D1071" s="8" t="str">
        <f>IF($A$4="I",VLOOKUP(B1071,lingue!$A$1:$W$2481,12,FALSE),IF($A$4="GB",VLOOKUP(B1071,lingue!$A$1:$W$2481,14,FALSE),IF($A$4="E",VLOOKUP(B1071,lingue!$A$1:$W$2481,20,FALSE),IF($A$4="PL",VLOOKUP(B1071,lingue!$A$1:$W$2481,22,FALSE),IF($A$4="D",VLOOKUP(B1071,lingue!$A$1:$W$2481,16,FALSE),IF($A$4="F",VLOOKUP(B1071,lingue!$A$1:$W$2481,18,FALSE)))))))</f>
        <v xml:space="preserve">MENSOLA FOX INCLINABILE AGGIUNTIVA PROF. 420 MM + 3 COMPAT COC3A25104 BLU - DIM. MM L=657 P=420 </v>
      </c>
      <c r="E1071" s="23" t="str">
        <f>IF($A$4="I",VLOOKUP(B1071,lingue!$A$1:$W$2481,13,FALSE),IF($A$4="GB",VLOOKUP(B1071,lingue!$A$1:$W$2481,15,FALSE),IF($A$4="E",VLOOKUP(B1071,lingue!$A$1:$W$2481,21,FALSE),IF($A$4="PL",VLOOKUP(B1071,lingue!$A$1:$W$2481,23,FALSE),IF($A$4="D",VLOOKUP(B1071,lingue!$A$1:$W$2481,17,FALSE),IF($A$4="F",VLOOKUP(B1071,lingue!$A$1:$W$2481,19,FALSE)))))))</f>
        <v>MENSOLA ZINCATA - SMONTATA</v>
      </c>
      <c r="F1071" s="28"/>
      <c r="G1071" s="8"/>
      <c r="J1071" s="25">
        <v>1</v>
      </c>
      <c r="K1071" s="26"/>
      <c r="L1071" s="27">
        <v>52.5</v>
      </c>
      <c r="M1071" s="102"/>
    </row>
    <row r="1072" spans="1:13" ht="21.75" customHeight="1" x14ac:dyDescent="0.25">
      <c r="A1072" s="34" t="s">
        <v>954</v>
      </c>
      <c r="B1072" s="22" t="s">
        <v>1049</v>
      </c>
      <c r="D1072" s="8" t="str">
        <f>IF($A$4="I",VLOOKUP(B1072,lingue!$A$1:$W$2481,12,FALSE),IF($A$4="GB",VLOOKUP(B1072,lingue!$A$1:$W$2481,14,FALSE),IF($A$4="E",VLOOKUP(B1072,lingue!$A$1:$W$2481,20,FALSE),IF($A$4="PL",VLOOKUP(B1072,lingue!$A$1:$W$2481,22,FALSE),IF($A$4="D",VLOOKUP(B1072,lingue!$A$1:$W$2481,16,FALSE),IF($A$4="F",VLOOKUP(B1072,lingue!$A$1:$W$2481,18,FALSE)))))))</f>
        <v xml:space="preserve">MENSOLA FOX INCLINABILE AGGIUNTIVA PROF. 420 MM + 3 COMPAT COC3A25105 GIALLO - DIM. MM L=657 P=420 </v>
      </c>
      <c r="E1072" s="23" t="str">
        <f>IF($A$4="I",VLOOKUP(B1072,lingue!$A$1:$W$2481,13,FALSE),IF($A$4="GB",VLOOKUP(B1072,lingue!$A$1:$W$2481,15,FALSE),IF($A$4="E",VLOOKUP(B1072,lingue!$A$1:$W$2481,21,FALSE),IF($A$4="PL",VLOOKUP(B1072,lingue!$A$1:$W$2481,23,FALSE),IF($A$4="D",VLOOKUP(B1072,lingue!$A$1:$W$2481,17,FALSE),IF($A$4="F",VLOOKUP(B1072,lingue!$A$1:$W$2481,19,FALSE)))))))</f>
        <v>MENSOLA ZINCATA - SMONTATA</v>
      </c>
      <c r="F1072" s="28"/>
      <c r="G1072" s="8"/>
      <c r="J1072" s="25">
        <v>1</v>
      </c>
      <c r="K1072" s="26"/>
      <c r="L1072" s="27">
        <v>52.5</v>
      </c>
      <c r="M1072" s="102"/>
    </row>
    <row r="1073" spans="1:13" ht="21.75" customHeight="1" x14ac:dyDescent="0.25">
      <c r="A1073" s="34" t="s">
        <v>954</v>
      </c>
      <c r="B1073" s="22" t="s">
        <v>1050</v>
      </c>
      <c r="D1073" s="8" t="str">
        <f>IF($A$4="I",VLOOKUP(B1073,lingue!$A$1:$W$2481,12,FALSE),IF($A$4="GB",VLOOKUP(B1073,lingue!$A$1:$W$2481,14,FALSE),IF($A$4="E",VLOOKUP(B1073,lingue!$A$1:$W$2481,20,FALSE),IF($A$4="PL",VLOOKUP(B1073,lingue!$A$1:$W$2481,22,FALSE),IF($A$4="D",VLOOKUP(B1073,lingue!$A$1:$W$2481,16,FALSE),IF($A$4="F",VLOOKUP(B1073,lingue!$A$1:$W$2481,18,FALSE)))))))</f>
        <v xml:space="preserve">MENSOLA FOX INCLINABILE AGGIUNTIVA PROF. 420 MM + 3 COMPAT REPLAST COC3A25401 GRIGIO SCURO - DIM. MM L=657 P=420 </v>
      </c>
      <c r="E1073" s="23" t="str">
        <f>IF($A$4="I",VLOOKUP(B1073,lingue!$A$1:$W$2481,13,FALSE),IF($A$4="GB",VLOOKUP(B1073,lingue!$A$1:$W$2481,15,FALSE),IF($A$4="E",VLOOKUP(B1073,lingue!$A$1:$W$2481,21,FALSE),IF($A$4="PL",VLOOKUP(B1073,lingue!$A$1:$W$2481,23,FALSE),IF($A$4="D",VLOOKUP(B1073,lingue!$A$1:$W$2481,17,FALSE),IF($A$4="F",VLOOKUP(B1073,lingue!$A$1:$W$2481,19,FALSE)))))))</f>
        <v>MENSOLA ZINCATA - SMONTATA</v>
      </c>
      <c r="F1073" s="28"/>
      <c r="G1073" s="8"/>
      <c r="J1073" s="25">
        <v>1</v>
      </c>
      <c r="K1073" s="26"/>
      <c r="L1073" s="27">
        <v>50.23</v>
      </c>
      <c r="M1073" s="102"/>
    </row>
    <row r="1074" spans="1:13" ht="21.75" customHeight="1" x14ac:dyDescent="0.25">
      <c r="A1074" s="34" t="s">
        <v>954</v>
      </c>
      <c r="B1074" s="22" t="s">
        <v>1051</v>
      </c>
      <c r="D1074" s="8" t="str">
        <f>IF($A$4="I",VLOOKUP(B1074,lingue!$A$1:$W$2481,12,FALSE),IF($A$4="GB",VLOOKUP(B1074,lingue!$A$1:$W$2481,14,FALSE),IF($A$4="E",VLOOKUP(B1074,lingue!$A$1:$W$2481,20,FALSE),IF($A$4="PL",VLOOKUP(B1074,lingue!$A$1:$W$2481,22,FALSE),IF($A$4="D",VLOOKUP(B1074,lingue!$A$1:$W$2481,16,FALSE),IF($A$4="F",VLOOKUP(B1074,lingue!$A$1:$W$2481,18,FALSE)))))))</f>
        <v>CARRELLO FOX CON 2 MENSOLE INCLINABILI PROF. 220 MM + 6 ATHENA AT3212A5101 GRIGIO SCURO - DIM. MM L=1023 P=613 A=1430</v>
      </c>
      <c r="E1074" s="23" t="str">
        <f>IF($A$4="I",VLOOKUP(B1074,lingue!$A$1:$W$2481,13,FALSE),IF($A$4="GB",VLOOKUP(B1074,lingue!$A$1:$W$2481,15,FALSE),IF($A$4="E",VLOOKUP(B1074,lingue!$A$1:$W$2481,21,FALSE),IF($A$4="PL",VLOOKUP(B1074,lingue!$A$1:$W$2481,23,FALSE),IF($A$4="D",VLOOKUP(B1074,lingue!$A$1:$W$2481,17,FALSE),IF($A$4="F",VLOOKUP(B1074,lingue!$A$1:$W$2481,19,FALSE)))))))</f>
        <v>CARRELLO E MENSOLE ZINCATI - BASE CON RUOTE FORNITA MONTATA</v>
      </c>
      <c r="F1074" s="28"/>
      <c r="G1074" s="8"/>
      <c r="J1074" s="25">
        <v>1</v>
      </c>
      <c r="K1074" s="26"/>
      <c r="L1074" s="27">
        <v>417.25</v>
      </c>
      <c r="M1074" s="102"/>
    </row>
    <row r="1075" spans="1:13" ht="21.75" customHeight="1" x14ac:dyDescent="0.25">
      <c r="A1075" s="34" t="s">
        <v>954</v>
      </c>
      <c r="B1075" s="22" t="s">
        <v>1052</v>
      </c>
      <c r="D1075" s="8" t="str">
        <f>IF($A$4="I",VLOOKUP(B1075,lingue!$A$1:$W$2481,12,FALSE),IF($A$4="GB",VLOOKUP(B1075,lingue!$A$1:$W$2481,14,FALSE),IF($A$4="E",VLOOKUP(B1075,lingue!$A$1:$W$2481,20,FALSE),IF($A$4="PL",VLOOKUP(B1075,lingue!$A$1:$W$2481,22,FALSE),IF($A$4="D",VLOOKUP(B1075,lingue!$A$1:$W$2481,16,FALSE),IF($A$4="F",VLOOKUP(B1075,lingue!$A$1:$W$2481,18,FALSE)))))))</f>
        <v>CARRELLO FOX CON 2 MENSOLE INCLINABILI PROF. 220 MM + 6 ATHENA REPLAST AT3212A5401 GRIGIO SCURO - DIM. MM L=1023 P=613 A=1430</v>
      </c>
      <c r="E1075" s="23" t="str">
        <f>IF($A$4="I",VLOOKUP(B1075,lingue!$A$1:$W$2481,13,FALSE),IF($A$4="GB",VLOOKUP(B1075,lingue!$A$1:$W$2481,15,FALSE),IF($A$4="E",VLOOKUP(B1075,lingue!$A$1:$W$2481,21,FALSE),IF($A$4="PL",VLOOKUP(B1075,lingue!$A$1:$W$2481,23,FALSE),IF($A$4="D",VLOOKUP(B1075,lingue!$A$1:$W$2481,17,FALSE),IF($A$4="F",VLOOKUP(B1075,lingue!$A$1:$W$2481,19,FALSE)))))))</f>
        <v>CARRELLO E MENSOLE ZINCATI - BASE CON RUOTE FORNITA MONTATA</v>
      </c>
      <c r="F1075" s="28"/>
      <c r="G1075" s="8"/>
      <c r="J1075" s="25">
        <v>1</v>
      </c>
      <c r="K1075" s="26"/>
      <c r="L1075" s="27">
        <v>411.18</v>
      </c>
      <c r="M1075" s="102"/>
    </row>
    <row r="1076" spans="1:13" ht="21.75" customHeight="1" x14ac:dyDescent="0.25">
      <c r="A1076" s="34" t="s">
        <v>954</v>
      </c>
      <c r="B1076" s="22" t="s">
        <v>1053</v>
      </c>
      <c r="D1076" s="8" t="str">
        <f>IF($A$4="I",VLOOKUP(B1076,lingue!$A$1:$W$2481,12,FALSE),IF($A$4="GB",VLOOKUP(B1076,lingue!$A$1:$W$2481,14,FALSE),IF($A$4="E",VLOOKUP(B1076,lingue!$A$1:$W$2481,20,FALSE),IF($A$4="PL",VLOOKUP(B1076,lingue!$A$1:$W$2481,22,FALSE),IF($A$4="D",VLOOKUP(B1076,lingue!$A$1:$W$2481,16,FALSE),IF($A$4="F",VLOOKUP(B1076,lingue!$A$1:$W$2481,18,FALSE)))))))</f>
        <v>CARRELLO FOX CON 2 MENSOLE INCLINABILI PROF. 220 MM + 6 ATHENA AT3217A5101 GRIGIO SCURO - DIM. MM L=1023 P=613 A=1430</v>
      </c>
      <c r="E1076" s="23" t="str">
        <f>IF($A$4="I",VLOOKUP(B1076,lingue!$A$1:$W$2481,13,FALSE),IF($A$4="GB",VLOOKUP(B1076,lingue!$A$1:$W$2481,15,FALSE),IF($A$4="E",VLOOKUP(B1076,lingue!$A$1:$W$2481,21,FALSE),IF($A$4="PL",VLOOKUP(B1076,lingue!$A$1:$W$2481,23,FALSE),IF($A$4="D",VLOOKUP(B1076,lingue!$A$1:$W$2481,17,FALSE),IF($A$4="F",VLOOKUP(B1076,lingue!$A$1:$W$2481,19,FALSE)))))))</f>
        <v>CARRELLO E MENSOLE ZINCATI - BASE CON RUOTE FORNITA MONTATA</v>
      </c>
      <c r="F1076" s="28"/>
      <c r="G1076" s="8"/>
      <c r="J1076" s="25">
        <v>1</v>
      </c>
      <c r="K1076" s="26"/>
      <c r="L1076" s="27">
        <v>420.32</v>
      </c>
      <c r="M1076" s="102"/>
    </row>
    <row r="1077" spans="1:13" ht="21.75" customHeight="1" x14ac:dyDescent="0.25">
      <c r="A1077" s="34" t="s">
        <v>954</v>
      </c>
      <c r="B1077" s="22" t="s">
        <v>1054</v>
      </c>
      <c r="D1077" s="8" t="str">
        <f>IF($A$4="I",VLOOKUP(B1077,lingue!$A$1:$W$2481,12,FALSE),IF($A$4="GB",VLOOKUP(B1077,lingue!$A$1:$W$2481,14,FALSE),IF($A$4="E",VLOOKUP(B1077,lingue!$A$1:$W$2481,20,FALSE),IF($A$4="PL",VLOOKUP(B1077,lingue!$A$1:$W$2481,22,FALSE),IF($A$4="D",VLOOKUP(B1077,lingue!$A$1:$W$2481,16,FALSE),IF($A$4="F",VLOOKUP(B1077,lingue!$A$1:$W$2481,18,FALSE)))))))</f>
        <v>CARRELLO FOX CON 2 MENSOLE INCLINABILI PROF. 220 MM + 6 ATHENA REPLAST AT3217A5401 GRIGIO SCURO - DIM. MM L=1023 P=613 A=1430</v>
      </c>
      <c r="E1077" s="23" t="str">
        <f>IF($A$4="I",VLOOKUP(B1077,lingue!$A$1:$W$2481,13,FALSE),IF($A$4="GB",VLOOKUP(B1077,lingue!$A$1:$W$2481,15,FALSE),IF($A$4="E",VLOOKUP(B1077,lingue!$A$1:$W$2481,21,FALSE),IF($A$4="PL",VLOOKUP(B1077,lingue!$A$1:$W$2481,23,FALSE),IF($A$4="D",VLOOKUP(B1077,lingue!$A$1:$W$2481,17,FALSE),IF($A$4="F",VLOOKUP(B1077,lingue!$A$1:$W$2481,19,FALSE)))))))</f>
        <v>CARRELLO E MENSOLE ZINCATI - BASE CON RUOTE FORNITA MONTATA</v>
      </c>
      <c r="F1077" s="28"/>
      <c r="G1077" s="8"/>
      <c r="J1077" s="25">
        <v>1</v>
      </c>
      <c r="K1077" s="26"/>
      <c r="L1077" s="27">
        <v>412.93</v>
      </c>
      <c r="M1077" s="102"/>
    </row>
    <row r="1078" spans="1:13" ht="21.75" customHeight="1" x14ac:dyDescent="0.25">
      <c r="A1078" s="34" t="s">
        <v>954</v>
      </c>
      <c r="B1078" s="22" t="s">
        <v>1055</v>
      </c>
      <c r="D1078" s="8" t="str">
        <f>IF($A$4="I",VLOOKUP(B1078,lingue!$A$1:$W$2481,12,FALSE),IF($A$4="GB",VLOOKUP(B1078,lingue!$A$1:$W$2481,14,FALSE),IF($A$4="E",VLOOKUP(B1078,lingue!$A$1:$W$2481,20,FALSE),IF($A$4="PL",VLOOKUP(B1078,lingue!$A$1:$W$2481,22,FALSE),IF($A$4="D",VLOOKUP(B1078,lingue!$A$1:$W$2481,16,FALSE),IF($A$4="F",VLOOKUP(B1078,lingue!$A$1:$W$2481,18,FALSE)))))))</f>
        <v>CARRELLO FOX CON 2 MENSOLE INCLINABILI PROF. 320 MM + 8 ATHENA AT3212A5101 GRIGIO SCURO - DIM. MM L=1023 P=613 A=1430</v>
      </c>
      <c r="E1078" s="23" t="str">
        <f>IF($A$4="I",VLOOKUP(B1078,lingue!$A$1:$W$2481,13,FALSE),IF($A$4="GB",VLOOKUP(B1078,lingue!$A$1:$W$2481,15,FALSE),IF($A$4="E",VLOOKUP(B1078,lingue!$A$1:$W$2481,21,FALSE),IF($A$4="PL",VLOOKUP(B1078,lingue!$A$1:$W$2481,23,FALSE),IF($A$4="D",VLOOKUP(B1078,lingue!$A$1:$W$2481,17,FALSE),IF($A$4="F",VLOOKUP(B1078,lingue!$A$1:$W$2481,19,FALSE)))))))</f>
        <v>CARRELLO E MENSOLE ZINCATI - BASE CON RUOTE FORNITA MONTATA</v>
      </c>
      <c r="F1078" s="28"/>
      <c r="G1078" s="8"/>
      <c r="J1078" s="25">
        <v>1</v>
      </c>
      <c r="K1078" s="26"/>
      <c r="L1078" s="27">
        <v>439.19</v>
      </c>
      <c r="M1078" s="102"/>
    </row>
    <row r="1079" spans="1:13" ht="21.75" customHeight="1" x14ac:dyDescent="0.25">
      <c r="A1079" s="34" t="s">
        <v>954</v>
      </c>
      <c r="B1079" s="22" t="s">
        <v>1056</v>
      </c>
      <c r="D1079" s="8" t="str">
        <f>IF($A$4="I",VLOOKUP(B1079,lingue!$A$1:$W$2481,12,FALSE),IF($A$4="GB",VLOOKUP(B1079,lingue!$A$1:$W$2481,14,FALSE),IF($A$4="E",VLOOKUP(B1079,lingue!$A$1:$W$2481,20,FALSE),IF($A$4="PL",VLOOKUP(B1079,lingue!$A$1:$W$2481,22,FALSE),IF($A$4="D",VLOOKUP(B1079,lingue!$A$1:$W$2481,16,FALSE),IF($A$4="F",VLOOKUP(B1079,lingue!$A$1:$W$2481,18,FALSE)))))))</f>
        <v>CARRELLO FOX CON 2 MENSOLE INCLINABILI PROF. 320 MM + 8 ATHENA REPLAST AT3212A5401 GRIGIO SCURO - DIM. MM L=1023 P=613 A=1430</v>
      </c>
      <c r="E1079" s="23" t="str">
        <f>IF($A$4="I",VLOOKUP(B1079,lingue!$A$1:$W$2481,13,FALSE),IF($A$4="GB",VLOOKUP(B1079,lingue!$A$1:$W$2481,15,FALSE),IF($A$4="E",VLOOKUP(B1079,lingue!$A$1:$W$2481,21,FALSE),IF($A$4="PL",VLOOKUP(B1079,lingue!$A$1:$W$2481,23,FALSE),IF($A$4="D",VLOOKUP(B1079,lingue!$A$1:$W$2481,17,FALSE),IF($A$4="F",VLOOKUP(B1079,lingue!$A$1:$W$2481,19,FALSE)))))))</f>
        <v>CARRELLO E MENSOLE ZINCATI - BASE CON RUOTE FORNITA MONTATA</v>
      </c>
      <c r="F1079" s="28"/>
      <c r="G1079" s="8"/>
      <c r="J1079" s="25">
        <v>1</v>
      </c>
      <c r="K1079" s="26"/>
      <c r="L1079" s="27">
        <v>431.11</v>
      </c>
      <c r="M1079" s="102"/>
    </row>
    <row r="1080" spans="1:13" ht="21.75" customHeight="1" x14ac:dyDescent="0.25">
      <c r="A1080" s="34" t="s">
        <v>954</v>
      </c>
      <c r="B1080" s="22" t="s">
        <v>1057</v>
      </c>
      <c r="D1080" s="8" t="str">
        <f>IF($A$4="I",VLOOKUP(B1080,lingue!$A$1:$W$2481,12,FALSE),IF($A$4="GB",VLOOKUP(B1080,lingue!$A$1:$W$2481,14,FALSE),IF($A$4="E",VLOOKUP(B1080,lingue!$A$1:$W$2481,20,FALSE),IF($A$4="PL",VLOOKUP(B1080,lingue!$A$1:$W$2481,22,FALSE),IF($A$4="D",VLOOKUP(B1080,lingue!$A$1:$W$2481,16,FALSE),IF($A$4="F",VLOOKUP(B1080,lingue!$A$1:$W$2481,18,FALSE)))))))</f>
        <v>CARRELLO FOX CON 2 MENSOLE INCLINABILI PROF. 320 MM + 8 ATHENA AT3217A5101 GRIGIO SCURO - DIM. MM L=1023 P=613 A=1430</v>
      </c>
      <c r="E1080" s="23" t="str">
        <f>IF($A$4="I",VLOOKUP(B1080,lingue!$A$1:$W$2481,13,FALSE),IF($A$4="GB",VLOOKUP(B1080,lingue!$A$1:$W$2481,15,FALSE),IF($A$4="E",VLOOKUP(B1080,lingue!$A$1:$W$2481,21,FALSE),IF($A$4="PL",VLOOKUP(B1080,lingue!$A$1:$W$2481,23,FALSE),IF($A$4="D",VLOOKUP(B1080,lingue!$A$1:$W$2481,17,FALSE),IF($A$4="F",VLOOKUP(B1080,lingue!$A$1:$W$2481,19,FALSE)))))))</f>
        <v>CARRELLO E MENSOLE ZINCATI - BASE CON RUOTE FORNITA MONTATA</v>
      </c>
      <c r="F1080" s="28"/>
      <c r="G1080" s="8"/>
      <c r="J1080" s="25">
        <v>1</v>
      </c>
      <c r="K1080" s="26"/>
      <c r="L1080" s="27">
        <v>443.29</v>
      </c>
      <c r="M1080" s="102"/>
    </row>
    <row r="1081" spans="1:13" ht="21.75" customHeight="1" x14ac:dyDescent="0.25">
      <c r="A1081" s="34" t="s">
        <v>954</v>
      </c>
      <c r="B1081" s="22" t="s">
        <v>1058</v>
      </c>
      <c r="D1081" s="8" t="str">
        <f>IF($A$4="I",VLOOKUP(B1081,lingue!$A$1:$W$2481,12,FALSE),IF($A$4="GB",VLOOKUP(B1081,lingue!$A$1:$W$2481,14,FALSE),IF($A$4="E",VLOOKUP(B1081,lingue!$A$1:$W$2481,20,FALSE),IF($A$4="PL",VLOOKUP(B1081,lingue!$A$1:$W$2481,22,FALSE),IF($A$4="D",VLOOKUP(B1081,lingue!$A$1:$W$2481,16,FALSE),IF($A$4="F",VLOOKUP(B1081,lingue!$A$1:$W$2481,18,FALSE)))))))</f>
        <v>CARRELLO FOX CON 2 MENSOLE INCLINABILI PROF. 320 MM + 8 ATHENA REPLAST AT3217A5401 GRIGIO SCURO - DIM. MM L=1023 P=613 A=1430</v>
      </c>
      <c r="E1081" s="23" t="str">
        <f>IF($A$4="I",VLOOKUP(B1081,lingue!$A$1:$W$2481,13,FALSE),IF($A$4="GB",VLOOKUP(B1081,lingue!$A$1:$W$2481,15,FALSE),IF($A$4="E",VLOOKUP(B1081,lingue!$A$1:$W$2481,21,FALSE),IF($A$4="PL",VLOOKUP(B1081,lingue!$A$1:$W$2481,23,FALSE),IF($A$4="D",VLOOKUP(B1081,lingue!$A$1:$W$2481,17,FALSE),IF($A$4="F",VLOOKUP(B1081,lingue!$A$1:$W$2481,19,FALSE)))))))</f>
        <v>CARRELLO E MENSOLE ZINCATI - BASE CON RUOTE FORNITA MONTATA</v>
      </c>
      <c r="F1081" s="28"/>
      <c r="G1081" s="8"/>
      <c r="J1081" s="25">
        <v>1</v>
      </c>
      <c r="K1081" s="26"/>
      <c r="L1081" s="27">
        <v>433.45</v>
      </c>
      <c r="M1081" s="102"/>
    </row>
    <row r="1082" spans="1:13" ht="21.75" customHeight="1" x14ac:dyDescent="0.25">
      <c r="A1082" s="34" t="s">
        <v>954</v>
      </c>
      <c r="B1082" s="22" t="s">
        <v>1059</v>
      </c>
      <c r="D1082" s="8" t="str">
        <f>IF($A$4="I",VLOOKUP(B1082,lingue!$A$1:$W$2481,12,FALSE),IF($A$4="GB",VLOOKUP(B1082,lingue!$A$1:$W$2481,14,FALSE),IF($A$4="E",VLOOKUP(B1082,lingue!$A$1:$W$2481,20,FALSE),IF($A$4="PL",VLOOKUP(B1082,lingue!$A$1:$W$2481,22,FALSE),IF($A$4="D",VLOOKUP(B1082,lingue!$A$1:$W$2481,16,FALSE),IF($A$4="F",VLOOKUP(B1082,lingue!$A$1:$W$2481,18,FALSE)))))))</f>
        <v>CARRELLO FOX CON 2 MENSOLE INCLINABILI PROF. 320 MM + 4 ATHENA AT4312A5101 GRIGIO SCURO - DIM. MM L=1023 P=613 A=1430</v>
      </c>
      <c r="E1082" s="23" t="str">
        <f>IF($A$4="I",VLOOKUP(B1082,lingue!$A$1:$W$2481,13,FALSE),IF($A$4="GB",VLOOKUP(B1082,lingue!$A$1:$W$2481,15,FALSE),IF($A$4="E",VLOOKUP(B1082,lingue!$A$1:$W$2481,21,FALSE),IF($A$4="PL",VLOOKUP(B1082,lingue!$A$1:$W$2481,23,FALSE),IF($A$4="D",VLOOKUP(B1082,lingue!$A$1:$W$2481,17,FALSE),IF($A$4="F",VLOOKUP(B1082,lingue!$A$1:$W$2481,19,FALSE)))))))</f>
        <v>CARRELLO E MENSOLE ZINCATI - BASE CON RUOTE FORNITA MONTATA</v>
      </c>
      <c r="F1082" s="28"/>
      <c r="G1082" s="8"/>
      <c r="J1082" s="25">
        <v>1</v>
      </c>
      <c r="K1082" s="26"/>
      <c r="L1082" s="27">
        <v>425.17</v>
      </c>
      <c r="M1082" s="102"/>
    </row>
    <row r="1083" spans="1:13" ht="21.75" customHeight="1" x14ac:dyDescent="0.25">
      <c r="A1083" s="34" t="s">
        <v>954</v>
      </c>
      <c r="B1083" s="22" t="s">
        <v>1060</v>
      </c>
      <c r="D1083" s="8" t="str">
        <f>IF($A$4="I",VLOOKUP(B1083,lingue!$A$1:$W$2481,12,FALSE),IF($A$4="GB",VLOOKUP(B1083,lingue!$A$1:$W$2481,14,FALSE),IF($A$4="E",VLOOKUP(B1083,lingue!$A$1:$W$2481,20,FALSE),IF($A$4="PL",VLOOKUP(B1083,lingue!$A$1:$W$2481,22,FALSE),IF($A$4="D",VLOOKUP(B1083,lingue!$A$1:$W$2481,16,FALSE),IF($A$4="F",VLOOKUP(B1083,lingue!$A$1:$W$2481,18,FALSE)))))))</f>
        <v>CARRELLO FOX CON 2 MENSOLE INCLINABILI PROF. 320 MM + 4 ATHENA REPLAST AT4312A5401 GRIGIO SCURO - DIM. MM L=1023 P=613 A=1430</v>
      </c>
      <c r="E1083" s="23" t="str">
        <f>IF($A$4="I",VLOOKUP(B1083,lingue!$A$1:$W$2481,13,FALSE),IF($A$4="GB",VLOOKUP(B1083,lingue!$A$1:$W$2481,15,FALSE),IF($A$4="E",VLOOKUP(B1083,lingue!$A$1:$W$2481,21,FALSE),IF($A$4="PL",VLOOKUP(B1083,lingue!$A$1:$W$2481,23,FALSE),IF($A$4="D",VLOOKUP(B1083,lingue!$A$1:$W$2481,17,FALSE),IF($A$4="F",VLOOKUP(B1083,lingue!$A$1:$W$2481,19,FALSE)))))))</f>
        <v>CARRELLO E MENSOLE ZINCATI - BASE CON RUOTE FORNITA MONTATA</v>
      </c>
      <c r="F1083" s="28"/>
      <c r="G1083" s="8"/>
      <c r="J1083" s="25">
        <v>1</v>
      </c>
      <c r="K1083" s="26"/>
      <c r="L1083" s="27">
        <v>419.37</v>
      </c>
      <c r="M1083" s="102"/>
    </row>
    <row r="1084" spans="1:13" ht="21.75" customHeight="1" x14ac:dyDescent="0.25">
      <c r="A1084" s="34" t="s">
        <v>954</v>
      </c>
      <c r="B1084" s="22" t="s">
        <v>1061</v>
      </c>
      <c r="D1084" s="8" t="str">
        <f>IF($A$4="I",VLOOKUP(B1084,lingue!$A$1:$W$2481,12,FALSE),IF($A$4="GB",VLOOKUP(B1084,lingue!$A$1:$W$2481,14,FALSE),IF($A$4="E",VLOOKUP(B1084,lingue!$A$1:$W$2481,20,FALSE),IF($A$4="PL",VLOOKUP(B1084,lingue!$A$1:$W$2481,22,FALSE),IF($A$4="D",VLOOKUP(B1084,lingue!$A$1:$W$2481,16,FALSE),IF($A$4="F",VLOOKUP(B1084,lingue!$A$1:$W$2481,18,FALSE)))))))</f>
        <v>CARRELLO FOX CON 2 MENSOLE INCLINABILI PROF. 320 MM + 4 ATHENA AT4317A5101 GRIGIO SCURO - DIM. MM L=1023 P=613 A=1430</v>
      </c>
      <c r="E1084" s="23" t="str">
        <f>IF($A$4="I",VLOOKUP(B1084,lingue!$A$1:$W$2481,13,FALSE),IF($A$4="GB",VLOOKUP(B1084,lingue!$A$1:$W$2481,15,FALSE),IF($A$4="E",VLOOKUP(B1084,lingue!$A$1:$W$2481,21,FALSE),IF($A$4="PL",VLOOKUP(B1084,lingue!$A$1:$W$2481,23,FALSE),IF($A$4="D",VLOOKUP(B1084,lingue!$A$1:$W$2481,17,FALSE),IF($A$4="F",VLOOKUP(B1084,lingue!$A$1:$W$2481,19,FALSE)))))))</f>
        <v>CARRELLO E MENSOLE ZINCATI - BASE CON RUOTE FORNITA MONTATA</v>
      </c>
      <c r="F1084" s="28"/>
      <c r="G1084" s="8"/>
      <c r="J1084" s="25">
        <v>1</v>
      </c>
      <c r="K1084" s="26"/>
      <c r="L1084" s="27">
        <v>433.55</v>
      </c>
      <c r="M1084" s="102"/>
    </row>
    <row r="1085" spans="1:13" ht="21.75" customHeight="1" x14ac:dyDescent="0.25">
      <c r="A1085" s="34" t="s">
        <v>954</v>
      </c>
      <c r="B1085" s="22" t="s">
        <v>1062</v>
      </c>
      <c r="D1085" s="8" t="str">
        <f>IF($A$4="I",VLOOKUP(B1085,lingue!$A$1:$W$2481,12,FALSE),IF($A$4="GB",VLOOKUP(B1085,lingue!$A$1:$W$2481,14,FALSE),IF($A$4="E",VLOOKUP(B1085,lingue!$A$1:$W$2481,20,FALSE),IF($A$4="PL",VLOOKUP(B1085,lingue!$A$1:$W$2481,22,FALSE),IF($A$4="D",VLOOKUP(B1085,lingue!$A$1:$W$2481,16,FALSE),IF($A$4="F",VLOOKUP(B1085,lingue!$A$1:$W$2481,18,FALSE)))))))</f>
        <v>CARRELLO FOX CON 2 MENSOLE INCLINABILI PROF. 320 MM + 4 ATHENA REPLAST AT4317A5401 GRIGIO SCURO - DIM. MM L=1023 P=613 A=1430</v>
      </c>
      <c r="E1085" s="23" t="str">
        <f>IF($A$4="I",VLOOKUP(B1085,lingue!$A$1:$W$2481,13,FALSE),IF($A$4="GB",VLOOKUP(B1085,lingue!$A$1:$W$2481,15,FALSE),IF($A$4="E",VLOOKUP(B1085,lingue!$A$1:$W$2481,21,FALSE),IF($A$4="PL",VLOOKUP(B1085,lingue!$A$1:$W$2481,23,FALSE),IF($A$4="D",VLOOKUP(B1085,lingue!$A$1:$W$2481,17,FALSE),IF($A$4="F",VLOOKUP(B1085,lingue!$A$1:$W$2481,19,FALSE)))))))</f>
        <v>CARRELLO E MENSOLE ZINCATI - BASE CON RUOTE FORNITA MONTATA</v>
      </c>
      <c r="F1085" s="28"/>
      <c r="G1085" s="8"/>
      <c r="J1085" s="25">
        <v>1</v>
      </c>
      <c r="K1085" s="26"/>
      <c r="L1085" s="27">
        <v>426.83</v>
      </c>
      <c r="M1085" s="102"/>
    </row>
    <row r="1086" spans="1:13" ht="21.75" customHeight="1" x14ac:dyDescent="0.25">
      <c r="A1086" s="34" t="s">
        <v>954</v>
      </c>
      <c r="B1086" s="22" t="s">
        <v>1063</v>
      </c>
      <c r="D1086" s="8" t="str">
        <f>IF($A$4="I",VLOOKUP(B1086,lingue!$A$1:$W$2481,12,FALSE),IF($A$4="GB",VLOOKUP(B1086,lingue!$A$1:$W$2481,14,FALSE),IF($A$4="E",VLOOKUP(B1086,lingue!$A$1:$W$2481,20,FALSE),IF($A$4="PL",VLOOKUP(B1086,lingue!$A$1:$W$2481,22,FALSE),IF($A$4="D",VLOOKUP(B1086,lingue!$A$1:$W$2481,16,FALSE),IF($A$4="F",VLOOKUP(B1086,lingue!$A$1:$W$2481,18,FALSE)))))))</f>
        <v>CARRELLO FOX CON 2 MENSOLE INCLINABILI PROF. 320 MM + 4 ATHENA AT4322A5101 GRIGIO SCURO - DIM. MM L=1023 P=613 A=1430</v>
      </c>
      <c r="E1086" s="23" t="str">
        <f>IF($A$4="I",VLOOKUP(B1086,lingue!$A$1:$W$2481,13,FALSE),IF($A$4="GB",VLOOKUP(B1086,lingue!$A$1:$W$2481,15,FALSE),IF($A$4="E",VLOOKUP(B1086,lingue!$A$1:$W$2481,21,FALSE),IF($A$4="PL",VLOOKUP(B1086,lingue!$A$1:$W$2481,23,FALSE),IF($A$4="D",VLOOKUP(B1086,lingue!$A$1:$W$2481,17,FALSE),IF($A$4="F",VLOOKUP(B1086,lingue!$A$1:$W$2481,19,FALSE)))))))</f>
        <v>CARRELLO E MENSOLE ZINCATI - BASE CON RUOTE FORNITA MONTATA</v>
      </c>
      <c r="F1086" s="28"/>
      <c r="G1086" s="8"/>
      <c r="J1086" s="25">
        <v>1</v>
      </c>
      <c r="K1086" s="26"/>
      <c r="L1086" s="27">
        <v>436.86</v>
      </c>
      <c r="M1086" s="102"/>
    </row>
    <row r="1087" spans="1:13" ht="21.75" customHeight="1" x14ac:dyDescent="0.25">
      <c r="A1087" s="34" t="s">
        <v>954</v>
      </c>
      <c r="B1087" s="22" t="s">
        <v>1064</v>
      </c>
      <c r="D1087" s="8" t="str">
        <f>IF($A$4="I",VLOOKUP(B1087,lingue!$A$1:$W$2481,12,FALSE),IF($A$4="GB",VLOOKUP(B1087,lingue!$A$1:$W$2481,14,FALSE),IF($A$4="E",VLOOKUP(B1087,lingue!$A$1:$W$2481,20,FALSE),IF($A$4="PL",VLOOKUP(B1087,lingue!$A$1:$W$2481,22,FALSE),IF($A$4="D",VLOOKUP(B1087,lingue!$A$1:$W$2481,16,FALSE),IF($A$4="F",VLOOKUP(B1087,lingue!$A$1:$W$2481,18,FALSE)))))))</f>
        <v>CARRELLO FOX CON 2 MENSOLE INCLINABILI PROF. 320 MM + 4 ATHENA REPLAST AT4322A5401 GRIGIO SCURO - DIM. MM L=1023 P=613 A=1430</v>
      </c>
      <c r="E1087" s="23" t="str">
        <f>IF($A$4="I",VLOOKUP(B1087,lingue!$A$1:$W$2481,13,FALSE),IF($A$4="GB",VLOOKUP(B1087,lingue!$A$1:$W$2481,15,FALSE),IF($A$4="E",VLOOKUP(B1087,lingue!$A$1:$W$2481,21,FALSE),IF($A$4="PL",VLOOKUP(B1087,lingue!$A$1:$W$2481,23,FALSE),IF($A$4="D",VLOOKUP(B1087,lingue!$A$1:$W$2481,17,FALSE),IF($A$4="F",VLOOKUP(B1087,lingue!$A$1:$W$2481,19,FALSE)))))))</f>
        <v>CARRELLO E MENSOLE ZINCATI - BASE CON RUOTE FORNITA MONTATA</v>
      </c>
      <c r="F1087" s="28"/>
      <c r="G1087" s="8"/>
      <c r="J1087" s="25">
        <v>1</v>
      </c>
      <c r="K1087" s="26"/>
      <c r="L1087" s="27">
        <v>430.72</v>
      </c>
      <c r="M1087" s="102"/>
    </row>
    <row r="1088" spans="1:13" ht="21.75" customHeight="1" x14ac:dyDescent="0.25">
      <c r="A1088" s="34" t="s">
        <v>954</v>
      </c>
      <c r="B1088" s="22" t="s">
        <v>1065</v>
      </c>
      <c r="D1088" s="8" t="str">
        <f>IF($A$4="I",VLOOKUP(B1088,lingue!$A$1:$W$2481,12,FALSE),IF($A$4="GB",VLOOKUP(B1088,lingue!$A$1:$W$2481,14,FALSE),IF($A$4="E",VLOOKUP(B1088,lingue!$A$1:$W$2481,20,FALSE),IF($A$4="PL",VLOOKUP(B1088,lingue!$A$1:$W$2481,22,FALSE),IF($A$4="D",VLOOKUP(B1088,lingue!$A$1:$W$2481,16,FALSE),IF($A$4="F",VLOOKUP(B1088,lingue!$A$1:$W$2481,18,FALSE)))))))</f>
        <v>CARRELLO FOX CON 2 MENSOLE INCLINABILI PROF. 420 MM + 6 ATHENA AT4312A5101 GRIGIO SCURO - DIM. MM L=1023 P=613 A=1430</v>
      </c>
      <c r="E1088" s="23" t="str">
        <f>IF($A$4="I",VLOOKUP(B1088,lingue!$A$1:$W$2481,13,FALSE),IF($A$4="GB",VLOOKUP(B1088,lingue!$A$1:$W$2481,15,FALSE),IF($A$4="E",VLOOKUP(B1088,lingue!$A$1:$W$2481,21,FALSE),IF($A$4="PL",VLOOKUP(B1088,lingue!$A$1:$W$2481,23,FALSE),IF($A$4="D",VLOOKUP(B1088,lingue!$A$1:$W$2481,17,FALSE),IF($A$4="F",VLOOKUP(B1088,lingue!$A$1:$W$2481,19,FALSE)))))))</f>
        <v>CARRELLO E MENSOLE ZINCATI - BASE CON RUOTE FORNITA MONTATA</v>
      </c>
      <c r="F1088" s="28"/>
      <c r="G1088" s="8"/>
      <c r="J1088" s="25">
        <v>1</v>
      </c>
      <c r="K1088" s="26"/>
      <c r="L1088" s="27">
        <v>436.5</v>
      </c>
      <c r="M1088" s="102"/>
    </row>
    <row r="1089" spans="1:13" ht="21.75" customHeight="1" x14ac:dyDescent="0.25">
      <c r="A1089" s="34" t="s">
        <v>954</v>
      </c>
      <c r="B1089" s="22" t="s">
        <v>1066</v>
      </c>
      <c r="D1089" s="8" t="str">
        <f>IF($A$4="I",VLOOKUP(B1089,lingue!$A$1:$W$2481,12,FALSE),IF($A$4="GB",VLOOKUP(B1089,lingue!$A$1:$W$2481,14,FALSE),IF($A$4="E",VLOOKUP(B1089,lingue!$A$1:$W$2481,20,FALSE),IF($A$4="PL",VLOOKUP(B1089,lingue!$A$1:$W$2481,22,FALSE),IF($A$4="D",VLOOKUP(B1089,lingue!$A$1:$W$2481,16,FALSE),IF($A$4="F",VLOOKUP(B1089,lingue!$A$1:$W$2481,18,FALSE)))))))</f>
        <v>CARRELLO FOX CON 2 MENSOLE INCLINABILI PROF. 420 MM + 6 ATHENA REPLAST AT4312A5401 GRIGIO SCURO - DIM. MM L=1023 P=613 A=1430</v>
      </c>
      <c r="E1089" s="23" t="str">
        <f>IF($A$4="I",VLOOKUP(B1089,lingue!$A$1:$W$2481,13,FALSE),IF($A$4="GB",VLOOKUP(B1089,lingue!$A$1:$W$2481,15,FALSE),IF($A$4="E",VLOOKUP(B1089,lingue!$A$1:$W$2481,21,FALSE),IF($A$4="PL",VLOOKUP(B1089,lingue!$A$1:$W$2481,23,FALSE),IF($A$4="D",VLOOKUP(B1089,lingue!$A$1:$W$2481,17,FALSE),IF($A$4="F",VLOOKUP(B1089,lingue!$A$1:$W$2481,19,FALSE)))))))</f>
        <v>CARRELLO E MENSOLE ZINCATI - BASE CON RUOTE FORNITA MONTATA</v>
      </c>
      <c r="F1089" s="28"/>
      <c r="G1089" s="8"/>
      <c r="J1089" s="25">
        <v>1</v>
      </c>
      <c r="K1089" s="26"/>
      <c r="L1089" s="27">
        <v>427.8</v>
      </c>
      <c r="M1089" s="102"/>
    </row>
    <row r="1090" spans="1:13" ht="21.75" customHeight="1" x14ac:dyDescent="0.25">
      <c r="A1090" s="34" t="s">
        <v>954</v>
      </c>
      <c r="B1090" s="22" t="s">
        <v>1067</v>
      </c>
      <c r="D1090" s="8" t="str">
        <f>IF($A$4="I",VLOOKUP(B1090,lingue!$A$1:$W$2481,12,FALSE),IF($A$4="GB",VLOOKUP(B1090,lingue!$A$1:$W$2481,14,FALSE),IF($A$4="E",VLOOKUP(B1090,lingue!$A$1:$W$2481,20,FALSE),IF($A$4="PL",VLOOKUP(B1090,lingue!$A$1:$W$2481,22,FALSE),IF($A$4="D",VLOOKUP(B1090,lingue!$A$1:$W$2481,16,FALSE),IF($A$4="F",VLOOKUP(B1090,lingue!$A$1:$W$2481,18,FALSE)))))))</f>
        <v>CARRELLO FOX CON 2 MENSOLE INCLINABILI PROF. 420 MM + 6 ATHENA AT4317A5101 GRIGIO SCURO - DIM. MM L=1023 P=613 A=1430</v>
      </c>
      <c r="E1090" s="23" t="str">
        <f>IF($A$4="I",VLOOKUP(B1090,lingue!$A$1:$W$2481,13,FALSE),IF($A$4="GB",VLOOKUP(B1090,lingue!$A$1:$W$2481,15,FALSE),IF($A$4="E",VLOOKUP(B1090,lingue!$A$1:$W$2481,21,FALSE),IF($A$4="PL",VLOOKUP(B1090,lingue!$A$1:$W$2481,23,FALSE),IF($A$4="D",VLOOKUP(B1090,lingue!$A$1:$W$2481,17,FALSE),IF($A$4="F",VLOOKUP(B1090,lingue!$A$1:$W$2481,19,FALSE)))))))</f>
        <v>CARRELLO E MENSOLE ZINCATI - BASE CON RUOTE FORNITA MONTATA</v>
      </c>
      <c r="F1090" s="28"/>
      <c r="G1090" s="8"/>
      <c r="J1090" s="25">
        <v>1</v>
      </c>
      <c r="K1090" s="26"/>
      <c r="L1090" s="27">
        <v>449.06</v>
      </c>
      <c r="M1090" s="102"/>
    </row>
    <row r="1091" spans="1:13" ht="21.75" customHeight="1" x14ac:dyDescent="0.25">
      <c r="A1091" s="34" t="s">
        <v>954</v>
      </c>
      <c r="B1091" s="22" t="s">
        <v>1068</v>
      </c>
      <c r="D1091" s="8" t="str">
        <f>IF($A$4="I",VLOOKUP(B1091,lingue!$A$1:$W$2481,12,FALSE),IF($A$4="GB",VLOOKUP(B1091,lingue!$A$1:$W$2481,14,FALSE),IF($A$4="E",VLOOKUP(B1091,lingue!$A$1:$W$2481,20,FALSE),IF($A$4="PL",VLOOKUP(B1091,lingue!$A$1:$W$2481,22,FALSE),IF($A$4="D",VLOOKUP(B1091,lingue!$A$1:$W$2481,16,FALSE),IF($A$4="F",VLOOKUP(B1091,lingue!$A$1:$W$2481,18,FALSE)))))))</f>
        <v>CARRELLO FOX CON 2 MENSOLE INCLINABILI PROF. 420 MM + 6 ATHENA REPLAST AT4317A5401 GRIGIO SCURO - DIM. MM L=1023 P=613 A=1430</v>
      </c>
      <c r="E1091" s="23" t="str">
        <f>IF($A$4="I",VLOOKUP(B1091,lingue!$A$1:$W$2481,13,FALSE),IF($A$4="GB",VLOOKUP(B1091,lingue!$A$1:$W$2481,15,FALSE),IF($A$4="E",VLOOKUP(B1091,lingue!$A$1:$W$2481,21,FALSE),IF($A$4="PL",VLOOKUP(B1091,lingue!$A$1:$W$2481,23,FALSE),IF($A$4="D",VLOOKUP(B1091,lingue!$A$1:$W$2481,17,FALSE),IF($A$4="F",VLOOKUP(B1091,lingue!$A$1:$W$2481,19,FALSE)))))))</f>
        <v>CARRELLO E MENSOLE ZINCATI - BASE CON RUOTE FORNITA MONTATA</v>
      </c>
      <c r="F1091" s="28"/>
      <c r="G1091" s="8"/>
      <c r="J1091" s="25">
        <v>1</v>
      </c>
      <c r="K1091" s="26"/>
      <c r="L1091" s="27">
        <v>438.98</v>
      </c>
      <c r="M1091" s="102"/>
    </row>
    <row r="1092" spans="1:13" ht="21.75" customHeight="1" x14ac:dyDescent="0.25">
      <c r="A1092" s="34" t="s">
        <v>954</v>
      </c>
      <c r="B1092" s="22" t="s">
        <v>1069</v>
      </c>
      <c r="D1092" s="8" t="str">
        <f>IF($A$4="I",VLOOKUP(B1092,lingue!$A$1:$W$2481,12,FALSE),IF($A$4="GB",VLOOKUP(B1092,lingue!$A$1:$W$2481,14,FALSE),IF($A$4="E",VLOOKUP(B1092,lingue!$A$1:$W$2481,20,FALSE),IF($A$4="PL",VLOOKUP(B1092,lingue!$A$1:$W$2481,22,FALSE),IF($A$4="D",VLOOKUP(B1092,lingue!$A$1:$W$2481,16,FALSE),IF($A$4="F",VLOOKUP(B1092,lingue!$A$1:$W$2481,18,FALSE)))))))</f>
        <v>CARRELLO FOX CON 2 MENSOLE INCLINABILI PROF. 420 MM + 6 ATHENA AT4322A5101 GRIGIO SCURO - DIM. MM L=1023 P=613 A=1430</v>
      </c>
      <c r="E1092" s="23" t="str">
        <f>IF($A$4="I",VLOOKUP(B1092,lingue!$A$1:$W$2481,13,FALSE),IF($A$4="GB",VLOOKUP(B1092,lingue!$A$1:$W$2481,15,FALSE),IF($A$4="E",VLOOKUP(B1092,lingue!$A$1:$W$2481,21,FALSE),IF($A$4="PL",VLOOKUP(B1092,lingue!$A$1:$W$2481,23,FALSE),IF($A$4="D",VLOOKUP(B1092,lingue!$A$1:$W$2481,17,FALSE),IF($A$4="F",VLOOKUP(B1092,lingue!$A$1:$W$2481,19,FALSE)))))))</f>
        <v>CARRELLO E MENSOLE ZINCATI - BASE CON RUOTE FORNITA MONTATA</v>
      </c>
      <c r="F1092" s="28"/>
      <c r="G1092" s="8"/>
      <c r="J1092" s="25">
        <v>1</v>
      </c>
      <c r="K1092" s="26"/>
      <c r="L1092" s="27">
        <v>454.03</v>
      </c>
      <c r="M1092" s="102"/>
    </row>
    <row r="1093" spans="1:13" ht="21.75" customHeight="1" x14ac:dyDescent="0.25">
      <c r="A1093" s="34" t="s">
        <v>954</v>
      </c>
      <c r="B1093" s="22" t="s">
        <v>1070</v>
      </c>
      <c r="D1093" s="8" t="str">
        <f>IF($A$4="I",VLOOKUP(B1093,lingue!$A$1:$W$2481,12,FALSE),IF($A$4="GB",VLOOKUP(B1093,lingue!$A$1:$W$2481,14,FALSE),IF($A$4="E",VLOOKUP(B1093,lingue!$A$1:$W$2481,20,FALSE),IF($A$4="PL",VLOOKUP(B1093,lingue!$A$1:$W$2481,22,FALSE),IF($A$4="D",VLOOKUP(B1093,lingue!$A$1:$W$2481,16,FALSE),IF($A$4="F",VLOOKUP(B1093,lingue!$A$1:$W$2481,18,FALSE)))))))</f>
        <v>CARRELLO FOX CON 2 MENSOLE INCLINABILI PROF. 420 MM + 6 ATHENA REPLAST AT4322A5401 GRIGIO SCURO - DIM. MM L=1023 P=613 A=1430</v>
      </c>
      <c r="E1093" s="23" t="str">
        <f>IF($A$4="I",VLOOKUP(B1093,lingue!$A$1:$W$2481,13,FALSE),IF($A$4="GB",VLOOKUP(B1093,lingue!$A$1:$W$2481,15,FALSE),IF($A$4="E",VLOOKUP(B1093,lingue!$A$1:$W$2481,21,FALSE),IF($A$4="PL",VLOOKUP(B1093,lingue!$A$1:$W$2481,23,FALSE),IF($A$4="D",VLOOKUP(B1093,lingue!$A$1:$W$2481,17,FALSE),IF($A$4="F",VLOOKUP(B1093,lingue!$A$1:$W$2481,19,FALSE)))))))</f>
        <v>CARRELLO E MENSOLE ZINCATI - BASE CON RUOTE FORNITA MONTATA</v>
      </c>
      <c r="F1093" s="28"/>
      <c r="G1093" s="8"/>
      <c r="J1093" s="25">
        <v>1</v>
      </c>
      <c r="K1093" s="26"/>
      <c r="L1093" s="27">
        <v>444.82</v>
      </c>
      <c r="M1093" s="102"/>
    </row>
    <row r="1094" spans="1:13" ht="21.75" customHeight="1" x14ac:dyDescent="0.25">
      <c r="A1094" s="34" t="s">
        <v>954</v>
      </c>
      <c r="B1094" s="22" t="s">
        <v>1071</v>
      </c>
      <c r="D1094" s="8" t="str">
        <f>IF($A$4="I",VLOOKUP(B1094,lingue!$A$1:$W$2481,12,FALSE),IF($A$4="GB",VLOOKUP(B1094,lingue!$A$1:$W$2481,14,FALSE),IF($A$4="E",VLOOKUP(B1094,lingue!$A$1:$W$2481,20,FALSE),IF($A$4="PL",VLOOKUP(B1094,lingue!$A$1:$W$2481,22,FALSE),IF($A$4="D",VLOOKUP(B1094,lingue!$A$1:$W$2481,16,FALSE),IF($A$4="F",VLOOKUP(B1094,lingue!$A$1:$W$2481,18,FALSE)))))))</f>
        <v>CARRELLO FOX CON 2 MENSOLE INCLINABILI PROF. 600 MM + 4 ATHENA AT6412A5101 GRIGIO SCURO - DIM. MM L=1023 P=613 A=1430</v>
      </c>
      <c r="E1094" s="23" t="str">
        <f>IF($A$4="I",VLOOKUP(B1094,lingue!$A$1:$W$2481,13,FALSE),IF($A$4="GB",VLOOKUP(B1094,lingue!$A$1:$W$2481,15,FALSE),IF($A$4="E",VLOOKUP(B1094,lingue!$A$1:$W$2481,21,FALSE),IF($A$4="PL",VLOOKUP(B1094,lingue!$A$1:$W$2481,23,FALSE),IF($A$4="D",VLOOKUP(B1094,lingue!$A$1:$W$2481,17,FALSE),IF($A$4="F",VLOOKUP(B1094,lingue!$A$1:$W$2481,19,FALSE)))))))</f>
        <v>CARRELLO E MENSOLE ZINCATI - BASE CON RUOTE FORNITA MONTATA</v>
      </c>
      <c r="F1094" s="28"/>
      <c r="G1094" s="8"/>
      <c r="J1094" s="25">
        <v>1</v>
      </c>
      <c r="K1094" s="26"/>
      <c r="L1094" s="27">
        <v>452.26</v>
      </c>
      <c r="M1094" s="102"/>
    </row>
    <row r="1095" spans="1:13" ht="21.75" customHeight="1" x14ac:dyDescent="0.25">
      <c r="A1095" s="34" t="s">
        <v>954</v>
      </c>
      <c r="B1095" s="22" t="s">
        <v>1072</v>
      </c>
      <c r="D1095" s="8" t="str">
        <f>IF($A$4="I",VLOOKUP(B1095,lingue!$A$1:$W$2481,12,FALSE),IF($A$4="GB",VLOOKUP(B1095,lingue!$A$1:$W$2481,14,FALSE),IF($A$4="E",VLOOKUP(B1095,lingue!$A$1:$W$2481,20,FALSE),IF($A$4="PL",VLOOKUP(B1095,lingue!$A$1:$W$2481,22,FALSE),IF($A$4="D",VLOOKUP(B1095,lingue!$A$1:$W$2481,16,FALSE),IF($A$4="F",VLOOKUP(B1095,lingue!$A$1:$W$2481,18,FALSE)))))))</f>
        <v>CARRELLO FOX CON 2 MENSOLE INCLINABILI PROF. 600 MM + 4 ATHENA REPLAST AT6412A5401 GRIGIO SCURO - DIM. MM L=1023 P=613 A=1430</v>
      </c>
      <c r="E1095" s="23" t="str">
        <f>IF($A$4="I",VLOOKUP(B1095,lingue!$A$1:$W$2481,13,FALSE),IF($A$4="GB",VLOOKUP(B1095,lingue!$A$1:$W$2481,15,FALSE),IF($A$4="E",VLOOKUP(B1095,lingue!$A$1:$W$2481,21,FALSE),IF($A$4="PL",VLOOKUP(B1095,lingue!$A$1:$W$2481,23,FALSE),IF($A$4="D",VLOOKUP(B1095,lingue!$A$1:$W$2481,17,FALSE),IF($A$4="F",VLOOKUP(B1095,lingue!$A$1:$W$2481,19,FALSE)))))))</f>
        <v>CARRELLO E MENSOLE ZINCATI - BASE CON RUOTE FORNITA MONTATA</v>
      </c>
      <c r="F1095" s="28"/>
      <c r="G1095" s="8"/>
      <c r="J1095" s="25">
        <v>1</v>
      </c>
      <c r="K1095" s="26"/>
      <c r="L1095" s="27">
        <v>444.56</v>
      </c>
      <c r="M1095" s="102"/>
    </row>
    <row r="1096" spans="1:13" ht="21.75" customHeight="1" x14ac:dyDescent="0.25">
      <c r="A1096" s="34" t="s">
        <v>954</v>
      </c>
      <c r="B1096" s="22" t="s">
        <v>1073</v>
      </c>
      <c r="D1096" s="8" t="str">
        <f>IF($A$4="I",VLOOKUP(B1096,lingue!$A$1:$W$2481,12,FALSE),IF($A$4="GB",VLOOKUP(B1096,lingue!$A$1:$W$2481,14,FALSE),IF($A$4="E",VLOOKUP(B1096,lingue!$A$1:$W$2481,20,FALSE),IF($A$4="PL",VLOOKUP(B1096,lingue!$A$1:$W$2481,22,FALSE),IF($A$4="D",VLOOKUP(B1096,lingue!$A$1:$W$2481,16,FALSE),IF($A$4="F",VLOOKUP(B1096,lingue!$A$1:$W$2481,18,FALSE)))))))</f>
        <v>CARRELLO FOX CON 2 MENSOLE INCLINABILI PROF. 600 MM + 4 ATHENA AT6417A5101 GRIGIO SCURO - DIM. MM L=1023 P=613 A=1430</v>
      </c>
      <c r="E1096" s="23" t="str">
        <f>IF($A$4="I",VLOOKUP(B1096,lingue!$A$1:$W$2481,13,FALSE),IF($A$4="GB",VLOOKUP(B1096,lingue!$A$1:$W$2481,15,FALSE),IF($A$4="E",VLOOKUP(B1096,lingue!$A$1:$W$2481,21,FALSE),IF($A$4="PL",VLOOKUP(B1096,lingue!$A$1:$W$2481,23,FALSE),IF($A$4="D",VLOOKUP(B1096,lingue!$A$1:$W$2481,17,FALSE),IF($A$4="F",VLOOKUP(B1096,lingue!$A$1:$W$2481,19,FALSE)))))))</f>
        <v>CARRELLO E MENSOLE ZINCATI - BASE CON RUOTE FORNITA MONTATA</v>
      </c>
      <c r="F1096" s="28"/>
      <c r="G1096" s="8"/>
      <c r="J1096" s="25">
        <v>1</v>
      </c>
      <c r="K1096" s="26"/>
      <c r="L1096" s="27">
        <v>464.09</v>
      </c>
      <c r="M1096" s="102"/>
    </row>
    <row r="1097" spans="1:13" ht="21.75" customHeight="1" x14ac:dyDescent="0.25">
      <c r="A1097" s="34" t="s">
        <v>954</v>
      </c>
      <c r="B1097" s="22" t="s">
        <v>1074</v>
      </c>
      <c r="D1097" s="8" t="str">
        <f>IF($A$4="I",VLOOKUP(B1097,lingue!$A$1:$W$2481,12,FALSE),IF($A$4="GB",VLOOKUP(B1097,lingue!$A$1:$W$2481,14,FALSE),IF($A$4="E",VLOOKUP(B1097,lingue!$A$1:$W$2481,20,FALSE),IF($A$4="PL",VLOOKUP(B1097,lingue!$A$1:$W$2481,22,FALSE),IF($A$4="D",VLOOKUP(B1097,lingue!$A$1:$W$2481,16,FALSE),IF($A$4="F",VLOOKUP(B1097,lingue!$A$1:$W$2481,18,FALSE)))))))</f>
        <v>CARRELLO FOX CON 2 MENSOLE INCLINABILI PROF. 600 MM + 4 ATHENA REPLAST AT6417A5401 GRIGIO SCURO - DIM. MM L=1023 P=613 A=1430</v>
      </c>
      <c r="E1097" s="23" t="str">
        <f>IF($A$4="I",VLOOKUP(B1097,lingue!$A$1:$W$2481,13,FALSE),IF($A$4="GB",VLOOKUP(B1097,lingue!$A$1:$W$2481,15,FALSE),IF($A$4="E",VLOOKUP(B1097,lingue!$A$1:$W$2481,21,FALSE),IF($A$4="PL",VLOOKUP(B1097,lingue!$A$1:$W$2481,23,FALSE),IF($A$4="D",VLOOKUP(B1097,lingue!$A$1:$W$2481,17,FALSE),IF($A$4="F",VLOOKUP(B1097,lingue!$A$1:$W$2481,19,FALSE)))))))</f>
        <v>CARRELLO E MENSOLE ZINCATI - BASE CON RUOTE FORNITA MONTATA</v>
      </c>
      <c r="F1097" s="28"/>
      <c r="G1097" s="8"/>
      <c r="J1097" s="25">
        <v>1</v>
      </c>
      <c r="K1097" s="26"/>
      <c r="L1097" s="27">
        <v>452.94</v>
      </c>
      <c r="M1097" s="102"/>
    </row>
    <row r="1098" spans="1:13" ht="21.75" customHeight="1" x14ac:dyDescent="0.25">
      <c r="A1098" s="34" t="s">
        <v>954</v>
      </c>
      <c r="B1098" s="22" t="s">
        <v>1075</v>
      </c>
      <c r="D1098" s="8" t="str">
        <f>IF($A$4="I",VLOOKUP(B1098,lingue!$A$1:$W$2481,12,FALSE),IF($A$4="GB",VLOOKUP(B1098,lingue!$A$1:$W$2481,14,FALSE),IF($A$4="E",VLOOKUP(B1098,lingue!$A$1:$W$2481,20,FALSE),IF($A$4="PL",VLOOKUP(B1098,lingue!$A$1:$W$2481,22,FALSE),IF($A$4="D",VLOOKUP(B1098,lingue!$A$1:$W$2481,16,FALSE),IF($A$4="F",VLOOKUP(B1098,lingue!$A$1:$W$2481,18,FALSE)))))))</f>
        <v>CARRELLO FOX CON 2 MENSOLE INCLINABILI PROF. 600 MM + 4 ATHENA AT6422A5101 GRIGIO SCURO - DIM. MM L=1023 P=613 A=1430</v>
      </c>
      <c r="E1098" s="23" t="str">
        <f>IF($A$4="I",VLOOKUP(B1098,lingue!$A$1:$W$2481,13,FALSE),IF($A$4="GB",VLOOKUP(B1098,lingue!$A$1:$W$2481,15,FALSE),IF($A$4="E",VLOOKUP(B1098,lingue!$A$1:$W$2481,21,FALSE),IF($A$4="PL",VLOOKUP(B1098,lingue!$A$1:$W$2481,23,FALSE),IF($A$4="D",VLOOKUP(B1098,lingue!$A$1:$W$2481,17,FALSE),IF($A$4="F",VLOOKUP(B1098,lingue!$A$1:$W$2481,19,FALSE)))))))</f>
        <v>CARRELLO E MENSOLE ZINCATI - BASE CON RUOTE FORNITA MONTATA</v>
      </c>
      <c r="F1098" s="28"/>
      <c r="G1098" s="8"/>
      <c r="J1098" s="25">
        <v>1</v>
      </c>
      <c r="K1098" s="26"/>
      <c r="L1098" s="27">
        <v>483.04</v>
      </c>
      <c r="M1098" s="102"/>
    </row>
    <row r="1099" spans="1:13" ht="21.75" customHeight="1" x14ac:dyDescent="0.25">
      <c r="A1099" s="34" t="s">
        <v>954</v>
      </c>
      <c r="B1099" s="22" t="s">
        <v>1076</v>
      </c>
      <c r="D1099" s="8" t="str">
        <f>IF($A$4="I",VLOOKUP(B1099,lingue!$A$1:$W$2481,12,FALSE),IF($A$4="GB",VLOOKUP(B1099,lingue!$A$1:$W$2481,14,FALSE),IF($A$4="E",VLOOKUP(B1099,lingue!$A$1:$W$2481,20,FALSE),IF($A$4="PL",VLOOKUP(B1099,lingue!$A$1:$W$2481,22,FALSE),IF($A$4="D",VLOOKUP(B1099,lingue!$A$1:$W$2481,16,FALSE),IF($A$4="F",VLOOKUP(B1099,lingue!$A$1:$W$2481,18,FALSE)))))))</f>
        <v>CARRELLO FOX CON 2 MENSOLE INCLINABILI PROF. 600 MM + 4 ATHENA REPLAST AT6422A5401 GRIGIO SCURO - DIM. MM L=1023 P=613 A=1430</v>
      </c>
      <c r="E1099" s="23" t="str">
        <f>IF($A$4="I",VLOOKUP(B1099,lingue!$A$1:$W$2481,13,FALSE),IF($A$4="GB",VLOOKUP(B1099,lingue!$A$1:$W$2481,15,FALSE),IF($A$4="E",VLOOKUP(B1099,lingue!$A$1:$W$2481,21,FALSE),IF($A$4="PL",VLOOKUP(B1099,lingue!$A$1:$W$2481,23,FALSE),IF($A$4="D",VLOOKUP(B1099,lingue!$A$1:$W$2481,17,FALSE),IF($A$4="F",VLOOKUP(B1099,lingue!$A$1:$W$2481,19,FALSE)))))))</f>
        <v>CARRELLO E MENSOLE ZINCATI - BASE CON RUOTE FORNITA MONTATA</v>
      </c>
      <c r="F1099" s="28"/>
      <c r="G1099" s="8"/>
      <c r="J1099" s="25">
        <v>1</v>
      </c>
      <c r="K1099" s="26"/>
      <c r="L1099" s="27">
        <v>466.58</v>
      </c>
      <c r="M1099" s="102"/>
    </row>
    <row r="1100" spans="1:13" ht="21.75" customHeight="1" x14ac:dyDescent="0.25">
      <c r="A1100" s="34" t="s">
        <v>954</v>
      </c>
      <c r="B1100" s="22" t="s">
        <v>1077</v>
      </c>
      <c r="D1100" s="8" t="str">
        <f>IF($A$4="I",VLOOKUP(B1100,lingue!$A$1:$W$2481,12,FALSE),IF($A$4="GB",VLOOKUP(B1100,lingue!$A$1:$W$2481,14,FALSE),IF($A$4="E",VLOOKUP(B1100,lingue!$A$1:$W$2481,20,FALSE),IF($A$4="PL",VLOOKUP(B1100,lingue!$A$1:$W$2481,22,FALSE),IF($A$4="D",VLOOKUP(B1100,lingue!$A$1:$W$2481,16,FALSE),IF($A$4="F",VLOOKUP(B1100,lingue!$A$1:$W$2481,18,FALSE)))))))</f>
        <v>CARRELLO FOX CON 2 MENSOLE INCLINABILI PROF. 600 MM + 2 ATHENA AT8612C5101 GRIGIO SCURO - DIM. MM L=1023 P=613 A=1430</v>
      </c>
      <c r="E1100" s="23" t="str">
        <f>IF($A$4="I",VLOOKUP(B1100,lingue!$A$1:$W$2481,13,FALSE),IF($A$4="GB",VLOOKUP(B1100,lingue!$A$1:$W$2481,15,FALSE),IF($A$4="E",VLOOKUP(B1100,lingue!$A$1:$W$2481,21,FALSE),IF($A$4="PL",VLOOKUP(B1100,lingue!$A$1:$W$2481,23,FALSE),IF($A$4="D",VLOOKUP(B1100,lingue!$A$1:$W$2481,17,FALSE),IF($A$4="F",VLOOKUP(B1100,lingue!$A$1:$W$2481,19,FALSE)))))))</f>
        <v>CARRELLO E MENSOLE ZINCATI - BASE CON RUOTE FORNITA MONTATA</v>
      </c>
      <c r="F1100" s="28"/>
      <c r="G1100" s="8"/>
      <c r="J1100" s="25">
        <v>1</v>
      </c>
      <c r="K1100" s="26"/>
      <c r="L1100" s="27">
        <v>467.02</v>
      </c>
      <c r="M1100" s="102"/>
    </row>
    <row r="1101" spans="1:13" ht="21.75" customHeight="1" x14ac:dyDescent="0.25">
      <c r="A1101" s="34" t="s">
        <v>954</v>
      </c>
      <c r="B1101" s="22" t="s">
        <v>1078</v>
      </c>
      <c r="D1101" s="8" t="str">
        <f>IF($A$4="I",VLOOKUP(B1101,lingue!$A$1:$W$2481,12,FALSE),IF($A$4="GB",VLOOKUP(B1101,lingue!$A$1:$W$2481,14,FALSE),IF($A$4="E",VLOOKUP(B1101,lingue!$A$1:$W$2481,20,FALSE),IF($A$4="PL",VLOOKUP(B1101,lingue!$A$1:$W$2481,22,FALSE),IF($A$4="D",VLOOKUP(B1101,lingue!$A$1:$W$2481,16,FALSE),IF($A$4="F",VLOOKUP(B1101,lingue!$A$1:$W$2481,18,FALSE)))))))</f>
        <v>CARRELLO FOX CON 2 MENSOLE INCLINABILI PROF. 600 MM + 2 ATHENA REPLAST AT8612C5401 GRIGIO SCURO - DIM. MM L=1023 P=613 A=1430</v>
      </c>
      <c r="E1101" s="23" t="str">
        <f>IF($A$4="I",VLOOKUP(B1101,lingue!$A$1:$W$2481,13,FALSE),IF($A$4="GB",VLOOKUP(B1101,lingue!$A$1:$W$2481,15,FALSE),IF($A$4="E",VLOOKUP(B1101,lingue!$A$1:$W$2481,21,FALSE),IF($A$4="PL",VLOOKUP(B1101,lingue!$A$1:$W$2481,23,FALSE),IF($A$4="D",VLOOKUP(B1101,lingue!$A$1:$W$2481,17,FALSE),IF($A$4="F",VLOOKUP(B1101,lingue!$A$1:$W$2481,19,FALSE)))))))</f>
        <v>CARRELLO E MENSOLE ZINCATI - BASE CON RUOTE FORNITA MONTATA</v>
      </c>
      <c r="F1101" s="28"/>
      <c r="G1101" s="8"/>
      <c r="J1101" s="25">
        <v>1</v>
      </c>
      <c r="K1101" s="26"/>
      <c r="L1101" s="27">
        <v>453.74</v>
      </c>
      <c r="M1101" s="102"/>
    </row>
    <row r="1102" spans="1:13" ht="21.75" customHeight="1" x14ac:dyDescent="0.25">
      <c r="A1102" s="34" t="s">
        <v>954</v>
      </c>
      <c r="B1102" s="22" t="s">
        <v>1079</v>
      </c>
      <c r="D1102" s="8" t="str">
        <f>IF($A$4="I",VLOOKUP(B1102,lingue!$A$1:$W$2481,12,FALSE),IF($A$4="GB",VLOOKUP(B1102,lingue!$A$1:$W$2481,14,FALSE),IF($A$4="E",VLOOKUP(B1102,lingue!$A$1:$W$2481,20,FALSE),IF($A$4="PL",VLOOKUP(B1102,lingue!$A$1:$W$2481,22,FALSE),IF($A$4="D",VLOOKUP(B1102,lingue!$A$1:$W$2481,16,FALSE),IF($A$4="F",VLOOKUP(B1102,lingue!$A$1:$W$2481,18,FALSE)))))))</f>
        <v>CARRELLO FOX CON 2 MENSOLE INCLINABILI PROF. 600 MM + 2 ATHENA AT8617C5101 GRIGIO SCURO - DIM. MM L=1023 P=613 A=1430</v>
      </c>
      <c r="E1102" s="23" t="str">
        <f>IF($A$4="I",VLOOKUP(B1102,lingue!$A$1:$W$2481,13,FALSE),IF($A$4="GB",VLOOKUP(B1102,lingue!$A$1:$W$2481,15,FALSE),IF($A$4="E",VLOOKUP(B1102,lingue!$A$1:$W$2481,21,FALSE),IF($A$4="PL",VLOOKUP(B1102,lingue!$A$1:$W$2481,23,FALSE),IF($A$4="D",VLOOKUP(B1102,lingue!$A$1:$W$2481,17,FALSE),IF($A$4="F",VLOOKUP(B1102,lingue!$A$1:$W$2481,19,FALSE)))))))</f>
        <v>CARRELLO E MENSOLE ZINCATI - BASE CON RUOTE FORNITA MONTATA</v>
      </c>
      <c r="F1102" s="28"/>
      <c r="G1102" s="8"/>
      <c r="J1102" s="25">
        <v>1</v>
      </c>
      <c r="K1102" s="26"/>
      <c r="L1102" s="27">
        <v>472.11</v>
      </c>
      <c r="M1102" s="102"/>
    </row>
    <row r="1103" spans="1:13" ht="21.75" customHeight="1" x14ac:dyDescent="0.25">
      <c r="A1103" s="34" t="s">
        <v>954</v>
      </c>
      <c r="B1103" s="22" t="s">
        <v>1080</v>
      </c>
      <c r="D1103" s="8" t="str">
        <f>IF($A$4="I",VLOOKUP(B1103,lingue!$A$1:$W$2481,12,FALSE),IF($A$4="GB",VLOOKUP(B1103,lingue!$A$1:$W$2481,14,FALSE),IF($A$4="E",VLOOKUP(B1103,lingue!$A$1:$W$2481,20,FALSE),IF($A$4="PL",VLOOKUP(B1103,lingue!$A$1:$W$2481,22,FALSE),IF($A$4="D",VLOOKUP(B1103,lingue!$A$1:$W$2481,16,FALSE),IF($A$4="F",VLOOKUP(B1103,lingue!$A$1:$W$2481,18,FALSE)))))))</f>
        <v>CARRELLO FOX CON 2 MENSOLE INCLINABILI PROF. 600 MM + 2 ATHENA REPLAST AT8617C5401 GRIGIO SCURO - DIM. MM L=1023 P=613 A=1430</v>
      </c>
      <c r="E1103" s="23" t="str">
        <f>IF($A$4="I",VLOOKUP(B1103,lingue!$A$1:$W$2481,13,FALSE),IF($A$4="GB",VLOOKUP(B1103,lingue!$A$1:$W$2481,15,FALSE),IF($A$4="E",VLOOKUP(B1103,lingue!$A$1:$W$2481,21,FALSE),IF($A$4="PL",VLOOKUP(B1103,lingue!$A$1:$W$2481,23,FALSE),IF($A$4="D",VLOOKUP(B1103,lingue!$A$1:$W$2481,17,FALSE),IF($A$4="F",VLOOKUP(B1103,lingue!$A$1:$W$2481,19,FALSE)))))))</f>
        <v>CARRELLO E MENSOLE ZINCATI - BASE CON RUOTE FORNITA MONTATA</v>
      </c>
      <c r="F1103" s="28"/>
      <c r="G1103" s="8"/>
      <c r="J1103" s="25">
        <v>1</v>
      </c>
      <c r="K1103" s="26"/>
      <c r="L1103" s="27">
        <v>457.79</v>
      </c>
      <c r="M1103" s="102"/>
    </row>
    <row r="1104" spans="1:13" ht="21.75" customHeight="1" x14ac:dyDescent="0.25">
      <c r="A1104" s="34" t="s">
        <v>954</v>
      </c>
      <c r="B1104" s="22" t="s">
        <v>1081</v>
      </c>
      <c r="D1104" s="8" t="str">
        <f>IF($A$4="I",VLOOKUP(B1104,lingue!$A$1:$W$2481,12,FALSE),IF($A$4="GB",VLOOKUP(B1104,lingue!$A$1:$W$2481,14,FALSE),IF($A$4="E",VLOOKUP(B1104,lingue!$A$1:$W$2481,20,FALSE),IF($A$4="PL",VLOOKUP(B1104,lingue!$A$1:$W$2481,22,FALSE),IF($A$4="D",VLOOKUP(B1104,lingue!$A$1:$W$2481,16,FALSE),IF($A$4="F",VLOOKUP(B1104,lingue!$A$1:$W$2481,18,FALSE)))))))</f>
        <v>CARRELLO FOX CON 2 MENSOLE INCLINABILI PROF. 600 MM + 2 ATHENA AT8622C5101 GRIGIO SCURO - DIM. MM L=1023 P=613 A=1430</v>
      </c>
      <c r="E1104" s="23" t="str">
        <f>IF($A$4="I",VLOOKUP(B1104,lingue!$A$1:$W$2481,13,FALSE),IF($A$4="GB",VLOOKUP(B1104,lingue!$A$1:$W$2481,15,FALSE),IF($A$4="E",VLOOKUP(B1104,lingue!$A$1:$W$2481,21,FALSE),IF($A$4="PL",VLOOKUP(B1104,lingue!$A$1:$W$2481,23,FALSE),IF($A$4="D",VLOOKUP(B1104,lingue!$A$1:$W$2481,17,FALSE),IF($A$4="F",VLOOKUP(B1104,lingue!$A$1:$W$2481,19,FALSE)))))))</f>
        <v>CARRELLO E MENSOLE ZINCATI - BASE CON RUOTE FORNITA MONTATA</v>
      </c>
      <c r="F1104" s="28"/>
      <c r="G1104" s="8"/>
      <c r="J1104" s="25">
        <v>1</v>
      </c>
      <c r="K1104" s="26"/>
      <c r="L1104" s="27">
        <v>474.57</v>
      </c>
      <c r="M1104" s="102"/>
    </row>
    <row r="1105" spans="1:13" ht="21.75" customHeight="1" x14ac:dyDescent="0.25">
      <c r="A1105" s="34" t="s">
        <v>954</v>
      </c>
      <c r="B1105" s="22" t="s">
        <v>1082</v>
      </c>
      <c r="D1105" s="8" t="str">
        <f>IF($A$4="I",VLOOKUP(B1105,lingue!$A$1:$W$2481,12,FALSE),IF($A$4="GB",VLOOKUP(B1105,lingue!$A$1:$W$2481,14,FALSE),IF($A$4="E",VLOOKUP(B1105,lingue!$A$1:$W$2481,20,FALSE),IF($A$4="PL",VLOOKUP(B1105,lingue!$A$1:$W$2481,22,FALSE),IF($A$4="D",VLOOKUP(B1105,lingue!$A$1:$W$2481,16,FALSE),IF($A$4="F",VLOOKUP(B1105,lingue!$A$1:$W$2481,18,FALSE)))))))</f>
        <v>CARRELLO FOX CON 2 MENSOLE INCLINABILI PROF. 600 MM + 2 ATHENA REPLAST AT8622C5401 GRIGIO SCURO - DIM. MM L=1023 P=613 A=1430</v>
      </c>
      <c r="E1105" s="23" t="str">
        <f>IF($A$4="I",VLOOKUP(B1105,lingue!$A$1:$W$2481,13,FALSE),IF($A$4="GB",VLOOKUP(B1105,lingue!$A$1:$W$2481,15,FALSE),IF($A$4="E",VLOOKUP(B1105,lingue!$A$1:$W$2481,21,FALSE),IF($A$4="PL",VLOOKUP(B1105,lingue!$A$1:$W$2481,23,FALSE),IF($A$4="D",VLOOKUP(B1105,lingue!$A$1:$W$2481,17,FALSE),IF($A$4="F",VLOOKUP(B1105,lingue!$A$1:$W$2481,19,FALSE)))))))</f>
        <v>CARRELLO E MENSOLE ZINCATI - BASE CON RUOTE FORNITA MONTATA</v>
      </c>
      <c r="F1105" s="28"/>
      <c r="G1105" s="8"/>
      <c r="J1105" s="25">
        <v>1</v>
      </c>
      <c r="K1105" s="26"/>
      <c r="L1105" s="27">
        <v>459.71</v>
      </c>
      <c r="M1105" s="102"/>
    </row>
    <row r="1106" spans="1:13" ht="21.75" customHeight="1" x14ac:dyDescent="0.25">
      <c r="A1106" s="34" t="s">
        <v>954</v>
      </c>
      <c r="B1106" s="22" t="s">
        <v>1083</v>
      </c>
      <c r="D1106" s="8" t="str">
        <f>IF($A$4="I",VLOOKUP(B1106,lingue!$A$1:$W$2481,12,FALSE),IF($A$4="GB",VLOOKUP(B1106,lingue!$A$1:$W$2481,14,FALSE),IF($A$4="E",VLOOKUP(B1106,lingue!$A$1:$W$2481,20,FALSE),IF($A$4="PL",VLOOKUP(B1106,lingue!$A$1:$W$2481,22,FALSE),IF($A$4="D",VLOOKUP(B1106,lingue!$A$1:$W$2481,16,FALSE),IF($A$4="F",VLOOKUP(B1106,lingue!$A$1:$W$2481,18,FALSE)))))))</f>
        <v xml:space="preserve">MENSOLA FOX INCLINABILE AGGIUNTIVA PROF. 220 MM + 3 ATHENA AT3212A5101 GRIGIO SCURO - DIM. MM L=955 P=220 </v>
      </c>
      <c r="E1106" s="23" t="str">
        <f>IF($A$4="I",VLOOKUP(B1106,lingue!$A$1:$W$2481,13,FALSE),IF($A$4="GB",VLOOKUP(B1106,lingue!$A$1:$W$2481,15,FALSE),IF($A$4="E",VLOOKUP(B1106,lingue!$A$1:$W$2481,21,FALSE),IF($A$4="PL",VLOOKUP(B1106,lingue!$A$1:$W$2481,23,FALSE),IF($A$4="D",VLOOKUP(B1106,lingue!$A$1:$W$2481,17,FALSE),IF($A$4="F",VLOOKUP(B1106,lingue!$A$1:$W$2481,19,FALSE)))))))</f>
        <v>MENSOLA ZINCATA - SMONTATA</v>
      </c>
      <c r="F1106" s="28"/>
      <c r="G1106" s="8"/>
      <c r="J1106" s="25">
        <v>1</v>
      </c>
      <c r="K1106" s="26"/>
      <c r="L1106" s="27">
        <v>59.07</v>
      </c>
      <c r="M1106" s="102"/>
    </row>
    <row r="1107" spans="1:13" ht="21.75" customHeight="1" x14ac:dyDescent="0.25">
      <c r="A1107" s="34" t="s">
        <v>954</v>
      </c>
      <c r="B1107" s="22" t="s">
        <v>1084</v>
      </c>
      <c r="D1107" s="8" t="str">
        <f>IF($A$4="I",VLOOKUP(B1107,lingue!$A$1:$W$2481,12,FALSE),IF($A$4="GB",VLOOKUP(B1107,lingue!$A$1:$W$2481,14,FALSE),IF($A$4="E",VLOOKUP(B1107,lingue!$A$1:$W$2481,20,FALSE),IF($A$4="PL",VLOOKUP(B1107,lingue!$A$1:$W$2481,22,FALSE),IF($A$4="D",VLOOKUP(B1107,lingue!$A$1:$W$2481,16,FALSE),IF($A$4="F",VLOOKUP(B1107,lingue!$A$1:$W$2481,18,FALSE)))))))</f>
        <v xml:space="preserve">MENSOLA FOX INCLINABILE AGGIUNTIVA PROF. 220 MM + 3 ATHENA REPLAST AT3212A5401 GRIGIO SCURO - DIM. MM L=955 P=220 </v>
      </c>
      <c r="E1107" s="23" t="str">
        <f>IF($A$4="I",VLOOKUP(B1107,lingue!$A$1:$W$2481,13,FALSE),IF($A$4="GB",VLOOKUP(B1107,lingue!$A$1:$W$2481,15,FALSE),IF($A$4="E",VLOOKUP(B1107,lingue!$A$1:$W$2481,21,FALSE),IF($A$4="PL",VLOOKUP(B1107,lingue!$A$1:$W$2481,23,FALSE),IF($A$4="D",VLOOKUP(B1107,lingue!$A$1:$W$2481,17,FALSE),IF($A$4="F",VLOOKUP(B1107,lingue!$A$1:$W$2481,19,FALSE)))))))</f>
        <v>MENSOLA ZINCATA - SMONTATA</v>
      </c>
      <c r="F1107" s="28"/>
      <c r="G1107" s="8"/>
      <c r="J1107" s="25">
        <v>1</v>
      </c>
      <c r="K1107" s="26"/>
      <c r="L1107" s="27">
        <v>56.04</v>
      </c>
      <c r="M1107" s="102"/>
    </row>
    <row r="1108" spans="1:13" ht="21.75" customHeight="1" x14ac:dyDescent="0.25">
      <c r="A1108" s="34" t="s">
        <v>954</v>
      </c>
      <c r="B1108" s="22" t="s">
        <v>1085</v>
      </c>
      <c r="D1108" s="8" t="str">
        <f>IF($A$4="I",VLOOKUP(B1108,lingue!$A$1:$W$2481,12,FALSE),IF($A$4="GB",VLOOKUP(B1108,lingue!$A$1:$W$2481,14,FALSE),IF($A$4="E",VLOOKUP(B1108,lingue!$A$1:$W$2481,20,FALSE),IF($A$4="PL",VLOOKUP(B1108,lingue!$A$1:$W$2481,22,FALSE),IF($A$4="D",VLOOKUP(B1108,lingue!$A$1:$W$2481,16,FALSE),IF($A$4="F",VLOOKUP(B1108,lingue!$A$1:$W$2481,18,FALSE)))))))</f>
        <v xml:space="preserve">MENSOLA FOX INCLINABILE AGGIUNTIVA PROF. 220 MM + 3 ATHENA AT3217A5101 GRIGIO SCURO - DIM. MM L=955 P=220 </v>
      </c>
      <c r="E1108" s="23" t="str">
        <f>IF($A$4="I",VLOOKUP(B1108,lingue!$A$1:$W$2481,13,FALSE),IF($A$4="GB",VLOOKUP(B1108,lingue!$A$1:$W$2481,15,FALSE),IF($A$4="E",VLOOKUP(B1108,lingue!$A$1:$W$2481,21,FALSE),IF($A$4="PL",VLOOKUP(B1108,lingue!$A$1:$W$2481,23,FALSE),IF($A$4="D",VLOOKUP(B1108,lingue!$A$1:$W$2481,17,FALSE),IF($A$4="F",VLOOKUP(B1108,lingue!$A$1:$W$2481,19,FALSE)))))))</f>
        <v>MENSOLA ZINCATA - SMONTATA</v>
      </c>
      <c r="F1108" s="28"/>
      <c r="G1108" s="8"/>
      <c r="J1108" s="25">
        <v>1</v>
      </c>
      <c r="K1108" s="26"/>
      <c r="L1108" s="27">
        <v>60.61</v>
      </c>
      <c r="M1108" s="102"/>
    </row>
    <row r="1109" spans="1:13" ht="21.75" customHeight="1" x14ac:dyDescent="0.25">
      <c r="A1109" s="34" t="s">
        <v>954</v>
      </c>
      <c r="B1109" s="22" t="s">
        <v>1086</v>
      </c>
      <c r="D1109" s="8" t="str">
        <f>IF($A$4="I",VLOOKUP(B1109,lingue!$A$1:$W$2481,12,FALSE),IF($A$4="GB",VLOOKUP(B1109,lingue!$A$1:$W$2481,14,FALSE),IF($A$4="E",VLOOKUP(B1109,lingue!$A$1:$W$2481,20,FALSE),IF($A$4="PL",VLOOKUP(B1109,lingue!$A$1:$W$2481,22,FALSE),IF($A$4="D",VLOOKUP(B1109,lingue!$A$1:$W$2481,16,FALSE),IF($A$4="F",VLOOKUP(B1109,lingue!$A$1:$W$2481,18,FALSE)))))))</f>
        <v xml:space="preserve">MENSOLA FOX INCLINABILE AGGIUNTIVA PROF. 220 MM + 3 ATHENA REPLAST AT3217A5401 GRIGIO SCURO - DIM. MM L=955 P=220 </v>
      </c>
      <c r="E1109" s="23" t="str">
        <f>IF($A$4="I",VLOOKUP(B1109,lingue!$A$1:$W$2481,13,FALSE),IF($A$4="GB",VLOOKUP(B1109,lingue!$A$1:$W$2481,15,FALSE),IF($A$4="E",VLOOKUP(B1109,lingue!$A$1:$W$2481,21,FALSE),IF($A$4="PL",VLOOKUP(B1109,lingue!$A$1:$W$2481,23,FALSE),IF($A$4="D",VLOOKUP(B1109,lingue!$A$1:$W$2481,17,FALSE),IF($A$4="F",VLOOKUP(B1109,lingue!$A$1:$W$2481,19,FALSE)))))))</f>
        <v>MENSOLA ZINCATA - SMONTATA</v>
      </c>
      <c r="F1109" s="28"/>
      <c r="G1109" s="8"/>
      <c r="J1109" s="25">
        <v>1</v>
      </c>
      <c r="K1109" s="26"/>
      <c r="L1109" s="27">
        <v>56.92</v>
      </c>
      <c r="M1109" s="102"/>
    </row>
    <row r="1110" spans="1:13" ht="21.75" customHeight="1" x14ac:dyDescent="0.25">
      <c r="A1110" s="34" t="s">
        <v>954</v>
      </c>
      <c r="B1110" s="22" t="s">
        <v>1087</v>
      </c>
      <c r="D1110" s="8" t="str">
        <f>IF($A$4="I",VLOOKUP(B1110,lingue!$A$1:$W$2481,12,FALSE),IF($A$4="GB",VLOOKUP(B1110,lingue!$A$1:$W$2481,14,FALSE),IF($A$4="E",VLOOKUP(B1110,lingue!$A$1:$W$2481,20,FALSE),IF($A$4="PL",VLOOKUP(B1110,lingue!$A$1:$W$2481,22,FALSE),IF($A$4="D",VLOOKUP(B1110,lingue!$A$1:$W$2481,16,FALSE),IF($A$4="F",VLOOKUP(B1110,lingue!$A$1:$W$2481,18,FALSE)))))))</f>
        <v xml:space="preserve">MENSOLA FOX INCLINABILE AGGIUNTIVA PROF. 320 MM + 4 ATHENA AT3212A5101 GRIGIO SCURO - DIM. MM L=955 P=320 </v>
      </c>
      <c r="E1110" s="23" t="str">
        <f>IF($A$4="I",VLOOKUP(B1110,lingue!$A$1:$W$2481,13,FALSE),IF($A$4="GB",VLOOKUP(B1110,lingue!$A$1:$W$2481,15,FALSE),IF($A$4="E",VLOOKUP(B1110,lingue!$A$1:$W$2481,21,FALSE),IF($A$4="PL",VLOOKUP(B1110,lingue!$A$1:$W$2481,23,FALSE),IF($A$4="D",VLOOKUP(B1110,lingue!$A$1:$W$2481,17,FALSE),IF($A$4="F",VLOOKUP(B1110,lingue!$A$1:$W$2481,19,FALSE)))))))</f>
        <v>MENSOLA ZINCATA - SMONTATA</v>
      </c>
      <c r="F1110" s="28"/>
      <c r="G1110" s="8"/>
      <c r="J1110" s="25">
        <v>1</v>
      </c>
      <c r="K1110" s="26"/>
      <c r="L1110" s="27">
        <v>70.05</v>
      </c>
      <c r="M1110" s="102"/>
    </row>
    <row r="1111" spans="1:13" ht="21.75" customHeight="1" x14ac:dyDescent="0.25">
      <c r="A1111" s="34" t="s">
        <v>954</v>
      </c>
      <c r="B1111" s="22" t="s">
        <v>1088</v>
      </c>
      <c r="D1111" s="8" t="str">
        <f>IF($A$4="I",VLOOKUP(B1111,lingue!$A$1:$W$2481,12,FALSE),IF($A$4="GB",VLOOKUP(B1111,lingue!$A$1:$W$2481,14,FALSE),IF($A$4="E",VLOOKUP(B1111,lingue!$A$1:$W$2481,20,FALSE),IF($A$4="PL",VLOOKUP(B1111,lingue!$A$1:$W$2481,22,FALSE),IF($A$4="D",VLOOKUP(B1111,lingue!$A$1:$W$2481,16,FALSE),IF($A$4="F",VLOOKUP(B1111,lingue!$A$1:$W$2481,18,FALSE)))))))</f>
        <v xml:space="preserve">MENSOLA FOX INCLINABILE AGGIUNTIVA PROF. 320 MM + 4 ATHENA REPLAST AT3212A5401 GRIGIO SCURO - DIM. MM L=955 P=320 </v>
      </c>
      <c r="E1111" s="23" t="str">
        <f>IF($A$4="I",VLOOKUP(B1111,lingue!$A$1:$W$2481,13,FALSE),IF($A$4="GB",VLOOKUP(B1111,lingue!$A$1:$W$2481,15,FALSE),IF($A$4="E",VLOOKUP(B1111,lingue!$A$1:$W$2481,21,FALSE),IF($A$4="PL",VLOOKUP(B1111,lingue!$A$1:$W$2481,23,FALSE),IF($A$4="D",VLOOKUP(B1111,lingue!$A$1:$W$2481,17,FALSE),IF($A$4="F",VLOOKUP(B1111,lingue!$A$1:$W$2481,19,FALSE)))))))</f>
        <v>MENSOLA ZINCATA - SMONTATA</v>
      </c>
      <c r="F1111" s="28"/>
      <c r="G1111" s="8"/>
      <c r="J1111" s="25">
        <v>1</v>
      </c>
      <c r="K1111" s="26"/>
      <c r="L1111" s="27">
        <v>66</v>
      </c>
      <c r="M1111" s="102"/>
    </row>
    <row r="1112" spans="1:13" ht="21.75" customHeight="1" x14ac:dyDescent="0.25">
      <c r="A1112" s="34" t="s">
        <v>954</v>
      </c>
      <c r="B1112" s="22" t="s">
        <v>1089</v>
      </c>
      <c r="D1112" s="8" t="str">
        <f>IF($A$4="I",VLOOKUP(B1112,lingue!$A$1:$W$2481,12,FALSE),IF($A$4="GB",VLOOKUP(B1112,lingue!$A$1:$W$2481,14,FALSE),IF($A$4="E",VLOOKUP(B1112,lingue!$A$1:$W$2481,20,FALSE),IF($A$4="PL",VLOOKUP(B1112,lingue!$A$1:$W$2481,22,FALSE),IF($A$4="D",VLOOKUP(B1112,lingue!$A$1:$W$2481,16,FALSE),IF($A$4="F",VLOOKUP(B1112,lingue!$A$1:$W$2481,18,FALSE)))))))</f>
        <v xml:space="preserve">MENSOLA FOX INCLINABILE AGGIUNTIVA PROF. 320 MM + 4 ATHENA AT3217A5101 GRIGIO SCURO - DIM. MM L=955 P=320 </v>
      </c>
      <c r="E1112" s="23" t="str">
        <f>IF($A$4="I",VLOOKUP(B1112,lingue!$A$1:$W$2481,13,FALSE),IF($A$4="GB",VLOOKUP(B1112,lingue!$A$1:$W$2481,15,FALSE),IF($A$4="E",VLOOKUP(B1112,lingue!$A$1:$W$2481,21,FALSE),IF($A$4="PL",VLOOKUP(B1112,lingue!$A$1:$W$2481,23,FALSE),IF($A$4="D",VLOOKUP(B1112,lingue!$A$1:$W$2481,17,FALSE),IF($A$4="F",VLOOKUP(B1112,lingue!$A$1:$W$2481,19,FALSE)))))))</f>
        <v>MENSOLA ZINCATA - SMONTATA</v>
      </c>
      <c r="F1112" s="28"/>
      <c r="G1112" s="8"/>
      <c r="J1112" s="25">
        <v>1</v>
      </c>
      <c r="K1112" s="26"/>
      <c r="L1112" s="27">
        <v>72.09</v>
      </c>
      <c r="M1112" s="102"/>
    </row>
    <row r="1113" spans="1:13" ht="21.75" customHeight="1" x14ac:dyDescent="0.25">
      <c r="A1113" s="34" t="s">
        <v>954</v>
      </c>
      <c r="B1113" s="22" t="s">
        <v>1090</v>
      </c>
      <c r="D1113" s="8" t="str">
        <f>IF($A$4="I",VLOOKUP(B1113,lingue!$A$1:$W$2481,12,FALSE),IF($A$4="GB",VLOOKUP(B1113,lingue!$A$1:$W$2481,14,FALSE),IF($A$4="E",VLOOKUP(B1113,lingue!$A$1:$W$2481,20,FALSE),IF($A$4="PL",VLOOKUP(B1113,lingue!$A$1:$W$2481,22,FALSE),IF($A$4="D",VLOOKUP(B1113,lingue!$A$1:$W$2481,16,FALSE),IF($A$4="F",VLOOKUP(B1113,lingue!$A$1:$W$2481,18,FALSE)))))))</f>
        <v xml:space="preserve">MENSOLA FOX INCLINABILE AGGIUNTIVA PROF. 320 MM + 4 ATHENA REPLAST AT3217A5401 GRIGIO SCURO - DIM. MM L=955 P=320 </v>
      </c>
      <c r="E1113" s="23" t="str">
        <f>IF($A$4="I",VLOOKUP(B1113,lingue!$A$1:$W$2481,13,FALSE),IF($A$4="GB",VLOOKUP(B1113,lingue!$A$1:$W$2481,15,FALSE),IF($A$4="E",VLOOKUP(B1113,lingue!$A$1:$W$2481,21,FALSE),IF($A$4="PL",VLOOKUP(B1113,lingue!$A$1:$W$2481,23,FALSE),IF($A$4="D",VLOOKUP(B1113,lingue!$A$1:$W$2481,17,FALSE),IF($A$4="F",VLOOKUP(B1113,lingue!$A$1:$W$2481,19,FALSE)))))))</f>
        <v>MENSOLA ZINCATA - SMONTATA</v>
      </c>
      <c r="F1113" s="28"/>
      <c r="G1113" s="8"/>
      <c r="J1113" s="25">
        <v>1</v>
      </c>
      <c r="K1113" s="26"/>
      <c r="L1113" s="27">
        <v>67.17</v>
      </c>
      <c r="M1113" s="102"/>
    </row>
    <row r="1114" spans="1:13" ht="21.75" customHeight="1" x14ac:dyDescent="0.25">
      <c r="A1114" s="34" t="s">
        <v>954</v>
      </c>
      <c r="B1114" s="22" t="s">
        <v>1091</v>
      </c>
      <c r="D1114" s="8" t="str">
        <f>IF($A$4="I",VLOOKUP(B1114,lingue!$A$1:$W$2481,12,FALSE),IF($A$4="GB",VLOOKUP(B1114,lingue!$A$1:$W$2481,14,FALSE),IF($A$4="E",VLOOKUP(B1114,lingue!$A$1:$W$2481,20,FALSE),IF($A$4="PL",VLOOKUP(B1114,lingue!$A$1:$W$2481,22,FALSE),IF($A$4="D",VLOOKUP(B1114,lingue!$A$1:$W$2481,16,FALSE),IF($A$4="F",VLOOKUP(B1114,lingue!$A$1:$W$2481,18,FALSE)))))))</f>
        <v xml:space="preserve">MENSOLA FOX INCLINABILE AGGIUNTIVA PROF. 320 MM + 2 ATHENA AT4312A5101 GRIGIO SCURO - DIM. MM L=955 P=320 </v>
      </c>
      <c r="E1114" s="23" t="str">
        <f>IF($A$4="I",VLOOKUP(B1114,lingue!$A$1:$W$2481,13,FALSE),IF($A$4="GB",VLOOKUP(B1114,lingue!$A$1:$W$2481,15,FALSE),IF($A$4="E",VLOOKUP(B1114,lingue!$A$1:$W$2481,21,FALSE),IF($A$4="PL",VLOOKUP(B1114,lingue!$A$1:$W$2481,23,FALSE),IF($A$4="D",VLOOKUP(B1114,lingue!$A$1:$W$2481,17,FALSE),IF($A$4="F",VLOOKUP(B1114,lingue!$A$1:$W$2481,19,FALSE)))))))</f>
        <v>MENSOLA ZINCATA - SMONTATA</v>
      </c>
      <c r="F1114" s="28"/>
      <c r="G1114" s="8"/>
      <c r="J1114" s="25">
        <v>1</v>
      </c>
      <c r="K1114" s="26"/>
      <c r="L1114" s="27">
        <v>63.03</v>
      </c>
      <c r="M1114" s="102"/>
    </row>
    <row r="1115" spans="1:13" ht="21.75" customHeight="1" x14ac:dyDescent="0.25">
      <c r="A1115" s="34" t="s">
        <v>954</v>
      </c>
      <c r="B1115" s="22" t="s">
        <v>1092</v>
      </c>
      <c r="D1115" s="8" t="str">
        <f>IF($A$4="I",VLOOKUP(B1115,lingue!$A$1:$W$2481,12,FALSE),IF($A$4="GB",VLOOKUP(B1115,lingue!$A$1:$W$2481,14,FALSE),IF($A$4="E",VLOOKUP(B1115,lingue!$A$1:$W$2481,20,FALSE),IF($A$4="PL",VLOOKUP(B1115,lingue!$A$1:$W$2481,22,FALSE),IF($A$4="D",VLOOKUP(B1115,lingue!$A$1:$W$2481,16,FALSE),IF($A$4="F",VLOOKUP(B1115,lingue!$A$1:$W$2481,18,FALSE)))))))</f>
        <v xml:space="preserve">MENSOLA FOX INCLINABILE AGGIUNTIVA PROF. 320 MM + 2 ATHENA REPLAST AT4312A5401 GRIGIO SCURO - DIM. MM L=955 P=320 </v>
      </c>
      <c r="E1115" s="23" t="str">
        <f>IF($A$4="I",VLOOKUP(B1115,lingue!$A$1:$W$2481,13,FALSE),IF($A$4="GB",VLOOKUP(B1115,lingue!$A$1:$W$2481,15,FALSE),IF($A$4="E",VLOOKUP(B1115,lingue!$A$1:$W$2481,21,FALSE),IF($A$4="PL",VLOOKUP(B1115,lingue!$A$1:$W$2481,23,FALSE),IF($A$4="D",VLOOKUP(B1115,lingue!$A$1:$W$2481,17,FALSE),IF($A$4="F",VLOOKUP(B1115,lingue!$A$1:$W$2481,19,FALSE)))))))</f>
        <v>MENSOLA ZINCATA - SMONTATA</v>
      </c>
      <c r="F1115" s="28"/>
      <c r="G1115" s="8"/>
      <c r="J1115" s="25">
        <v>1</v>
      </c>
      <c r="K1115" s="26"/>
      <c r="L1115" s="27">
        <v>60.13</v>
      </c>
      <c r="M1115" s="102"/>
    </row>
    <row r="1116" spans="1:13" ht="21.75" customHeight="1" x14ac:dyDescent="0.25">
      <c r="A1116" s="34" t="s">
        <v>954</v>
      </c>
      <c r="B1116" s="22" t="s">
        <v>1093</v>
      </c>
      <c r="D1116" s="8" t="str">
        <f>IF($A$4="I",VLOOKUP(B1116,lingue!$A$1:$W$2481,12,FALSE),IF($A$4="GB",VLOOKUP(B1116,lingue!$A$1:$W$2481,14,FALSE),IF($A$4="E",VLOOKUP(B1116,lingue!$A$1:$W$2481,20,FALSE),IF($A$4="PL",VLOOKUP(B1116,lingue!$A$1:$W$2481,22,FALSE),IF($A$4="D",VLOOKUP(B1116,lingue!$A$1:$W$2481,16,FALSE),IF($A$4="F",VLOOKUP(B1116,lingue!$A$1:$W$2481,18,FALSE)))))))</f>
        <v xml:space="preserve">MENSOLA FOX INCLINABILE AGGIUNTIVA PROF. 320 MM + 2 ATHENA AT4317A5101 GRIGIO SCURO - DIM. MM L=955 P=320 </v>
      </c>
      <c r="E1116" s="23" t="str">
        <f>IF($A$4="I",VLOOKUP(B1116,lingue!$A$1:$W$2481,13,FALSE),IF($A$4="GB",VLOOKUP(B1116,lingue!$A$1:$W$2481,15,FALSE),IF($A$4="E",VLOOKUP(B1116,lingue!$A$1:$W$2481,21,FALSE),IF($A$4="PL",VLOOKUP(B1116,lingue!$A$1:$W$2481,23,FALSE),IF($A$4="D",VLOOKUP(B1116,lingue!$A$1:$W$2481,17,FALSE),IF($A$4="F",VLOOKUP(B1116,lingue!$A$1:$W$2481,19,FALSE)))))))</f>
        <v>MENSOLA ZINCATA - SMONTATA</v>
      </c>
      <c r="F1116" s="28"/>
      <c r="G1116" s="8"/>
      <c r="J1116" s="25">
        <v>1</v>
      </c>
      <c r="K1116" s="26"/>
      <c r="L1116" s="27">
        <v>67.22</v>
      </c>
      <c r="M1116" s="102"/>
    </row>
    <row r="1117" spans="1:13" ht="21.75" customHeight="1" x14ac:dyDescent="0.25">
      <c r="A1117" s="34" t="s">
        <v>954</v>
      </c>
      <c r="B1117" s="22" t="s">
        <v>1094</v>
      </c>
      <c r="D1117" s="8" t="str">
        <f>IF($A$4="I",VLOOKUP(B1117,lingue!$A$1:$W$2481,12,FALSE),IF($A$4="GB",VLOOKUP(B1117,lingue!$A$1:$W$2481,14,FALSE),IF($A$4="E",VLOOKUP(B1117,lingue!$A$1:$W$2481,20,FALSE),IF($A$4="PL",VLOOKUP(B1117,lingue!$A$1:$W$2481,22,FALSE),IF($A$4="D",VLOOKUP(B1117,lingue!$A$1:$W$2481,16,FALSE),IF($A$4="F",VLOOKUP(B1117,lingue!$A$1:$W$2481,18,FALSE)))))))</f>
        <v xml:space="preserve">MENSOLA FOX INCLINABILE AGGIUNTIVA PROF. 320 MM + 2 ATHENA REPLAST AT4317A5401 GRIGIO SCURO - DIM. MM L=955 P=320 </v>
      </c>
      <c r="E1117" s="23" t="str">
        <f>IF($A$4="I",VLOOKUP(B1117,lingue!$A$1:$W$2481,13,FALSE),IF($A$4="GB",VLOOKUP(B1117,lingue!$A$1:$W$2481,15,FALSE),IF($A$4="E",VLOOKUP(B1117,lingue!$A$1:$W$2481,21,FALSE),IF($A$4="PL",VLOOKUP(B1117,lingue!$A$1:$W$2481,23,FALSE),IF($A$4="D",VLOOKUP(B1117,lingue!$A$1:$W$2481,17,FALSE),IF($A$4="F",VLOOKUP(B1117,lingue!$A$1:$W$2481,19,FALSE)))))))</f>
        <v>MENSOLA ZINCATA - SMONTATA</v>
      </c>
      <c r="F1117" s="28"/>
      <c r="G1117" s="8"/>
      <c r="J1117" s="25">
        <v>1</v>
      </c>
      <c r="K1117" s="26"/>
      <c r="L1117" s="27">
        <v>63.86</v>
      </c>
      <c r="M1117" s="102"/>
    </row>
    <row r="1118" spans="1:13" ht="21.75" customHeight="1" x14ac:dyDescent="0.25">
      <c r="A1118" s="34" t="s">
        <v>954</v>
      </c>
      <c r="B1118" s="22" t="s">
        <v>1095</v>
      </c>
      <c r="D1118" s="8" t="str">
        <f>IF($A$4="I",VLOOKUP(B1118,lingue!$A$1:$W$2481,12,FALSE),IF($A$4="GB",VLOOKUP(B1118,lingue!$A$1:$W$2481,14,FALSE),IF($A$4="E",VLOOKUP(B1118,lingue!$A$1:$W$2481,20,FALSE),IF($A$4="PL",VLOOKUP(B1118,lingue!$A$1:$W$2481,22,FALSE),IF($A$4="D",VLOOKUP(B1118,lingue!$A$1:$W$2481,16,FALSE),IF($A$4="F",VLOOKUP(B1118,lingue!$A$1:$W$2481,18,FALSE)))))))</f>
        <v xml:space="preserve">MENSOLA FOX INCLINABILE AGGIUNTIVA PROF. 320 MM + 2 ATHENA AT4322A5101 GRIGIO SCURO - DIM. MM L=955 P=320 </v>
      </c>
      <c r="E1118" s="23" t="str">
        <f>IF($A$4="I",VLOOKUP(B1118,lingue!$A$1:$W$2481,13,FALSE),IF($A$4="GB",VLOOKUP(B1118,lingue!$A$1:$W$2481,15,FALSE),IF($A$4="E",VLOOKUP(B1118,lingue!$A$1:$W$2481,21,FALSE),IF($A$4="PL",VLOOKUP(B1118,lingue!$A$1:$W$2481,23,FALSE),IF($A$4="D",VLOOKUP(B1118,lingue!$A$1:$W$2481,17,FALSE),IF($A$4="F",VLOOKUP(B1118,lingue!$A$1:$W$2481,19,FALSE)))))))</f>
        <v>MENSOLA ZINCATA - SMONTATA</v>
      </c>
      <c r="F1118" s="28"/>
      <c r="G1118" s="8"/>
      <c r="J1118" s="25">
        <v>1</v>
      </c>
      <c r="K1118" s="26"/>
      <c r="L1118" s="27">
        <v>68.88</v>
      </c>
      <c r="M1118" s="102"/>
    </row>
    <row r="1119" spans="1:13" ht="21.75" customHeight="1" x14ac:dyDescent="0.25">
      <c r="A1119" s="34" t="s">
        <v>954</v>
      </c>
      <c r="B1119" s="22" t="s">
        <v>1096</v>
      </c>
      <c r="D1119" s="8" t="str">
        <f>IF($A$4="I",VLOOKUP(B1119,lingue!$A$1:$W$2481,12,FALSE),IF($A$4="GB",VLOOKUP(B1119,lingue!$A$1:$W$2481,14,FALSE),IF($A$4="E",VLOOKUP(B1119,lingue!$A$1:$W$2481,20,FALSE),IF($A$4="PL",VLOOKUP(B1119,lingue!$A$1:$W$2481,22,FALSE),IF($A$4="D",VLOOKUP(B1119,lingue!$A$1:$W$2481,16,FALSE),IF($A$4="F",VLOOKUP(B1119,lingue!$A$1:$W$2481,18,FALSE)))))))</f>
        <v xml:space="preserve">MENSOLA FOX INCLINABILE AGGIUNTIVA PROF. 320 MM + 2 ATHENA REPLAST AT4322A5401 GRIGIO SCURO - DIM. MM L=955 P=320 </v>
      </c>
      <c r="E1119" s="23" t="str">
        <f>IF($A$4="I",VLOOKUP(B1119,lingue!$A$1:$W$2481,13,FALSE),IF($A$4="GB",VLOOKUP(B1119,lingue!$A$1:$W$2481,15,FALSE),IF($A$4="E",VLOOKUP(B1119,lingue!$A$1:$W$2481,21,FALSE),IF($A$4="PL",VLOOKUP(B1119,lingue!$A$1:$W$2481,23,FALSE),IF($A$4="D",VLOOKUP(B1119,lingue!$A$1:$W$2481,17,FALSE),IF($A$4="F",VLOOKUP(B1119,lingue!$A$1:$W$2481,19,FALSE)))))))</f>
        <v>MENSOLA ZINCATA - SMONTATA</v>
      </c>
      <c r="F1119" s="28"/>
      <c r="G1119" s="8"/>
      <c r="J1119" s="25">
        <v>1</v>
      </c>
      <c r="K1119" s="26"/>
      <c r="L1119" s="27">
        <v>65.8</v>
      </c>
      <c r="M1119" s="102"/>
    </row>
    <row r="1120" spans="1:13" ht="21.75" customHeight="1" x14ac:dyDescent="0.25">
      <c r="A1120" s="34" t="s">
        <v>954</v>
      </c>
      <c r="B1120" s="22" t="s">
        <v>1097</v>
      </c>
      <c r="D1120" s="8" t="str">
        <f>IF($A$4="I",VLOOKUP(B1120,lingue!$A$1:$W$2481,12,FALSE),IF($A$4="GB",VLOOKUP(B1120,lingue!$A$1:$W$2481,14,FALSE),IF($A$4="E",VLOOKUP(B1120,lingue!$A$1:$W$2481,20,FALSE),IF($A$4="PL",VLOOKUP(B1120,lingue!$A$1:$W$2481,22,FALSE),IF($A$4="D",VLOOKUP(B1120,lingue!$A$1:$W$2481,16,FALSE),IF($A$4="F",VLOOKUP(B1120,lingue!$A$1:$W$2481,18,FALSE)))))))</f>
        <v xml:space="preserve">MENSOLA FOX INCLINABILE AGGIUNTIVA PROF. 420 MM + 3 ATHENA AT4312A5101 GRIGIO SCURO - DIM. MM L=955 P=420 </v>
      </c>
      <c r="E1120" s="23" t="str">
        <f>IF($A$4="I",VLOOKUP(B1120,lingue!$A$1:$W$2481,13,FALSE),IF($A$4="GB",VLOOKUP(B1120,lingue!$A$1:$W$2481,15,FALSE),IF($A$4="E",VLOOKUP(B1120,lingue!$A$1:$W$2481,21,FALSE),IF($A$4="PL",VLOOKUP(B1120,lingue!$A$1:$W$2481,23,FALSE),IF($A$4="D",VLOOKUP(B1120,lingue!$A$1:$W$2481,17,FALSE),IF($A$4="F",VLOOKUP(B1120,lingue!$A$1:$W$2481,19,FALSE)))))))</f>
        <v>MENSOLA ZINCATA - SMONTATA</v>
      </c>
      <c r="F1120" s="28"/>
      <c r="G1120" s="8"/>
      <c r="J1120" s="25">
        <v>1</v>
      </c>
      <c r="K1120" s="26"/>
      <c r="L1120" s="27">
        <v>68.69</v>
      </c>
      <c r="M1120" s="102"/>
    </row>
    <row r="1121" spans="1:13" ht="21.75" customHeight="1" x14ac:dyDescent="0.25">
      <c r="A1121" s="34" t="s">
        <v>954</v>
      </c>
      <c r="B1121" s="22" t="s">
        <v>1098</v>
      </c>
      <c r="D1121" s="8" t="str">
        <f>IF($A$4="I",VLOOKUP(B1121,lingue!$A$1:$W$2481,12,FALSE),IF($A$4="GB",VLOOKUP(B1121,lingue!$A$1:$W$2481,14,FALSE),IF($A$4="E",VLOOKUP(B1121,lingue!$A$1:$W$2481,20,FALSE),IF($A$4="PL",VLOOKUP(B1121,lingue!$A$1:$W$2481,22,FALSE),IF($A$4="D",VLOOKUP(B1121,lingue!$A$1:$W$2481,16,FALSE),IF($A$4="F",VLOOKUP(B1121,lingue!$A$1:$W$2481,18,FALSE)))))))</f>
        <v xml:space="preserve">MENSOLA FOX INCLINABILE AGGIUNTIVA PROF. 420 MM + 3 ATHENA REPLAST AT4312A5401 GRIGIO SCURO - DIM. MM L=955 P=420 </v>
      </c>
      <c r="E1121" s="23" t="str">
        <f>IF($A$4="I",VLOOKUP(B1121,lingue!$A$1:$W$2481,13,FALSE),IF($A$4="GB",VLOOKUP(B1121,lingue!$A$1:$W$2481,15,FALSE),IF($A$4="E",VLOOKUP(B1121,lingue!$A$1:$W$2481,21,FALSE),IF($A$4="PL",VLOOKUP(B1121,lingue!$A$1:$W$2481,23,FALSE),IF($A$4="D",VLOOKUP(B1121,lingue!$A$1:$W$2481,17,FALSE),IF($A$4="F",VLOOKUP(B1121,lingue!$A$1:$W$2481,19,FALSE)))))))</f>
        <v>MENSOLA ZINCATA - SMONTATA</v>
      </c>
      <c r="F1121" s="28"/>
      <c r="G1121" s="8"/>
      <c r="J1121" s="25">
        <v>1</v>
      </c>
      <c r="K1121" s="26"/>
      <c r="L1121" s="27">
        <v>64.34</v>
      </c>
      <c r="M1121" s="102"/>
    </row>
    <row r="1122" spans="1:13" ht="21.75" customHeight="1" x14ac:dyDescent="0.25">
      <c r="A1122" s="34" t="s">
        <v>954</v>
      </c>
      <c r="B1122" s="22" t="s">
        <v>1099</v>
      </c>
      <c r="D1122" s="8" t="str">
        <f>IF($A$4="I",VLOOKUP(B1122,lingue!$A$1:$W$2481,12,FALSE),IF($A$4="GB",VLOOKUP(B1122,lingue!$A$1:$W$2481,14,FALSE),IF($A$4="E",VLOOKUP(B1122,lingue!$A$1:$W$2481,20,FALSE),IF($A$4="PL",VLOOKUP(B1122,lingue!$A$1:$W$2481,22,FALSE),IF($A$4="D",VLOOKUP(B1122,lingue!$A$1:$W$2481,16,FALSE),IF($A$4="F",VLOOKUP(B1122,lingue!$A$1:$W$2481,18,FALSE)))))))</f>
        <v xml:space="preserve">MENSOLA FOX INCLINABILE AGGIUNTIVA PROF. 420 MM + 3 ATHENA AT4317A5101 GRIGIO SCURO - DIM. MM L=955 P=420 </v>
      </c>
      <c r="E1122" s="23" t="str">
        <f>IF($A$4="I",VLOOKUP(B1122,lingue!$A$1:$W$2481,13,FALSE),IF($A$4="GB",VLOOKUP(B1122,lingue!$A$1:$W$2481,15,FALSE),IF($A$4="E",VLOOKUP(B1122,lingue!$A$1:$W$2481,21,FALSE),IF($A$4="PL",VLOOKUP(B1122,lingue!$A$1:$W$2481,23,FALSE),IF($A$4="D",VLOOKUP(B1122,lingue!$A$1:$W$2481,17,FALSE),IF($A$4="F",VLOOKUP(B1122,lingue!$A$1:$W$2481,19,FALSE)))))))</f>
        <v>MENSOLA ZINCATA - SMONTATA</v>
      </c>
      <c r="F1122" s="28"/>
      <c r="G1122" s="8"/>
      <c r="J1122" s="25">
        <v>1</v>
      </c>
      <c r="K1122" s="26"/>
      <c r="L1122" s="27">
        <v>74.98</v>
      </c>
      <c r="M1122" s="102"/>
    </row>
    <row r="1123" spans="1:13" ht="21.75" customHeight="1" x14ac:dyDescent="0.25">
      <c r="A1123" s="34" t="s">
        <v>954</v>
      </c>
      <c r="B1123" s="22" t="s">
        <v>1100</v>
      </c>
      <c r="D1123" s="8" t="str">
        <f>IF($A$4="I",VLOOKUP(B1123,lingue!$A$1:$W$2481,12,FALSE),IF($A$4="GB",VLOOKUP(B1123,lingue!$A$1:$W$2481,14,FALSE),IF($A$4="E",VLOOKUP(B1123,lingue!$A$1:$W$2481,20,FALSE),IF($A$4="PL",VLOOKUP(B1123,lingue!$A$1:$W$2481,22,FALSE),IF($A$4="D",VLOOKUP(B1123,lingue!$A$1:$W$2481,16,FALSE),IF($A$4="F",VLOOKUP(B1123,lingue!$A$1:$W$2481,18,FALSE)))))))</f>
        <v xml:space="preserve">MENSOLA FOX INCLINABILE AGGIUNTIVA PROF. 420 MM + 3 ATHENA REPLAST AT4317A5401 GRIGIO SCURO - DIM. MM L=955 P=420 </v>
      </c>
      <c r="E1123" s="23" t="str">
        <f>IF($A$4="I",VLOOKUP(B1123,lingue!$A$1:$W$2481,13,FALSE),IF($A$4="GB",VLOOKUP(B1123,lingue!$A$1:$W$2481,15,FALSE),IF($A$4="E",VLOOKUP(B1123,lingue!$A$1:$W$2481,21,FALSE),IF($A$4="PL",VLOOKUP(B1123,lingue!$A$1:$W$2481,23,FALSE),IF($A$4="D",VLOOKUP(B1123,lingue!$A$1:$W$2481,17,FALSE),IF($A$4="F",VLOOKUP(B1123,lingue!$A$1:$W$2481,19,FALSE)))))))</f>
        <v>MENSOLA ZINCATA - SMONTATA</v>
      </c>
      <c r="F1123" s="28"/>
      <c r="G1123" s="8"/>
      <c r="J1123" s="25">
        <v>1</v>
      </c>
      <c r="K1123" s="26"/>
      <c r="L1123" s="27">
        <v>69.94</v>
      </c>
      <c r="M1123" s="102"/>
    </row>
    <row r="1124" spans="1:13" ht="21.75" customHeight="1" x14ac:dyDescent="0.25">
      <c r="A1124" s="34" t="s">
        <v>954</v>
      </c>
      <c r="B1124" s="22" t="s">
        <v>1101</v>
      </c>
      <c r="D1124" s="8" t="str">
        <f>IF($A$4="I",VLOOKUP(B1124,lingue!$A$1:$W$2481,12,FALSE),IF($A$4="GB",VLOOKUP(B1124,lingue!$A$1:$W$2481,14,FALSE),IF($A$4="E",VLOOKUP(B1124,lingue!$A$1:$W$2481,20,FALSE),IF($A$4="PL",VLOOKUP(B1124,lingue!$A$1:$W$2481,22,FALSE),IF($A$4="D",VLOOKUP(B1124,lingue!$A$1:$W$2481,16,FALSE),IF($A$4="F",VLOOKUP(B1124,lingue!$A$1:$W$2481,18,FALSE)))))))</f>
        <v xml:space="preserve">MENSOLA FOX INCLINABILE AGGIUNTIVA PROF. 420 MM + 3 ATHENA AT4322A5101 GRIGIO SCURO - DIM. MM L=955 P=420 </v>
      </c>
      <c r="E1124" s="23" t="str">
        <f>IF($A$4="I",VLOOKUP(B1124,lingue!$A$1:$W$2481,13,FALSE),IF($A$4="GB",VLOOKUP(B1124,lingue!$A$1:$W$2481,15,FALSE),IF($A$4="E",VLOOKUP(B1124,lingue!$A$1:$W$2481,21,FALSE),IF($A$4="PL",VLOOKUP(B1124,lingue!$A$1:$W$2481,23,FALSE),IF($A$4="D",VLOOKUP(B1124,lingue!$A$1:$W$2481,17,FALSE),IF($A$4="F",VLOOKUP(B1124,lingue!$A$1:$W$2481,19,FALSE)))))))</f>
        <v>MENSOLA ZINCATA - SMONTATA</v>
      </c>
      <c r="F1124" s="28"/>
      <c r="G1124" s="8"/>
      <c r="J1124" s="25">
        <v>1</v>
      </c>
      <c r="K1124" s="26"/>
      <c r="L1124" s="27">
        <v>77.47</v>
      </c>
      <c r="M1124" s="102"/>
    </row>
    <row r="1125" spans="1:13" ht="21.75" customHeight="1" x14ac:dyDescent="0.25">
      <c r="A1125" s="34" t="s">
        <v>954</v>
      </c>
      <c r="B1125" s="22" t="s">
        <v>1102</v>
      </c>
      <c r="D1125" s="8" t="str">
        <f>IF($A$4="I",VLOOKUP(B1125,lingue!$A$1:$W$2481,12,FALSE),IF($A$4="GB",VLOOKUP(B1125,lingue!$A$1:$W$2481,14,FALSE),IF($A$4="E",VLOOKUP(B1125,lingue!$A$1:$W$2481,20,FALSE),IF($A$4="PL",VLOOKUP(B1125,lingue!$A$1:$W$2481,22,FALSE),IF($A$4="D",VLOOKUP(B1125,lingue!$A$1:$W$2481,16,FALSE),IF($A$4="F",VLOOKUP(B1125,lingue!$A$1:$W$2481,18,FALSE)))))))</f>
        <v xml:space="preserve">MENSOLA FOX INCLINABILE AGGIUNTIVA PROF. 420 MM + 3 ATHENA REPLAST AT4322A5401 GRIGIO SCURO - DIM. MM L=955 P=420 </v>
      </c>
      <c r="E1125" s="23" t="str">
        <f>IF($A$4="I",VLOOKUP(B1125,lingue!$A$1:$W$2481,13,FALSE),IF($A$4="GB",VLOOKUP(B1125,lingue!$A$1:$W$2481,15,FALSE),IF($A$4="E",VLOOKUP(B1125,lingue!$A$1:$W$2481,21,FALSE),IF($A$4="PL",VLOOKUP(B1125,lingue!$A$1:$W$2481,23,FALSE),IF($A$4="D",VLOOKUP(B1125,lingue!$A$1:$W$2481,17,FALSE),IF($A$4="F",VLOOKUP(B1125,lingue!$A$1:$W$2481,19,FALSE)))))))</f>
        <v>MENSOLA ZINCATA - SMONTATA</v>
      </c>
      <c r="F1125" s="28"/>
      <c r="G1125" s="8"/>
      <c r="J1125" s="25">
        <v>1</v>
      </c>
      <c r="K1125" s="26"/>
      <c r="L1125" s="27">
        <v>72.86</v>
      </c>
      <c r="M1125" s="102"/>
    </row>
    <row r="1126" spans="1:13" ht="21.75" customHeight="1" x14ac:dyDescent="0.25">
      <c r="A1126" s="34" t="s">
        <v>954</v>
      </c>
      <c r="B1126" s="22" t="s">
        <v>1103</v>
      </c>
      <c r="D1126" s="8" t="str">
        <f>IF($A$4="I",VLOOKUP(B1126,lingue!$A$1:$W$2481,12,FALSE),IF($A$4="GB",VLOOKUP(B1126,lingue!$A$1:$W$2481,14,FALSE),IF($A$4="E",VLOOKUP(B1126,lingue!$A$1:$W$2481,20,FALSE),IF($A$4="PL",VLOOKUP(B1126,lingue!$A$1:$W$2481,22,FALSE),IF($A$4="D",VLOOKUP(B1126,lingue!$A$1:$W$2481,16,FALSE),IF($A$4="F",VLOOKUP(B1126,lingue!$A$1:$W$2481,18,FALSE)))))))</f>
        <v xml:space="preserve">MENSOLA FOX INCLINABILE AGGIUNTIVA PROF. 600 MM + 2 ATHENA AT6412A5101 GRIGIO SCURO - DIM. MM L=955 P=600 </v>
      </c>
      <c r="E1126" s="23" t="str">
        <f>IF($A$4="I",VLOOKUP(B1126,lingue!$A$1:$W$2481,13,FALSE),IF($A$4="GB",VLOOKUP(B1126,lingue!$A$1:$W$2481,15,FALSE),IF($A$4="E",VLOOKUP(B1126,lingue!$A$1:$W$2481,21,FALSE),IF($A$4="PL",VLOOKUP(B1126,lingue!$A$1:$W$2481,23,FALSE),IF($A$4="D",VLOOKUP(B1126,lingue!$A$1:$W$2481,17,FALSE),IF($A$4="F",VLOOKUP(B1126,lingue!$A$1:$W$2481,19,FALSE)))))))</f>
        <v>MENSOLA ZINCATA - SMONTATA</v>
      </c>
      <c r="F1126" s="28"/>
      <c r="G1126" s="8"/>
      <c r="J1126" s="25">
        <v>1</v>
      </c>
      <c r="K1126" s="26"/>
      <c r="L1126" s="27">
        <v>76.58</v>
      </c>
      <c r="M1126" s="102"/>
    </row>
    <row r="1127" spans="1:13" ht="21.75" customHeight="1" x14ac:dyDescent="0.25">
      <c r="A1127" s="34" t="s">
        <v>954</v>
      </c>
      <c r="B1127" s="22" t="s">
        <v>1104</v>
      </c>
      <c r="D1127" s="8" t="str">
        <f>IF($A$4="I",VLOOKUP(B1127,lingue!$A$1:$W$2481,12,FALSE),IF($A$4="GB",VLOOKUP(B1127,lingue!$A$1:$W$2481,14,FALSE),IF($A$4="E",VLOOKUP(B1127,lingue!$A$1:$W$2481,20,FALSE),IF($A$4="PL",VLOOKUP(B1127,lingue!$A$1:$W$2481,22,FALSE),IF($A$4="D",VLOOKUP(B1127,lingue!$A$1:$W$2481,16,FALSE),IF($A$4="F",VLOOKUP(B1127,lingue!$A$1:$W$2481,18,FALSE)))))))</f>
        <v xml:space="preserve">MENSOLA FOX INCLINABILE AGGIUNTIVA PROF. 600 MM + 2 ATHENA REPLAST AT6412A5401 GRIGIO SCURO - DIM. MM L=955 P=600 </v>
      </c>
      <c r="E1127" s="23" t="str">
        <f>IF($A$4="I",VLOOKUP(B1127,lingue!$A$1:$W$2481,13,FALSE),IF($A$4="GB",VLOOKUP(B1127,lingue!$A$1:$W$2481,15,FALSE),IF($A$4="E",VLOOKUP(B1127,lingue!$A$1:$W$2481,21,FALSE),IF($A$4="PL",VLOOKUP(B1127,lingue!$A$1:$W$2481,23,FALSE),IF($A$4="D",VLOOKUP(B1127,lingue!$A$1:$W$2481,17,FALSE),IF($A$4="F",VLOOKUP(B1127,lingue!$A$1:$W$2481,19,FALSE)))))))</f>
        <v>MENSOLA ZINCATA - SMONTATA</v>
      </c>
      <c r="F1127" s="28"/>
      <c r="G1127" s="8"/>
      <c r="J1127" s="25">
        <v>1</v>
      </c>
      <c r="K1127" s="26"/>
      <c r="L1127" s="27">
        <v>72.72</v>
      </c>
      <c r="M1127" s="102"/>
    </row>
    <row r="1128" spans="1:13" ht="21.75" customHeight="1" x14ac:dyDescent="0.25">
      <c r="A1128" s="34" t="s">
        <v>954</v>
      </c>
      <c r="B1128" s="22" t="s">
        <v>1105</v>
      </c>
      <c r="D1128" s="8" t="str">
        <f>IF($A$4="I",VLOOKUP(B1128,lingue!$A$1:$W$2481,12,FALSE),IF($A$4="GB",VLOOKUP(B1128,lingue!$A$1:$W$2481,14,FALSE),IF($A$4="E",VLOOKUP(B1128,lingue!$A$1:$W$2481,20,FALSE),IF($A$4="PL",VLOOKUP(B1128,lingue!$A$1:$W$2481,22,FALSE),IF($A$4="D",VLOOKUP(B1128,lingue!$A$1:$W$2481,16,FALSE),IF($A$4="F",VLOOKUP(B1128,lingue!$A$1:$W$2481,18,FALSE)))))))</f>
        <v xml:space="preserve">MENSOLA FOX INCLINABILE AGGIUNTIVA PROF. 600 MM + 2 ATHENA AT6417A5101 GRIGIO SCURO - DIM. MM L=955 P=600 </v>
      </c>
      <c r="E1128" s="23" t="str">
        <f>IF($A$4="I",VLOOKUP(B1128,lingue!$A$1:$W$2481,13,FALSE),IF($A$4="GB",VLOOKUP(B1128,lingue!$A$1:$W$2481,15,FALSE),IF($A$4="E",VLOOKUP(B1128,lingue!$A$1:$W$2481,21,FALSE),IF($A$4="PL",VLOOKUP(B1128,lingue!$A$1:$W$2481,23,FALSE),IF($A$4="D",VLOOKUP(B1128,lingue!$A$1:$W$2481,17,FALSE),IF($A$4="F",VLOOKUP(B1128,lingue!$A$1:$W$2481,19,FALSE)))))))</f>
        <v>MENSOLA ZINCATA - SMONTATA</v>
      </c>
      <c r="F1128" s="28"/>
      <c r="G1128" s="8"/>
      <c r="J1128" s="25">
        <v>1</v>
      </c>
      <c r="K1128" s="26"/>
      <c r="L1128" s="27">
        <v>82.5</v>
      </c>
      <c r="M1128" s="102"/>
    </row>
    <row r="1129" spans="1:13" ht="21.75" customHeight="1" x14ac:dyDescent="0.25">
      <c r="A1129" s="34" t="s">
        <v>954</v>
      </c>
      <c r="B1129" s="22" t="s">
        <v>1106</v>
      </c>
      <c r="D1129" s="8" t="str">
        <f>IF($A$4="I",VLOOKUP(B1129,lingue!$A$1:$W$2481,12,FALSE),IF($A$4="GB",VLOOKUP(B1129,lingue!$A$1:$W$2481,14,FALSE),IF($A$4="E",VLOOKUP(B1129,lingue!$A$1:$W$2481,20,FALSE),IF($A$4="PL",VLOOKUP(B1129,lingue!$A$1:$W$2481,22,FALSE),IF($A$4="D",VLOOKUP(B1129,lingue!$A$1:$W$2481,16,FALSE),IF($A$4="F",VLOOKUP(B1129,lingue!$A$1:$W$2481,18,FALSE)))))))</f>
        <v xml:space="preserve">MENSOLA FOX INCLINABILE AGGIUNTIVA PROF. 600 MM + 2 ATHENA REPLAST AT6417A5401 GRIGIO SCURO - DIM. MM L=955 P=600 </v>
      </c>
      <c r="E1129" s="23" t="str">
        <f>IF($A$4="I",VLOOKUP(B1129,lingue!$A$1:$W$2481,13,FALSE),IF($A$4="GB",VLOOKUP(B1129,lingue!$A$1:$W$2481,15,FALSE),IF($A$4="E",VLOOKUP(B1129,lingue!$A$1:$W$2481,21,FALSE),IF($A$4="PL",VLOOKUP(B1129,lingue!$A$1:$W$2481,23,FALSE),IF($A$4="D",VLOOKUP(B1129,lingue!$A$1:$W$2481,17,FALSE),IF($A$4="F",VLOOKUP(B1129,lingue!$A$1:$W$2481,19,FALSE)))))))</f>
        <v>MENSOLA ZINCATA - SMONTATA</v>
      </c>
      <c r="F1129" s="28"/>
      <c r="G1129" s="8"/>
      <c r="J1129" s="25">
        <v>1</v>
      </c>
      <c r="K1129" s="26"/>
      <c r="L1129" s="27">
        <v>76.91</v>
      </c>
      <c r="M1129" s="102"/>
    </row>
    <row r="1130" spans="1:13" ht="21.75" customHeight="1" x14ac:dyDescent="0.25">
      <c r="A1130" s="34" t="s">
        <v>954</v>
      </c>
      <c r="B1130" s="22" t="s">
        <v>1107</v>
      </c>
      <c r="D1130" s="8" t="str">
        <f>IF($A$4="I",VLOOKUP(B1130,lingue!$A$1:$W$2481,12,FALSE),IF($A$4="GB",VLOOKUP(B1130,lingue!$A$1:$W$2481,14,FALSE),IF($A$4="E",VLOOKUP(B1130,lingue!$A$1:$W$2481,20,FALSE),IF($A$4="PL",VLOOKUP(B1130,lingue!$A$1:$W$2481,22,FALSE),IF($A$4="D",VLOOKUP(B1130,lingue!$A$1:$W$2481,16,FALSE),IF($A$4="F",VLOOKUP(B1130,lingue!$A$1:$W$2481,18,FALSE)))))))</f>
        <v xml:space="preserve">MENSOLA FOX INCLINABILE AGGIUNTIVA PROF. 600 MM + 2 ATHENA AT6422A5101 GRIGIO SCURO - DIM. MM L=955 P=600 </v>
      </c>
      <c r="E1130" s="23" t="str">
        <f>IF($A$4="I",VLOOKUP(B1130,lingue!$A$1:$W$2481,13,FALSE),IF($A$4="GB",VLOOKUP(B1130,lingue!$A$1:$W$2481,15,FALSE),IF($A$4="E",VLOOKUP(B1130,lingue!$A$1:$W$2481,21,FALSE),IF($A$4="PL",VLOOKUP(B1130,lingue!$A$1:$W$2481,23,FALSE),IF($A$4="D",VLOOKUP(B1130,lingue!$A$1:$W$2481,17,FALSE),IF($A$4="F",VLOOKUP(B1130,lingue!$A$1:$W$2481,19,FALSE)))))))</f>
        <v>MENSOLA ZINCATA - SMONTATA</v>
      </c>
      <c r="F1130" s="28"/>
      <c r="G1130" s="8"/>
      <c r="J1130" s="25">
        <v>1</v>
      </c>
      <c r="K1130" s="26"/>
      <c r="L1130" s="27">
        <v>91.97</v>
      </c>
      <c r="M1130" s="102"/>
    </row>
    <row r="1131" spans="1:13" ht="21.75" customHeight="1" x14ac:dyDescent="0.25">
      <c r="A1131" s="34" t="s">
        <v>954</v>
      </c>
      <c r="B1131" s="22" t="s">
        <v>1108</v>
      </c>
      <c r="D1131" s="8" t="str">
        <f>IF($A$4="I",VLOOKUP(B1131,lingue!$A$1:$W$2481,12,FALSE),IF($A$4="GB",VLOOKUP(B1131,lingue!$A$1:$W$2481,14,FALSE),IF($A$4="E",VLOOKUP(B1131,lingue!$A$1:$W$2481,20,FALSE),IF($A$4="PL",VLOOKUP(B1131,lingue!$A$1:$W$2481,22,FALSE),IF($A$4="D",VLOOKUP(B1131,lingue!$A$1:$W$2481,16,FALSE),IF($A$4="F",VLOOKUP(B1131,lingue!$A$1:$W$2481,18,FALSE)))))))</f>
        <v xml:space="preserve">MENSOLA FOX INCLINABILE AGGIUNTIVA PROF. 600 MM + 2 ATHENA REPLAST AT6422A5401 GRIGIO SCURO - DIM. MM L=955 P=600 </v>
      </c>
      <c r="E1131" s="23" t="str">
        <f>IF($A$4="I",VLOOKUP(B1131,lingue!$A$1:$W$2481,13,FALSE),IF($A$4="GB",VLOOKUP(B1131,lingue!$A$1:$W$2481,15,FALSE),IF($A$4="E",VLOOKUP(B1131,lingue!$A$1:$W$2481,21,FALSE),IF($A$4="PL",VLOOKUP(B1131,lingue!$A$1:$W$2481,23,FALSE),IF($A$4="D",VLOOKUP(B1131,lingue!$A$1:$W$2481,17,FALSE),IF($A$4="F",VLOOKUP(B1131,lingue!$A$1:$W$2481,19,FALSE)))))))</f>
        <v>MENSOLA ZINCATA - SMONTATA</v>
      </c>
      <c r="F1131" s="28"/>
      <c r="G1131" s="8"/>
      <c r="J1131" s="25">
        <v>1</v>
      </c>
      <c r="K1131" s="26"/>
      <c r="L1131" s="27">
        <v>83.74</v>
      </c>
      <c r="M1131" s="102"/>
    </row>
    <row r="1132" spans="1:13" ht="21.75" customHeight="1" x14ac:dyDescent="0.25">
      <c r="A1132" s="34" t="s">
        <v>954</v>
      </c>
      <c r="B1132" s="22" t="s">
        <v>1109</v>
      </c>
      <c r="D1132" s="8" t="str">
        <f>IF($A$4="I",VLOOKUP(B1132,lingue!$A$1:$W$2481,12,FALSE),IF($A$4="GB",VLOOKUP(B1132,lingue!$A$1:$W$2481,14,FALSE),IF($A$4="E",VLOOKUP(B1132,lingue!$A$1:$W$2481,20,FALSE),IF($A$4="PL",VLOOKUP(B1132,lingue!$A$1:$W$2481,22,FALSE),IF($A$4="D",VLOOKUP(B1132,lingue!$A$1:$W$2481,16,FALSE),IF($A$4="F",VLOOKUP(B1132,lingue!$A$1:$W$2481,18,FALSE)))))))</f>
        <v xml:space="preserve">MENSOLA FOX INCLINABILE AGGIUNTIVA PROF. 600 MM + 1 ATHENA AT8612C5101 GRIGIO SCURO - DIM. MM L=955 P=600 </v>
      </c>
      <c r="E1132" s="23" t="str">
        <f>IF($A$4="I",VLOOKUP(B1132,lingue!$A$1:$W$2481,13,FALSE),IF($A$4="GB",VLOOKUP(B1132,lingue!$A$1:$W$2481,15,FALSE),IF($A$4="E",VLOOKUP(B1132,lingue!$A$1:$W$2481,21,FALSE),IF($A$4="PL",VLOOKUP(B1132,lingue!$A$1:$W$2481,23,FALSE),IF($A$4="D",VLOOKUP(B1132,lingue!$A$1:$W$2481,17,FALSE),IF($A$4="F",VLOOKUP(B1132,lingue!$A$1:$W$2481,19,FALSE)))))))</f>
        <v>MENSOLA ZINCATA - SMONTATA</v>
      </c>
      <c r="F1132" s="28"/>
      <c r="G1132" s="8"/>
      <c r="J1132" s="25">
        <v>1</v>
      </c>
      <c r="K1132" s="26"/>
      <c r="L1132" s="27">
        <v>83.96</v>
      </c>
      <c r="M1132" s="102"/>
    </row>
    <row r="1133" spans="1:13" ht="21.75" customHeight="1" x14ac:dyDescent="0.25">
      <c r="A1133" s="34" t="s">
        <v>954</v>
      </c>
      <c r="B1133" s="22" t="s">
        <v>1110</v>
      </c>
      <c r="D1133" s="8" t="str">
        <f>IF($A$4="I",VLOOKUP(B1133,lingue!$A$1:$W$2481,12,FALSE),IF($A$4="GB",VLOOKUP(B1133,lingue!$A$1:$W$2481,14,FALSE),IF($A$4="E",VLOOKUP(B1133,lingue!$A$1:$W$2481,20,FALSE),IF($A$4="PL",VLOOKUP(B1133,lingue!$A$1:$W$2481,22,FALSE),IF($A$4="D",VLOOKUP(B1133,lingue!$A$1:$W$2481,16,FALSE),IF($A$4="F",VLOOKUP(B1133,lingue!$A$1:$W$2481,18,FALSE)))))))</f>
        <v xml:space="preserve">MENSOLA FOX INCLINABILE AGGIUNTIVA PROF. 600 MM + 1 ATHENA REPLAST AT8612C5401 GRIGIO SCURO - DIM. MM L=955 P=600 </v>
      </c>
      <c r="E1133" s="23" t="str">
        <f>IF($A$4="I",VLOOKUP(B1133,lingue!$A$1:$W$2481,13,FALSE),IF($A$4="GB",VLOOKUP(B1133,lingue!$A$1:$W$2481,15,FALSE),IF($A$4="E",VLOOKUP(B1133,lingue!$A$1:$W$2481,21,FALSE),IF($A$4="PL",VLOOKUP(B1133,lingue!$A$1:$W$2481,23,FALSE),IF($A$4="D",VLOOKUP(B1133,lingue!$A$1:$W$2481,17,FALSE),IF($A$4="F",VLOOKUP(B1133,lingue!$A$1:$W$2481,19,FALSE)))))))</f>
        <v>MENSOLA ZINCATA - SMONTATA</v>
      </c>
      <c r="F1133" s="28"/>
      <c r="G1133" s="8"/>
      <c r="J1133" s="25">
        <v>1</v>
      </c>
      <c r="K1133" s="26"/>
      <c r="L1133" s="27">
        <v>77.319999999999993</v>
      </c>
      <c r="M1133" s="102"/>
    </row>
    <row r="1134" spans="1:13" ht="21.75" customHeight="1" x14ac:dyDescent="0.25">
      <c r="A1134" s="34" t="s">
        <v>954</v>
      </c>
      <c r="B1134" s="22" t="s">
        <v>1111</v>
      </c>
      <c r="D1134" s="8" t="str">
        <f>IF($A$4="I",VLOOKUP(B1134,lingue!$A$1:$W$2481,12,FALSE),IF($A$4="GB",VLOOKUP(B1134,lingue!$A$1:$W$2481,14,FALSE),IF($A$4="E",VLOOKUP(B1134,lingue!$A$1:$W$2481,20,FALSE),IF($A$4="PL",VLOOKUP(B1134,lingue!$A$1:$W$2481,22,FALSE),IF($A$4="D",VLOOKUP(B1134,lingue!$A$1:$W$2481,16,FALSE),IF($A$4="F",VLOOKUP(B1134,lingue!$A$1:$W$2481,18,FALSE)))))))</f>
        <v xml:space="preserve">MENSOLA FOX INCLINABILE AGGIUNTIVA PROF. 600 MM + 1 ATHENA AT8617C5101 GRIGIO SCURO - DIM. MM L=955 P=600 </v>
      </c>
      <c r="E1134" s="23" t="str">
        <f>IF($A$4="I",VLOOKUP(B1134,lingue!$A$1:$W$2481,13,FALSE),IF($A$4="GB",VLOOKUP(B1134,lingue!$A$1:$W$2481,15,FALSE),IF($A$4="E",VLOOKUP(B1134,lingue!$A$1:$W$2481,21,FALSE),IF($A$4="PL",VLOOKUP(B1134,lingue!$A$1:$W$2481,23,FALSE),IF($A$4="D",VLOOKUP(B1134,lingue!$A$1:$W$2481,17,FALSE),IF($A$4="F",VLOOKUP(B1134,lingue!$A$1:$W$2481,19,FALSE)))))))</f>
        <v>MENSOLA ZINCATA - SMONTATA</v>
      </c>
      <c r="F1134" s="28"/>
      <c r="G1134" s="8"/>
      <c r="J1134" s="25">
        <v>1</v>
      </c>
      <c r="K1134" s="26"/>
      <c r="L1134" s="27">
        <v>86.5</v>
      </c>
      <c r="M1134" s="102"/>
    </row>
    <row r="1135" spans="1:13" ht="21.75" customHeight="1" x14ac:dyDescent="0.25">
      <c r="A1135" s="34" t="s">
        <v>954</v>
      </c>
      <c r="B1135" s="22" t="s">
        <v>1112</v>
      </c>
      <c r="D1135" s="8" t="str">
        <f>IF($A$4="I",VLOOKUP(B1135,lingue!$A$1:$W$2481,12,FALSE),IF($A$4="GB",VLOOKUP(B1135,lingue!$A$1:$W$2481,14,FALSE),IF($A$4="E",VLOOKUP(B1135,lingue!$A$1:$W$2481,20,FALSE),IF($A$4="PL",VLOOKUP(B1135,lingue!$A$1:$W$2481,22,FALSE),IF($A$4="D",VLOOKUP(B1135,lingue!$A$1:$W$2481,16,FALSE),IF($A$4="F",VLOOKUP(B1135,lingue!$A$1:$W$2481,18,FALSE)))))))</f>
        <v xml:space="preserve">MENSOLA FOX INCLINABILE AGGIUNTIVA PROF. 600 MM + 1 ATHENA REPLAST AT8617C5401 GRIGIO SCURO - DIM. MM L=955 P=600 </v>
      </c>
      <c r="E1135" s="23" t="str">
        <f>IF($A$4="I",VLOOKUP(B1135,lingue!$A$1:$W$2481,13,FALSE),IF($A$4="GB",VLOOKUP(B1135,lingue!$A$1:$W$2481,15,FALSE),IF($A$4="E",VLOOKUP(B1135,lingue!$A$1:$W$2481,21,FALSE),IF($A$4="PL",VLOOKUP(B1135,lingue!$A$1:$W$2481,23,FALSE),IF($A$4="D",VLOOKUP(B1135,lingue!$A$1:$W$2481,17,FALSE),IF($A$4="F",VLOOKUP(B1135,lingue!$A$1:$W$2481,19,FALSE)))))))</f>
        <v>MENSOLA ZINCATA - SMONTATA</v>
      </c>
      <c r="F1135" s="28"/>
      <c r="G1135" s="8"/>
      <c r="J1135" s="25">
        <v>1</v>
      </c>
      <c r="K1135" s="26"/>
      <c r="L1135" s="27">
        <v>79.34</v>
      </c>
      <c r="M1135" s="102"/>
    </row>
    <row r="1136" spans="1:13" ht="21.75" customHeight="1" x14ac:dyDescent="0.25">
      <c r="A1136" s="34" t="s">
        <v>954</v>
      </c>
      <c r="B1136" s="22" t="s">
        <v>1113</v>
      </c>
      <c r="D1136" s="8" t="str">
        <f>IF($A$4="I",VLOOKUP(B1136,lingue!$A$1:$W$2481,12,FALSE),IF($A$4="GB",VLOOKUP(B1136,lingue!$A$1:$W$2481,14,FALSE),IF($A$4="E",VLOOKUP(B1136,lingue!$A$1:$W$2481,20,FALSE),IF($A$4="PL",VLOOKUP(B1136,lingue!$A$1:$W$2481,22,FALSE),IF($A$4="D",VLOOKUP(B1136,lingue!$A$1:$W$2481,16,FALSE),IF($A$4="F",VLOOKUP(B1136,lingue!$A$1:$W$2481,18,FALSE)))))))</f>
        <v xml:space="preserve">MENSOLA FOX INCLINABILE AGGIUNTIVA PROF. 600 MM + 1 ATHENA AT8622C5101 GRIGIO SCURO - DIM. MM L=955 P=600 </v>
      </c>
      <c r="E1136" s="23" t="str">
        <f>IF($A$4="I",VLOOKUP(B1136,lingue!$A$1:$W$2481,13,FALSE),IF($A$4="GB",VLOOKUP(B1136,lingue!$A$1:$W$2481,15,FALSE),IF($A$4="E",VLOOKUP(B1136,lingue!$A$1:$W$2481,21,FALSE),IF($A$4="PL",VLOOKUP(B1136,lingue!$A$1:$W$2481,23,FALSE),IF($A$4="D",VLOOKUP(B1136,lingue!$A$1:$W$2481,17,FALSE),IF($A$4="F",VLOOKUP(B1136,lingue!$A$1:$W$2481,19,FALSE)))))))</f>
        <v>MENSOLA ZINCATA - SMONTATA</v>
      </c>
      <c r="F1136" s="28"/>
      <c r="G1136" s="8"/>
      <c r="J1136" s="25">
        <v>1</v>
      </c>
      <c r="K1136" s="26"/>
      <c r="L1136" s="27">
        <v>87.73</v>
      </c>
      <c r="M1136" s="102"/>
    </row>
    <row r="1137" spans="1:13" ht="21.75" customHeight="1" x14ac:dyDescent="0.25">
      <c r="A1137" s="34" t="s">
        <v>954</v>
      </c>
      <c r="B1137" s="22" t="s">
        <v>1114</v>
      </c>
      <c r="D1137" s="8" t="str">
        <f>IF($A$4="I",VLOOKUP(B1137,lingue!$A$1:$W$2481,12,FALSE),IF($A$4="GB",VLOOKUP(B1137,lingue!$A$1:$W$2481,14,FALSE),IF($A$4="E",VLOOKUP(B1137,lingue!$A$1:$W$2481,20,FALSE),IF($A$4="PL",VLOOKUP(B1137,lingue!$A$1:$W$2481,22,FALSE),IF($A$4="D",VLOOKUP(B1137,lingue!$A$1:$W$2481,16,FALSE),IF($A$4="F",VLOOKUP(B1137,lingue!$A$1:$W$2481,18,FALSE)))))))</f>
        <v xml:space="preserve">MENSOLA FOX INCLINABILE AGGIUNTIVA PROF. 600 MM + 1 ATHENA REPLAST AT8622C5401 GRIGIO SCURO - DIM. MM L=955 P=600 </v>
      </c>
      <c r="E1137" s="23" t="str">
        <f>IF($A$4="I",VLOOKUP(B1137,lingue!$A$1:$W$2481,13,FALSE),IF($A$4="GB",VLOOKUP(B1137,lingue!$A$1:$W$2481,15,FALSE),IF($A$4="E",VLOOKUP(B1137,lingue!$A$1:$W$2481,21,FALSE),IF($A$4="PL",VLOOKUP(B1137,lingue!$A$1:$W$2481,23,FALSE),IF($A$4="D",VLOOKUP(B1137,lingue!$A$1:$W$2481,17,FALSE),IF($A$4="F",VLOOKUP(B1137,lingue!$A$1:$W$2481,19,FALSE)))))))</f>
        <v>MENSOLA ZINCATA - SMONTATA</v>
      </c>
      <c r="F1137" s="28"/>
      <c r="G1137" s="8"/>
      <c r="J1137" s="25">
        <v>1</v>
      </c>
      <c r="K1137" s="26"/>
      <c r="L1137" s="27">
        <v>80.3</v>
      </c>
      <c r="M1137" s="102"/>
    </row>
    <row r="1138" spans="1:13" ht="21.75" customHeight="1" x14ac:dyDescent="0.25">
      <c r="A1138" s="34" t="s">
        <v>954</v>
      </c>
      <c r="B1138" s="22" t="s">
        <v>1115</v>
      </c>
      <c r="D1138" s="8" t="str">
        <f>IF($A$4="I",VLOOKUP(B1138,lingue!$A$1:$W$2481,12,FALSE),IF($A$4="GB",VLOOKUP(B1138,lingue!$A$1:$W$2481,14,FALSE),IF($A$4="E",VLOOKUP(B1138,lingue!$A$1:$W$2481,20,FALSE),IF($A$4="PL",VLOOKUP(B1138,lingue!$A$1:$W$2481,22,FALSE),IF($A$4="D",VLOOKUP(B1138,lingue!$A$1:$W$2481,16,FALSE),IF($A$4="F",VLOOKUP(B1138,lingue!$A$1:$W$2481,18,FALSE)))))))</f>
        <v>CARRELLO FOX CON 2 MENSOLE INCLINABILI PROF. 220 MM + 4 ATHENA AT3212A5101 GRIGIO SCURO - DIM. MM L=725 P=613 A=1430</v>
      </c>
      <c r="E1138" s="23" t="str">
        <f>IF($A$4="I",VLOOKUP(B1138,lingue!$A$1:$W$2481,13,FALSE),IF($A$4="GB",VLOOKUP(B1138,lingue!$A$1:$W$2481,15,FALSE),IF($A$4="E",VLOOKUP(B1138,lingue!$A$1:$W$2481,21,FALSE),IF($A$4="PL",VLOOKUP(B1138,lingue!$A$1:$W$2481,23,FALSE),IF($A$4="D",VLOOKUP(B1138,lingue!$A$1:$W$2481,17,FALSE),IF($A$4="F",VLOOKUP(B1138,lingue!$A$1:$W$2481,19,FALSE)))))))</f>
        <v>CARRELLO E MENSOLE ZINCATI - BASE CON RUOTE FORNITA MONTATA</v>
      </c>
      <c r="F1138" s="28"/>
      <c r="G1138" s="8"/>
      <c r="J1138" s="25">
        <v>1</v>
      </c>
      <c r="K1138" s="26"/>
      <c r="L1138" s="27">
        <v>371.57</v>
      </c>
      <c r="M1138" s="102"/>
    </row>
    <row r="1139" spans="1:13" ht="21.75" customHeight="1" x14ac:dyDescent="0.25">
      <c r="A1139" s="34" t="s">
        <v>954</v>
      </c>
      <c r="B1139" s="22" t="s">
        <v>1116</v>
      </c>
      <c r="D1139" s="8" t="str">
        <f>IF($A$4="I",VLOOKUP(B1139,lingue!$A$1:$W$2481,12,FALSE),IF($A$4="GB",VLOOKUP(B1139,lingue!$A$1:$W$2481,14,FALSE),IF($A$4="E",VLOOKUP(B1139,lingue!$A$1:$W$2481,20,FALSE),IF($A$4="PL",VLOOKUP(B1139,lingue!$A$1:$W$2481,22,FALSE),IF($A$4="D",VLOOKUP(B1139,lingue!$A$1:$W$2481,16,FALSE),IF($A$4="F",VLOOKUP(B1139,lingue!$A$1:$W$2481,18,FALSE)))))))</f>
        <v>CARRELLO FOX CON 2 MENSOLE INCLINABILI PROF. 220 MM + 4 ATHENA REPLAST AT3212A5401 GRIGIO SCURO - DIM. MM L=725 P=613 A=1430</v>
      </c>
      <c r="E1139" s="23" t="str">
        <f>IF($A$4="I",VLOOKUP(B1139,lingue!$A$1:$W$2481,13,FALSE),IF($A$4="GB",VLOOKUP(B1139,lingue!$A$1:$W$2481,15,FALSE),IF($A$4="E",VLOOKUP(B1139,lingue!$A$1:$W$2481,21,FALSE),IF($A$4="PL",VLOOKUP(B1139,lingue!$A$1:$W$2481,23,FALSE),IF($A$4="D",VLOOKUP(B1139,lingue!$A$1:$W$2481,17,FALSE),IF($A$4="F",VLOOKUP(B1139,lingue!$A$1:$W$2481,19,FALSE)))))))</f>
        <v>CARRELLO E MENSOLE ZINCATI - BASE CON RUOTE FORNITA MONTATA</v>
      </c>
      <c r="F1139" s="28"/>
      <c r="G1139" s="8"/>
      <c r="J1139" s="25">
        <v>1</v>
      </c>
      <c r="K1139" s="26"/>
      <c r="L1139" s="27">
        <v>367.53</v>
      </c>
      <c r="M1139" s="102"/>
    </row>
    <row r="1140" spans="1:13" ht="21.75" customHeight="1" x14ac:dyDescent="0.25">
      <c r="A1140" s="34" t="s">
        <v>954</v>
      </c>
      <c r="B1140" s="22" t="s">
        <v>1117</v>
      </c>
      <c r="D1140" s="8" t="str">
        <f>IF($A$4="I",VLOOKUP(B1140,lingue!$A$1:$W$2481,12,FALSE),IF($A$4="GB",VLOOKUP(B1140,lingue!$A$1:$W$2481,14,FALSE),IF($A$4="E",VLOOKUP(B1140,lingue!$A$1:$W$2481,20,FALSE),IF($A$4="PL",VLOOKUP(B1140,lingue!$A$1:$W$2481,22,FALSE),IF($A$4="D",VLOOKUP(B1140,lingue!$A$1:$W$2481,16,FALSE),IF($A$4="F",VLOOKUP(B1140,lingue!$A$1:$W$2481,18,FALSE)))))))</f>
        <v>CARRELLO FOX CON 2 MENSOLE INCLINABILI PROF. 220 MM + 4 ATHENA AT3217A5101 GRIGIO SCURO - DIM. MM L=725 P=613 A=1430</v>
      </c>
      <c r="E1140" s="23" t="str">
        <f>IF($A$4="I",VLOOKUP(B1140,lingue!$A$1:$W$2481,13,FALSE),IF($A$4="GB",VLOOKUP(B1140,lingue!$A$1:$W$2481,15,FALSE),IF($A$4="E",VLOOKUP(B1140,lingue!$A$1:$W$2481,21,FALSE),IF($A$4="PL",VLOOKUP(B1140,lingue!$A$1:$W$2481,23,FALSE),IF($A$4="D",VLOOKUP(B1140,lingue!$A$1:$W$2481,17,FALSE),IF($A$4="F",VLOOKUP(B1140,lingue!$A$1:$W$2481,19,FALSE)))))))</f>
        <v>CARRELLO E MENSOLE ZINCATI - BASE CON RUOTE FORNITA MONTATA</v>
      </c>
      <c r="F1140" s="28"/>
      <c r="G1140" s="8"/>
      <c r="J1140" s="25">
        <v>1</v>
      </c>
      <c r="K1140" s="26"/>
      <c r="L1140" s="27">
        <v>373.62</v>
      </c>
      <c r="M1140" s="102"/>
    </row>
    <row r="1141" spans="1:13" ht="21.75" customHeight="1" x14ac:dyDescent="0.25">
      <c r="A1141" s="34" t="s">
        <v>954</v>
      </c>
      <c r="B1141" s="22" t="s">
        <v>1118</v>
      </c>
      <c r="D1141" s="8" t="str">
        <f>IF($A$4="I",VLOOKUP(B1141,lingue!$A$1:$W$2481,12,FALSE),IF($A$4="GB",VLOOKUP(B1141,lingue!$A$1:$W$2481,14,FALSE),IF($A$4="E",VLOOKUP(B1141,lingue!$A$1:$W$2481,20,FALSE),IF($A$4="PL",VLOOKUP(B1141,lingue!$A$1:$W$2481,22,FALSE),IF($A$4="D",VLOOKUP(B1141,lingue!$A$1:$W$2481,16,FALSE),IF($A$4="F",VLOOKUP(B1141,lingue!$A$1:$W$2481,18,FALSE)))))))</f>
        <v>CARRELLO FOX CON 2 MENSOLE INCLINABILI PROF. 220 MM + 4 ATHENA REPLAST AT3217A5401 GRIGIO SCURO - DIM. MM L=725 P=613 A=1430</v>
      </c>
      <c r="E1141" s="23" t="str">
        <f>IF($A$4="I",VLOOKUP(B1141,lingue!$A$1:$W$2481,13,FALSE),IF($A$4="GB",VLOOKUP(B1141,lingue!$A$1:$W$2481,15,FALSE),IF($A$4="E",VLOOKUP(B1141,lingue!$A$1:$W$2481,21,FALSE),IF($A$4="PL",VLOOKUP(B1141,lingue!$A$1:$W$2481,23,FALSE),IF($A$4="D",VLOOKUP(B1141,lingue!$A$1:$W$2481,17,FALSE),IF($A$4="F",VLOOKUP(B1141,lingue!$A$1:$W$2481,19,FALSE)))))))</f>
        <v>CARRELLO E MENSOLE ZINCATI - BASE CON RUOTE FORNITA MONTATA</v>
      </c>
      <c r="F1141" s="28"/>
      <c r="G1141" s="8"/>
      <c r="J1141" s="25">
        <v>1</v>
      </c>
      <c r="K1141" s="26"/>
      <c r="L1141" s="27">
        <v>368.7</v>
      </c>
      <c r="M1141" s="102"/>
    </row>
    <row r="1142" spans="1:13" ht="21.75" customHeight="1" x14ac:dyDescent="0.25">
      <c r="A1142" s="34" t="s">
        <v>954</v>
      </c>
      <c r="B1142" s="22" t="s">
        <v>1119</v>
      </c>
      <c r="D1142" s="8" t="str">
        <f>IF($A$4="I",VLOOKUP(B1142,lingue!$A$1:$W$2481,12,FALSE),IF($A$4="GB",VLOOKUP(B1142,lingue!$A$1:$W$2481,14,FALSE),IF($A$4="E",VLOOKUP(B1142,lingue!$A$1:$W$2481,20,FALSE),IF($A$4="PL",VLOOKUP(B1142,lingue!$A$1:$W$2481,22,FALSE),IF($A$4="D",VLOOKUP(B1142,lingue!$A$1:$W$2481,16,FALSE),IF($A$4="F",VLOOKUP(B1142,lingue!$A$1:$W$2481,18,FALSE)))))))</f>
        <v>CARRELLO FOX CON 2 MENSOLE INCLINABILI PROF. 420 MM + 4 ATHENA AT4312A5101 GRIGIO SCURO - DIM. MM L=725 P=613 A=1430</v>
      </c>
      <c r="E1142" s="23" t="str">
        <f>IF($A$4="I",VLOOKUP(B1142,lingue!$A$1:$W$2481,13,FALSE),IF($A$4="GB",VLOOKUP(B1142,lingue!$A$1:$W$2481,15,FALSE),IF($A$4="E",VLOOKUP(B1142,lingue!$A$1:$W$2481,21,FALSE),IF($A$4="PL",VLOOKUP(B1142,lingue!$A$1:$W$2481,23,FALSE),IF($A$4="D",VLOOKUP(B1142,lingue!$A$1:$W$2481,17,FALSE),IF($A$4="F",VLOOKUP(B1142,lingue!$A$1:$W$2481,19,FALSE)))))))</f>
        <v>CARRELLO E MENSOLE ZINCATI - BASE CON RUOTE FORNITA MONTATA</v>
      </c>
      <c r="F1142" s="28"/>
      <c r="G1142" s="8"/>
      <c r="J1142" s="25">
        <v>1</v>
      </c>
      <c r="K1142" s="26"/>
      <c r="L1142" s="27">
        <v>377.66</v>
      </c>
      <c r="M1142" s="102"/>
    </row>
    <row r="1143" spans="1:13" ht="21.75" customHeight="1" x14ac:dyDescent="0.25">
      <c r="A1143" s="34" t="s">
        <v>954</v>
      </c>
      <c r="B1143" s="22" t="s">
        <v>1120</v>
      </c>
      <c r="D1143" s="8" t="str">
        <f>IF($A$4="I",VLOOKUP(B1143,lingue!$A$1:$W$2481,12,FALSE),IF($A$4="GB",VLOOKUP(B1143,lingue!$A$1:$W$2481,14,FALSE),IF($A$4="E",VLOOKUP(B1143,lingue!$A$1:$W$2481,20,FALSE),IF($A$4="PL",VLOOKUP(B1143,lingue!$A$1:$W$2481,22,FALSE),IF($A$4="D",VLOOKUP(B1143,lingue!$A$1:$W$2481,16,FALSE),IF($A$4="F",VLOOKUP(B1143,lingue!$A$1:$W$2481,18,FALSE)))))))</f>
        <v>CARRELLO FOX CON 2 MENSOLE INCLINABILI PROF. 420 MM + 4 ATHENA REPLAST AT4312A5401 GRIGIO SCURO - DIM. MM L=725 P=613 A=1430</v>
      </c>
      <c r="E1143" s="23" t="str">
        <f>IF($A$4="I",VLOOKUP(B1143,lingue!$A$1:$W$2481,13,FALSE),IF($A$4="GB",VLOOKUP(B1143,lingue!$A$1:$W$2481,15,FALSE),IF($A$4="E",VLOOKUP(B1143,lingue!$A$1:$W$2481,21,FALSE),IF($A$4="PL",VLOOKUP(B1143,lingue!$A$1:$W$2481,23,FALSE),IF($A$4="D",VLOOKUP(B1143,lingue!$A$1:$W$2481,17,FALSE),IF($A$4="F",VLOOKUP(B1143,lingue!$A$1:$W$2481,19,FALSE)))))))</f>
        <v>CARRELLO E MENSOLE ZINCATI - BASE CON RUOTE FORNITA MONTATA</v>
      </c>
      <c r="F1143" s="28"/>
      <c r="G1143" s="8"/>
      <c r="J1143" s="25">
        <v>1</v>
      </c>
      <c r="K1143" s="26"/>
      <c r="L1143" s="27">
        <v>371.87</v>
      </c>
      <c r="M1143" s="102"/>
    </row>
    <row r="1144" spans="1:13" ht="21.75" customHeight="1" x14ac:dyDescent="0.25">
      <c r="A1144" s="34" t="s">
        <v>954</v>
      </c>
      <c r="B1144" s="22" t="s">
        <v>1121</v>
      </c>
      <c r="D1144" s="8" t="str">
        <f>IF($A$4="I",VLOOKUP(B1144,lingue!$A$1:$W$2481,12,FALSE),IF($A$4="GB",VLOOKUP(B1144,lingue!$A$1:$W$2481,14,FALSE),IF($A$4="E",VLOOKUP(B1144,lingue!$A$1:$W$2481,20,FALSE),IF($A$4="PL",VLOOKUP(B1144,lingue!$A$1:$W$2481,22,FALSE),IF($A$4="D",VLOOKUP(B1144,lingue!$A$1:$W$2481,16,FALSE),IF($A$4="F",VLOOKUP(B1144,lingue!$A$1:$W$2481,18,FALSE)))))))</f>
        <v>CARRELLO FOX CON 2 MENSOLE INCLINABILI PROF. 420 MM + 4 ATHENA AT4317A5101 GRIGIO SCURO - DIM. MM L=725 P=613 A=1430</v>
      </c>
      <c r="E1144" s="23" t="str">
        <f>IF($A$4="I",VLOOKUP(B1144,lingue!$A$1:$W$2481,13,FALSE),IF($A$4="GB",VLOOKUP(B1144,lingue!$A$1:$W$2481,15,FALSE),IF($A$4="E",VLOOKUP(B1144,lingue!$A$1:$W$2481,21,FALSE),IF($A$4="PL",VLOOKUP(B1144,lingue!$A$1:$W$2481,23,FALSE),IF($A$4="D",VLOOKUP(B1144,lingue!$A$1:$W$2481,17,FALSE),IF($A$4="F",VLOOKUP(B1144,lingue!$A$1:$W$2481,19,FALSE)))))))</f>
        <v>CARRELLO E MENSOLE ZINCATI - BASE CON RUOTE FORNITA MONTATA</v>
      </c>
      <c r="F1144" s="28"/>
      <c r="G1144" s="8"/>
      <c r="J1144" s="25">
        <v>1</v>
      </c>
      <c r="K1144" s="26"/>
      <c r="L1144" s="27">
        <v>386.04</v>
      </c>
      <c r="M1144" s="102"/>
    </row>
    <row r="1145" spans="1:13" ht="21.75" customHeight="1" x14ac:dyDescent="0.25">
      <c r="A1145" s="34" t="s">
        <v>954</v>
      </c>
      <c r="B1145" s="22" t="s">
        <v>1122</v>
      </c>
      <c r="D1145" s="8" t="str">
        <f>IF($A$4="I",VLOOKUP(B1145,lingue!$A$1:$W$2481,12,FALSE),IF($A$4="GB",VLOOKUP(B1145,lingue!$A$1:$W$2481,14,FALSE),IF($A$4="E",VLOOKUP(B1145,lingue!$A$1:$W$2481,20,FALSE),IF($A$4="PL",VLOOKUP(B1145,lingue!$A$1:$W$2481,22,FALSE),IF($A$4="D",VLOOKUP(B1145,lingue!$A$1:$W$2481,16,FALSE),IF($A$4="F",VLOOKUP(B1145,lingue!$A$1:$W$2481,18,FALSE)))))))</f>
        <v>CARRELLO FOX CON 2 MENSOLE INCLINABILI PROF. 420 MM + 4 ATHENA REPLAST AT4317A5401 GRIGIO SCURO - DIM. MM L=725 P=613 A=1430</v>
      </c>
      <c r="E1145" s="23" t="str">
        <f>IF($A$4="I",VLOOKUP(B1145,lingue!$A$1:$W$2481,13,FALSE),IF($A$4="GB",VLOOKUP(B1145,lingue!$A$1:$W$2481,15,FALSE),IF($A$4="E",VLOOKUP(B1145,lingue!$A$1:$W$2481,21,FALSE),IF($A$4="PL",VLOOKUP(B1145,lingue!$A$1:$W$2481,23,FALSE),IF($A$4="D",VLOOKUP(B1145,lingue!$A$1:$W$2481,17,FALSE),IF($A$4="F",VLOOKUP(B1145,lingue!$A$1:$W$2481,19,FALSE)))))))</f>
        <v>CARRELLO E MENSOLE ZINCATI - BASE CON RUOTE FORNITA MONTATA</v>
      </c>
      <c r="F1145" s="28"/>
      <c r="G1145" s="8"/>
      <c r="J1145" s="25">
        <v>1</v>
      </c>
      <c r="K1145" s="26"/>
      <c r="L1145" s="27">
        <v>379.32</v>
      </c>
      <c r="M1145" s="102"/>
    </row>
    <row r="1146" spans="1:13" ht="21.75" customHeight="1" x14ac:dyDescent="0.25">
      <c r="A1146" s="34" t="s">
        <v>954</v>
      </c>
      <c r="B1146" s="22" t="s">
        <v>1123</v>
      </c>
      <c r="D1146" s="8" t="str">
        <f>IF($A$4="I",VLOOKUP(B1146,lingue!$A$1:$W$2481,12,FALSE),IF($A$4="GB",VLOOKUP(B1146,lingue!$A$1:$W$2481,14,FALSE),IF($A$4="E",VLOOKUP(B1146,lingue!$A$1:$W$2481,20,FALSE),IF($A$4="PL",VLOOKUP(B1146,lingue!$A$1:$W$2481,22,FALSE),IF($A$4="D",VLOOKUP(B1146,lingue!$A$1:$W$2481,16,FALSE),IF($A$4="F",VLOOKUP(B1146,lingue!$A$1:$W$2481,18,FALSE)))))))</f>
        <v>CARRELLO FOX CON 2 MENSOLE INCLINABILI PROF. 420 MM + 4 ATHENA AT4322A5101 GRIGIO SCURO - DIM. MM L=725 P=613 A=1430</v>
      </c>
      <c r="E1146" s="23" t="str">
        <f>IF($A$4="I",VLOOKUP(B1146,lingue!$A$1:$W$2481,13,FALSE),IF($A$4="GB",VLOOKUP(B1146,lingue!$A$1:$W$2481,15,FALSE),IF($A$4="E",VLOOKUP(B1146,lingue!$A$1:$W$2481,21,FALSE),IF($A$4="PL",VLOOKUP(B1146,lingue!$A$1:$W$2481,23,FALSE),IF($A$4="D",VLOOKUP(B1146,lingue!$A$1:$W$2481,17,FALSE),IF($A$4="F",VLOOKUP(B1146,lingue!$A$1:$W$2481,19,FALSE)))))))</f>
        <v>CARRELLO E MENSOLE ZINCATI - BASE CON RUOTE FORNITA MONTATA</v>
      </c>
      <c r="F1146" s="28"/>
      <c r="G1146" s="8"/>
      <c r="J1146" s="25">
        <v>1</v>
      </c>
      <c r="K1146" s="26"/>
      <c r="L1146" s="27">
        <v>389.36</v>
      </c>
      <c r="M1146" s="102"/>
    </row>
    <row r="1147" spans="1:13" ht="21.75" customHeight="1" x14ac:dyDescent="0.25">
      <c r="A1147" s="34" t="s">
        <v>954</v>
      </c>
      <c r="B1147" s="22" t="s">
        <v>1124</v>
      </c>
      <c r="D1147" s="8" t="str">
        <f>IF($A$4="I",VLOOKUP(B1147,lingue!$A$1:$W$2481,12,FALSE),IF($A$4="GB",VLOOKUP(B1147,lingue!$A$1:$W$2481,14,FALSE),IF($A$4="E",VLOOKUP(B1147,lingue!$A$1:$W$2481,20,FALSE),IF($A$4="PL",VLOOKUP(B1147,lingue!$A$1:$W$2481,22,FALSE),IF($A$4="D",VLOOKUP(B1147,lingue!$A$1:$W$2481,16,FALSE),IF($A$4="F",VLOOKUP(B1147,lingue!$A$1:$W$2481,18,FALSE)))))))</f>
        <v>CARRELLO FOX CON 2 MENSOLE INCLINABILI PROF. 420 MM + 4 ATHENA REPLAST AT4322A5401 GRIGIO SCURO - DIM. MM L=725 P=613 A=1430</v>
      </c>
      <c r="E1147" s="23" t="str">
        <f>IF($A$4="I",VLOOKUP(B1147,lingue!$A$1:$W$2481,13,FALSE),IF($A$4="GB",VLOOKUP(B1147,lingue!$A$1:$W$2481,15,FALSE),IF($A$4="E",VLOOKUP(B1147,lingue!$A$1:$W$2481,21,FALSE),IF($A$4="PL",VLOOKUP(B1147,lingue!$A$1:$W$2481,23,FALSE),IF($A$4="D",VLOOKUP(B1147,lingue!$A$1:$W$2481,17,FALSE),IF($A$4="F",VLOOKUP(B1147,lingue!$A$1:$W$2481,19,FALSE)))))))</f>
        <v>CARRELLO E MENSOLE ZINCATI - BASE CON RUOTE FORNITA MONTATA</v>
      </c>
      <c r="F1147" s="28"/>
      <c r="G1147" s="8"/>
      <c r="J1147" s="25">
        <v>1</v>
      </c>
      <c r="K1147" s="26"/>
      <c r="L1147" s="27">
        <v>383.22</v>
      </c>
      <c r="M1147" s="102"/>
    </row>
    <row r="1148" spans="1:13" ht="21.75" customHeight="1" x14ac:dyDescent="0.25">
      <c r="A1148" s="34" t="s">
        <v>954</v>
      </c>
      <c r="B1148" s="22" t="s">
        <v>1125</v>
      </c>
      <c r="D1148" s="8" t="str">
        <f>IF($A$4="I",VLOOKUP(B1148,lingue!$A$1:$W$2481,12,FALSE),IF($A$4="GB",VLOOKUP(B1148,lingue!$A$1:$W$2481,14,FALSE),IF($A$4="E",VLOOKUP(B1148,lingue!$A$1:$W$2481,20,FALSE),IF($A$4="PL",VLOOKUP(B1148,lingue!$A$1:$W$2481,22,FALSE),IF($A$4="D",VLOOKUP(B1148,lingue!$A$1:$W$2481,16,FALSE),IF($A$4="F",VLOOKUP(B1148,lingue!$A$1:$W$2481,18,FALSE)))))))</f>
        <v>CARRELLO FOX CON 2 MENSOLE INCLINABILI PROF. 420 MM + 2 ATHENA AT6412A5101 GRIGIO SCURO - DIM. MM L=725 P=613 A=1430</v>
      </c>
      <c r="E1148" s="23" t="str">
        <f>IF($A$4="I",VLOOKUP(B1148,lingue!$A$1:$W$2481,13,FALSE),IF($A$4="GB",VLOOKUP(B1148,lingue!$A$1:$W$2481,15,FALSE),IF($A$4="E",VLOOKUP(B1148,lingue!$A$1:$W$2481,21,FALSE),IF($A$4="PL",VLOOKUP(B1148,lingue!$A$1:$W$2481,23,FALSE),IF($A$4="D",VLOOKUP(B1148,lingue!$A$1:$W$2481,17,FALSE),IF($A$4="F",VLOOKUP(B1148,lingue!$A$1:$W$2481,19,FALSE)))))))</f>
        <v>CARRELLO E MENSOLE ZINCATI - BASE CON RUOTE FORNITA MONTATA</v>
      </c>
      <c r="F1148" s="28"/>
      <c r="G1148" s="8"/>
      <c r="J1148" s="25">
        <v>1</v>
      </c>
      <c r="K1148" s="26"/>
      <c r="L1148" s="27">
        <v>372.26</v>
      </c>
      <c r="M1148" s="102"/>
    </row>
    <row r="1149" spans="1:13" ht="21.75" customHeight="1" x14ac:dyDescent="0.25">
      <c r="A1149" s="34" t="s">
        <v>954</v>
      </c>
      <c r="B1149" s="22" t="s">
        <v>1126</v>
      </c>
      <c r="D1149" s="8" t="str">
        <f>IF($A$4="I",VLOOKUP(B1149,lingue!$A$1:$W$2481,12,FALSE),IF($A$4="GB",VLOOKUP(B1149,lingue!$A$1:$W$2481,14,FALSE),IF($A$4="E",VLOOKUP(B1149,lingue!$A$1:$W$2481,20,FALSE),IF($A$4="PL",VLOOKUP(B1149,lingue!$A$1:$W$2481,22,FALSE),IF($A$4="D",VLOOKUP(B1149,lingue!$A$1:$W$2481,16,FALSE),IF($A$4="F",VLOOKUP(B1149,lingue!$A$1:$W$2481,18,FALSE)))))))</f>
        <v>CARRELLO FOX CON 2 MENSOLE INCLINABILI PROF. 420 MM + 2 ATHENA REPLAST AT6412A5401 GRIGIO SCURO - DIM. MM L=725 P=613 A=1430</v>
      </c>
      <c r="E1149" s="23" t="str">
        <f>IF($A$4="I",VLOOKUP(B1149,lingue!$A$1:$W$2481,13,FALSE),IF($A$4="GB",VLOOKUP(B1149,lingue!$A$1:$W$2481,15,FALSE),IF($A$4="E",VLOOKUP(B1149,lingue!$A$1:$W$2481,21,FALSE),IF($A$4="PL",VLOOKUP(B1149,lingue!$A$1:$W$2481,23,FALSE),IF($A$4="D",VLOOKUP(B1149,lingue!$A$1:$W$2481,17,FALSE),IF($A$4="F",VLOOKUP(B1149,lingue!$A$1:$W$2481,19,FALSE)))))))</f>
        <v>CARRELLO E MENSOLE ZINCATI - BASE CON RUOTE FORNITA MONTATA</v>
      </c>
      <c r="F1149" s="28"/>
      <c r="G1149" s="8"/>
      <c r="J1149" s="25">
        <v>1</v>
      </c>
      <c r="K1149" s="26"/>
      <c r="L1149" s="27">
        <v>368.41</v>
      </c>
      <c r="M1149" s="102"/>
    </row>
    <row r="1150" spans="1:13" ht="21.75" customHeight="1" x14ac:dyDescent="0.25">
      <c r="A1150" s="34" t="s">
        <v>954</v>
      </c>
      <c r="B1150" s="22" t="s">
        <v>1127</v>
      </c>
      <c r="D1150" s="8" t="str">
        <f>IF($A$4="I",VLOOKUP(B1150,lingue!$A$1:$W$2481,12,FALSE),IF($A$4="GB",VLOOKUP(B1150,lingue!$A$1:$W$2481,14,FALSE),IF($A$4="E",VLOOKUP(B1150,lingue!$A$1:$W$2481,20,FALSE),IF($A$4="PL",VLOOKUP(B1150,lingue!$A$1:$W$2481,22,FALSE),IF($A$4="D",VLOOKUP(B1150,lingue!$A$1:$W$2481,16,FALSE),IF($A$4="F",VLOOKUP(B1150,lingue!$A$1:$W$2481,18,FALSE)))))))</f>
        <v>CARRELLO FOX CON 2 MENSOLE INCLINABILI PROF. 420 MM + 2 ATHENA AT6417A5101 GRIGIO SCURO - DIM. MM L=725 P=613 A=1430</v>
      </c>
      <c r="E1150" s="23" t="str">
        <f>IF($A$4="I",VLOOKUP(B1150,lingue!$A$1:$W$2481,13,FALSE),IF($A$4="GB",VLOOKUP(B1150,lingue!$A$1:$W$2481,15,FALSE),IF($A$4="E",VLOOKUP(B1150,lingue!$A$1:$W$2481,21,FALSE),IF($A$4="PL",VLOOKUP(B1150,lingue!$A$1:$W$2481,23,FALSE),IF($A$4="D",VLOOKUP(B1150,lingue!$A$1:$W$2481,17,FALSE),IF($A$4="F",VLOOKUP(B1150,lingue!$A$1:$W$2481,19,FALSE)))))))</f>
        <v>CARRELLO E MENSOLE ZINCATI - BASE CON RUOTE FORNITA MONTATA</v>
      </c>
      <c r="F1150" s="28"/>
      <c r="G1150" s="8"/>
      <c r="J1150" s="25">
        <v>1</v>
      </c>
      <c r="K1150" s="26"/>
      <c r="L1150" s="27">
        <v>378.18</v>
      </c>
      <c r="M1150" s="102"/>
    </row>
    <row r="1151" spans="1:13" ht="21.75" customHeight="1" x14ac:dyDescent="0.25">
      <c r="A1151" s="34" t="s">
        <v>954</v>
      </c>
      <c r="B1151" s="22" t="s">
        <v>1128</v>
      </c>
      <c r="D1151" s="8" t="str">
        <f>IF($A$4="I",VLOOKUP(B1151,lingue!$A$1:$W$2481,12,FALSE),IF($A$4="GB",VLOOKUP(B1151,lingue!$A$1:$W$2481,14,FALSE),IF($A$4="E",VLOOKUP(B1151,lingue!$A$1:$W$2481,20,FALSE),IF($A$4="PL",VLOOKUP(B1151,lingue!$A$1:$W$2481,22,FALSE),IF($A$4="D",VLOOKUP(B1151,lingue!$A$1:$W$2481,16,FALSE),IF($A$4="F",VLOOKUP(B1151,lingue!$A$1:$W$2481,18,FALSE)))))))</f>
        <v>CARRELLO FOX CON 2 MENSOLE INCLINABILI PROF. 420 MM + 2 ATHENA REPLAST AT6417A5401 GRIGIO SCURO - DIM. MM L=725 P=613 A=1430</v>
      </c>
      <c r="E1151" s="23" t="str">
        <f>IF($A$4="I",VLOOKUP(B1151,lingue!$A$1:$W$2481,13,FALSE),IF($A$4="GB",VLOOKUP(B1151,lingue!$A$1:$W$2481,15,FALSE),IF($A$4="E",VLOOKUP(B1151,lingue!$A$1:$W$2481,21,FALSE),IF($A$4="PL",VLOOKUP(B1151,lingue!$A$1:$W$2481,23,FALSE),IF($A$4="D",VLOOKUP(B1151,lingue!$A$1:$W$2481,17,FALSE),IF($A$4="F",VLOOKUP(B1151,lingue!$A$1:$W$2481,19,FALSE)))))))</f>
        <v>CARRELLO E MENSOLE ZINCATI - BASE CON RUOTE FORNITA MONTATA</v>
      </c>
      <c r="F1151" s="28"/>
      <c r="G1151" s="8"/>
      <c r="J1151" s="25">
        <v>1</v>
      </c>
      <c r="K1151" s="26"/>
      <c r="L1151" s="27">
        <v>372.6</v>
      </c>
      <c r="M1151" s="102"/>
    </row>
    <row r="1152" spans="1:13" ht="21.75" customHeight="1" x14ac:dyDescent="0.25">
      <c r="A1152" s="34" t="s">
        <v>954</v>
      </c>
      <c r="B1152" s="22" t="s">
        <v>1129</v>
      </c>
      <c r="D1152" s="8" t="str">
        <f>IF($A$4="I",VLOOKUP(B1152,lingue!$A$1:$W$2481,12,FALSE),IF($A$4="GB",VLOOKUP(B1152,lingue!$A$1:$W$2481,14,FALSE),IF($A$4="E",VLOOKUP(B1152,lingue!$A$1:$W$2481,20,FALSE),IF($A$4="PL",VLOOKUP(B1152,lingue!$A$1:$W$2481,22,FALSE),IF($A$4="D",VLOOKUP(B1152,lingue!$A$1:$W$2481,16,FALSE),IF($A$4="F",VLOOKUP(B1152,lingue!$A$1:$W$2481,18,FALSE)))))))</f>
        <v>CARRELLO FOX CON 2 MENSOLE INCLINABILI PROF. 420 MM + 2 ATHENA AT6422A5101 GRIGIO SCURO - DIM. MM L=725 P=613 A=1430</v>
      </c>
      <c r="E1152" s="23" t="str">
        <f>IF($A$4="I",VLOOKUP(B1152,lingue!$A$1:$W$2481,13,FALSE),IF($A$4="GB",VLOOKUP(B1152,lingue!$A$1:$W$2481,15,FALSE),IF($A$4="E",VLOOKUP(B1152,lingue!$A$1:$W$2481,21,FALSE),IF($A$4="PL",VLOOKUP(B1152,lingue!$A$1:$W$2481,23,FALSE),IF($A$4="D",VLOOKUP(B1152,lingue!$A$1:$W$2481,17,FALSE),IF($A$4="F",VLOOKUP(B1152,lingue!$A$1:$W$2481,19,FALSE)))))))</f>
        <v>CARRELLO E MENSOLE ZINCATI - BASE CON RUOTE FORNITA MONTATA</v>
      </c>
      <c r="F1152" s="28"/>
      <c r="G1152" s="8"/>
      <c r="J1152" s="25">
        <v>1</v>
      </c>
      <c r="K1152" s="26"/>
      <c r="L1152" s="27">
        <v>387.65</v>
      </c>
      <c r="M1152" s="102"/>
    </row>
    <row r="1153" spans="1:13" ht="21.75" customHeight="1" x14ac:dyDescent="0.25">
      <c r="A1153" s="34" t="s">
        <v>954</v>
      </c>
      <c r="B1153" s="22" t="s">
        <v>1130</v>
      </c>
      <c r="D1153" s="8" t="str">
        <f>IF($A$4="I",VLOOKUP(B1153,lingue!$A$1:$W$2481,12,FALSE),IF($A$4="GB",VLOOKUP(B1153,lingue!$A$1:$W$2481,14,FALSE),IF($A$4="E",VLOOKUP(B1153,lingue!$A$1:$W$2481,20,FALSE),IF($A$4="PL",VLOOKUP(B1153,lingue!$A$1:$W$2481,22,FALSE),IF($A$4="D",VLOOKUP(B1153,lingue!$A$1:$W$2481,16,FALSE),IF($A$4="F",VLOOKUP(B1153,lingue!$A$1:$W$2481,18,FALSE)))))))</f>
        <v>CARRELLO FOX CON 2 MENSOLE INCLINABILI PROF. 420 MM + 2 ATHENA REPLAST AT6422A5401 GRIGIO SCURO - DIM. MM L=725 P=613 A=1430</v>
      </c>
      <c r="E1153" s="23" t="str">
        <f>IF($A$4="I",VLOOKUP(B1153,lingue!$A$1:$W$2481,13,FALSE),IF($A$4="GB",VLOOKUP(B1153,lingue!$A$1:$W$2481,15,FALSE),IF($A$4="E",VLOOKUP(B1153,lingue!$A$1:$W$2481,21,FALSE),IF($A$4="PL",VLOOKUP(B1153,lingue!$A$1:$W$2481,23,FALSE),IF($A$4="D",VLOOKUP(B1153,lingue!$A$1:$W$2481,17,FALSE),IF($A$4="F",VLOOKUP(B1153,lingue!$A$1:$W$2481,19,FALSE)))))))</f>
        <v>CARRELLO E MENSOLE ZINCATI - BASE CON RUOTE FORNITA MONTATA</v>
      </c>
      <c r="F1153" s="28"/>
      <c r="G1153" s="8"/>
      <c r="J1153" s="25">
        <v>1</v>
      </c>
      <c r="K1153" s="26"/>
      <c r="L1153" s="27">
        <v>379.42</v>
      </c>
      <c r="M1153" s="102"/>
    </row>
    <row r="1154" spans="1:13" ht="21.75" customHeight="1" x14ac:dyDescent="0.25">
      <c r="A1154" s="34" t="s">
        <v>954</v>
      </c>
      <c r="B1154" s="22" t="s">
        <v>1131</v>
      </c>
      <c r="D1154" s="8" t="str">
        <f>IF($A$4="I",VLOOKUP(B1154,lingue!$A$1:$W$2481,12,FALSE),IF($A$4="GB",VLOOKUP(B1154,lingue!$A$1:$W$2481,14,FALSE),IF($A$4="E",VLOOKUP(B1154,lingue!$A$1:$W$2481,20,FALSE),IF($A$4="PL",VLOOKUP(B1154,lingue!$A$1:$W$2481,22,FALSE),IF($A$4="D",VLOOKUP(B1154,lingue!$A$1:$W$2481,16,FALSE),IF($A$4="F",VLOOKUP(B1154,lingue!$A$1:$W$2481,18,FALSE)))))))</f>
        <v xml:space="preserve">MENSOLA FOX INCLINABILE AGGIUNTIVA PROF. 220 MM + 2 ATHENA AT3212A5101 GRIGIO SCURO - DIM. MM L=657 P=220 </v>
      </c>
      <c r="E1154" s="23" t="str">
        <f>IF($A$4="I",VLOOKUP(B1154,lingue!$A$1:$W$2481,13,FALSE),IF($A$4="GB",VLOOKUP(B1154,lingue!$A$1:$W$2481,15,FALSE),IF($A$4="E",VLOOKUP(B1154,lingue!$A$1:$W$2481,21,FALSE),IF($A$4="PL",VLOOKUP(B1154,lingue!$A$1:$W$2481,23,FALSE),IF($A$4="D",VLOOKUP(B1154,lingue!$A$1:$W$2481,17,FALSE),IF($A$4="F",VLOOKUP(B1154,lingue!$A$1:$W$2481,19,FALSE)))))))</f>
        <v>MENSOLA ZINCATA - SMONTATA</v>
      </c>
      <c r="F1154" s="28"/>
      <c r="G1154" s="8"/>
      <c r="J1154" s="25">
        <v>1</v>
      </c>
      <c r="K1154" s="26"/>
      <c r="L1154" s="27">
        <v>49.19</v>
      </c>
      <c r="M1154" s="102"/>
    </row>
    <row r="1155" spans="1:13" ht="21.75" customHeight="1" x14ac:dyDescent="0.25">
      <c r="A1155" s="34" t="s">
        <v>954</v>
      </c>
      <c r="B1155" s="22" t="s">
        <v>1132</v>
      </c>
      <c r="D1155" s="8" t="str">
        <f>IF($A$4="I",VLOOKUP(B1155,lingue!$A$1:$W$2481,12,FALSE),IF($A$4="GB",VLOOKUP(B1155,lingue!$A$1:$W$2481,14,FALSE),IF($A$4="E",VLOOKUP(B1155,lingue!$A$1:$W$2481,20,FALSE),IF($A$4="PL",VLOOKUP(B1155,lingue!$A$1:$W$2481,22,FALSE),IF($A$4="D",VLOOKUP(B1155,lingue!$A$1:$W$2481,16,FALSE),IF($A$4="F",VLOOKUP(B1155,lingue!$A$1:$W$2481,18,FALSE)))))))</f>
        <v xml:space="preserve">MENSOLA FOX INCLINABILE AGGIUNTIVA PROF. 220 MM + 2 ATHENA REPLAST AT3212A5401 GRIGIO SCURO - DIM. MM L=657 P=220 </v>
      </c>
      <c r="E1155" s="23" t="str">
        <f>IF($A$4="I",VLOOKUP(B1155,lingue!$A$1:$W$2481,13,FALSE),IF($A$4="GB",VLOOKUP(B1155,lingue!$A$1:$W$2481,15,FALSE),IF($A$4="E",VLOOKUP(B1155,lingue!$A$1:$W$2481,21,FALSE),IF($A$4="PL",VLOOKUP(B1155,lingue!$A$1:$W$2481,23,FALSE),IF($A$4="D",VLOOKUP(B1155,lingue!$A$1:$W$2481,17,FALSE),IF($A$4="F",VLOOKUP(B1155,lingue!$A$1:$W$2481,19,FALSE)))))))</f>
        <v>MENSOLA ZINCATA - SMONTATA</v>
      </c>
      <c r="F1155" s="28"/>
      <c r="G1155" s="8"/>
      <c r="J1155" s="25">
        <v>1</v>
      </c>
      <c r="K1155" s="26"/>
      <c r="L1155" s="27">
        <v>47.18</v>
      </c>
      <c r="M1155" s="102"/>
    </row>
    <row r="1156" spans="1:13" ht="21.75" customHeight="1" x14ac:dyDescent="0.25">
      <c r="A1156" s="34" t="s">
        <v>954</v>
      </c>
      <c r="B1156" s="22" t="s">
        <v>1133</v>
      </c>
      <c r="D1156" s="8" t="str">
        <f>IF($A$4="I",VLOOKUP(B1156,lingue!$A$1:$W$2481,12,FALSE),IF($A$4="GB",VLOOKUP(B1156,lingue!$A$1:$W$2481,14,FALSE),IF($A$4="E",VLOOKUP(B1156,lingue!$A$1:$W$2481,20,FALSE),IF($A$4="PL",VLOOKUP(B1156,lingue!$A$1:$W$2481,22,FALSE),IF($A$4="D",VLOOKUP(B1156,lingue!$A$1:$W$2481,16,FALSE),IF($A$4="F",VLOOKUP(B1156,lingue!$A$1:$W$2481,18,FALSE)))))))</f>
        <v xml:space="preserve">MENSOLA FOX INCLINABILE AGGIUNTIVA PROF. 220 MM + 2 ATHENA AT3217A5101 GRIGIO SCURO - DIM. MM L=657 P=220 </v>
      </c>
      <c r="E1156" s="23" t="str">
        <f>IF($A$4="I",VLOOKUP(B1156,lingue!$A$1:$W$2481,13,FALSE),IF($A$4="GB",VLOOKUP(B1156,lingue!$A$1:$W$2481,15,FALSE),IF($A$4="E",VLOOKUP(B1156,lingue!$A$1:$W$2481,21,FALSE),IF($A$4="PL",VLOOKUP(B1156,lingue!$A$1:$W$2481,23,FALSE),IF($A$4="D",VLOOKUP(B1156,lingue!$A$1:$W$2481,17,FALSE),IF($A$4="F",VLOOKUP(B1156,lingue!$A$1:$W$2481,19,FALSE)))))))</f>
        <v>MENSOLA ZINCATA - SMONTATA</v>
      </c>
      <c r="F1156" s="28"/>
      <c r="G1156" s="8"/>
      <c r="J1156" s="25">
        <v>1</v>
      </c>
      <c r="K1156" s="26"/>
      <c r="L1156" s="27">
        <v>50.22</v>
      </c>
      <c r="M1156" s="102"/>
    </row>
    <row r="1157" spans="1:13" ht="21.75" customHeight="1" x14ac:dyDescent="0.25">
      <c r="A1157" s="34" t="s">
        <v>954</v>
      </c>
      <c r="B1157" s="22" t="s">
        <v>1134</v>
      </c>
      <c r="D1157" s="8" t="str">
        <f>IF($A$4="I",VLOOKUP(B1157,lingue!$A$1:$W$2481,12,FALSE),IF($A$4="GB",VLOOKUP(B1157,lingue!$A$1:$W$2481,14,FALSE),IF($A$4="E",VLOOKUP(B1157,lingue!$A$1:$W$2481,20,FALSE),IF($A$4="PL",VLOOKUP(B1157,lingue!$A$1:$W$2481,22,FALSE),IF($A$4="D",VLOOKUP(B1157,lingue!$A$1:$W$2481,16,FALSE),IF($A$4="F",VLOOKUP(B1157,lingue!$A$1:$W$2481,18,FALSE)))))))</f>
        <v xml:space="preserve">MENSOLA FOX INCLINABILE AGGIUNTIVA PROF. 220 MM + 2 ATHENA REPLAST AT3217A5401 GRIGIO SCURO - DIM. MM L=657 P=220 </v>
      </c>
      <c r="E1157" s="23" t="str">
        <f>IF($A$4="I",VLOOKUP(B1157,lingue!$A$1:$W$2481,13,FALSE),IF($A$4="GB",VLOOKUP(B1157,lingue!$A$1:$W$2481,15,FALSE),IF($A$4="E",VLOOKUP(B1157,lingue!$A$1:$W$2481,21,FALSE),IF($A$4="PL",VLOOKUP(B1157,lingue!$A$1:$W$2481,23,FALSE),IF($A$4="D",VLOOKUP(B1157,lingue!$A$1:$W$2481,17,FALSE),IF($A$4="F",VLOOKUP(B1157,lingue!$A$1:$W$2481,19,FALSE)))))))</f>
        <v>MENSOLA ZINCATA - SMONTATA</v>
      </c>
      <c r="F1157" s="28"/>
      <c r="G1157" s="8"/>
      <c r="J1157" s="25">
        <v>1</v>
      </c>
      <c r="K1157" s="26"/>
      <c r="L1157" s="27">
        <v>47.75</v>
      </c>
      <c r="M1157" s="102"/>
    </row>
    <row r="1158" spans="1:13" ht="21.75" customHeight="1" x14ac:dyDescent="0.25">
      <c r="A1158" s="34" t="s">
        <v>954</v>
      </c>
      <c r="B1158" s="22" t="s">
        <v>1135</v>
      </c>
      <c r="D1158" s="8" t="str">
        <f>IF($A$4="I",VLOOKUP(B1158,lingue!$A$1:$W$2481,12,FALSE),IF($A$4="GB",VLOOKUP(B1158,lingue!$A$1:$W$2481,14,FALSE),IF($A$4="E",VLOOKUP(B1158,lingue!$A$1:$W$2481,20,FALSE),IF($A$4="PL",VLOOKUP(B1158,lingue!$A$1:$W$2481,22,FALSE),IF($A$4="D",VLOOKUP(B1158,lingue!$A$1:$W$2481,16,FALSE),IF($A$4="F",VLOOKUP(B1158,lingue!$A$1:$W$2481,18,FALSE)))))))</f>
        <v xml:space="preserve">MENSOLA FOX INCLINABILE AGGIUNTIVA PROF. 420 MM + 2 ATHENA AT4312A5101 GRIGIO SCURO - DIM. MM L=657 P=420 </v>
      </c>
      <c r="E1158" s="23" t="str">
        <f>IF($A$4="I",VLOOKUP(B1158,lingue!$A$1:$W$2481,13,FALSE),IF($A$4="GB",VLOOKUP(B1158,lingue!$A$1:$W$2481,15,FALSE),IF($A$4="E",VLOOKUP(B1158,lingue!$A$1:$W$2481,21,FALSE),IF($A$4="PL",VLOOKUP(B1158,lingue!$A$1:$W$2481,23,FALSE),IF($A$4="D",VLOOKUP(B1158,lingue!$A$1:$W$2481,17,FALSE),IF($A$4="F",VLOOKUP(B1158,lingue!$A$1:$W$2481,19,FALSE)))))))</f>
        <v>MENSOLA ZINCATA - SMONTATA</v>
      </c>
      <c r="F1158" s="28"/>
      <c r="G1158" s="8"/>
      <c r="J1158" s="25">
        <v>1</v>
      </c>
      <c r="K1158" s="26"/>
      <c r="L1158" s="27">
        <v>52.24</v>
      </c>
      <c r="M1158" s="102"/>
    </row>
    <row r="1159" spans="1:13" ht="21.75" customHeight="1" x14ac:dyDescent="0.25">
      <c r="A1159" s="34" t="s">
        <v>954</v>
      </c>
      <c r="B1159" s="22" t="s">
        <v>1136</v>
      </c>
      <c r="D1159" s="8" t="str">
        <f>IF($A$4="I",VLOOKUP(B1159,lingue!$A$1:$W$2481,12,FALSE),IF($A$4="GB",VLOOKUP(B1159,lingue!$A$1:$W$2481,14,FALSE),IF($A$4="E",VLOOKUP(B1159,lingue!$A$1:$W$2481,20,FALSE),IF($A$4="PL",VLOOKUP(B1159,lingue!$A$1:$W$2481,22,FALSE),IF($A$4="D",VLOOKUP(B1159,lingue!$A$1:$W$2481,16,FALSE),IF($A$4="F",VLOOKUP(B1159,lingue!$A$1:$W$2481,18,FALSE)))))))</f>
        <v xml:space="preserve">MENSOLA FOX INCLINABILE AGGIUNTIVA PROF. 420 MM + 2 ATHENA REPLAST AT4312A5401 GRIGIO SCURO - DIM. MM L=657 P=420 </v>
      </c>
      <c r="E1159" s="23" t="str">
        <f>IF($A$4="I",VLOOKUP(B1159,lingue!$A$1:$W$2481,13,FALSE),IF($A$4="GB",VLOOKUP(B1159,lingue!$A$1:$W$2481,15,FALSE),IF($A$4="E",VLOOKUP(B1159,lingue!$A$1:$W$2481,21,FALSE),IF($A$4="PL",VLOOKUP(B1159,lingue!$A$1:$W$2481,23,FALSE),IF($A$4="D",VLOOKUP(B1159,lingue!$A$1:$W$2481,17,FALSE),IF($A$4="F",VLOOKUP(B1159,lingue!$A$1:$W$2481,19,FALSE)))))))</f>
        <v>MENSOLA ZINCATA - SMONTATA</v>
      </c>
      <c r="F1159" s="28"/>
      <c r="G1159" s="8"/>
      <c r="J1159" s="25">
        <v>1</v>
      </c>
      <c r="K1159" s="26"/>
      <c r="L1159" s="27">
        <v>49.34</v>
      </c>
      <c r="M1159" s="102"/>
    </row>
    <row r="1160" spans="1:13" ht="21.75" customHeight="1" x14ac:dyDescent="0.25">
      <c r="A1160" s="34" t="s">
        <v>954</v>
      </c>
      <c r="B1160" s="22" t="s">
        <v>1137</v>
      </c>
      <c r="D1160" s="8" t="str">
        <f>IF($A$4="I",VLOOKUP(B1160,lingue!$A$1:$W$2481,12,FALSE),IF($A$4="GB",VLOOKUP(B1160,lingue!$A$1:$W$2481,14,FALSE),IF($A$4="E",VLOOKUP(B1160,lingue!$A$1:$W$2481,20,FALSE),IF($A$4="PL",VLOOKUP(B1160,lingue!$A$1:$W$2481,22,FALSE),IF($A$4="D",VLOOKUP(B1160,lingue!$A$1:$W$2481,16,FALSE),IF($A$4="F",VLOOKUP(B1160,lingue!$A$1:$W$2481,18,FALSE)))))))</f>
        <v xml:space="preserve">MENSOLA FOX INCLINABILE AGGIUNTIVA PROF. 420 MM + 2 ATHENA AT4317A5101 GRIGIO SCURO - DIM. MM L=657 P=420 </v>
      </c>
      <c r="E1160" s="23" t="str">
        <f>IF($A$4="I",VLOOKUP(B1160,lingue!$A$1:$W$2481,13,FALSE),IF($A$4="GB",VLOOKUP(B1160,lingue!$A$1:$W$2481,15,FALSE),IF($A$4="E",VLOOKUP(B1160,lingue!$A$1:$W$2481,21,FALSE),IF($A$4="PL",VLOOKUP(B1160,lingue!$A$1:$W$2481,23,FALSE),IF($A$4="D",VLOOKUP(B1160,lingue!$A$1:$W$2481,17,FALSE),IF($A$4="F",VLOOKUP(B1160,lingue!$A$1:$W$2481,19,FALSE)))))))</f>
        <v>MENSOLA ZINCATA - SMONTATA</v>
      </c>
      <c r="F1160" s="28"/>
      <c r="G1160" s="8"/>
      <c r="J1160" s="25">
        <v>1</v>
      </c>
      <c r="K1160" s="26"/>
      <c r="L1160" s="27">
        <v>56.43</v>
      </c>
      <c r="M1160" s="102"/>
    </row>
    <row r="1161" spans="1:13" ht="21.75" customHeight="1" x14ac:dyDescent="0.25">
      <c r="A1161" s="34" t="s">
        <v>954</v>
      </c>
      <c r="B1161" s="22" t="s">
        <v>1138</v>
      </c>
      <c r="D1161" s="8" t="str">
        <f>IF($A$4="I",VLOOKUP(B1161,lingue!$A$1:$W$2481,12,FALSE),IF($A$4="GB",VLOOKUP(B1161,lingue!$A$1:$W$2481,14,FALSE),IF($A$4="E",VLOOKUP(B1161,lingue!$A$1:$W$2481,20,FALSE),IF($A$4="PL",VLOOKUP(B1161,lingue!$A$1:$W$2481,22,FALSE),IF($A$4="D",VLOOKUP(B1161,lingue!$A$1:$W$2481,16,FALSE),IF($A$4="F",VLOOKUP(B1161,lingue!$A$1:$W$2481,18,FALSE)))))))</f>
        <v xml:space="preserve">MENSOLA FOX INCLINABILE AGGIUNTIVA PROF. 420 MM + 2 ATHENA REPLAST AT4317A5401 GRIGIO SCURO - DIM. MM L=657 P=420 </v>
      </c>
      <c r="E1161" s="23" t="str">
        <f>IF($A$4="I",VLOOKUP(B1161,lingue!$A$1:$W$2481,13,FALSE),IF($A$4="GB",VLOOKUP(B1161,lingue!$A$1:$W$2481,15,FALSE),IF($A$4="E",VLOOKUP(B1161,lingue!$A$1:$W$2481,21,FALSE),IF($A$4="PL",VLOOKUP(B1161,lingue!$A$1:$W$2481,23,FALSE),IF($A$4="D",VLOOKUP(B1161,lingue!$A$1:$W$2481,17,FALSE),IF($A$4="F",VLOOKUP(B1161,lingue!$A$1:$W$2481,19,FALSE)))))))</f>
        <v>MENSOLA ZINCATA - SMONTATA</v>
      </c>
      <c r="F1161" s="28"/>
      <c r="G1161" s="8"/>
      <c r="J1161" s="25">
        <v>1</v>
      </c>
      <c r="K1161" s="26"/>
      <c r="L1161" s="27">
        <v>53.07</v>
      </c>
      <c r="M1161" s="102"/>
    </row>
    <row r="1162" spans="1:13" ht="21.75" customHeight="1" x14ac:dyDescent="0.25">
      <c r="A1162" s="34" t="s">
        <v>954</v>
      </c>
      <c r="B1162" s="22" t="s">
        <v>1139</v>
      </c>
      <c r="D1162" s="8" t="str">
        <f>IF($A$4="I",VLOOKUP(B1162,lingue!$A$1:$W$2481,12,FALSE),IF($A$4="GB",VLOOKUP(B1162,lingue!$A$1:$W$2481,14,FALSE),IF($A$4="E",VLOOKUP(B1162,lingue!$A$1:$W$2481,20,FALSE),IF($A$4="PL",VLOOKUP(B1162,lingue!$A$1:$W$2481,22,FALSE),IF($A$4="D",VLOOKUP(B1162,lingue!$A$1:$W$2481,16,FALSE),IF($A$4="F",VLOOKUP(B1162,lingue!$A$1:$W$2481,18,FALSE)))))))</f>
        <v xml:space="preserve">MENSOLA FOX INCLINABILE AGGIUNTIVA PROF. 420 MM + 2 ATHENA AT4322A5101 GRIGIO SCURO - DIM. MM L=657 P=420 </v>
      </c>
      <c r="E1162" s="23" t="str">
        <f>IF($A$4="I",VLOOKUP(B1162,lingue!$A$1:$W$2481,13,FALSE),IF($A$4="GB",VLOOKUP(B1162,lingue!$A$1:$W$2481,15,FALSE),IF($A$4="E",VLOOKUP(B1162,lingue!$A$1:$W$2481,21,FALSE),IF($A$4="PL",VLOOKUP(B1162,lingue!$A$1:$W$2481,23,FALSE),IF($A$4="D",VLOOKUP(B1162,lingue!$A$1:$W$2481,17,FALSE),IF($A$4="F",VLOOKUP(B1162,lingue!$A$1:$W$2481,19,FALSE)))))))</f>
        <v>MENSOLA ZINCATA - SMONTATA</v>
      </c>
      <c r="F1162" s="28"/>
      <c r="G1162" s="8"/>
      <c r="J1162" s="25">
        <v>1</v>
      </c>
      <c r="K1162" s="26"/>
      <c r="L1162" s="27">
        <v>58.09</v>
      </c>
      <c r="M1162" s="102"/>
    </row>
    <row r="1163" spans="1:13" ht="21.75" customHeight="1" x14ac:dyDescent="0.25">
      <c r="A1163" s="34" t="s">
        <v>954</v>
      </c>
      <c r="B1163" s="22" t="s">
        <v>1140</v>
      </c>
      <c r="D1163" s="8" t="str">
        <f>IF($A$4="I",VLOOKUP(B1163,lingue!$A$1:$W$2481,12,FALSE),IF($A$4="GB",VLOOKUP(B1163,lingue!$A$1:$W$2481,14,FALSE),IF($A$4="E",VLOOKUP(B1163,lingue!$A$1:$W$2481,20,FALSE),IF($A$4="PL",VLOOKUP(B1163,lingue!$A$1:$W$2481,22,FALSE),IF($A$4="D",VLOOKUP(B1163,lingue!$A$1:$W$2481,16,FALSE),IF($A$4="F",VLOOKUP(B1163,lingue!$A$1:$W$2481,18,FALSE)))))))</f>
        <v xml:space="preserve">MENSOLA FOX INCLINABILE AGGIUNTIVA PROF. 420 MM + 2 ATHENA REPLAST AT4322A5401 GRIGIO SCURO - DIM. MM L=657 P=420 </v>
      </c>
      <c r="E1163" s="23" t="str">
        <f>IF($A$4="I",VLOOKUP(B1163,lingue!$A$1:$W$2481,13,FALSE),IF($A$4="GB",VLOOKUP(B1163,lingue!$A$1:$W$2481,15,FALSE),IF($A$4="E",VLOOKUP(B1163,lingue!$A$1:$W$2481,21,FALSE),IF($A$4="PL",VLOOKUP(B1163,lingue!$A$1:$W$2481,23,FALSE),IF($A$4="D",VLOOKUP(B1163,lingue!$A$1:$W$2481,17,FALSE),IF($A$4="F",VLOOKUP(B1163,lingue!$A$1:$W$2481,19,FALSE)))))))</f>
        <v>MENSOLA ZINCATA - SMONTATA</v>
      </c>
      <c r="F1163" s="28"/>
      <c r="G1163" s="8"/>
      <c r="J1163" s="25">
        <v>1</v>
      </c>
      <c r="K1163" s="26"/>
      <c r="L1163" s="27">
        <v>55.02</v>
      </c>
      <c r="M1163" s="102"/>
    </row>
    <row r="1164" spans="1:13" ht="21.75" customHeight="1" x14ac:dyDescent="0.25">
      <c r="A1164" s="34" t="s">
        <v>954</v>
      </c>
      <c r="B1164" s="22" t="s">
        <v>1141</v>
      </c>
      <c r="D1164" s="8" t="str">
        <f>IF($A$4="I",VLOOKUP(B1164,lingue!$A$1:$W$2481,12,FALSE),IF($A$4="GB",VLOOKUP(B1164,lingue!$A$1:$W$2481,14,FALSE),IF($A$4="E",VLOOKUP(B1164,lingue!$A$1:$W$2481,20,FALSE),IF($A$4="PL",VLOOKUP(B1164,lingue!$A$1:$W$2481,22,FALSE),IF($A$4="D",VLOOKUP(B1164,lingue!$A$1:$W$2481,16,FALSE),IF($A$4="F",VLOOKUP(B1164,lingue!$A$1:$W$2481,18,FALSE)))))))</f>
        <v xml:space="preserve">MENSOLA FOX INCLINABILE AGGIUNTIVA PROF. 420 MM + 1 ATHENA AT6412A5101 GRIGIO SCURO - DIM. MM L=657 P=420 </v>
      </c>
      <c r="E1164" s="23" t="str">
        <f>IF($A$4="I",VLOOKUP(B1164,lingue!$A$1:$W$2481,13,FALSE),IF($A$4="GB",VLOOKUP(B1164,lingue!$A$1:$W$2481,15,FALSE),IF($A$4="E",VLOOKUP(B1164,lingue!$A$1:$W$2481,21,FALSE),IF($A$4="PL",VLOOKUP(B1164,lingue!$A$1:$W$2481,23,FALSE),IF($A$4="D",VLOOKUP(B1164,lingue!$A$1:$W$2481,17,FALSE),IF($A$4="F",VLOOKUP(B1164,lingue!$A$1:$W$2481,19,FALSE)))))))</f>
        <v>MENSOLA ZINCATA - SMONTATA</v>
      </c>
      <c r="F1164" s="28"/>
      <c r="G1164" s="8"/>
      <c r="J1164" s="25">
        <v>1</v>
      </c>
      <c r="K1164" s="26"/>
      <c r="L1164" s="27">
        <v>49.54</v>
      </c>
      <c r="M1164" s="102"/>
    </row>
    <row r="1165" spans="1:13" ht="21.75" customHeight="1" x14ac:dyDescent="0.25">
      <c r="A1165" s="34" t="s">
        <v>954</v>
      </c>
      <c r="B1165" s="22" t="s">
        <v>1142</v>
      </c>
      <c r="D1165" s="8" t="str">
        <f>IF($A$4="I",VLOOKUP(B1165,lingue!$A$1:$W$2481,12,FALSE),IF($A$4="GB",VLOOKUP(B1165,lingue!$A$1:$W$2481,14,FALSE),IF($A$4="E",VLOOKUP(B1165,lingue!$A$1:$W$2481,20,FALSE),IF($A$4="PL",VLOOKUP(B1165,lingue!$A$1:$W$2481,22,FALSE),IF($A$4="D",VLOOKUP(B1165,lingue!$A$1:$W$2481,16,FALSE),IF($A$4="F",VLOOKUP(B1165,lingue!$A$1:$W$2481,18,FALSE)))))))</f>
        <v xml:space="preserve">MENSOLA FOX INCLINABILE AGGIUNTIVA PROF. 420 MM + 1 ATHENA REPLAST AT6412A5401 GRIGIO SCURO - DIM. MM L=657 P=420 </v>
      </c>
      <c r="E1165" s="23" t="str">
        <f>IF($A$4="I",VLOOKUP(B1165,lingue!$A$1:$W$2481,13,FALSE),IF($A$4="GB",VLOOKUP(B1165,lingue!$A$1:$W$2481,15,FALSE),IF($A$4="E",VLOOKUP(B1165,lingue!$A$1:$W$2481,21,FALSE),IF($A$4="PL",VLOOKUP(B1165,lingue!$A$1:$W$2481,23,FALSE),IF($A$4="D",VLOOKUP(B1165,lingue!$A$1:$W$2481,17,FALSE),IF($A$4="F",VLOOKUP(B1165,lingue!$A$1:$W$2481,19,FALSE)))))))</f>
        <v>MENSOLA ZINCATA - SMONTATA</v>
      </c>
      <c r="F1165" s="28"/>
      <c r="G1165" s="8"/>
      <c r="J1165" s="25">
        <v>1</v>
      </c>
      <c r="K1165" s="26"/>
      <c r="L1165" s="27">
        <v>47.61</v>
      </c>
      <c r="M1165" s="102"/>
    </row>
    <row r="1166" spans="1:13" ht="21.75" customHeight="1" x14ac:dyDescent="0.25">
      <c r="A1166" s="34" t="s">
        <v>954</v>
      </c>
      <c r="B1166" s="22" t="s">
        <v>1143</v>
      </c>
      <c r="D1166" s="8" t="str">
        <f>IF($A$4="I",VLOOKUP(B1166,lingue!$A$1:$W$2481,12,FALSE),IF($A$4="GB",VLOOKUP(B1166,lingue!$A$1:$W$2481,14,FALSE),IF($A$4="E",VLOOKUP(B1166,lingue!$A$1:$W$2481,20,FALSE),IF($A$4="PL",VLOOKUP(B1166,lingue!$A$1:$W$2481,22,FALSE),IF($A$4="D",VLOOKUP(B1166,lingue!$A$1:$W$2481,16,FALSE),IF($A$4="F",VLOOKUP(B1166,lingue!$A$1:$W$2481,18,FALSE)))))))</f>
        <v xml:space="preserve">MENSOLA FOX INCLINABILE AGGIUNTIVA PROF. 420 MM + 1 ATHENA AT6417A5101 GRIGIO SCURO - DIM. MM L=657 P=420 </v>
      </c>
      <c r="E1166" s="23" t="str">
        <f>IF($A$4="I",VLOOKUP(B1166,lingue!$A$1:$W$2481,13,FALSE),IF($A$4="GB",VLOOKUP(B1166,lingue!$A$1:$W$2481,15,FALSE),IF($A$4="E",VLOOKUP(B1166,lingue!$A$1:$W$2481,21,FALSE),IF($A$4="PL",VLOOKUP(B1166,lingue!$A$1:$W$2481,23,FALSE),IF($A$4="D",VLOOKUP(B1166,lingue!$A$1:$W$2481,17,FALSE),IF($A$4="F",VLOOKUP(B1166,lingue!$A$1:$W$2481,19,FALSE)))))))</f>
        <v>MENSOLA ZINCATA - SMONTATA</v>
      </c>
      <c r="F1166" s="28"/>
      <c r="G1166" s="8"/>
      <c r="J1166" s="25">
        <v>1</v>
      </c>
      <c r="K1166" s="26"/>
      <c r="L1166" s="27">
        <v>52.5</v>
      </c>
      <c r="M1166" s="102"/>
    </row>
    <row r="1167" spans="1:13" ht="21.75" customHeight="1" x14ac:dyDescent="0.25">
      <c r="A1167" s="34" t="s">
        <v>954</v>
      </c>
      <c r="B1167" s="22" t="s">
        <v>1144</v>
      </c>
      <c r="D1167" s="8" t="str">
        <f>IF($A$4="I",VLOOKUP(B1167,lingue!$A$1:$W$2481,12,FALSE),IF($A$4="GB",VLOOKUP(B1167,lingue!$A$1:$W$2481,14,FALSE),IF($A$4="E",VLOOKUP(B1167,lingue!$A$1:$W$2481,20,FALSE),IF($A$4="PL",VLOOKUP(B1167,lingue!$A$1:$W$2481,22,FALSE),IF($A$4="D",VLOOKUP(B1167,lingue!$A$1:$W$2481,16,FALSE),IF($A$4="F",VLOOKUP(B1167,lingue!$A$1:$W$2481,18,FALSE)))))))</f>
        <v xml:space="preserve">MENSOLA FOX INCLINABILE AGGIUNTIVA PROF. 420 MM + 1 ATHENA REPLAST AT6417A5401 GRIGIO SCURO - DIM. MM L=657 P=420 </v>
      </c>
      <c r="E1167" s="23" t="str">
        <f>IF($A$4="I",VLOOKUP(B1167,lingue!$A$1:$W$2481,13,FALSE),IF($A$4="GB",VLOOKUP(B1167,lingue!$A$1:$W$2481,15,FALSE),IF($A$4="E",VLOOKUP(B1167,lingue!$A$1:$W$2481,21,FALSE),IF($A$4="PL",VLOOKUP(B1167,lingue!$A$1:$W$2481,23,FALSE),IF($A$4="D",VLOOKUP(B1167,lingue!$A$1:$W$2481,17,FALSE),IF($A$4="F",VLOOKUP(B1167,lingue!$A$1:$W$2481,19,FALSE)))))))</f>
        <v>MENSOLA ZINCATA - SMONTATA</v>
      </c>
      <c r="F1167" s="28"/>
      <c r="G1167" s="8"/>
      <c r="J1167" s="25">
        <v>1</v>
      </c>
      <c r="K1167" s="26"/>
      <c r="L1167" s="27">
        <v>49.71</v>
      </c>
      <c r="M1167" s="102"/>
    </row>
    <row r="1168" spans="1:13" ht="21.75" customHeight="1" x14ac:dyDescent="0.25">
      <c r="A1168" s="34" t="s">
        <v>954</v>
      </c>
      <c r="B1168" s="22" t="s">
        <v>1145</v>
      </c>
      <c r="D1168" s="8" t="str">
        <f>IF($A$4="I",VLOOKUP(B1168,lingue!$A$1:$W$2481,12,FALSE),IF($A$4="GB",VLOOKUP(B1168,lingue!$A$1:$W$2481,14,FALSE),IF($A$4="E",VLOOKUP(B1168,lingue!$A$1:$W$2481,20,FALSE),IF($A$4="PL",VLOOKUP(B1168,lingue!$A$1:$W$2481,22,FALSE),IF($A$4="D",VLOOKUP(B1168,lingue!$A$1:$W$2481,16,FALSE),IF($A$4="F",VLOOKUP(B1168,lingue!$A$1:$W$2481,18,FALSE)))))))</f>
        <v xml:space="preserve">MENSOLA FOX INCLINABILE AGGIUNTIVA PROF. 420 MM + 1 ATHENA AT6422A5101 GRIGIO SCURO - DIM. MM L=657 P=420 </v>
      </c>
      <c r="E1168" s="23" t="str">
        <f>IF($A$4="I",VLOOKUP(B1168,lingue!$A$1:$W$2481,13,FALSE),IF($A$4="GB",VLOOKUP(B1168,lingue!$A$1:$W$2481,15,FALSE),IF($A$4="E",VLOOKUP(B1168,lingue!$A$1:$W$2481,21,FALSE),IF($A$4="PL",VLOOKUP(B1168,lingue!$A$1:$W$2481,23,FALSE),IF($A$4="D",VLOOKUP(B1168,lingue!$A$1:$W$2481,17,FALSE),IF($A$4="F",VLOOKUP(B1168,lingue!$A$1:$W$2481,19,FALSE)))))))</f>
        <v>MENSOLA ZINCATA - SMONTATA</v>
      </c>
      <c r="F1168" s="28"/>
      <c r="G1168" s="8"/>
      <c r="J1168" s="25">
        <v>1</v>
      </c>
      <c r="K1168" s="26"/>
      <c r="L1168" s="27">
        <v>57.24</v>
      </c>
      <c r="M1168" s="102"/>
    </row>
    <row r="1169" spans="1:13" ht="21.75" customHeight="1" x14ac:dyDescent="0.25">
      <c r="A1169" s="34" t="s">
        <v>954</v>
      </c>
      <c r="B1169" s="22" t="s">
        <v>1146</v>
      </c>
      <c r="D1169" s="8" t="str">
        <f>IF($A$4="I",VLOOKUP(B1169,lingue!$A$1:$W$2481,12,FALSE),IF($A$4="GB",VLOOKUP(B1169,lingue!$A$1:$W$2481,14,FALSE),IF($A$4="E",VLOOKUP(B1169,lingue!$A$1:$W$2481,20,FALSE),IF($A$4="PL",VLOOKUP(B1169,lingue!$A$1:$W$2481,22,FALSE),IF($A$4="D",VLOOKUP(B1169,lingue!$A$1:$W$2481,16,FALSE),IF($A$4="F",VLOOKUP(B1169,lingue!$A$1:$W$2481,18,FALSE)))))))</f>
        <v xml:space="preserve">MENSOLA FOX INCLINABILE AGGIUNTIVA PROF. 420 MM + 1 ATHENA REPLAST AT6422A5401 GRIGIO SCURO - DIM. MM L=657 P=420 </v>
      </c>
      <c r="E1169" s="23" t="str">
        <f>IF($A$4="I",VLOOKUP(B1169,lingue!$A$1:$W$2481,13,FALSE),IF($A$4="GB",VLOOKUP(B1169,lingue!$A$1:$W$2481,15,FALSE),IF($A$4="E",VLOOKUP(B1169,lingue!$A$1:$W$2481,21,FALSE),IF($A$4="PL",VLOOKUP(B1169,lingue!$A$1:$W$2481,23,FALSE),IF($A$4="D",VLOOKUP(B1169,lingue!$A$1:$W$2481,17,FALSE),IF($A$4="F",VLOOKUP(B1169,lingue!$A$1:$W$2481,19,FALSE)))))))</f>
        <v>MENSOLA ZINCATA - SMONTATA</v>
      </c>
      <c r="F1169" s="28"/>
      <c r="G1169" s="8"/>
      <c r="J1169" s="25">
        <v>1</v>
      </c>
      <c r="K1169" s="26"/>
      <c r="L1169" s="27">
        <v>53.12</v>
      </c>
      <c r="M1169" s="102"/>
    </row>
    <row r="1170" spans="1:13" ht="21.75" customHeight="1" x14ac:dyDescent="0.25">
      <c r="A1170" s="34" t="s">
        <v>954</v>
      </c>
      <c r="B1170" s="22" t="s">
        <v>1147</v>
      </c>
      <c r="D1170" s="8" t="str">
        <f>IF($A$4="I",VLOOKUP(B1170,lingue!$A$1:$W$2481,12,FALSE),IF($A$4="GB",VLOOKUP(B1170,lingue!$A$1:$W$2481,14,FALSE),IF($A$4="E",VLOOKUP(B1170,lingue!$A$1:$W$2481,20,FALSE),IF($A$4="PL",VLOOKUP(B1170,lingue!$A$1:$W$2481,22,FALSE),IF($A$4="D",VLOOKUP(B1170,lingue!$A$1:$W$2481,16,FALSE),IF($A$4="F",VLOOKUP(B1170,lingue!$A$1:$W$2481,18,FALSE)))))))</f>
        <v>CARRELLO FOX CON 2 PRACTIBOX 9 CASSETTI PR90770001 + 2 COPPIE ROTAIE A=1200 MM FXRAIL12 - DIM. MM L=725 P=613 A=1430</v>
      </c>
      <c r="E1170" s="23" t="str">
        <f>IF($A$4="I",VLOOKUP(B1170,lingue!$A$1:$W$2481,13,FALSE),IF($A$4="GB",VLOOKUP(B1170,lingue!$A$1:$W$2481,15,FALSE),IF($A$4="E",VLOOKUP(B1170,lingue!$A$1:$W$2481,21,FALSE),IF($A$4="PL",VLOOKUP(B1170,lingue!$A$1:$W$2481,23,FALSE),IF($A$4="D",VLOOKUP(B1170,lingue!$A$1:$W$2481,17,FALSE),IF($A$4="F",VLOOKUP(B1170,lingue!$A$1:$W$2481,19,FALSE)))))))</f>
        <v>CARRELLO E MENSOLE ZINCATI - BASE CON RUOTE FORNITA MONTATA</v>
      </c>
      <c r="F1170" s="28"/>
      <c r="G1170" s="8"/>
      <c r="J1170" s="25">
        <v>1</v>
      </c>
      <c r="K1170" s="26"/>
      <c r="L1170" s="27">
        <v>346.75</v>
      </c>
      <c r="M1170" s="102"/>
    </row>
    <row r="1171" spans="1:13" ht="21.75" customHeight="1" x14ac:dyDescent="0.25">
      <c r="A1171" s="34" t="s">
        <v>954</v>
      </c>
      <c r="B1171" s="22" t="s">
        <v>1148</v>
      </c>
      <c r="D1171" s="8" t="str">
        <f>IF($A$4="I",VLOOKUP(B1171,lingue!$A$1:$W$2481,12,FALSE),IF($A$4="GB",VLOOKUP(B1171,lingue!$A$1:$W$2481,14,FALSE),IF($A$4="E",VLOOKUP(B1171,lingue!$A$1:$W$2481,20,FALSE),IF($A$4="PL",VLOOKUP(B1171,lingue!$A$1:$W$2481,22,FALSE),IF($A$4="D",VLOOKUP(B1171,lingue!$A$1:$W$2481,16,FALSE),IF($A$4="F",VLOOKUP(B1171,lingue!$A$1:$W$2481,18,FALSE)))))))</f>
        <v>CARRELLO FOX CON 2 PRACTIBOX 6 CASSETTI PR61120001 + 2 COPPIE ROTAIE A=1200 MM FXRAIL12 - DIM. MM L=725 P=613 A=1430</v>
      </c>
      <c r="E1171" s="23" t="str">
        <f>IF($A$4="I",VLOOKUP(B1171,lingue!$A$1:$W$2481,13,FALSE),IF($A$4="GB",VLOOKUP(B1171,lingue!$A$1:$W$2481,15,FALSE),IF($A$4="E",VLOOKUP(B1171,lingue!$A$1:$W$2481,21,FALSE),IF($A$4="PL",VLOOKUP(B1171,lingue!$A$1:$W$2481,23,FALSE),IF($A$4="D",VLOOKUP(B1171,lingue!$A$1:$W$2481,17,FALSE),IF($A$4="F",VLOOKUP(B1171,lingue!$A$1:$W$2481,19,FALSE)))))))</f>
        <v>CARRELLO E MENSOLE ZINCATI - BASE CON RUOTE FORNITA MONTATA</v>
      </c>
      <c r="F1171" s="28"/>
      <c r="G1171" s="8"/>
      <c r="J1171" s="25">
        <v>1</v>
      </c>
      <c r="K1171" s="26"/>
      <c r="L1171" s="27">
        <v>353.38</v>
      </c>
      <c r="M1171" s="102"/>
    </row>
    <row r="1172" spans="1:13" ht="21.75" customHeight="1" x14ac:dyDescent="0.25">
      <c r="A1172" s="34" t="s">
        <v>954</v>
      </c>
      <c r="B1172" s="22" t="s">
        <v>1149</v>
      </c>
      <c r="D1172" s="8" t="str">
        <f>IF($A$4="I",VLOOKUP(B1172,lingue!$A$1:$W$2481,12,FALSE),IF($A$4="GB",VLOOKUP(B1172,lingue!$A$1:$W$2481,14,FALSE),IF($A$4="E",VLOOKUP(B1172,lingue!$A$1:$W$2481,20,FALSE),IF($A$4="PL",VLOOKUP(B1172,lingue!$A$1:$W$2481,22,FALSE),IF($A$4="D",VLOOKUP(B1172,lingue!$A$1:$W$2481,16,FALSE),IF($A$4="F",VLOOKUP(B1172,lingue!$A$1:$W$2481,18,FALSE)))))))</f>
        <v>CARRELLO FOX CON 2 PRACTIBOX 5 CASSETTI PR51640001 + 2 COPPIE ROTAIE A=1200 MM FXRAIL12 - DIM. MM L=725 P=613 A=1430</v>
      </c>
      <c r="E1172" s="23" t="str">
        <f>IF($A$4="I",VLOOKUP(B1172,lingue!$A$1:$W$2481,13,FALSE),IF($A$4="GB",VLOOKUP(B1172,lingue!$A$1:$W$2481,15,FALSE),IF($A$4="E",VLOOKUP(B1172,lingue!$A$1:$W$2481,21,FALSE),IF($A$4="PL",VLOOKUP(B1172,lingue!$A$1:$W$2481,23,FALSE),IF($A$4="D",VLOOKUP(B1172,lingue!$A$1:$W$2481,17,FALSE),IF($A$4="F",VLOOKUP(B1172,lingue!$A$1:$W$2481,19,FALSE)))))))</f>
        <v>CARRELLO E MENSOLE ZINCATI - BASE CON RUOTE FORNITA MONTATA</v>
      </c>
      <c r="F1172" s="28"/>
      <c r="G1172" s="8"/>
      <c r="J1172" s="25">
        <v>1</v>
      </c>
      <c r="K1172" s="26"/>
      <c r="L1172" s="27">
        <v>375.06</v>
      </c>
      <c r="M1172" s="102"/>
    </row>
    <row r="1173" spans="1:13" ht="21.75" customHeight="1" x14ac:dyDescent="0.25">
      <c r="A1173" s="34" t="s">
        <v>954</v>
      </c>
      <c r="B1173" s="22" t="s">
        <v>1150</v>
      </c>
      <c r="D1173" s="8" t="str">
        <f>IF($A$4="I",VLOOKUP(B1173,lingue!$A$1:$W$2481,12,FALSE),IF($A$4="GB",VLOOKUP(B1173,lingue!$A$1:$W$2481,14,FALSE),IF($A$4="E",VLOOKUP(B1173,lingue!$A$1:$W$2481,20,FALSE),IF($A$4="PL",VLOOKUP(B1173,lingue!$A$1:$W$2481,22,FALSE),IF($A$4="D",VLOOKUP(B1173,lingue!$A$1:$W$2481,16,FALSE),IF($A$4="F",VLOOKUP(B1173,lingue!$A$1:$W$2481,18,FALSE)))))))</f>
        <v>CARRELLO FOX CON 2 PRACTIBOX 4 CASSETTI PR42060001 + 2 COPPIE ROTAIE A=1200 MM FXRAIL12 - DIM. MM L=725 P=613 A=1430</v>
      </c>
      <c r="E1173" s="23" t="str">
        <f>IF($A$4="I",VLOOKUP(B1173,lingue!$A$1:$W$2481,13,FALSE),IF($A$4="GB",VLOOKUP(B1173,lingue!$A$1:$W$2481,15,FALSE),IF($A$4="E",VLOOKUP(B1173,lingue!$A$1:$W$2481,21,FALSE),IF($A$4="PL",VLOOKUP(B1173,lingue!$A$1:$W$2481,23,FALSE),IF($A$4="D",VLOOKUP(B1173,lingue!$A$1:$W$2481,17,FALSE),IF($A$4="F",VLOOKUP(B1173,lingue!$A$1:$W$2481,19,FALSE)))))))</f>
        <v>CARRELLO E MENSOLE ZINCATI - BASE CON RUOTE FORNITA MONTATA</v>
      </c>
      <c r="F1173" s="28"/>
      <c r="G1173" s="8"/>
      <c r="J1173" s="25">
        <v>1</v>
      </c>
      <c r="K1173" s="26"/>
      <c r="L1173" s="27">
        <v>393.38</v>
      </c>
      <c r="M1173" s="102"/>
    </row>
    <row r="1174" spans="1:13" ht="21.75" customHeight="1" x14ac:dyDescent="0.25">
      <c r="A1174" s="34" t="s">
        <v>954</v>
      </c>
      <c r="B1174" s="22" t="s">
        <v>1151</v>
      </c>
      <c r="D1174" s="8" t="str">
        <f>IF($A$4="I",VLOOKUP(B1174,lingue!$A$1:$W$2481,12,FALSE),IF($A$4="GB",VLOOKUP(B1174,lingue!$A$1:$W$2481,14,FALSE),IF($A$4="E",VLOOKUP(B1174,lingue!$A$1:$W$2481,20,FALSE),IF($A$4="PL",VLOOKUP(B1174,lingue!$A$1:$W$2481,22,FALSE),IF($A$4="D",VLOOKUP(B1174,lingue!$A$1:$W$2481,16,FALSE),IF($A$4="F",VLOOKUP(B1174,lingue!$A$1:$W$2481,18,FALSE)))))))</f>
        <v>CARRELLO FOX CON 2 PRACTIBOX 3 CASSETTI PR32400001 + 2 COPPIE ROTAIE A=1200 MM FXRAIL12 - DIM. MM L=725 P=613 A=1430</v>
      </c>
      <c r="E1174" s="23" t="str">
        <f>IF($A$4="I",VLOOKUP(B1174,lingue!$A$1:$W$2481,13,FALSE),IF($A$4="GB",VLOOKUP(B1174,lingue!$A$1:$W$2481,15,FALSE),IF($A$4="E",VLOOKUP(B1174,lingue!$A$1:$W$2481,21,FALSE),IF($A$4="PL",VLOOKUP(B1174,lingue!$A$1:$W$2481,23,FALSE),IF($A$4="D",VLOOKUP(B1174,lingue!$A$1:$W$2481,17,FALSE),IF($A$4="F",VLOOKUP(B1174,lingue!$A$1:$W$2481,19,FALSE)))))))</f>
        <v>CARRELLO E MENSOLE ZINCATI - BASE CON RUOTE FORNITA MONTATA</v>
      </c>
      <c r="F1174" s="28"/>
      <c r="G1174" s="8"/>
      <c r="J1174" s="25">
        <v>1</v>
      </c>
      <c r="K1174" s="26"/>
      <c r="L1174" s="27">
        <v>406.73</v>
      </c>
      <c r="M1174" s="102"/>
    </row>
    <row r="1175" spans="1:13" ht="21.75" customHeight="1" x14ac:dyDescent="0.25">
      <c r="A1175" s="34" t="s">
        <v>954</v>
      </c>
      <c r="B1175" s="22" t="s">
        <v>1152</v>
      </c>
      <c r="D1175" s="8" t="str">
        <f>IF($A$4="I",VLOOKUP(B1175,lingue!$A$1:$W$2481,12,FALSE),IF($A$4="GB",VLOOKUP(B1175,lingue!$A$1:$W$2481,14,FALSE),IF($A$4="E",VLOOKUP(B1175,lingue!$A$1:$W$2481,20,FALSE),IF($A$4="PL",VLOOKUP(B1175,lingue!$A$1:$W$2481,22,FALSE),IF($A$4="D",VLOOKUP(B1175,lingue!$A$1:$W$2481,16,FALSE),IF($A$4="F",VLOOKUP(B1175,lingue!$A$1:$W$2481,18,FALSE)))))))</f>
        <v xml:space="preserve">COPPIA ROTAIE L=1200 MM - PER INSERIMENTO PRACTIBOX SU TROLLEY FOX FXTPR- - ALTEZZA UTILE INSERIMENTO 1264 MM </v>
      </c>
      <c r="E1175" s="23" t="str">
        <f>IF($A$4="I",VLOOKUP(B1175,lingue!$A$1:$W$2481,13,FALSE),IF($A$4="GB",VLOOKUP(B1175,lingue!$A$1:$W$2481,15,FALSE),IF($A$4="E",VLOOKUP(B1175,lingue!$A$1:$W$2481,21,FALSE),IF($A$4="PL",VLOOKUP(B1175,lingue!$A$1:$W$2481,23,FALSE),IF($A$4="D",VLOOKUP(B1175,lingue!$A$1:$W$2481,17,FALSE),IF($A$4="F",VLOOKUP(B1175,lingue!$A$1:$W$2481,19,FALSE)))))))</f>
        <v>CARRELLO E MENSOLE ZINCATI - BASE CON RUOTE FORNITA MONTATA</v>
      </c>
      <c r="F1175" s="28"/>
      <c r="G1175" s="8"/>
      <c r="J1175" s="25">
        <v>1</v>
      </c>
      <c r="K1175" s="26"/>
      <c r="L1175" s="27">
        <v>19.559999999999999</v>
      </c>
      <c r="M1175" s="102"/>
    </row>
    <row r="1176" spans="1:13" ht="21.75" customHeight="1" x14ac:dyDescent="0.25">
      <c r="A1176" s="34" t="s">
        <v>954</v>
      </c>
      <c r="B1176" s="22" t="s">
        <v>1153</v>
      </c>
      <c r="D1176" s="8" t="str">
        <f>IF($A$4="I",VLOOKUP(B1176,lingue!$A$1:$W$2481,12,FALSE),IF($A$4="GB",VLOOKUP(B1176,lingue!$A$1:$W$2481,14,FALSE),IF($A$4="E",VLOOKUP(B1176,lingue!$A$1:$W$2481,20,FALSE),IF($A$4="PL",VLOOKUP(B1176,lingue!$A$1:$W$2481,22,FALSE),IF($A$4="D",VLOOKUP(B1176,lingue!$A$1:$W$2481,16,FALSE),IF($A$4="F",VLOOKUP(B1176,lingue!$A$1:$W$2481,18,FALSE)))))))</f>
        <v xml:space="preserve">COPPIA ROTAIE L=280 MM - PER INSERIMENTO PRACTIBOX SU TROLLEY FOX FXTPR- - ALTEZZA UTILE INSERIMENTO 276 MM </v>
      </c>
      <c r="E1176" s="23" t="str">
        <f>IF($A$4="I",VLOOKUP(B1176,lingue!$A$1:$W$2481,13,FALSE),IF($A$4="GB",VLOOKUP(B1176,lingue!$A$1:$W$2481,15,FALSE),IF($A$4="E",VLOOKUP(B1176,lingue!$A$1:$W$2481,21,FALSE),IF($A$4="PL",VLOOKUP(B1176,lingue!$A$1:$W$2481,23,FALSE),IF($A$4="D",VLOOKUP(B1176,lingue!$A$1:$W$2481,17,FALSE),IF($A$4="F",VLOOKUP(B1176,lingue!$A$1:$W$2481,19,FALSE)))))))</f>
        <v>CARRELLO E MENSOLE ZINCATI - BASE CON RUOTE FORNITA MONTATA</v>
      </c>
      <c r="F1176" s="28"/>
      <c r="G1176" s="8"/>
      <c r="J1176" s="25">
        <v>1</v>
      </c>
      <c r="K1176" s="26"/>
      <c r="L1176" s="27">
        <v>19.96</v>
      </c>
      <c r="M1176" s="102"/>
    </row>
    <row r="1177" spans="1:13" ht="21.75" customHeight="1" x14ac:dyDescent="0.25">
      <c r="A1177" s="34" t="s">
        <v>954</v>
      </c>
      <c r="B1177" s="22" t="s">
        <v>1154</v>
      </c>
      <c r="D1177" s="8" t="str">
        <f>IF($A$4="I",VLOOKUP(B1177,lingue!$A$1:$W$2481,12,FALSE),IF($A$4="GB",VLOOKUP(B1177,lingue!$A$1:$W$2481,14,FALSE),IF($A$4="E",VLOOKUP(B1177,lingue!$A$1:$W$2481,20,FALSE),IF($A$4="PL",VLOOKUP(B1177,lingue!$A$1:$W$2481,22,FALSE),IF($A$4="D",VLOOKUP(B1177,lingue!$A$1:$W$2481,16,FALSE),IF($A$4="F",VLOOKUP(B1177,lingue!$A$1:$W$2481,18,FALSE)))))))</f>
        <v>CARRELLO FOX CON 2 MENSOLE INCLINABILI PROF. 220 MM + 6 NEXIT NX3212A5101 GRIGIO SCURO - DIM. MM L=1023 P=613 A=1430</v>
      </c>
      <c r="E1177" s="23" t="str">
        <f>IF($A$4="I",VLOOKUP(B1177,lingue!$A$1:$W$2481,13,FALSE),IF($A$4="GB",VLOOKUP(B1177,lingue!$A$1:$W$2481,15,FALSE),IF($A$4="E",VLOOKUP(B1177,lingue!$A$1:$W$2481,21,FALSE),IF($A$4="PL",VLOOKUP(B1177,lingue!$A$1:$W$2481,23,FALSE),IF($A$4="D",VLOOKUP(B1177,lingue!$A$1:$W$2481,17,FALSE),IF($A$4="F",VLOOKUP(B1177,lingue!$A$1:$W$2481,19,FALSE)))))))</f>
        <v>CARRELLO E MENSOLE ZINCATI - BASE CON RUOTE FORNITA MONTATA</v>
      </c>
      <c r="F1177" s="28"/>
      <c r="G1177" s="8"/>
      <c r="J1177" s="25">
        <v>1</v>
      </c>
      <c r="K1177" s="26"/>
      <c r="L1177" s="27">
        <v>398.14</v>
      </c>
      <c r="M1177" s="102"/>
    </row>
    <row r="1178" spans="1:13" ht="21.75" customHeight="1" x14ac:dyDescent="0.25">
      <c r="A1178" s="34" t="s">
        <v>954</v>
      </c>
      <c r="B1178" s="22" t="s">
        <v>1155</v>
      </c>
      <c r="D1178" s="8" t="str">
        <f>IF($A$4="I",VLOOKUP(B1178,lingue!$A$1:$W$2481,12,FALSE),IF($A$4="GB",VLOOKUP(B1178,lingue!$A$1:$W$2481,14,FALSE),IF($A$4="E",VLOOKUP(B1178,lingue!$A$1:$W$2481,20,FALSE),IF($A$4="PL",VLOOKUP(B1178,lingue!$A$1:$W$2481,22,FALSE),IF($A$4="D",VLOOKUP(B1178,lingue!$A$1:$W$2481,16,FALSE),IF($A$4="F",VLOOKUP(B1178,lingue!$A$1:$W$2481,18,FALSE)))))))</f>
        <v>CARRELLO FOX CON 2 MENSOLE INCLINABILI PROF. 220 MM + 6 NEXIT REPLAST NX3212A5401 GRIGIO SCURO - DIM. MM L=1023 P=613 A=1430</v>
      </c>
      <c r="E1178" s="23" t="str">
        <f>IF($A$4="I",VLOOKUP(B1178,lingue!$A$1:$W$2481,13,FALSE),IF($A$4="GB",VLOOKUP(B1178,lingue!$A$1:$W$2481,15,FALSE),IF($A$4="E",VLOOKUP(B1178,lingue!$A$1:$W$2481,21,FALSE),IF($A$4="PL",VLOOKUP(B1178,lingue!$A$1:$W$2481,23,FALSE),IF($A$4="D",VLOOKUP(B1178,lingue!$A$1:$W$2481,17,FALSE),IF($A$4="F",VLOOKUP(B1178,lingue!$A$1:$W$2481,19,FALSE)))))))</f>
        <v>CARRELLO E MENSOLE ZINCATI - BASE CON RUOTE FORNITA MONTATA</v>
      </c>
      <c r="F1178" s="28"/>
      <c r="G1178" s="8"/>
      <c r="J1178" s="25">
        <v>1</v>
      </c>
      <c r="K1178" s="26"/>
      <c r="L1178" s="27">
        <v>393.74</v>
      </c>
      <c r="M1178" s="102"/>
    </row>
    <row r="1179" spans="1:13" ht="21.75" customHeight="1" x14ac:dyDescent="0.25">
      <c r="A1179" s="34" t="s">
        <v>954</v>
      </c>
      <c r="B1179" s="22" t="s">
        <v>1156</v>
      </c>
      <c r="D1179" s="8" t="str">
        <f>IF($A$4="I",VLOOKUP(B1179,lingue!$A$1:$W$2481,12,FALSE),IF($A$4="GB",VLOOKUP(B1179,lingue!$A$1:$W$2481,14,FALSE),IF($A$4="E",VLOOKUP(B1179,lingue!$A$1:$W$2481,20,FALSE),IF($A$4="PL",VLOOKUP(B1179,lingue!$A$1:$W$2481,22,FALSE),IF($A$4="D",VLOOKUP(B1179,lingue!$A$1:$W$2481,16,FALSE),IF($A$4="F",VLOOKUP(B1179,lingue!$A$1:$W$2481,18,FALSE)))))))</f>
        <v>CARRELLO FOX CON 2 MENSOLE INCLINABILI PROF. 220 MM + 6 NEXIT NX3217A5101 GRIGIO SCURO - DIM. MM L=1023 P=613 A=1430</v>
      </c>
      <c r="E1179" s="23" t="str">
        <f>IF($A$4="I",VLOOKUP(B1179,lingue!$A$1:$W$2481,13,FALSE),IF($A$4="GB",VLOOKUP(B1179,lingue!$A$1:$W$2481,15,FALSE),IF($A$4="E",VLOOKUP(B1179,lingue!$A$1:$W$2481,21,FALSE),IF($A$4="PL",VLOOKUP(B1179,lingue!$A$1:$W$2481,23,FALSE),IF($A$4="D",VLOOKUP(B1179,lingue!$A$1:$W$2481,17,FALSE),IF($A$4="F",VLOOKUP(B1179,lingue!$A$1:$W$2481,19,FALSE)))))))</f>
        <v>CARRELLO E MENSOLE ZINCATI - BASE CON RUOTE FORNITA MONTATA</v>
      </c>
      <c r="F1179" s="28"/>
      <c r="G1179" s="8"/>
      <c r="J1179" s="25">
        <v>1</v>
      </c>
      <c r="K1179" s="26"/>
      <c r="L1179" s="27">
        <v>402.32</v>
      </c>
      <c r="M1179" s="102"/>
    </row>
    <row r="1180" spans="1:13" ht="21.75" customHeight="1" x14ac:dyDescent="0.25">
      <c r="A1180" s="34" t="s">
        <v>954</v>
      </c>
      <c r="B1180" s="22" t="s">
        <v>1157</v>
      </c>
      <c r="D1180" s="8" t="str">
        <f>IF($A$4="I",VLOOKUP(B1180,lingue!$A$1:$W$2481,12,FALSE),IF($A$4="GB",VLOOKUP(B1180,lingue!$A$1:$W$2481,14,FALSE),IF($A$4="E",VLOOKUP(B1180,lingue!$A$1:$W$2481,20,FALSE),IF($A$4="PL",VLOOKUP(B1180,lingue!$A$1:$W$2481,22,FALSE),IF($A$4="D",VLOOKUP(B1180,lingue!$A$1:$W$2481,16,FALSE),IF($A$4="F",VLOOKUP(B1180,lingue!$A$1:$W$2481,18,FALSE)))))))</f>
        <v>CARRELLO FOX CON 2 MENSOLE INCLINABILI PROF. 220 MM + 6 NEXIT REPLAST NX3217A5401 GRIGIO SCURO - DIM. MM L=1023 P=613 A=1430</v>
      </c>
      <c r="E1180" s="23" t="str">
        <f>IF($A$4="I",VLOOKUP(B1180,lingue!$A$1:$W$2481,13,FALSE),IF($A$4="GB",VLOOKUP(B1180,lingue!$A$1:$W$2481,15,FALSE),IF($A$4="E",VLOOKUP(B1180,lingue!$A$1:$W$2481,21,FALSE),IF($A$4="PL",VLOOKUP(B1180,lingue!$A$1:$W$2481,23,FALSE),IF($A$4="D",VLOOKUP(B1180,lingue!$A$1:$W$2481,17,FALSE),IF($A$4="F",VLOOKUP(B1180,lingue!$A$1:$W$2481,19,FALSE)))))))</f>
        <v>CARRELLO E MENSOLE ZINCATI - BASE CON RUOTE FORNITA MONTATA</v>
      </c>
      <c r="F1180" s="28"/>
      <c r="G1180" s="8"/>
      <c r="J1180" s="25">
        <v>1</v>
      </c>
      <c r="K1180" s="26"/>
      <c r="L1180" s="27">
        <v>397.32999999999993</v>
      </c>
      <c r="M1180" s="102"/>
    </row>
    <row r="1181" spans="1:13" ht="21.75" customHeight="1" x14ac:dyDescent="0.25">
      <c r="A1181" s="34" t="s">
        <v>954</v>
      </c>
      <c r="B1181" s="22" t="s">
        <v>1158</v>
      </c>
      <c r="D1181" s="8" t="str">
        <f>IF($A$4="I",VLOOKUP(B1181,lingue!$A$1:$W$2481,12,FALSE),IF($A$4="GB",VLOOKUP(B1181,lingue!$A$1:$W$2481,14,FALSE),IF($A$4="E",VLOOKUP(B1181,lingue!$A$1:$W$2481,20,FALSE),IF($A$4="PL",VLOOKUP(B1181,lingue!$A$1:$W$2481,22,FALSE),IF($A$4="D",VLOOKUP(B1181,lingue!$A$1:$W$2481,16,FALSE),IF($A$4="F",VLOOKUP(B1181,lingue!$A$1:$W$2481,18,FALSE)))))))</f>
        <v>CARRELLO FOX CON 2 MENSOLE INCLINABILI PROF. 320 MM + 8 NEXIT NX3212A5101 GRIGIO SCURO - DIM. MM L=1023 P=613 A=1430</v>
      </c>
      <c r="E1181" s="23" t="str">
        <f>IF($A$4="I",VLOOKUP(B1181,lingue!$A$1:$W$2481,13,FALSE),IF($A$4="GB",VLOOKUP(B1181,lingue!$A$1:$W$2481,15,FALSE),IF($A$4="E",VLOOKUP(B1181,lingue!$A$1:$W$2481,21,FALSE),IF($A$4="PL",VLOOKUP(B1181,lingue!$A$1:$W$2481,23,FALSE),IF($A$4="D",VLOOKUP(B1181,lingue!$A$1:$W$2481,17,FALSE),IF($A$4="F",VLOOKUP(B1181,lingue!$A$1:$W$2481,19,FALSE)))))))</f>
        <v>CARRELLO E MENSOLE ZINCATI - BASE CON RUOTE FORNITA MONTATA</v>
      </c>
      <c r="F1181" s="28"/>
      <c r="G1181" s="8"/>
      <c r="J1181" s="25">
        <v>1</v>
      </c>
      <c r="K1181" s="26"/>
      <c r="L1181" s="27">
        <v>418.48</v>
      </c>
      <c r="M1181" s="102"/>
    </row>
    <row r="1182" spans="1:13" ht="21.75" customHeight="1" x14ac:dyDescent="0.25">
      <c r="A1182" s="34" t="s">
        <v>954</v>
      </c>
      <c r="B1182" s="22" t="s">
        <v>1159</v>
      </c>
      <c r="D1182" s="8" t="str">
        <f>IF($A$4="I",VLOOKUP(B1182,lingue!$A$1:$W$2481,12,FALSE),IF($A$4="GB",VLOOKUP(B1182,lingue!$A$1:$W$2481,14,FALSE),IF($A$4="E",VLOOKUP(B1182,lingue!$A$1:$W$2481,20,FALSE),IF($A$4="PL",VLOOKUP(B1182,lingue!$A$1:$W$2481,22,FALSE),IF($A$4="D",VLOOKUP(B1182,lingue!$A$1:$W$2481,16,FALSE),IF($A$4="F",VLOOKUP(B1182,lingue!$A$1:$W$2481,18,FALSE)))))))</f>
        <v>CARRELLO FOX CON 2 MENSOLE INCLINABILI PROF. 320 MM + 8 NEXIT REPLAST NX3212A5401 GRIGIO SCURO - DIM. MM L=1023 P=613 A=1430</v>
      </c>
      <c r="E1182" s="23" t="str">
        <f>IF($A$4="I",VLOOKUP(B1182,lingue!$A$1:$W$2481,13,FALSE),IF($A$4="GB",VLOOKUP(B1182,lingue!$A$1:$W$2481,15,FALSE),IF($A$4="E",VLOOKUP(B1182,lingue!$A$1:$W$2481,21,FALSE),IF($A$4="PL",VLOOKUP(B1182,lingue!$A$1:$W$2481,23,FALSE),IF($A$4="D",VLOOKUP(B1182,lingue!$A$1:$W$2481,17,FALSE),IF($A$4="F",VLOOKUP(B1182,lingue!$A$1:$W$2481,19,FALSE)))))))</f>
        <v>CARRELLO E MENSOLE ZINCATI - BASE CON RUOTE FORNITA MONTATA</v>
      </c>
      <c r="F1182" s="28"/>
      <c r="G1182" s="8"/>
      <c r="J1182" s="25">
        <v>1</v>
      </c>
      <c r="K1182" s="26"/>
      <c r="L1182" s="27">
        <v>412.62</v>
      </c>
      <c r="M1182" s="102"/>
    </row>
    <row r="1183" spans="1:13" ht="21.75" customHeight="1" x14ac:dyDescent="0.25">
      <c r="A1183" s="34" t="s">
        <v>954</v>
      </c>
      <c r="B1183" s="22" t="s">
        <v>1160</v>
      </c>
      <c r="D1183" s="8" t="str">
        <f>IF($A$4="I",VLOOKUP(B1183,lingue!$A$1:$W$2481,12,FALSE),IF($A$4="GB",VLOOKUP(B1183,lingue!$A$1:$W$2481,14,FALSE),IF($A$4="E",VLOOKUP(B1183,lingue!$A$1:$W$2481,20,FALSE),IF($A$4="PL",VLOOKUP(B1183,lingue!$A$1:$W$2481,22,FALSE),IF($A$4="D",VLOOKUP(B1183,lingue!$A$1:$W$2481,16,FALSE),IF($A$4="F",VLOOKUP(B1183,lingue!$A$1:$W$2481,18,FALSE)))))))</f>
        <v>CARRELLO FOX CON 2 MENSOLE INCLINABILI PROF. 320 MM + 8 NEXIT NX3217A5101 GRIGIO SCURO - DIM. MM L=1023 P=613 A=1430</v>
      </c>
      <c r="E1183" s="23" t="str">
        <f>IF($A$4="I",VLOOKUP(B1183,lingue!$A$1:$W$2481,13,FALSE),IF($A$4="GB",VLOOKUP(B1183,lingue!$A$1:$W$2481,15,FALSE),IF($A$4="E",VLOOKUP(B1183,lingue!$A$1:$W$2481,21,FALSE),IF($A$4="PL",VLOOKUP(B1183,lingue!$A$1:$W$2481,23,FALSE),IF($A$4="D",VLOOKUP(B1183,lingue!$A$1:$W$2481,17,FALSE),IF($A$4="F",VLOOKUP(B1183,lingue!$A$1:$W$2481,19,FALSE)))))))</f>
        <v>CARRELLO E MENSOLE ZINCATI - BASE CON RUOTE FORNITA MONTATA</v>
      </c>
      <c r="F1183" s="28"/>
      <c r="G1183" s="8"/>
      <c r="J1183" s="25">
        <v>1</v>
      </c>
      <c r="K1183" s="26"/>
      <c r="L1183" s="27">
        <v>424.06</v>
      </c>
      <c r="M1183" s="102"/>
    </row>
    <row r="1184" spans="1:13" ht="21.75" customHeight="1" x14ac:dyDescent="0.25">
      <c r="A1184" s="34" t="s">
        <v>954</v>
      </c>
      <c r="B1184" s="22" t="s">
        <v>1161</v>
      </c>
      <c r="D1184" s="8" t="str">
        <f>IF($A$4="I",VLOOKUP(B1184,lingue!$A$1:$W$2481,12,FALSE),IF($A$4="GB",VLOOKUP(B1184,lingue!$A$1:$W$2481,14,FALSE),IF($A$4="E",VLOOKUP(B1184,lingue!$A$1:$W$2481,20,FALSE),IF($A$4="PL",VLOOKUP(B1184,lingue!$A$1:$W$2481,22,FALSE),IF($A$4="D",VLOOKUP(B1184,lingue!$A$1:$W$2481,16,FALSE),IF($A$4="F",VLOOKUP(B1184,lingue!$A$1:$W$2481,18,FALSE)))))))</f>
        <v>CARRELLO FOX CON 2 MENSOLE INCLINABILI PROF. 320 MM + 8 NEXIT REPLAST NX3217A5401 GRIGIO SCURO - DIM. MM L=1023 P=613 A=1430</v>
      </c>
      <c r="E1184" s="23" t="str">
        <f>IF($A$4="I",VLOOKUP(B1184,lingue!$A$1:$W$2481,13,FALSE),IF($A$4="GB",VLOOKUP(B1184,lingue!$A$1:$W$2481,15,FALSE),IF($A$4="E",VLOOKUP(B1184,lingue!$A$1:$W$2481,21,FALSE),IF($A$4="PL",VLOOKUP(B1184,lingue!$A$1:$W$2481,23,FALSE),IF($A$4="D",VLOOKUP(B1184,lingue!$A$1:$W$2481,17,FALSE),IF($A$4="F",VLOOKUP(B1184,lingue!$A$1:$W$2481,19,FALSE)))))))</f>
        <v>CARRELLO E MENSOLE ZINCATI - BASE CON RUOTE FORNITA MONTATA</v>
      </c>
      <c r="F1184" s="28"/>
      <c r="G1184" s="8"/>
      <c r="J1184" s="25">
        <v>1</v>
      </c>
      <c r="K1184" s="26"/>
      <c r="L1184" s="27">
        <v>417.40999999999997</v>
      </c>
      <c r="M1184" s="102"/>
    </row>
    <row r="1185" spans="1:13" ht="21.75" customHeight="1" x14ac:dyDescent="0.25">
      <c r="A1185" s="34" t="s">
        <v>954</v>
      </c>
      <c r="B1185" s="22" t="s">
        <v>1162</v>
      </c>
      <c r="D1185" s="8" t="str">
        <f>IF($A$4="I",VLOOKUP(B1185,lingue!$A$1:$W$2481,12,FALSE),IF($A$4="GB",VLOOKUP(B1185,lingue!$A$1:$W$2481,14,FALSE),IF($A$4="E",VLOOKUP(B1185,lingue!$A$1:$W$2481,20,FALSE),IF($A$4="PL",VLOOKUP(B1185,lingue!$A$1:$W$2481,22,FALSE),IF($A$4="D",VLOOKUP(B1185,lingue!$A$1:$W$2481,16,FALSE),IF($A$4="F",VLOOKUP(B1185,lingue!$A$1:$W$2481,18,FALSE)))))))</f>
        <v>CARRELLO FOX CON 2 MENSOLE INCLINABILI PROF. 320 MM + 4 NEXIT NX4312A5101 GRIGIO SCURO - DIM. MM L=1023 P=613 A=1430</v>
      </c>
      <c r="E1185" s="23" t="str">
        <f>IF($A$4="I",VLOOKUP(B1185,lingue!$A$1:$W$2481,13,FALSE),IF($A$4="GB",VLOOKUP(B1185,lingue!$A$1:$W$2481,15,FALSE),IF($A$4="E",VLOOKUP(B1185,lingue!$A$1:$W$2481,21,FALSE),IF($A$4="PL",VLOOKUP(B1185,lingue!$A$1:$W$2481,23,FALSE),IF($A$4="D",VLOOKUP(B1185,lingue!$A$1:$W$2481,17,FALSE),IF($A$4="F",VLOOKUP(B1185,lingue!$A$1:$W$2481,19,FALSE)))))))</f>
        <v>CARRELLO E MENSOLE ZINCATI - BASE CON RUOTE FORNITA MONTATA</v>
      </c>
      <c r="F1185" s="28"/>
      <c r="G1185" s="8"/>
      <c r="J1185" s="25">
        <v>1</v>
      </c>
      <c r="K1185" s="26"/>
      <c r="L1185" s="27">
        <v>409.44</v>
      </c>
      <c r="M1185" s="102"/>
    </row>
    <row r="1186" spans="1:13" ht="21.75" customHeight="1" x14ac:dyDescent="0.25">
      <c r="A1186" s="34" t="s">
        <v>954</v>
      </c>
      <c r="B1186" s="22" t="s">
        <v>1163</v>
      </c>
      <c r="D1186" s="8" t="str">
        <f>IF($A$4="I",VLOOKUP(B1186,lingue!$A$1:$W$2481,12,FALSE),IF($A$4="GB",VLOOKUP(B1186,lingue!$A$1:$W$2481,14,FALSE),IF($A$4="E",VLOOKUP(B1186,lingue!$A$1:$W$2481,20,FALSE),IF($A$4="PL",VLOOKUP(B1186,lingue!$A$1:$W$2481,22,FALSE),IF($A$4="D",VLOOKUP(B1186,lingue!$A$1:$W$2481,16,FALSE),IF($A$4="F",VLOOKUP(B1186,lingue!$A$1:$W$2481,18,FALSE)))))))</f>
        <v>CARRELLO FOX CON 2 MENSOLE INCLINABILI PROF. 320 MM + 4 NEXIT REPLAST NX4312A5401 GRIGIO SCURO - DIM. MM L=1023 P=613 A=1430</v>
      </c>
      <c r="E1186" s="23" t="str">
        <f>IF($A$4="I",VLOOKUP(B1186,lingue!$A$1:$W$2481,13,FALSE),IF($A$4="GB",VLOOKUP(B1186,lingue!$A$1:$W$2481,15,FALSE),IF($A$4="E",VLOOKUP(B1186,lingue!$A$1:$W$2481,21,FALSE),IF($A$4="PL",VLOOKUP(B1186,lingue!$A$1:$W$2481,23,FALSE),IF($A$4="D",VLOOKUP(B1186,lingue!$A$1:$W$2481,17,FALSE),IF($A$4="F",VLOOKUP(B1186,lingue!$A$1:$W$2481,19,FALSE)))))))</f>
        <v>CARRELLO E MENSOLE ZINCATI - BASE CON RUOTE FORNITA MONTATA</v>
      </c>
      <c r="F1186" s="28"/>
      <c r="G1186" s="8"/>
      <c r="J1186" s="25">
        <v>1</v>
      </c>
      <c r="K1186" s="26"/>
      <c r="L1186" s="27">
        <v>403.91999999999996</v>
      </c>
      <c r="M1186" s="102"/>
    </row>
    <row r="1187" spans="1:13" ht="21.75" customHeight="1" x14ac:dyDescent="0.25">
      <c r="A1187" s="34" t="s">
        <v>954</v>
      </c>
      <c r="B1187" s="22" t="s">
        <v>1164</v>
      </c>
      <c r="D1187" s="8" t="str">
        <f>IF($A$4="I",VLOOKUP(B1187,lingue!$A$1:$W$2481,12,FALSE),IF($A$4="GB",VLOOKUP(B1187,lingue!$A$1:$W$2481,14,FALSE),IF($A$4="E",VLOOKUP(B1187,lingue!$A$1:$W$2481,20,FALSE),IF($A$4="PL",VLOOKUP(B1187,lingue!$A$1:$W$2481,22,FALSE),IF($A$4="D",VLOOKUP(B1187,lingue!$A$1:$W$2481,16,FALSE),IF($A$4="F",VLOOKUP(B1187,lingue!$A$1:$W$2481,18,FALSE)))))))</f>
        <v>CARRELLO FOX CON 2 MENSOLE INCLINABILI PROF. 320 MM + 4 NEXIT NX4317B5101 GRIGIO SCURO - DIM. MM L=1023 P=613 A=1430</v>
      </c>
      <c r="E1187" s="23" t="str">
        <f>IF($A$4="I",VLOOKUP(B1187,lingue!$A$1:$W$2481,13,FALSE),IF($A$4="GB",VLOOKUP(B1187,lingue!$A$1:$W$2481,15,FALSE),IF($A$4="E",VLOOKUP(B1187,lingue!$A$1:$W$2481,21,FALSE),IF($A$4="PL",VLOOKUP(B1187,lingue!$A$1:$W$2481,23,FALSE),IF($A$4="D",VLOOKUP(B1187,lingue!$A$1:$W$2481,17,FALSE),IF($A$4="F",VLOOKUP(B1187,lingue!$A$1:$W$2481,19,FALSE)))))))</f>
        <v>CARRELLO E MENSOLE ZINCATI - BASE CON RUOTE FORNITA MONTATA</v>
      </c>
      <c r="F1187" s="28"/>
      <c r="G1187" s="8"/>
      <c r="J1187" s="25">
        <v>1</v>
      </c>
      <c r="K1187" s="26"/>
      <c r="L1187" s="27">
        <v>414.82</v>
      </c>
      <c r="M1187" s="102"/>
    </row>
    <row r="1188" spans="1:13" ht="21.75" customHeight="1" x14ac:dyDescent="0.25">
      <c r="A1188" s="34" t="s">
        <v>954</v>
      </c>
      <c r="B1188" s="22" t="s">
        <v>1165</v>
      </c>
      <c r="D1188" s="8" t="str">
        <f>IF($A$4="I",VLOOKUP(B1188,lingue!$A$1:$W$2481,12,FALSE),IF($A$4="GB",VLOOKUP(B1188,lingue!$A$1:$W$2481,14,FALSE),IF($A$4="E",VLOOKUP(B1188,lingue!$A$1:$W$2481,20,FALSE),IF($A$4="PL",VLOOKUP(B1188,lingue!$A$1:$W$2481,22,FALSE),IF($A$4="D",VLOOKUP(B1188,lingue!$A$1:$W$2481,16,FALSE),IF($A$4="F",VLOOKUP(B1188,lingue!$A$1:$W$2481,18,FALSE)))))))</f>
        <v>CARRELLO FOX CON 2 MENSOLE INCLINABILI PROF. 320 MM + 4 NEXIT REPLAST NX4317B5401 GRIGIO SCURO - DIM. MM L=1023 P=613 A=1430</v>
      </c>
      <c r="E1188" s="23" t="str">
        <f>IF($A$4="I",VLOOKUP(B1188,lingue!$A$1:$W$2481,13,FALSE),IF($A$4="GB",VLOOKUP(B1188,lingue!$A$1:$W$2481,15,FALSE),IF($A$4="E",VLOOKUP(B1188,lingue!$A$1:$W$2481,21,FALSE),IF($A$4="PL",VLOOKUP(B1188,lingue!$A$1:$W$2481,23,FALSE),IF($A$4="D",VLOOKUP(B1188,lingue!$A$1:$W$2481,17,FALSE),IF($A$4="F",VLOOKUP(B1188,lingue!$A$1:$W$2481,19,FALSE)))))))</f>
        <v>CARRELLO E MENSOLE ZINCATI - BASE CON RUOTE FORNITA MONTATA</v>
      </c>
      <c r="F1188" s="28"/>
      <c r="G1188" s="8"/>
      <c r="J1188" s="25">
        <v>1</v>
      </c>
      <c r="K1188" s="26"/>
      <c r="L1188" s="27">
        <v>409.54</v>
      </c>
      <c r="M1188" s="102"/>
    </row>
    <row r="1189" spans="1:13" ht="21.75" customHeight="1" x14ac:dyDescent="0.25">
      <c r="A1189" s="34" t="s">
        <v>954</v>
      </c>
      <c r="B1189" s="22" t="s">
        <v>1166</v>
      </c>
      <c r="D1189" s="8" t="str">
        <f>IF($A$4="I",VLOOKUP(B1189,lingue!$A$1:$W$2481,12,FALSE),IF($A$4="GB",VLOOKUP(B1189,lingue!$A$1:$W$2481,14,FALSE),IF($A$4="E",VLOOKUP(B1189,lingue!$A$1:$W$2481,20,FALSE),IF($A$4="PL",VLOOKUP(B1189,lingue!$A$1:$W$2481,22,FALSE),IF($A$4="D",VLOOKUP(B1189,lingue!$A$1:$W$2481,16,FALSE),IF($A$4="F",VLOOKUP(B1189,lingue!$A$1:$W$2481,18,FALSE)))))))</f>
        <v>CARRELLO FOX CON 2 MENSOLE INCLINABILI PROF. 320 MM + 4 NEXIT NX4322B5101 GRIGIO SCURO - DIM. MM L=1023 P=613 A=1430</v>
      </c>
      <c r="E1189" s="23" t="str">
        <f>IF($A$4="I",VLOOKUP(B1189,lingue!$A$1:$W$2481,13,FALSE),IF($A$4="GB",VLOOKUP(B1189,lingue!$A$1:$W$2481,15,FALSE),IF($A$4="E",VLOOKUP(B1189,lingue!$A$1:$W$2481,21,FALSE),IF($A$4="PL",VLOOKUP(B1189,lingue!$A$1:$W$2481,23,FALSE),IF($A$4="D",VLOOKUP(B1189,lingue!$A$1:$W$2481,17,FALSE),IF($A$4="F",VLOOKUP(B1189,lingue!$A$1:$W$2481,19,FALSE)))))))</f>
        <v>CARRELLO E MENSOLE ZINCATI - BASE CON RUOTE FORNITA MONTATA</v>
      </c>
      <c r="F1189" s="28"/>
      <c r="G1189" s="8"/>
      <c r="J1189" s="25">
        <v>1</v>
      </c>
      <c r="K1189" s="26"/>
      <c r="L1189" s="27">
        <v>418.86</v>
      </c>
      <c r="M1189" s="102"/>
    </row>
    <row r="1190" spans="1:13" ht="21.75" customHeight="1" x14ac:dyDescent="0.25">
      <c r="A1190" s="34" t="s">
        <v>954</v>
      </c>
      <c r="B1190" s="22" t="s">
        <v>1167</v>
      </c>
      <c r="D1190" s="8" t="str">
        <f>IF($A$4="I",VLOOKUP(B1190,lingue!$A$1:$W$2481,12,FALSE),IF($A$4="GB",VLOOKUP(B1190,lingue!$A$1:$W$2481,14,FALSE),IF($A$4="E",VLOOKUP(B1190,lingue!$A$1:$W$2481,20,FALSE),IF($A$4="PL",VLOOKUP(B1190,lingue!$A$1:$W$2481,22,FALSE),IF($A$4="D",VLOOKUP(B1190,lingue!$A$1:$W$2481,16,FALSE),IF($A$4="F",VLOOKUP(B1190,lingue!$A$1:$W$2481,18,FALSE)))))))</f>
        <v>CARRELLO FOX CON 2 MENSOLE INCLINABILI PROF. 320 MM + 4 NEXIT REPLAST NX4322B5401 GRIGIO SCURO - DIM. MM L=1023 P=613 A=1430</v>
      </c>
      <c r="E1190" s="23" t="str">
        <f>IF($A$4="I",VLOOKUP(B1190,lingue!$A$1:$W$2481,13,FALSE),IF($A$4="GB",VLOOKUP(B1190,lingue!$A$1:$W$2481,15,FALSE),IF($A$4="E",VLOOKUP(B1190,lingue!$A$1:$W$2481,21,FALSE),IF($A$4="PL",VLOOKUP(B1190,lingue!$A$1:$W$2481,23,FALSE),IF($A$4="D",VLOOKUP(B1190,lingue!$A$1:$W$2481,17,FALSE),IF($A$4="F",VLOOKUP(B1190,lingue!$A$1:$W$2481,19,FALSE)))))))</f>
        <v>CARRELLO E MENSOLE ZINCATI - BASE CON RUOTE FORNITA MONTATA</v>
      </c>
      <c r="F1190" s="28"/>
      <c r="G1190" s="8"/>
      <c r="J1190" s="25">
        <v>1</v>
      </c>
      <c r="K1190" s="26"/>
      <c r="L1190" s="27">
        <v>412.97</v>
      </c>
      <c r="M1190" s="102"/>
    </row>
    <row r="1191" spans="1:13" ht="21.75" customHeight="1" x14ac:dyDescent="0.25">
      <c r="A1191" s="34" t="s">
        <v>954</v>
      </c>
      <c r="B1191" s="22" t="s">
        <v>1168</v>
      </c>
      <c r="D1191" s="8" t="str">
        <f>IF($A$4="I",VLOOKUP(B1191,lingue!$A$1:$W$2481,12,FALSE),IF($A$4="GB",VLOOKUP(B1191,lingue!$A$1:$W$2481,14,FALSE),IF($A$4="E",VLOOKUP(B1191,lingue!$A$1:$W$2481,20,FALSE),IF($A$4="PL",VLOOKUP(B1191,lingue!$A$1:$W$2481,22,FALSE),IF($A$4="D",VLOOKUP(B1191,lingue!$A$1:$W$2481,16,FALSE),IF($A$4="F",VLOOKUP(B1191,lingue!$A$1:$W$2481,18,FALSE)))))))</f>
        <v>CARRELLO FOX CON 2 MENSOLE INCLINABILI PROF. 420 MM + 6 NEXIT NX4312A5101 GRIGIO SCURO - DIM. MM L=1023 P=613 A=1430</v>
      </c>
      <c r="E1191" s="23" t="str">
        <f>IF($A$4="I",VLOOKUP(B1191,lingue!$A$1:$W$2481,13,FALSE),IF($A$4="GB",VLOOKUP(B1191,lingue!$A$1:$W$2481,15,FALSE),IF($A$4="E",VLOOKUP(B1191,lingue!$A$1:$W$2481,21,FALSE),IF($A$4="PL",VLOOKUP(B1191,lingue!$A$1:$W$2481,23,FALSE),IF($A$4="D",VLOOKUP(B1191,lingue!$A$1:$W$2481,17,FALSE),IF($A$4="F",VLOOKUP(B1191,lingue!$A$1:$W$2481,19,FALSE)))))))</f>
        <v>CARRELLO E MENSOLE ZINCATI - BASE CON RUOTE FORNITA MONTATA</v>
      </c>
      <c r="F1191" s="28"/>
      <c r="G1191" s="8"/>
      <c r="J1191" s="25">
        <v>1</v>
      </c>
      <c r="K1191" s="26"/>
      <c r="L1191" s="27">
        <v>420.01</v>
      </c>
      <c r="M1191" s="102"/>
    </row>
    <row r="1192" spans="1:13" ht="21.75" customHeight="1" x14ac:dyDescent="0.25">
      <c r="A1192" s="34" t="s">
        <v>954</v>
      </c>
      <c r="B1192" s="22" t="s">
        <v>1169</v>
      </c>
      <c r="D1192" s="8" t="str">
        <f>IF($A$4="I",VLOOKUP(B1192,lingue!$A$1:$W$2481,12,FALSE),IF($A$4="GB",VLOOKUP(B1192,lingue!$A$1:$W$2481,14,FALSE),IF($A$4="E",VLOOKUP(B1192,lingue!$A$1:$W$2481,20,FALSE),IF($A$4="PL",VLOOKUP(B1192,lingue!$A$1:$W$2481,22,FALSE),IF($A$4="D",VLOOKUP(B1192,lingue!$A$1:$W$2481,16,FALSE),IF($A$4="F",VLOOKUP(B1192,lingue!$A$1:$W$2481,18,FALSE)))))))</f>
        <v>CARRELLO FOX CON 2 MENSOLE INCLINABILI PROF. 420 MM + 6 NEXIT REPLAST NX4312A5401 GRIGIO SCURO - DIM. MM L=1023 P=613 A=1430</v>
      </c>
      <c r="E1192" s="23" t="str">
        <f>IF($A$4="I",VLOOKUP(B1192,lingue!$A$1:$W$2481,13,FALSE),IF($A$4="GB",VLOOKUP(B1192,lingue!$A$1:$W$2481,15,FALSE),IF($A$4="E",VLOOKUP(B1192,lingue!$A$1:$W$2481,21,FALSE),IF($A$4="PL",VLOOKUP(B1192,lingue!$A$1:$W$2481,23,FALSE),IF($A$4="D",VLOOKUP(B1192,lingue!$A$1:$W$2481,17,FALSE),IF($A$4="F",VLOOKUP(B1192,lingue!$A$1:$W$2481,19,FALSE)))))))</f>
        <v>CARRELLO E MENSOLE ZINCATI - BASE CON RUOTE FORNITA MONTATA</v>
      </c>
      <c r="F1192" s="28"/>
      <c r="G1192" s="8"/>
      <c r="J1192" s="25">
        <v>1</v>
      </c>
      <c r="K1192" s="26"/>
      <c r="L1192" s="27">
        <v>413.29</v>
      </c>
      <c r="M1192" s="102"/>
    </row>
    <row r="1193" spans="1:13" ht="21.75" customHeight="1" x14ac:dyDescent="0.25">
      <c r="A1193" s="34" t="s">
        <v>954</v>
      </c>
      <c r="B1193" s="22" t="s">
        <v>1170</v>
      </c>
      <c r="D1193" s="8" t="str">
        <f>IF($A$4="I",VLOOKUP(B1193,lingue!$A$1:$W$2481,12,FALSE),IF($A$4="GB",VLOOKUP(B1193,lingue!$A$1:$W$2481,14,FALSE),IF($A$4="E",VLOOKUP(B1193,lingue!$A$1:$W$2481,20,FALSE),IF($A$4="PL",VLOOKUP(B1193,lingue!$A$1:$W$2481,22,FALSE),IF($A$4="D",VLOOKUP(B1193,lingue!$A$1:$W$2481,16,FALSE),IF($A$4="F",VLOOKUP(B1193,lingue!$A$1:$W$2481,18,FALSE)))))))</f>
        <v>CARRELLO FOX CON 2 MENSOLE INCLINABILI PROF. 420 MM + 6 NEXIT NX4317B5101 GRIGIO SCURO - DIM. MM L=1023 P=613 A=1430</v>
      </c>
      <c r="E1193" s="23" t="str">
        <f>IF($A$4="I",VLOOKUP(B1193,lingue!$A$1:$W$2481,13,FALSE),IF($A$4="GB",VLOOKUP(B1193,lingue!$A$1:$W$2481,15,FALSE),IF($A$4="E",VLOOKUP(B1193,lingue!$A$1:$W$2481,21,FALSE),IF($A$4="PL",VLOOKUP(B1193,lingue!$A$1:$W$2481,23,FALSE),IF($A$4="D",VLOOKUP(B1193,lingue!$A$1:$W$2481,17,FALSE),IF($A$4="F",VLOOKUP(B1193,lingue!$A$1:$W$2481,19,FALSE)))))))</f>
        <v>CARRELLO E MENSOLE ZINCATI - BASE CON RUOTE FORNITA MONTATA</v>
      </c>
      <c r="F1193" s="28"/>
      <c r="G1193" s="8"/>
      <c r="J1193" s="25">
        <v>1</v>
      </c>
      <c r="K1193" s="26"/>
      <c r="L1193" s="27">
        <v>428.08000000000004</v>
      </c>
      <c r="M1193" s="102"/>
    </row>
    <row r="1194" spans="1:13" ht="21.75" customHeight="1" x14ac:dyDescent="0.25">
      <c r="A1194" s="34" t="s">
        <v>954</v>
      </c>
      <c r="B1194" s="22" t="s">
        <v>1171</v>
      </c>
      <c r="D1194" s="8" t="str">
        <f>IF($A$4="I",VLOOKUP(B1194,lingue!$A$1:$W$2481,12,FALSE),IF($A$4="GB",VLOOKUP(B1194,lingue!$A$1:$W$2481,14,FALSE),IF($A$4="E",VLOOKUP(B1194,lingue!$A$1:$W$2481,20,FALSE),IF($A$4="PL",VLOOKUP(B1194,lingue!$A$1:$W$2481,22,FALSE),IF($A$4="D",VLOOKUP(B1194,lingue!$A$1:$W$2481,16,FALSE),IF($A$4="F",VLOOKUP(B1194,lingue!$A$1:$W$2481,18,FALSE)))))))</f>
        <v>CARRELLO FOX CON 2 MENSOLE INCLINABILI PROF. 420 MM + 6 NEXIT REPLAST NX4317B5401 GRIGIO SCURO - DIM. MM L=1023 P=613 A=1430</v>
      </c>
      <c r="E1194" s="23" t="str">
        <f>IF($A$4="I",VLOOKUP(B1194,lingue!$A$1:$W$2481,13,FALSE),IF($A$4="GB",VLOOKUP(B1194,lingue!$A$1:$W$2481,15,FALSE),IF($A$4="E",VLOOKUP(B1194,lingue!$A$1:$W$2481,21,FALSE),IF($A$4="PL",VLOOKUP(B1194,lingue!$A$1:$W$2481,23,FALSE),IF($A$4="D",VLOOKUP(B1194,lingue!$A$1:$W$2481,17,FALSE),IF($A$4="F",VLOOKUP(B1194,lingue!$A$1:$W$2481,19,FALSE)))))))</f>
        <v>CARRELLO E MENSOLE ZINCATI - BASE CON RUOTE FORNITA MONTATA</v>
      </c>
      <c r="F1194" s="28"/>
      <c r="G1194" s="8"/>
      <c r="J1194" s="25">
        <v>1</v>
      </c>
      <c r="K1194" s="26"/>
      <c r="L1194" s="27">
        <v>420.16</v>
      </c>
      <c r="M1194" s="102"/>
    </row>
    <row r="1195" spans="1:13" ht="21.75" customHeight="1" x14ac:dyDescent="0.25">
      <c r="A1195" s="34" t="s">
        <v>954</v>
      </c>
      <c r="B1195" s="22" t="s">
        <v>1172</v>
      </c>
      <c r="D1195" s="8" t="str">
        <f>IF($A$4="I",VLOOKUP(B1195,lingue!$A$1:$W$2481,12,FALSE),IF($A$4="GB",VLOOKUP(B1195,lingue!$A$1:$W$2481,14,FALSE),IF($A$4="E",VLOOKUP(B1195,lingue!$A$1:$W$2481,20,FALSE),IF($A$4="PL",VLOOKUP(B1195,lingue!$A$1:$W$2481,22,FALSE),IF($A$4="D",VLOOKUP(B1195,lingue!$A$1:$W$2481,16,FALSE),IF($A$4="F",VLOOKUP(B1195,lingue!$A$1:$W$2481,18,FALSE)))))))</f>
        <v>CARRELLO FOX CON 2 MENSOLE INCLINABILI PROF. 420 MM + 6 NEXIT NX4322B5101 GRIGIO SCURO - DIM. MM L=1023 P=613 A=1430</v>
      </c>
      <c r="E1195" s="23" t="str">
        <f>IF($A$4="I",VLOOKUP(B1195,lingue!$A$1:$W$2481,13,FALSE),IF($A$4="GB",VLOOKUP(B1195,lingue!$A$1:$W$2481,15,FALSE),IF($A$4="E",VLOOKUP(B1195,lingue!$A$1:$W$2481,21,FALSE),IF($A$4="PL",VLOOKUP(B1195,lingue!$A$1:$W$2481,23,FALSE),IF($A$4="D",VLOOKUP(B1195,lingue!$A$1:$W$2481,17,FALSE),IF($A$4="F",VLOOKUP(B1195,lingue!$A$1:$W$2481,19,FALSE)))))))</f>
        <v>CARRELLO E MENSOLE ZINCATI - BASE CON RUOTE FORNITA MONTATA</v>
      </c>
      <c r="F1195" s="28"/>
      <c r="G1195" s="8"/>
      <c r="J1195" s="25">
        <v>1</v>
      </c>
      <c r="K1195" s="26"/>
      <c r="L1195" s="27">
        <v>434.13</v>
      </c>
      <c r="M1195" s="102"/>
    </row>
    <row r="1196" spans="1:13" ht="21.75" customHeight="1" x14ac:dyDescent="0.25">
      <c r="A1196" s="34" t="s">
        <v>954</v>
      </c>
      <c r="B1196" s="22" t="s">
        <v>1173</v>
      </c>
      <c r="D1196" s="8" t="str">
        <f>IF($A$4="I",VLOOKUP(B1196,lingue!$A$1:$W$2481,12,FALSE),IF($A$4="GB",VLOOKUP(B1196,lingue!$A$1:$W$2481,14,FALSE),IF($A$4="E",VLOOKUP(B1196,lingue!$A$1:$W$2481,20,FALSE),IF($A$4="PL",VLOOKUP(B1196,lingue!$A$1:$W$2481,22,FALSE),IF($A$4="D",VLOOKUP(B1196,lingue!$A$1:$W$2481,16,FALSE),IF($A$4="F",VLOOKUP(B1196,lingue!$A$1:$W$2481,18,FALSE)))))))</f>
        <v>CARRELLO FOX CON 2 MENSOLE INCLINABILI PROF. 420 MM + 6 NEXIT REPLAST NX4322B5401 GRIGIO SCURO - DIM. MM L=1023 P=613 A=1430</v>
      </c>
      <c r="E1196" s="23" t="str">
        <f>IF($A$4="I",VLOOKUP(B1196,lingue!$A$1:$W$2481,13,FALSE),IF($A$4="GB",VLOOKUP(B1196,lingue!$A$1:$W$2481,15,FALSE),IF($A$4="E",VLOOKUP(B1196,lingue!$A$1:$W$2481,21,FALSE),IF($A$4="PL",VLOOKUP(B1196,lingue!$A$1:$W$2481,23,FALSE),IF($A$4="D",VLOOKUP(B1196,lingue!$A$1:$W$2481,17,FALSE),IF($A$4="F",VLOOKUP(B1196,lingue!$A$1:$W$2481,19,FALSE)))))))</f>
        <v>CARRELLO E MENSOLE ZINCATI - BASE CON RUOTE FORNITA MONTATA</v>
      </c>
      <c r="F1196" s="28"/>
      <c r="G1196" s="8"/>
      <c r="J1196" s="25">
        <v>1</v>
      </c>
      <c r="K1196" s="26"/>
      <c r="L1196" s="27">
        <v>425.3</v>
      </c>
      <c r="M1196" s="102"/>
    </row>
    <row r="1197" spans="1:13" ht="21.75" customHeight="1" x14ac:dyDescent="0.25">
      <c r="A1197" s="34" t="s">
        <v>954</v>
      </c>
      <c r="B1197" s="22" t="s">
        <v>1174</v>
      </c>
      <c r="D1197" s="8" t="str">
        <f>IF($A$4="I",VLOOKUP(B1197,lingue!$A$1:$W$2481,12,FALSE),IF($A$4="GB",VLOOKUP(B1197,lingue!$A$1:$W$2481,14,FALSE),IF($A$4="E",VLOOKUP(B1197,lingue!$A$1:$W$2481,20,FALSE),IF($A$4="PL",VLOOKUP(B1197,lingue!$A$1:$W$2481,22,FALSE),IF($A$4="D",VLOOKUP(B1197,lingue!$A$1:$W$2481,16,FALSE),IF($A$4="F",VLOOKUP(B1197,lingue!$A$1:$W$2481,18,FALSE)))))))</f>
        <v>CARRELLO FOX CON 2 MENSOLE INCLINABILI PROF. 600 MM + 4 NEXIT NX6412A5101 GRIGIO SCURO - DIM. MM L=1023 P=613 A=1430</v>
      </c>
      <c r="E1197" s="23" t="str">
        <f>IF($A$4="I",VLOOKUP(B1197,lingue!$A$1:$W$2481,13,FALSE),IF($A$4="GB",VLOOKUP(B1197,lingue!$A$1:$W$2481,15,FALSE),IF($A$4="E",VLOOKUP(B1197,lingue!$A$1:$W$2481,21,FALSE),IF($A$4="PL",VLOOKUP(B1197,lingue!$A$1:$W$2481,23,FALSE),IF($A$4="D",VLOOKUP(B1197,lingue!$A$1:$W$2481,17,FALSE),IF($A$4="F",VLOOKUP(B1197,lingue!$A$1:$W$2481,19,FALSE)))))))</f>
        <v>CARRELLO E MENSOLE ZINCATI - BASE CON RUOTE FORNITA MONTATA</v>
      </c>
      <c r="F1197" s="28"/>
      <c r="G1197" s="8"/>
      <c r="J1197" s="25">
        <v>1</v>
      </c>
      <c r="K1197" s="26"/>
      <c r="L1197" s="27">
        <v>428.54</v>
      </c>
      <c r="M1197" s="102"/>
    </row>
    <row r="1198" spans="1:13" ht="21.75" customHeight="1" x14ac:dyDescent="0.25">
      <c r="A1198" s="34" t="s">
        <v>954</v>
      </c>
      <c r="B1198" s="22" t="s">
        <v>1175</v>
      </c>
      <c r="D1198" s="8" t="str">
        <f>IF($A$4="I",VLOOKUP(B1198,lingue!$A$1:$W$2481,12,FALSE),IF($A$4="GB",VLOOKUP(B1198,lingue!$A$1:$W$2481,14,FALSE),IF($A$4="E",VLOOKUP(B1198,lingue!$A$1:$W$2481,20,FALSE),IF($A$4="PL",VLOOKUP(B1198,lingue!$A$1:$W$2481,22,FALSE),IF($A$4="D",VLOOKUP(B1198,lingue!$A$1:$W$2481,16,FALSE),IF($A$4="F",VLOOKUP(B1198,lingue!$A$1:$W$2481,18,FALSE)))))))</f>
        <v>CARRELLO FOX CON 2 MENSOLE INCLINABILI PROF. 600 MM + 4 NEXIT REPLAST NX6412A5401 GRIGIO SCURO - DIM. MM L=1023 P=613 A=1430</v>
      </c>
      <c r="E1198" s="23" t="str">
        <f>IF($A$4="I",VLOOKUP(B1198,lingue!$A$1:$W$2481,13,FALSE),IF($A$4="GB",VLOOKUP(B1198,lingue!$A$1:$W$2481,15,FALSE),IF($A$4="E",VLOOKUP(B1198,lingue!$A$1:$W$2481,21,FALSE),IF($A$4="PL",VLOOKUP(B1198,lingue!$A$1:$W$2481,23,FALSE),IF($A$4="D",VLOOKUP(B1198,lingue!$A$1:$W$2481,17,FALSE),IF($A$4="F",VLOOKUP(B1198,lingue!$A$1:$W$2481,19,FALSE)))))))</f>
        <v>CARRELLO E MENSOLE ZINCATI - BASE CON RUOTE FORNITA MONTATA</v>
      </c>
      <c r="F1198" s="28"/>
      <c r="G1198" s="8"/>
      <c r="J1198" s="25">
        <v>1</v>
      </c>
      <c r="K1198" s="26"/>
      <c r="L1198" s="27">
        <v>422.17</v>
      </c>
      <c r="M1198" s="102"/>
    </row>
    <row r="1199" spans="1:13" ht="21.75" customHeight="1" x14ac:dyDescent="0.25">
      <c r="A1199" s="34" t="s">
        <v>954</v>
      </c>
      <c r="B1199" s="22" t="s">
        <v>1176</v>
      </c>
      <c r="D1199" s="8" t="str">
        <f>IF($A$4="I",VLOOKUP(B1199,lingue!$A$1:$W$2481,12,FALSE),IF($A$4="GB",VLOOKUP(B1199,lingue!$A$1:$W$2481,14,FALSE),IF($A$4="E",VLOOKUP(B1199,lingue!$A$1:$W$2481,20,FALSE),IF($A$4="PL",VLOOKUP(B1199,lingue!$A$1:$W$2481,22,FALSE),IF($A$4="D",VLOOKUP(B1199,lingue!$A$1:$W$2481,16,FALSE),IF($A$4="F",VLOOKUP(B1199,lingue!$A$1:$W$2481,18,FALSE)))))))</f>
        <v>CARRELLO FOX CON 2 MENSOLE INCLINABILI PROF. 600 MM + 4 NEXIT NX6417B5101 GRIGIO SCURO - DIM. MM L=1023 P=613 A=1430</v>
      </c>
      <c r="E1199" s="23" t="str">
        <f>IF($A$4="I",VLOOKUP(B1199,lingue!$A$1:$W$2481,13,FALSE),IF($A$4="GB",VLOOKUP(B1199,lingue!$A$1:$W$2481,15,FALSE),IF($A$4="E",VLOOKUP(B1199,lingue!$A$1:$W$2481,21,FALSE),IF($A$4="PL",VLOOKUP(B1199,lingue!$A$1:$W$2481,23,FALSE),IF($A$4="D",VLOOKUP(B1199,lingue!$A$1:$W$2481,17,FALSE),IF($A$4="F",VLOOKUP(B1199,lingue!$A$1:$W$2481,19,FALSE)))))))</f>
        <v>CARRELLO E MENSOLE ZINCATI - BASE CON RUOTE FORNITA MONTATA</v>
      </c>
      <c r="F1199" s="28"/>
      <c r="G1199" s="8"/>
      <c r="J1199" s="25">
        <v>1</v>
      </c>
      <c r="K1199" s="26"/>
      <c r="L1199" s="27">
        <v>434.37</v>
      </c>
      <c r="M1199" s="102"/>
    </row>
    <row r="1200" spans="1:13" ht="21.75" customHeight="1" x14ac:dyDescent="0.25">
      <c r="A1200" s="34" t="s">
        <v>954</v>
      </c>
      <c r="B1200" s="22" t="s">
        <v>1177</v>
      </c>
      <c r="D1200" s="8" t="str">
        <f>IF($A$4="I",VLOOKUP(B1200,lingue!$A$1:$W$2481,12,FALSE),IF($A$4="GB",VLOOKUP(B1200,lingue!$A$1:$W$2481,14,FALSE),IF($A$4="E",VLOOKUP(B1200,lingue!$A$1:$W$2481,20,FALSE),IF($A$4="PL",VLOOKUP(B1200,lingue!$A$1:$W$2481,22,FALSE),IF($A$4="D",VLOOKUP(B1200,lingue!$A$1:$W$2481,16,FALSE),IF($A$4="F",VLOOKUP(B1200,lingue!$A$1:$W$2481,18,FALSE)))))))</f>
        <v>CARRELLO FOX CON 2 MENSOLE INCLINABILI PROF. 600 MM + 4 NEXIT REPLAST NX6417B5401 GRIGIO SCURO - DIM. MM L=1023 P=613 A=1430</v>
      </c>
      <c r="E1200" s="23" t="str">
        <f>IF($A$4="I",VLOOKUP(B1200,lingue!$A$1:$W$2481,13,FALSE),IF($A$4="GB",VLOOKUP(B1200,lingue!$A$1:$W$2481,15,FALSE),IF($A$4="E",VLOOKUP(B1200,lingue!$A$1:$W$2481,21,FALSE),IF($A$4="PL",VLOOKUP(B1200,lingue!$A$1:$W$2481,23,FALSE),IF($A$4="D",VLOOKUP(B1200,lingue!$A$1:$W$2481,17,FALSE),IF($A$4="F",VLOOKUP(B1200,lingue!$A$1:$W$2481,19,FALSE)))))))</f>
        <v>CARRELLO E MENSOLE ZINCATI - BASE CON RUOTE FORNITA MONTATA</v>
      </c>
      <c r="F1200" s="28"/>
      <c r="G1200" s="8"/>
      <c r="J1200" s="25">
        <v>1</v>
      </c>
      <c r="K1200" s="26"/>
      <c r="L1200" s="27">
        <v>427.19</v>
      </c>
      <c r="M1200" s="102"/>
    </row>
    <row r="1201" spans="1:13" ht="21.75" customHeight="1" x14ac:dyDescent="0.25">
      <c r="A1201" s="34" t="s">
        <v>954</v>
      </c>
      <c r="B1201" s="22" t="s">
        <v>1178</v>
      </c>
      <c r="D1201" s="8" t="str">
        <f>IF($A$4="I",VLOOKUP(B1201,lingue!$A$1:$W$2481,12,FALSE),IF($A$4="GB",VLOOKUP(B1201,lingue!$A$1:$W$2481,14,FALSE),IF($A$4="E",VLOOKUP(B1201,lingue!$A$1:$W$2481,20,FALSE),IF($A$4="PL",VLOOKUP(B1201,lingue!$A$1:$W$2481,22,FALSE),IF($A$4="D",VLOOKUP(B1201,lingue!$A$1:$W$2481,16,FALSE),IF($A$4="F",VLOOKUP(B1201,lingue!$A$1:$W$2481,18,FALSE)))))))</f>
        <v>CARRELLO FOX CON 2 MENSOLE INCLINABILI PROF. 600 MM + 4 NEXIT NX6422B5101 GRIGIO SCURO - DIM. MM L=1023 P=613 A=1430</v>
      </c>
      <c r="E1201" s="23" t="str">
        <f>IF($A$4="I",VLOOKUP(B1201,lingue!$A$1:$W$2481,13,FALSE),IF($A$4="GB",VLOOKUP(B1201,lingue!$A$1:$W$2481,15,FALSE),IF($A$4="E",VLOOKUP(B1201,lingue!$A$1:$W$2481,21,FALSE),IF($A$4="PL",VLOOKUP(B1201,lingue!$A$1:$W$2481,23,FALSE),IF($A$4="D",VLOOKUP(B1201,lingue!$A$1:$W$2481,17,FALSE),IF($A$4="F",VLOOKUP(B1201,lingue!$A$1:$W$2481,19,FALSE)))))))</f>
        <v>CARRELLO E MENSOLE ZINCATI - BASE CON RUOTE FORNITA MONTATA</v>
      </c>
      <c r="F1201" s="28"/>
      <c r="G1201" s="8"/>
      <c r="J1201" s="25">
        <v>1</v>
      </c>
      <c r="K1201" s="26"/>
      <c r="L1201" s="27">
        <v>449.26</v>
      </c>
      <c r="M1201" s="102"/>
    </row>
    <row r="1202" spans="1:13" ht="21.75" customHeight="1" x14ac:dyDescent="0.25">
      <c r="A1202" s="34" t="s">
        <v>954</v>
      </c>
      <c r="B1202" s="22" t="s">
        <v>1179</v>
      </c>
      <c r="D1202" s="8" t="str">
        <f>IF($A$4="I",VLOOKUP(B1202,lingue!$A$1:$W$2481,12,FALSE),IF($A$4="GB",VLOOKUP(B1202,lingue!$A$1:$W$2481,14,FALSE),IF($A$4="E",VLOOKUP(B1202,lingue!$A$1:$W$2481,20,FALSE),IF($A$4="PL",VLOOKUP(B1202,lingue!$A$1:$W$2481,22,FALSE),IF($A$4="D",VLOOKUP(B1202,lingue!$A$1:$W$2481,16,FALSE),IF($A$4="F",VLOOKUP(B1202,lingue!$A$1:$W$2481,18,FALSE)))))))</f>
        <v>CARRELLO FOX CON 2 MENSOLE INCLINABILI PROF. 600 MM + 4 NEXIT REPLAST NX6422B5401 GRIGIO SCURO - DIM. MM L=1023 P=613 A=1430</v>
      </c>
      <c r="E1202" s="23" t="str">
        <f>IF($A$4="I",VLOOKUP(B1202,lingue!$A$1:$W$2481,13,FALSE),IF($A$4="GB",VLOOKUP(B1202,lingue!$A$1:$W$2481,15,FALSE),IF($A$4="E",VLOOKUP(B1202,lingue!$A$1:$W$2481,21,FALSE),IF($A$4="PL",VLOOKUP(B1202,lingue!$A$1:$W$2481,23,FALSE),IF($A$4="D",VLOOKUP(B1202,lingue!$A$1:$W$2481,17,FALSE),IF($A$4="F",VLOOKUP(B1202,lingue!$A$1:$W$2481,19,FALSE)))))))</f>
        <v>CARRELLO E MENSOLE ZINCATI - BASE CON RUOTE FORNITA MONTATA</v>
      </c>
      <c r="F1202" s="28"/>
      <c r="G1202" s="8"/>
      <c r="J1202" s="25">
        <v>1</v>
      </c>
      <c r="K1202" s="26"/>
      <c r="L1202" s="27">
        <v>439.82000000000005</v>
      </c>
      <c r="M1202" s="102"/>
    </row>
    <row r="1203" spans="1:13" ht="21.75" customHeight="1" x14ac:dyDescent="0.25">
      <c r="A1203" s="34" t="s">
        <v>954</v>
      </c>
      <c r="B1203" s="22" t="s">
        <v>1180</v>
      </c>
      <c r="D1203" s="8" t="str">
        <f>IF($A$4="I",VLOOKUP(B1203,lingue!$A$1:$W$2481,12,FALSE),IF($A$4="GB",VLOOKUP(B1203,lingue!$A$1:$W$2481,14,FALSE),IF($A$4="E",VLOOKUP(B1203,lingue!$A$1:$W$2481,20,FALSE),IF($A$4="PL",VLOOKUP(B1203,lingue!$A$1:$W$2481,22,FALSE),IF($A$4="D",VLOOKUP(B1203,lingue!$A$1:$W$2481,16,FALSE),IF($A$4="F",VLOOKUP(B1203,lingue!$A$1:$W$2481,18,FALSE)))))))</f>
        <v xml:space="preserve">MENSOLA FOX INCLINABILE AGGIUNTIVA PROF. 220 MM + 3 NEXIT NX3212A5101 GRIGIO SCURO - DIM. MM L=955 P=220 </v>
      </c>
      <c r="E1203" s="23" t="str">
        <f>IF($A$4="I",VLOOKUP(B1203,lingue!$A$1:$W$2481,13,FALSE),IF($A$4="GB",VLOOKUP(B1203,lingue!$A$1:$W$2481,15,FALSE),IF($A$4="E",VLOOKUP(B1203,lingue!$A$1:$W$2481,21,FALSE),IF($A$4="PL",VLOOKUP(B1203,lingue!$A$1:$W$2481,23,FALSE),IF($A$4="D",VLOOKUP(B1203,lingue!$A$1:$W$2481,17,FALSE),IF($A$4="F",VLOOKUP(B1203,lingue!$A$1:$W$2481,19,FALSE)))))))</f>
        <v>MENSOLA ZINCATA - SMONTATA</v>
      </c>
      <c r="F1203" s="28"/>
      <c r="G1203" s="8"/>
      <c r="J1203" s="25">
        <v>1</v>
      </c>
      <c r="K1203" s="26"/>
      <c r="L1203" s="27">
        <v>56.64</v>
      </c>
      <c r="M1203" s="102"/>
    </row>
    <row r="1204" spans="1:13" ht="21.75" customHeight="1" x14ac:dyDescent="0.25">
      <c r="A1204" s="34" t="s">
        <v>954</v>
      </c>
      <c r="B1204" s="22" t="s">
        <v>1181</v>
      </c>
      <c r="D1204" s="8" t="str">
        <f>IF($A$4="I",VLOOKUP(B1204,lingue!$A$1:$W$2481,12,FALSE),IF($A$4="GB",VLOOKUP(B1204,lingue!$A$1:$W$2481,14,FALSE),IF($A$4="E",VLOOKUP(B1204,lingue!$A$1:$W$2481,20,FALSE),IF($A$4="PL",VLOOKUP(B1204,lingue!$A$1:$W$2481,22,FALSE),IF($A$4="D",VLOOKUP(B1204,lingue!$A$1:$W$2481,16,FALSE),IF($A$4="F",VLOOKUP(B1204,lingue!$A$1:$W$2481,18,FALSE)))))))</f>
        <v xml:space="preserve">MENSOLA FOX INCLINABILE AGGIUNTIVA PROF. 220 MM + 3 NEXIT REPLAST NX3212A5401 GRIGIO SCURO - DIM. MM L=955 P=220 </v>
      </c>
      <c r="E1204" s="23" t="str">
        <f>IF($A$4="I",VLOOKUP(B1204,lingue!$A$1:$W$2481,13,FALSE),IF($A$4="GB",VLOOKUP(B1204,lingue!$A$1:$W$2481,15,FALSE),IF($A$4="E",VLOOKUP(B1204,lingue!$A$1:$W$2481,21,FALSE),IF($A$4="PL",VLOOKUP(B1204,lingue!$A$1:$W$2481,23,FALSE),IF($A$4="D",VLOOKUP(B1204,lingue!$A$1:$W$2481,17,FALSE),IF($A$4="F",VLOOKUP(B1204,lingue!$A$1:$W$2481,19,FALSE)))))))</f>
        <v>MENSOLA ZINCATA - SMONTATA</v>
      </c>
      <c r="F1204" s="28"/>
      <c r="G1204" s="8"/>
      <c r="J1204" s="25">
        <v>1</v>
      </c>
      <c r="K1204" s="26"/>
      <c r="L1204" s="27">
        <v>54.44</v>
      </c>
      <c r="M1204" s="102"/>
    </row>
    <row r="1205" spans="1:13" ht="21.75" customHeight="1" x14ac:dyDescent="0.25">
      <c r="A1205" s="34" t="s">
        <v>954</v>
      </c>
      <c r="B1205" s="22" t="s">
        <v>1182</v>
      </c>
      <c r="D1205" s="8" t="str">
        <f>IF($A$4="I",VLOOKUP(B1205,lingue!$A$1:$W$2481,12,FALSE),IF($A$4="GB",VLOOKUP(B1205,lingue!$A$1:$W$2481,14,FALSE),IF($A$4="E",VLOOKUP(B1205,lingue!$A$1:$W$2481,20,FALSE),IF($A$4="PL",VLOOKUP(B1205,lingue!$A$1:$W$2481,22,FALSE),IF($A$4="D",VLOOKUP(B1205,lingue!$A$1:$W$2481,16,FALSE),IF($A$4="F",VLOOKUP(B1205,lingue!$A$1:$W$2481,18,FALSE)))))))</f>
        <v xml:space="preserve">MENSOLA FOX INCLINABILE AGGIUNTIVA PROF. 220 MM + 3 NEXIT NX3217A5101 GRIGIO SCURO - DIM. MM L=955 P=220 </v>
      </c>
      <c r="E1205" s="23" t="str">
        <f>IF($A$4="I",VLOOKUP(B1205,lingue!$A$1:$W$2481,13,FALSE),IF($A$4="GB",VLOOKUP(B1205,lingue!$A$1:$W$2481,15,FALSE),IF($A$4="E",VLOOKUP(B1205,lingue!$A$1:$W$2481,21,FALSE),IF($A$4="PL",VLOOKUP(B1205,lingue!$A$1:$W$2481,23,FALSE),IF($A$4="D",VLOOKUP(B1205,lingue!$A$1:$W$2481,17,FALSE),IF($A$4="F",VLOOKUP(B1205,lingue!$A$1:$W$2481,19,FALSE)))))))</f>
        <v>MENSOLA ZINCATA - SMONTATA</v>
      </c>
      <c r="F1205" s="28"/>
      <c r="G1205" s="8"/>
      <c r="J1205" s="25">
        <v>1</v>
      </c>
      <c r="K1205" s="26"/>
      <c r="L1205" s="27">
        <v>58.73</v>
      </c>
      <c r="M1205" s="102"/>
    </row>
    <row r="1206" spans="1:13" ht="21.75" customHeight="1" x14ac:dyDescent="0.25">
      <c r="A1206" s="34" t="s">
        <v>954</v>
      </c>
      <c r="B1206" s="22" t="s">
        <v>1183</v>
      </c>
      <c r="D1206" s="8" t="str">
        <f>IF($A$4="I",VLOOKUP(B1206,lingue!$A$1:$W$2481,12,FALSE),IF($A$4="GB",VLOOKUP(B1206,lingue!$A$1:$W$2481,14,FALSE),IF($A$4="E",VLOOKUP(B1206,lingue!$A$1:$W$2481,20,FALSE),IF($A$4="PL",VLOOKUP(B1206,lingue!$A$1:$W$2481,22,FALSE),IF($A$4="D",VLOOKUP(B1206,lingue!$A$1:$W$2481,16,FALSE),IF($A$4="F",VLOOKUP(B1206,lingue!$A$1:$W$2481,18,FALSE)))))))</f>
        <v xml:space="preserve">MENSOLA FOX INCLINABILE AGGIUNTIVA PROF. 220 MM + 3 NEXIT REPLAST NX3217A5401 GRIGIO SCURO - DIM. MM L=955 P=220 </v>
      </c>
      <c r="E1206" s="23" t="str">
        <f>IF($A$4="I",VLOOKUP(B1206,lingue!$A$1:$W$2481,13,FALSE),IF($A$4="GB",VLOOKUP(B1206,lingue!$A$1:$W$2481,15,FALSE),IF($A$4="E",VLOOKUP(B1206,lingue!$A$1:$W$2481,21,FALSE),IF($A$4="PL",VLOOKUP(B1206,lingue!$A$1:$W$2481,23,FALSE),IF($A$4="D",VLOOKUP(B1206,lingue!$A$1:$W$2481,17,FALSE),IF($A$4="F",VLOOKUP(B1206,lingue!$A$1:$W$2481,19,FALSE)))))))</f>
        <v>MENSOLA ZINCATA - SMONTATA</v>
      </c>
      <c r="F1206" s="28"/>
      <c r="G1206" s="8"/>
      <c r="J1206" s="25">
        <v>1</v>
      </c>
      <c r="K1206" s="26"/>
      <c r="L1206" s="27">
        <v>56.239999999999995</v>
      </c>
      <c r="M1206" s="102"/>
    </row>
    <row r="1207" spans="1:13" ht="21.75" customHeight="1" x14ac:dyDescent="0.25">
      <c r="A1207" s="34" t="s">
        <v>954</v>
      </c>
      <c r="B1207" s="22" t="s">
        <v>1184</v>
      </c>
      <c r="D1207" s="8" t="str">
        <f>IF($A$4="I",VLOOKUP(B1207,lingue!$A$1:$W$2481,12,FALSE),IF($A$4="GB",VLOOKUP(B1207,lingue!$A$1:$W$2481,14,FALSE),IF($A$4="E",VLOOKUP(B1207,lingue!$A$1:$W$2481,20,FALSE),IF($A$4="PL",VLOOKUP(B1207,lingue!$A$1:$W$2481,22,FALSE),IF($A$4="D",VLOOKUP(B1207,lingue!$A$1:$W$2481,16,FALSE),IF($A$4="F",VLOOKUP(B1207,lingue!$A$1:$W$2481,18,FALSE)))))))</f>
        <v xml:space="preserve">MENSOLA FOX INCLINABILE AGGIUNTIVA PROF. 320 MM + 4 NEXIT NX3212A5101 GRIGIO SCURO - DIM. MM L=955 P=320 </v>
      </c>
      <c r="E1207" s="23" t="str">
        <f>IF($A$4="I",VLOOKUP(B1207,lingue!$A$1:$W$2481,13,FALSE),IF($A$4="GB",VLOOKUP(B1207,lingue!$A$1:$W$2481,15,FALSE),IF($A$4="E",VLOOKUP(B1207,lingue!$A$1:$W$2481,21,FALSE),IF($A$4="PL",VLOOKUP(B1207,lingue!$A$1:$W$2481,23,FALSE),IF($A$4="D",VLOOKUP(B1207,lingue!$A$1:$W$2481,17,FALSE),IF($A$4="F",VLOOKUP(B1207,lingue!$A$1:$W$2481,19,FALSE)))))))</f>
        <v>MENSOLA ZINCATA - SMONTATA</v>
      </c>
      <c r="F1207" s="28"/>
      <c r="G1207" s="8"/>
      <c r="J1207" s="25">
        <v>1</v>
      </c>
      <c r="K1207" s="26"/>
      <c r="L1207" s="27">
        <v>66.81</v>
      </c>
      <c r="M1207" s="102"/>
    </row>
    <row r="1208" spans="1:13" ht="21.75" customHeight="1" x14ac:dyDescent="0.25">
      <c r="A1208" s="34" t="s">
        <v>954</v>
      </c>
      <c r="B1208" s="22" t="s">
        <v>1185</v>
      </c>
      <c r="D1208" s="8" t="str">
        <f>IF($A$4="I",VLOOKUP(B1208,lingue!$A$1:$W$2481,12,FALSE),IF($A$4="GB",VLOOKUP(B1208,lingue!$A$1:$W$2481,14,FALSE),IF($A$4="E",VLOOKUP(B1208,lingue!$A$1:$W$2481,20,FALSE),IF($A$4="PL",VLOOKUP(B1208,lingue!$A$1:$W$2481,22,FALSE),IF($A$4="D",VLOOKUP(B1208,lingue!$A$1:$W$2481,16,FALSE),IF($A$4="F",VLOOKUP(B1208,lingue!$A$1:$W$2481,18,FALSE)))))))</f>
        <v xml:space="preserve">MENSOLA FOX INCLINABILE AGGIUNTIVA PROF. 320 MM + 4 NEXIT REPLAST NX3212A5401 GRIGIO SCURO - DIM. MM L=955 P=320 </v>
      </c>
      <c r="E1208" s="23" t="str">
        <f>IF($A$4="I",VLOOKUP(B1208,lingue!$A$1:$W$2481,13,FALSE),IF($A$4="GB",VLOOKUP(B1208,lingue!$A$1:$W$2481,15,FALSE),IF($A$4="E",VLOOKUP(B1208,lingue!$A$1:$W$2481,21,FALSE),IF($A$4="PL",VLOOKUP(B1208,lingue!$A$1:$W$2481,23,FALSE),IF($A$4="D",VLOOKUP(B1208,lingue!$A$1:$W$2481,17,FALSE),IF($A$4="F",VLOOKUP(B1208,lingue!$A$1:$W$2481,19,FALSE)))))))</f>
        <v>MENSOLA ZINCATA - SMONTATA</v>
      </c>
      <c r="F1208" s="28"/>
      <c r="G1208" s="8"/>
      <c r="J1208" s="25">
        <v>1</v>
      </c>
      <c r="K1208" s="26"/>
      <c r="L1208" s="27">
        <v>63.879999999999995</v>
      </c>
      <c r="M1208" s="102"/>
    </row>
    <row r="1209" spans="1:13" ht="21.75" customHeight="1" x14ac:dyDescent="0.25">
      <c r="A1209" s="34" t="s">
        <v>954</v>
      </c>
      <c r="B1209" s="22" t="s">
        <v>1186</v>
      </c>
      <c r="D1209" s="8" t="str">
        <f>IF($A$4="I",VLOOKUP(B1209,lingue!$A$1:$W$2481,12,FALSE),IF($A$4="GB",VLOOKUP(B1209,lingue!$A$1:$W$2481,14,FALSE),IF($A$4="E",VLOOKUP(B1209,lingue!$A$1:$W$2481,20,FALSE),IF($A$4="PL",VLOOKUP(B1209,lingue!$A$1:$W$2481,22,FALSE),IF($A$4="D",VLOOKUP(B1209,lingue!$A$1:$W$2481,16,FALSE),IF($A$4="F",VLOOKUP(B1209,lingue!$A$1:$W$2481,18,FALSE)))))))</f>
        <v xml:space="preserve">MENSOLA FOX INCLINABILE AGGIUNTIVA PROF. 320 MM + 4 NEXIT NX3217A5101 GRIGIO SCURO - DIM. MM L=955 P=320 </v>
      </c>
      <c r="E1209" s="23" t="str">
        <f>IF($A$4="I",VLOOKUP(B1209,lingue!$A$1:$W$2481,13,FALSE),IF($A$4="GB",VLOOKUP(B1209,lingue!$A$1:$W$2481,15,FALSE),IF($A$4="E",VLOOKUP(B1209,lingue!$A$1:$W$2481,21,FALSE),IF($A$4="PL",VLOOKUP(B1209,lingue!$A$1:$W$2481,23,FALSE),IF($A$4="D",VLOOKUP(B1209,lingue!$A$1:$W$2481,17,FALSE),IF($A$4="F",VLOOKUP(B1209,lingue!$A$1:$W$2481,19,FALSE)))))))</f>
        <v>MENSOLA ZINCATA - SMONTATA</v>
      </c>
      <c r="F1209" s="28"/>
      <c r="G1209" s="8"/>
      <c r="J1209" s="25">
        <v>1</v>
      </c>
      <c r="K1209" s="26"/>
      <c r="L1209" s="27">
        <v>69.599999999999994</v>
      </c>
      <c r="M1209" s="102"/>
    </row>
    <row r="1210" spans="1:13" ht="21.75" customHeight="1" x14ac:dyDescent="0.25">
      <c r="A1210" s="34" t="s">
        <v>954</v>
      </c>
      <c r="B1210" s="22" t="s">
        <v>1187</v>
      </c>
      <c r="D1210" s="8" t="str">
        <f>IF($A$4="I",VLOOKUP(B1210,lingue!$A$1:$W$2481,12,FALSE),IF($A$4="GB",VLOOKUP(B1210,lingue!$A$1:$W$2481,14,FALSE),IF($A$4="E",VLOOKUP(B1210,lingue!$A$1:$W$2481,20,FALSE),IF($A$4="PL",VLOOKUP(B1210,lingue!$A$1:$W$2481,22,FALSE),IF($A$4="D",VLOOKUP(B1210,lingue!$A$1:$W$2481,16,FALSE),IF($A$4="F",VLOOKUP(B1210,lingue!$A$1:$W$2481,18,FALSE)))))))</f>
        <v xml:space="preserve">MENSOLA FOX INCLINABILE AGGIUNTIVA PROF. 320 MM + 4 NEXIT REPLAST NX3217A5401 GRIGIO SCURO - DIM. MM L=955 P=320 </v>
      </c>
      <c r="E1210" s="23" t="str">
        <f>IF($A$4="I",VLOOKUP(B1210,lingue!$A$1:$W$2481,13,FALSE),IF($A$4="GB",VLOOKUP(B1210,lingue!$A$1:$W$2481,15,FALSE),IF($A$4="E",VLOOKUP(B1210,lingue!$A$1:$W$2481,21,FALSE),IF($A$4="PL",VLOOKUP(B1210,lingue!$A$1:$W$2481,23,FALSE),IF($A$4="D",VLOOKUP(B1210,lingue!$A$1:$W$2481,17,FALSE),IF($A$4="F",VLOOKUP(B1210,lingue!$A$1:$W$2481,19,FALSE)))))))</f>
        <v>MENSOLA ZINCATA - SMONTATA</v>
      </c>
      <c r="F1210" s="28"/>
      <c r="G1210" s="8"/>
      <c r="J1210" s="25">
        <v>1</v>
      </c>
      <c r="K1210" s="26"/>
      <c r="L1210" s="27">
        <v>66.27</v>
      </c>
      <c r="M1210" s="102"/>
    </row>
    <row r="1211" spans="1:13" ht="21.75" customHeight="1" x14ac:dyDescent="0.25">
      <c r="A1211" s="34" t="s">
        <v>954</v>
      </c>
      <c r="B1211" s="22" t="s">
        <v>1188</v>
      </c>
      <c r="D1211" s="8" t="str">
        <f>IF($A$4="I",VLOOKUP(B1211,lingue!$A$1:$W$2481,12,FALSE),IF($A$4="GB",VLOOKUP(B1211,lingue!$A$1:$W$2481,14,FALSE),IF($A$4="E",VLOOKUP(B1211,lingue!$A$1:$W$2481,20,FALSE),IF($A$4="PL",VLOOKUP(B1211,lingue!$A$1:$W$2481,22,FALSE),IF($A$4="D",VLOOKUP(B1211,lingue!$A$1:$W$2481,16,FALSE),IF($A$4="F",VLOOKUP(B1211,lingue!$A$1:$W$2481,18,FALSE)))))))</f>
        <v xml:space="preserve">MENSOLA FOX INCLINABILE AGGIUNTIVA PROF. 320 MM + 2 NEXIT NX4312A5101 GRIGIO SCURO - DIM. MM L=955 P=320 </v>
      </c>
      <c r="E1211" s="23" t="str">
        <f>IF($A$4="I",VLOOKUP(B1211,lingue!$A$1:$W$2481,13,FALSE),IF($A$4="GB",VLOOKUP(B1211,lingue!$A$1:$W$2481,15,FALSE),IF($A$4="E",VLOOKUP(B1211,lingue!$A$1:$W$2481,21,FALSE),IF($A$4="PL",VLOOKUP(B1211,lingue!$A$1:$W$2481,23,FALSE),IF($A$4="D",VLOOKUP(B1211,lingue!$A$1:$W$2481,17,FALSE),IF($A$4="F",VLOOKUP(B1211,lingue!$A$1:$W$2481,19,FALSE)))))))</f>
        <v>MENSOLA ZINCATA - SMONTATA</v>
      </c>
      <c r="F1211" s="28"/>
      <c r="G1211" s="8"/>
      <c r="J1211" s="25">
        <v>1</v>
      </c>
      <c r="K1211" s="26"/>
      <c r="L1211" s="27">
        <v>62.29</v>
      </c>
      <c r="M1211" s="102"/>
    </row>
    <row r="1212" spans="1:13" ht="21.75" customHeight="1" x14ac:dyDescent="0.25">
      <c r="A1212" s="34" t="s">
        <v>954</v>
      </c>
      <c r="B1212" s="22" t="s">
        <v>1189</v>
      </c>
      <c r="D1212" s="8" t="str">
        <f>IF($A$4="I",VLOOKUP(B1212,lingue!$A$1:$W$2481,12,FALSE),IF($A$4="GB",VLOOKUP(B1212,lingue!$A$1:$W$2481,14,FALSE),IF($A$4="E",VLOOKUP(B1212,lingue!$A$1:$W$2481,20,FALSE),IF($A$4="PL",VLOOKUP(B1212,lingue!$A$1:$W$2481,22,FALSE),IF($A$4="D",VLOOKUP(B1212,lingue!$A$1:$W$2481,16,FALSE),IF($A$4="F",VLOOKUP(B1212,lingue!$A$1:$W$2481,18,FALSE)))))))</f>
        <v xml:space="preserve">MENSOLA FOX INCLINABILE AGGIUNTIVA PROF. 320 MM + 2 NEXIT REPLAST NX4312A5401 GRIGIO SCURO - DIM. MM L=955 P=320 </v>
      </c>
      <c r="E1212" s="23" t="str">
        <f>IF($A$4="I",VLOOKUP(B1212,lingue!$A$1:$W$2481,13,FALSE),IF($A$4="GB",VLOOKUP(B1212,lingue!$A$1:$W$2481,15,FALSE),IF($A$4="E",VLOOKUP(B1212,lingue!$A$1:$W$2481,21,FALSE),IF($A$4="PL",VLOOKUP(B1212,lingue!$A$1:$W$2481,23,FALSE),IF($A$4="D",VLOOKUP(B1212,lingue!$A$1:$W$2481,17,FALSE),IF($A$4="F",VLOOKUP(B1212,lingue!$A$1:$W$2481,19,FALSE)))))))</f>
        <v>MENSOLA ZINCATA - SMONTATA</v>
      </c>
      <c r="F1212" s="28"/>
      <c r="G1212" s="8"/>
      <c r="J1212" s="25">
        <v>1</v>
      </c>
      <c r="K1212" s="26"/>
      <c r="L1212" s="27">
        <v>60.05</v>
      </c>
      <c r="M1212" s="102"/>
    </row>
    <row r="1213" spans="1:13" ht="21.75" customHeight="1" x14ac:dyDescent="0.25">
      <c r="A1213" s="34" t="s">
        <v>954</v>
      </c>
      <c r="B1213" s="22" t="s">
        <v>1190</v>
      </c>
      <c r="D1213" s="8" t="str">
        <f>IF($A$4="I",VLOOKUP(B1213,lingue!$A$1:$W$2481,12,FALSE),IF($A$4="GB",VLOOKUP(B1213,lingue!$A$1:$W$2481,14,FALSE),IF($A$4="E",VLOOKUP(B1213,lingue!$A$1:$W$2481,20,FALSE),IF($A$4="PL",VLOOKUP(B1213,lingue!$A$1:$W$2481,22,FALSE),IF($A$4="D",VLOOKUP(B1213,lingue!$A$1:$W$2481,16,FALSE),IF($A$4="F",VLOOKUP(B1213,lingue!$A$1:$W$2481,18,FALSE)))))))</f>
        <v xml:space="preserve">MENSOLA FOX INCLINABILE AGGIUNTIVA PROF. 320 MM + 2 NEXIT NX4317B5101 GRIGIO SCURO - DIM. MM L=955 P=320 </v>
      </c>
      <c r="E1213" s="23" t="str">
        <f>IF($A$4="I",VLOOKUP(B1213,lingue!$A$1:$W$2481,13,FALSE),IF($A$4="GB",VLOOKUP(B1213,lingue!$A$1:$W$2481,15,FALSE),IF($A$4="E",VLOOKUP(B1213,lingue!$A$1:$W$2481,21,FALSE),IF($A$4="PL",VLOOKUP(B1213,lingue!$A$1:$W$2481,23,FALSE),IF($A$4="D",VLOOKUP(B1213,lingue!$A$1:$W$2481,17,FALSE),IF($A$4="F",VLOOKUP(B1213,lingue!$A$1:$W$2481,19,FALSE)))))))</f>
        <v>MENSOLA ZINCATA - SMONTATA</v>
      </c>
      <c r="F1213" s="28"/>
      <c r="G1213" s="8"/>
      <c r="J1213" s="25">
        <v>1</v>
      </c>
      <c r="K1213" s="26"/>
      <c r="L1213" s="27">
        <v>64.97999999999999</v>
      </c>
      <c r="M1213" s="102"/>
    </row>
    <row r="1214" spans="1:13" ht="21.75" customHeight="1" x14ac:dyDescent="0.25">
      <c r="A1214" s="34" t="s">
        <v>954</v>
      </c>
      <c r="B1214" s="22" t="s">
        <v>1191</v>
      </c>
      <c r="D1214" s="8" t="str">
        <f>IF($A$4="I",VLOOKUP(B1214,lingue!$A$1:$W$2481,12,FALSE),IF($A$4="GB",VLOOKUP(B1214,lingue!$A$1:$W$2481,14,FALSE),IF($A$4="E",VLOOKUP(B1214,lingue!$A$1:$W$2481,20,FALSE),IF($A$4="PL",VLOOKUP(B1214,lingue!$A$1:$W$2481,22,FALSE),IF($A$4="D",VLOOKUP(B1214,lingue!$A$1:$W$2481,16,FALSE),IF($A$4="F",VLOOKUP(B1214,lingue!$A$1:$W$2481,18,FALSE)))))))</f>
        <v xml:space="preserve">MENSOLA FOX INCLINABILE AGGIUNTIVA PROF. 320 MM + 2 NEXIT REPLAST NX4317B5401 GRIGIO SCURO - DIM. MM L=955 P=320 </v>
      </c>
      <c r="E1214" s="23" t="str">
        <f>IF($A$4="I",VLOOKUP(B1214,lingue!$A$1:$W$2481,13,FALSE),IF($A$4="GB",VLOOKUP(B1214,lingue!$A$1:$W$2481,15,FALSE),IF($A$4="E",VLOOKUP(B1214,lingue!$A$1:$W$2481,21,FALSE),IF($A$4="PL",VLOOKUP(B1214,lingue!$A$1:$W$2481,23,FALSE),IF($A$4="D",VLOOKUP(B1214,lingue!$A$1:$W$2481,17,FALSE),IF($A$4="F",VLOOKUP(B1214,lingue!$A$1:$W$2481,19,FALSE)))))))</f>
        <v>MENSOLA ZINCATA - SMONTATA</v>
      </c>
      <c r="F1214" s="28"/>
      <c r="G1214" s="8"/>
      <c r="J1214" s="25">
        <v>1</v>
      </c>
      <c r="K1214" s="26"/>
      <c r="L1214" s="27">
        <v>62.339999999999996</v>
      </c>
      <c r="M1214" s="102"/>
    </row>
    <row r="1215" spans="1:13" ht="21.75" customHeight="1" x14ac:dyDescent="0.25">
      <c r="A1215" s="34" t="s">
        <v>954</v>
      </c>
      <c r="B1215" s="22" t="s">
        <v>1192</v>
      </c>
      <c r="D1215" s="8" t="str">
        <f>IF($A$4="I",VLOOKUP(B1215,lingue!$A$1:$W$2481,12,FALSE),IF($A$4="GB",VLOOKUP(B1215,lingue!$A$1:$W$2481,14,FALSE),IF($A$4="E",VLOOKUP(B1215,lingue!$A$1:$W$2481,20,FALSE),IF($A$4="PL",VLOOKUP(B1215,lingue!$A$1:$W$2481,22,FALSE),IF($A$4="D",VLOOKUP(B1215,lingue!$A$1:$W$2481,16,FALSE),IF($A$4="F",VLOOKUP(B1215,lingue!$A$1:$W$2481,18,FALSE)))))))</f>
        <v xml:space="preserve">MENSOLA FOX INCLINABILE AGGIUNTIVA PROF. 320 MM + 2 NEXIT NX4322B5101 GRIGIO SCURO - DIM. MM L=955 P=320 </v>
      </c>
      <c r="E1215" s="23" t="str">
        <f>IF($A$4="I",VLOOKUP(B1215,lingue!$A$1:$W$2481,13,FALSE),IF($A$4="GB",VLOOKUP(B1215,lingue!$A$1:$W$2481,15,FALSE),IF($A$4="E",VLOOKUP(B1215,lingue!$A$1:$W$2481,21,FALSE),IF($A$4="PL",VLOOKUP(B1215,lingue!$A$1:$W$2481,23,FALSE),IF($A$4="D",VLOOKUP(B1215,lingue!$A$1:$W$2481,17,FALSE),IF($A$4="F",VLOOKUP(B1215,lingue!$A$1:$W$2481,19,FALSE)))))))</f>
        <v>MENSOLA ZINCATA - SMONTATA</v>
      </c>
      <c r="F1215" s="28"/>
      <c r="G1215" s="8"/>
      <c r="J1215" s="25">
        <v>1</v>
      </c>
      <c r="K1215" s="26"/>
      <c r="L1215" s="27">
        <v>67</v>
      </c>
      <c r="M1215" s="102"/>
    </row>
    <row r="1216" spans="1:13" ht="21.75" customHeight="1" x14ac:dyDescent="0.25">
      <c r="A1216" s="34" t="s">
        <v>954</v>
      </c>
      <c r="B1216" s="22" t="s">
        <v>1193</v>
      </c>
      <c r="D1216" s="8" t="str">
        <f>IF($A$4="I",VLOOKUP(B1216,lingue!$A$1:$W$2481,12,FALSE),IF($A$4="GB",VLOOKUP(B1216,lingue!$A$1:$W$2481,14,FALSE),IF($A$4="E",VLOOKUP(B1216,lingue!$A$1:$W$2481,20,FALSE),IF($A$4="PL",VLOOKUP(B1216,lingue!$A$1:$W$2481,22,FALSE),IF($A$4="D",VLOOKUP(B1216,lingue!$A$1:$W$2481,16,FALSE),IF($A$4="F",VLOOKUP(B1216,lingue!$A$1:$W$2481,18,FALSE)))))))</f>
        <v xml:space="preserve">MENSOLA FOX INCLINABILE AGGIUNTIVA PROF. 320 MM + 2 NEXIT REPLAST NX4322B5401 GRIGIO SCURO - DIM. MM L=955 P=320 </v>
      </c>
      <c r="E1216" s="23" t="str">
        <f>IF($A$4="I",VLOOKUP(B1216,lingue!$A$1:$W$2481,13,FALSE),IF($A$4="GB",VLOOKUP(B1216,lingue!$A$1:$W$2481,15,FALSE),IF($A$4="E",VLOOKUP(B1216,lingue!$A$1:$W$2481,21,FALSE),IF($A$4="PL",VLOOKUP(B1216,lingue!$A$1:$W$2481,23,FALSE),IF($A$4="D",VLOOKUP(B1216,lingue!$A$1:$W$2481,17,FALSE),IF($A$4="F",VLOOKUP(B1216,lingue!$A$1:$W$2481,19,FALSE)))))))</f>
        <v>MENSOLA ZINCATA - SMONTATA</v>
      </c>
      <c r="F1216" s="28"/>
      <c r="G1216" s="8"/>
      <c r="J1216" s="25">
        <v>1</v>
      </c>
      <c r="K1216" s="26"/>
      <c r="L1216" s="27">
        <v>64.05</v>
      </c>
      <c r="M1216" s="102"/>
    </row>
    <row r="1217" spans="1:13" ht="21.75" customHeight="1" x14ac:dyDescent="0.25">
      <c r="A1217" s="34" t="s">
        <v>954</v>
      </c>
      <c r="B1217" s="22" t="s">
        <v>1194</v>
      </c>
      <c r="D1217" s="8" t="str">
        <f>IF($A$4="I",VLOOKUP(B1217,lingue!$A$1:$W$2481,12,FALSE),IF($A$4="GB",VLOOKUP(B1217,lingue!$A$1:$W$2481,14,FALSE),IF($A$4="E",VLOOKUP(B1217,lingue!$A$1:$W$2481,20,FALSE),IF($A$4="PL",VLOOKUP(B1217,lingue!$A$1:$W$2481,22,FALSE),IF($A$4="D",VLOOKUP(B1217,lingue!$A$1:$W$2481,16,FALSE),IF($A$4="F",VLOOKUP(B1217,lingue!$A$1:$W$2481,18,FALSE)))))))</f>
        <v xml:space="preserve">MENSOLA FOX INCLINABILE AGGIUNTIVA PROF. 420 MM + 3 NEXIT NX4312A5101 GRIGIO SCURO - DIM. MM L=955 P=420 </v>
      </c>
      <c r="E1217" s="23" t="str">
        <f>IF($A$4="I",VLOOKUP(B1217,lingue!$A$1:$W$2481,13,FALSE),IF($A$4="GB",VLOOKUP(B1217,lingue!$A$1:$W$2481,15,FALSE),IF($A$4="E",VLOOKUP(B1217,lingue!$A$1:$W$2481,21,FALSE),IF($A$4="PL",VLOOKUP(B1217,lingue!$A$1:$W$2481,23,FALSE),IF($A$4="D",VLOOKUP(B1217,lingue!$A$1:$W$2481,17,FALSE),IF($A$4="F",VLOOKUP(B1217,lingue!$A$1:$W$2481,19,FALSE)))))))</f>
        <v>MENSOLA ZINCATA - SMONTATA</v>
      </c>
      <c r="F1217" s="28"/>
      <c r="G1217" s="8"/>
      <c r="J1217" s="25">
        <v>1</v>
      </c>
      <c r="K1217" s="26"/>
      <c r="L1217" s="27">
        <v>67.569999999999993</v>
      </c>
      <c r="M1217" s="102"/>
    </row>
    <row r="1218" spans="1:13" ht="21.75" customHeight="1" x14ac:dyDescent="0.25">
      <c r="A1218" s="34" t="s">
        <v>954</v>
      </c>
      <c r="B1218" s="22" t="s">
        <v>1195</v>
      </c>
      <c r="D1218" s="8" t="str">
        <f>IF($A$4="I",VLOOKUP(B1218,lingue!$A$1:$W$2481,12,FALSE),IF($A$4="GB",VLOOKUP(B1218,lingue!$A$1:$W$2481,14,FALSE),IF($A$4="E",VLOOKUP(B1218,lingue!$A$1:$W$2481,20,FALSE),IF($A$4="PL",VLOOKUP(B1218,lingue!$A$1:$W$2481,22,FALSE),IF($A$4="D",VLOOKUP(B1218,lingue!$A$1:$W$2481,16,FALSE),IF($A$4="F",VLOOKUP(B1218,lingue!$A$1:$W$2481,18,FALSE)))))))</f>
        <v xml:space="preserve">MENSOLA FOX INCLINABILE AGGIUNTIVA PROF. 420 MM + 3 NEXIT REPLAST NX4312A5401 GRIGIO SCURO - DIM. MM L=955 P=420 </v>
      </c>
      <c r="E1218" s="23" t="str">
        <f>IF($A$4="I",VLOOKUP(B1218,lingue!$A$1:$W$2481,13,FALSE),IF($A$4="GB",VLOOKUP(B1218,lingue!$A$1:$W$2481,15,FALSE),IF($A$4="E",VLOOKUP(B1218,lingue!$A$1:$W$2481,21,FALSE),IF($A$4="PL",VLOOKUP(B1218,lingue!$A$1:$W$2481,23,FALSE),IF($A$4="D",VLOOKUP(B1218,lingue!$A$1:$W$2481,17,FALSE),IF($A$4="F",VLOOKUP(B1218,lingue!$A$1:$W$2481,19,FALSE)))))))</f>
        <v>MENSOLA ZINCATA - SMONTATA</v>
      </c>
      <c r="F1218" s="28"/>
      <c r="G1218" s="8"/>
      <c r="J1218" s="25">
        <v>1</v>
      </c>
      <c r="K1218" s="26"/>
      <c r="L1218" s="27">
        <v>64.210000000000008</v>
      </c>
      <c r="M1218" s="102"/>
    </row>
    <row r="1219" spans="1:13" ht="21.75" customHeight="1" x14ac:dyDescent="0.25">
      <c r="A1219" s="34" t="s">
        <v>954</v>
      </c>
      <c r="B1219" s="22" t="s">
        <v>1196</v>
      </c>
      <c r="D1219" s="8" t="str">
        <f>IF($A$4="I",VLOOKUP(B1219,lingue!$A$1:$W$2481,12,FALSE),IF($A$4="GB",VLOOKUP(B1219,lingue!$A$1:$W$2481,14,FALSE),IF($A$4="E",VLOOKUP(B1219,lingue!$A$1:$W$2481,20,FALSE),IF($A$4="PL",VLOOKUP(B1219,lingue!$A$1:$W$2481,22,FALSE),IF($A$4="D",VLOOKUP(B1219,lingue!$A$1:$W$2481,16,FALSE),IF($A$4="F",VLOOKUP(B1219,lingue!$A$1:$W$2481,18,FALSE)))))))</f>
        <v xml:space="preserve">MENSOLA FOX INCLINABILE AGGIUNTIVA PROF. 420 MM + 3 NEXIT NX4317B5101 GRIGIO SCURO - DIM. MM L=955 P=420 </v>
      </c>
      <c r="E1219" s="23" t="str">
        <f>IF($A$4="I",VLOOKUP(B1219,lingue!$A$1:$W$2481,13,FALSE),IF($A$4="GB",VLOOKUP(B1219,lingue!$A$1:$W$2481,15,FALSE),IF($A$4="E",VLOOKUP(B1219,lingue!$A$1:$W$2481,21,FALSE),IF($A$4="PL",VLOOKUP(B1219,lingue!$A$1:$W$2481,23,FALSE),IF($A$4="D",VLOOKUP(B1219,lingue!$A$1:$W$2481,17,FALSE),IF($A$4="F",VLOOKUP(B1219,lingue!$A$1:$W$2481,19,FALSE)))))))</f>
        <v>MENSOLA ZINCATA - SMONTATA</v>
      </c>
      <c r="F1219" s="28"/>
      <c r="G1219" s="8"/>
      <c r="J1219" s="25">
        <v>1</v>
      </c>
      <c r="K1219" s="26"/>
      <c r="L1219" s="27">
        <v>71.61</v>
      </c>
      <c r="M1219" s="102"/>
    </row>
    <row r="1220" spans="1:13" ht="21.75" customHeight="1" x14ac:dyDescent="0.25">
      <c r="A1220" s="34" t="s">
        <v>954</v>
      </c>
      <c r="B1220" s="22" t="s">
        <v>1197</v>
      </c>
      <c r="D1220" s="8" t="str">
        <f>IF($A$4="I",VLOOKUP(B1220,lingue!$A$1:$W$2481,12,FALSE),IF($A$4="GB",VLOOKUP(B1220,lingue!$A$1:$W$2481,14,FALSE),IF($A$4="E",VLOOKUP(B1220,lingue!$A$1:$W$2481,20,FALSE),IF($A$4="PL",VLOOKUP(B1220,lingue!$A$1:$W$2481,22,FALSE),IF($A$4="D",VLOOKUP(B1220,lingue!$A$1:$W$2481,16,FALSE),IF($A$4="F",VLOOKUP(B1220,lingue!$A$1:$W$2481,18,FALSE)))))))</f>
        <v xml:space="preserve">MENSOLA FOX INCLINABILE AGGIUNTIVA PROF. 420 MM + 3 NEXIT REPLAST NX4317B5401 GRIGIO SCURO - DIM. MM L=955 P=420 </v>
      </c>
      <c r="E1220" s="23" t="str">
        <f>IF($A$4="I",VLOOKUP(B1220,lingue!$A$1:$W$2481,13,FALSE),IF($A$4="GB",VLOOKUP(B1220,lingue!$A$1:$W$2481,15,FALSE),IF($A$4="E",VLOOKUP(B1220,lingue!$A$1:$W$2481,21,FALSE),IF($A$4="PL",VLOOKUP(B1220,lingue!$A$1:$W$2481,23,FALSE),IF($A$4="D",VLOOKUP(B1220,lingue!$A$1:$W$2481,17,FALSE),IF($A$4="F",VLOOKUP(B1220,lingue!$A$1:$W$2481,19,FALSE)))))))</f>
        <v>MENSOLA ZINCATA - SMONTATA</v>
      </c>
      <c r="F1220" s="28"/>
      <c r="G1220" s="8"/>
      <c r="J1220" s="25">
        <v>1</v>
      </c>
      <c r="K1220" s="26"/>
      <c r="L1220" s="27">
        <v>67.650000000000006</v>
      </c>
      <c r="M1220" s="102"/>
    </row>
    <row r="1221" spans="1:13" ht="21.75" customHeight="1" x14ac:dyDescent="0.25">
      <c r="A1221" s="34" t="s">
        <v>954</v>
      </c>
      <c r="B1221" s="22" t="s">
        <v>1198</v>
      </c>
      <c r="D1221" s="8" t="str">
        <f>IF($A$4="I",VLOOKUP(B1221,lingue!$A$1:$W$2481,12,FALSE),IF($A$4="GB",VLOOKUP(B1221,lingue!$A$1:$W$2481,14,FALSE),IF($A$4="E",VLOOKUP(B1221,lingue!$A$1:$W$2481,20,FALSE),IF($A$4="PL",VLOOKUP(B1221,lingue!$A$1:$W$2481,22,FALSE),IF($A$4="D",VLOOKUP(B1221,lingue!$A$1:$W$2481,16,FALSE),IF($A$4="F",VLOOKUP(B1221,lingue!$A$1:$W$2481,18,FALSE)))))))</f>
        <v xml:space="preserve">MENSOLA FOX INCLINABILE AGGIUNTIVA PROF. 420 MM + 3 NEXIT NX4322B5101 GRIGIO SCURO - DIM. MM L=955 P=420 </v>
      </c>
      <c r="E1221" s="23" t="str">
        <f>IF($A$4="I",VLOOKUP(B1221,lingue!$A$1:$W$2481,13,FALSE),IF($A$4="GB",VLOOKUP(B1221,lingue!$A$1:$W$2481,15,FALSE),IF($A$4="E",VLOOKUP(B1221,lingue!$A$1:$W$2481,21,FALSE),IF($A$4="PL",VLOOKUP(B1221,lingue!$A$1:$W$2481,23,FALSE),IF($A$4="D",VLOOKUP(B1221,lingue!$A$1:$W$2481,17,FALSE),IF($A$4="F",VLOOKUP(B1221,lingue!$A$1:$W$2481,19,FALSE)))))))</f>
        <v>MENSOLA ZINCATA - SMONTATA</v>
      </c>
      <c r="F1221" s="28"/>
      <c r="G1221" s="8"/>
      <c r="J1221" s="25">
        <v>1</v>
      </c>
      <c r="K1221" s="26"/>
      <c r="L1221" s="27">
        <v>74.64</v>
      </c>
      <c r="M1221" s="102"/>
    </row>
    <row r="1222" spans="1:13" ht="21.75" customHeight="1" x14ac:dyDescent="0.25">
      <c r="A1222" s="34" t="s">
        <v>954</v>
      </c>
      <c r="B1222" s="22" t="s">
        <v>1199</v>
      </c>
      <c r="D1222" s="8" t="str">
        <f>IF($A$4="I",VLOOKUP(B1222,lingue!$A$1:$W$2481,12,FALSE),IF($A$4="GB",VLOOKUP(B1222,lingue!$A$1:$W$2481,14,FALSE),IF($A$4="E",VLOOKUP(B1222,lingue!$A$1:$W$2481,20,FALSE),IF($A$4="PL",VLOOKUP(B1222,lingue!$A$1:$W$2481,22,FALSE),IF($A$4="D",VLOOKUP(B1222,lingue!$A$1:$W$2481,16,FALSE),IF($A$4="F",VLOOKUP(B1222,lingue!$A$1:$W$2481,18,FALSE)))))))</f>
        <v xml:space="preserve">MENSOLA FOX INCLINABILE AGGIUNTIVA PROF. 420 MM + 3 NEXIT REPLAST NX4322B5401 GRIGIO SCURO - DIM. MM L=955 P=420 </v>
      </c>
      <c r="E1222" s="23" t="str">
        <f>IF($A$4="I",VLOOKUP(B1222,lingue!$A$1:$W$2481,13,FALSE),IF($A$4="GB",VLOOKUP(B1222,lingue!$A$1:$W$2481,15,FALSE),IF($A$4="E",VLOOKUP(B1222,lingue!$A$1:$W$2481,21,FALSE),IF($A$4="PL",VLOOKUP(B1222,lingue!$A$1:$W$2481,23,FALSE),IF($A$4="D",VLOOKUP(B1222,lingue!$A$1:$W$2481,17,FALSE),IF($A$4="F",VLOOKUP(B1222,lingue!$A$1:$W$2481,19,FALSE)))))))</f>
        <v>MENSOLA ZINCATA - SMONTATA</v>
      </c>
      <c r="F1222" s="28"/>
      <c r="G1222" s="8"/>
      <c r="J1222" s="25">
        <v>1</v>
      </c>
      <c r="K1222" s="26"/>
      <c r="L1222" s="27">
        <v>70.22</v>
      </c>
      <c r="M1222" s="102"/>
    </row>
    <row r="1223" spans="1:13" ht="21.75" customHeight="1" x14ac:dyDescent="0.25">
      <c r="A1223" s="34" t="s">
        <v>954</v>
      </c>
      <c r="B1223" s="22" t="s">
        <v>1200</v>
      </c>
      <c r="D1223" s="8" t="str">
        <f>IF($A$4="I",VLOOKUP(B1223,lingue!$A$1:$W$2481,12,FALSE),IF($A$4="GB",VLOOKUP(B1223,lingue!$A$1:$W$2481,14,FALSE),IF($A$4="E",VLOOKUP(B1223,lingue!$A$1:$W$2481,20,FALSE),IF($A$4="PL",VLOOKUP(B1223,lingue!$A$1:$W$2481,22,FALSE),IF($A$4="D",VLOOKUP(B1223,lingue!$A$1:$W$2481,16,FALSE),IF($A$4="F",VLOOKUP(B1223,lingue!$A$1:$W$2481,18,FALSE)))))))</f>
        <v xml:space="preserve">MENSOLA FOX INCLINABILE AGGIUNTIVA PROF. 600 MM + 2 NEXIT NX6412A5101 GRIGIO SCURO - DIM. MM L=955 P=600 </v>
      </c>
      <c r="E1223" s="23" t="str">
        <f>IF($A$4="I",VLOOKUP(B1223,lingue!$A$1:$W$2481,13,FALSE),IF($A$4="GB",VLOOKUP(B1223,lingue!$A$1:$W$2481,15,FALSE),IF($A$4="E",VLOOKUP(B1223,lingue!$A$1:$W$2481,21,FALSE),IF($A$4="PL",VLOOKUP(B1223,lingue!$A$1:$W$2481,23,FALSE),IF($A$4="D",VLOOKUP(B1223,lingue!$A$1:$W$2481,17,FALSE),IF($A$4="F",VLOOKUP(B1223,lingue!$A$1:$W$2481,19,FALSE)))))))</f>
        <v>MENSOLA ZINCATA - SMONTATA</v>
      </c>
      <c r="F1223" s="28"/>
      <c r="G1223" s="8"/>
      <c r="J1223" s="25">
        <v>1</v>
      </c>
      <c r="K1223" s="26"/>
      <c r="L1223" s="27">
        <v>71.84</v>
      </c>
      <c r="M1223" s="102"/>
    </row>
    <row r="1224" spans="1:13" ht="21.75" customHeight="1" x14ac:dyDescent="0.25">
      <c r="A1224" s="34" t="s">
        <v>954</v>
      </c>
      <c r="B1224" s="22" t="s">
        <v>1201</v>
      </c>
      <c r="D1224" s="8" t="str">
        <f>IF($A$4="I",VLOOKUP(B1224,lingue!$A$1:$W$2481,12,FALSE),IF($A$4="GB",VLOOKUP(B1224,lingue!$A$1:$W$2481,14,FALSE),IF($A$4="E",VLOOKUP(B1224,lingue!$A$1:$W$2481,20,FALSE),IF($A$4="PL",VLOOKUP(B1224,lingue!$A$1:$W$2481,22,FALSE),IF($A$4="D",VLOOKUP(B1224,lingue!$A$1:$W$2481,16,FALSE),IF($A$4="F",VLOOKUP(B1224,lingue!$A$1:$W$2481,18,FALSE)))))))</f>
        <v xml:space="preserve">MENSOLA FOX INCLINABILE AGGIUNTIVA PROF. 600 MM + 2 NEXIT REPLAST NX6412A5401 GRIGIO SCURO - DIM. MM L=955 P=600 </v>
      </c>
      <c r="E1224" s="23" t="str">
        <f>IF($A$4="I",VLOOKUP(B1224,lingue!$A$1:$W$2481,13,FALSE),IF($A$4="GB",VLOOKUP(B1224,lingue!$A$1:$W$2481,15,FALSE),IF($A$4="E",VLOOKUP(B1224,lingue!$A$1:$W$2481,21,FALSE),IF($A$4="PL",VLOOKUP(B1224,lingue!$A$1:$W$2481,23,FALSE),IF($A$4="D",VLOOKUP(B1224,lingue!$A$1:$W$2481,17,FALSE),IF($A$4="F",VLOOKUP(B1224,lingue!$A$1:$W$2481,19,FALSE)))))))</f>
        <v>MENSOLA ZINCATA - SMONTATA</v>
      </c>
      <c r="F1224" s="28"/>
      <c r="G1224" s="8"/>
      <c r="J1224" s="25">
        <v>1</v>
      </c>
      <c r="K1224" s="26"/>
      <c r="L1224" s="27">
        <v>68.650000000000006</v>
      </c>
      <c r="M1224" s="102"/>
    </row>
    <row r="1225" spans="1:13" ht="21.75" customHeight="1" x14ac:dyDescent="0.25">
      <c r="A1225" s="34" t="s">
        <v>954</v>
      </c>
      <c r="B1225" s="22" t="s">
        <v>1202</v>
      </c>
      <c r="D1225" s="8" t="str">
        <f>IF($A$4="I",VLOOKUP(B1225,lingue!$A$1:$W$2481,12,FALSE),IF($A$4="GB",VLOOKUP(B1225,lingue!$A$1:$W$2481,14,FALSE),IF($A$4="E",VLOOKUP(B1225,lingue!$A$1:$W$2481,20,FALSE),IF($A$4="PL",VLOOKUP(B1225,lingue!$A$1:$W$2481,22,FALSE),IF($A$4="D",VLOOKUP(B1225,lingue!$A$1:$W$2481,16,FALSE),IF($A$4="F",VLOOKUP(B1225,lingue!$A$1:$W$2481,18,FALSE)))))))</f>
        <v xml:space="preserve">MENSOLA FOX INCLINABILE AGGIUNTIVA PROF. 600 MM + 2 NEXIT NX6417B5101 GRIGIO SCURO - DIM. MM L=955 P=600 </v>
      </c>
      <c r="E1225" s="23" t="str">
        <f>IF($A$4="I",VLOOKUP(B1225,lingue!$A$1:$W$2481,13,FALSE),IF($A$4="GB",VLOOKUP(B1225,lingue!$A$1:$W$2481,15,FALSE),IF($A$4="E",VLOOKUP(B1225,lingue!$A$1:$W$2481,21,FALSE),IF($A$4="PL",VLOOKUP(B1225,lingue!$A$1:$W$2481,23,FALSE),IF($A$4="D",VLOOKUP(B1225,lingue!$A$1:$W$2481,17,FALSE),IF($A$4="F",VLOOKUP(B1225,lingue!$A$1:$W$2481,19,FALSE)))))))</f>
        <v>MENSOLA ZINCATA - SMONTATA</v>
      </c>
      <c r="F1225" s="28"/>
      <c r="G1225" s="8"/>
      <c r="J1225" s="25">
        <v>1</v>
      </c>
      <c r="K1225" s="26"/>
      <c r="L1225" s="27">
        <v>74.760000000000005</v>
      </c>
      <c r="M1225" s="102"/>
    </row>
    <row r="1226" spans="1:13" ht="21.75" customHeight="1" x14ac:dyDescent="0.25">
      <c r="A1226" s="34" t="s">
        <v>954</v>
      </c>
      <c r="B1226" s="22" t="s">
        <v>1203</v>
      </c>
      <c r="D1226" s="8" t="str">
        <f>IF($A$4="I",VLOOKUP(B1226,lingue!$A$1:$W$2481,12,FALSE),IF($A$4="GB",VLOOKUP(B1226,lingue!$A$1:$W$2481,14,FALSE),IF($A$4="E",VLOOKUP(B1226,lingue!$A$1:$W$2481,20,FALSE),IF($A$4="PL",VLOOKUP(B1226,lingue!$A$1:$W$2481,22,FALSE),IF($A$4="D",VLOOKUP(B1226,lingue!$A$1:$W$2481,16,FALSE),IF($A$4="F",VLOOKUP(B1226,lingue!$A$1:$W$2481,18,FALSE)))))))</f>
        <v xml:space="preserve">MENSOLA FOX INCLINABILE AGGIUNTIVA PROF. 600 MM + 2 NEXIT REPLAST NX6417B5401 GRIGIO SCURO - DIM. MM L=955 P=600 </v>
      </c>
      <c r="E1226" s="23" t="str">
        <f>IF($A$4="I",VLOOKUP(B1226,lingue!$A$1:$W$2481,13,FALSE),IF($A$4="GB",VLOOKUP(B1226,lingue!$A$1:$W$2481,15,FALSE),IF($A$4="E",VLOOKUP(B1226,lingue!$A$1:$W$2481,21,FALSE),IF($A$4="PL",VLOOKUP(B1226,lingue!$A$1:$W$2481,23,FALSE),IF($A$4="D",VLOOKUP(B1226,lingue!$A$1:$W$2481,17,FALSE),IF($A$4="F",VLOOKUP(B1226,lingue!$A$1:$W$2481,19,FALSE)))))))</f>
        <v>MENSOLA ZINCATA - SMONTATA</v>
      </c>
      <c r="F1226" s="28"/>
      <c r="G1226" s="8"/>
      <c r="J1226" s="25">
        <v>1</v>
      </c>
      <c r="K1226" s="26"/>
      <c r="L1226" s="27">
        <v>71.16</v>
      </c>
      <c r="M1226" s="102"/>
    </row>
    <row r="1227" spans="1:13" ht="21.75" customHeight="1" x14ac:dyDescent="0.25">
      <c r="A1227" s="34" t="s">
        <v>954</v>
      </c>
      <c r="B1227" s="22" t="s">
        <v>1204</v>
      </c>
      <c r="D1227" s="8" t="str">
        <f>IF($A$4="I",VLOOKUP(B1227,lingue!$A$1:$W$2481,12,FALSE),IF($A$4="GB",VLOOKUP(B1227,lingue!$A$1:$W$2481,14,FALSE),IF($A$4="E",VLOOKUP(B1227,lingue!$A$1:$W$2481,20,FALSE),IF($A$4="PL",VLOOKUP(B1227,lingue!$A$1:$W$2481,22,FALSE),IF($A$4="D",VLOOKUP(B1227,lingue!$A$1:$W$2481,16,FALSE),IF($A$4="F",VLOOKUP(B1227,lingue!$A$1:$W$2481,18,FALSE)))))))</f>
        <v xml:space="preserve">MENSOLA FOX INCLINABILE AGGIUNTIVA PROF. 600 MM + 2 NEXIT NX6422B5101 GRIGIO SCURO - DIM. MM L=955 P=600 </v>
      </c>
      <c r="E1227" s="23" t="str">
        <f>IF($A$4="I",VLOOKUP(B1227,lingue!$A$1:$W$2481,13,FALSE),IF($A$4="GB",VLOOKUP(B1227,lingue!$A$1:$W$2481,15,FALSE),IF($A$4="E",VLOOKUP(B1227,lingue!$A$1:$W$2481,21,FALSE),IF($A$4="PL",VLOOKUP(B1227,lingue!$A$1:$W$2481,23,FALSE),IF($A$4="D",VLOOKUP(B1227,lingue!$A$1:$W$2481,17,FALSE),IF($A$4="F",VLOOKUP(B1227,lingue!$A$1:$W$2481,19,FALSE)))))))</f>
        <v>MENSOLA ZINCATA - SMONTATA</v>
      </c>
      <c r="F1227" s="28"/>
      <c r="G1227" s="8"/>
      <c r="J1227" s="25">
        <v>1</v>
      </c>
      <c r="K1227" s="26"/>
      <c r="L1227" s="27">
        <v>82.2</v>
      </c>
      <c r="M1227" s="102"/>
    </row>
    <row r="1228" spans="1:13" ht="21.75" customHeight="1" x14ac:dyDescent="0.25">
      <c r="A1228" s="34" t="s">
        <v>954</v>
      </c>
      <c r="B1228" s="22" t="s">
        <v>1205</v>
      </c>
      <c r="D1228" s="8" t="str">
        <f>IF($A$4="I",VLOOKUP(B1228,lingue!$A$1:$W$2481,12,FALSE),IF($A$4="GB",VLOOKUP(B1228,lingue!$A$1:$W$2481,14,FALSE),IF($A$4="E",VLOOKUP(B1228,lingue!$A$1:$W$2481,20,FALSE),IF($A$4="PL",VLOOKUP(B1228,lingue!$A$1:$W$2481,22,FALSE),IF($A$4="D",VLOOKUP(B1228,lingue!$A$1:$W$2481,16,FALSE),IF($A$4="F",VLOOKUP(B1228,lingue!$A$1:$W$2481,18,FALSE)))))))</f>
        <v xml:space="preserve">MENSOLA FOX INCLINABILE AGGIUNTIVA PROF. 600 MM + 2 NEXIT REPLAST NX6422B5401 GRIGIO SCURO - DIM. MM L=955 P=600 </v>
      </c>
      <c r="E1228" s="23" t="str">
        <f>IF($A$4="I",VLOOKUP(B1228,lingue!$A$1:$W$2481,13,FALSE),IF($A$4="GB",VLOOKUP(B1228,lingue!$A$1:$W$2481,15,FALSE),IF($A$4="E",VLOOKUP(B1228,lingue!$A$1:$W$2481,21,FALSE),IF($A$4="PL",VLOOKUP(B1228,lingue!$A$1:$W$2481,23,FALSE),IF($A$4="D",VLOOKUP(B1228,lingue!$A$1:$W$2481,17,FALSE),IF($A$4="F",VLOOKUP(B1228,lingue!$A$1:$W$2481,19,FALSE)))))))</f>
        <v>MENSOLA ZINCATA - SMONTATA</v>
      </c>
      <c r="F1228" s="28"/>
      <c r="G1228" s="8"/>
      <c r="J1228" s="25">
        <v>1</v>
      </c>
      <c r="K1228" s="26"/>
      <c r="L1228" s="27">
        <v>77.48</v>
      </c>
      <c r="M1228" s="102"/>
    </row>
    <row r="1229" spans="1:13" ht="21.75" customHeight="1" x14ac:dyDescent="0.25">
      <c r="A1229" s="34" t="s">
        <v>954</v>
      </c>
      <c r="B1229" s="22" t="s">
        <v>1206</v>
      </c>
      <c r="D1229" s="8" t="str">
        <f>IF($A$4="I",VLOOKUP(B1229,lingue!$A$1:$W$2481,12,FALSE),IF($A$4="GB",VLOOKUP(B1229,lingue!$A$1:$W$2481,14,FALSE),IF($A$4="E",VLOOKUP(B1229,lingue!$A$1:$W$2481,20,FALSE),IF($A$4="PL",VLOOKUP(B1229,lingue!$A$1:$W$2481,22,FALSE),IF($A$4="D",VLOOKUP(B1229,lingue!$A$1:$W$2481,16,FALSE),IF($A$4="F",VLOOKUP(B1229,lingue!$A$1:$W$2481,18,FALSE)))))))</f>
        <v>CARRELLO FOX CON 2 MENSOLE INCLINABILI PROF. 220 MM + 4 NEXIT NX3212A5101 GRIGIO SCURO - DIM. MM L=725 P=613 A=1430</v>
      </c>
      <c r="E1229" s="23" t="str">
        <f>IF($A$4="I",VLOOKUP(B1229,lingue!$A$1:$W$2481,13,FALSE),IF($A$4="GB",VLOOKUP(B1229,lingue!$A$1:$W$2481,15,FALSE),IF($A$4="E",VLOOKUP(B1229,lingue!$A$1:$W$2481,21,FALSE),IF($A$4="PL",VLOOKUP(B1229,lingue!$A$1:$W$2481,23,FALSE),IF($A$4="D",VLOOKUP(B1229,lingue!$A$1:$W$2481,17,FALSE),IF($A$4="F",VLOOKUP(B1229,lingue!$A$1:$W$2481,19,FALSE)))))))</f>
        <v>CARRELLO E MENSOLE ZINCATI - BASE CON RUOTE FORNITA MONTATA</v>
      </c>
      <c r="F1229" s="28"/>
      <c r="G1229" s="8"/>
      <c r="J1229" s="25">
        <v>1</v>
      </c>
      <c r="K1229" s="26"/>
      <c r="L1229" s="27">
        <v>351.72</v>
      </c>
      <c r="M1229" s="102"/>
    </row>
    <row r="1230" spans="1:13" ht="21.75" customHeight="1" x14ac:dyDescent="0.25">
      <c r="A1230" s="34" t="s">
        <v>954</v>
      </c>
      <c r="B1230" s="22" t="s">
        <v>1207</v>
      </c>
      <c r="D1230" s="8" t="str">
        <f>IF($A$4="I",VLOOKUP(B1230,lingue!$A$1:$W$2481,12,FALSE),IF($A$4="GB",VLOOKUP(B1230,lingue!$A$1:$W$2481,14,FALSE),IF($A$4="E",VLOOKUP(B1230,lingue!$A$1:$W$2481,20,FALSE),IF($A$4="PL",VLOOKUP(B1230,lingue!$A$1:$W$2481,22,FALSE),IF($A$4="D",VLOOKUP(B1230,lingue!$A$1:$W$2481,16,FALSE),IF($A$4="F",VLOOKUP(B1230,lingue!$A$1:$W$2481,18,FALSE)))))))</f>
        <v>CARRELLO FOX CON 2 MENSOLE INCLINABILI PROF. 220 MM + 4 NEXIT REPLAST NX3212A5401 GRIGIO SCURO - DIM. MM L=725 P=613 A=1430</v>
      </c>
      <c r="E1230" s="23" t="str">
        <f>IF($A$4="I",VLOOKUP(B1230,lingue!$A$1:$W$2481,13,FALSE),IF($A$4="GB",VLOOKUP(B1230,lingue!$A$1:$W$2481,15,FALSE),IF($A$4="E",VLOOKUP(B1230,lingue!$A$1:$W$2481,21,FALSE),IF($A$4="PL",VLOOKUP(B1230,lingue!$A$1:$W$2481,23,FALSE),IF($A$4="D",VLOOKUP(B1230,lingue!$A$1:$W$2481,17,FALSE),IF($A$4="F",VLOOKUP(B1230,lingue!$A$1:$W$2481,19,FALSE)))))))</f>
        <v>CARRELLO E MENSOLE ZINCATI - BASE CON RUOTE FORNITA MONTATA</v>
      </c>
      <c r="F1230" s="28"/>
      <c r="G1230" s="8"/>
      <c r="J1230" s="25">
        <v>1</v>
      </c>
      <c r="K1230" s="26"/>
      <c r="L1230" s="27">
        <v>348.78999999999996</v>
      </c>
      <c r="M1230" s="102"/>
    </row>
    <row r="1231" spans="1:13" ht="21.75" customHeight="1" x14ac:dyDescent="0.25">
      <c r="A1231" s="34" t="s">
        <v>954</v>
      </c>
      <c r="B1231" s="22" t="s">
        <v>1208</v>
      </c>
      <c r="D1231" s="8" t="str">
        <f>IF($A$4="I",VLOOKUP(B1231,lingue!$A$1:$W$2481,12,FALSE),IF($A$4="GB",VLOOKUP(B1231,lingue!$A$1:$W$2481,14,FALSE),IF($A$4="E",VLOOKUP(B1231,lingue!$A$1:$W$2481,20,FALSE),IF($A$4="PL",VLOOKUP(B1231,lingue!$A$1:$W$2481,22,FALSE),IF($A$4="D",VLOOKUP(B1231,lingue!$A$1:$W$2481,16,FALSE),IF($A$4="F",VLOOKUP(B1231,lingue!$A$1:$W$2481,18,FALSE)))))))</f>
        <v>CARRELLO FOX CON 2 MENSOLE INCLINABILI PROF. 220 MM + 4 NEXIT NX3217A5101 GRIGIO SCURO - DIM. MM L=725 P=613 A=1430</v>
      </c>
      <c r="E1231" s="23" t="str">
        <f>IF($A$4="I",VLOOKUP(B1231,lingue!$A$1:$W$2481,13,FALSE),IF($A$4="GB",VLOOKUP(B1231,lingue!$A$1:$W$2481,15,FALSE),IF($A$4="E",VLOOKUP(B1231,lingue!$A$1:$W$2481,21,FALSE),IF($A$4="PL",VLOOKUP(B1231,lingue!$A$1:$W$2481,23,FALSE),IF($A$4="D",VLOOKUP(B1231,lingue!$A$1:$W$2481,17,FALSE),IF($A$4="F",VLOOKUP(B1231,lingue!$A$1:$W$2481,19,FALSE)))))))</f>
        <v>CARRELLO E MENSOLE ZINCATI - BASE CON RUOTE FORNITA MONTATA</v>
      </c>
      <c r="F1231" s="28"/>
      <c r="G1231" s="8"/>
      <c r="J1231" s="25">
        <v>1</v>
      </c>
      <c r="K1231" s="26"/>
      <c r="L1231" s="27">
        <v>354.51</v>
      </c>
      <c r="M1231" s="102"/>
    </row>
    <row r="1232" spans="1:13" ht="21.75" customHeight="1" x14ac:dyDescent="0.25">
      <c r="A1232" s="34" t="s">
        <v>954</v>
      </c>
      <c r="B1232" s="22" t="s">
        <v>1209</v>
      </c>
      <c r="D1232" s="8" t="str">
        <f>IF($A$4="I",VLOOKUP(B1232,lingue!$A$1:$W$2481,12,FALSE),IF($A$4="GB",VLOOKUP(B1232,lingue!$A$1:$W$2481,14,FALSE),IF($A$4="E",VLOOKUP(B1232,lingue!$A$1:$W$2481,20,FALSE),IF($A$4="PL",VLOOKUP(B1232,lingue!$A$1:$W$2481,22,FALSE),IF($A$4="D",VLOOKUP(B1232,lingue!$A$1:$W$2481,16,FALSE),IF($A$4="F",VLOOKUP(B1232,lingue!$A$1:$W$2481,18,FALSE)))))))</f>
        <v>CARRELLO FOX CON 2 MENSOLE INCLINABILI PROF. 220 MM + 4 NEXIT REPLAST NX3217A5401 GRIGIO SCURO - DIM. MM L=725 P=613 A=1430</v>
      </c>
      <c r="E1232" s="23" t="str">
        <f>IF($A$4="I",VLOOKUP(B1232,lingue!$A$1:$W$2481,13,FALSE),IF($A$4="GB",VLOOKUP(B1232,lingue!$A$1:$W$2481,15,FALSE),IF($A$4="E",VLOOKUP(B1232,lingue!$A$1:$W$2481,21,FALSE),IF($A$4="PL",VLOOKUP(B1232,lingue!$A$1:$W$2481,23,FALSE),IF($A$4="D",VLOOKUP(B1232,lingue!$A$1:$W$2481,17,FALSE),IF($A$4="F",VLOOKUP(B1232,lingue!$A$1:$W$2481,19,FALSE)))))))</f>
        <v>CARRELLO E MENSOLE ZINCATI - BASE CON RUOTE FORNITA MONTATA</v>
      </c>
      <c r="F1232" s="28"/>
      <c r="G1232" s="8"/>
      <c r="J1232" s="25">
        <v>1</v>
      </c>
      <c r="K1232" s="26"/>
      <c r="L1232" s="27">
        <v>351.18</v>
      </c>
      <c r="M1232" s="102"/>
    </row>
    <row r="1233" spans="1:13" ht="21.75" customHeight="1" x14ac:dyDescent="0.25">
      <c r="A1233" s="34" t="s">
        <v>954</v>
      </c>
      <c r="B1233" s="22" t="s">
        <v>1210</v>
      </c>
      <c r="D1233" s="8" t="str">
        <f>IF($A$4="I",VLOOKUP(B1233,lingue!$A$1:$W$2481,12,FALSE),IF($A$4="GB",VLOOKUP(B1233,lingue!$A$1:$W$2481,14,FALSE),IF($A$4="E",VLOOKUP(B1233,lingue!$A$1:$W$2481,20,FALSE),IF($A$4="PL",VLOOKUP(B1233,lingue!$A$1:$W$2481,22,FALSE),IF($A$4="D",VLOOKUP(B1233,lingue!$A$1:$W$2481,16,FALSE),IF($A$4="F",VLOOKUP(B1233,lingue!$A$1:$W$2481,18,FALSE)))))))</f>
        <v>CARRELLO FOX CON 2 MENSOLE INCLINABILI PROF. 420 MM + 4 NEXIT NX4312A5101 GRIGIO SCURO - DIM. MM L=725 P=613 A=1430</v>
      </c>
      <c r="E1233" s="23" t="str">
        <f>IF($A$4="I",VLOOKUP(B1233,lingue!$A$1:$W$2481,13,FALSE),IF($A$4="GB",VLOOKUP(B1233,lingue!$A$1:$W$2481,15,FALSE),IF($A$4="E",VLOOKUP(B1233,lingue!$A$1:$W$2481,21,FALSE),IF($A$4="PL",VLOOKUP(B1233,lingue!$A$1:$W$2481,23,FALSE),IF($A$4="D",VLOOKUP(B1233,lingue!$A$1:$W$2481,17,FALSE),IF($A$4="F",VLOOKUP(B1233,lingue!$A$1:$W$2481,19,FALSE)))))))</f>
        <v>CARRELLO E MENSOLE ZINCATI - BASE CON RUOTE FORNITA MONTATA</v>
      </c>
      <c r="F1233" s="28"/>
      <c r="G1233" s="8"/>
      <c r="J1233" s="25">
        <v>1</v>
      </c>
      <c r="K1233" s="26"/>
      <c r="L1233" s="27">
        <v>359.68</v>
      </c>
      <c r="M1233" s="102"/>
    </row>
    <row r="1234" spans="1:13" ht="21.75" customHeight="1" x14ac:dyDescent="0.25">
      <c r="A1234" s="34" t="s">
        <v>954</v>
      </c>
      <c r="B1234" s="22" t="s">
        <v>1211</v>
      </c>
      <c r="D1234" s="8" t="str">
        <f>IF($A$4="I",VLOOKUP(B1234,lingue!$A$1:$W$2481,12,FALSE),IF($A$4="GB",VLOOKUP(B1234,lingue!$A$1:$W$2481,14,FALSE),IF($A$4="E",VLOOKUP(B1234,lingue!$A$1:$W$2481,20,FALSE),IF($A$4="PL",VLOOKUP(B1234,lingue!$A$1:$W$2481,22,FALSE),IF($A$4="D",VLOOKUP(B1234,lingue!$A$1:$W$2481,16,FALSE),IF($A$4="F",VLOOKUP(B1234,lingue!$A$1:$W$2481,18,FALSE)))))))</f>
        <v>CARRELLO FOX CON 2 MENSOLE INCLINABILI PROF. 420 MM + 4 NEXIT REPLAST NX4312A5401 GRIGIO SCURO - DIM. MM L=725 P=613 A=1430</v>
      </c>
      <c r="E1234" s="23" t="str">
        <f>IF($A$4="I",VLOOKUP(B1234,lingue!$A$1:$W$2481,13,FALSE),IF($A$4="GB",VLOOKUP(B1234,lingue!$A$1:$W$2481,15,FALSE),IF($A$4="E",VLOOKUP(B1234,lingue!$A$1:$W$2481,21,FALSE),IF($A$4="PL",VLOOKUP(B1234,lingue!$A$1:$W$2481,23,FALSE),IF($A$4="D",VLOOKUP(B1234,lingue!$A$1:$W$2481,17,FALSE),IF($A$4="F",VLOOKUP(B1234,lingue!$A$1:$W$2481,19,FALSE)))))))</f>
        <v>CARRELLO E MENSOLE ZINCATI - BASE CON RUOTE FORNITA MONTATA</v>
      </c>
      <c r="F1234" s="28"/>
      <c r="G1234" s="8"/>
      <c r="J1234" s="25">
        <v>1</v>
      </c>
      <c r="K1234" s="26"/>
      <c r="L1234" s="27">
        <v>355.20000000000005</v>
      </c>
      <c r="M1234" s="102"/>
    </row>
    <row r="1235" spans="1:13" ht="21.75" customHeight="1" x14ac:dyDescent="0.25">
      <c r="A1235" s="34" t="s">
        <v>954</v>
      </c>
      <c r="B1235" s="22" t="s">
        <v>1212</v>
      </c>
      <c r="D1235" s="8" t="str">
        <f>IF($A$4="I",VLOOKUP(B1235,lingue!$A$1:$W$2481,12,FALSE),IF($A$4="GB",VLOOKUP(B1235,lingue!$A$1:$W$2481,14,FALSE),IF($A$4="E",VLOOKUP(B1235,lingue!$A$1:$W$2481,20,FALSE),IF($A$4="PL",VLOOKUP(B1235,lingue!$A$1:$W$2481,22,FALSE),IF($A$4="D",VLOOKUP(B1235,lingue!$A$1:$W$2481,16,FALSE),IF($A$4="F",VLOOKUP(B1235,lingue!$A$1:$W$2481,18,FALSE)))))))</f>
        <v>CARRELLO FOX CON 2 MENSOLE INCLINABILI PROF. 420 MM + 4 NEXIT NX4317B5101 GRIGIO SCURO - DIM. MM L=725 P=613 A=1430</v>
      </c>
      <c r="E1235" s="23" t="str">
        <f>IF($A$4="I",VLOOKUP(B1235,lingue!$A$1:$W$2481,13,FALSE),IF($A$4="GB",VLOOKUP(B1235,lingue!$A$1:$W$2481,15,FALSE),IF($A$4="E",VLOOKUP(B1235,lingue!$A$1:$W$2481,21,FALSE),IF($A$4="PL",VLOOKUP(B1235,lingue!$A$1:$W$2481,23,FALSE),IF($A$4="D",VLOOKUP(B1235,lingue!$A$1:$W$2481,17,FALSE),IF($A$4="F",VLOOKUP(B1235,lingue!$A$1:$W$2481,19,FALSE)))))))</f>
        <v>CARRELLO E MENSOLE ZINCATI - BASE CON RUOTE FORNITA MONTATA</v>
      </c>
      <c r="F1235" s="28"/>
      <c r="G1235" s="8"/>
      <c r="J1235" s="25">
        <v>1</v>
      </c>
      <c r="K1235" s="26"/>
      <c r="L1235" s="27">
        <v>365.06</v>
      </c>
      <c r="M1235" s="102"/>
    </row>
    <row r="1236" spans="1:13" ht="21.75" customHeight="1" x14ac:dyDescent="0.25">
      <c r="A1236" s="34" t="s">
        <v>954</v>
      </c>
      <c r="B1236" s="22" t="s">
        <v>1213</v>
      </c>
      <c r="D1236" s="8" t="str">
        <f>IF($A$4="I",VLOOKUP(B1236,lingue!$A$1:$W$2481,12,FALSE),IF($A$4="GB",VLOOKUP(B1236,lingue!$A$1:$W$2481,14,FALSE),IF($A$4="E",VLOOKUP(B1236,lingue!$A$1:$W$2481,20,FALSE),IF($A$4="PL",VLOOKUP(B1236,lingue!$A$1:$W$2481,22,FALSE),IF($A$4="D",VLOOKUP(B1236,lingue!$A$1:$W$2481,16,FALSE),IF($A$4="F",VLOOKUP(B1236,lingue!$A$1:$W$2481,18,FALSE)))))))</f>
        <v>CARRELLO FOX CON 2 MENSOLE INCLINABILI PROF. 420 MM + 4 NEXIT REPLAST NX4317B5401 GRIGIO SCURO - DIM. MM L=725 P=613 A=1430</v>
      </c>
      <c r="E1236" s="23" t="str">
        <f>IF($A$4="I",VLOOKUP(B1236,lingue!$A$1:$W$2481,13,FALSE),IF($A$4="GB",VLOOKUP(B1236,lingue!$A$1:$W$2481,15,FALSE),IF($A$4="E",VLOOKUP(B1236,lingue!$A$1:$W$2481,21,FALSE),IF($A$4="PL",VLOOKUP(B1236,lingue!$A$1:$W$2481,23,FALSE),IF($A$4="D",VLOOKUP(B1236,lingue!$A$1:$W$2481,17,FALSE),IF($A$4="F",VLOOKUP(B1236,lingue!$A$1:$W$2481,19,FALSE)))))))</f>
        <v>CARRELLO E MENSOLE ZINCATI - BASE CON RUOTE FORNITA MONTATA</v>
      </c>
      <c r="F1236" s="28"/>
      <c r="G1236" s="8"/>
      <c r="J1236" s="25">
        <v>1</v>
      </c>
      <c r="K1236" s="26"/>
      <c r="L1236" s="27">
        <v>359.78</v>
      </c>
      <c r="M1236" s="102"/>
    </row>
    <row r="1237" spans="1:13" ht="21.75" customHeight="1" x14ac:dyDescent="0.25">
      <c r="A1237" s="34" t="s">
        <v>954</v>
      </c>
      <c r="B1237" s="22" t="s">
        <v>1214</v>
      </c>
      <c r="D1237" s="8" t="str">
        <f>IF($A$4="I",VLOOKUP(B1237,lingue!$A$1:$W$2481,12,FALSE),IF($A$4="GB",VLOOKUP(B1237,lingue!$A$1:$W$2481,14,FALSE),IF($A$4="E",VLOOKUP(B1237,lingue!$A$1:$W$2481,20,FALSE),IF($A$4="PL",VLOOKUP(B1237,lingue!$A$1:$W$2481,22,FALSE),IF($A$4="D",VLOOKUP(B1237,lingue!$A$1:$W$2481,16,FALSE),IF($A$4="F",VLOOKUP(B1237,lingue!$A$1:$W$2481,18,FALSE)))))))</f>
        <v>CARRELLO FOX CON 2 MENSOLE INCLINABILI PROF. 420 MM + 4 NEXIT NX4322B5101 GRIGIO SCURO - DIM. MM L=725 P=613 A=1430</v>
      </c>
      <c r="E1237" s="23" t="str">
        <f>IF($A$4="I",VLOOKUP(B1237,lingue!$A$1:$W$2481,13,FALSE),IF($A$4="GB",VLOOKUP(B1237,lingue!$A$1:$W$2481,15,FALSE),IF($A$4="E",VLOOKUP(B1237,lingue!$A$1:$W$2481,21,FALSE),IF($A$4="PL",VLOOKUP(B1237,lingue!$A$1:$W$2481,23,FALSE),IF($A$4="D",VLOOKUP(B1237,lingue!$A$1:$W$2481,17,FALSE),IF($A$4="F",VLOOKUP(B1237,lingue!$A$1:$W$2481,19,FALSE)))))))</f>
        <v>CARRELLO E MENSOLE ZINCATI - BASE CON RUOTE FORNITA MONTATA</v>
      </c>
      <c r="F1237" s="28"/>
      <c r="G1237" s="8"/>
      <c r="J1237" s="25">
        <v>1</v>
      </c>
      <c r="K1237" s="26"/>
      <c r="L1237" s="27">
        <v>369.1</v>
      </c>
      <c r="M1237" s="102"/>
    </row>
    <row r="1238" spans="1:13" ht="21.75" customHeight="1" x14ac:dyDescent="0.25">
      <c r="A1238" s="34" t="s">
        <v>954</v>
      </c>
      <c r="B1238" s="22" t="s">
        <v>1215</v>
      </c>
      <c r="D1238" s="8" t="str">
        <f>IF($A$4="I",VLOOKUP(B1238,lingue!$A$1:$W$2481,12,FALSE),IF($A$4="GB",VLOOKUP(B1238,lingue!$A$1:$W$2481,14,FALSE),IF($A$4="E",VLOOKUP(B1238,lingue!$A$1:$W$2481,20,FALSE),IF($A$4="PL",VLOOKUP(B1238,lingue!$A$1:$W$2481,22,FALSE),IF($A$4="D",VLOOKUP(B1238,lingue!$A$1:$W$2481,16,FALSE),IF($A$4="F",VLOOKUP(B1238,lingue!$A$1:$W$2481,18,FALSE)))))))</f>
        <v>CARRELLO FOX CON 2 MENSOLE INCLINABILI PROF. 420 MM + 4 NEXIT REPLAST NX4322B5401 GRIGIO SCURO - DIM. MM L=725 P=613 A=1430</v>
      </c>
      <c r="E1238" s="23" t="str">
        <f>IF($A$4="I",VLOOKUP(B1238,lingue!$A$1:$W$2481,13,FALSE),IF($A$4="GB",VLOOKUP(B1238,lingue!$A$1:$W$2481,15,FALSE),IF($A$4="E",VLOOKUP(B1238,lingue!$A$1:$W$2481,21,FALSE),IF($A$4="PL",VLOOKUP(B1238,lingue!$A$1:$W$2481,23,FALSE),IF($A$4="D",VLOOKUP(B1238,lingue!$A$1:$W$2481,17,FALSE),IF($A$4="F",VLOOKUP(B1238,lingue!$A$1:$W$2481,19,FALSE)))))))</f>
        <v>CARRELLO E MENSOLE ZINCATI - BASE CON RUOTE FORNITA MONTATA</v>
      </c>
      <c r="F1238" s="28"/>
      <c r="G1238" s="8"/>
      <c r="J1238" s="25">
        <v>1</v>
      </c>
      <c r="K1238" s="26"/>
      <c r="L1238" s="27">
        <v>363.21000000000004</v>
      </c>
      <c r="M1238" s="102"/>
    </row>
    <row r="1239" spans="1:13" ht="21.75" customHeight="1" x14ac:dyDescent="0.25">
      <c r="A1239" s="34" t="s">
        <v>954</v>
      </c>
      <c r="B1239" s="22" t="s">
        <v>1216</v>
      </c>
      <c r="D1239" s="8" t="str">
        <f>IF($A$4="I",VLOOKUP(B1239,lingue!$A$1:$W$2481,12,FALSE),IF($A$4="GB",VLOOKUP(B1239,lingue!$A$1:$W$2481,14,FALSE),IF($A$4="E",VLOOKUP(B1239,lingue!$A$1:$W$2481,20,FALSE),IF($A$4="PL",VLOOKUP(B1239,lingue!$A$1:$W$2481,22,FALSE),IF($A$4="D",VLOOKUP(B1239,lingue!$A$1:$W$2481,16,FALSE),IF($A$4="F",VLOOKUP(B1239,lingue!$A$1:$W$2481,18,FALSE)))))))</f>
        <v>CARRELLO FOX CON 2 MENSOLE INCLINABILI PROF. 420 MM + 2 NEXIT NX6412A5101 GRIGIO SCURO - DIM. MM L=725 P=613 A=1430</v>
      </c>
      <c r="E1239" s="23" t="str">
        <f>IF($A$4="I",VLOOKUP(B1239,lingue!$A$1:$W$2481,13,FALSE),IF($A$4="GB",VLOOKUP(B1239,lingue!$A$1:$W$2481,15,FALSE),IF($A$4="E",VLOOKUP(B1239,lingue!$A$1:$W$2481,21,FALSE),IF($A$4="PL",VLOOKUP(B1239,lingue!$A$1:$W$2481,23,FALSE),IF($A$4="D",VLOOKUP(B1239,lingue!$A$1:$W$2481,17,FALSE),IF($A$4="F",VLOOKUP(B1239,lingue!$A$1:$W$2481,19,FALSE)))))))</f>
        <v>CARRELLO E MENSOLE ZINCATI - BASE CON RUOTE FORNITA MONTATA</v>
      </c>
      <c r="F1239" s="28"/>
      <c r="G1239" s="8"/>
      <c r="J1239" s="25">
        <v>1</v>
      </c>
      <c r="K1239" s="26"/>
      <c r="L1239" s="27">
        <v>351.03</v>
      </c>
      <c r="M1239" s="102"/>
    </row>
    <row r="1240" spans="1:13" ht="21.75" customHeight="1" x14ac:dyDescent="0.25">
      <c r="A1240" s="34" t="s">
        <v>954</v>
      </c>
      <c r="B1240" s="22" t="s">
        <v>1217</v>
      </c>
      <c r="D1240" s="8" t="str">
        <f>IF($A$4="I",VLOOKUP(B1240,lingue!$A$1:$W$2481,12,FALSE),IF($A$4="GB",VLOOKUP(B1240,lingue!$A$1:$W$2481,14,FALSE),IF($A$4="E",VLOOKUP(B1240,lingue!$A$1:$W$2481,20,FALSE),IF($A$4="PL",VLOOKUP(B1240,lingue!$A$1:$W$2481,22,FALSE),IF($A$4="D",VLOOKUP(B1240,lingue!$A$1:$W$2481,16,FALSE),IF($A$4="F",VLOOKUP(B1240,lingue!$A$1:$W$2481,18,FALSE)))))))</f>
        <v>CARRELLO FOX CON 2 MENSOLE INCLINABILI PROF. 420 MM + 2 NEXIT REPLAST NX6412A5401 GRIGIO SCURO - DIM. MM L=725 P=613 A=1430</v>
      </c>
      <c r="E1240" s="23" t="str">
        <f>IF($A$4="I",VLOOKUP(B1240,lingue!$A$1:$W$2481,13,FALSE),IF($A$4="GB",VLOOKUP(B1240,lingue!$A$1:$W$2481,15,FALSE),IF($A$4="E",VLOOKUP(B1240,lingue!$A$1:$W$2481,21,FALSE),IF($A$4="PL",VLOOKUP(B1240,lingue!$A$1:$W$2481,23,FALSE),IF($A$4="D",VLOOKUP(B1240,lingue!$A$1:$W$2481,17,FALSE),IF($A$4="F",VLOOKUP(B1240,lingue!$A$1:$W$2481,19,FALSE)))))))</f>
        <v>CARRELLO E MENSOLE ZINCATI - BASE CON RUOTE FORNITA MONTATA</v>
      </c>
      <c r="F1240" s="28"/>
      <c r="G1240" s="8"/>
      <c r="J1240" s="25">
        <v>1</v>
      </c>
      <c r="K1240" s="26"/>
      <c r="L1240" s="27">
        <v>347.85</v>
      </c>
      <c r="M1240" s="102"/>
    </row>
    <row r="1241" spans="1:13" ht="21.75" customHeight="1" x14ac:dyDescent="0.25">
      <c r="A1241" s="34" t="s">
        <v>954</v>
      </c>
      <c r="B1241" s="22" t="s">
        <v>1218</v>
      </c>
      <c r="D1241" s="8" t="str">
        <f>IF($A$4="I",VLOOKUP(B1241,lingue!$A$1:$W$2481,12,FALSE),IF($A$4="GB",VLOOKUP(B1241,lingue!$A$1:$W$2481,14,FALSE),IF($A$4="E",VLOOKUP(B1241,lingue!$A$1:$W$2481,20,FALSE),IF($A$4="PL",VLOOKUP(B1241,lingue!$A$1:$W$2481,22,FALSE),IF($A$4="D",VLOOKUP(B1241,lingue!$A$1:$W$2481,16,FALSE),IF($A$4="F",VLOOKUP(B1241,lingue!$A$1:$W$2481,18,FALSE)))))))</f>
        <v>CARRELLO FOX CON 2 MENSOLE INCLINABILI PROF. 420 MM + 2 NEXIT NX6417B5101 GRIGIO SCURO - DIM. MM L=725 P=613 A=1430</v>
      </c>
      <c r="E1241" s="23" t="str">
        <f>IF($A$4="I",VLOOKUP(B1241,lingue!$A$1:$W$2481,13,FALSE),IF($A$4="GB",VLOOKUP(B1241,lingue!$A$1:$W$2481,15,FALSE),IF($A$4="E",VLOOKUP(B1241,lingue!$A$1:$W$2481,21,FALSE),IF($A$4="PL",VLOOKUP(B1241,lingue!$A$1:$W$2481,23,FALSE),IF($A$4="D",VLOOKUP(B1241,lingue!$A$1:$W$2481,17,FALSE),IF($A$4="F",VLOOKUP(B1241,lingue!$A$1:$W$2481,19,FALSE)))))))</f>
        <v>CARRELLO E MENSOLE ZINCATI - BASE CON RUOTE FORNITA MONTATA</v>
      </c>
      <c r="F1241" s="28"/>
      <c r="G1241" s="8"/>
      <c r="J1241" s="25">
        <v>1</v>
      </c>
      <c r="K1241" s="26"/>
      <c r="L1241" s="27">
        <v>353.95000000000005</v>
      </c>
      <c r="M1241" s="102"/>
    </row>
    <row r="1242" spans="1:13" ht="21.75" customHeight="1" x14ac:dyDescent="0.25">
      <c r="A1242" s="34" t="s">
        <v>954</v>
      </c>
      <c r="B1242" s="22" t="s">
        <v>1219</v>
      </c>
      <c r="D1242" s="8" t="str">
        <f>IF($A$4="I",VLOOKUP(B1242,lingue!$A$1:$W$2481,12,FALSE),IF($A$4="GB",VLOOKUP(B1242,lingue!$A$1:$W$2481,14,FALSE),IF($A$4="E",VLOOKUP(B1242,lingue!$A$1:$W$2481,20,FALSE),IF($A$4="PL",VLOOKUP(B1242,lingue!$A$1:$W$2481,22,FALSE),IF($A$4="D",VLOOKUP(B1242,lingue!$A$1:$W$2481,16,FALSE),IF($A$4="F",VLOOKUP(B1242,lingue!$A$1:$W$2481,18,FALSE)))))))</f>
        <v>CARRELLO FOX CON 2 MENSOLE INCLINABILI PROF. 420 MM + 2 NEXIT REPLAST NX6417B5401 GRIGIO SCURO - DIM. MM L=725 P=613 A=1430</v>
      </c>
      <c r="E1242" s="23" t="str">
        <f>IF($A$4="I",VLOOKUP(B1242,lingue!$A$1:$W$2481,13,FALSE),IF($A$4="GB",VLOOKUP(B1242,lingue!$A$1:$W$2481,15,FALSE),IF($A$4="E",VLOOKUP(B1242,lingue!$A$1:$W$2481,21,FALSE),IF($A$4="PL",VLOOKUP(B1242,lingue!$A$1:$W$2481,23,FALSE),IF($A$4="D",VLOOKUP(B1242,lingue!$A$1:$W$2481,17,FALSE),IF($A$4="F",VLOOKUP(B1242,lingue!$A$1:$W$2481,19,FALSE)))))))</f>
        <v>CARRELLO E MENSOLE ZINCATI - BASE CON RUOTE FORNITA MONTATA</v>
      </c>
      <c r="F1242" s="28"/>
      <c r="G1242" s="8"/>
      <c r="J1242" s="25">
        <v>1</v>
      </c>
      <c r="K1242" s="26"/>
      <c r="L1242" s="27">
        <v>350.36</v>
      </c>
      <c r="M1242" s="102"/>
    </row>
    <row r="1243" spans="1:13" ht="21.75" customHeight="1" x14ac:dyDescent="0.25">
      <c r="A1243" s="34" t="s">
        <v>954</v>
      </c>
      <c r="B1243" s="22" t="s">
        <v>1220</v>
      </c>
      <c r="D1243" s="8" t="str">
        <f>IF($A$4="I",VLOOKUP(B1243,lingue!$A$1:$W$2481,12,FALSE),IF($A$4="GB",VLOOKUP(B1243,lingue!$A$1:$W$2481,14,FALSE),IF($A$4="E",VLOOKUP(B1243,lingue!$A$1:$W$2481,20,FALSE),IF($A$4="PL",VLOOKUP(B1243,lingue!$A$1:$W$2481,22,FALSE),IF($A$4="D",VLOOKUP(B1243,lingue!$A$1:$W$2481,16,FALSE),IF($A$4="F",VLOOKUP(B1243,lingue!$A$1:$W$2481,18,FALSE)))))))</f>
        <v>CARRELLO FOX CON 2 MENSOLE INCLINABILI PROF. 420 MM + 2 NEXIT NX6422B5101 GRIGIO SCURO - DIM. MM L=725 P=613 A=1430</v>
      </c>
      <c r="E1243" s="23" t="str">
        <f>IF($A$4="I",VLOOKUP(B1243,lingue!$A$1:$W$2481,13,FALSE),IF($A$4="GB",VLOOKUP(B1243,lingue!$A$1:$W$2481,15,FALSE),IF($A$4="E",VLOOKUP(B1243,lingue!$A$1:$W$2481,21,FALSE),IF($A$4="PL",VLOOKUP(B1243,lingue!$A$1:$W$2481,23,FALSE),IF($A$4="D",VLOOKUP(B1243,lingue!$A$1:$W$2481,17,FALSE),IF($A$4="F",VLOOKUP(B1243,lingue!$A$1:$W$2481,19,FALSE)))))))</f>
        <v>CARRELLO E MENSOLE ZINCATI - BASE CON RUOTE FORNITA MONTATA</v>
      </c>
      <c r="F1243" s="28"/>
      <c r="G1243" s="8"/>
      <c r="J1243" s="25">
        <v>1</v>
      </c>
      <c r="K1243" s="26"/>
      <c r="L1243" s="27">
        <v>361.39</v>
      </c>
      <c r="M1243" s="102"/>
    </row>
    <row r="1244" spans="1:13" ht="21.75" customHeight="1" x14ac:dyDescent="0.25">
      <c r="A1244" s="34" t="s">
        <v>954</v>
      </c>
      <c r="B1244" s="22" t="s">
        <v>1221</v>
      </c>
      <c r="D1244" s="8" t="str">
        <f>IF($A$4="I",VLOOKUP(B1244,lingue!$A$1:$W$2481,12,FALSE),IF($A$4="GB",VLOOKUP(B1244,lingue!$A$1:$W$2481,14,FALSE),IF($A$4="E",VLOOKUP(B1244,lingue!$A$1:$W$2481,20,FALSE),IF($A$4="PL",VLOOKUP(B1244,lingue!$A$1:$W$2481,22,FALSE),IF($A$4="D",VLOOKUP(B1244,lingue!$A$1:$W$2481,16,FALSE),IF($A$4="F",VLOOKUP(B1244,lingue!$A$1:$W$2481,18,FALSE)))))))</f>
        <v>CARRELLO FOX CON 2 MENSOLE INCLINABILI PROF. 420 MM + 2 NEXIT REPLAST NX6422B5401 GRIGIO SCURO - DIM. MM L=725 P=613 A=1430</v>
      </c>
      <c r="E1244" s="23" t="str">
        <f>IF($A$4="I",VLOOKUP(B1244,lingue!$A$1:$W$2481,13,FALSE),IF($A$4="GB",VLOOKUP(B1244,lingue!$A$1:$W$2481,15,FALSE),IF($A$4="E",VLOOKUP(B1244,lingue!$A$1:$W$2481,21,FALSE),IF($A$4="PL",VLOOKUP(B1244,lingue!$A$1:$W$2481,23,FALSE),IF($A$4="D",VLOOKUP(B1244,lingue!$A$1:$W$2481,17,FALSE),IF($A$4="F",VLOOKUP(B1244,lingue!$A$1:$W$2481,19,FALSE)))))))</f>
        <v>CARRELLO E MENSOLE ZINCATI - BASE CON RUOTE FORNITA MONTATA</v>
      </c>
      <c r="F1244" s="28"/>
      <c r="G1244" s="8"/>
      <c r="J1244" s="25">
        <v>1</v>
      </c>
      <c r="K1244" s="26"/>
      <c r="L1244" s="27">
        <v>356.67</v>
      </c>
      <c r="M1244" s="102"/>
    </row>
    <row r="1245" spans="1:13" ht="21.75" customHeight="1" x14ac:dyDescent="0.25">
      <c r="A1245" s="34" t="s">
        <v>954</v>
      </c>
      <c r="B1245" s="22" t="s">
        <v>1222</v>
      </c>
      <c r="D1245" s="8" t="str">
        <f>IF($A$4="I",VLOOKUP(B1245,lingue!$A$1:$W$2481,12,FALSE),IF($A$4="GB",VLOOKUP(B1245,lingue!$A$1:$W$2481,14,FALSE),IF($A$4="E",VLOOKUP(B1245,lingue!$A$1:$W$2481,20,FALSE),IF($A$4="PL",VLOOKUP(B1245,lingue!$A$1:$W$2481,22,FALSE),IF($A$4="D",VLOOKUP(B1245,lingue!$A$1:$W$2481,16,FALSE),IF($A$4="F",VLOOKUP(B1245,lingue!$A$1:$W$2481,18,FALSE)))))))</f>
        <v xml:space="preserve">MENSOLA FOX INCLINABILE AGGIUNTIVA PROF. 220 MM + 2 NEXIT NX3212A5101 GRIGIO SCURO - DIM. MM L=657 P=220 </v>
      </c>
      <c r="E1245" s="23" t="str">
        <f>IF($A$4="I",VLOOKUP(B1245,lingue!$A$1:$W$2481,13,FALSE),IF($A$4="GB",VLOOKUP(B1245,lingue!$A$1:$W$2481,15,FALSE),IF($A$4="E",VLOOKUP(B1245,lingue!$A$1:$W$2481,21,FALSE),IF($A$4="PL",VLOOKUP(B1245,lingue!$A$1:$W$2481,23,FALSE),IF($A$4="D",VLOOKUP(B1245,lingue!$A$1:$W$2481,17,FALSE),IF($A$4="F",VLOOKUP(B1245,lingue!$A$1:$W$2481,19,FALSE)))))))</f>
        <v>MENSOLA ZINCATA - SMONTATA</v>
      </c>
      <c r="F1245" s="28"/>
      <c r="G1245" s="8"/>
      <c r="J1245" s="25">
        <v>1</v>
      </c>
      <c r="K1245" s="26"/>
      <c r="L1245" s="27">
        <v>47.569999999999993</v>
      </c>
      <c r="M1245" s="102"/>
    </row>
    <row r="1246" spans="1:13" ht="21.75" customHeight="1" x14ac:dyDescent="0.25">
      <c r="A1246" s="34" t="s">
        <v>954</v>
      </c>
      <c r="B1246" s="22" t="s">
        <v>1223</v>
      </c>
      <c r="D1246" s="8" t="str">
        <f>IF($A$4="I",VLOOKUP(B1246,lingue!$A$1:$W$2481,12,FALSE),IF($A$4="GB",VLOOKUP(B1246,lingue!$A$1:$W$2481,14,FALSE),IF($A$4="E",VLOOKUP(B1246,lingue!$A$1:$W$2481,20,FALSE),IF($A$4="PL",VLOOKUP(B1246,lingue!$A$1:$W$2481,22,FALSE),IF($A$4="D",VLOOKUP(B1246,lingue!$A$1:$W$2481,16,FALSE),IF($A$4="F",VLOOKUP(B1246,lingue!$A$1:$W$2481,18,FALSE)))))))</f>
        <v xml:space="preserve">MENSOLA FOX INCLINABILE AGGIUNTIVA PROF. 220 MM + 2 NEXIT REPLAST NX3212A5401 GRIGIO SCURO - DIM. MM L=657 P=220 </v>
      </c>
      <c r="E1246" s="23" t="str">
        <f>IF($A$4="I",VLOOKUP(B1246,lingue!$A$1:$W$2481,13,FALSE),IF($A$4="GB",VLOOKUP(B1246,lingue!$A$1:$W$2481,15,FALSE),IF($A$4="E",VLOOKUP(B1246,lingue!$A$1:$W$2481,21,FALSE),IF($A$4="PL",VLOOKUP(B1246,lingue!$A$1:$W$2481,23,FALSE),IF($A$4="D",VLOOKUP(B1246,lingue!$A$1:$W$2481,17,FALSE),IF($A$4="F",VLOOKUP(B1246,lingue!$A$1:$W$2481,19,FALSE)))))))</f>
        <v>MENSOLA ZINCATA - SMONTATA</v>
      </c>
      <c r="F1246" s="28"/>
      <c r="G1246" s="8"/>
      <c r="J1246" s="25">
        <v>1</v>
      </c>
      <c r="K1246" s="26"/>
      <c r="L1246" s="27">
        <v>46.11</v>
      </c>
      <c r="M1246" s="102"/>
    </row>
    <row r="1247" spans="1:13" ht="21.75" customHeight="1" x14ac:dyDescent="0.25">
      <c r="A1247" s="34" t="s">
        <v>954</v>
      </c>
      <c r="B1247" s="22" t="s">
        <v>1224</v>
      </c>
      <c r="D1247" s="8" t="str">
        <f>IF($A$4="I",VLOOKUP(B1247,lingue!$A$1:$W$2481,12,FALSE),IF($A$4="GB",VLOOKUP(B1247,lingue!$A$1:$W$2481,14,FALSE),IF($A$4="E",VLOOKUP(B1247,lingue!$A$1:$W$2481,20,FALSE),IF($A$4="PL",VLOOKUP(B1247,lingue!$A$1:$W$2481,22,FALSE),IF($A$4="D",VLOOKUP(B1247,lingue!$A$1:$W$2481,16,FALSE),IF($A$4="F",VLOOKUP(B1247,lingue!$A$1:$W$2481,18,FALSE)))))))</f>
        <v xml:space="preserve">MENSOLA FOX INCLINABILE AGGIUNTIVA PROF. 220 MM + 2 NEXIT NX3217A5101 GRIGIO SCURO - DIM. MM L=657 P=220 </v>
      </c>
      <c r="E1247" s="23" t="str">
        <f>IF($A$4="I",VLOOKUP(B1247,lingue!$A$1:$W$2481,13,FALSE),IF($A$4="GB",VLOOKUP(B1247,lingue!$A$1:$W$2481,15,FALSE),IF($A$4="E",VLOOKUP(B1247,lingue!$A$1:$W$2481,21,FALSE),IF($A$4="PL",VLOOKUP(B1247,lingue!$A$1:$W$2481,23,FALSE),IF($A$4="D",VLOOKUP(B1247,lingue!$A$1:$W$2481,17,FALSE),IF($A$4="F",VLOOKUP(B1247,lingue!$A$1:$W$2481,19,FALSE)))))))</f>
        <v>MENSOLA ZINCATA - SMONTATA</v>
      </c>
      <c r="F1247" s="28"/>
      <c r="G1247" s="8"/>
      <c r="J1247" s="25">
        <v>1</v>
      </c>
      <c r="K1247" s="26"/>
      <c r="L1247" s="27">
        <v>48.97</v>
      </c>
      <c r="M1247" s="102"/>
    </row>
    <row r="1248" spans="1:13" ht="21.75" customHeight="1" x14ac:dyDescent="0.25">
      <c r="A1248" s="34" t="s">
        <v>954</v>
      </c>
      <c r="B1248" s="22" t="s">
        <v>1225</v>
      </c>
      <c r="D1248" s="8" t="str">
        <f>IF($A$4="I",VLOOKUP(B1248,lingue!$A$1:$W$2481,12,FALSE),IF($A$4="GB",VLOOKUP(B1248,lingue!$A$1:$W$2481,14,FALSE),IF($A$4="E",VLOOKUP(B1248,lingue!$A$1:$W$2481,20,FALSE),IF($A$4="PL",VLOOKUP(B1248,lingue!$A$1:$W$2481,22,FALSE),IF($A$4="D",VLOOKUP(B1248,lingue!$A$1:$W$2481,16,FALSE),IF($A$4="F",VLOOKUP(B1248,lingue!$A$1:$W$2481,18,FALSE)))))))</f>
        <v xml:space="preserve">MENSOLA FOX INCLINABILE AGGIUNTIVA PROF. 220 MM + 2 NEXIT REPLAST NX3217A5401 GRIGIO SCURO - DIM. MM L=657 P=220 </v>
      </c>
      <c r="E1248" s="23" t="str">
        <f>IF($A$4="I",VLOOKUP(B1248,lingue!$A$1:$W$2481,13,FALSE),IF($A$4="GB",VLOOKUP(B1248,lingue!$A$1:$W$2481,15,FALSE),IF($A$4="E",VLOOKUP(B1248,lingue!$A$1:$W$2481,21,FALSE),IF($A$4="PL",VLOOKUP(B1248,lingue!$A$1:$W$2481,23,FALSE),IF($A$4="D",VLOOKUP(B1248,lingue!$A$1:$W$2481,17,FALSE),IF($A$4="F",VLOOKUP(B1248,lingue!$A$1:$W$2481,19,FALSE)))))))</f>
        <v>MENSOLA ZINCATA - SMONTATA</v>
      </c>
      <c r="F1248" s="28"/>
      <c r="G1248" s="8"/>
      <c r="J1248" s="25">
        <v>1</v>
      </c>
      <c r="K1248" s="26"/>
      <c r="L1248" s="27">
        <v>47.3</v>
      </c>
      <c r="M1248" s="102"/>
    </row>
    <row r="1249" spans="1:13" ht="21.75" customHeight="1" x14ac:dyDescent="0.25">
      <c r="A1249" s="34" t="s">
        <v>954</v>
      </c>
      <c r="B1249" s="22" t="s">
        <v>1226</v>
      </c>
      <c r="D1249" s="8" t="str">
        <f>IF($A$4="I",VLOOKUP(B1249,lingue!$A$1:$W$2481,12,FALSE),IF($A$4="GB",VLOOKUP(B1249,lingue!$A$1:$W$2481,14,FALSE),IF($A$4="E",VLOOKUP(B1249,lingue!$A$1:$W$2481,20,FALSE),IF($A$4="PL",VLOOKUP(B1249,lingue!$A$1:$W$2481,22,FALSE),IF($A$4="D",VLOOKUP(B1249,lingue!$A$1:$W$2481,16,FALSE),IF($A$4="F",VLOOKUP(B1249,lingue!$A$1:$W$2481,18,FALSE)))))))</f>
        <v xml:space="preserve">MENSOLA FOX INCLINABILE AGGIUNTIVA PROF. 420 MM + 2 NEXIT NX4312A5101 GRIGIO SCURO - DIM. MM L=657 P=420 </v>
      </c>
      <c r="E1249" s="23" t="str">
        <f>IF($A$4="I",VLOOKUP(B1249,lingue!$A$1:$W$2481,13,FALSE),IF($A$4="GB",VLOOKUP(B1249,lingue!$A$1:$W$2481,15,FALSE),IF($A$4="E",VLOOKUP(B1249,lingue!$A$1:$W$2481,21,FALSE),IF($A$4="PL",VLOOKUP(B1249,lingue!$A$1:$W$2481,23,FALSE),IF($A$4="D",VLOOKUP(B1249,lingue!$A$1:$W$2481,17,FALSE),IF($A$4="F",VLOOKUP(B1249,lingue!$A$1:$W$2481,19,FALSE)))))))</f>
        <v>MENSOLA ZINCATA - SMONTATA</v>
      </c>
      <c r="F1249" s="28"/>
      <c r="G1249" s="8"/>
      <c r="J1249" s="25">
        <v>1</v>
      </c>
      <c r="K1249" s="26"/>
      <c r="L1249" s="27">
        <v>51.49</v>
      </c>
      <c r="M1249" s="102"/>
    </row>
    <row r="1250" spans="1:13" ht="21.75" customHeight="1" x14ac:dyDescent="0.25">
      <c r="A1250" s="34" t="s">
        <v>954</v>
      </c>
      <c r="B1250" s="22" t="s">
        <v>1227</v>
      </c>
      <c r="D1250" s="8" t="str">
        <f>IF($A$4="I",VLOOKUP(B1250,lingue!$A$1:$W$2481,12,FALSE),IF($A$4="GB",VLOOKUP(B1250,lingue!$A$1:$W$2481,14,FALSE),IF($A$4="E",VLOOKUP(B1250,lingue!$A$1:$W$2481,20,FALSE),IF($A$4="PL",VLOOKUP(B1250,lingue!$A$1:$W$2481,22,FALSE),IF($A$4="D",VLOOKUP(B1250,lingue!$A$1:$W$2481,16,FALSE),IF($A$4="F",VLOOKUP(B1250,lingue!$A$1:$W$2481,18,FALSE)))))))</f>
        <v xml:space="preserve">MENSOLA FOX INCLINABILE AGGIUNTIVA PROF. 420 MM + 2 NEXIT REPLAST NX4312A5401 GRIGIO SCURO - DIM. MM L=657 P=420 </v>
      </c>
      <c r="E1250" s="23" t="str">
        <f>IF($A$4="I",VLOOKUP(B1250,lingue!$A$1:$W$2481,13,FALSE),IF($A$4="GB",VLOOKUP(B1250,lingue!$A$1:$W$2481,15,FALSE),IF($A$4="E",VLOOKUP(B1250,lingue!$A$1:$W$2481,21,FALSE),IF($A$4="PL",VLOOKUP(B1250,lingue!$A$1:$W$2481,23,FALSE),IF($A$4="D",VLOOKUP(B1250,lingue!$A$1:$W$2481,17,FALSE),IF($A$4="F",VLOOKUP(B1250,lingue!$A$1:$W$2481,19,FALSE)))))))</f>
        <v>MENSOLA ZINCATA - SMONTATA</v>
      </c>
      <c r="F1250" s="28"/>
      <c r="G1250" s="8"/>
      <c r="J1250" s="25">
        <v>1</v>
      </c>
      <c r="K1250" s="26"/>
      <c r="L1250" s="27">
        <v>49.25</v>
      </c>
      <c r="M1250" s="102"/>
    </row>
    <row r="1251" spans="1:13" ht="21.75" customHeight="1" x14ac:dyDescent="0.25">
      <c r="A1251" s="34" t="s">
        <v>954</v>
      </c>
      <c r="B1251" s="22" t="s">
        <v>1228</v>
      </c>
      <c r="D1251" s="8" t="str">
        <f>IF($A$4="I",VLOOKUP(B1251,lingue!$A$1:$W$2481,12,FALSE),IF($A$4="GB",VLOOKUP(B1251,lingue!$A$1:$W$2481,14,FALSE),IF($A$4="E",VLOOKUP(B1251,lingue!$A$1:$W$2481,20,FALSE),IF($A$4="PL",VLOOKUP(B1251,lingue!$A$1:$W$2481,22,FALSE),IF($A$4="D",VLOOKUP(B1251,lingue!$A$1:$W$2481,16,FALSE),IF($A$4="F",VLOOKUP(B1251,lingue!$A$1:$W$2481,18,FALSE)))))))</f>
        <v xml:space="preserve">MENSOLA FOX INCLINABILE AGGIUNTIVA PROF. 420 MM + 2 NEXIT NX4317B5101 GRIGIO SCURO - DIM. MM L=657 P=420 </v>
      </c>
      <c r="E1251" s="23" t="str">
        <f>IF($A$4="I",VLOOKUP(B1251,lingue!$A$1:$W$2481,13,FALSE),IF($A$4="GB",VLOOKUP(B1251,lingue!$A$1:$W$2481,15,FALSE),IF($A$4="E",VLOOKUP(B1251,lingue!$A$1:$W$2481,21,FALSE),IF($A$4="PL",VLOOKUP(B1251,lingue!$A$1:$W$2481,23,FALSE),IF($A$4="D",VLOOKUP(B1251,lingue!$A$1:$W$2481,17,FALSE),IF($A$4="F",VLOOKUP(B1251,lingue!$A$1:$W$2481,19,FALSE)))))))</f>
        <v>MENSOLA ZINCATA - SMONTATA</v>
      </c>
      <c r="F1251" s="28"/>
      <c r="G1251" s="8"/>
      <c r="J1251" s="25">
        <v>1</v>
      </c>
      <c r="K1251" s="26"/>
      <c r="L1251" s="27">
        <v>54.18</v>
      </c>
      <c r="M1251" s="102"/>
    </row>
    <row r="1252" spans="1:13" ht="21.75" customHeight="1" x14ac:dyDescent="0.25">
      <c r="A1252" s="34" t="s">
        <v>954</v>
      </c>
      <c r="B1252" s="22" t="s">
        <v>1229</v>
      </c>
      <c r="D1252" s="8" t="str">
        <f>IF($A$4="I",VLOOKUP(B1252,lingue!$A$1:$W$2481,12,FALSE),IF($A$4="GB",VLOOKUP(B1252,lingue!$A$1:$W$2481,14,FALSE),IF($A$4="E",VLOOKUP(B1252,lingue!$A$1:$W$2481,20,FALSE),IF($A$4="PL",VLOOKUP(B1252,lingue!$A$1:$W$2481,22,FALSE),IF($A$4="D",VLOOKUP(B1252,lingue!$A$1:$W$2481,16,FALSE),IF($A$4="F",VLOOKUP(B1252,lingue!$A$1:$W$2481,18,FALSE)))))))</f>
        <v xml:space="preserve">MENSOLA FOX INCLINABILE AGGIUNTIVA PROF. 420 MM + 2 NEXIT REPLAST NX4317B5401 GRIGIO SCURO - DIM. MM L=657 P=420 </v>
      </c>
      <c r="E1252" s="23" t="str">
        <f>IF($A$4="I",VLOOKUP(B1252,lingue!$A$1:$W$2481,13,FALSE),IF($A$4="GB",VLOOKUP(B1252,lingue!$A$1:$W$2481,15,FALSE),IF($A$4="E",VLOOKUP(B1252,lingue!$A$1:$W$2481,21,FALSE),IF($A$4="PL",VLOOKUP(B1252,lingue!$A$1:$W$2481,23,FALSE),IF($A$4="D",VLOOKUP(B1252,lingue!$A$1:$W$2481,17,FALSE),IF($A$4="F",VLOOKUP(B1252,lingue!$A$1:$W$2481,19,FALSE)))))))</f>
        <v>MENSOLA ZINCATA - SMONTATA</v>
      </c>
      <c r="F1252" s="28"/>
      <c r="G1252" s="8"/>
      <c r="J1252" s="25">
        <v>1</v>
      </c>
      <c r="K1252" s="26"/>
      <c r="L1252" s="27">
        <v>51.54</v>
      </c>
      <c r="M1252" s="102"/>
    </row>
    <row r="1253" spans="1:13" ht="21.75" customHeight="1" x14ac:dyDescent="0.25">
      <c r="A1253" s="34" t="s">
        <v>954</v>
      </c>
      <c r="B1253" s="22" t="s">
        <v>1230</v>
      </c>
      <c r="D1253" s="8" t="str">
        <f>IF($A$4="I",VLOOKUP(B1253,lingue!$A$1:$W$2481,12,FALSE),IF($A$4="GB",VLOOKUP(B1253,lingue!$A$1:$W$2481,14,FALSE),IF($A$4="E",VLOOKUP(B1253,lingue!$A$1:$W$2481,20,FALSE),IF($A$4="PL",VLOOKUP(B1253,lingue!$A$1:$W$2481,22,FALSE),IF($A$4="D",VLOOKUP(B1253,lingue!$A$1:$W$2481,16,FALSE),IF($A$4="F",VLOOKUP(B1253,lingue!$A$1:$W$2481,18,FALSE)))))))</f>
        <v xml:space="preserve">MENSOLA FOX INCLINABILE AGGIUNTIVA PROF. 420 MM + 2 NEXIT NX4322B5101 GRIGIO SCURO - DIM. MM L=657 P=420 </v>
      </c>
      <c r="E1253" s="23" t="str">
        <f>IF($A$4="I",VLOOKUP(B1253,lingue!$A$1:$W$2481,13,FALSE),IF($A$4="GB",VLOOKUP(B1253,lingue!$A$1:$W$2481,15,FALSE),IF($A$4="E",VLOOKUP(B1253,lingue!$A$1:$W$2481,21,FALSE),IF($A$4="PL",VLOOKUP(B1253,lingue!$A$1:$W$2481,23,FALSE),IF($A$4="D",VLOOKUP(B1253,lingue!$A$1:$W$2481,17,FALSE),IF($A$4="F",VLOOKUP(B1253,lingue!$A$1:$W$2481,19,FALSE)))))))</f>
        <v>MENSOLA ZINCATA - SMONTATA</v>
      </c>
      <c r="F1253" s="28"/>
      <c r="G1253" s="8"/>
      <c r="J1253" s="25">
        <v>1</v>
      </c>
      <c r="K1253" s="26"/>
      <c r="L1253" s="27">
        <v>56.2</v>
      </c>
      <c r="M1253" s="102"/>
    </row>
    <row r="1254" spans="1:13" ht="21.75" customHeight="1" x14ac:dyDescent="0.25">
      <c r="A1254" s="34" t="s">
        <v>954</v>
      </c>
      <c r="B1254" s="22" t="s">
        <v>1231</v>
      </c>
      <c r="D1254" s="8" t="str">
        <f>IF($A$4="I",VLOOKUP(B1254,lingue!$A$1:$W$2481,12,FALSE),IF($A$4="GB",VLOOKUP(B1254,lingue!$A$1:$W$2481,14,FALSE),IF($A$4="E",VLOOKUP(B1254,lingue!$A$1:$W$2481,20,FALSE),IF($A$4="PL",VLOOKUP(B1254,lingue!$A$1:$W$2481,22,FALSE),IF($A$4="D",VLOOKUP(B1254,lingue!$A$1:$W$2481,16,FALSE),IF($A$4="F",VLOOKUP(B1254,lingue!$A$1:$W$2481,18,FALSE)))))))</f>
        <v xml:space="preserve">MENSOLA FOX INCLINABILE AGGIUNTIVA PROF. 420 MM + 2 NEXIT REPLAST NX4322B5401 GRIGIO SCURO - DIM. MM L=657 P=420 </v>
      </c>
      <c r="E1254" s="23" t="str">
        <f>IF($A$4="I",VLOOKUP(B1254,lingue!$A$1:$W$2481,13,FALSE),IF($A$4="GB",VLOOKUP(B1254,lingue!$A$1:$W$2481,15,FALSE),IF($A$4="E",VLOOKUP(B1254,lingue!$A$1:$W$2481,21,FALSE),IF($A$4="PL",VLOOKUP(B1254,lingue!$A$1:$W$2481,23,FALSE),IF($A$4="D",VLOOKUP(B1254,lingue!$A$1:$W$2481,17,FALSE),IF($A$4="F",VLOOKUP(B1254,lingue!$A$1:$W$2481,19,FALSE)))))))</f>
        <v>MENSOLA ZINCATA - SMONTATA</v>
      </c>
      <c r="F1254" s="28"/>
      <c r="G1254" s="8"/>
      <c r="J1254" s="25">
        <v>1</v>
      </c>
      <c r="K1254" s="26"/>
      <c r="L1254" s="27">
        <v>53.260000000000005</v>
      </c>
      <c r="M1254" s="102"/>
    </row>
    <row r="1255" spans="1:13" ht="21.75" customHeight="1" x14ac:dyDescent="0.25">
      <c r="A1255" s="34" t="s">
        <v>954</v>
      </c>
      <c r="B1255" s="22" t="s">
        <v>1232</v>
      </c>
      <c r="D1255" s="8" t="str">
        <f>IF($A$4="I",VLOOKUP(B1255,lingue!$A$1:$W$2481,12,FALSE),IF($A$4="GB",VLOOKUP(B1255,lingue!$A$1:$W$2481,14,FALSE),IF($A$4="E",VLOOKUP(B1255,lingue!$A$1:$W$2481,20,FALSE),IF($A$4="PL",VLOOKUP(B1255,lingue!$A$1:$W$2481,22,FALSE),IF($A$4="D",VLOOKUP(B1255,lingue!$A$1:$W$2481,16,FALSE),IF($A$4="F",VLOOKUP(B1255,lingue!$A$1:$W$2481,18,FALSE)))))))</f>
        <v xml:space="preserve">MENSOLA FOX INCLINABILE AGGIUNTIVA PROF. 420 MM + 1 NEXIT NX6412A5101 GRIGIO SCURO - DIM. MM L=657 P=420 </v>
      </c>
      <c r="E1255" s="23" t="str">
        <f>IF($A$4="I",VLOOKUP(B1255,lingue!$A$1:$W$2481,13,FALSE),IF($A$4="GB",VLOOKUP(B1255,lingue!$A$1:$W$2481,15,FALSE),IF($A$4="E",VLOOKUP(B1255,lingue!$A$1:$W$2481,21,FALSE),IF($A$4="PL",VLOOKUP(B1255,lingue!$A$1:$W$2481,23,FALSE),IF($A$4="D",VLOOKUP(B1255,lingue!$A$1:$W$2481,17,FALSE),IF($A$4="F",VLOOKUP(B1255,lingue!$A$1:$W$2481,19,FALSE)))))))</f>
        <v>MENSOLA ZINCATA - SMONTATA</v>
      </c>
      <c r="F1255" s="28"/>
      <c r="G1255" s="8"/>
      <c r="J1255" s="25">
        <v>1</v>
      </c>
      <c r="K1255" s="26"/>
      <c r="L1255" s="27">
        <v>47.17</v>
      </c>
      <c r="M1255" s="102"/>
    </row>
    <row r="1256" spans="1:13" ht="21.75" customHeight="1" x14ac:dyDescent="0.25">
      <c r="A1256" s="34" t="s">
        <v>954</v>
      </c>
      <c r="B1256" s="22" t="s">
        <v>1233</v>
      </c>
      <c r="D1256" s="8" t="str">
        <f>IF($A$4="I",VLOOKUP(B1256,lingue!$A$1:$W$2481,12,FALSE),IF($A$4="GB",VLOOKUP(B1256,lingue!$A$1:$W$2481,14,FALSE),IF($A$4="E",VLOOKUP(B1256,lingue!$A$1:$W$2481,20,FALSE),IF($A$4="PL",VLOOKUP(B1256,lingue!$A$1:$W$2481,22,FALSE),IF($A$4="D",VLOOKUP(B1256,lingue!$A$1:$W$2481,16,FALSE),IF($A$4="F",VLOOKUP(B1256,lingue!$A$1:$W$2481,18,FALSE)))))))</f>
        <v xml:space="preserve">MENSOLA FOX INCLINABILE AGGIUNTIVA PROF. 420 MM + 1 NEXIT REPLAST NX6412A5401 GRIGIO SCURO - DIM. MM L=657 P=420 </v>
      </c>
      <c r="E1256" s="23" t="str">
        <f>IF($A$4="I",VLOOKUP(B1256,lingue!$A$1:$W$2481,13,FALSE),IF($A$4="GB",VLOOKUP(B1256,lingue!$A$1:$W$2481,15,FALSE),IF($A$4="E",VLOOKUP(B1256,lingue!$A$1:$W$2481,21,FALSE),IF($A$4="PL",VLOOKUP(B1256,lingue!$A$1:$W$2481,23,FALSE),IF($A$4="D",VLOOKUP(B1256,lingue!$A$1:$W$2481,17,FALSE),IF($A$4="F",VLOOKUP(B1256,lingue!$A$1:$W$2481,19,FALSE)))))))</f>
        <v>MENSOLA ZINCATA - SMONTATA</v>
      </c>
      <c r="F1256" s="28"/>
      <c r="G1256" s="8"/>
      <c r="J1256" s="25">
        <v>1</v>
      </c>
      <c r="K1256" s="26"/>
      <c r="L1256" s="27">
        <v>45.570000000000007</v>
      </c>
      <c r="M1256" s="102"/>
    </row>
    <row r="1257" spans="1:13" ht="21.75" customHeight="1" x14ac:dyDescent="0.25">
      <c r="A1257" s="34" t="s">
        <v>954</v>
      </c>
      <c r="B1257" s="22" t="s">
        <v>1234</v>
      </c>
      <c r="D1257" s="8" t="str">
        <f>IF($A$4="I",VLOOKUP(B1257,lingue!$A$1:$W$2481,12,FALSE),IF($A$4="GB",VLOOKUP(B1257,lingue!$A$1:$W$2481,14,FALSE),IF($A$4="E",VLOOKUP(B1257,lingue!$A$1:$W$2481,20,FALSE),IF($A$4="PL",VLOOKUP(B1257,lingue!$A$1:$W$2481,22,FALSE),IF($A$4="D",VLOOKUP(B1257,lingue!$A$1:$W$2481,16,FALSE),IF($A$4="F",VLOOKUP(B1257,lingue!$A$1:$W$2481,18,FALSE)))))))</f>
        <v xml:space="preserve">MENSOLA FOX INCLINABILE AGGIUNTIVA PROF. 420 MM + 1 NEXIT NX6417B5101 GRIGIO SCURO - DIM. MM L=657 P=420 </v>
      </c>
      <c r="E1257" s="23" t="str">
        <f>IF($A$4="I",VLOOKUP(B1257,lingue!$A$1:$W$2481,13,FALSE),IF($A$4="GB",VLOOKUP(B1257,lingue!$A$1:$W$2481,15,FALSE),IF($A$4="E",VLOOKUP(B1257,lingue!$A$1:$W$2481,21,FALSE),IF($A$4="PL",VLOOKUP(B1257,lingue!$A$1:$W$2481,23,FALSE),IF($A$4="D",VLOOKUP(B1257,lingue!$A$1:$W$2481,17,FALSE),IF($A$4="F",VLOOKUP(B1257,lingue!$A$1:$W$2481,19,FALSE)))))))</f>
        <v>MENSOLA ZINCATA - SMONTATA</v>
      </c>
      <c r="F1257" s="28"/>
      <c r="G1257" s="8"/>
      <c r="J1257" s="25">
        <v>1</v>
      </c>
      <c r="K1257" s="26"/>
      <c r="L1257" s="27">
        <v>48.63</v>
      </c>
      <c r="M1257" s="102"/>
    </row>
    <row r="1258" spans="1:13" ht="21.75" customHeight="1" x14ac:dyDescent="0.25">
      <c r="A1258" s="34" t="s">
        <v>954</v>
      </c>
      <c r="B1258" s="22" t="s">
        <v>1235</v>
      </c>
      <c r="D1258" s="8" t="str">
        <f>IF($A$4="I",VLOOKUP(B1258,lingue!$A$1:$W$2481,12,FALSE),IF($A$4="GB",VLOOKUP(B1258,lingue!$A$1:$W$2481,14,FALSE),IF($A$4="E",VLOOKUP(B1258,lingue!$A$1:$W$2481,20,FALSE),IF($A$4="PL",VLOOKUP(B1258,lingue!$A$1:$W$2481,22,FALSE),IF($A$4="D",VLOOKUP(B1258,lingue!$A$1:$W$2481,16,FALSE),IF($A$4="F",VLOOKUP(B1258,lingue!$A$1:$W$2481,18,FALSE)))))))</f>
        <v xml:space="preserve">MENSOLA FOX INCLINABILE AGGIUNTIVA PROF. 420 MM + 1 NEXIT REPLAST NX6417B5401 GRIGIO SCURO - DIM. MM L=657 P=420 </v>
      </c>
      <c r="E1258" s="23" t="str">
        <f>IF($A$4="I",VLOOKUP(B1258,lingue!$A$1:$W$2481,13,FALSE),IF($A$4="GB",VLOOKUP(B1258,lingue!$A$1:$W$2481,15,FALSE),IF($A$4="E",VLOOKUP(B1258,lingue!$A$1:$W$2481,21,FALSE),IF($A$4="PL",VLOOKUP(B1258,lingue!$A$1:$W$2481,23,FALSE),IF($A$4="D",VLOOKUP(B1258,lingue!$A$1:$W$2481,17,FALSE),IF($A$4="F",VLOOKUP(B1258,lingue!$A$1:$W$2481,19,FALSE)))))))</f>
        <v>MENSOLA ZINCATA - SMONTATA</v>
      </c>
      <c r="F1258" s="28"/>
      <c r="G1258" s="8"/>
      <c r="J1258" s="25">
        <v>1</v>
      </c>
      <c r="K1258" s="26"/>
      <c r="L1258" s="27">
        <v>46.83</v>
      </c>
      <c r="M1258" s="102"/>
    </row>
    <row r="1259" spans="1:13" ht="21.75" customHeight="1" x14ac:dyDescent="0.25">
      <c r="A1259" s="34" t="s">
        <v>954</v>
      </c>
      <c r="B1259" s="22" t="s">
        <v>1236</v>
      </c>
      <c r="D1259" s="8" t="str">
        <f>IF($A$4="I",VLOOKUP(B1259,lingue!$A$1:$W$2481,12,FALSE),IF($A$4="GB",VLOOKUP(B1259,lingue!$A$1:$W$2481,14,FALSE),IF($A$4="E",VLOOKUP(B1259,lingue!$A$1:$W$2481,20,FALSE),IF($A$4="PL",VLOOKUP(B1259,lingue!$A$1:$W$2481,22,FALSE),IF($A$4="D",VLOOKUP(B1259,lingue!$A$1:$W$2481,16,FALSE),IF($A$4="F",VLOOKUP(B1259,lingue!$A$1:$W$2481,18,FALSE)))))))</f>
        <v xml:space="preserve">MENSOLA FOX INCLINABILE AGGIUNTIVA PROF. 420 MM + 1 NEXIT NX6422B5101 GRIGIO SCURO - DIM. MM L=657 P=420 </v>
      </c>
      <c r="E1259" s="23" t="str">
        <f>IF($A$4="I",VLOOKUP(B1259,lingue!$A$1:$W$2481,13,FALSE),IF($A$4="GB",VLOOKUP(B1259,lingue!$A$1:$W$2481,15,FALSE),IF($A$4="E",VLOOKUP(B1259,lingue!$A$1:$W$2481,21,FALSE),IF($A$4="PL",VLOOKUP(B1259,lingue!$A$1:$W$2481,23,FALSE),IF($A$4="D",VLOOKUP(B1259,lingue!$A$1:$W$2481,17,FALSE),IF($A$4="F",VLOOKUP(B1259,lingue!$A$1:$W$2481,19,FALSE)))))))</f>
        <v>MENSOLA ZINCATA - SMONTATA</v>
      </c>
      <c r="F1259" s="28"/>
      <c r="G1259" s="8"/>
      <c r="J1259" s="25">
        <v>1</v>
      </c>
      <c r="K1259" s="26"/>
      <c r="L1259" s="27">
        <v>52.35</v>
      </c>
      <c r="M1259" s="102"/>
    </row>
    <row r="1260" spans="1:13" ht="21.75" customHeight="1" x14ac:dyDescent="0.25">
      <c r="A1260" s="34" t="s">
        <v>954</v>
      </c>
      <c r="B1260" s="22" t="s">
        <v>1237</v>
      </c>
      <c r="D1260" s="8" t="str">
        <f>IF($A$4="I",VLOOKUP(B1260,lingue!$A$1:$W$2481,12,FALSE),IF($A$4="GB",VLOOKUP(B1260,lingue!$A$1:$W$2481,14,FALSE),IF($A$4="E",VLOOKUP(B1260,lingue!$A$1:$W$2481,20,FALSE),IF($A$4="PL",VLOOKUP(B1260,lingue!$A$1:$W$2481,22,FALSE),IF($A$4="D",VLOOKUP(B1260,lingue!$A$1:$W$2481,16,FALSE),IF($A$4="F",VLOOKUP(B1260,lingue!$A$1:$W$2481,18,FALSE)))))))</f>
        <v xml:space="preserve">MENSOLA FOX INCLINABILE AGGIUNTIVA PROF. 420 MM + 1 NEXIT REPLAST NX6422B5401 GRIGIO SCURO - DIM. MM L=657 P=420 </v>
      </c>
      <c r="E1260" s="23" t="str">
        <f>IF($A$4="I",VLOOKUP(B1260,lingue!$A$1:$W$2481,13,FALSE),IF($A$4="GB",VLOOKUP(B1260,lingue!$A$1:$W$2481,15,FALSE),IF($A$4="E",VLOOKUP(B1260,lingue!$A$1:$W$2481,21,FALSE),IF($A$4="PL",VLOOKUP(B1260,lingue!$A$1:$W$2481,23,FALSE),IF($A$4="D",VLOOKUP(B1260,lingue!$A$1:$W$2481,17,FALSE),IF($A$4="F",VLOOKUP(B1260,lingue!$A$1:$W$2481,19,FALSE)))))))</f>
        <v>MENSOLA ZINCATA - SMONTATA</v>
      </c>
      <c r="F1260" s="28"/>
      <c r="G1260" s="8"/>
      <c r="J1260" s="25">
        <v>1</v>
      </c>
      <c r="K1260" s="26"/>
      <c r="L1260" s="27">
        <v>49.99</v>
      </c>
      <c r="M1260" s="102"/>
    </row>
    <row r="1261" spans="1:13" ht="21.75" customHeight="1" x14ac:dyDescent="0.25">
      <c r="A1261" s="34" t="s">
        <v>1238</v>
      </c>
      <c r="B1261" s="22" t="s">
        <v>1239</v>
      </c>
      <c r="D1261" s="8" t="str">
        <f>IF($A$4="I",VLOOKUP(B1261,lingue!$A$1:$W$2481,12,FALSE),IF($A$4="GB",VLOOKUP(B1261,lingue!$A$1:$W$2481,14,FALSE),IF($A$4="E",VLOOKUP(B1261,lingue!$A$1:$W$2481,20,FALSE),IF($A$4="PL",VLOOKUP(B1261,lingue!$A$1:$W$2481,22,FALSE),IF($A$4="D",VLOOKUP(B1261,lingue!$A$1:$W$2481,16,FALSE),IF($A$4="F",VLOOKUP(B1261,lingue!$A$1:$W$2481,18,FALSE)))))))</f>
        <v>SCAFFALE QUICK MONOFRONTE CON 2 MENSOLE FISSE PROF. 150 MM + 18 COMPAT COC0015101 GRIGIO SCURO - DIM. MM L=1065 P=542 A=1813</v>
      </c>
      <c r="E1261" s="23" t="str">
        <f>IF($A$4="I",VLOOKUP(B1261,lingue!$A$1:$W$2481,13,FALSE),IF($A$4="GB",VLOOKUP(B1261,lingue!$A$1:$W$2481,15,FALSE),IF($A$4="E",VLOOKUP(B1261,lingue!$A$1:$W$2481,21,FALSE),IF($A$4="PL",VLOOKUP(B1261,lingue!$A$1:$W$2481,23,FALSE),IF($A$4="D",VLOOKUP(B1261,lingue!$A$1:$W$2481,17,FALSE),IF($A$4="F",VLOOKUP(B1261,lingue!$A$1:$W$2481,19,FALSE)))))))</f>
        <v>SCAFFALE E MENSOLE ZINCATE - FORNITO SMONTATO</v>
      </c>
      <c r="F1261" s="28"/>
      <c r="G1261" s="8"/>
      <c r="J1261" s="25">
        <v>1</v>
      </c>
      <c r="K1261" s="26"/>
      <c r="L1261" s="27">
        <v>267.51</v>
      </c>
      <c r="M1261" s="102"/>
    </row>
    <row r="1262" spans="1:13" ht="21.75" customHeight="1" x14ac:dyDescent="0.25">
      <c r="A1262" s="34" t="s">
        <v>1238</v>
      </c>
      <c r="B1262" s="22" t="s">
        <v>1240</v>
      </c>
      <c r="D1262" s="8" t="str">
        <f>IF($A$4="I",VLOOKUP(B1262,lingue!$A$1:$W$2481,12,FALSE),IF($A$4="GB",VLOOKUP(B1262,lingue!$A$1:$W$2481,14,FALSE),IF($A$4="E",VLOOKUP(B1262,lingue!$A$1:$W$2481,20,FALSE),IF($A$4="PL",VLOOKUP(B1262,lingue!$A$1:$W$2481,22,FALSE),IF($A$4="D",VLOOKUP(B1262,lingue!$A$1:$W$2481,16,FALSE),IF($A$4="F",VLOOKUP(B1262,lingue!$A$1:$W$2481,18,FALSE)))))))</f>
        <v>SCAFFALE QUICK MONOFRONTE CON 2 MENSOLE FISSE PROF. 150 MM + 18 COMPAT COC0015102 VERDE - DIM. MM L=1065 P=542 A=1813</v>
      </c>
      <c r="E1262" s="23" t="str">
        <f>IF($A$4="I",VLOOKUP(B1262,lingue!$A$1:$W$2481,13,FALSE),IF($A$4="GB",VLOOKUP(B1262,lingue!$A$1:$W$2481,15,FALSE),IF($A$4="E",VLOOKUP(B1262,lingue!$A$1:$W$2481,21,FALSE),IF($A$4="PL",VLOOKUP(B1262,lingue!$A$1:$W$2481,23,FALSE),IF($A$4="D",VLOOKUP(B1262,lingue!$A$1:$W$2481,17,FALSE),IF($A$4="F",VLOOKUP(B1262,lingue!$A$1:$W$2481,19,FALSE)))))))</f>
        <v>SCAFFALE E MENSOLE ZINCATE - FORNITO SMONTATO</v>
      </c>
      <c r="F1262" s="28"/>
      <c r="G1262" s="8"/>
      <c r="J1262" s="25">
        <v>1</v>
      </c>
      <c r="K1262" s="26"/>
      <c r="L1262" s="27">
        <v>267.51</v>
      </c>
      <c r="M1262" s="102"/>
    </row>
    <row r="1263" spans="1:13" ht="21.75" customHeight="1" x14ac:dyDescent="0.25">
      <c r="A1263" s="34" t="s">
        <v>1238</v>
      </c>
      <c r="B1263" s="22" t="s">
        <v>1241</v>
      </c>
      <c r="D1263" s="8" t="str">
        <f>IF($A$4="I",VLOOKUP(B1263,lingue!$A$1:$W$2481,12,FALSE),IF($A$4="GB",VLOOKUP(B1263,lingue!$A$1:$W$2481,14,FALSE),IF($A$4="E",VLOOKUP(B1263,lingue!$A$1:$W$2481,20,FALSE),IF($A$4="PL",VLOOKUP(B1263,lingue!$A$1:$W$2481,22,FALSE),IF($A$4="D",VLOOKUP(B1263,lingue!$A$1:$W$2481,16,FALSE),IF($A$4="F",VLOOKUP(B1263,lingue!$A$1:$W$2481,18,FALSE)))))))</f>
        <v>SCAFFALE QUICK MONOFRONTE CON 2 MENSOLE FISSE PROF. 150 MM + 18 COMPAT COC0015103 ROSSO - DIM. MM L=1065 P=542 A=1813</v>
      </c>
      <c r="E1263" s="23" t="str">
        <f>IF($A$4="I",VLOOKUP(B1263,lingue!$A$1:$W$2481,13,FALSE),IF($A$4="GB",VLOOKUP(B1263,lingue!$A$1:$W$2481,15,FALSE),IF($A$4="E",VLOOKUP(B1263,lingue!$A$1:$W$2481,21,FALSE),IF($A$4="PL",VLOOKUP(B1263,lingue!$A$1:$W$2481,23,FALSE),IF($A$4="D",VLOOKUP(B1263,lingue!$A$1:$W$2481,17,FALSE),IF($A$4="F",VLOOKUP(B1263,lingue!$A$1:$W$2481,19,FALSE)))))))</f>
        <v>SCAFFALE E MENSOLE ZINCATE - FORNITO SMONTATO</v>
      </c>
      <c r="F1263" s="28"/>
      <c r="G1263" s="8"/>
      <c r="J1263" s="25">
        <v>1</v>
      </c>
      <c r="K1263" s="26"/>
      <c r="L1263" s="27">
        <v>267.51</v>
      </c>
      <c r="M1263" s="102"/>
    </row>
    <row r="1264" spans="1:13" ht="21.75" customHeight="1" x14ac:dyDescent="0.25">
      <c r="A1264" s="34" t="s">
        <v>1238</v>
      </c>
      <c r="B1264" s="22" t="s">
        <v>1242</v>
      </c>
      <c r="D1264" s="8" t="str">
        <f>IF($A$4="I",VLOOKUP(B1264,lingue!$A$1:$W$2481,12,FALSE),IF($A$4="GB",VLOOKUP(B1264,lingue!$A$1:$W$2481,14,FALSE),IF($A$4="E",VLOOKUP(B1264,lingue!$A$1:$W$2481,20,FALSE),IF($A$4="PL",VLOOKUP(B1264,lingue!$A$1:$W$2481,22,FALSE),IF($A$4="D",VLOOKUP(B1264,lingue!$A$1:$W$2481,16,FALSE),IF($A$4="F",VLOOKUP(B1264,lingue!$A$1:$W$2481,18,FALSE)))))))</f>
        <v>SCAFFALE QUICK MONOFRONTE CON 2 MENSOLE FISSE PROF. 150 MM + 18 COMPAT COC0015104 BLU - DIM. MM L=1065 P=542 A=1813</v>
      </c>
      <c r="E1264" s="23" t="str">
        <f>IF($A$4="I",VLOOKUP(B1264,lingue!$A$1:$W$2481,13,FALSE),IF($A$4="GB",VLOOKUP(B1264,lingue!$A$1:$W$2481,15,FALSE),IF($A$4="E",VLOOKUP(B1264,lingue!$A$1:$W$2481,21,FALSE),IF($A$4="PL",VLOOKUP(B1264,lingue!$A$1:$W$2481,23,FALSE),IF($A$4="D",VLOOKUP(B1264,lingue!$A$1:$W$2481,17,FALSE),IF($A$4="F",VLOOKUP(B1264,lingue!$A$1:$W$2481,19,FALSE)))))))</f>
        <v>SCAFFALE E MENSOLE ZINCATE - FORNITO SMONTATO</v>
      </c>
      <c r="F1264" s="28"/>
      <c r="G1264" s="8"/>
      <c r="J1264" s="25">
        <v>1</v>
      </c>
      <c r="K1264" s="26"/>
      <c r="L1264" s="27">
        <v>267.51</v>
      </c>
      <c r="M1264" s="102"/>
    </row>
    <row r="1265" spans="1:13" ht="21.75" customHeight="1" x14ac:dyDescent="0.25">
      <c r="A1265" s="34" t="s">
        <v>1238</v>
      </c>
      <c r="B1265" s="22" t="s">
        <v>1243</v>
      </c>
      <c r="D1265" s="8" t="str">
        <f>IF($A$4="I",VLOOKUP(B1265,lingue!$A$1:$W$2481,12,FALSE),IF($A$4="GB",VLOOKUP(B1265,lingue!$A$1:$W$2481,14,FALSE),IF($A$4="E",VLOOKUP(B1265,lingue!$A$1:$W$2481,20,FALSE),IF($A$4="PL",VLOOKUP(B1265,lingue!$A$1:$W$2481,22,FALSE),IF($A$4="D",VLOOKUP(B1265,lingue!$A$1:$W$2481,16,FALSE),IF($A$4="F",VLOOKUP(B1265,lingue!$A$1:$W$2481,18,FALSE)))))))</f>
        <v>SCAFFALE QUICK MONOFRONTE CON 2 MENSOLE FISSE PROF. 150 MM + 18 COMPAT COC0015105 GIALLO - DIM. MM L=1065 P=542 A=1813</v>
      </c>
      <c r="E1265" s="23" t="str">
        <f>IF($A$4="I",VLOOKUP(B1265,lingue!$A$1:$W$2481,13,FALSE),IF($A$4="GB",VLOOKUP(B1265,lingue!$A$1:$W$2481,15,FALSE),IF($A$4="E",VLOOKUP(B1265,lingue!$A$1:$W$2481,21,FALSE),IF($A$4="PL",VLOOKUP(B1265,lingue!$A$1:$W$2481,23,FALSE),IF($A$4="D",VLOOKUP(B1265,lingue!$A$1:$W$2481,17,FALSE),IF($A$4="F",VLOOKUP(B1265,lingue!$A$1:$W$2481,19,FALSE)))))))</f>
        <v>SCAFFALE E MENSOLE ZINCATE - FORNITO SMONTATO</v>
      </c>
      <c r="F1265" s="28"/>
      <c r="G1265" s="8"/>
      <c r="J1265" s="25">
        <v>1</v>
      </c>
      <c r="K1265" s="26"/>
      <c r="L1265" s="27">
        <v>267.51</v>
      </c>
      <c r="M1265" s="102"/>
    </row>
    <row r="1266" spans="1:13" ht="21.75" customHeight="1" x14ac:dyDescent="0.25">
      <c r="A1266" s="34" t="s">
        <v>1238</v>
      </c>
      <c r="B1266" s="22" t="s">
        <v>1244</v>
      </c>
      <c r="D1266" s="8" t="str">
        <f>IF($A$4="I",VLOOKUP(B1266,lingue!$A$1:$W$2481,12,FALSE),IF($A$4="GB",VLOOKUP(B1266,lingue!$A$1:$W$2481,14,FALSE),IF($A$4="E",VLOOKUP(B1266,lingue!$A$1:$W$2481,20,FALSE),IF($A$4="PL",VLOOKUP(B1266,lingue!$A$1:$W$2481,22,FALSE),IF($A$4="D",VLOOKUP(B1266,lingue!$A$1:$W$2481,16,FALSE),IF($A$4="F",VLOOKUP(B1266,lingue!$A$1:$W$2481,18,FALSE)))))))</f>
        <v>SCAFFALE QUICK MONOFRONTE CON 2 MENSOLE FISSE PROF. 150 MM + 18 COMPAT REPLAST COC0015401 GRIGIO SCURO - DIM. MM L=1065 P=542 A=1813</v>
      </c>
      <c r="E1266" s="23" t="str">
        <f>IF($A$4="I",VLOOKUP(B1266,lingue!$A$1:$W$2481,13,FALSE),IF($A$4="GB",VLOOKUP(B1266,lingue!$A$1:$W$2481,15,FALSE),IF($A$4="E",VLOOKUP(B1266,lingue!$A$1:$W$2481,21,FALSE),IF($A$4="PL",VLOOKUP(B1266,lingue!$A$1:$W$2481,23,FALSE),IF($A$4="D",VLOOKUP(B1266,lingue!$A$1:$W$2481,17,FALSE),IF($A$4="F",VLOOKUP(B1266,lingue!$A$1:$W$2481,19,FALSE)))))))</f>
        <v>SCAFFALE E MENSOLE ZINCATE - FORNITO SMONTATO</v>
      </c>
      <c r="F1266" s="28"/>
      <c r="G1266" s="8"/>
      <c r="J1266" s="25">
        <v>1</v>
      </c>
      <c r="K1266" s="26"/>
      <c r="L1266" s="27">
        <v>262.91000000000003</v>
      </c>
      <c r="M1266" s="102"/>
    </row>
    <row r="1267" spans="1:13" ht="21.75" customHeight="1" x14ac:dyDescent="0.25">
      <c r="A1267" s="34" t="s">
        <v>1238</v>
      </c>
      <c r="B1267" s="22" t="s">
        <v>1245</v>
      </c>
      <c r="D1267" s="8" t="str">
        <f>IF($A$4="I",VLOOKUP(B1267,lingue!$A$1:$W$2481,12,FALSE),IF($A$4="GB",VLOOKUP(B1267,lingue!$A$1:$W$2481,14,FALSE),IF($A$4="E",VLOOKUP(B1267,lingue!$A$1:$W$2481,20,FALSE),IF($A$4="PL",VLOOKUP(B1267,lingue!$A$1:$W$2481,22,FALSE),IF($A$4="D",VLOOKUP(B1267,lingue!$A$1:$W$2481,16,FALSE),IF($A$4="F",VLOOKUP(B1267,lingue!$A$1:$W$2481,18,FALSE)))))))</f>
        <v>SCAFFALE QUICK MONOFRONTE CON 2 MENSOLE FISSE PROF. 205 MM + 12 COMPAT COC0025101 GRIGIO SCURO - DIM. MM L=1065 P=542 A=1813</v>
      </c>
      <c r="E1267" s="23" t="str">
        <f>IF($A$4="I",VLOOKUP(B1267,lingue!$A$1:$W$2481,13,FALSE),IF($A$4="GB",VLOOKUP(B1267,lingue!$A$1:$W$2481,15,FALSE),IF($A$4="E",VLOOKUP(B1267,lingue!$A$1:$W$2481,21,FALSE),IF($A$4="PL",VLOOKUP(B1267,lingue!$A$1:$W$2481,23,FALSE),IF($A$4="D",VLOOKUP(B1267,lingue!$A$1:$W$2481,17,FALSE),IF($A$4="F",VLOOKUP(B1267,lingue!$A$1:$W$2481,19,FALSE)))))))</f>
        <v>SCAFFALE E MENSOLE ZINCATE - FORNITO SMONTATO</v>
      </c>
      <c r="F1267" s="28"/>
      <c r="G1267" s="8"/>
      <c r="J1267" s="25">
        <v>1</v>
      </c>
      <c r="K1267" s="26"/>
      <c r="L1267" s="27">
        <v>277.16000000000003</v>
      </c>
      <c r="M1267" s="102"/>
    </row>
    <row r="1268" spans="1:13" ht="21.75" customHeight="1" x14ac:dyDescent="0.25">
      <c r="A1268" s="34" t="s">
        <v>1238</v>
      </c>
      <c r="B1268" s="22" t="s">
        <v>1246</v>
      </c>
      <c r="D1268" s="8" t="str">
        <f>IF($A$4="I",VLOOKUP(B1268,lingue!$A$1:$W$2481,12,FALSE),IF($A$4="GB",VLOOKUP(B1268,lingue!$A$1:$W$2481,14,FALSE),IF($A$4="E",VLOOKUP(B1268,lingue!$A$1:$W$2481,20,FALSE),IF($A$4="PL",VLOOKUP(B1268,lingue!$A$1:$W$2481,22,FALSE),IF($A$4="D",VLOOKUP(B1268,lingue!$A$1:$W$2481,16,FALSE),IF($A$4="F",VLOOKUP(B1268,lingue!$A$1:$W$2481,18,FALSE)))))))</f>
        <v>SCAFFALE QUICK MONOFRONTE CON 2 MENSOLE FISSE PROF. 205 MM + 12 COMPAT COC0025102 VERDE - DIM. MM L=1065 P=542 A=1813</v>
      </c>
      <c r="E1268" s="23" t="str">
        <f>IF($A$4="I",VLOOKUP(B1268,lingue!$A$1:$W$2481,13,FALSE),IF($A$4="GB",VLOOKUP(B1268,lingue!$A$1:$W$2481,15,FALSE),IF($A$4="E",VLOOKUP(B1268,lingue!$A$1:$W$2481,21,FALSE),IF($A$4="PL",VLOOKUP(B1268,lingue!$A$1:$W$2481,23,FALSE),IF($A$4="D",VLOOKUP(B1268,lingue!$A$1:$W$2481,17,FALSE),IF($A$4="F",VLOOKUP(B1268,lingue!$A$1:$W$2481,19,FALSE)))))))</f>
        <v>SCAFFALE E MENSOLE ZINCATE - FORNITO SMONTATO</v>
      </c>
      <c r="F1268" s="28"/>
      <c r="G1268" s="8"/>
      <c r="J1268" s="25">
        <v>1</v>
      </c>
      <c r="K1268" s="26"/>
      <c r="L1268" s="27">
        <v>277.16000000000003</v>
      </c>
      <c r="M1268" s="102"/>
    </row>
    <row r="1269" spans="1:13" ht="21.75" customHeight="1" x14ac:dyDescent="0.25">
      <c r="A1269" s="34" t="s">
        <v>1238</v>
      </c>
      <c r="B1269" s="22" t="s">
        <v>1247</v>
      </c>
      <c r="D1269" s="8" t="str">
        <f>IF($A$4="I",VLOOKUP(B1269,lingue!$A$1:$W$2481,12,FALSE),IF($A$4="GB",VLOOKUP(B1269,lingue!$A$1:$W$2481,14,FALSE),IF($A$4="E",VLOOKUP(B1269,lingue!$A$1:$W$2481,20,FALSE),IF($A$4="PL",VLOOKUP(B1269,lingue!$A$1:$W$2481,22,FALSE),IF($A$4="D",VLOOKUP(B1269,lingue!$A$1:$W$2481,16,FALSE),IF($A$4="F",VLOOKUP(B1269,lingue!$A$1:$W$2481,18,FALSE)))))))</f>
        <v>SCAFFALE QUICK MONOFRONTE CON 2 MENSOLE FISSE PROF. 205 MM + 12 COMPAT COC0025103 ROSSO - DIM. MM L=1065 P=542 A=1813</v>
      </c>
      <c r="E1269" s="23" t="str">
        <f>IF($A$4="I",VLOOKUP(B1269,lingue!$A$1:$W$2481,13,FALSE),IF($A$4="GB",VLOOKUP(B1269,lingue!$A$1:$W$2481,15,FALSE),IF($A$4="E",VLOOKUP(B1269,lingue!$A$1:$W$2481,21,FALSE),IF($A$4="PL",VLOOKUP(B1269,lingue!$A$1:$W$2481,23,FALSE),IF($A$4="D",VLOOKUP(B1269,lingue!$A$1:$W$2481,17,FALSE),IF($A$4="F",VLOOKUP(B1269,lingue!$A$1:$W$2481,19,FALSE)))))))</f>
        <v>SCAFFALE E MENSOLE ZINCATE - FORNITO SMONTATO</v>
      </c>
      <c r="F1269" s="28"/>
      <c r="G1269" s="8"/>
      <c r="J1269" s="25">
        <v>1</v>
      </c>
      <c r="K1269" s="26"/>
      <c r="L1269" s="27">
        <v>277.16000000000003</v>
      </c>
      <c r="M1269" s="102"/>
    </row>
    <row r="1270" spans="1:13" ht="21.75" customHeight="1" x14ac:dyDescent="0.25">
      <c r="A1270" s="34" t="s">
        <v>1238</v>
      </c>
      <c r="B1270" s="22" t="s">
        <v>1248</v>
      </c>
      <c r="D1270" s="8" t="str">
        <f>IF($A$4="I",VLOOKUP(B1270,lingue!$A$1:$W$2481,12,FALSE),IF($A$4="GB",VLOOKUP(B1270,lingue!$A$1:$W$2481,14,FALSE),IF($A$4="E",VLOOKUP(B1270,lingue!$A$1:$W$2481,20,FALSE),IF($A$4="PL",VLOOKUP(B1270,lingue!$A$1:$W$2481,22,FALSE),IF($A$4="D",VLOOKUP(B1270,lingue!$A$1:$W$2481,16,FALSE),IF($A$4="F",VLOOKUP(B1270,lingue!$A$1:$W$2481,18,FALSE)))))))</f>
        <v>SCAFFALE QUICK MONOFRONTE CON 2 MENSOLE FISSE PROF. 205 MM + 12 COMPAT COC0025104 BLU - DIM. MM L=1065 P=542 A=1813</v>
      </c>
      <c r="E1270" s="23" t="str">
        <f>IF($A$4="I",VLOOKUP(B1270,lingue!$A$1:$W$2481,13,FALSE),IF($A$4="GB",VLOOKUP(B1270,lingue!$A$1:$W$2481,15,FALSE),IF($A$4="E",VLOOKUP(B1270,lingue!$A$1:$W$2481,21,FALSE),IF($A$4="PL",VLOOKUP(B1270,lingue!$A$1:$W$2481,23,FALSE),IF($A$4="D",VLOOKUP(B1270,lingue!$A$1:$W$2481,17,FALSE),IF($A$4="F",VLOOKUP(B1270,lingue!$A$1:$W$2481,19,FALSE)))))))</f>
        <v>SCAFFALE E MENSOLE ZINCATE - FORNITO SMONTATO</v>
      </c>
      <c r="F1270" s="28"/>
      <c r="G1270" s="8"/>
      <c r="J1270" s="25">
        <v>1</v>
      </c>
      <c r="K1270" s="26"/>
      <c r="L1270" s="27">
        <v>277.16000000000003</v>
      </c>
      <c r="M1270" s="102"/>
    </row>
    <row r="1271" spans="1:13" ht="21.75" customHeight="1" x14ac:dyDescent="0.25">
      <c r="A1271" s="34" t="s">
        <v>1238</v>
      </c>
      <c r="B1271" s="22" t="s">
        <v>1249</v>
      </c>
      <c r="D1271" s="8" t="str">
        <f>IF($A$4="I",VLOOKUP(B1271,lingue!$A$1:$W$2481,12,FALSE),IF($A$4="GB",VLOOKUP(B1271,lingue!$A$1:$W$2481,14,FALSE),IF($A$4="E",VLOOKUP(B1271,lingue!$A$1:$W$2481,20,FALSE),IF($A$4="PL",VLOOKUP(B1271,lingue!$A$1:$W$2481,22,FALSE),IF($A$4="D",VLOOKUP(B1271,lingue!$A$1:$W$2481,16,FALSE),IF($A$4="F",VLOOKUP(B1271,lingue!$A$1:$W$2481,18,FALSE)))))))</f>
        <v>SCAFFALE QUICK MONOFRONTE CON 2 MENSOLE FISSE PROF. 205 MM + 12 COMPAT COC0025105 GIALLO - DIM. MM L=1065 P=542 A=1813</v>
      </c>
      <c r="E1271" s="23" t="str">
        <f>IF($A$4="I",VLOOKUP(B1271,lingue!$A$1:$W$2481,13,FALSE),IF($A$4="GB",VLOOKUP(B1271,lingue!$A$1:$W$2481,15,FALSE),IF($A$4="E",VLOOKUP(B1271,lingue!$A$1:$W$2481,21,FALSE),IF($A$4="PL",VLOOKUP(B1271,lingue!$A$1:$W$2481,23,FALSE),IF($A$4="D",VLOOKUP(B1271,lingue!$A$1:$W$2481,17,FALSE),IF($A$4="F",VLOOKUP(B1271,lingue!$A$1:$W$2481,19,FALSE)))))))</f>
        <v>SCAFFALE E MENSOLE ZINCATE - FORNITO SMONTATO</v>
      </c>
      <c r="F1271" s="28"/>
      <c r="G1271" s="8"/>
      <c r="J1271" s="25">
        <v>1</v>
      </c>
      <c r="K1271" s="26"/>
      <c r="L1271" s="27">
        <v>277.16000000000003</v>
      </c>
      <c r="M1271" s="102"/>
    </row>
    <row r="1272" spans="1:13" ht="21.75" customHeight="1" x14ac:dyDescent="0.25">
      <c r="A1272" s="34" t="s">
        <v>1238</v>
      </c>
      <c r="B1272" s="22" t="s">
        <v>1250</v>
      </c>
      <c r="D1272" s="8" t="str">
        <f>IF($A$4="I",VLOOKUP(B1272,lingue!$A$1:$W$2481,12,FALSE),IF($A$4="GB",VLOOKUP(B1272,lingue!$A$1:$W$2481,14,FALSE),IF($A$4="E",VLOOKUP(B1272,lingue!$A$1:$W$2481,20,FALSE),IF($A$4="PL",VLOOKUP(B1272,lingue!$A$1:$W$2481,22,FALSE),IF($A$4="D",VLOOKUP(B1272,lingue!$A$1:$W$2481,16,FALSE),IF($A$4="F",VLOOKUP(B1272,lingue!$A$1:$W$2481,18,FALSE)))))))</f>
        <v>SCAFFALE QUICK MONOFRONTE CON 2 MENSOLE FISSE PROF. 205 MM + 12 COMPAT REPLAST COC0025401 GRIGIO SCURO - DIM. MM L=1065 P=542 A=1813</v>
      </c>
      <c r="E1272" s="23" t="str">
        <f>IF($A$4="I",VLOOKUP(B1272,lingue!$A$1:$W$2481,13,FALSE),IF($A$4="GB",VLOOKUP(B1272,lingue!$A$1:$W$2481,15,FALSE),IF($A$4="E",VLOOKUP(B1272,lingue!$A$1:$W$2481,21,FALSE),IF($A$4="PL",VLOOKUP(B1272,lingue!$A$1:$W$2481,23,FALSE),IF($A$4="D",VLOOKUP(B1272,lingue!$A$1:$W$2481,17,FALSE),IF($A$4="F",VLOOKUP(B1272,lingue!$A$1:$W$2481,19,FALSE)))))))</f>
        <v>SCAFFALE E MENSOLE ZINCATE - FORNITO SMONTATO</v>
      </c>
      <c r="F1272" s="28"/>
      <c r="G1272" s="8"/>
      <c r="J1272" s="25">
        <v>1</v>
      </c>
      <c r="K1272" s="26"/>
      <c r="L1272" s="27">
        <v>272.62</v>
      </c>
      <c r="M1272" s="102"/>
    </row>
    <row r="1273" spans="1:13" ht="21.75" customHeight="1" x14ac:dyDescent="0.25">
      <c r="A1273" s="34" t="s">
        <v>1238</v>
      </c>
      <c r="B1273" s="22" t="s">
        <v>1251</v>
      </c>
      <c r="D1273" s="8" t="str">
        <f>IF($A$4="I",VLOOKUP(B1273,lingue!$A$1:$W$2481,12,FALSE),IF($A$4="GB",VLOOKUP(B1273,lingue!$A$1:$W$2481,14,FALSE),IF($A$4="E",VLOOKUP(B1273,lingue!$A$1:$W$2481,20,FALSE),IF($A$4="PL",VLOOKUP(B1273,lingue!$A$1:$W$2481,22,FALSE),IF($A$4="D",VLOOKUP(B1273,lingue!$A$1:$W$2481,16,FALSE),IF($A$4="F",VLOOKUP(B1273,lingue!$A$1:$W$2481,18,FALSE)))))))</f>
        <v>SCAFFALE QUICK MONOFRONTE CON 2 MENSOLE FISSE PROF. 295 MM + 8 COMPAT COC0035101 GRIGIO SCURO - DIM. MM L=1065 P=542 A=1813</v>
      </c>
      <c r="E1273" s="23" t="str">
        <f>IF($A$4="I",VLOOKUP(B1273,lingue!$A$1:$W$2481,13,FALSE),IF($A$4="GB",VLOOKUP(B1273,lingue!$A$1:$W$2481,15,FALSE),IF($A$4="E",VLOOKUP(B1273,lingue!$A$1:$W$2481,21,FALSE),IF($A$4="PL",VLOOKUP(B1273,lingue!$A$1:$W$2481,23,FALSE),IF($A$4="D",VLOOKUP(B1273,lingue!$A$1:$W$2481,17,FALSE),IF($A$4="F",VLOOKUP(B1273,lingue!$A$1:$W$2481,19,FALSE)))))))</f>
        <v>SCAFFALE E MENSOLE ZINCATE - FORNITO SMONTATO</v>
      </c>
      <c r="F1273" s="28"/>
      <c r="G1273" s="8"/>
      <c r="J1273" s="25">
        <v>1</v>
      </c>
      <c r="K1273" s="26"/>
      <c r="L1273" s="27">
        <v>306.39</v>
      </c>
      <c r="M1273" s="102"/>
    </row>
    <row r="1274" spans="1:13" ht="21.75" customHeight="1" x14ac:dyDescent="0.25">
      <c r="A1274" s="34" t="s">
        <v>1238</v>
      </c>
      <c r="B1274" s="22" t="s">
        <v>1252</v>
      </c>
      <c r="D1274" s="8" t="str">
        <f>IF($A$4="I",VLOOKUP(B1274,lingue!$A$1:$W$2481,12,FALSE),IF($A$4="GB",VLOOKUP(B1274,lingue!$A$1:$W$2481,14,FALSE),IF($A$4="E",VLOOKUP(B1274,lingue!$A$1:$W$2481,20,FALSE),IF($A$4="PL",VLOOKUP(B1274,lingue!$A$1:$W$2481,22,FALSE),IF($A$4="D",VLOOKUP(B1274,lingue!$A$1:$W$2481,16,FALSE),IF($A$4="F",VLOOKUP(B1274,lingue!$A$1:$W$2481,18,FALSE)))))))</f>
        <v>SCAFFALE QUICK MONOFRONTE CON 2 MENSOLE FISSE PROF. 295 MM + 8 COMPAT COC0035102 VERDE - DIM. MM L=1065 P=542 A=1813</v>
      </c>
      <c r="E1274" s="23" t="str">
        <f>IF($A$4="I",VLOOKUP(B1274,lingue!$A$1:$W$2481,13,FALSE),IF($A$4="GB",VLOOKUP(B1274,lingue!$A$1:$W$2481,15,FALSE),IF($A$4="E",VLOOKUP(B1274,lingue!$A$1:$W$2481,21,FALSE),IF($A$4="PL",VLOOKUP(B1274,lingue!$A$1:$W$2481,23,FALSE),IF($A$4="D",VLOOKUP(B1274,lingue!$A$1:$W$2481,17,FALSE),IF($A$4="F",VLOOKUP(B1274,lingue!$A$1:$W$2481,19,FALSE)))))))</f>
        <v>SCAFFALE E MENSOLE ZINCATE - FORNITO SMONTATO</v>
      </c>
      <c r="F1274" s="28"/>
      <c r="G1274" s="8"/>
      <c r="J1274" s="25">
        <v>1</v>
      </c>
      <c r="K1274" s="26"/>
      <c r="L1274" s="27">
        <v>306.39</v>
      </c>
      <c r="M1274" s="102"/>
    </row>
    <row r="1275" spans="1:13" ht="21.75" customHeight="1" x14ac:dyDescent="0.25">
      <c r="A1275" s="34" t="s">
        <v>1238</v>
      </c>
      <c r="B1275" s="22" t="s">
        <v>1253</v>
      </c>
      <c r="D1275" s="8" t="str">
        <f>IF($A$4="I",VLOOKUP(B1275,lingue!$A$1:$W$2481,12,FALSE),IF($A$4="GB",VLOOKUP(B1275,lingue!$A$1:$W$2481,14,FALSE),IF($A$4="E",VLOOKUP(B1275,lingue!$A$1:$W$2481,20,FALSE),IF($A$4="PL",VLOOKUP(B1275,lingue!$A$1:$W$2481,22,FALSE),IF($A$4="D",VLOOKUP(B1275,lingue!$A$1:$W$2481,16,FALSE),IF($A$4="F",VLOOKUP(B1275,lingue!$A$1:$W$2481,18,FALSE)))))))</f>
        <v>SCAFFALE QUICK MONOFRONTE CON 2 MENSOLE FISSE PROF. 295 MM + 8 COMPAT COC0035103 ROSSO - DIM. MM L=1065 P=542 A=1813</v>
      </c>
      <c r="E1275" s="23" t="str">
        <f>IF($A$4="I",VLOOKUP(B1275,lingue!$A$1:$W$2481,13,FALSE),IF($A$4="GB",VLOOKUP(B1275,lingue!$A$1:$W$2481,15,FALSE),IF($A$4="E",VLOOKUP(B1275,lingue!$A$1:$W$2481,21,FALSE),IF($A$4="PL",VLOOKUP(B1275,lingue!$A$1:$W$2481,23,FALSE),IF($A$4="D",VLOOKUP(B1275,lingue!$A$1:$W$2481,17,FALSE),IF($A$4="F",VLOOKUP(B1275,lingue!$A$1:$W$2481,19,FALSE)))))))</f>
        <v>SCAFFALE E MENSOLE ZINCATE - FORNITO SMONTATO</v>
      </c>
      <c r="F1275" s="28"/>
      <c r="G1275" s="8"/>
      <c r="J1275" s="25">
        <v>1</v>
      </c>
      <c r="K1275" s="26"/>
      <c r="L1275" s="27">
        <v>306.39</v>
      </c>
      <c r="M1275" s="102"/>
    </row>
    <row r="1276" spans="1:13" ht="21.75" customHeight="1" x14ac:dyDescent="0.25">
      <c r="A1276" s="34" t="s">
        <v>1238</v>
      </c>
      <c r="B1276" s="22" t="s">
        <v>1254</v>
      </c>
      <c r="D1276" s="8" t="str">
        <f>IF($A$4="I",VLOOKUP(B1276,lingue!$A$1:$W$2481,12,FALSE),IF($A$4="GB",VLOOKUP(B1276,lingue!$A$1:$W$2481,14,FALSE),IF($A$4="E",VLOOKUP(B1276,lingue!$A$1:$W$2481,20,FALSE),IF($A$4="PL",VLOOKUP(B1276,lingue!$A$1:$W$2481,22,FALSE),IF($A$4="D",VLOOKUP(B1276,lingue!$A$1:$W$2481,16,FALSE),IF($A$4="F",VLOOKUP(B1276,lingue!$A$1:$W$2481,18,FALSE)))))))</f>
        <v>SCAFFALE QUICK MONOFRONTE CON 2 MENSOLE FISSE PROF. 295 MM + 8 COMPAT COC0035104 BLU - DIM. MM L=1065 P=542 A=1813</v>
      </c>
      <c r="E1276" s="23" t="str">
        <f>IF($A$4="I",VLOOKUP(B1276,lingue!$A$1:$W$2481,13,FALSE),IF($A$4="GB",VLOOKUP(B1276,lingue!$A$1:$W$2481,15,FALSE),IF($A$4="E",VLOOKUP(B1276,lingue!$A$1:$W$2481,21,FALSE),IF($A$4="PL",VLOOKUP(B1276,lingue!$A$1:$W$2481,23,FALSE),IF($A$4="D",VLOOKUP(B1276,lingue!$A$1:$W$2481,17,FALSE),IF($A$4="F",VLOOKUP(B1276,lingue!$A$1:$W$2481,19,FALSE)))))))</f>
        <v>SCAFFALE E MENSOLE ZINCATE - FORNITO SMONTATO</v>
      </c>
      <c r="F1276" s="28"/>
      <c r="G1276" s="8"/>
      <c r="J1276" s="25">
        <v>1</v>
      </c>
      <c r="K1276" s="26"/>
      <c r="L1276" s="27">
        <v>306.39</v>
      </c>
      <c r="M1276" s="102"/>
    </row>
    <row r="1277" spans="1:13" ht="21.75" customHeight="1" x14ac:dyDescent="0.25">
      <c r="A1277" s="34" t="s">
        <v>1238</v>
      </c>
      <c r="B1277" s="22" t="s">
        <v>1255</v>
      </c>
      <c r="D1277" s="8" t="str">
        <f>IF($A$4="I",VLOOKUP(B1277,lingue!$A$1:$W$2481,12,FALSE),IF($A$4="GB",VLOOKUP(B1277,lingue!$A$1:$W$2481,14,FALSE),IF($A$4="E",VLOOKUP(B1277,lingue!$A$1:$W$2481,20,FALSE),IF($A$4="PL",VLOOKUP(B1277,lingue!$A$1:$W$2481,22,FALSE),IF($A$4="D",VLOOKUP(B1277,lingue!$A$1:$W$2481,16,FALSE),IF($A$4="F",VLOOKUP(B1277,lingue!$A$1:$W$2481,18,FALSE)))))))</f>
        <v>SCAFFALE QUICK MONOFRONTE CON 2 MENSOLE FISSE PROF. 295 MM + 8 COMPAT COC0035105 GIALLO - DIM. MM L=1065 P=542 A=1813</v>
      </c>
      <c r="E1277" s="23" t="str">
        <f>IF($A$4="I",VLOOKUP(B1277,lingue!$A$1:$W$2481,13,FALSE),IF($A$4="GB",VLOOKUP(B1277,lingue!$A$1:$W$2481,15,FALSE),IF($A$4="E",VLOOKUP(B1277,lingue!$A$1:$W$2481,21,FALSE),IF($A$4="PL",VLOOKUP(B1277,lingue!$A$1:$W$2481,23,FALSE),IF($A$4="D",VLOOKUP(B1277,lingue!$A$1:$W$2481,17,FALSE),IF($A$4="F",VLOOKUP(B1277,lingue!$A$1:$W$2481,19,FALSE)))))))</f>
        <v>SCAFFALE E MENSOLE ZINCATE - FORNITO SMONTATO</v>
      </c>
      <c r="F1277" s="28"/>
      <c r="G1277" s="8"/>
      <c r="J1277" s="25">
        <v>1</v>
      </c>
      <c r="K1277" s="26"/>
      <c r="L1277" s="27">
        <v>306.39</v>
      </c>
      <c r="M1277" s="102"/>
    </row>
    <row r="1278" spans="1:13" ht="21.75" customHeight="1" x14ac:dyDescent="0.25">
      <c r="A1278" s="34" t="s">
        <v>1238</v>
      </c>
      <c r="B1278" s="22" t="s">
        <v>1256</v>
      </c>
      <c r="D1278" s="8" t="str">
        <f>IF($A$4="I",VLOOKUP(B1278,lingue!$A$1:$W$2481,12,FALSE),IF($A$4="GB",VLOOKUP(B1278,lingue!$A$1:$W$2481,14,FALSE),IF($A$4="E",VLOOKUP(B1278,lingue!$A$1:$W$2481,20,FALSE),IF($A$4="PL",VLOOKUP(B1278,lingue!$A$1:$W$2481,22,FALSE),IF($A$4="D",VLOOKUP(B1278,lingue!$A$1:$W$2481,16,FALSE),IF($A$4="F",VLOOKUP(B1278,lingue!$A$1:$W$2481,18,FALSE)))))))</f>
        <v>SCAFFALE QUICK MONOFRONTE CON 2 MENSOLE FISSE PROF. 295 MM + 8 COMPAT REPLAST COC0035401 GRIGIO SCURO - DIM. MM L=1065 P=542 A=1813</v>
      </c>
      <c r="E1278" s="23" t="str">
        <f>IF($A$4="I",VLOOKUP(B1278,lingue!$A$1:$W$2481,13,FALSE),IF($A$4="GB",VLOOKUP(B1278,lingue!$A$1:$W$2481,15,FALSE),IF($A$4="E",VLOOKUP(B1278,lingue!$A$1:$W$2481,21,FALSE),IF($A$4="PL",VLOOKUP(B1278,lingue!$A$1:$W$2481,23,FALSE),IF($A$4="D",VLOOKUP(B1278,lingue!$A$1:$W$2481,17,FALSE),IF($A$4="F",VLOOKUP(B1278,lingue!$A$1:$W$2481,19,FALSE)))))))</f>
        <v>SCAFFALE E MENSOLE ZINCATE - FORNITO SMONTATO</v>
      </c>
      <c r="F1278" s="28"/>
      <c r="G1278" s="8"/>
      <c r="J1278" s="25">
        <v>1</v>
      </c>
      <c r="K1278" s="26"/>
      <c r="L1278" s="27">
        <v>298.79000000000002</v>
      </c>
      <c r="M1278" s="102"/>
    </row>
    <row r="1279" spans="1:13" ht="21.75" customHeight="1" x14ac:dyDescent="0.25">
      <c r="A1279" s="34" t="s">
        <v>1238</v>
      </c>
      <c r="B1279" s="22" t="s">
        <v>1257</v>
      </c>
      <c r="D1279" s="8" t="str">
        <f>IF($A$4="I",VLOOKUP(B1279,lingue!$A$1:$W$2481,12,FALSE),IF($A$4="GB",VLOOKUP(B1279,lingue!$A$1:$W$2481,14,FALSE),IF($A$4="E",VLOOKUP(B1279,lingue!$A$1:$W$2481,20,FALSE),IF($A$4="PL",VLOOKUP(B1279,lingue!$A$1:$W$2481,22,FALSE),IF($A$4="D",VLOOKUP(B1279,lingue!$A$1:$W$2481,16,FALSE),IF($A$4="F",VLOOKUP(B1279,lingue!$A$1:$W$2481,18,FALSE)))))))</f>
        <v>SCAFFALE QUICK MONOFRONTE CON 2 MENSOLE FISSE PROF. 295 MM + 8 COMPAT COC3A25101 GRIGIO SCURO - DIM. MM L=1065 P=542 A=1813</v>
      </c>
      <c r="E1279" s="23" t="str">
        <f>IF($A$4="I",VLOOKUP(B1279,lingue!$A$1:$W$2481,13,FALSE),IF($A$4="GB",VLOOKUP(B1279,lingue!$A$1:$W$2481,15,FALSE),IF($A$4="E",VLOOKUP(B1279,lingue!$A$1:$W$2481,21,FALSE),IF($A$4="PL",VLOOKUP(B1279,lingue!$A$1:$W$2481,23,FALSE),IF($A$4="D",VLOOKUP(B1279,lingue!$A$1:$W$2481,17,FALSE),IF($A$4="F",VLOOKUP(B1279,lingue!$A$1:$W$2481,19,FALSE)))))))</f>
        <v>SCAFFALE E MENSOLE ZINCATE - FORNITO SMONTATO</v>
      </c>
      <c r="F1279" s="28"/>
      <c r="G1279" s="8"/>
      <c r="J1279" s="25">
        <v>1</v>
      </c>
      <c r="K1279" s="26"/>
      <c r="L1279" s="27">
        <v>298.69</v>
      </c>
      <c r="M1279" s="102"/>
    </row>
    <row r="1280" spans="1:13" ht="21.75" customHeight="1" x14ac:dyDescent="0.25">
      <c r="A1280" s="34" t="s">
        <v>1238</v>
      </c>
      <c r="B1280" s="22" t="s">
        <v>1258</v>
      </c>
      <c r="D1280" s="8" t="str">
        <f>IF($A$4="I",VLOOKUP(B1280,lingue!$A$1:$W$2481,12,FALSE),IF($A$4="GB",VLOOKUP(B1280,lingue!$A$1:$W$2481,14,FALSE),IF($A$4="E",VLOOKUP(B1280,lingue!$A$1:$W$2481,20,FALSE),IF($A$4="PL",VLOOKUP(B1280,lingue!$A$1:$W$2481,22,FALSE),IF($A$4="D",VLOOKUP(B1280,lingue!$A$1:$W$2481,16,FALSE),IF($A$4="F",VLOOKUP(B1280,lingue!$A$1:$W$2481,18,FALSE)))))))</f>
        <v>SCAFFALE QUICK MONOFRONTE CON 2 MENSOLE FISSE PROF. 295 MM + 8 COMPAT COC3A25102 VERDE - DIM. MM L=1065 P=542 A=1813</v>
      </c>
      <c r="E1280" s="23" t="str">
        <f>IF($A$4="I",VLOOKUP(B1280,lingue!$A$1:$W$2481,13,FALSE),IF($A$4="GB",VLOOKUP(B1280,lingue!$A$1:$W$2481,15,FALSE),IF($A$4="E",VLOOKUP(B1280,lingue!$A$1:$W$2481,21,FALSE),IF($A$4="PL",VLOOKUP(B1280,lingue!$A$1:$W$2481,23,FALSE),IF($A$4="D",VLOOKUP(B1280,lingue!$A$1:$W$2481,17,FALSE),IF($A$4="F",VLOOKUP(B1280,lingue!$A$1:$W$2481,19,FALSE)))))))</f>
        <v>SCAFFALE E MENSOLE ZINCATE - FORNITO SMONTATO</v>
      </c>
      <c r="F1280" s="28"/>
      <c r="G1280" s="8"/>
      <c r="J1280" s="25">
        <v>1</v>
      </c>
      <c r="K1280" s="26"/>
      <c r="L1280" s="27">
        <v>298.69</v>
      </c>
      <c r="M1280" s="102"/>
    </row>
    <row r="1281" spans="1:13" ht="21.75" customHeight="1" x14ac:dyDescent="0.25">
      <c r="A1281" s="34" t="s">
        <v>1238</v>
      </c>
      <c r="B1281" s="22" t="s">
        <v>1259</v>
      </c>
      <c r="D1281" s="8" t="str">
        <f>IF($A$4="I",VLOOKUP(B1281,lingue!$A$1:$W$2481,12,FALSE),IF($A$4="GB",VLOOKUP(B1281,lingue!$A$1:$W$2481,14,FALSE),IF($A$4="E",VLOOKUP(B1281,lingue!$A$1:$W$2481,20,FALSE),IF($A$4="PL",VLOOKUP(B1281,lingue!$A$1:$W$2481,22,FALSE),IF($A$4="D",VLOOKUP(B1281,lingue!$A$1:$W$2481,16,FALSE),IF($A$4="F",VLOOKUP(B1281,lingue!$A$1:$W$2481,18,FALSE)))))))</f>
        <v>SCAFFALE QUICK MONOFRONTE CON 2 MENSOLE FISSE PROF. 295 MM + 8 COMPAT COC3A25103 ROSSO - DIM. MM L=1065 P=542 A=1813</v>
      </c>
      <c r="E1281" s="23" t="str">
        <f>IF($A$4="I",VLOOKUP(B1281,lingue!$A$1:$W$2481,13,FALSE),IF($A$4="GB",VLOOKUP(B1281,lingue!$A$1:$W$2481,15,FALSE),IF($A$4="E",VLOOKUP(B1281,lingue!$A$1:$W$2481,21,FALSE),IF($A$4="PL",VLOOKUP(B1281,lingue!$A$1:$W$2481,23,FALSE),IF($A$4="D",VLOOKUP(B1281,lingue!$A$1:$W$2481,17,FALSE),IF($A$4="F",VLOOKUP(B1281,lingue!$A$1:$W$2481,19,FALSE)))))))</f>
        <v>SCAFFALE E MENSOLE ZINCATE - FORNITO SMONTATO</v>
      </c>
      <c r="F1281" s="28"/>
      <c r="G1281" s="8"/>
      <c r="J1281" s="25">
        <v>1</v>
      </c>
      <c r="K1281" s="26"/>
      <c r="L1281" s="27">
        <v>298.69</v>
      </c>
      <c r="M1281" s="102"/>
    </row>
    <row r="1282" spans="1:13" ht="21.75" customHeight="1" x14ac:dyDescent="0.25">
      <c r="A1282" s="34" t="s">
        <v>1238</v>
      </c>
      <c r="B1282" s="22" t="s">
        <v>1260</v>
      </c>
      <c r="D1282" s="8" t="str">
        <f>IF($A$4="I",VLOOKUP(B1282,lingue!$A$1:$W$2481,12,FALSE),IF($A$4="GB",VLOOKUP(B1282,lingue!$A$1:$W$2481,14,FALSE),IF($A$4="E",VLOOKUP(B1282,lingue!$A$1:$W$2481,20,FALSE),IF($A$4="PL",VLOOKUP(B1282,lingue!$A$1:$W$2481,22,FALSE),IF($A$4="D",VLOOKUP(B1282,lingue!$A$1:$W$2481,16,FALSE),IF($A$4="F",VLOOKUP(B1282,lingue!$A$1:$W$2481,18,FALSE)))))))</f>
        <v>SCAFFALE QUICK MONOFRONTE CON 2 MENSOLE FISSE PROF. 295 MM + 8 COMPAT COC3A25104 BLU - DIM. MM L=1065 P=542 A=1813</v>
      </c>
      <c r="E1282" s="23" t="str">
        <f>IF($A$4="I",VLOOKUP(B1282,lingue!$A$1:$W$2481,13,FALSE),IF($A$4="GB",VLOOKUP(B1282,lingue!$A$1:$W$2481,15,FALSE),IF($A$4="E",VLOOKUP(B1282,lingue!$A$1:$W$2481,21,FALSE),IF($A$4="PL",VLOOKUP(B1282,lingue!$A$1:$W$2481,23,FALSE),IF($A$4="D",VLOOKUP(B1282,lingue!$A$1:$W$2481,17,FALSE),IF($A$4="F",VLOOKUP(B1282,lingue!$A$1:$W$2481,19,FALSE)))))))</f>
        <v>SCAFFALE E MENSOLE ZINCATE - FORNITO SMONTATO</v>
      </c>
      <c r="F1282" s="28"/>
      <c r="G1282" s="8"/>
      <c r="J1282" s="25">
        <v>1</v>
      </c>
      <c r="K1282" s="26"/>
      <c r="L1282" s="27">
        <v>298.69</v>
      </c>
      <c r="M1282" s="102"/>
    </row>
    <row r="1283" spans="1:13" ht="21.75" customHeight="1" x14ac:dyDescent="0.25">
      <c r="A1283" s="34" t="s">
        <v>1238</v>
      </c>
      <c r="B1283" s="22" t="s">
        <v>1261</v>
      </c>
      <c r="D1283" s="8" t="str">
        <f>IF($A$4="I",VLOOKUP(B1283,lingue!$A$1:$W$2481,12,FALSE),IF($A$4="GB",VLOOKUP(B1283,lingue!$A$1:$W$2481,14,FALSE),IF($A$4="E",VLOOKUP(B1283,lingue!$A$1:$W$2481,20,FALSE),IF($A$4="PL",VLOOKUP(B1283,lingue!$A$1:$W$2481,22,FALSE),IF($A$4="D",VLOOKUP(B1283,lingue!$A$1:$W$2481,16,FALSE),IF($A$4="F",VLOOKUP(B1283,lingue!$A$1:$W$2481,18,FALSE)))))))</f>
        <v>SCAFFALE QUICK MONOFRONTE CON 2 MENSOLE FISSE PROF. 295 MM + 8 COMPAT COC3A25105 GIALLO - DIM. MM L=1065 P=542 A=1813</v>
      </c>
      <c r="E1283" s="23" t="str">
        <f>IF($A$4="I",VLOOKUP(B1283,lingue!$A$1:$W$2481,13,FALSE),IF($A$4="GB",VLOOKUP(B1283,lingue!$A$1:$W$2481,15,FALSE),IF($A$4="E",VLOOKUP(B1283,lingue!$A$1:$W$2481,21,FALSE),IF($A$4="PL",VLOOKUP(B1283,lingue!$A$1:$W$2481,23,FALSE),IF($A$4="D",VLOOKUP(B1283,lingue!$A$1:$W$2481,17,FALSE),IF($A$4="F",VLOOKUP(B1283,lingue!$A$1:$W$2481,19,FALSE)))))))</f>
        <v>SCAFFALE E MENSOLE ZINCATE - FORNITO SMONTATO</v>
      </c>
      <c r="F1283" s="28"/>
      <c r="G1283" s="8"/>
      <c r="J1283" s="25">
        <v>1</v>
      </c>
      <c r="K1283" s="26"/>
      <c r="L1283" s="27">
        <v>298.69</v>
      </c>
      <c r="M1283" s="102"/>
    </row>
    <row r="1284" spans="1:13" ht="21.75" customHeight="1" x14ac:dyDescent="0.25">
      <c r="A1284" s="34" t="s">
        <v>1238</v>
      </c>
      <c r="B1284" s="22" t="s">
        <v>1262</v>
      </c>
      <c r="D1284" s="8" t="str">
        <f>IF($A$4="I",VLOOKUP(B1284,lingue!$A$1:$W$2481,12,FALSE),IF($A$4="GB",VLOOKUP(B1284,lingue!$A$1:$W$2481,14,FALSE),IF($A$4="E",VLOOKUP(B1284,lingue!$A$1:$W$2481,20,FALSE),IF($A$4="PL",VLOOKUP(B1284,lingue!$A$1:$W$2481,22,FALSE),IF($A$4="D",VLOOKUP(B1284,lingue!$A$1:$W$2481,16,FALSE),IF($A$4="F",VLOOKUP(B1284,lingue!$A$1:$W$2481,18,FALSE)))))))</f>
        <v>SCAFFALE QUICK MONOFRONTE CON 2 MENSOLE FISSE PROF. 295 MM + 8 COMPAT REPLAST COC3A25401 GRIGIO SCURO - DIM. MM L=1065 P=542 A=1813</v>
      </c>
      <c r="E1284" s="23" t="str">
        <f>IF($A$4="I",VLOOKUP(B1284,lingue!$A$1:$W$2481,13,FALSE),IF($A$4="GB",VLOOKUP(B1284,lingue!$A$1:$W$2481,15,FALSE),IF($A$4="E",VLOOKUP(B1284,lingue!$A$1:$W$2481,21,FALSE),IF($A$4="PL",VLOOKUP(B1284,lingue!$A$1:$W$2481,23,FALSE),IF($A$4="D",VLOOKUP(B1284,lingue!$A$1:$W$2481,17,FALSE),IF($A$4="F",VLOOKUP(B1284,lingue!$A$1:$W$2481,19,FALSE)))))))</f>
        <v>SCAFFALE E MENSOLE ZINCATE - FORNITO SMONTATO</v>
      </c>
      <c r="F1284" s="28"/>
      <c r="G1284" s="8"/>
      <c r="J1284" s="25">
        <v>1</v>
      </c>
      <c r="K1284" s="26"/>
      <c r="L1284" s="27">
        <v>292.64999999999998</v>
      </c>
      <c r="M1284" s="102"/>
    </row>
    <row r="1285" spans="1:13" ht="21.75" customHeight="1" x14ac:dyDescent="0.25">
      <c r="A1285" s="34" t="s">
        <v>1238</v>
      </c>
      <c r="B1285" s="22" t="s">
        <v>1263</v>
      </c>
      <c r="D1285" s="8" t="str">
        <f>IF($A$4="I",VLOOKUP(B1285,lingue!$A$1:$W$2481,12,FALSE),IF($A$4="GB",VLOOKUP(B1285,lingue!$A$1:$W$2481,14,FALSE),IF($A$4="E",VLOOKUP(B1285,lingue!$A$1:$W$2481,20,FALSE),IF($A$4="PL",VLOOKUP(B1285,lingue!$A$1:$W$2481,22,FALSE),IF($A$4="D",VLOOKUP(B1285,lingue!$A$1:$W$2481,16,FALSE),IF($A$4="F",VLOOKUP(B1285,lingue!$A$1:$W$2481,18,FALSE)))))))</f>
        <v>SCAFFALE AGGIUNTIVO QUICK MONOFRONTE CON 2 MENSOLE FISSE PROF. 150 MM + 18 COMPAT COC0015101 GRIGIO SCURO - DIM. MM L=985 P=542 A=1813</v>
      </c>
      <c r="E1285" s="23" t="str">
        <f>IF($A$4="I",VLOOKUP(B1285,lingue!$A$1:$W$2481,13,FALSE),IF($A$4="GB",VLOOKUP(B1285,lingue!$A$1:$W$2481,15,FALSE),IF($A$4="E",VLOOKUP(B1285,lingue!$A$1:$W$2481,21,FALSE),IF($A$4="PL",VLOOKUP(B1285,lingue!$A$1:$W$2481,23,FALSE),IF($A$4="D",VLOOKUP(B1285,lingue!$A$1:$W$2481,17,FALSE),IF($A$4="F",VLOOKUP(B1285,lingue!$A$1:$W$2481,19,FALSE)))))))</f>
        <v>SCAFFALE E MENSOLE ZINCATE - FORNITO SMONTATO</v>
      </c>
      <c r="F1285" s="28"/>
      <c r="G1285" s="8"/>
      <c r="J1285" s="25">
        <v>1</v>
      </c>
      <c r="K1285" s="26"/>
      <c r="L1285" s="27">
        <v>191.73</v>
      </c>
      <c r="M1285" s="102"/>
    </row>
    <row r="1286" spans="1:13" ht="21.75" customHeight="1" x14ac:dyDescent="0.25">
      <c r="A1286" s="34" t="s">
        <v>1238</v>
      </c>
      <c r="B1286" s="22" t="s">
        <v>1264</v>
      </c>
      <c r="D1286" s="8" t="str">
        <f>IF($A$4="I",VLOOKUP(B1286,lingue!$A$1:$W$2481,12,FALSE),IF($A$4="GB",VLOOKUP(B1286,lingue!$A$1:$W$2481,14,FALSE),IF($A$4="E",VLOOKUP(B1286,lingue!$A$1:$W$2481,20,FALSE),IF($A$4="PL",VLOOKUP(B1286,lingue!$A$1:$W$2481,22,FALSE),IF($A$4="D",VLOOKUP(B1286,lingue!$A$1:$W$2481,16,FALSE),IF($A$4="F",VLOOKUP(B1286,lingue!$A$1:$W$2481,18,FALSE)))))))</f>
        <v>SCAFFALE AGGIUNTIVO QUICK MONOFRONTE CON 2 MENSOLE FISSE PROF. 150 MM + 18 COMPAT COC0015102 VERDE - DIM. MM L=985 P=542 A=1813</v>
      </c>
      <c r="E1286" s="23" t="str">
        <f>IF($A$4="I",VLOOKUP(B1286,lingue!$A$1:$W$2481,13,FALSE),IF($A$4="GB",VLOOKUP(B1286,lingue!$A$1:$W$2481,15,FALSE),IF($A$4="E",VLOOKUP(B1286,lingue!$A$1:$W$2481,21,FALSE),IF($A$4="PL",VLOOKUP(B1286,lingue!$A$1:$W$2481,23,FALSE),IF($A$4="D",VLOOKUP(B1286,lingue!$A$1:$W$2481,17,FALSE),IF($A$4="F",VLOOKUP(B1286,lingue!$A$1:$W$2481,19,FALSE)))))))</f>
        <v>SCAFFALE E MENSOLE ZINCATE - FORNITO SMONTATO</v>
      </c>
      <c r="F1286" s="28"/>
      <c r="G1286" s="8"/>
      <c r="J1286" s="25">
        <v>1</v>
      </c>
      <c r="K1286" s="26"/>
      <c r="L1286" s="27">
        <v>191.73</v>
      </c>
      <c r="M1286" s="102"/>
    </row>
    <row r="1287" spans="1:13" ht="21.75" customHeight="1" x14ac:dyDescent="0.25">
      <c r="A1287" s="34" t="s">
        <v>1238</v>
      </c>
      <c r="B1287" s="22" t="s">
        <v>1265</v>
      </c>
      <c r="D1287" s="8" t="str">
        <f>IF($A$4="I",VLOOKUP(B1287,lingue!$A$1:$W$2481,12,FALSE),IF($A$4="GB",VLOOKUP(B1287,lingue!$A$1:$W$2481,14,FALSE),IF($A$4="E",VLOOKUP(B1287,lingue!$A$1:$W$2481,20,FALSE),IF($A$4="PL",VLOOKUP(B1287,lingue!$A$1:$W$2481,22,FALSE),IF($A$4="D",VLOOKUP(B1287,lingue!$A$1:$W$2481,16,FALSE),IF($A$4="F",VLOOKUP(B1287,lingue!$A$1:$W$2481,18,FALSE)))))))</f>
        <v>SCAFFALE AGGIUNTIVO QUICK MONOFRONTE CON 2 MENSOLE FISSE PROF. 150 MM + 18 COMPAT COC0015103 ROSSO - DIM. MM L=985 P=542 A=1813</v>
      </c>
      <c r="E1287" s="23" t="str">
        <f>IF($A$4="I",VLOOKUP(B1287,lingue!$A$1:$W$2481,13,FALSE),IF($A$4="GB",VLOOKUP(B1287,lingue!$A$1:$W$2481,15,FALSE),IF($A$4="E",VLOOKUP(B1287,lingue!$A$1:$W$2481,21,FALSE),IF($A$4="PL",VLOOKUP(B1287,lingue!$A$1:$W$2481,23,FALSE),IF($A$4="D",VLOOKUP(B1287,lingue!$A$1:$W$2481,17,FALSE),IF($A$4="F",VLOOKUP(B1287,lingue!$A$1:$W$2481,19,FALSE)))))))</f>
        <v>SCAFFALE E MENSOLE ZINCATE - FORNITO SMONTATO</v>
      </c>
      <c r="F1287" s="28"/>
      <c r="G1287" s="8"/>
      <c r="J1287" s="25">
        <v>1</v>
      </c>
      <c r="K1287" s="26"/>
      <c r="L1287" s="27">
        <v>191.73</v>
      </c>
      <c r="M1287" s="102"/>
    </row>
    <row r="1288" spans="1:13" ht="21.75" customHeight="1" x14ac:dyDescent="0.25">
      <c r="A1288" s="34" t="s">
        <v>1238</v>
      </c>
      <c r="B1288" s="22" t="s">
        <v>1266</v>
      </c>
      <c r="D1288" s="8" t="str">
        <f>IF($A$4="I",VLOOKUP(B1288,lingue!$A$1:$W$2481,12,FALSE),IF($A$4="GB",VLOOKUP(B1288,lingue!$A$1:$W$2481,14,FALSE),IF($A$4="E",VLOOKUP(B1288,lingue!$A$1:$W$2481,20,FALSE),IF($A$4="PL",VLOOKUP(B1288,lingue!$A$1:$W$2481,22,FALSE),IF($A$4="D",VLOOKUP(B1288,lingue!$A$1:$W$2481,16,FALSE),IF($A$4="F",VLOOKUP(B1288,lingue!$A$1:$W$2481,18,FALSE)))))))</f>
        <v>SCAFFALE AGGIUNTIVO QUICK MONOFRONTE CON 2 MENSOLE FISSE PROF. 150 MM + 18 COMPAT COC0015104 BLU - DIM. MM L=985 P=542 A=1813</v>
      </c>
      <c r="E1288" s="23" t="str">
        <f>IF($A$4="I",VLOOKUP(B1288,lingue!$A$1:$W$2481,13,FALSE),IF($A$4="GB",VLOOKUP(B1288,lingue!$A$1:$W$2481,15,FALSE),IF($A$4="E",VLOOKUP(B1288,lingue!$A$1:$W$2481,21,FALSE),IF($A$4="PL",VLOOKUP(B1288,lingue!$A$1:$W$2481,23,FALSE),IF($A$4="D",VLOOKUP(B1288,lingue!$A$1:$W$2481,17,FALSE),IF($A$4="F",VLOOKUP(B1288,lingue!$A$1:$W$2481,19,FALSE)))))))</f>
        <v>SCAFFALE E MENSOLE ZINCATE - FORNITO SMONTATO</v>
      </c>
      <c r="F1288" s="28"/>
      <c r="G1288" s="8"/>
      <c r="J1288" s="25">
        <v>1</v>
      </c>
      <c r="K1288" s="26"/>
      <c r="L1288" s="27">
        <v>191.73</v>
      </c>
      <c r="M1288" s="102"/>
    </row>
    <row r="1289" spans="1:13" ht="21.75" customHeight="1" x14ac:dyDescent="0.25">
      <c r="A1289" s="34" t="s">
        <v>1238</v>
      </c>
      <c r="B1289" s="22" t="s">
        <v>1267</v>
      </c>
      <c r="D1289" s="8" t="str">
        <f>IF($A$4="I",VLOOKUP(B1289,lingue!$A$1:$W$2481,12,FALSE),IF($A$4="GB",VLOOKUP(B1289,lingue!$A$1:$W$2481,14,FALSE),IF($A$4="E",VLOOKUP(B1289,lingue!$A$1:$W$2481,20,FALSE),IF($A$4="PL",VLOOKUP(B1289,lingue!$A$1:$W$2481,22,FALSE),IF($A$4="D",VLOOKUP(B1289,lingue!$A$1:$W$2481,16,FALSE),IF($A$4="F",VLOOKUP(B1289,lingue!$A$1:$W$2481,18,FALSE)))))))</f>
        <v>SCAFFALE AGGIUNTIVO QUICK MONOFRONTE CON 2 MENSOLE FISSE PROF. 150 MM + 18 COMPAT COC0015105 GIALLO - DIM. MM L=985 P=542 A=1813</v>
      </c>
      <c r="E1289" s="23" t="str">
        <f>IF($A$4="I",VLOOKUP(B1289,lingue!$A$1:$W$2481,13,FALSE),IF($A$4="GB",VLOOKUP(B1289,lingue!$A$1:$W$2481,15,FALSE),IF($A$4="E",VLOOKUP(B1289,lingue!$A$1:$W$2481,21,FALSE),IF($A$4="PL",VLOOKUP(B1289,lingue!$A$1:$W$2481,23,FALSE),IF($A$4="D",VLOOKUP(B1289,lingue!$A$1:$W$2481,17,FALSE),IF($A$4="F",VLOOKUP(B1289,lingue!$A$1:$W$2481,19,FALSE)))))))</f>
        <v>SCAFFALE E MENSOLE ZINCATE - FORNITO SMONTATO</v>
      </c>
      <c r="F1289" s="28"/>
      <c r="G1289" s="8"/>
      <c r="J1289" s="25">
        <v>1</v>
      </c>
      <c r="K1289" s="26"/>
      <c r="L1289" s="27">
        <v>191.73</v>
      </c>
      <c r="M1289" s="102"/>
    </row>
    <row r="1290" spans="1:13" ht="21.75" customHeight="1" x14ac:dyDescent="0.25">
      <c r="A1290" s="34" t="s">
        <v>1238</v>
      </c>
      <c r="B1290" s="22" t="s">
        <v>1268</v>
      </c>
      <c r="D1290" s="8" t="str">
        <f>IF($A$4="I",VLOOKUP(B1290,lingue!$A$1:$W$2481,12,FALSE),IF($A$4="GB",VLOOKUP(B1290,lingue!$A$1:$W$2481,14,FALSE),IF($A$4="E",VLOOKUP(B1290,lingue!$A$1:$W$2481,20,FALSE),IF($A$4="PL",VLOOKUP(B1290,lingue!$A$1:$W$2481,22,FALSE),IF($A$4="D",VLOOKUP(B1290,lingue!$A$1:$W$2481,16,FALSE),IF($A$4="F",VLOOKUP(B1290,lingue!$A$1:$W$2481,18,FALSE)))))))</f>
        <v>SCAFFALE AGGIUNTIVO QUICK MONOFRONTE CON 2 MENSOLE FISSE PROF. 150 MM + 18 COMPAT REPLAST COC0015401 GRIGIO SCURO - DIM. MM L=985 P=542 A=1813</v>
      </c>
      <c r="E1290" s="23" t="str">
        <f>IF($A$4="I",VLOOKUP(B1290,lingue!$A$1:$W$2481,13,FALSE),IF($A$4="GB",VLOOKUP(B1290,lingue!$A$1:$W$2481,15,FALSE),IF($A$4="E",VLOOKUP(B1290,lingue!$A$1:$W$2481,21,FALSE),IF($A$4="PL",VLOOKUP(B1290,lingue!$A$1:$W$2481,23,FALSE),IF($A$4="D",VLOOKUP(B1290,lingue!$A$1:$W$2481,17,FALSE),IF($A$4="F",VLOOKUP(B1290,lingue!$A$1:$W$2481,19,FALSE)))))))</f>
        <v>SCAFFALE E MENSOLE ZINCATE - FORNITO SMONTATO</v>
      </c>
      <c r="F1290" s="28"/>
      <c r="G1290" s="8"/>
      <c r="J1290" s="25">
        <v>1</v>
      </c>
      <c r="K1290" s="26"/>
      <c r="L1290" s="27">
        <v>187.12</v>
      </c>
      <c r="M1290" s="102"/>
    </row>
    <row r="1291" spans="1:13" ht="21.75" customHeight="1" x14ac:dyDescent="0.25">
      <c r="A1291" s="34" t="s">
        <v>1238</v>
      </c>
      <c r="B1291" s="22" t="s">
        <v>1269</v>
      </c>
      <c r="D1291" s="8" t="str">
        <f>IF($A$4="I",VLOOKUP(B1291,lingue!$A$1:$W$2481,12,FALSE),IF($A$4="GB",VLOOKUP(B1291,lingue!$A$1:$W$2481,14,FALSE),IF($A$4="E",VLOOKUP(B1291,lingue!$A$1:$W$2481,20,FALSE),IF($A$4="PL",VLOOKUP(B1291,lingue!$A$1:$W$2481,22,FALSE),IF($A$4="D",VLOOKUP(B1291,lingue!$A$1:$W$2481,16,FALSE),IF($A$4="F",VLOOKUP(B1291,lingue!$A$1:$W$2481,18,FALSE)))))))</f>
        <v>SCAFFALE AGGIUNTIVO QUICK MONOFRONTE CON 2 MENSOLE FISSE PROF. 205 MM + 12 COMPAT COC0025101 GRIGIO SCURO - DIM. MM L=985 P=542 A=1813</v>
      </c>
      <c r="E1291" s="23" t="str">
        <f>IF($A$4="I",VLOOKUP(B1291,lingue!$A$1:$W$2481,13,FALSE),IF($A$4="GB",VLOOKUP(B1291,lingue!$A$1:$W$2481,15,FALSE),IF($A$4="E",VLOOKUP(B1291,lingue!$A$1:$W$2481,21,FALSE),IF($A$4="PL",VLOOKUP(B1291,lingue!$A$1:$W$2481,23,FALSE),IF($A$4="D",VLOOKUP(B1291,lingue!$A$1:$W$2481,17,FALSE),IF($A$4="F",VLOOKUP(B1291,lingue!$A$1:$W$2481,19,FALSE)))))))</f>
        <v>SCAFFALE E MENSOLE ZINCATE - FORNITO SMONTATO</v>
      </c>
      <c r="F1291" s="28"/>
      <c r="G1291" s="8"/>
      <c r="J1291" s="25">
        <v>1</v>
      </c>
      <c r="K1291" s="26"/>
      <c r="L1291" s="27">
        <v>201.37</v>
      </c>
      <c r="M1291" s="102"/>
    </row>
    <row r="1292" spans="1:13" ht="21.75" customHeight="1" x14ac:dyDescent="0.25">
      <c r="A1292" s="34" t="s">
        <v>1238</v>
      </c>
      <c r="B1292" s="22" t="s">
        <v>1270</v>
      </c>
      <c r="D1292" s="8" t="str">
        <f>IF($A$4="I",VLOOKUP(B1292,lingue!$A$1:$W$2481,12,FALSE),IF($A$4="GB",VLOOKUP(B1292,lingue!$A$1:$W$2481,14,FALSE),IF($A$4="E",VLOOKUP(B1292,lingue!$A$1:$W$2481,20,FALSE),IF($A$4="PL",VLOOKUP(B1292,lingue!$A$1:$W$2481,22,FALSE),IF($A$4="D",VLOOKUP(B1292,lingue!$A$1:$W$2481,16,FALSE),IF($A$4="F",VLOOKUP(B1292,lingue!$A$1:$W$2481,18,FALSE)))))))</f>
        <v>SCAFFALE AGGIUNTIVO QUICK MONOFRONTE CON 2 MENSOLE FISSE PROF. 205 MM + 12 COMPAT COC0025102 VERDE - DIM. MM L=985 P=542 A=1813</v>
      </c>
      <c r="E1292" s="23" t="str">
        <f>IF($A$4="I",VLOOKUP(B1292,lingue!$A$1:$W$2481,13,FALSE),IF($A$4="GB",VLOOKUP(B1292,lingue!$A$1:$W$2481,15,FALSE),IF($A$4="E",VLOOKUP(B1292,lingue!$A$1:$W$2481,21,FALSE),IF($A$4="PL",VLOOKUP(B1292,lingue!$A$1:$W$2481,23,FALSE),IF($A$4="D",VLOOKUP(B1292,lingue!$A$1:$W$2481,17,FALSE),IF($A$4="F",VLOOKUP(B1292,lingue!$A$1:$W$2481,19,FALSE)))))))</f>
        <v>SCAFFALE E MENSOLE ZINCATE - FORNITO SMONTATO</v>
      </c>
      <c r="F1292" s="28"/>
      <c r="G1292" s="8"/>
      <c r="J1292" s="25">
        <v>1</v>
      </c>
      <c r="K1292" s="26"/>
      <c r="L1292" s="27">
        <v>201.37</v>
      </c>
      <c r="M1292" s="102"/>
    </row>
    <row r="1293" spans="1:13" ht="21.75" customHeight="1" x14ac:dyDescent="0.25">
      <c r="A1293" s="34" t="s">
        <v>1238</v>
      </c>
      <c r="B1293" s="22" t="s">
        <v>1271</v>
      </c>
      <c r="D1293" s="8" t="str">
        <f>IF($A$4="I",VLOOKUP(B1293,lingue!$A$1:$W$2481,12,FALSE),IF($A$4="GB",VLOOKUP(B1293,lingue!$A$1:$W$2481,14,FALSE),IF($A$4="E",VLOOKUP(B1293,lingue!$A$1:$W$2481,20,FALSE),IF($A$4="PL",VLOOKUP(B1293,lingue!$A$1:$W$2481,22,FALSE),IF($A$4="D",VLOOKUP(B1293,lingue!$A$1:$W$2481,16,FALSE),IF($A$4="F",VLOOKUP(B1293,lingue!$A$1:$W$2481,18,FALSE)))))))</f>
        <v>SCAFFALE AGGIUNTIVO QUICK MONOFRONTE CON 2 MENSOLE FISSE PROF. 205 MM + 12 COMPAT COC0025103 ROSSO - DIM. MM L=985 P=542 A=1813</v>
      </c>
      <c r="E1293" s="23" t="str">
        <f>IF($A$4="I",VLOOKUP(B1293,lingue!$A$1:$W$2481,13,FALSE),IF($A$4="GB",VLOOKUP(B1293,lingue!$A$1:$W$2481,15,FALSE),IF($A$4="E",VLOOKUP(B1293,lingue!$A$1:$W$2481,21,FALSE),IF($A$4="PL",VLOOKUP(B1293,lingue!$A$1:$W$2481,23,FALSE),IF($A$4="D",VLOOKUP(B1293,lingue!$A$1:$W$2481,17,FALSE),IF($A$4="F",VLOOKUP(B1293,lingue!$A$1:$W$2481,19,FALSE)))))))</f>
        <v>SCAFFALE E MENSOLE ZINCATE - FORNITO SMONTATO</v>
      </c>
      <c r="F1293" s="28"/>
      <c r="G1293" s="8"/>
      <c r="J1293" s="25">
        <v>1</v>
      </c>
      <c r="K1293" s="26"/>
      <c r="L1293" s="27">
        <v>201.37</v>
      </c>
      <c r="M1293" s="102"/>
    </row>
    <row r="1294" spans="1:13" ht="21.75" customHeight="1" x14ac:dyDescent="0.25">
      <c r="A1294" s="34" t="s">
        <v>1238</v>
      </c>
      <c r="B1294" s="22" t="s">
        <v>1272</v>
      </c>
      <c r="D1294" s="8" t="str">
        <f>IF($A$4="I",VLOOKUP(B1294,lingue!$A$1:$W$2481,12,FALSE),IF($A$4="GB",VLOOKUP(B1294,lingue!$A$1:$W$2481,14,FALSE),IF($A$4="E",VLOOKUP(B1294,lingue!$A$1:$W$2481,20,FALSE),IF($A$4="PL",VLOOKUP(B1294,lingue!$A$1:$W$2481,22,FALSE),IF($A$4="D",VLOOKUP(B1294,lingue!$A$1:$W$2481,16,FALSE),IF($A$4="F",VLOOKUP(B1294,lingue!$A$1:$W$2481,18,FALSE)))))))</f>
        <v>SCAFFALE AGGIUNTIVO QUICK MONOFRONTE CON 2 MENSOLE FISSE PROF. 205 MM + 12 COMPAT COC0025104 BLU - DIM. MM L=985 P=542 A=1813</v>
      </c>
      <c r="E1294" s="23" t="str">
        <f>IF($A$4="I",VLOOKUP(B1294,lingue!$A$1:$W$2481,13,FALSE),IF($A$4="GB",VLOOKUP(B1294,lingue!$A$1:$W$2481,15,FALSE),IF($A$4="E",VLOOKUP(B1294,lingue!$A$1:$W$2481,21,FALSE),IF($A$4="PL",VLOOKUP(B1294,lingue!$A$1:$W$2481,23,FALSE),IF($A$4="D",VLOOKUP(B1294,lingue!$A$1:$W$2481,17,FALSE),IF($A$4="F",VLOOKUP(B1294,lingue!$A$1:$W$2481,19,FALSE)))))))</f>
        <v>SCAFFALE E MENSOLE ZINCATE - FORNITO SMONTATO</v>
      </c>
      <c r="F1294" s="28"/>
      <c r="G1294" s="8"/>
      <c r="J1294" s="25">
        <v>1</v>
      </c>
      <c r="K1294" s="26"/>
      <c r="L1294" s="27">
        <v>201.37</v>
      </c>
      <c r="M1294" s="102"/>
    </row>
    <row r="1295" spans="1:13" ht="21.75" customHeight="1" x14ac:dyDescent="0.25">
      <c r="A1295" s="34" t="s">
        <v>1238</v>
      </c>
      <c r="B1295" s="22" t="s">
        <v>1273</v>
      </c>
      <c r="D1295" s="8" t="str">
        <f>IF($A$4="I",VLOOKUP(B1295,lingue!$A$1:$W$2481,12,FALSE),IF($A$4="GB",VLOOKUP(B1295,lingue!$A$1:$W$2481,14,FALSE),IF($A$4="E",VLOOKUP(B1295,lingue!$A$1:$W$2481,20,FALSE),IF($A$4="PL",VLOOKUP(B1295,lingue!$A$1:$W$2481,22,FALSE),IF($A$4="D",VLOOKUP(B1295,lingue!$A$1:$W$2481,16,FALSE),IF($A$4="F",VLOOKUP(B1295,lingue!$A$1:$W$2481,18,FALSE)))))))</f>
        <v>SCAFFALE AGGIUNTIVO QUICK MONOFRONTE CON 2 MENSOLE FISSE PROF. 205 MM + 12 COMPAT COC0025105 GIALLO - DIM. MM L=985 P=542 A=1813</v>
      </c>
      <c r="E1295" s="23" t="str">
        <f>IF($A$4="I",VLOOKUP(B1295,lingue!$A$1:$W$2481,13,FALSE),IF($A$4="GB",VLOOKUP(B1295,lingue!$A$1:$W$2481,15,FALSE),IF($A$4="E",VLOOKUP(B1295,lingue!$A$1:$W$2481,21,FALSE),IF($A$4="PL",VLOOKUP(B1295,lingue!$A$1:$W$2481,23,FALSE),IF($A$4="D",VLOOKUP(B1295,lingue!$A$1:$W$2481,17,FALSE),IF($A$4="F",VLOOKUP(B1295,lingue!$A$1:$W$2481,19,FALSE)))))))</f>
        <v>SCAFFALE E MENSOLE ZINCATE - FORNITO SMONTATO</v>
      </c>
      <c r="F1295" s="28"/>
      <c r="G1295" s="8"/>
      <c r="J1295" s="25">
        <v>1</v>
      </c>
      <c r="K1295" s="26"/>
      <c r="L1295" s="27">
        <v>201.37</v>
      </c>
      <c r="M1295" s="102"/>
    </row>
    <row r="1296" spans="1:13" ht="21.75" customHeight="1" x14ac:dyDescent="0.25">
      <c r="A1296" s="34" t="s">
        <v>1238</v>
      </c>
      <c r="B1296" s="22" t="s">
        <v>1274</v>
      </c>
      <c r="D1296" s="8" t="str">
        <f>IF($A$4="I",VLOOKUP(B1296,lingue!$A$1:$W$2481,12,FALSE),IF($A$4="GB",VLOOKUP(B1296,lingue!$A$1:$W$2481,14,FALSE),IF($A$4="E",VLOOKUP(B1296,lingue!$A$1:$W$2481,20,FALSE),IF($A$4="PL",VLOOKUP(B1296,lingue!$A$1:$W$2481,22,FALSE),IF($A$4="D",VLOOKUP(B1296,lingue!$A$1:$W$2481,16,FALSE),IF($A$4="F",VLOOKUP(B1296,lingue!$A$1:$W$2481,18,FALSE)))))))</f>
        <v>SCAFFALE AGGIUNTIVO QUICK MONOFRONTE CON 2 MENSOLE FISSE PROF. 205 MM + 12 COMPAT REPLAST COC0025401 GRIGIO SCURO - DIM. MM L=985 P=542 A=1813</v>
      </c>
      <c r="E1296" s="23" t="str">
        <f>IF($A$4="I",VLOOKUP(B1296,lingue!$A$1:$W$2481,13,FALSE),IF($A$4="GB",VLOOKUP(B1296,lingue!$A$1:$W$2481,15,FALSE),IF($A$4="E",VLOOKUP(B1296,lingue!$A$1:$W$2481,21,FALSE),IF($A$4="PL",VLOOKUP(B1296,lingue!$A$1:$W$2481,23,FALSE),IF($A$4="D",VLOOKUP(B1296,lingue!$A$1:$W$2481,17,FALSE),IF($A$4="F",VLOOKUP(B1296,lingue!$A$1:$W$2481,19,FALSE)))))))</f>
        <v>SCAFFALE E MENSOLE ZINCATE - FORNITO SMONTATO</v>
      </c>
      <c r="F1296" s="28"/>
      <c r="G1296" s="8"/>
      <c r="J1296" s="25">
        <v>1</v>
      </c>
      <c r="K1296" s="26"/>
      <c r="L1296" s="27">
        <v>196.84</v>
      </c>
      <c r="M1296" s="102"/>
    </row>
    <row r="1297" spans="1:13" ht="21.75" customHeight="1" x14ac:dyDescent="0.25">
      <c r="A1297" s="34" t="s">
        <v>1238</v>
      </c>
      <c r="B1297" s="22" t="s">
        <v>1275</v>
      </c>
      <c r="D1297" s="8" t="str">
        <f>IF($A$4="I",VLOOKUP(B1297,lingue!$A$1:$W$2481,12,FALSE),IF($A$4="GB",VLOOKUP(B1297,lingue!$A$1:$W$2481,14,FALSE),IF($A$4="E",VLOOKUP(B1297,lingue!$A$1:$W$2481,20,FALSE),IF($A$4="PL",VLOOKUP(B1297,lingue!$A$1:$W$2481,22,FALSE),IF($A$4="D",VLOOKUP(B1297,lingue!$A$1:$W$2481,16,FALSE),IF($A$4="F",VLOOKUP(B1297,lingue!$A$1:$W$2481,18,FALSE)))))))</f>
        <v>SCAFFALE AGGIUNTIVO QUICK MONOFRONTE CON 2 MENSOLE FISSE PROF. 295 MM + 8 COMPAT COC0035101 GRIGIO SCURO - DIM. MM L=985 P=542 A=1813</v>
      </c>
      <c r="E1297" s="23" t="str">
        <f>IF($A$4="I",VLOOKUP(B1297,lingue!$A$1:$W$2481,13,FALSE),IF($A$4="GB",VLOOKUP(B1297,lingue!$A$1:$W$2481,15,FALSE),IF($A$4="E",VLOOKUP(B1297,lingue!$A$1:$W$2481,21,FALSE),IF($A$4="PL",VLOOKUP(B1297,lingue!$A$1:$W$2481,23,FALSE),IF($A$4="D",VLOOKUP(B1297,lingue!$A$1:$W$2481,17,FALSE),IF($A$4="F",VLOOKUP(B1297,lingue!$A$1:$W$2481,19,FALSE)))))))</f>
        <v>SCAFFALE E MENSOLE ZINCATE - FORNITO SMONTATO</v>
      </c>
      <c r="F1297" s="28"/>
      <c r="G1297" s="8"/>
      <c r="J1297" s="25">
        <v>1</v>
      </c>
      <c r="K1297" s="26"/>
      <c r="L1297" s="27">
        <v>230.6</v>
      </c>
      <c r="M1297" s="102"/>
    </row>
    <row r="1298" spans="1:13" ht="21.75" customHeight="1" x14ac:dyDescent="0.25">
      <c r="A1298" s="34" t="s">
        <v>1238</v>
      </c>
      <c r="B1298" s="22" t="s">
        <v>1276</v>
      </c>
      <c r="D1298" s="8" t="str">
        <f>IF($A$4="I",VLOOKUP(B1298,lingue!$A$1:$W$2481,12,FALSE),IF($A$4="GB",VLOOKUP(B1298,lingue!$A$1:$W$2481,14,FALSE),IF($A$4="E",VLOOKUP(B1298,lingue!$A$1:$W$2481,20,FALSE),IF($A$4="PL",VLOOKUP(B1298,lingue!$A$1:$W$2481,22,FALSE),IF($A$4="D",VLOOKUP(B1298,lingue!$A$1:$W$2481,16,FALSE),IF($A$4="F",VLOOKUP(B1298,lingue!$A$1:$W$2481,18,FALSE)))))))</f>
        <v>SCAFFALE AGGIUNTIVO QUICK MONOFRONTE CON 2 MENSOLE FISSE PROF. 295 MM + 8 COMPAT COC0035102 VERDE - DIM. MM L=985 P=542 A=1813</v>
      </c>
      <c r="E1298" s="23" t="str">
        <f>IF($A$4="I",VLOOKUP(B1298,lingue!$A$1:$W$2481,13,FALSE),IF($A$4="GB",VLOOKUP(B1298,lingue!$A$1:$W$2481,15,FALSE),IF($A$4="E",VLOOKUP(B1298,lingue!$A$1:$W$2481,21,FALSE),IF($A$4="PL",VLOOKUP(B1298,lingue!$A$1:$W$2481,23,FALSE),IF($A$4="D",VLOOKUP(B1298,lingue!$A$1:$W$2481,17,FALSE),IF($A$4="F",VLOOKUP(B1298,lingue!$A$1:$W$2481,19,FALSE)))))))</f>
        <v>SCAFFALE E MENSOLE ZINCATE - FORNITO SMONTATO</v>
      </c>
      <c r="F1298" s="28"/>
      <c r="G1298" s="8"/>
      <c r="J1298" s="25">
        <v>1</v>
      </c>
      <c r="K1298" s="26"/>
      <c r="L1298" s="27">
        <v>230.6</v>
      </c>
      <c r="M1298" s="102"/>
    </row>
    <row r="1299" spans="1:13" ht="21.75" customHeight="1" x14ac:dyDescent="0.25">
      <c r="A1299" s="34" t="s">
        <v>1238</v>
      </c>
      <c r="B1299" s="22" t="s">
        <v>1277</v>
      </c>
      <c r="D1299" s="8" t="str">
        <f>IF($A$4="I",VLOOKUP(B1299,lingue!$A$1:$W$2481,12,FALSE),IF($A$4="GB",VLOOKUP(B1299,lingue!$A$1:$W$2481,14,FALSE),IF($A$4="E",VLOOKUP(B1299,lingue!$A$1:$W$2481,20,FALSE),IF($A$4="PL",VLOOKUP(B1299,lingue!$A$1:$W$2481,22,FALSE),IF($A$4="D",VLOOKUP(B1299,lingue!$A$1:$W$2481,16,FALSE),IF($A$4="F",VLOOKUP(B1299,lingue!$A$1:$W$2481,18,FALSE)))))))</f>
        <v>SCAFFALE AGGIUNTIVO QUICK MONOFRONTE CON 2 MENSOLE FISSE PROF. 295 MM + 8 COMPAT COC0035103 ROSSO - DIM. MM L=985 P=542 A=1813</v>
      </c>
      <c r="E1299" s="23" t="str">
        <f>IF($A$4="I",VLOOKUP(B1299,lingue!$A$1:$W$2481,13,FALSE),IF($A$4="GB",VLOOKUP(B1299,lingue!$A$1:$W$2481,15,FALSE),IF($A$4="E",VLOOKUP(B1299,lingue!$A$1:$W$2481,21,FALSE),IF($A$4="PL",VLOOKUP(B1299,lingue!$A$1:$W$2481,23,FALSE),IF($A$4="D",VLOOKUP(B1299,lingue!$A$1:$W$2481,17,FALSE),IF($A$4="F",VLOOKUP(B1299,lingue!$A$1:$W$2481,19,FALSE)))))))</f>
        <v>SCAFFALE E MENSOLE ZINCATE - FORNITO SMONTATO</v>
      </c>
      <c r="F1299" s="28"/>
      <c r="G1299" s="8"/>
      <c r="J1299" s="25">
        <v>1</v>
      </c>
      <c r="K1299" s="26"/>
      <c r="L1299" s="27">
        <v>230.6</v>
      </c>
      <c r="M1299" s="102"/>
    </row>
    <row r="1300" spans="1:13" ht="21.75" customHeight="1" x14ac:dyDescent="0.25">
      <c r="A1300" s="34" t="s">
        <v>1238</v>
      </c>
      <c r="B1300" s="22" t="s">
        <v>1278</v>
      </c>
      <c r="D1300" s="8" t="str">
        <f>IF($A$4="I",VLOOKUP(B1300,lingue!$A$1:$W$2481,12,FALSE),IF($A$4="GB",VLOOKUP(B1300,lingue!$A$1:$W$2481,14,FALSE),IF($A$4="E",VLOOKUP(B1300,lingue!$A$1:$W$2481,20,FALSE),IF($A$4="PL",VLOOKUP(B1300,lingue!$A$1:$W$2481,22,FALSE),IF($A$4="D",VLOOKUP(B1300,lingue!$A$1:$W$2481,16,FALSE),IF($A$4="F",VLOOKUP(B1300,lingue!$A$1:$W$2481,18,FALSE)))))))</f>
        <v>SCAFFALE AGGIUNTIVO QUICK MONOFRONTE CON 2 MENSOLE FISSE PROF. 295 MM + 8 COMPAT COC0035104 BLU - DIM. MM L=985 P=542 A=1813</v>
      </c>
      <c r="E1300" s="23" t="str">
        <f>IF($A$4="I",VLOOKUP(B1300,lingue!$A$1:$W$2481,13,FALSE),IF($A$4="GB",VLOOKUP(B1300,lingue!$A$1:$W$2481,15,FALSE),IF($A$4="E",VLOOKUP(B1300,lingue!$A$1:$W$2481,21,FALSE),IF($A$4="PL",VLOOKUP(B1300,lingue!$A$1:$W$2481,23,FALSE),IF($A$4="D",VLOOKUP(B1300,lingue!$A$1:$W$2481,17,FALSE),IF($A$4="F",VLOOKUP(B1300,lingue!$A$1:$W$2481,19,FALSE)))))))</f>
        <v>SCAFFALE E MENSOLE ZINCATE - FORNITO SMONTATO</v>
      </c>
      <c r="F1300" s="28"/>
      <c r="G1300" s="8"/>
      <c r="J1300" s="25">
        <v>1</v>
      </c>
      <c r="K1300" s="26"/>
      <c r="L1300" s="27">
        <v>230.6</v>
      </c>
      <c r="M1300" s="102"/>
    </row>
    <row r="1301" spans="1:13" ht="21.75" customHeight="1" x14ac:dyDescent="0.25">
      <c r="A1301" s="34" t="s">
        <v>1238</v>
      </c>
      <c r="B1301" s="22" t="s">
        <v>1279</v>
      </c>
      <c r="D1301" s="8" t="str">
        <f>IF($A$4="I",VLOOKUP(B1301,lingue!$A$1:$W$2481,12,FALSE),IF($A$4="GB",VLOOKUP(B1301,lingue!$A$1:$W$2481,14,FALSE),IF($A$4="E",VLOOKUP(B1301,lingue!$A$1:$W$2481,20,FALSE),IF($A$4="PL",VLOOKUP(B1301,lingue!$A$1:$W$2481,22,FALSE),IF($A$4="D",VLOOKUP(B1301,lingue!$A$1:$W$2481,16,FALSE),IF($A$4="F",VLOOKUP(B1301,lingue!$A$1:$W$2481,18,FALSE)))))))</f>
        <v>SCAFFALE AGGIUNTIVO QUICK MONOFRONTE CON 2 MENSOLE FISSE PROF. 295 MM + 8 COMPAT COC0035105 GIALLO - DIM. MM L=985 P=542 A=1813</v>
      </c>
      <c r="E1301" s="23" t="str">
        <f>IF($A$4="I",VLOOKUP(B1301,lingue!$A$1:$W$2481,13,FALSE),IF($A$4="GB",VLOOKUP(B1301,lingue!$A$1:$W$2481,15,FALSE),IF($A$4="E",VLOOKUP(B1301,lingue!$A$1:$W$2481,21,FALSE),IF($A$4="PL",VLOOKUP(B1301,lingue!$A$1:$W$2481,23,FALSE),IF($A$4="D",VLOOKUP(B1301,lingue!$A$1:$W$2481,17,FALSE),IF($A$4="F",VLOOKUP(B1301,lingue!$A$1:$W$2481,19,FALSE)))))))</f>
        <v>SCAFFALE E MENSOLE ZINCATE - FORNITO SMONTATO</v>
      </c>
      <c r="F1301" s="28"/>
      <c r="G1301" s="8"/>
      <c r="J1301" s="25">
        <v>1</v>
      </c>
      <c r="K1301" s="26"/>
      <c r="L1301" s="27">
        <v>230.6</v>
      </c>
      <c r="M1301" s="102"/>
    </row>
    <row r="1302" spans="1:13" ht="21.75" customHeight="1" x14ac:dyDescent="0.25">
      <c r="A1302" s="34" t="s">
        <v>1238</v>
      </c>
      <c r="B1302" s="22" t="s">
        <v>1280</v>
      </c>
      <c r="D1302" s="8" t="str">
        <f>IF($A$4="I",VLOOKUP(B1302,lingue!$A$1:$W$2481,12,FALSE),IF($A$4="GB",VLOOKUP(B1302,lingue!$A$1:$W$2481,14,FALSE),IF($A$4="E",VLOOKUP(B1302,lingue!$A$1:$W$2481,20,FALSE),IF($A$4="PL",VLOOKUP(B1302,lingue!$A$1:$W$2481,22,FALSE),IF($A$4="D",VLOOKUP(B1302,lingue!$A$1:$W$2481,16,FALSE),IF($A$4="F",VLOOKUP(B1302,lingue!$A$1:$W$2481,18,FALSE)))))))</f>
        <v>SCAFFALE AGGIUNTIVO QUICK MONOFRONTE CON 2 MENSOLE FISSE PROF. 295 MM + 8 COMPAT REPLAST COC0035401 GRIGIO SCURO - DIM. MM L=985 P=542 A=1813</v>
      </c>
      <c r="E1302" s="23" t="str">
        <f>IF($A$4="I",VLOOKUP(B1302,lingue!$A$1:$W$2481,13,FALSE),IF($A$4="GB",VLOOKUP(B1302,lingue!$A$1:$W$2481,15,FALSE),IF($A$4="E",VLOOKUP(B1302,lingue!$A$1:$W$2481,21,FALSE),IF($A$4="PL",VLOOKUP(B1302,lingue!$A$1:$W$2481,23,FALSE),IF($A$4="D",VLOOKUP(B1302,lingue!$A$1:$W$2481,17,FALSE),IF($A$4="F",VLOOKUP(B1302,lingue!$A$1:$W$2481,19,FALSE)))))))</f>
        <v>SCAFFALE E MENSOLE ZINCATE - FORNITO SMONTATO</v>
      </c>
      <c r="F1302" s="28"/>
      <c r="G1302" s="8"/>
      <c r="J1302" s="25">
        <v>1</v>
      </c>
      <c r="K1302" s="26"/>
      <c r="L1302" s="27">
        <v>223</v>
      </c>
      <c r="M1302" s="102"/>
    </row>
    <row r="1303" spans="1:13" ht="21.75" customHeight="1" x14ac:dyDescent="0.25">
      <c r="A1303" s="34" t="s">
        <v>1238</v>
      </c>
      <c r="B1303" s="22" t="s">
        <v>1281</v>
      </c>
      <c r="D1303" s="8" t="str">
        <f>IF($A$4="I",VLOOKUP(B1303,lingue!$A$1:$W$2481,12,FALSE),IF($A$4="GB",VLOOKUP(B1303,lingue!$A$1:$W$2481,14,FALSE),IF($A$4="E",VLOOKUP(B1303,lingue!$A$1:$W$2481,20,FALSE),IF($A$4="PL",VLOOKUP(B1303,lingue!$A$1:$W$2481,22,FALSE),IF($A$4="D",VLOOKUP(B1303,lingue!$A$1:$W$2481,16,FALSE),IF($A$4="F",VLOOKUP(B1303,lingue!$A$1:$W$2481,18,FALSE)))))))</f>
        <v>SCAFFALE AGGIUNTIVO QUICK MONOFRONTE CON 2 MENSOLE FISSE PROF. 295 MM + 8 COMPAT COC3A25101 GRIGIO SCURO - DIM. MM L=985 P=542 A=1813</v>
      </c>
      <c r="E1303" s="23" t="str">
        <f>IF($A$4="I",VLOOKUP(B1303,lingue!$A$1:$W$2481,13,FALSE),IF($A$4="GB",VLOOKUP(B1303,lingue!$A$1:$W$2481,15,FALSE),IF($A$4="E",VLOOKUP(B1303,lingue!$A$1:$W$2481,21,FALSE),IF($A$4="PL",VLOOKUP(B1303,lingue!$A$1:$W$2481,23,FALSE),IF($A$4="D",VLOOKUP(B1303,lingue!$A$1:$W$2481,17,FALSE),IF($A$4="F",VLOOKUP(B1303,lingue!$A$1:$W$2481,19,FALSE)))))))</f>
        <v>SCAFFALE E MENSOLE ZINCATE - FORNITO SMONTATO</v>
      </c>
      <c r="F1303" s="28"/>
      <c r="G1303" s="8"/>
      <c r="J1303" s="25">
        <v>1</v>
      </c>
      <c r="K1303" s="26"/>
      <c r="L1303" s="27">
        <v>222.9</v>
      </c>
      <c r="M1303" s="102"/>
    </row>
    <row r="1304" spans="1:13" ht="21.75" customHeight="1" x14ac:dyDescent="0.25">
      <c r="A1304" s="34" t="s">
        <v>1238</v>
      </c>
      <c r="B1304" s="22" t="s">
        <v>1282</v>
      </c>
      <c r="D1304" s="8" t="str">
        <f>IF($A$4="I",VLOOKUP(B1304,lingue!$A$1:$W$2481,12,FALSE),IF($A$4="GB",VLOOKUP(B1304,lingue!$A$1:$W$2481,14,FALSE),IF($A$4="E",VLOOKUP(B1304,lingue!$A$1:$W$2481,20,FALSE),IF($A$4="PL",VLOOKUP(B1304,lingue!$A$1:$W$2481,22,FALSE),IF($A$4="D",VLOOKUP(B1304,lingue!$A$1:$W$2481,16,FALSE),IF($A$4="F",VLOOKUP(B1304,lingue!$A$1:$W$2481,18,FALSE)))))))</f>
        <v>SCAFFALE AGGIUNTIVO QUICK MONOFRONTE CON 2 MENSOLE FISSE PROF. 295 MM + 8 COMPAT COC3A25102 VERDE - DIM. MM L=985 P=542 A=1813</v>
      </c>
      <c r="E1304" s="23" t="str">
        <f>IF($A$4="I",VLOOKUP(B1304,lingue!$A$1:$W$2481,13,FALSE),IF($A$4="GB",VLOOKUP(B1304,lingue!$A$1:$W$2481,15,FALSE),IF($A$4="E",VLOOKUP(B1304,lingue!$A$1:$W$2481,21,FALSE),IF($A$4="PL",VLOOKUP(B1304,lingue!$A$1:$W$2481,23,FALSE),IF($A$4="D",VLOOKUP(B1304,lingue!$A$1:$W$2481,17,FALSE),IF($A$4="F",VLOOKUP(B1304,lingue!$A$1:$W$2481,19,FALSE)))))))</f>
        <v>SCAFFALE E MENSOLE ZINCATE - FORNITO SMONTATO</v>
      </c>
      <c r="F1304" s="28"/>
      <c r="G1304" s="8"/>
      <c r="J1304" s="25">
        <v>1</v>
      </c>
      <c r="K1304" s="26"/>
      <c r="L1304" s="27">
        <v>222.9</v>
      </c>
      <c r="M1304" s="102"/>
    </row>
    <row r="1305" spans="1:13" ht="21.75" customHeight="1" x14ac:dyDescent="0.25">
      <c r="A1305" s="34" t="s">
        <v>1238</v>
      </c>
      <c r="B1305" s="22" t="s">
        <v>1283</v>
      </c>
      <c r="D1305" s="8" t="str">
        <f>IF($A$4="I",VLOOKUP(B1305,lingue!$A$1:$W$2481,12,FALSE),IF($A$4="GB",VLOOKUP(B1305,lingue!$A$1:$W$2481,14,FALSE),IF($A$4="E",VLOOKUP(B1305,lingue!$A$1:$W$2481,20,FALSE),IF($A$4="PL",VLOOKUP(B1305,lingue!$A$1:$W$2481,22,FALSE),IF($A$4="D",VLOOKUP(B1305,lingue!$A$1:$W$2481,16,FALSE),IF($A$4="F",VLOOKUP(B1305,lingue!$A$1:$W$2481,18,FALSE)))))))</f>
        <v>SCAFFALE AGGIUNTIVO QUICK MONOFRONTE CON 2 MENSOLE FISSE PROF. 295 MM + 8 COMPAT COC3A25103 ROSSO - DIM. MM L=985 P=542 A=1813</v>
      </c>
      <c r="E1305" s="23" t="str">
        <f>IF($A$4="I",VLOOKUP(B1305,lingue!$A$1:$W$2481,13,FALSE),IF($A$4="GB",VLOOKUP(B1305,lingue!$A$1:$W$2481,15,FALSE),IF($A$4="E",VLOOKUP(B1305,lingue!$A$1:$W$2481,21,FALSE),IF($A$4="PL",VLOOKUP(B1305,lingue!$A$1:$W$2481,23,FALSE),IF($A$4="D",VLOOKUP(B1305,lingue!$A$1:$W$2481,17,FALSE),IF($A$4="F",VLOOKUP(B1305,lingue!$A$1:$W$2481,19,FALSE)))))))</f>
        <v>SCAFFALE E MENSOLE ZINCATE - FORNITO SMONTATO</v>
      </c>
      <c r="F1305" s="28"/>
      <c r="G1305" s="8"/>
      <c r="J1305" s="25">
        <v>1</v>
      </c>
      <c r="K1305" s="26"/>
      <c r="L1305" s="27">
        <v>222.9</v>
      </c>
      <c r="M1305" s="102"/>
    </row>
    <row r="1306" spans="1:13" ht="21.75" customHeight="1" x14ac:dyDescent="0.25">
      <c r="A1306" s="34" t="s">
        <v>1238</v>
      </c>
      <c r="B1306" s="22" t="s">
        <v>1284</v>
      </c>
      <c r="D1306" s="8" t="str">
        <f>IF($A$4="I",VLOOKUP(B1306,lingue!$A$1:$W$2481,12,FALSE),IF($A$4="GB",VLOOKUP(B1306,lingue!$A$1:$W$2481,14,FALSE),IF($A$4="E",VLOOKUP(B1306,lingue!$A$1:$W$2481,20,FALSE),IF($A$4="PL",VLOOKUP(B1306,lingue!$A$1:$W$2481,22,FALSE),IF($A$4="D",VLOOKUP(B1306,lingue!$A$1:$W$2481,16,FALSE),IF($A$4="F",VLOOKUP(B1306,lingue!$A$1:$W$2481,18,FALSE)))))))</f>
        <v>SCAFFALE AGGIUNTIVO QUICK MONOFRONTE CON 2 MENSOLE FISSE PROF. 295 MM + 8 COMPAT COC3A25104 BLU - DIM. MM L=985 P=542 A=1813</v>
      </c>
      <c r="E1306" s="23" t="str">
        <f>IF($A$4="I",VLOOKUP(B1306,lingue!$A$1:$W$2481,13,FALSE),IF($A$4="GB",VLOOKUP(B1306,lingue!$A$1:$W$2481,15,FALSE),IF($A$4="E",VLOOKUP(B1306,lingue!$A$1:$W$2481,21,FALSE),IF($A$4="PL",VLOOKUP(B1306,lingue!$A$1:$W$2481,23,FALSE),IF($A$4="D",VLOOKUP(B1306,lingue!$A$1:$W$2481,17,FALSE),IF($A$4="F",VLOOKUP(B1306,lingue!$A$1:$W$2481,19,FALSE)))))))</f>
        <v>SCAFFALE E MENSOLE ZINCATE - FORNITO SMONTATO</v>
      </c>
      <c r="F1306" s="28"/>
      <c r="G1306" s="8"/>
      <c r="J1306" s="25">
        <v>1</v>
      </c>
      <c r="K1306" s="26"/>
      <c r="L1306" s="27">
        <v>222.9</v>
      </c>
      <c r="M1306" s="102"/>
    </row>
    <row r="1307" spans="1:13" ht="21.75" customHeight="1" x14ac:dyDescent="0.25">
      <c r="A1307" s="34" t="s">
        <v>1238</v>
      </c>
      <c r="B1307" s="22" t="s">
        <v>1285</v>
      </c>
      <c r="D1307" s="8" t="str">
        <f>IF($A$4="I",VLOOKUP(B1307,lingue!$A$1:$W$2481,12,FALSE),IF($A$4="GB",VLOOKUP(B1307,lingue!$A$1:$W$2481,14,FALSE),IF($A$4="E",VLOOKUP(B1307,lingue!$A$1:$W$2481,20,FALSE),IF($A$4="PL",VLOOKUP(B1307,lingue!$A$1:$W$2481,22,FALSE),IF($A$4="D",VLOOKUP(B1307,lingue!$A$1:$W$2481,16,FALSE),IF($A$4="F",VLOOKUP(B1307,lingue!$A$1:$W$2481,18,FALSE)))))))</f>
        <v>SCAFFALE AGGIUNTIVO QUICK MONOFRONTE CON 2 MENSOLE FISSE PROF. 295 MM + 8 COMPAT COC3A25105 GIALLO - DIM. MM L=985 P=542 A=1813</v>
      </c>
      <c r="E1307" s="23" t="str">
        <f>IF($A$4="I",VLOOKUP(B1307,lingue!$A$1:$W$2481,13,FALSE),IF($A$4="GB",VLOOKUP(B1307,lingue!$A$1:$W$2481,15,FALSE),IF($A$4="E",VLOOKUP(B1307,lingue!$A$1:$W$2481,21,FALSE),IF($A$4="PL",VLOOKUP(B1307,lingue!$A$1:$W$2481,23,FALSE),IF($A$4="D",VLOOKUP(B1307,lingue!$A$1:$W$2481,17,FALSE),IF($A$4="F",VLOOKUP(B1307,lingue!$A$1:$W$2481,19,FALSE)))))))</f>
        <v>SCAFFALE E MENSOLE ZINCATE - FORNITO SMONTATO</v>
      </c>
      <c r="F1307" s="28"/>
      <c r="G1307" s="8"/>
      <c r="J1307" s="25">
        <v>1</v>
      </c>
      <c r="K1307" s="26"/>
      <c r="L1307" s="27">
        <v>222.9</v>
      </c>
      <c r="M1307" s="102"/>
    </row>
    <row r="1308" spans="1:13" ht="21.75" customHeight="1" x14ac:dyDescent="0.25">
      <c r="A1308" s="34" t="s">
        <v>1238</v>
      </c>
      <c r="B1308" s="22" t="s">
        <v>1286</v>
      </c>
      <c r="D1308" s="8" t="str">
        <f>IF($A$4="I",VLOOKUP(B1308,lingue!$A$1:$W$2481,12,FALSE),IF($A$4="GB",VLOOKUP(B1308,lingue!$A$1:$W$2481,14,FALSE),IF($A$4="E",VLOOKUP(B1308,lingue!$A$1:$W$2481,20,FALSE),IF($A$4="PL",VLOOKUP(B1308,lingue!$A$1:$W$2481,22,FALSE),IF($A$4="D",VLOOKUP(B1308,lingue!$A$1:$W$2481,16,FALSE),IF($A$4="F",VLOOKUP(B1308,lingue!$A$1:$W$2481,18,FALSE)))))))</f>
        <v>SCAFFALE AGGIUNTIVO QUICK MONOFRONTE CON 2 MENSOLE FISSE PROF. 295 MM + 8 COMPAT REPLAST COC3A25401 GRIGIO SCURO - DIM. MM L=985 P=542 A=1813</v>
      </c>
      <c r="E1308" s="23" t="str">
        <f>IF($A$4="I",VLOOKUP(B1308,lingue!$A$1:$W$2481,13,FALSE),IF($A$4="GB",VLOOKUP(B1308,lingue!$A$1:$W$2481,15,FALSE),IF($A$4="E",VLOOKUP(B1308,lingue!$A$1:$W$2481,21,FALSE),IF($A$4="PL",VLOOKUP(B1308,lingue!$A$1:$W$2481,23,FALSE),IF($A$4="D",VLOOKUP(B1308,lingue!$A$1:$W$2481,17,FALSE),IF($A$4="F",VLOOKUP(B1308,lingue!$A$1:$W$2481,19,FALSE)))))))</f>
        <v>SCAFFALE E MENSOLE ZINCATE - FORNITO SMONTATO</v>
      </c>
      <c r="F1308" s="28"/>
      <c r="G1308" s="8"/>
      <c r="J1308" s="25">
        <v>1</v>
      </c>
      <c r="K1308" s="26"/>
      <c r="L1308" s="27">
        <v>216.87</v>
      </c>
      <c r="M1308" s="102"/>
    </row>
    <row r="1309" spans="1:13" ht="21.75" customHeight="1" x14ac:dyDescent="0.25">
      <c r="A1309" s="34" t="s">
        <v>1238</v>
      </c>
      <c r="B1309" s="22" t="s">
        <v>1287</v>
      </c>
      <c r="D1309" s="8" t="str">
        <f>IF($A$4="I",VLOOKUP(B1309,lingue!$A$1:$W$2481,12,FALSE),IF($A$4="GB",VLOOKUP(B1309,lingue!$A$1:$W$2481,14,FALSE),IF($A$4="E",VLOOKUP(B1309,lingue!$A$1:$W$2481,20,FALSE),IF($A$4="PL",VLOOKUP(B1309,lingue!$A$1:$W$2481,22,FALSE),IF($A$4="D",VLOOKUP(B1309,lingue!$A$1:$W$2481,16,FALSE),IF($A$4="F",VLOOKUP(B1309,lingue!$A$1:$W$2481,18,FALSE)))))))</f>
        <v>SCAFFALE QUICK BIFRONTE CON 2 MENSOLE FISSE PROF. 150 MM + 18 COMPAT COC0015101 GRIGIO SCURO - DIM. MM L=1065 P=925 A=1813</v>
      </c>
      <c r="E1309" s="23" t="str">
        <f>IF($A$4="I",VLOOKUP(B1309,lingue!$A$1:$W$2481,13,FALSE),IF($A$4="GB",VLOOKUP(B1309,lingue!$A$1:$W$2481,15,FALSE),IF($A$4="E",VLOOKUP(B1309,lingue!$A$1:$W$2481,21,FALSE),IF($A$4="PL",VLOOKUP(B1309,lingue!$A$1:$W$2481,23,FALSE),IF($A$4="D",VLOOKUP(B1309,lingue!$A$1:$W$2481,17,FALSE),IF($A$4="F",VLOOKUP(B1309,lingue!$A$1:$W$2481,19,FALSE)))))))</f>
        <v>SCAFFALE E MENSOLE ZINCATE - FORNITO SMONTATO</v>
      </c>
      <c r="F1309" s="28"/>
      <c r="G1309" s="8"/>
      <c r="J1309" s="25">
        <v>1</v>
      </c>
      <c r="K1309" s="26"/>
      <c r="L1309" s="27">
        <v>291.26</v>
      </c>
      <c r="M1309" s="102"/>
    </row>
    <row r="1310" spans="1:13" ht="21.75" customHeight="1" x14ac:dyDescent="0.25">
      <c r="A1310" s="34" t="s">
        <v>1238</v>
      </c>
      <c r="B1310" s="22" t="s">
        <v>1288</v>
      </c>
      <c r="D1310" s="8" t="str">
        <f>IF($A$4="I",VLOOKUP(B1310,lingue!$A$1:$W$2481,12,FALSE),IF($A$4="GB",VLOOKUP(B1310,lingue!$A$1:$W$2481,14,FALSE),IF($A$4="E",VLOOKUP(B1310,lingue!$A$1:$W$2481,20,FALSE),IF($A$4="PL",VLOOKUP(B1310,lingue!$A$1:$W$2481,22,FALSE),IF($A$4="D",VLOOKUP(B1310,lingue!$A$1:$W$2481,16,FALSE),IF($A$4="F",VLOOKUP(B1310,lingue!$A$1:$W$2481,18,FALSE)))))))</f>
        <v>SCAFFALE QUICK BIFRONTE CON 2 MENSOLE FISSE PROF. 150 MM + 18 COMPAT COC0015102 VERDE - DIM. MM L=1065 P=925 A=1813</v>
      </c>
      <c r="E1310" s="23" t="str">
        <f>IF($A$4="I",VLOOKUP(B1310,lingue!$A$1:$W$2481,13,FALSE),IF($A$4="GB",VLOOKUP(B1310,lingue!$A$1:$W$2481,15,FALSE),IF($A$4="E",VLOOKUP(B1310,lingue!$A$1:$W$2481,21,FALSE),IF($A$4="PL",VLOOKUP(B1310,lingue!$A$1:$W$2481,23,FALSE),IF($A$4="D",VLOOKUP(B1310,lingue!$A$1:$W$2481,17,FALSE),IF($A$4="F",VLOOKUP(B1310,lingue!$A$1:$W$2481,19,FALSE)))))))</f>
        <v>SCAFFALE E MENSOLE ZINCATE - FORNITO SMONTATO</v>
      </c>
      <c r="F1310" s="28"/>
      <c r="G1310" s="8"/>
      <c r="J1310" s="25">
        <v>1</v>
      </c>
      <c r="K1310" s="26"/>
      <c r="L1310" s="27">
        <v>291.26</v>
      </c>
      <c r="M1310" s="102"/>
    </row>
    <row r="1311" spans="1:13" ht="21.75" customHeight="1" x14ac:dyDescent="0.25">
      <c r="A1311" s="34" t="s">
        <v>1238</v>
      </c>
      <c r="B1311" s="22" t="s">
        <v>1289</v>
      </c>
      <c r="D1311" s="8" t="str">
        <f>IF($A$4="I",VLOOKUP(B1311,lingue!$A$1:$W$2481,12,FALSE),IF($A$4="GB",VLOOKUP(B1311,lingue!$A$1:$W$2481,14,FALSE),IF($A$4="E",VLOOKUP(B1311,lingue!$A$1:$W$2481,20,FALSE),IF($A$4="PL",VLOOKUP(B1311,lingue!$A$1:$W$2481,22,FALSE),IF($A$4="D",VLOOKUP(B1311,lingue!$A$1:$W$2481,16,FALSE),IF($A$4="F",VLOOKUP(B1311,lingue!$A$1:$W$2481,18,FALSE)))))))</f>
        <v>SCAFFALE QUICK BIFRONTE CON 2 MENSOLE FISSE PROF. 150 MM + 18 COMPAT COC0015103 ROSSO - DIM. MM L=1065 P=925 A=1813</v>
      </c>
      <c r="E1311" s="23" t="str">
        <f>IF($A$4="I",VLOOKUP(B1311,lingue!$A$1:$W$2481,13,FALSE),IF($A$4="GB",VLOOKUP(B1311,lingue!$A$1:$W$2481,15,FALSE),IF($A$4="E",VLOOKUP(B1311,lingue!$A$1:$W$2481,21,FALSE),IF($A$4="PL",VLOOKUP(B1311,lingue!$A$1:$W$2481,23,FALSE),IF($A$4="D",VLOOKUP(B1311,lingue!$A$1:$W$2481,17,FALSE),IF($A$4="F",VLOOKUP(B1311,lingue!$A$1:$W$2481,19,FALSE)))))))</f>
        <v>SCAFFALE E MENSOLE ZINCATE - FORNITO SMONTATO</v>
      </c>
      <c r="F1311" s="28"/>
      <c r="G1311" s="8"/>
      <c r="J1311" s="25">
        <v>1</v>
      </c>
      <c r="K1311" s="26"/>
      <c r="L1311" s="27">
        <v>291.26</v>
      </c>
      <c r="M1311" s="102"/>
    </row>
    <row r="1312" spans="1:13" ht="21.75" customHeight="1" x14ac:dyDescent="0.25">
      <c r="A1312" s="34" t="s">
        <v>1238</v>
      </c>
      <c r="B1312" s="22" t="s">
        <v>1290</v>
      </c>
      <c r="D1312" s="8" t="str">
        <f>IF($A$4="I",VLOOKUP(B1312,lingue!$A$1:$W$2481,12,FALSE),IF($A$4="GB",VLOOKUP(B1312,lingue!$A$1:$W$2481,14,FALSE),IF($A$4="E",VLOOKUP(B1312,lingue!$A$1:$W$2481,20,FALSE),IF($A$4="PL",VLOOKUP(B1312,lingue!$A$1:$W$2481,22,FALSE),IF($A$4="D",VLOOKUP(B1312,lingue!$A$1:$W$2481,16,FALSE),IF($A$4="F",VLOOKUP(B1312,lingue!$A$1:$W$2481,18,FALSE)))))))</f>
        <v>SCAFFALE QUICK BIFRONTE CON 2 MENSOLE FISSE PROF. 150 MM + 18 COMPAT COC0015104 BLU - DIM. MM L=1065 P=925 A=1813</v>
      </c>
      <c r="E1312" s="23" t="str">
        <f>IF($A$4="I",VLOOKUP(B1312,lingue!$A$1:$W$2481,13,FALSE),IF($A$4="GB",VLOOKUP(B1312,lingue!$A$1:$W$2481,15,FALSE),IF($A$4="E",VLOOKUP(B1312,lingue!$A$1:$W$2481,21,FALSE),IF($A$4="PL",VLOOKUP(B1312,lingue!$A$1:$W$2481,23,FALSE),IF($A$4="D",VLOOKUP(B1312,lingue!$A$1:$W$2481,17,FALSE),IF($A$4="F",VLOOKUP(B1312,lingue!$A$1:$W$2481,19,FALSE)))))))</f>
        <v>SCAFFALE E MENSOLE ZINCATE - FORNITO SMONTATO</v>
      </c>
      <c r="F1312" s="28"/>
      <c r="G1312" s="8"/>
      <c r="J1312" s="25">
        <v>1</v>
      </c>
      <c r="K1312" s="26"/>
      <c r="L1312" s="27">
        <v>291.26</v>
      </c>
      <c r="M1312" s="102"/>
    </row>
    <row r="1313" spans="1:13" ht="21.75" customHeight="1" x14ac:dyDescent="0.25">
      <c r="A1313" s="34" t="s">
        <v>1238</v>
      </c>
      <c r="B1313" s="22" t="s">
        <v>1291</v>
      </c>
      <c r="D1313" s="8" t="str">
        <f>IF($A$4="I",VLOOKUP(B1313,lingue!$A$1:$W$2481,12,FALSE),IF($A$4="GB",VLOOKUP(B1313,lingue!$A$1:$W$2481,14,FALSE),IF($A$4="E",VLOOKUP(B1313,lingue!$A$1:$W$2481,20,FALSE),IF($A$4="PL",VLOOKUP(B1313,lingue!$A$1:$W$2481,22,FALSE),IF($A$4="D",VLOOKUP(B1313,lingue!$A$1:$W$2481,16,FALSE),IF($A$4="F",VLOOKUP(B1313,lingue!$A$1:$W$2481,18,FALSE)))))))</f>
        <v>SCAFFALE QUICK BIFRONTE CON 2 MENSOLE FISSE PROF. 150 MM + 18 COMPAT COC0015105 GIALLO - DIM. MM L=1065 P=925 A=1813</v>
      </c>
      <c r="E1313" s="23" t="str">
        <f>IF($A$4="I",VLOOKUP(B1313,lingue!$A$1:$W$2481,13,FALSE),IF($A$4="GB",VLOOKUP(B1313,lingue!$A$1:$W$2481,15,FALSE),IF($A$4="E",VLOOKUP(B1313,lingue!$A$1:$W$2481,21,FALSE),IF($A$4="PL",VLOOKUP(B1313,lingue!$A$1:$W$2481,23,FALSE),IF($A$4="D",VLOOKUP(B1313,lingue!$A$1:$W$2481,17,FALSE),IF($A$4="F",VLOOKUP(B1313,lingue!$A$1:$W$2481,19,FALSE)))))))</f>
        <v>SCAFFALE E MENSOLE ZINCATE - FORNITO SMONTATO</v>
      </c>
      <c r="F1313" s="28"/>
      <c r="G1313" s="8"/>
      <c r="J1313" s="25">
        <v>1</v>
      </c>
      <c r="K1313" s="26"/>
      <c r="L1313" s="27">
        <v>291.26</v>
      </c>
      <c r="M1313" s="102"/>
    </row>
    <row r="1314" spans="1:13" ht="21.75" customHeight="1" x14ac:dyDescent="0.25">
      <c r="A1314" s="34" t="s">
        <v>1238</v>
      </c>
      <c r="B1314" s="22" t="s">
        <v>1292</v>
      </c>
      <c r="D1314" s="8" t="str">
        <f>IF($A$4="I",VLOOKUP(B1314,lingue!$A$1:$W$2481,12,FALSE),IF($A$4="GB",VLOOKUP(B1314,lingue!$A$1:$W$2481,14,FALSE),IF($A$4="E",VLOOKUP(B1314,lingue!$A$1:$W$2481,20,FALSE),IF($A$4="PL",VLOOKUP(B1314,lingue!$A$1:$W$2481,22,FALSE),IF($A$4="D",VLOOKUP(B1314,lingue!$A$1:$W$2481,16,FALSE),IF($A$4="F",VLOOKUP(B1314,lingue!$A$1:$W$2481,18,FALSE)))))))</f>
        <v>SCAFFALE QUICK BIFRONTE CON 2 MENSOLE FISSE PROF. 150 MM + 18 COMPAT REPLAST COC0015401 GRIGIO SCURO - DIM. MM L=1065 P=925 A=1813</v>
      </c>
      <c r="E1314" s="23" t="str">
        <f>IF($A$4="I",VLOOKUP(B1314,lingue!$A$1:$W$2481,13,FALSE),IF($A$4="GB",VLOOKUP(B1314,lingue!$A$1:$W$2481,15,FALSE),IF($A$4="E",VLOOKUP(B1314,lingue!$A$1:$W$2481,21,FALSE),IF($A$4="PL",VLOOKUP(B1314,lingue!$A$1:$W$2481,23,FALSE),IF($A$4="D",VLOOKUP(B1314,lingue!$A$1:$W$2481,17,FALSE),IF($A$4="F",VLOOKUP(B1314,lingue!$A$1:$W$2481,19,FALSE)))))))</f>
        <v>SCAFFALE E MENSOLE ZINCATE - FORNITO SMONTATO</v>
      </c>
      <c r="F1314" s="28"/>
      <c r="G1314" s="8"/>
      <c r="J1314" s="25">
        <v>1</v>
      </c>
      <c r="K1314" s="26"/>
      <c r="L1314" s="27">
        <v>286.66000000000003</v>
      </c>
      <c r="M1314" s="102"/>
    </row>
    <row r="1315" spans="1:13" ht="21.75" customHeight="1" x14ac:dyDescent="0.25">
      <c r="A1315" s="34" t="s">
        <v>1238</v>
      </c>
      <c r="B1315" s="22" t="s">
        <v>1293</v>
      </c>
      <c r="D1315" s="8" t="str">
        <f>IF($A$4="I",VLOOKUP(B1315,lingue!$A$1:$W$2481,12,FALSE),IF($A$4="GB",VLOOKUP(B1315,lingue!$A$1:$W$2481,14,FALSE),IF($A$4="E",VLOOKUP(B1315,lingue!$A$1:$W$2481,20,FALSE),IF($A$4="PL",VLOOKUP(B1315,lingue!$A$1:$W$2481,22,FALSE),IF($A$4="D",VLOOKUP(B1315,lingue!$A$1:$W$2481,16,FALSE),IF($A$4="F",VLOOKUP(B1315,lingue!$A$1:$W$2481,18,FALSE)))))))</f>
        <v>SCAFFALE QUICK BIFRONTE CON 2 MENSOLE FISSE PROF. 205 MM + 12 COMPAT COC0025101 GRIGIO SCURO - DIM. MM L=1065 P=925 A=1813</v>
      </c>
      <c r="E1315" s="23" t="str">
        <f>IF($A$4="I",VLOOKUP(B1315,lingue!$A$1:$W$2481,13,FALSE),IF($A$4="GB",VLOOKUP(B1315,lingue!$A$1:$W$2481,15,FALSE),IF($A$4="E",VLOOKUP(B1315,lingue!$A$1:$W$2481,21,FALSE),IF($A$4="PL",VLOOKUP(B1315,lingue!$A$1:$W$2481,23,FALSE),IF($A$4="D",VLOOKUP(B1315,lingue!$A$1:$W$2481,17,FALSE),IF($A$4="F",VLOOKUP(B1315,lingue!$A$1:$W$2481,19,FALSE)))))))</f>
        <v>SCAFFALE E MENSOLE ZINCATE - FORNITO SMONTATO</v>
      </c>
      <c r="F1315" s="28"/>
      <c r="G1315" s="8"/>
      <c r="J1315" s="25">
        <v>1</v>
      </c>
      <c r="K1315" s="26"/>
      <c r="L1315" s="27">
        <v>300.91000000000003</v>
      </c>
      <c r="M1315" s="102"/>
    </row>
    <row r="1316" spans="1:13" ht="21.75" customHeight="1" x14ac:dyDescent="0.25">
      <c r="A1316" s="34" t="s">
        <v>1238</v>
      </c>
      <c r="B1316" s="22" t="s">
        <v>1294</v>
      </c>
      <c r="D1316" s="8" t="str">
        <f>IF($A$4="I",VLOOKUP(B1316,lingue!$A$1:$W$2481,12,FALSE),IF($A$4="GB",VLOOKUP(B1316,lingue!$A$1:$W$2481,14,FALSE),IF($A$4="E",VLOOKUP(B1316,lingue!$A$1:$W$2481,20,FALSE),IF($A$4="PL",VLOOKUP(B1316,lingue!$A$1:$W$2481,22,FALSE),IF($A$4="D",VLOOKUP(B1316,lingue!$A$1:$W$2481,16,FALSE),IF($A$4="F",VLOOKUP(B1316,lingue!$A$1:$W$2481,18,FALSE)))))))</f>
        <v>SCAFFALE QUICK BIFRONTE CON 2 MENSOLE FISSE PROF. 205 MM + 12 COMPAT COC0025102 VERDE - DIM. MM L=1065 P=925 A=1813</v>
      </c>
      <c r="E1316" s="23" t="str">
        <f>IF($A$4="I",VLOOKUP(B1316,lingue!$A$1:$W$2481,13,FALSE),IF($A$4="GB",VLOOKUP(B1316,lingue!$A$1:$W$2481,15,FALSE),IF($A$4="E",VLOOKUP(B1316,lingue!$A$1:$W$2481,21,FALSE),IF($A$4="PL",VLOOKUP(B1316,lingue!$A$1:$W$2481,23,FALSE),IF($A$4="D",VLOOKUP(B1316,lingue!$A$1:$W$2481,17,FALSE),IF($A$4="F",VLOOKUP(B1316,lingue!$A$1:$W$2481,19,FALSE)))))))</f>
        <v>SCAFFALE E MENSOLE ZINCATE - FORNITO SMONTATO</v>
      </c>
      <c r="F1316" s="28"/>
      <c r="G1316" s="8"/>
      <c r="J1316" s="25">
        <v>1</v>
      </c>
      <c r="K1316" s="26"/>
      <c r="L1316" s="27">
        <v>300.91000000000003</v>
      </c>
      <c r="M1316" s="102"/>
    </row>
    <row r="1317" spans="1:13" ht="21.75" customHeight="1" x14ac:dyDescent="0.25">
      <c r="A1317" s="34" t="s">
        <v>1238</v>
      </c>
      <c r="B1317" s="22" t="s">
        <v>1295</v>
      </c>
      <c r="D1317" s="8" t="str">
        <f>IF($A$4="I",VLOOKUP(B1317,lingue!$A$1:$W$2481,12,FALSE),IF($A$4="GB",VLOOKUP(B1317,lingue!$A$1:$W$2481,14,FALSE),IF($A$4="E",VLOOKUP(B1317,lingue!$A$1:$W$2481,20,FALSE),IF($A$4="PL",VLOOKUP(B1317,lingue!$A$1:$W$2481,22,FALSE),IF($A$4="D",VLOOKUP(B1317,lingue!$A$1:$W$2481,16,FALSE),IF($A$4="F",VLOOKUP(B1317,lingue!$A$1:$W$2481,18,FALSE)))))))</f>
        <v>SCAFFALE QUICK BIFRONTE CON 2 MENSOLE FISSE PROF. 205 MM + 12 COMPAT COC0025103 ROSSO - DIM. MM L=1065 P=925 A=1813</v>
      </c>
      <c r="E1317" s="23" t="str">
        <f>IF($A$4="I",VLOOKUP(B1317,lingue!$A$1:$W$2481,13,FALSE),IF($A$4="GB",VLOOKUP(B1317,lingue!$A$1:$W$2481,15,FALSE),IF($A$4="E",VLOOKUP(B1317,lingue!$A$1:$W$2481,21,FALSE),IF($A$4="PL",VLOOKUP(B1317,lingue!$A$1:$W$2481,23,FALSE),IF($A$4="D",VLOOKUP(B1317,lingue!$A$1:$W$2481,17,FALSE),IF($A$4="F",VLOOKUP(B1317,lingue!$A$1:$W$2481,19,FALSE)))))))</f>
        <v>SCAFFALE E MENSOLE ZINCATE - FORNITO SMONTATO</v>
      </c>
      <c r="F1317" s="28"/>
      <c r="G1317" s="8"/>
      <c r="J1317" s="25">
        <v>1</v>
      </c>
      <c r="K1317" s="26"/>
      <c r="L1317" s="27">
        <v>300.91000000000003</v>
      </c>
      <c r="M1317" s="102"/>
    </row>
    <row r="1318" spans="1:13" ht="21.75" customHeight="1" x14ac:dyDescent="0.25">
      <c r="A1318" s="34" t="s">
        <v>1238</v>
      </c>
      <c r="B1318" s="22" t="s">
        <v>1296</v>
      </c>
      <c r="D1318" s="8" t="str">
        <f>IF($A$4="I",VLOOKUP(B1318,lingue!$A$1:$W$2481,12,FALSE),IF($A$4="GB",VLOOKUP(B1318,lingue!$A$1:$W$2481,14,FALSE),IF($A$4="E",VLOOKUP(B1318,lingue!$A$1:$W$2481,20,FALSE),IF($A$4="PL",VLOOKUP(B1318,lingue!$A$1:$W$2481,22,FALSE),IF($A$4="D",VLOOKUP(B1318,lingue!$A$1:$W$2481,16,FALSE),IF($A$4="F",VLOOKUP(B1318,lingue!$A$1:$W$2481,18,FALSE)))))))</f>
        <v>SCAFFALE QUICK BIFRONTE CON 2 MENSOLE FISSE PROF. 205 MM + 12 COMPAT COC0025104 BLU - DIM. MM L=1065 P=925 A=1813</v>
      </c>
      <c r="E1318" s="23" t="str">
        <f>IF($A$4="I",VLOOKUP(B1318,lingue!$A$1:$W$2481,13,FALSE),IF($A$4="GB",VLOOKUP(B1318,lingue!$A$1:$W$2481,15,FALSE),IF($A$4="E",VLOOKUP(B1318,lingue!$A$1:$W$2481,21,FALSE),IF($A$4="PL",VLOOKUP(B1318,lingue!$A$1:$W$2481,23,FALSE),IF($A$4="D",VLOOKUP(B1318,lingue!$A$1:$W$2481,17,FALSE),IF($A$4="F",VLOOKUP(B1318,lingue!$A$1:$W$2481,19,FALSE)))))))</f>
        <v>SCAFFALE E MENSOLE ZINCATE - FORNITO SMONTATO</v>
      </c>
      <c r="F1318" s="28"/>
      <c r="G1318" s="8"/>
      <c r="J1318" s="25">
        <v>1</v>
      </c>
      <c r="K1318" s="26"/>
      <c r="L1318" s="27">
        <v>300.91000000000003</v>
      </c>
      <c r="M1318" s="102"/>
    </row>
    <row r="1319" spans="1:13" ht="21.75" customHeight="1" x14ac:dyDescent="0.25">
      <c r="A1319" s="34" t="s">
        <v>1238</v>
      </c>
      <c r="B1319" s="22" t="s">
        <v>1297</v>
      </c>
      <c r="D1319" s="8" t="str">
        <f>IF($A$4="I",VLOOKUP(B1319,lingue!$A$1:$W$2481,12,FALSE),IF($A$4="GB",VLOOKUP(B1319,lingue!$A$1:$W$2481,14,FALSE),IF($A$4="E",VLOOKUP(B1319,lingue!$A$1:$W$2481,20,FALSE),IF($A$4="PL",VLOOKUP(B1319,lingue!$A$1:$W$2481,22,FALSE),IF($A$4="D",VLOOKUP(B1319,lingue!$A$1:$W$2481,16,FALSE),IF($A$4="F",VLOOKUP(B1319,lingue!$A$1:$W$2481,18,FALSE)))))))</f>
        <v>SCAFFALE QUICK BIFRONTE CON 2 MENSOLE FISSE PROF. 205 MM + 12 COMPAT COC0025105 GIALLO - DIM. MM L=1065 P=925 A=1813</v>
      </c>
      <c r="E1319" s="23" t="str">
        <f>IF($A$4="I",VLOOKUP(B1319,lingue!$A$1:$W$2481,13,FALSE),IF($A$4="GB",VLOOKUP(B1319,lingue!$A$1:$W$2481,15,FALSE),IF($A$4="E",VLOOKUP(B1319,lingue!$A$1:$W$2481,21,FALSE),IF($A$4="PL",VLOOKUP(B1319,lingue!$A$1:$W$2481,23,FALSE),IF($A$4="D",VLOOKUP(B1319,lingue!$A$1:$W$2481,17,FALSE),IF($A$4="F",VLOOKUP(B1319,lingue!$A$1:$W$2481,19,FALSE)))))))</f>
        <v>SCAFFALE E MENSOLE ZINCATE - FORNITO SMONTATO</v>
      </c>
      <c r="F1319" s="28"/>
      <c r="G1319" s="8"/>
      <c r="J1319" s="25">
        <v>1</v>
      </c>
      <c r="K1319" s="26"/>
      <c r="L1319" s="27">
        <v>300.91000000000003</v>
      </c>
      <c r="M1319" s="102"/>
    </row>
    <row r="1320" spans="1:13" ht="21.75" customHeight="1" x14ac:dyDescent="0.25">
      <c r="A1320" s="34" t="s">
        <v>1238</v>
      </c>
      <c r="B1320" s="22" t="s">
        <v>1298</v>
      </c>
      <c r="D1320" s="8" t="str">
        <f>IF($A$4="I",VLOOKUP(B1320,lingue!$A$1:$W$2481,12,FALSE),IF($A$4="GB",VLOOKUP(B1320,lingue!$A$1:$W$2481,14,FALSE),IF($A$4="E",VLOOKUP(B1320,lingue!$A$1:$W$2481,20,FALSE),IF($A$4="PL",VLOOKUP(B1320,lingue!$A$1:$W$2481,22,FALSE),IF($A$4="D",VLOOKUP(B1320,lingue!$A$1:$W$2481,16,FALSE),IF($A$4="F",VLOOKUP(B1320,lingue!$A$1:$W$2481,18,FALSE)))))))</f>
        <v>SCAFFALE QUICK BIFRONTE CON 2 MENSOLE FISSE PROF. 205 MM + 12 COMPAT REPLAST COC0025401 GRIGIO SCURO - DIM. MM L=1065 P=925 A=1813</v>
      </c>
      <c r="E1320" s="23" t="str">
        <f>IF($A$4="I",VLOOKUP(B1320,lingue!$A$1:$W$2481,13,FALSE),IF($A$4="GB",VLOOKUP(B1320,lingue!$A$1:$W$2481,15,FALSE),IF($A$4="E",VLOOKUP(B1320,lingue!$A$1:$W$2481,21,FALSE),IF($A$4="PL",VLOOKUP(B1320,lingue!$A$1:$W$2481,23,FALSE),IF($A$4="D",VLOOKUP(B1320,lingue!$A$1:$W$2481,17,FALSE),IF($A$4="F",VLOOKUP(B1320,lingue!$A$1:$W$2481,19,FALSE)))))))</f>
        <v>SCAFFALE E MENSOLE ZINCATE - FORNITO SMONTATO</v>
      </c>
      <c r="F1320" s="28"/>
      <c r="G1320" s="8"/>
      <c r="J1320" s="25">
        <v>1</v>
      </c>
      <c r="K1320" s="26"/>
      <c r="L1320" s="27">
        <v>296.37</v>
      </c>
      <c r="M1320" s="102"/>
    </row>
    <row r="1321" spans="1:13" ht="21.75" customHeight="1" x14ac:dyDescent="0.25">
      <c r="A1321" s="34" t="s">
        <v>1238</v>
      </c>
      <c r="B1321" s="22" t="s">
        <v>1299</v>
      </c>
      <c r="D1321" s="8" t="str">
        <f>IF($A$4="I",VLOOKUP(B1321,lingue!$A$1:$W$2481,12,FALSE),IF($A$4="GB",VLOOKUP(B1321,lingue!$A$1:$W$2481,14,FALSE),IF($A$4="E",VLOOKUP(B1321,lingue!$A$1:$W$2481,20,FALSE),IF($A$4="PL",VLOOKUP(B1321,lingue!$A$1:$W$2481,22,FALSE),IF($A$4="D",VLOOKUP(B1321,lingue!$A$1:$W$2481,16,FALSE),IF($A$4="F",VLOOKUP(B1321,lingue!$A$1:$W$2481,18,FALSE)))))))</f>
        <v>SCAFFALE QUICK BIFRONTE CON 2 MENSOLE FISSE PROF. 295 MM + 8 COMPAT COC0035101 GRIGIO SCURO - DIM. MM L=1065 P=925 A=1813</v>
      </c>
      <c r="E1321" s="23" t="str">
        <f>IF($A$4="I",VLOOKUP(B1321,lingue!$A$1:$W$2481,13,FALSE),IF($A$4="GB",VLOOKUP(B1321,lingue!$A$1:$W$2481,15,FALSE),IF($A$4="E",VLOOKUP(B1321,lingue!$A$1:$W$2481,21,FALSE),IF($A$4="PL",VLOOKUP(B1321,lingue!$A$1:$W$2481,23,FALSE),IF($A$4="D",VLOOKUP(B1321,lingue!$A$1:$W$2481,17,FALSE),IF($A$4="F",VLOOKUP(B1321,lingue!$A$1:$W$2481,19,FALSE)))))))</f>
        <v>SCAFFALE E MENSOLE ZINCATE - FORNITO SMONTATO</v>
      </c>
      <c r="F1321" s="28"/>
      <c r="G1321" s="8"/>
      <c r="J1321" s="25">
        <v>1</v>
      </c>
      <c r="K1321" s="26"/>
      <c r="L1321" s="27">
        <v>330.14</v>
      </c>
      <c r="M1321" s="102"/>
    </row>
    <row r="1322" spans="1:13" ht="21.75" customHeight="1" x14ac:dyDescent="0.25">
      <c r="A1322" s="34" t="s">
        <v>1238</v>
      </c>
      <c r="B1322" s="22" t="s">
        <v>1300</v>
      </c>
      <c r="D1322" s="8" t="str">
        <f>IF($A$4="I",VLOOKUP(B1322,lingue!$A$1:$W$2481,12,FALSE),IF($A$4="GB",VLOOKUP(B1322,lingue!$A$1:$W$2481,14,FALSE),IF($A$4="E",VLOOKUP(B1322,lingue!$A$1:$W$2481,20,FALSE),IF($A$4="PL",VLOOKUP(B1322,lingue!$A$1:$W$2481,22,FALSE),IF($A$4="D",VLOOKUP(B1322,lingue!$A$1:$W$2481,16,FALSE),IF($A$4="F",VLOOKUP(B1322,lingue!$A$1:$W$2481,18,FALSE)))))))</f>
        <v>SCAFFALE QUICK BIFRONTE CON 2 MENSOLE FISSE PROF. 295 MM + 8 COMPAT COC0035102 VERDE - DIM. MM L=1065 P=925 A=1813</v>
      </c>
      <c r="E1322" s="23" t="str">
        <f>IF($A$4="I",VLOOKUP(B1322,lingue!$A$1:$W$2481,13,FALSE),IF($A$4="GB",VLOOKUP(B1322,lingue!$A$1:$W$2481,15,FALSE),IF($A$4="E",VLOOKUP(B1322,lingue!$A$1:$W$2481,21,FALSE),IF($A$4="PL",VLOOKUP(B1322,lingue!$A$1:$W$2481,23,FALSE),IF($A$4="D",VLOOKUP(B1322,lingue!$A$1:$W$2481,17,FALSE),IF($A$4="F",VLOOKUP(B1322,lingue!$A$1:$W$2481,19,FALSE)))))))</f>
        <v>SCAFFALE E MENSOLE ZINCATE - FORNITO SMONTATO</v>
      </c>
      <c r="F1322" s="28"/>
      <c r="G1322" s="8"/>
      <c r="J1322" s="25">
        <v>1</v>
      </c>
      <c r="K1322" s="26"/>
      <c r="L1322" s="27">
        <v>330.14</v>
      </c>
      <c r="M1322" s="102"/>
    </row>
    <row r="1323" spans="1:13" ht="21.75" customHeight="1" x14ac:dyDescent="0.25">
      <c r="A1323" s="34" t="s">
        <v>1238</v>
      </c>
      <c r="B1323" s="22" t="s">
        <v>1301</v>
      </c>
      <c r="D1323" s="8" t="str">
        <f>IF($A$4="I",VLOOKUP(B1323,lingue!$A$1:$W$2481,12,FALSE),IF($A$4="GB",VLOOKUP(B1323,lingue!$A$1:$W$2481,14,FALSE),IF($A$4="E",VLOOKUP(B1323,lingue!$A$1:$W$2481,20,FALSE),IF($A$4="PL",VLOOKUP(B1323,lingue!$A$1:$W$2481,22,FALSE),IF($A$4="D",VLOOKUP(B1323,lingue!$A$1:$W$2481,16,FALSE),IF($A$4="F",VLOOKUP(B1323,lingue!$A$1:$W$2481,18,FALSE)))))))</f>
        <v>SCAFFALE QUICK BIFRONTE CON 2 MENSOLE FISSE PROF. 295 MM + 8 COMPAT COC0035103 ROSSO - DIM. MM L=1065 P=925 A=1813</v>
      </c>
      <c r="E1323" s="23" t="str">
        <f>IF($A$4="I",VLOOKUP(B1323,lingue!$A$1:$W$2481,13,FALSE),IF($A$4="GB",VLOOKUP(B1323,lingue!$A$1:$W$2481,15,FALSE),IF($A$4="E",VLOOKUP(B1323,lingue!$A$1:$W$2481,21,FALSE),IF($A$4="PL",VLOOKUP(B1323,lingue!$A$1:$W$2481,23,FALSE),IF($A$4="D",VLOOKUP(B1323,lingue!$A$1:$W$2481,17,FALSE),IF($A$4="F",VLOOKUP(B1323,lingue!$A$1:$W$2481,19,FALSE)))))))</f>
        <v>SCAFFALE E MENSOLE ZINCATE - FORNITO SMONTATO</v>
      </c>
      <c r="F1323" s="28"/>
      <c r="G1323" s="8"/>
      <c r="J1323" s="25">
        <v>1</v>
      </c>
      <c r="K1323" s="26"/>
      <c r="L1323" s="27">
        <v>330.14</v>
      </c>
      <c r="M1323" s="102"/>
    </row>
    <row r="1324" spans="1:13" ht="21.75" customHeight="1" x14ac:dyDescent="0.25">
      <c r="A1324" s="34" t="s">
        <v>1238</v>
      </c>
      <c r="B1324" s="22" t="s">
        <v>1302</v>
      </c>
      <c r="D1324" s="8" t="str">
        <f>IF($A$4="I",VLOOKUP(B1324,lingue!$A$1:$W$2481,12,FALSE),IF($A$4="GB",VLOOKUP(B1324,lingue!$A$1:$W$2481,14,FALSE),IF($A$4="E",VLOOKUP(B1324,lingue!$A$1:$W$2481,20,FALSE),IF($A$4="PL",VLOOKUP(B1324,lingue!$A$1:$W$2481,22,FALSE),IF($A$4="D",VLOOKUP(B1324,lingue!$A$1:$W$2481,16,FALSE),IF($A$4="F",VLOOKUP(B1324,lingue!$A$1:$W$2481,18,FALSE)))))))</f>
        <v>SCAFFALE QUICK BIFRONTE CON 2 MENSOLE FISSE PROF. 295 MM + 8 COMPAT COC0035104 BLU - DIM. MM L=1065 P=925 A=1813</v>
      </c>
      <c r="E1324" s="23" t="str">
        <f>IF($A$4="I",VLOOKUP(B1324,lingue!$A$1:$W$2481,13,FALSE),IF($A$4="GB",VLOOKUP(B1324,lingue!$A$1:$W$2481,15,FALSE),IF($A$4="E",VLOOKUP(B1324,lingue!$A$1:$W$2481,21,FALSE),IF($A$4="PL",VLOOKUP(B1324,lingue!$A$1:$W$2481,23,FALSE),IF($A$4="D",VLOOKUP(B1324,lingue!$A$1:$W$2481,17,FALSE),IF($A$4="F",VLOOKUP(B1324,lingue!$A$1:$W$2481,19,FALSE)))))))</f>
        <v>SCAFFALE E MENSOLE ZINCATE - FORNITO SMONTATO</v>
      </c>
      <c r="F1324" s="28"/>
      <c r="G1324" s="8"/>
      <c r="J1324" s="25">
        <v>1</v>
      </c>
      <c r="K1324" s="26"/>
      <c r="L1324" s="27">
        <v>330.14</v>
      </c>
      <c r="M1324" s="102"/>
    </row>
    <row r="1325" spans="1:13" ht="21.75" customHeight="1" x14ac:dyDescent="0.25">
      <c r="A1325" s="34" t="s">
        <v>1238</v>
      </c>
      <c r="B1325" s="22" t="s">
        <v>1303</v>
      </c>
      <c r="D1325" s="8" t="str">
        <f>IF($A$4="I",VLOOKUP(B1325,lingue!$A$1:$W$2481,12,FALSE),IF($A$4="GB",VLOOKUP(B1325,lingue!$A$1:$W$2481,14,FALSE),IF($A$4="E",VLOOKUP(B1325,lingue!$A$1:$W$2481,20,FALSE),IF($A$4="PL",VLOOKUP(B1325,lingue!$A$1:$W$2481,22,FALSE),IF($A$4="D",VLOOKUP(B1325,lingue!$A$1:$W$2481,16,FALSE),IF($A$4="F",VLOOKUP(B1325,lingue!$A$1:$W$2481,18,FALSE)))))))</f>
        <v>SCAFFALE QUICK BIFRONTE CON 2 MENSOLE FISSE PROF. 295 MM + 8 COMPAT COC0035105 GIALLO - DIM. MM L=1065 P=925 A=1813</v>
      </c>
      <c r="E1325" s="23" t="str">
        <f>IF($A$4="I",VLOOKUP(B1325,lingue!$A$1:$W$2481,13,FALSE),IF($A$4="GB",VLOOKUP(B1325,lingue!$A$1:$W$2481,15,FALSE),IF($A$4="E",VLOOKUP(B1325,lingue!$A$1:$W$2481,21,FALSE),IF($A$4="PL",VLOOKUP(B1325,lingue!$A$1:$W$2481,23,FALSE),IF($A$4="D",VLOOKUP(B1325,lingue!$A$1:$W$2481,17,FALSE),IF($A$4="F",VLOOKUP(B1325,lingue!$A$1:$W$2481,19,FALSE)))))))</f>
        <v>SCAFFALE E MENSOLE ZINCATE - FORNITO SMONTATO</v>
      </c>
      <c r="F1325" s="28"/>
      <c r="G1325" s="8"/>
      <c r="J1325" s="25">
        <v>1</v>
      </c>
      <c r="K1325" s="26"/>
      <c r="L1325" s="27">
        <v>330.14</v>
      </c>
      <c r="M1325" s="102"/>
    </row>
    <row r="1326" spans="1:13" ht="21.75" customHeight="1" x14ac:dyDescent="0.25">
      <c r="A1326" s="34" t="s">
        <v>1238</v>
      </c>
      <c r="B1326" s="22" t="s">
        <v>1304</v>
      </c>
      <c r="D1326" s="8" t="str">
        <f>IF($A$4="I",VLOOKUP(B1326,lingue!$A$1:$W$2481,12,FALSE),IF($A$4="GB",VLOOKUP(B1326,lingue!$A$1:$W$2481,14,FALSE),IF($A$4="E",VLOOKUP(B1326,lingue!$A$1:$W$2481,20,FALSE),IF($A$4="PL",VLOOKUP(B1326,lingue!$A$1:$W$2481,22,FALSE),IF($A$4="D",VLOOKUP(B1326,lingue!$A$1:$W$2481,16,FALSE),IF($A$4="F",VLOOKUP(B1326,lingue!$A$1:$W$2481,18,FALSE)))))))</f>
        <v>SCAFFALE QUICK BIFRONTE CON 2 MENSOLE FISSE PROF. 295 MM + 8 COMPAT REPLAST COC0035401 GRIGIO SCURO - DIM. MM L=1065 P=925 A=1813</v>
      </c>
      <c r="E1326" s="23" t="str">
        <f>IF($A$4="I",VLOOKUP(B1326,lingue!$A$1:$W$2481,13,FALSE),IF($A$4="GB",VLOOKUP(B1326,lingue!$A$1:$W$2481,15,FALSE),IF($A$4="E",VLOOKUP(B1326,lingue!$A$1:$W$2481,21,FALSE),IF($A$4="PL",VLOOKUP(B1326,lingue!$A$1:$W$2481,23,FALSE),IF($A$4="D",VLOOKUP(B1326,lingue!$A$1:$W$2481,17,FALSE),IF($A$4="F",VLOOKUP(B1326,lingue!$A$1:$W$2481,19,FALSE)))))))</f>
        <v>SCAFFALE E MENSOLE ZINCATE - FORNITO SMONTATO</v>
      </c>
      <c r="F1326" s="28"/>
      <c r="G1326" s="8"/>
      <c r="J1326" s="25">
        <v>1</v>
      </c>
      <c r="K1326" s="26"/>
      <c r="L1326" s="27">
        <v>322.54000000000002</v>
      </c>
      <c r="M1326" s="102"/>
    </row>
    <row r="1327" spans="1:13" ht="21.75" customHeight="1" x14ac:dyDescent="0.25">
      <c r="A1327" s="34" t="s">
        <v>1238</v>
      </c>
      <c r="B1327" s="22" t="s">
        <v>1305</v>
      </c>
      <c r="D1327" s="8" t="str">
        <f>IF($A$4="I",VLOOKUP(B1327,lingue!$A$1:$W$2481,12,FALSE),IF($A$4="GB",VLOOKUP(B1327,lingue!$A$1:$W$2481,14,FALSE),IF($A$4="E",VLOOKUP(B1327,lingue!$A$1:$W$2481,20,FALSE),IF($A$4="PL",VLOOKUP(B1327,lingue!$A$1:$W$2481,22,FALSE),IF($A$4="D",VLOOKUP(B1327,lingue!$A$1:$W$2481,16,FALSE),IF($A$4="F",VLOOKUP(B1327,lingue!$A$1:$W$2481,18,FALSE)))))))</f>
        <v>SCAFFALE QUICK BIFRONTE CON 2 MENSOLE FISSE PROF. 295 MM + 8 COMPAT COC3A25101 GRIGIO SCURO - DIM. MM L=1065 P=925 A=1813</v>
      </c>
      <c r="E1327" s="23" t="str">
        <f>IF($A$4="I",VLOOKUP(B1327,lingue!$A$1:$W$2481,13,FALSE),IF($A$4="GB",VLOOKUP(B1327,lingue!$A$1:$W$2481,15,FALSE),IF($A$4="E",VLOOKUP(B1327,lingue!$A$1:$W$2481,21,FALSE),IF($A$4="PL",VLOOKUP(B1327,lingue!$A$1:$W$2481,23,FALSE),IF($A$4="D",VLOOKUP(B1327,lingue!$A$1:$W$2481,17,FALSE),IF($A$4="F",VLOOKUP(B1327,lingue!$A$1:$W$2481,19,FALSE)))))))</f>
        <v>SCAFFALE E MENSOLE ZINCATE - FORNITO SMONTATO</v>
      </c>
      <c r="F1327" s="28"/>
      <c r="G1327" s="8"/>
      <c r="J1327" s="25">
        <v>1</v>
      </c>
      <c r="K1327" s="26"/>
      <c r="L1327" s="27">
        <v>322.44</v>
      </c>
      <c r="M1327" s="102"/>
    </row>
    <row r="1328" spans="1:13" ht="21.75" customHeight="1" x14ac:dyDescent="0.25">
      <c r="A1328" s="34" t="s">
        <v>1238</v>
      </c>
      <c r="B1328" s="22" t="s">
        <v>1306</v>
      </c>
      <c r="D1328" s="8" t="str">
        <f>IF($A$4="I",VLOOKUP(B1328,lingue!$A$1:$W$2481,12,FALSE),IF($A$4="GB",VLOOKUP(B1328,lingue!$A$1:$W$2481,14,FALSE),IF($A$4="E",VLOOKUP(B1328,lingue!$A$1:$W$2481,20,FALSE),IF($A$4="PL",VLOOKUP(B1328,lingue!$A$1:$W$2481,22,FALSE),IF($A$4="D",VLOOKUP(B1328,lingue!$A$1:$W$2481,16,FALSE),IF($A$4="F",VLOOKUP(B1328,lingue!$A$1:$W$2481,18,FALSE)))))))</f>
        <v>SCAFFALE QUICK BIFRONTE CON 2 MENSOLE FISSE PROF. 295 MM + 8 COMPAT COC3A25102 VERDE - DIM. MM L=1065 P=925 A=1813</v>
      </c>
      <c r="E1328" s="23" t="str">
        <f>IF($A$4="I",VLOOKUP(B1328,lingue!$A$1:$W$2481,13,FALSE),IF($A$4="GB",VLOOKUP(B1328,lingue!$A$1:$W$2481,15,FALSE),IF($A$4="E",VLOOKUP(B1328,lingue!$A$1:$W$2481,21,FALSE),IF($A$4="PL",VLOOKUP(B1328,lingue!$A$1:$W$2481,23,FALSE),IF($A$4="D",VLOOKUP(B1328,lingue!$A$1:$W$2481,17,FALSE),IF($A$4="F",VLOOKUP(B1328,lingue!$A$1:$W$2481,19,FALSE)))))))</f>
        <v>SCAFFALE E MENSOLE ZINCATE - FORNITO SMONTATO</v>
      </c>
      <c r="F1328" s="28"/>
      <c r="G1328" s="8"/>
      <c r="J1328" s="25">
        <v>1</v>
      </c>
      <c r="K1328" s="26"/>
      <c r="L1328" s="27">
        <v>322.44</v>
      </c>
      <c r="M1328" s="102"/>
    </row>
    <row r="1329" spans="1:13" ht="21.75" customHeight="1" x14ac:dyDescent="0.25">
      <c r="A1329" s="34" t="s">
        <v>1238</v>
      </c>
      <c r="B1329" s="22" t="s">
        <v>1307</v>
      </c>
      <c r="D1329" s="8" t="str">
        <f>IF($A$4="I",VLOOKUP(B1329,lingue!$A$1:$W$2481,12,FALSE),IF($A$4="GB",VLOOKUP(B1329,lingue!$A$1:$W$2481,14,FALSE),IF($A$4="E",VLOOKUP(B1329,lingue!$A$1:$W$2481,20,FALSE),IF($A$4="PL",VLOOKUP(B1329,lingue!$A$1:$W$2481,22,FALSE),IF($A$4="D",VLOOKUP(B1329,lingue!$A$1:$W$2481,16,FALSE),IF($A$4="F",VLOOKUP(B1329,lingue!$A$1:$W$2481,18,FALSE)))))))</f>
        <v>SCAFFALE QUICK BIFRONTE CON 2 MENSOLE FISSE PROF. 295 MM + 8 COMPAT COC3A25103 ROSSO - DIM. MM L=1065 P=925 A=1813</v>
      </c>
      <c r="E1329" s="23" t="str">
        <f>IF($A$4="I",VLOOKUP(B1329,lingue!$A$1:$W$2481,13,FALSE),IF($A$4="GB",VLOOKUP(B1329,lingue!$A$1:$W$2481,15,FALSE),IF($A$4="E",VLOOKUP(B1329,lingue!$A$1:$W$2481,21,FALSE),IF($A$4="PL",VLOOKUP(B1329,lingue!$A$1:$W$2481,23,FALSE),IF($A$4="D",VLOOKUP(B1329,lingue!$A$1:$W$2481,17,FALSE),IF($A$4="F",VLOOKUP(B1329,lingue!$A$1:$W$2481,19,FALSE)))))))</f>
        <v>SCAFFALE E MENSOLE ZINCATE - FORNITO SMONTATO</v>
      </c>
      <c r="F1329" s="28"/>
      <c r="G1329" s="8"/>
      <c r="J1329" s="25">
        <v>1</v>
      </c>
      <c r="K1329" s="26"/>
      <c r="L1329" s="27">
        <v>322.44</v>
      </c>
      <c r="M1329" s="102"/>
    </row>
    <row r="1330" spans="1:13" ht="21.75" customHeight="1" x14ac:dyDescent="0.25">
      <c r="A1330" s="34" t="s">
        <v>1238</v>
      </c>
      <c r="B1330" s="22" t="s">
        <v>1308</v>
      </c>
      <c r="D1330" s="8" t="str">
        <f>IF($A$4="I",VLOOKUP(B1330,lingue!$A$1:$W$2481,12,FALSE),IF($A$4="GB",VLOOKUP(B1330,lingue!$A$1:$W$2481,14,FALSE),IF($A$4="E",VLOOKUP(B1330,lingue!$A$1:$W$2481,20,FALSE),IF($A$4="PL",VLOOKUP(B1330,lingue!$A$1:$W$2481,22,FALSE),IF($A$4="D",VLOOKUP(B1330,lingue!$A$1:$W$2481,16,FALSE),IF($A$4="F",VLOOKUP(B1330,lingue!$A$1:$W$2481,18,FALSE)))))))</f>
        <v>SCAFFALE QUICK BIFRONTE CON 2 MENSOLE FISSE PROF. 295 MM + 8 COMPAT COC3A25104 BLU - DIM. MM L=1065 P=925 A=1813</v>
      </c>
      <c r="E1330" s="23" t="str">
        <f>IF($A$4="I",VLOOKUP(B1330,lingue!$A$1:$W$2481,13,FALSE),IF($A$4="GB",VLOOKUP(B1330,lingue!$A$1:$W$2481,15,FALSE),IF($A$4="E",VLOOKUP(B1330,lingue!$A$1:$W$2481,21,FALSE),IF($A$4="PL",VLOOKUP(B1330,lingue!$A$1:$W$2481,23,FALSE),IF($A$4="D",VLOOKUP(B1330,lingue!$A$1:$W$2481,17,FALSE),IF($A$4="F",VLOOKUP(B1330,lingue!$A$1:$W$2481,19,FALSE)))))))</f>
        <v>SCAFFALE E MENSOLE ZINCATE - FORNITO SMONTATO</v>
      </c>
      <c r="F1330" s="28"/>
      <c r="G1330" s="8"/>
      <c r="J1330" s="25">
        <v>1</v>
      </c>
      <c r="K1330" s="26"/>
      <c r="L1330" s="27">
        <v>322.44</v>
      </c>
      <c r="M1330" s="102"/>
    </row>
    <row r="1331" spans="1:13" ht="21.75" customHeight="1" x14ac:dyDescent="0.25">
      <c r="A1331" s="34" t="s">
        <v>1238</v>
      </c>
      <c r="B1331" s="22" t="s">
        <v>1309</v>
      </c>
      <c r="D1331" s="8" t="str">
        <f>IF($A$4="I",VLOOKUP(B1331,lingue!$A$1:$W$2481,12,FALSE),IF($A$4="GB",VLOOKUP(B1331,lingue!$A$1:$W$2481,14,FALSE),IF($A$4="E",VLOOKUP(B1331,lingue!$A$1:$W$2481,20,FALSE),IF($A$4="PL",VLOOKUP(B1331,lingue!$A$1:$W$2481,22,FALSE),IF($A$4="D",VLOOKUP(B1331,lingue!$A$1:$W$2481,16,FALSE),IF($A$4="F",VLOOKUP(B1331,lingue!$A$1:$W$2481,18,FALSE)))))))</f>
        <v>SCAFFALE QUICK BIFRONTE CON 2 MENSOLE FISSE PROF. 295 MM + 8 COMPAT COC3A25105 GIALLO - DIM. MM L=1065 P=925 A=1813</v>
      </c>
      <c r="E1331" s="23" t="str">
        <f>IF($A$4="I",VLOOKUP(B1331,lingue!$A$1:$W$2481,13,FALSE),IF($A$4="GB",VLOOKUP(B1331,lingue!$A$1:$W$2481,15,FALSE),IF($A$4="E",VLOOKUP(B1331,lingue!$A$1:$W$2481,21,FALSE),IF($A$4="PL",VLOOKUP(B1331,lingue!$A$1:$W$2481,23,FALSE),IF($A$4="D",VLOOKUP(B1331,lingue!$A$1:$W$2481,17,FALSE),IF($A$4="F",VLOOKUP(B1331,lingue!$A$1:$W$2481,19,FALSE)))))))</f>
        <v>SCAFFALE E MENSOLE ZINCATE - FORNITO SMONTATO</v>
      </c>
      <c r="F1331" s="28"/>
      <c r="G1331" s="8"/>
      <c r="J1331" s="25">
        <v>1</v>
      </c>
      <c r="K1331" s="26"/>
      <c r="L1331" s="27">
        <v>322.44</v>
      </c>
      <c r="M1331" s="102"/>
    </row>
    <row r="1332" spans="1:13" ht="21.75" customHeight="1" x14ac:dyDescent="0.25">
      <c r="A1332" s="34" t="s">
        <v>1238</v>
      </c>
      <c r="B1332" s="22" t="s">
        <v>1310</v>
      </c>
      <c r="D1332" s="8" t="str">
        <f>IF($A$4="I",VLOOKUP(B1332,lingue!$A$1:$W$2481,12,FALSE),IF($A$4="GB",VLOOKUP(B1332,lingue!$A$1:$W$2481,14,FALSE),IF($A$4="E",VLOOKUP(B1332,lingue!$A$1:$W$2481,20,FALSE),IF($A$4="PL",VLOOKUP(B1332,lingue!$A$1:$W$2481,22,FALSE),IF($A$4="D",VLOOKUP(B1332,lingue!$A$1:$W$2481,16,FALSE),IF($A$4="F",VLOOKUP(B1332,lingue!$A$1:$W$2481,18,FALSE)))))))</f>
        <v>SCAFFALE QUICK BIFRONTE CON 2 MENSOLE FISSE PROF. 295 MM + 8 COMPAT REPLAST COC3A25401 GRIGIO SCURO - DIM. MM L=1065 P=925 A=1813</v>
      </c>
      <c r="E1332" s="23" t="str">
        <f>IF($A$4="I",VLOOKUP(B1332,lingue!$A$1:$W$2481,13,FALSE),IF($A$4="GB",VLOOKUP(B1332,lingue!$A$1:$W$2481,15,FALSE),IF($A$4="E",VLOOKUP(B1332,lingue!$A$1:$W$2481,21,FALSE),IF($A$4="PL",VLOOKUP(B1332,lingue!$A$1:$W$2481,23,FALSE),IF($A$4="D",VLOOKUP(B1332,lingue!$A$1:$W$2481,17,FALSE),IF($A$4="F",VLOOKUP(B1332,lingue!$A$1:$W$2481,19,FALSE)))))))</f>
        <v>SCAFFALE E MENSOLE ZINCATE - FORNITO SMONTATO</v>
      </c>
      <c r="F1332" s="28"/>
      <c r="G1332" s="8"/>
      <c r="J1332" s="25">
        <v>1</v>
      </c>
      <c r="K1332" s="26"/>
      <c r="L1332" s="27">
        <v>316.39999999999998</v>
      </c>
      <c r="M1332" s="102"/>
    </row>
    <row r="1333" spans="1:13" ht="21.75" customHeight="1" x14ac:dyDescent="0.25">
      <c r="A1333" s="34" t="s">
        <v>1238</v>
      </c>
      <c r="B1333" s="22" t="s">
        <v>1311</v>
      </c>
      <c r="D1333" s="8" t="str">
        <f>IF($A$4="I",VLOOKUP(B1333,lingue!$A$1:$W$2481,12,FALSE),IF($A$4="GB",VLOOKUP(B1333,lingue!$A$1:$W$2481,14,FALSE),IF($A$4="E",VLOOKUP(B1333,lingue!$A$1:$W$2481,20,FALSE),IF($A$4="PL",VLOOKUP(B1333,lingue!$A$1:$W$2481,22,FALSE),IF($A$4="D",VLOOKUP(B1333,lingue!$A$1:$W$2481,16,FALSE),IF($A$4="F",VLOOKUP(B1333,lingue!$A$1:$W$2481,18,FALSE)))))))</f>
        <v>SCAFFALE AGGIUNTIVO QUICK BIFRONTE CON 2 MENSOLE FISSE PROF. 150 MM + 18 COMPAT COC0015101 GRIGIO SCURO - DIM. MM L=985 P=925 A=1813</v>
      </c>
      <c r="E1333" s="23" t="str">
        <f>IF($A$4="I",VLOOKUP(B1333,lingue!$A$1:$W$2481,13,FALSE),IF($A$4="GB",VLOOKUP(B1333,lingue!$A$1:$W$2481,15,FALSE),IF($A$4="E",VLOOKUP(B1333,lingue!$A$1:$W$2481,21,FALSE),IF($A$4="PL",VLOOKUP(B1333,lingue!$A$1:$W$2481,23,FALSE),IF($A$4="D",VLOOKUP(B1333,lingue!$A$1:$W$2481,17,FALSE),IF($A$4="F",VLOOKUP(B1333,lingue!$A$1:$W$2481,19,FALSE)))))))</f>
        <v>SCAFFALE E MENSOLE ZINCATE - FORNITO SMONTATO</v>
      </c>
      <c r="F1333" s="28"/>
      <c r="G1333" s="8"/>
      <c r="J1333" s="25">
        <v>1</v>
      </c>
      <c r="K1333" s="26"/>
      <c r="L1333" s="27">
        <v>203.51</v>
      </c>
      <c r="M1333" s="102"/>
    </row>
    <row r="1334" spans="1:13" ht="21.75" customHeight="1" x14ac:dyDescent="0.25">
      <c r="A1334" s="34" t="s">
        <v>1238</v>
      </c>
      <c r="B1334" s="22" t="s">
        <v>1312</v>
      </c>
      <c r="D1334" s="8" t="str">
        <f>IF($A$4="I",VLOOKUP(B1334,lingue!$A$1:$W$2481,12,FALSE),IF($A$4="GB",VLOOKUP(B1334,lingue!$A$1:$W$2481,14,FALSE),IF($A$4="E",VLOOKUP(B1334,lingue!$A$1:$W$2481,20,FALSE),IF($A$4="PL",VLOOKUP(B1334,lingue!$A$1:$W$2481,22,FALSE),IF($A$4="D",VLOOKUP(B1334,lingue!$A$1:$W$2481,16,FALSE),IF($A$4="F",VLOOKUP(B1334,lingue!$A$1:$W$2481,18,FALSE)))))))</f>
        <v>SCAFFALE AGGIUNTIVO QUICK BIFRONTE CON 2 MENSOLE FISSE PROF. 150 MM + 18 COMPAT COC0015102 VERDE - DIM. MM L=985 P=925 A=1813</v>
      </c>
      <c r="E1334" s="23" t="str">
        <f>IF($A$4="I",VLOOKUP(B1334,lingue!$A$1:$W$2481,13,FALSE),IF($A$4="GB",VLOOKUP(B1334,lingue!$A$1:$W$2481,15,FALSE),IF($A$4="E",VLOOKUP(B1334,lingue!$A$1:$W$2481,21,FALSE),IF($A$4="PL",VLOOKUP(B1334,lingue!$A$1:$W$2481,23,FALSE),IF($A$4="D",VLOOKUP(B1334,lingue!$A$1:$W$2481,17,FALSE),IF($A$4="F",VLOOKUP(B1334,lingue!$A$1:$W$2481,19,FALSE)))))))</f>
        <v>SCAFFALE E MENSOLE ZINCATE - FORNITO SMONTATO</v>
      </c>
      <c r="F1334" s="28"/>
      <c r="G1334" s="8"/>
      <c r="J1334" s="25">
        <v>1</v>
      </c>
      <c r="K1334" s="26"/>
      <c r="L1334" s="27">
        <v>203.51</v>
      </c>
      <c r="M1334" s="102"/>
    </row>
    <row r="1335" spans="1:13" ht="21.75" customHeight="1" x14ac:dyDescent="0.25">
      <c r="A1335" s="34" t="s">
        <v>1238</v>
      </c>
      <c r="B1335" s="22" t="s">
        <v>1313</v>
      </c>
      <c r="D1335" s="8" t="str">
        <f>IF($A$4="I",VLOOKUP(B1335,lingue!$A$1:$W$2481,12,FALSE),IF($A$4="GB",VLOOKUP(B1335,lingue!$A$1:$W$2481,14,FALSE),IF($A$4="E",VLOOKUP(B1335,lingue!$A$1:$W$2481,20,FALSE),IF($A$4="PL",VLOOKUP(B1335,lingue!$A$1:$W$2481,22,FALSE),IF($A$4="D",VLOOKUP(B1335,lingue!$A$1:$W$2481,16,FALSE),IF($A$4="F",VLOOKUP(B1335,lingue!$A$1:$W$2481,18,FALSE)))))))</f>
        <v>SCAFFALE AGGIUNTIVO QUICK BIFRONTE CON 2 MENSOLE FISSE PROF. 150 MM + 18 COMPAT COC0015103 ROSSO - DIM. MM L=985 P=925 A=1813</v>
      </c>
      <c r="E1335" s="23" t="str">
        <f>IF($A$4="I",VLOOKUP(B1335,lingue!$A$1:$W$2481,13,FALSE),IF($A$4="GB",VLOOKUP(B1335,lingue!$A$1:$W$2481,15,FALSE),IF($A$4="E",VLOOKUP(B1335,lingue!$A$1:$W$2481,21,FALSE),IF($A$4="PL",VLOOKUP(B1335,lingue!$A$1:$W$2481,23,FALSE),IF($A$4="D",VLOOKUP(B1335,lingue!$A$1:$W$2481,17,FALSE),IF($A$4="F",VLOOKUP(B1335,lingue!$A$1:$W$2481,19,FALSE)))))))</f>
        <v>SCAFFALE E MENSOLE ZINCATE - FORNITO SMONTATO</v>
      </c>
      <c r="F1335" s="28"/>
      <c r="G1335" s="8"/>
      <c r="J1335" s="25">
        <v>1</v>
      </c>
      <c r="K1335" s="26"/>
      <c r="L1335" s="27">
        <v>203.51</v>
      </c>
      <c r="M1335" s="102"/>
    </row>
    <row r="1336" spans="1:13" ht="21.75" customHeight="1" x14ac:dyDescent="0.25">
      <c r="A1336" s="34" t="s">
        <v>1238</v>
      </c>
      <c r="B1336" s="22" t="s">
        <v>1314</v>
      </c>
      <c r="D1336" s="8" t="str">
        <f>IF($A$4="I",VLOOKUP(B1336,lingue!$A$1:$W$2481,12,FALSE),IF($A$4="GB",VLOOKUP(B1336,lingue!$A$1:$W$2481,14,FALSE),IF($A$4="E",VLOOKUP(B1336,lingue!$A$1:$W$2481,20,FALSE),IF($A$4="PL",VLOOKUP(B1336,lingue!$A$1:$W$2481,22,FALSE),IF($A$4="D",VLOOKUP(B1336,lingue!$A$1:$W$2481,16,FALSE),IF($A$4="F",VLOOKUP(B1336,lingue!$A$1:$W$2481,18,FALSE)))))))</f>
        <v>SCAFFALE AGGIUNTIVO QUICK BIFRONTE CON 2 MENSOLE FISSE PROF. 150 MM + 18 COMPAT COC0015104 BLU - DIM. MM L=985 P=925 A=1813</v>
      </c>
      <c r="E1336" s="23" t="str">
        <f>IF($A$4="I",VLOOKUP(B1336,lingue!$A$1:$W$2481,13,FALSE),IF($A$4="GB",VLOOKUP(B1336,lingue!$A$1:$W$2481,15,FALSE),IF($A$4="E",VLOOKUP(B1336,lingue!$A$1:$W$2481,21,FALSE),IF($A$4="PL",VLOOKUP(B1336,lingue!$A$1:$W$2481,23,FALSE),IF($A$4="D",VLOOKUP(B1336,lingue!$A$1:$W$2481,17,FALSE),IF($A$4="F",VLOOKUP(B1336,lingue!$A$1:$W$2481,19,FALSE)))))))</f>
        <v>SCAFFALE E MENSOLE ZINCATE - FORNITO SMONTATO</v>
      </c>
      <c r="F1336" s="28"/>
      <c r="G1336" s="8"/>
      <c r="J1336" s="25">
        <v>1</v>
      </c>
      <c r="K1336" s="26"/>
      <c r="L1336" s="27">
        <v>203.51</v>
      </c>
      <c r="M1336" s="102"/>
    </row>
    <row r="1337" spans="1:13" ht="21.75" customHeight="1" x14ac:dyDescent="0.25">
      <c r="A1337" s="34" t="s">
        <v>1238</v>
      </c>
      <c r="B1337" s="22" t="s">
        <v>1315</v>
      </c>
      <c r="D1337" s="8" t="str">
        <f>IF($A$4="I",VLOOKUP(B1337,lingue!$A$1:$W$2481,12,FALSE),IF($A$4="GB",VLOOKUP(B1337,lingue!$A$1:$W$2481,14,FALSE),IF($A$4="E",VLOOKUP(B1337,lingue!$A$1:$W$2481,20,FALSE),IF($A$4="PL",VLOOKUP(B1337,lingue!$A$1:$W$2481,22,FALSE),IF($A$4="D",VLOOKUP(B1337,lingue!$A$1:$W$2481,16,FALSE),IF($A$4="F",VLOOKUP(B1337,lingue!$A$1:$W$2481,18,FALSE)))))))</f>
        <v>SCAFFALE AGGIUNTIVO QUICK BIFRONTE CON 2 MENSOLE FISSE PROF. 150 MM + 18 COMPAT COC0015105 GIALLO - DIM. MM L=985 P=925 A=1813</v>
      </c>
      <c r="E1337" s="23" t="str">
        <f>IF($A$4="I",VLOOKUP(B1337,lingue!$A$1:$W$2481,13,FALSE),IF($A$4="GB",VLOOKUP(B1337,lingue!$A$1:$W$2481,15,FALSE),IF($A$4="E",VLOOKUP(B1337,lingue!$A$1:$W$2481,21,FALSE),IF($A$4="PL",VLOOKUP(B1337,lingue!$A$1:$W$2481,23,FALSE),IF($A$4="D",VLOOKUP(B1337,lingue!$A$1:$W$2481,17,FALSE),IF($A$4="F",VLOOKUP(B1337,lingue!$A$1:$W$2481,19,FALSE)))))))</f>
        <v>SCAFFALE E MENSOLE ZINCATE - FORNITO SMONTATO</v>
      </c>
      <c r="F1337" s="28"/>
      <c r="G1337" s="8"/>
      <c r="J1337" s="25">
        <v>1</v>
      </c>
      <c r="K1337" s="26"/>
      <c r="L1337" s="27">
        <v>203.51</v>
      </c>
      <c r="M1337" s="102"/>
    </row>
    <row r="1338" spans="1:13" ht="21.75" customHeight="1" x14ac:dyDescent="0.25">
      <c r="A1338" s="34" t="s">
        <v>1238</v>
      </c>
      <c r="B1338" s="22" t="s">
        <v>1316</v>
      </c>
      <c r="D1338" s="8" t="str">
        <f>IF($A$4="I",VLOOKUP(B1338,lingue!$A$1:$W$2481,12,FALSE),IF($A$4="GB",VLOOKUP(B1338,lingue!$A$1:$W$2481,14,FALSE),IF($A$4="E",VLOOKUP(B1338,lingue!$A$1:$W$2481,20,FALSE),IF($A$4="PL",VLOOKUP(B1338,lingue!$A$1:$W$2481,22,FALSE),IF($A$4="D",VLOOKUP(B1338,lingue!$A$1:$W$2481,16,FALSE),IF($A$4="F",VLOOKUP(B1338,lingue!$A$1:$W$2481,18,FALSE)))))))</f>
        <v>SCAFFALE AGGIUNTIVO QUICK BIFRONTE CON 2 MENSOLE FISSE PROF. 150 MM + 18 COMPAT REPLAST COC0015401 GRIGIO SCURO - DIM. MM L=985 P=925 A=1813</v>
      </c>
      <c r="E1338" s="23" t="str">
        <f>IF($A$4="I",VLOOKUP(B1338,lingue!$A$1:$W$2481,13,FALSE),IF($A$4="GB",VLOOKUP(B1338,lingue!$A$1:$W$2481,15,FALSE),IF($A$4="E",VLOOKUP(B1338,lingue!$A$1:$W$2481,21,FALSE),IF($A$4="PL",VLOOKUP(B1338,lingue!$A$1:$W$2481,23,FALSE),IF($A$4="D",VLOOKUP(B1338,lingue!$A$1:$W$2481,17,FALSE),IF($A$4="F",VLOOKUP(B1338,lingue!$A$1:$W$2481,19,FALSE)))))))</f>
        <v>SCAFFALE E MENSOLE ZINCATE - FORNITO SMONTATO</v>
      </c>
      <c r="F1338" s="28"/>
      <c r="G1338" s="8"/>
      <c r="J1338" s="25">
        <v>1</v>
      </c>
      <c r="K1338" s="26"/>
      <c r="L1338" s="27">
        <v>198.91</v>
      </c>
      <c r="M1338" s="102"/>
    </row>
    <row r="1339" spans="1:13" ht="21.75" customHeight="1" x14ac:dyDescent="0.25">
      <c r="A1339" s="34" t="s">
        <v>1238</v>
      </c>
      <c r="B1339" s="22" t="s">
        <v>1317</v>
      </c>
      <c r="D1339" s="8" t="str">
        <f>IF($A$4="I",VLOOKUP(B1339,lingue!$A$1:$W$2481,12,FALSE),IF($A$4="GB",VLOOKUP(B1339,lingue!$A$1:$W$2481,14,FALSE),IF($A$4="E",VLOOKUP(B1339,lingue!$A$1:$W$2481,20,FALSE),IF($A$4="PL",VLOOKUP(B1339,lingue!$A$1:$W$2481,22,FALSE),IF($A$4="D",VLOOKUP(B1339,lingue!$A$1:$W$2481,16,FALSE),IF($A$4="F",VLOOKUP(B1339,lingue!$A$1:$W$2481,18,FALSE)))))))</f>
        <v>SCAFFALE AGGIUNTIVO QUICK BIFRONTE CON 2 MENSOLE FISSE PROF. 205 MM + 12 COMPAT COC0025101 GRIGIO SCURO - DIM. MM L=985 P=925 A=1813</v>
      </c>
      <c r="E1339" s="23" t="str">
        <f>IF($A$4="I",VLOOKUP(B1339,lingue!$A$1:$W$2481,13,FALSE),IF($A$4="GB",VLOOKUP(B1339,lingue!$A$1:$W$2481,15,FALSE),IF($A$4="E",VLOOKUP(B1339,lingue!$A$1:$W$2481,21,FALSE),IF($A$4="PL",VLOOKUP(B1339,lingue!$A$1:$W$2481,23,FALSE),IF($A$4="D",VLOOKUP(B1339,lingue!$A$1:$W$2481,17,FALSE),IF($A$4="F",VLOOKUP(B1339,lingue!$A$1:$W$2481,19,FALSE)))))))</f>
        <v>SCAFFALE E MENSOLE ZINCATE - FORNITO SMONTATO</v>
      </c>
      <c r="F1339" s="28"/>
      <c r="G1339" s="8"/>
      <c r="J1339" s="25">
        <v>1</v>
      </c>
      <c r="K1339" s="26"/>
      <c r="L1339" s="27">
        <v>213.16</v>
      </c>
      <c r="M1339" s="102"/>
    </row>
    <row r="1340" spans="1:13" ht="21.75" customHeight="1" x14ac:dyDescent="0.25">
      <c r="A1340" s="34" t="s">
        <v>1238</v>
      </c>
      <c r="B1340" s="22" t="s">
        <v>1318</v>
      </c>
      <c r="D1340" s="8" t="str">
        <f>IF($A$4="I",VLOOKUP(B1340,lingue!$A$1:$W$2481,12,FALSE),IF($A$4="GB",VLOOKUP(B1340,lingue!$A$1:$W$2481,14,FALSE),IF($A$4="E",VLOOKUP(B1340,lingue!$A$1:$W$2481,20,FALSE),IF($A$4="PL",VLOOKUP(B1340,lingue!$A$1:$W$2481,22,FALSE),IF($A$4="D",VLOOKUP(B1340,lingue!$A$1:$W$2481,16,FALSE),IF($A$4="F",VLOOKUP(B1340,lingue!$A$1:$W$2481,18,FALSE)))))))</f>
        <v>SCAFFALE AGGIUNTIVO QUICK BIFRONTE CON 2 MENSOLE FISSE PROF. 205 MM + 12 COMPAT COC0025102 VERDE - DIM. MM L=985 P=925 A=1813</v>
      </c>
      <c r="E1340" s="23" t="str">
        <f>IF($A$4="I",VLOOKUP(B1340,lingue!$A$1:$W$2481,13,FALSE),IF($A$4="GB",VLOOKUP(B1340,lingue!$A$1:$W$2481,15,FALSE),IF($A$4="E",VLOOKUP(B1340,lingue!$A$1:$W$2481,21,FALSE),IF($A$4="PL",VLOOKUP(B1340,lingue!$A$1:$W$2481,23,FALSE),IF($A$4="D",VLOOKUP(B1340,lingue!$A$1:$W$2481,17,FALSE),IF($A$4="F",VLOOKUP(B1340,lingue!$A$1:$W$2481,19,FALSE)))))))</f>
        <v>SCAFFALE E MENSOLE ZINCATE - FORNITO SMONTATO</v>
      </c>
      <c r="F1340" s="28"/>
      <c r="G1340" s="8"/>
      <c r="J1340" s="25">
        <v>1</v>
      </c>
      <c r="K1340" s="26"/>
      <c r="L1340" s="27">
        <v>213.16</v>
      </c>
      <c r="M1340" s="102"/>
    </row>
    <row r="1341" spans="1:13" ht="21.75" customHeight="1" x14ac:dyDescent="0.25">
      <c r="A1341" s="34" t="s">
        <v>1238</v>
      </c>
      <c r="B1341" s="22" t="s">
        <v>1319</v>
      </c>
      <c r="D1341" s="8" t="str">
        <f>IF($A$4="I",VLOOKUP(B1341,lingue!$A$1:$W$2481,12,FALSE),IF($A$4="GB",VLOOKUP(B1341,lingue!$A$1:$W$2481,14,FALSE),IF($A$4="E",VLOOKUP(B1341,lingue!$A$1:$W$2481,20,FALSE),IF($A$4="PL",VLOOKUP(B1341,lingue!$A$1:$W$2481,22,FALSE),IF($A$4="D",VLOOKUP(B1341,lingue!$A$1:$W$2481,16,FALSE),IF($A$4="F",VLOOKUP(B1341,lingue!$A$1:$W$2481,18,FALSE)))))))</f>
        <v>SCAFFALE AGGIUNTIVO QUICK BIFRONTE CON 2 MENSOLE FISSE PROF. 205 MM + 12 COMPAT COC0025103 ROSSO - DIM. MM L=985 P=925 A=1813</v>
      </c>
      <c r="E1341" s="23" t="str">
        <f>IF($A$4="I",VLOOKUP(B1341,lingue!$A$1:$W$2481,13,FALSE),IF($A$4="GB",VLOOKUP(B1341,lingue!$A$1:$W$2481,15,FALSE),IF($A$4="E",VLOOKUP(B1341,lingue!$A$1:$W$2481,21,FALSE),IF($A$4="PL",VLOOKUP(B1341,lingue!$A$1:$W$2481,23,FALSE),IF($A$4="D",VLOOKUP(B1341,lingue!$A$1:$W$2481,17,FALSE),IF($A$4="F",VLOOKUP(B1341,lingue!$A$1:$W$2481,19,FALSE)))))))</f>
        <v>SCAFFALE E MENSOLE ZINCATE - FORNITO SMONTATO</v>
      </c>
      <c r="F1341" s="28"/>
      <c r="G1341" s="8"/>
      <c r="J1341" s="25">
        <v>1</v>
      </c>
      <c r="K1341" s="26"/>
      <c r="L1341" s="27">
        <v>213.16</v>
      </c>
      <c r="M1341" s="102"/>
    </row>
    <row r="1342" spans="1:13" ht="21.75" customHeight="1" x14ac:dyDescent="0.25">
      <c r="A1342" s="34" t="s">
        <v>1238</v>
      </c>
      <c r="B1342" s="22" t="s">
        <v>1320</v>
      </c>
      <c r="D1342" s="8" t="str">
        <f>IF($A$4="I",VLOOKUP(B1342,lingue!$A$1:$W$2481,12,FALSE),IF($A$4="GB",VLOOKUP(B1342,lingue!$A$1:$W$2481,14,FALSE),IF($A$4="E",VLOOKUP(B1342,lingue!$A$1:$W$2481,20,FALSE),IF($A$4="PL",VLOOKUP(B1342,lingue!$A$1:$W$2481,22,FALSE),IF($A$4="D",VLOOKUP(B1342,lingue!$A$1:$W$2481,16,FALSE),IF($A$4="F",VLOOKUP(B1342,lingue!$A$1:$W$2481,18,FALSE)))))))</f>
        <v>SCAFFALE AGGIUNTIVO QUICK BIFRONTE CON 2 MENSOLE FISSE PROF. 205 MM + 12 COMPAT COC0025104 BLU - DIM. MM L=985 P=925 A=1813</v>
      </c>
      <c r="E1342" s="23" t="str">
        <f>IF($A$4="I",VLOOKUP(B1342,lingue!$A$1:$W$2481,13,FALSE),IF($A$4="GB",VLOOKUP(B1342,lingue!$A$1:$W$2481,15,FALSE),IF($A$4="E",VLOOKUP(B1342,lingue!$A$1:$W$2481,21,FALSE),IF($A$4="PL",VLOOKUP(B1342,lingue!$A$1:$W$2481,23,FALSE),IF($A$4="D",VLOOKUP(B1342,lingue!$A$1:$W$2481,17,FALSE),IF($A$4="F",VLOOKUP(B1342,lingue!$A$1:$W$2481,19,FALSE)))))))</f>
        <v>SCAFFALE E MENSOLE ZINCATE - FORNITO SMONTATO</v>
      </c>
      <c r="F1342" s="28"/>
      <c r="G1342" s="8"/>
      <c r="J1342" s="25">
        <v>1</v>
      </c>
      <c r="K1342" s="26"/>
      <c r="L1342" s="27">
        <v>213.16</v>
      </c>
      <c r="M1342" s="102"/>
    </row>
    <row r="1343" spans="1:13" ht="21.75" customHeight="1" x14ac:dyDescent="0.25">
      <c r="A1343" s="34" t="s">
        <v>1238</v>
      </c>
      <c r="B1343" s="22" t="s">
        <v>1321</v>
      </c>
      <c r="D1343" s="8" t="str">
        <f>IF($A$4="I",VLOOKUP(B1343,lingue!$A$1:$W$2481,12,FALSE),IF($A$4="GB",VLOOKUP(B1343,lingue!$A$1:$W$2481,14,FALSE),IF($A$4="E",VLOOKUP(B1343,lingue!$A$1:$W$2481,20,FALSE),IF($A$4="PL",VLOOKUP(B1343,lingue!$A$1:$W$2481,22,FALSE),IF($A$4="D",VLOOKUP(B1343,lingue!$A$1:$W$2481,16,FALSE),IF($A$4="F",VLOOKUP(B1343,lingue!$A$1:$W$2481,18,FALSE)))))))</f>
        <v>SCAFFALE AGGIUNTIVO QUICK BIFRONTE CON 2 MENSOLE FISSE PROF. 205 MM + 12 COMPAT COC0025105 GIALLO - DIM. MM L=985 P=925 A=1813</v>
      </c>
      <c r="E1343" s="23" t="str">
        <f>IF($A$4="I",VLOOKUP(B1343,lingue!$A$1:$W$2481,13,FALSE),IF($A$4="GB",VLOOKUP(B1343,lingue!$A$1:$W$2481,15,FALSE),IF($A$4="E",VLOOKUP(B1343,lingue!$A$1:$W$2481,21,FALSE),IF($A$4="PL",VLOOKUP(B1343,lingue!$A$1:$W$2481,23,FALSE),IF($A$4="D",VLOOKUP(B1343,lingue!$A$1:$W$2481,17,FALSE),IF($A$4="F",VLOOKUP(B1343,lingue!$A$1:$W$2481,19,FALSE)))))))</f>
        <v>SCAFFALE E MENSOLE ZINCATE - FORNITO SMONTATO</v>
      </c>
      <c r="F1343" s="28"/>
      <c r="G1343" s="8"/>
      <c r="J1343" s="25">
        <v>1</v>
      </c>
      <c r="K1343" s="26"/>
      <c r="L1343" s="27">
        <v>213.16</v>
      </c>
      <c r="M1343" s="102"/>
    </row>
    <row r="1344" spans="1:13" ht="21.75" customHeight="1" x14ac:dyDescent="0.25">
      <c r="A1344" s="34" t="s">
        <v>1238</v>
      </c>
      <c r="B1344" s="22" t="s">
        <v>1322</v>
      </c>
      <c r="D1344" s="8" t="str">
        <f>IF($A$4="I",VLOOKUP(B1344,lingue!$A$1:$W$2481,12,FALSE),IF($A$4="GB",VLOOKUP(B1344,lingue!$A$1:$W$2481,14,FALSE),IF($A$4="E",VLOOKUP(B1344,lingue!$A$1:$W$2481,20,FALSE),IF($A$4="PL",VLOOKUP(B1344,lingue!$A$1:$W$2481,22,FALSE),IF($A$4="D",VLOOKUP(B1344,lingue!$A$1:$W$2481,16,FALSE),IF($A$4="F",VLOOKUP(B1344,lingue!$A$1:$W$2481,18,FALSE)))))))</f>
        <v>SCAFFALE AGGIUNTIVO QUICK BIFRONTE CON 2 MENSOLE FISSE PROF. 205 MM + 12 COMPAT REPLAST COC0025401 GRIGIO SCURO - DIM. MM L=985 P=925 A=1813</v>
      </c>
      <c r="E1344" s="23" t="str">
        <f>IF($A$4="I",VLOOKUP(B1344,lingue!$A$1:$W$2481,13,FALSE),IF($A$4="GB",VLOOKUP(B1344,lingue!$A$1:$W$2481,15,FALSE),IF($A$4="E",VLOOKUP(B1344,lingue!$A$1:$W$2481,21,FALSE),IF($A$4="PL",VLOOKUP(B1344,lingue!$A$1:$W$2481,23,FALSE),IF($A$4="D",VLOOKUP(B1344,lingue!$A$1:$W$2481,17,FALSE),IF($A$4="F",VLOOKUP(B1344,lingue!$A$1:$W$2481,19,FALSE)))))))</f>
        <v>SCAFFALE E MENSOLE ZINCATE - FORNITO SMONTATO</v>
      </c>
      <c r="F1344" s="28"/>
      <c r="G1344" s="8"/>
      <c r="J1344" s="25">
        <v>1</v>
      </c>
      <c r="K1344" s="26"/>
      <c r="L1344" s="27">
        <v>208.64</v>
      </c>
      <c r="M1344" s="102"/>
    </row>
    <row r="1345" spans="1:13" ht="21.75" customHeight="1" x14ac:dyDescent="0.25">
      <c r="A1345" s="34" t="s">
        <v>1238</v>
      </c>
      <c r="B1345" s="22" t="s">
        <v>1323</v>
      </c>
      <c r="D1345" s="8" t="str">
        <f>IF($A$4="I",VLOOKUP(B1345,lingue!$A$1:$W$2481,12,FALSE),IF($A$4="GB",VLOOKUP(B1345,lingue!$A$1:$W$2481,14,FALSE),IF($A$4="E",VLOOKUP(B1345,lingue!$A$1:$W$2481,20,FALSE),IF($A$4="PL",VLOOKUP(B1345,lingue!$A$1:$W$2481,22,FALSE),IF($A$4="D",VLOOKUP(B1345,lingue!$A$1:$W$2481,16,FALSE),IF($A$4="F",VLOOKUP(B1345,lingue!$A$1:$W$2481,18,FALSE)))))))</f>
        <v>SCAFFALE AGGIUNTIVO QUICK BIFRONTE CON 2 MENSOLE FISSE PROF. 295 MM + 8 COMPAT COC0035101 GRIGIO SCURO - DIM. MM L=985 P=925 A=1813</v>
      </c>
      <c r="E1345" s="23" t="str">
        <f>IF($A$4="I",VLOOKUP(B1345,lingue!$A$1:$W$2481,13,FALSE),IF($A$4="GB",VLOOKUP(B1345,lingue!$A$1:$W$2481,15,FALSE),IF($A$4="E",VLOOKUP(B1345,lingue!$A$1:$W$2481,21,FALSE),IF($A$4="PL",VLOOKUP(B1345,lingue!$A$1:$W$2481,23,FALSE),IF($A$4="D",VLOOKUP(B1345,lingue!$A$1:$W$2481,17,FALSE),IF($A$4="F",VLOOKUP(B1345,lingue!$A$1:$W$2481,19,FALSE)))))))</f>
        <v>SCAFFALE E MENSOLE ZINCATE - FORNITO SMONTATO</v>
      </c>
      <c r="F1345" s="28"/>
      <c r="G1345" s="8"/>
      <c r="J1345" s="25">
        <v>1</v>
      </c>
      <c r="K1345" s="26"/>
      <c r="L1345" s="27">
        <v>242.39</v>
      </c>
      <c r="M1345" s="102"/>
    </row>
    <row r="1346" spans="1:13" ht="21.75" customHeight="1" x14ac:dyDescent="0.25">
      <c r="A1346" s="34" t="s">
        <v>1238</v>
      </c>
      <c r="B1346" s="22" t="s">
        <v>1324</v>
      </c>
      <c r="D1346" s="8" t="str">
        <f>IF($A$4="I",VLOOKUP(B1346,lingue!$A$1:$W$2481,12,FALSE),IF($A$4="GB",VLOOKUP(B1346,lingue!$A$1:$W$2481,14,FALSE),IF($A$4="E",VLOOKUP(B1346,lingue!$A$1:$W$2481,20,FALSE),IF($A$4="PL",VLOOKUP(B1346,lingue!$A$1:$W$2481,22,FALSE),IF($A$4="D",VLOOKUP(B1346,lingue!$A$1:$W$2481,16,FALSE),IF($A$4="F",VLOOKUP(B1346,lingue!$A$1:$W$2481,18,FALSE)))))))</f>
        <v>SCAFFALE AGGIUNTIVO QUICK BIFRONTE CON 2 MENSOLE FISSE PROF. 295 MM + 8 COMPAT COC0035102 VERDE - DIM. MM L=985 P=925 A=1813</v>
      </c>
      <c r="E1346" s="23" t="str">
        <f>IF($A$4="I",VLOOKUP(B1346,lingue!$A$1:$W$2481,13,FALSE),IF($A$4="GB",VLOOKUP(B1346,lingue!$A$1:$W$2481,15,FALSE),IF($A$4="E",VLOOKUP(B1346,lingue!$A$1:$W$2481,21,FALSE),IF($A$4="PL",VLOOKUP(B1346,lingue!$A$1:$W$2481,23,FALSE),IF($A$4="D",VLOOKUP(B1346,lingue!$A$1:$W$2481,17,FALSE),IF($A$4="F",VLOOKUP(B1346,lingue!$A$1:$W$2481,19,FALSE)))))))</f>
        <v>SCAFFALE E MENSOLE ZINCATE - FORNITO SMONTATO</v>
      </c>
      <c r="F1346" s="28"/>
      <c r="G1346" s="8"/>
      <c r="J1346" s="25">
        <v>1</v>
      </c>
      <c r="K1346" s="26"/>
      <c r="L1346" s="27">
        <v>242.39</v>
      </c>
      <c r="M1346" s="102"/>
    </row>
    <row r="1347" spans="1:13" ht="21.75" customHeight="1" x14ac:dyDescent="0.25">
      <c r="A1347" s="34" t="s">
        <v>1238</v>
      </c>
      <c r="B1347" s="22" t="s">
        <v>1325</v>
      </c>
      <c r="D1347" s="8" t="str">
        <f>IF($A$4="I",VLOOKUP(B1347,lingue!$A$1:$W$2481,12,FALSE),IF($A$4="GB",VLOOKUP(B1347,lingue!$A$1:$W$2481,14,FALSE),IF($A$4="E",VLOOKUP(B1347,lingue!$A$1:$W$2481,20,FALSE),IF($A$4="PL",VLOOKUP(B1347,lingue!$A$1:$W$2481,22,FALSE),IF($A$4="D",VLOOKUP(B1347,lingue!$A$1:$W$2481,16,FALSE),IF($A$4="F",VLOOKUP(B1347,lingue!$A$1:$W$2481,18,FALSE)))))))</f>
        <v>SCAFFALE AGGIUNTIVO QUICK BIFRONTE CON 2 MENSOLE FISSE PROF. 295 MM + 8 COMPAT COC0035103 ROSSO - DIM. MM L=985 P=925 A=1813</v>
      </c>
      <c r="E1347" s="23" t="str">
        <f>IF($A$4="I",VLOOKUP(B1347,lingue!$A$1:$W$2481,13,FALSE),IF($A$4="GB",VLOOKUP(B1347,lingue!$A$1:$W$2481,15,FALSE),IF($A$4="E",VLOOKUP(B1347,lingue!$A$1:$W$2481,21,FALSE),IF($A$4="PL",VLOOKUP(B1347,lingue!$A$1:$W$2481,23,FALSE),IF($A$4="D",VLOOKUP(B1347,lingue!$A$1:$W$2481,17,FALSE),IF($A$4="F",VLOOKUP(B1347,lingue!$A$1:$W$2481,19,FALSE)))))))</f>
        <v>SCAFFALE E MENSOLE ZINCATE - FORNITO SMONTATO</v>
      </c>
      <c r="F1347" s="28"/>
      <c r="G1347" s="8"/>
      <c r="J1347" s="25">
        <v>1</v>
      </c>
      <c r="K1347" s="26"/>
      <c r="L1347" s="27">
        <v>242.39</v>
      </c>
      <c r="M1347" s="102"/>
    </row>
    <row r="1348" spans="1:13" ht="21.75" customHeight="1" x14ac:dyDescent="0.25">
      <c r="A1348" s="34" t="s">
        <v>1238</v>
      </c>
      <c r="B1348" s="22" t="s">
        <v>1326</v>
      </c>
      <c r="D1348" s="8" t="str">
        <f>IF($A$4="I",VLOOKUP(B1348,lingue!$A$1:$W$2481,12,FALSE),IF($A$4="GB",VLOOKUP(B1348,lingue!$A$1:$W$2481,14,FALSE),IF($A$4="E",VLOOKUP(B1348,lingue!$A$1:$W$2481,20,FALSE),IF($A$4="PL",VLOOKUP(B1348,lingue!$A$1:$W$2481,22,FALSE),IF($A$4="D",VLOOKUP(B1348,lingue!$A$1:$W$2481,16,FALSE),IF($A$4="F",VLOOKUP(B1348,lingue!$A$1:$W$2481,18,FALSE)))))))</f>
        <v>SCAFFALE AGGIUNTIVO QUICK BIFRONTE CON 2 MENSOLE FISSE PROF. 295 MM + 8 COMPAT COC0035104 BLU - DIM. MM L=985 P=925 A=1813</v>
      </c>
      <c r="E1348" s="23" t="str">
        <f>IF($A$4="I",VLOOKUP(B1348,lingue!$A$1:$W$2481,13,FALSE),IF($A$4="GB",VLOOKUP(B1348,lingue!$A$1:$W$2481,15,FALSE),IF($A$4="E",VLOOKUP(B1348,lingue!$A$1:$W$2481,21,FALSE),IF($A$4="PL",VLOOKUP(B1348,lingue!$A$1:$W$2481,23,FALSE),IF($A$4="D",VLOOKUP(B1348,lingue!$A$1:$W$2481,17,FALSE),IF($A$4="F",VLOOKUP(B1348,lingue!$A$1:$W$2481,19,FALSE)))))))</f>
        <v>SCAFFALE E MENSOLE ZINCATE - FORNITO SMONTATO</v>
      </c>
      <c r="F1348" s="28"/>
      <c r="G1348" s="8"/>
      <c r="J1348" s="25">
        <v>1</v>
      </c>
      <c r="K1348" s="26"/>
      <c r="L1348" s="27">
        <v>242.39</v>
      </c>
      <c r="M1348" s="102"/>
    </row>
    <row r="1349" spans="1:13" ht="21.75" customHeight="1" x14ac:dyDescent="0.25">
      <c r="A1349" s="34" t="s">
        <v>1238</v>
      </c>
      <c r="B1349" s="22" t="s">
        <v>1327</v>
      </c>
      <c r="D1349" s="8" t="str">
        <f>IF($A$4="I",VLOOKUP(B1349,lingue!$A$1:$W$2481,12,FALSE),IF($A$4="GB",VLOOKUP(B1349,lingue!$A$1:$W$2481,14,FALSE),IF($A$4="E",VLOOKUP(B1349,lingue!$A$1:$W$2481,20,FALSE),IF($A$4="PL",VLOOKUP(B1349,lingue!$A$1:$W$2481,22,FALSE),IF($A$4="D",VLOOKUP(B1349,lingue!$A$1:$W$2481,16,FALSE),IF($A$4="F",VLOOKUP(B1349,lingue!$A$1:$W$2481,18,FALSE)))))))</f>
        <v>SCAFFALE AGGIUNTIVO QUICK BIFRONTE CON 2 MENSOLE FISSE PROF. 295 MM + 8 COMPAT COC0035105 GIALLO - DIM. MM L=985 P=925 A=1813</v>
      </c>
      <c r="E1349" s="23" t="str">
        <f>IF($A$4="I",VLOOKUP(B1349,lingue!$A$1:$W$2481,13,FALSE),IF($A$4="GB",VLOOKUP(B1349,lingue!$A$1:$W$2481,15,FALSE),IF($A$4="E",VLOOKUP(B1349,lingue!$A$1:$W$2481,21,FALSE),IF($A$4="PL",VLOOKUP(B1349,lingue!$A$1:$W$2481,23,FALSE),IF($A$4="D",VLOOKUP(B1349,lingue!$A$1:$W$2481,17,FALSE),IF($A$4="F",VLOOKUP(B1349,lingue!$A$1:$W$2481,19,FALSE)))))))</f>
        <v>SCAFFALE E MENSOLE ZINCATE - FORNITO SMONTATO</v>
      </c>
      <c r="F1349" s="28"/>
      <c r="G1349" s="8"/>
      <c r="J1349" s="25">
        <v>1</v>
      </c>
      <c r="K1349" s="26"/>
      <c r="L1349" s="27">
        <v>242.39</v>
      </c>
      <c r="M1349" s="102"/>
    </row>
    <row r="1350" spans="1:13" ht="21.75" customHeight="1" x14ac:dyDescent="0.25">
      <c r="A1350" s="34" t="s">
        <v>1238</v>
      </c>
      <c r="B1350" s="22" t="s">
        <v>1328</v>
      </c>
      <c r="D1350" s="8" t="str">
        <f>IF($A$4="I",VLOOKUP(B1350,lingue!$A$1:$W$2481,12,FALSE),IF($A$4="GB",VLOOKUP(B1350,lingue!$A$1:$W$2481,14,FALSE),IF($A$4="E",VLOOKUP(B1350,lingue!$A$1:$W$2481,20,FALSE),IF($A$4="PL",VLOOKUP(B1350,lingue!$A$1:$W$2481,22,FALSE),IF($A$4="D",VLOOKUP(B1350,lingue!$A$1:$W$2481,16,FALSE),IF($A$4="F",VLOOKUP(B1350,lingue!$A$1:$W$2481,18,FALSE)))))))</f>
        <v>SCAFFALE AGGIUNTIVO QUICK BIFRONTE CON 2 MENSOLE FISSE PROF. 295 MM + 8 COMPAT REPLAST COC0035401 GRIGIO SCURO - DIM. MM L=985 P=925 A=1813</v>
      </c>
      <c r="E1350" s="23" t="str">
        <f>IF($A$4="I",VLOOKUP(B1350,lingue!$A$1:$W$2481,13,FALSE),IF($A$4="GB",VLOOKUP(B1350,lingue!$A$1:$W$2481,15,FALSE),IF($A$4="E",VLOOKUP(B1350,lingue!$A$1:$W$2481,21,FALSE),IF($A$4="PL",VLOOKUP(B1350,lingue!$A$1:$W$2481,23,FALSE),IF($A$4="D",VLOOKUP(B1350,lingue!$A$1:$W$2481,17,FALSE),IF($A$4="F",VLOOKUP(B1350,lingue!$A$1:$W$2481,19,FALSE)))))))</f>
        <v>SCAFFALE E MENSOLE ZINCATE - FORNITO SMONTATO</v>
      </c>
      <c r="F1350" s="28"/>
      <c r="G1350" s="8"/>
      <c r="J1350" s="25">
        <v>1</v>
      </c>
      <c r="K1350" s="26"/>
      <c r="L1350" s="27">
        <v>234.79</v>
      </c>
      <c r="M1350" s="102"/>
    </row>
    <row r="1351" spans="1:13" ht="21.75" customHeight="1" x14ac:dyDescent="0.25">
      <c r="A1351" s="34" t="s">
        <v>1238</v>
      </c>
      <c r="B1351" s="22" t="s">
        <v>1329</v>
      </c>
      <c r="D1351" s="8" t="str">
        <f>IF($A$4="I",VLOOKUP(B1351,lingue!$A$1:$W$2481,12,FALSE),IF($A$4="GB",VLOOKUP(B1351,lingue!$A$1:$W$2481,14,FALSE),IF($A$4="E",VLOOKUP(B1351,lingue!$A$1:$W$2481,20,FALSE),IF($A$4="PL",VLOOKUP(B1351,lingue!$A$1:$W$2481,22,FALSE),IF($A$4="D",VLOOKUP(B1351,lingue!$A$1:$W$2481,16,FALSE),IF($A$4="F",VLOOKUP(B1351,lingue!$A$1:$W$2481,18,FALSE)))))))</f>
        <v>SCAFFALE AGGIUNTIVO QUICK BIFRONTE CON 2 MENSOLE FISSE PROF. 295 MM + 8 COMPAT COC3A25101 GRIGIO SCURO - DIM. MM L=985 P=925 A=1813</v>
      </c>
      <c r="E1351" s="23" t="str">
        <f>IF($A$4="I",VLOOKUP(B1351,lingue!$A$1:$W$2481,13,FALSE),IF($A$4="GB",VLOOKUP(B1351,lingue!$A$1:$W$2481,15,FALSE),IF($A$4="E",VLOOKUP(B1351,lingue!$A$1:$W$2481,21,FALSE),IF($A$4="PL",VLOOKUP(B1351,lingue!$A$1:$W$2481,23,FALSE),IF($A$4="D",VLOOKUP(B1351,lingue!$A$1:$W$2481,17,FALSE),IF($A$4="F",VLOOKUP(B1351,lingue!$A$1:$W$2481,19,FALSE)))))))</f>
        <v>SCAFFALE E MENSOLE ZINCATE - FORNITO SMONTATO</v>
      </c>
      <c r="F1351" s="28"/>
      <c r="G1351" s="8"/>
      <c r="J1351" s="25">
        <v>1</v>
      </c>
      <c r="K1351" s="26"/>
      <c r="L1351" s="27">
        <v>234.7</v>
      </c>
      <c r="M1351" s="102"/>
    </row>
    <row r="1352" spans="1:13" ht="21.75" customHeight="1" x14ac:dyDescent="0.25">
      <c r="A1352" s="34" t="s">
        <v>1238</v>
      </c>
      <c r="B1352" s="22" t="s">
        <v>1330</v>
      </c>
      <c r="D1352" s="8" t="str">
        <f>IF($A$4="I",VLOOKUP(B1352,lingue!$A$1:$W$2481,12,FALSE),IF($A$4="GB",VLOOKUP(B1352,lingue!$A$1:$W$2481,14,FALSE),IF($A$4="E",VLOOKUP(B1352,lingue!$A$1:$W$2481,20,FALSE),IF($A$4="PL",VLOOKUP(B1352,lingue!$A$1:$W$2481,22,FALSE),IF($A$4="D",VLOOKUP(B1352,lingue!$A$1:$W$2481,16,FALSE),IF($A$4="F",VLOOKUP(B1352,lingue!$A$1:$W$2481,18,FALSE)))))))</f>
        <v>SCAFFALE AGGIUNTIVO QUICK BIFRONTE CON 2 MENSOLE FISSE PROF. 295 MM + 8 COMPAT COC3A25102 VERDE - DIM. MM L=985 P=925 A=1813</v>
      </c>
      <c r="E1352" s="23" t="str">
        <f>IF($A$4="I",VLOOKUP(B1352,lingue!$A$1:$W$2481,13,FALSE),IF($A$4="GB",VLOOKUP(B1352,lingue!$A$1:$W$2481,15,FALSE),IF($A$4="E",VLOOKUP(B1352,lingue!$A$1:$W$2481,21,FALSE),IF($A$4="PL",VLOOKUP(B1352,lingue!$A$1:$W$2481,23,FALSE),IF($A$4="D",VLOOKUP(B1352,lingue!$A$1:$W$2481,17,FALSE),IF($A$4="F",VLOOKUP(B1352,lingue!$A$1:$W$2481,19,FALSE)))))))</f>
        <v>SCAFFALE E MENSOLE ZINCATE - FORNITO SMONTATO</v>
      </c>
      <c r="F1352" s="28"/>
      <c r="G1352" s="8"/>
      <c r="J1352" s="25">
        <v>1</v>
      </c>
      <c r="K1352" s="26"/>
      <c r="L1352" s="27">
        <v>234.7</v>
      </c>
      <c r="M1352" s="102"/>
    </row>
    <row r="1353" spans="1:13" ht="21.75" customHeight="1" x14ac:dyDescent="0.25">
      <c r="A1353" s="34" t="s">
        <v>1238</v>
      </c>
      <c r="B1353" s="22" t="s">
        <v>1331</v>
      </c>
      <c r="D1353" s="8" t="str">
        <f>IF($A$4="I",VLOOKUP(B1353,lingue!$A$1:$W$2481,12,FALSE),IF($A$4="GB",VLOOKUP(B1353,lingue!$A$1:$W$2481,14,FALSE),IF($A$4="E",VLOOKUP(B1353,lingue!$A$1:$W$2481,20,FALSE),IF($A$4="PL",VLOOKUP(B1353,lingue!$A$1:$W$2481,22,FALSE),IF($A$4="D",VLOOKUP(B1353,lingue!$A$1:$W$2481,16,FALSE),IF($A$4="F",VLOOKUP(B1353,lingue!$A$1:$W$2481,18,FALSE)))))))</f>
        <v>SCAFFALE AGGIUNTIVO QUICK BIFRONTE CON 2 MENSOLE FISSE PROF. 295 MM + 8 COMPAT COC3A25103 ROSSO - DIM. MM L=985 P=925 A=1813</v>
      </c>
      <c r="E1353" s="23" t="str">
        <f>IF($A$4="I",VLOOKUP(B1353,lingue!$A$1:$W$2481,13,FALSE),IF($A$4="GB",VLOOKUP(B1353,lingue!$A$1:$W$2481,15,FALSE),IF($A$4="E",VLOOKUP(B1353,lingue!$A$1:$W$2481,21,FALSE),IF($A$4="PL",VLOOKUP(B1353,lingue!$A$1:$W$2481,23,FALSE),IF($A$4="D",VLOOKUP(B1353,lingue!$A$1:$W$2481,17,FALSE),IF($A$4="F",VLOOKUP(B1353,lingue!$A$1:$W$2481,19,FALSE)))))))</f>
        <v>SCAFFALE E MENSOLE ZINCATE - FORNITO SMONTATO</v>
      </c>
      <c r="F1353" s="28"/>
      <c r="G1353" s="8"/>
      <c r="J1353" s="25">
        <v>1</v>
      </c>
      <c r="K1353" s="26"/>
      <c r="L1353" s="27">
        <v>234.7</v>
      </c>
      <c r="M1353" s="102"/>
    </row>
    <row r="1354" spans="1:13" ht="21.75" customHeight="1" x14ac:dyDescent="0.25">
      <c r="A1354" s="34" t="s">
        <v>1238</v>
      </c>
      <c r="B1354" s="22" t="s">
        <v>1332</v>
      </c>
      <c r="D1354" s="8" t="str">
        <f>IF($A$4="I",VLOOKUP(B1354,lingue!$A$1:$W$2481,12,FALSE),IF($A$4="GB",VLOOKUP(B1354,lingue!$A$1:$W$2481,14,FALSE),IF($A$4="E",VLOOKUP(B1354,lingue!$A$1:$W$2481,20,FALSE),IF($A$4="PL",VLOOKUP(B1354,lingue!$A$1:$W$2481,22,FALSE),IF($A$4="D",VLOOKUP(B1354,lingue!$A$1:$W$2481,16,FALSE),IF($A$4="F",VLOOKUP(B1354,lingue!$A$1:$W$2481,18,FALSE)))))))</f>
        <v>SCAFFALE AGGIUNTIVO QUICK BIFRONTE CON 2 MENSOLE FISSE PROF. 295 MM + 8 COMPAT COC3A25104 BLU - DIM. MM L=985 P=925 A=1813</v>
      </c>
      <c r="E1354" s="23" t="str">
        <f>IF($A$4="I",VLOOKUP(B1354,lingue!$A$1:$W$2481,13,FALSE),IF($A$4="GB",VLOOKUP(B1354,lingue!$A$1:$W$2481,15,FALSE),IF($A$4="E",VLOOKUP(B1354,lingue!$A$1:$W$2481,21,FALSE),IF($A$4="PL",VLOOKUP(B1354,lingue!$A$1:$W$2481,23,FALSE),IF($A$4="D",VLOOKUP(B1354,lingue!$A$1:$W$2481,17,FALSE),IF($A$4="F",VLOOKUP(B1354,lingue!$A$1:$W$2481,19,FALSE)))))))</f>
        <v>SCAFFALE E MENSOLE ZINCATE - FORNITO SMONTATO</v>
      </c>
      <c r="F1354" s="28"/>
      <c r="G1354" s="8"/>
      <c r="J1354" s="25">
        <v>1</v>
      </c>
      <c r="K1354" s="26"/>
      <c r="L1354" s="27">
        <v>234.7</v>
      </c>
      <c r="M1354" s="102"/>
    </row>
    <row r="1355" spans="1:13" ht="21.75" customHeight="1" x14ac:dyDescent="0.25">
      <c r="A1355" s="34" t="s">
        <v>1238</v>
      </c>
      <c r="B1355" s="22" t="s">
        <v>1333</v>
      </c>
      <c r="D1355" s="8" t="str">
        <f>IF($A$4="I",VLOOKUP(B1355,lingue!$A$1:$W$2481,12,FALSE),IF($A$4="GB",VLOOKUP(B1355,lingue!$A$1:$W$2481,14,FALSE),IF($A$4="E",VLOOKUP(B1355,lingue!$A$1:$W$2481,20,FALSE),IF($A$4="PL",VLOOKUP(B1355,lingue!$A$1:$W$2481,22,FALSE),IF($A$4="D",VLOOKUP(B1355,lingue!$A$1:$W$2481,16,FALSE),IF($A$4="F",VLOOKUP(B1355,lingue!$A$1:$W$2481,18,FALSE)))))))</f>
        <v>SCAFFALE AGGIUNTIVO QUICK BIFRONTE CON 2 MENSOLE FISSE PROF. 295 MM + 8 COMPAT COC3A25105 GIALLO - DIM. MM L=985 P=925 A=1813</v>
      </c>
      <c r="E1355" s="23" t="str">
        <f>IF($A$4="I",VLOOKUP(B1355,lingue!$A$1:$W$2481,13,FALSE),IF($A$4="GB",VLOOKUP(B1355,lingue!$A$1:$W$2481,15,FALSE),IF($A$4="E",VLOOKUP(B1355,lingue!$A$1:$W$2481,21,FALSE),IF($A$4="PL",VLOOKUP(B1355,lingue!$A$1:$W$2481,23,FALSE),IF($A$4="D",VLOOKUP(B1355,lingue!$A$1:$W$2481,17,FALSE),IF($A$4="F",VLOOKUP(B1355,lingue!$A$1:$W$2481,19,FALSE)))))))</f>
        <v>SCAFFALE E MENSOLE ZINCATE - FORNITO SMONTATO</v>
      </c>
      <c r="F1355" s="28"/>
      <c r="G1355" s="8"/>
      <c r="J1355" s="25">
        <v>1</v>
      </c>
      <c r="K1355" s="26"/>
      <c r="L1355" s="27">
        <v>234.7</v>
      </c>
      <c r="M1355" s="102"/>
    </row>
    <row r="1356" spans="1:13" ht="21.75" customHeight="1" x14ac:dyDescent="0.25">
      <c r="A1356" s="34" t="s">
        <v>1238</v>
      </c>
      <c r="B1356" s="22" t="s">
        <v>1334</v>
      </c>
      <c r="D1356" s="8" t="str">
        <f>IF($A$4="I",VLOOKUP(B1356,lingue!$A$1:$W$2481,12,FALSE),IF($A$4="GB",VLOOKUP(B1356,lingue!$A$1:$W$2481,14,FALSE),IF($A$4="E",VLOOKUP(B1356,lingue!$A$1:$W$2481,20,FALSE),IF($A$4="PL",VLOOKUP(B1356,lingue!$A$1:$W$2481,22,FALSE),IF($A$4="D",VLOOKUP(B1356,lingue!$A$1:$W$2481,16,FALSE),IF($A$4="F",VLOOKUP(B1356,lingue!$A$1:$W$2481,18,FALSE)))))))</f>
        <v>SCAFFALE AGGIUNTIVO QUICK BIFRONTE CON 2 MENSOLE FISSE PROF. 295 MM + 8 COMPAT REPLAST COC3A25401 GRIGIO SCURO - DIM. MM L=985 P=925 A=1813</v>
      </c>
      <c r="E1356" s="23" t="str">
        <f>IF($A$4="I",VLOOKUP(B1356,lingue!$A$1:$W$2481,13,FALSE),IF($A$4="GB",VLOOKUP(B1356,lingue!$A$1:$W$2481,15,FALSE),IF($A$4="E",VLOOKUP(B1356,lingue!$A$1:$W$2481,21,FALSE),IF($A$4="PL",VLOOKUP(B1356,lingue!$A$1:$W$2481,23,FALSE),IF($A$4="D",VLOOKUP(B1356,lingue!$A$1:$W$2481,17,FALSE),IF($A$4="F",VLOOKUP(B1356,lingue!$A$1:$W$2481,19,FALSE)))))))</f>
        <v>SCAFFALE E MENSOLE ZINCATE - FORNITO SMONTATO</v>
      </c>
      <c r="F1356" s="28"/>
      <c r="G1356" s="8"/>
      <c r="J1356" s="25">
        <v>1</v>
      </c>
      <c r="K1356" s="26"/>
      <c r="L1356" s="27">
        <v>228.66</v>
      </c>
      <c r="M1356" s="102"/>
    </row>
    <row r="1357" spans="1:13" ht="21.75" customHeight="1" x14ac:dyDescent="0.25">
      <c r="A1357" s="34" t="s">
        <v>1238</v>
      </c>
      <c r="B1357" s="22" t="s">
        <v>1335</v>
      </c>
      <c r="D1357" s="8" t="str">
        <f>IF($A$4="I",VLOOKUP(B1357,lingue!$A$1:$W$2481,12,FALSE),IF($A$4="GB",VLOOKUP(B1357,lingue!$A$1:$W$2481,14,FALSE),IF($A$4="E",VLOOKUP(B1357,lingue!$A$1:$W$2481,20,FALSE),IF($A$4="PL",VLOOKUP(B1357,lingue!$A$1:$W$2481,22,FALSE),IF($A$4="D",VLOOKUP(B1357,lingue!$A$1:$W$2481,16,FALSE),IF($A$4="F",VLOOKUP(B1357,lingue!$A$1:$W$2481,18,FALSE)))))))</f>
        <v xml:space="preserve">MENSOLA QUICK FISSA AGGIUNTIVA PROF. 150 MM + 9 COMPAT COC0015101 GRIGIO SCURO - DIM. MM L=1023 P=150 </v>
      </c>
      <c r="E1357" s="23" t="str">
        <f>IF($A$4="I",VLOOKUP(B1357,lingue!$A$1:$W$2481,13,FALSE),IF($A$4="GB",VLOOKUP(B1357,lingue!$A$1:$W$2481,15,FALSE),IF($A$4="E",VLOOKUP(B1357,lingue!$A$1:$W$2481,21,FALSE),IF($A$4="PL",VLOOKUP(B1357,lingue!$A$1:$W$2481,23,FALSE),IF($A$4="D",VLOOKUP(B1357,lingue!$A$1:$W$2481,17,FALSE),IF($A$4="F",VLOOKUP(B1357,lingue!$A$1:$W$2481,19,FALSE)))))))</f>
        <v>MENSOLE ZINCATE - FORNITO SMONTATO</v>
      </c>
      <c r="F1357" s="28"/>
      <c r="G1357" s="8"/>
      <c r="J1357" s="25">
        <v>1</v>
      </c>
      <c r="K1357" s="26"/>
      <c r="L1357" s="27">
        <v>24.27</v>
      </c>
      <c r="M1357" s="102"/>
    </row>
    <row r="1358" spans="1:13" ht="21.75" customHeight="1" x14ac:dyDescent="0.25">
      <c r="A1358" s="34" t="s">
        <v>1238</v>
      </c>
      <c r="B1358" s="22" t="s">
        <v>1336</v>
      </c>
      <c r="D1358" s="8" t="str">
        <f>IF($A$4="I",VLOOKUP(B1358,lingue!$A$1:$W$2481,12,FALSE),IF($A$4="GB",VLOOKUP(B1358,lingue!$A$1:$W$2481,14,FALSE),IF($A$4="E",VLOOKUP(B1358,lingue!$A$1:$W$2481,20,FALSE),IF($A$4="PL",VLOOKUP(B1358,lingue!$A$1:$W$2481,22,FALSE),IF($A$4="D",VLOOKUP(B1358,lingue!$A$1:$W$2481,16,FALSE),IF($A$4="F",VLOOKUP(B1358,lingue!$A$1:$W$2481,18,FALSE)))))))</f>
        <v xml:space="preserve">MENSOLA QUICK FISSA AGGIUNTIVA PROF. 150 MM + 9 COMPAT COC0015102 VERDE - DIM. MM L=1023 P=150 </v>
      </c>
      <c r="E1358" s="23" t="str">
        <f>IF($A$4="I",VLOOKUP(B1358,lingue!$A$1:$W$2481,13,FALSE),IF($A$4="GB",VLOOKUP(B1358,lingue!$A$1:$W$2481,15,FALSE),IF($A$4="E",VLOOKUP(B1358,lingue!$A$1:$W$2481,21,FALSE),IF($A$4="PL",VLOOKUP(B1358,lingue!$A$1:$W$2481,23,FALSE),IF($A$4="D",VLOOKUP(B1358,lingue!$A$1:$W$2481,17,FALSE),IF($A$4="F",VLOOKUP(B1358,lingue!$A$1:$W$2481,19,FALSE)))))))</f>
        <v>MENSOLE ZINCATE - FORNITO SMONTATO</v>
      </c>
      <c r="F1358" s="28"/>
      <c r="G1358" s="8"/>
      <c r="J1358" s="25">
        <v>1</v>
      </c>
      <c r="K1358" s="26"/>
      <c r="L1358" s="27">
        <v>24.27</v>
      </c>
      <c r="M1358" s="102"/>
    </row>
    <row r="1359" spans="1:13" ht="21.75" customHeight="1" x14ac:dyDescent="0.25">
      <c r="A1359" s="34" t="s">
        <v>1238</v>
      </c>
      <c r="B1359" s="22" t="s">
        <v>1337</v>
      </c>
      <c r="D1359" s="8" t="str">
        <f>IF($A$4="I",VLOOKUP(B1359,lingue!$A$1:$W$2481,12,FALSE),IF($A$4="GB",VLOOKUP(B1359,lingue!$A$1:$W$2481,14,FALSE),IF($A$4="E",VLOOKUP(B1359,lingue!$A$1:$W$2481,20,FALSE),IF($A$4="PL",VLOOKUP(B1359,lingue!$A$1:$W$2481,22,FALSE),IF($A$4="D",VLOOKUP(B1359,lingue!$A$1:$W$2481,16,FALSE),IF($A$4="F",VLOOKUP(B1359,lingue!$A$1:$W$2481,18,FALSE)))))))</f>
        <v xml:space="preserve">MENSOLA QUICK FISSA AGGIUNTIVA PROF. 150 MM + 9 COMPAT COC0015103 ROSSO - DIM. MM L=1023 P=150 </v>
      </c>
      <c r="E1359" s="23" t="str">
        <f>IF($A$4="I",VLOOKUP(B1359,lingue!$A$1:$W$2481,13,FALSE),IF($A$4="GB",VLOOKUP(B1359,lingue!$A$1:$W$2481,15,FALSE),IF($A$4="E",VLOOKUP(B1359,lingue!$A$1:$W$2481,21,FALSE),IF($A$4="PL",VLOOKUP(B1359,lingue!$A$1:$W$2481,23,FALSE),IF($A$4="D",VLOOKUP(B1359,lingue!$A$1:$W$2481,17,FALSE),IF($A$4="F",VLOOKUP(B1359,lingue!$A$1:$W$2481,19,FALSE)))))))</f>
        <v>MENSOLE ZINCATE - FORNITO SMONTATO</v>
      </c>
      <c r="F1359" s="28"/>
      <c r="G1359" s="8"/>
      <c r="J1359" s="25">
        <v>1</v>
      </c>
      <c r="K1359" s="26"/>
      <c r="L1359" s="27">
        <v>24.27</v>
      </c>
      <c r="M1359" s="102"/>
    </row>
    <row r="1360" spans="1:13" ht="21.75" customHeight="1" x14ac:dyDescent="0.25">
      <c r="A1360" s="34" t="s">
        <v>1238</v>
      </c>
      <c r="B1360" s="22" t="s">
        <v>1338</v>
      </c>
      <c r="D1360" s="8" t="str">
        <f>IF($A$4="I",VLOOKUP(B1360,lingue!$A$1:$W$2481,12,FALSE),IF($A$4="GB",VLOOKUP(B1360,lingue!$A$1:$W$2481,14,FALSE),IF($A$4="E",VLOOKUP(B1360,lingue!$A$1:$W$2481,20,FALSE),IF($A$4="PL",VLOOKUP(B1360,lingue!$A$1:$W$2481,22,FALSE),IF($A$4="D",VLOOKUP(B1360,lingue!$A$1:$W$2481,16,FALSE),IF($A$4="F",VLOOKUP(B1360,lingue!$A$1:$W$2481,18,FALSE)))))))</f>
        <v xml:space="preserve">MENSOLA QUICK FISSA AGGIUNTIVA PROF. 150 MM + 9 COMPAT COC0015104 BLU - DIM. MM L=1023 P=150 </v>
      </c>
      <c r="E1360" s="23" t="str">
        <f>IF($A$4="I",VLOOKUP(B1360,lingue!$A$1:$W$2481,13,FALSE),IF($A$4="GB",VLOOKUP(B1360,lingue!$A$1:$W$2481,15,FALSE),IF($A$4="E",VLOOKUP(B1360,lingue!$A$1:$W$2481,21,FALSE),IF($A$4="PL",VLOOKUP(B1360,lingue!$A$1:$W$2481,23,FALSE),IF($A$4="D",VLOOKUP(B1360,lingue!$A$1:$W$2481,17,FALSE),IF($A$4="F",VLOOKUP(B1360,lingue!$A$1:$W$2481,19,FALSE)))))))</f>
        <v>MENSOLE ZINCATE - FORNITO SMONTATO</v>
      </c>
      <c r="F1360" s="28"/>
      <c r="G1360" s="8"/>
      <c r="J1360" s="25">
        <v>1</v>
      </c>
      <c r="K1360" s="26"/>
      <c r="L1360" s="27">
        <v>24.27</v>
      </c>
      <c r="M1360" s="102"/>
    </row>
    <row r="1361" spans="1:13" ht="21.75" customHeight="1" x14ac:dyDescent="0.25">
      <c r="A1361" s="34" t="s">
        <v>1238</v>
      </c>
      <c r="B1361" s="22" t="s">
        <v>1339</v>
      </c>
      <c r="D1361" s="8" t="str">
        <f>IF($A$4="I",VLOOKUP(B1361,lingue!$A$1:$W$2481,12,FALSE),IF($A$4="GB",VLOOKUP(B1361,lingue!$A$1:$W$2481,14,FALSE),IF($A$4="E",VLOOKUP(B1361,lingue!$A$1:$W$2481,20,FALSE),IF($A$4="PL",VLOOKUP(B1361,lingue!$A$1:$W$2481,22,FALSE),IF($A$4="D",VLOOKUP(B1361,lingue!$A$1:$W$2481,16,FALSE),IF($A$4="F",VLOOKUP(B1361,lingue!$A$1:$W$2481,18,FALSE)))))))</f>
        <v xml:space="preserve">MENSOLA QUICK FISSA AGGIUNTIVA PROF. 150 MM + 9 COMPAT COC0015105 GIALLO - DIM. MM L=1023 P=150 </v>
      </c>
      <c r="E1361" s="23" t="str">
        <f>IF($A$4="I",VLOOKUP(B1361,lingue!$A$1:$W$2481,13,FALSE),IF($A$4="GB",VLOOKUP(B1361,lingue!$A$1:$W$2481,15,FALSE),IF($A$4="E",VLOOKUP(B1361,lingue!$A$1:$W$2481,21,FALSE),IF($A$4="PL",VLOOKUP(B1361,lingue!$A$1:$W$2481,23,FALSE),IF($A$4="D",VLOOKUP(B1361,lingue!$A$1:$W$2481,17,FALSE),IF($A$4="F",VLOOKUP(B1361,lingue!$A$1:$W$2481,19,FALSE)))))))</f>
        <v>MENSOLE ZINCATE - FORNITO SMONTATO</v>
      </c>
      <c r="F1361" s="28"/>
      <c r="G1361" s="8"/>
      <c r="J1361" s="25">
        <v>1</v>
      </c>
      <c r="K1361" s="26"/>
      <c r="L1361" s="27">
        <v>24.27</v>
      </c>
      <c r="M1361" s="102"/>
    </row>
    <row r="1362" spans="1:13" ht="21.75" customHeight="1" x14ac:dyDescent="0.25">
      <c r="A1362" s="34" t="s">
        <v>1238</v>
      </c>
      <c r="B1362" s="22" t="s">
        <v>1340</v>
      </c>
      <c r="D1362" s="8" t="str">
        <f>IF($A$4="I",VLOOKUP(B1362,lingue!$A$1:$W$2481,12,FALSE),IF($A$4="GB",VLOOKUP(B1362,lingue!$A$1:$W$2481,14,FALSE),IF($A$4="E",VLOOKUP(B1362,lingue!$A$1:$W$2481,20,FALSE),IF($A$4="PL",VLOOKUP(B1362,lingue!$A$1:$W$2481,22,FALSE),IF($A$4="D",VLOOKUP(B1362,lingue!$A$1:$W$2481,16,FALSE),IF($A$4="F",VLOOKUP(B1362,lingue!$A$1:$W$2481,18,FALSE)))))))</f>
        <v xml:space="preserve">MENSOLA QUICK FISSA AGGIUNTIVA PROF. 150 MM + 9 COMPAT REPLAST COC0015401 GRIGIO SCURO - DIM. MM L=1023 P=150 </v>
      </c>
      <c r="E1362" s="23" t="str">
        <f>IF($A$4="I",VLOOKUP(B1362,lingue!$A$1:$W$2481,13,FALSE),IF($A$4="GB",VLOOKUP(B1362,lingue!$A$1:$W$2481,15,FALSE),IF($A$4="E",VLOOKUP(B1362,lingue!$A$1:$W$2481,21,FALSE),IF($A$4="PL",VLOOKUP(B1362,lingue!$A$1:$W$2481,23,FALSE),IF($A$4="D",VLOOKUP(B1362,lingue!$A$1:$W$2481,17,FALSE),IF($A$4="F",VLOOKUP(B1362,lingue!$A$1:$W$2481,19,FALSE)))))))</f>
        <v>MENSOLE ZINCATE - FORNITO SMONTATO</v>
      </c>
      <c r="F1362" s="28"/>
      <c r="G1362" s="8"/>
      <c r="J1362" s="25">
        <v>1</v>
      </c>
      <c r="K1362" s="26"/>
      <c r="L1362" s="27">
        <v>21.96</v>
      </c>
      <c r="M1362" s="102"/>
    </row>
    <row r="1363" spans="1:13" ht="21.75" customHeight="1" x14ac:dyDescent="0.25">
      <c r="A1363" s="34" t="s">
        <v>1238</v>
      </c>
      <c r="B1363" s="22" t="s">
        <v>1341</v>
      </c>
      <c r="D1363" s="8" t="str">
        <f>IF($A$4="I",VLOOKUP(B1363,lingue!$A$1:$W$2481,12,FALSE),IF($A$4="GB",VLOOKUP(B1363,lingue!$A$1:$W$2481,14,FALSE),IF($A$4="E",VLOOKUP(B1363,lingue!$A$1:$W$2481,20,FALSE),IF($A$4="PL",VLOOKUP(B1363,lingue!$A$1:$W$2481,22,FALSE),IF($A$4="D",VLOOKUP(B1363,lingue!$A$1:$W$2481,16,FALSE),IF($A$4="F",VLOOKUP(B1363,lingue!$A$1:$W$2481,18,FALSE)))))))</f>
        <v xml:space="preserve">MENSOLA QUICK FISSA AGGIUNTIVA PROF. 205 MM + 6 COMPAT COC0025101 GRIGIO SCURO - DIM. MM L=1023 P=205 </v>
      </c>
      <c r="E1363" s="23" t="str">
        <f>IF($A$4="I",VLOOKUP(B1363,lingue!$A$1:$W$2481,13,FALSE),IF($A$4="GB",VLOOKUP(B1363,lingue!$A$1:$W$2481,15,FALSE),IF($A$4="E",VLOOKUP(B1363,lingue!$A$1:$W$2481,21,FALSE),IF($A$4="PL",VLOOKUP(B1363,lingue!$A$1:$W$2481,23,FALSE),IF($A$4="D",VLOOKUP(B1363,lingue!$A$1:$W$2481,17,FALSE),IF($A$4="F",VLOOKUP(B1363,lingue!$A$1:$W$2481,19,FALSE)))))))</f>
        <v>MENSOLE ZINCATE - FORNITO SMONTATO</v>
      </c>
      <c r="F1363" s="28"/>
      <c r="G1363" s="8"/>
      <c r="J1363" s="25">
        <v>1</v>
      </c>
      <c r="K1363" s="26"/>
      <c r="L1363" s="27">
        <v>29.09</v>
      </c>
      <c r="M1363" s="102"/>
    </row>
    <row r="1364" spans="1:13" ht="21.75" customHeight="1" x14ac:dyDescent="0.25">
      <c r="A1364" s="34" t="s">
        <v>1238</v>
      </c>
      <c r="B1364" s="22" t="s">
        <v>1342</v>
      </c>
      <c r="D1364" s="8" t="str">
        <f>IF($A$4="I",VLOOKUP(B1364,lingue!$A$1:$W$2481,12,FALSE),IF($A$4="GB",VLOOKUP(B1364,lingue!$A$1:$W$2481,14,FALSE),IF($A$4="E",VLOOKUP(B1364,lingue!$A$1:$W$2481,20,FALSE),IF($A$4="PL",VLOOKUP(B1364,lingue!$A$1:$W$2481,22,FALSE),IF($A$4="D",VLOOKUP(B1364,lingue!$A$1:$W$2481,16,FALSE),IF($A$4="F",VLOOKUP(B1364,lingue!$A$1:$W$2481,18,FALSE)))))))</f>
        <v xml:space="preserve">MENSOLA QUICK FISSA AGGIUNTIVA PROF. 205 MM + 6 COMPAT COC0025102 VERDE - DIM. MM L=1023 P=205 </v>
      </c>
      <c r="E1364" s="23" t="str">
        <f>IF($A$4="I",VLOOKUP(B1364,lingue!$A$1:$W$2481,13,FALSE),IF($A$4="GB",VLOOKUP(B1364,lingue!$A$1:$W$2481,15,FALSE),IF($A$4="E",VLOOKUP(B1364,lingue!$A$1:$W$2481,21,FALSE),IF($A$4="PL",VLOOKUP(B1364,lingue!$A$1:$W$2481,23,FALSE),IF($A$4="D",VLOOKUP(B1364,lingue!$A$1:$W$2481,17,FALSE),IF($A$4="F",VLOOKUP(B1364,lingue!$A$1:$W$2481,19,FALSE)))))))</f>
        <v>MENSOLE ZINCATE - FORNITO SMONTATO</v>
      </c>
      <c r="F1364" s="28"/>
      <c r="G1364" s="8"/>
      <c r="J1364" s="25">
        <v>1</v>
      </c>
      <c r="K1364" s="26"/>
      <c r="L1364" s="27">
        <v>29.09</v>
      </c>
      <c r="M1364" s="102"/>
    </row>
    <row r="1365" spans="1:13" ht="21.75" customHeight="1" x14ac:dyDescent="0.25">
      <c r="A1365" s="34" t="s">
        <v>1238</v>
      </c>
      <c r="B1365" s="22" t="s">
        <v>1343</v>
      </c>
      <c r="D1365" s="8" t="str">
        <f>IF($A$4="I",VLOOKUP(B1365,lingue!$A$1:$W$2481,12,FALSE),IF($A$4="GB",VLOOKUP(B1365,lingue!$A$1:$W$2481,14,FALSE),IF($A$4="E",VLOOKUP(B1365,lingue!$A$1:$W$2481,20,FALSE),IF($A$4="PL",VLOOKUP(B1365,lingue!$A$1:$W$2481,22,FALSE),IF($A$4="D",VLOOKUP(B1365,lingue!$A$1:$W$2481,16,FALSE),IF($A$4="F",VLOOKUP(B1365,lingue!$A$1:$W$2481,18,FALSE)))))))</f>
        <v xml:space="preserve">MENSOLA QUICK FISSA AGGIUNTIVA PROF. 205 MM + 6 COMPAT COC0025103 ROSSO - DIM. MM L=1023 P=205 </v>
      </c>
      <c r="E1365" s="23" t="str">
        <f>IF($A$4="I",VLOOKUP(B1365,lingue!$A$1:$W$2481,13,FALSE),IF($A$4="GB",VLOOKUP(B1365,lingue!$A$1:$W$2481,15,FALSE),IF($A$4="E",VLOOKUP(B1365,lingue!$A$1:$W$2481,21,FALSE),IF($A$4="PL",VLOOKUP(B1365,lingue!$A$1:$W$2481,23,FALSE),IF($A$4="D",VLOOKUP(B1365,lingue!$A$1:$W$2481,17,FALSE),IF($A$4="F",VLOOKUP(B1365,lingue!$A$1:$W$2481,19,FALSE)))))))</f>
        <v>MENSOLE ZINCATE - FORNITO SMONTATO</v>
      </c>
      <c r="F1365" s="28"/>
      <c r="G1365" s="8"/>
      <c r="J1365" s="25">
        <v>1</v>
      </c>
      <c r="K1365" s="26"/>
      <c r="L1365" s="27">
        <v>29.09</v>
      </c>
      <c r="M1365" s="102"/>
    </row>
    <row r="1366" spans="1:13" ht="21.75" customHeight="1" x14ac:dyDescent="0.25">
      <c r="A1366" s="34" t="s">
        <v>1238</v>
      </c>
      <c r="B1366" s="22" t="s">
        <v>1344</v>
      </c>
      <c r="D1366" s="8" t="str">
        <f>IF($A$4="I",VLOOKUP(B1366,lingue!$A$1:$W$2481,12,FALSE),IF($A$4="GB",VLOOKUP(B1366,lingue!$A$1:$W$2481,14,FALSE),IF($A$4="E",VLOOKUP(B1366,lingue!$A$1:$W$2481,20,FALSE),IF($A$4="PL",VLOOKUP(B1366,lingue!$A$1:$W$2481,22,FALSE),IF($A$4="D",VLOOKUP(B1366,lingue!$A$1:$W$2481,16,FALSE),IF($A$4="F",VLOOKUP(B1366,lingue!$A$1:$W$2481,18,FALSE)))))))</f>
        <v xml:space="preserve">MENSOLA QUICK FISSA AGGIUNTIVA PROF. 205 MM + 6 COMPAT COC0025104 BLU - DIM. MM L=1023 P=205 </v>
      </c>
      <c r="E1366" s="23" t="str">
        <f>IF($A$4="I",VLOOKUP(B1366,lingue!$A$1:$W$2481,13,FALSE),IF($A$4="GB",VLOOKUP(B1366,lingue!$A$1:$W$2481,15,FALSE),IF($A$4="E",VLOOKUP(B1366,lingue!$A$1:$W$2481,21,FALSE),IF($A$4="PL",VLOOKUP(B1366,lingue!$A$1:$W$2481,23,FALSE),IF($A$4="D",VLOOKUP(B1366,lingue!$A$1:$W$2481,17,FALSE),IF($A$4="F",VLOOKUP(B1366,lingue!$A$1:$W$2481,19,FALSE)))))))</f>
        <v>MENSOLE ZINCATE - FORNITO SMONTATO</v>
      </c>
      <c r="F1366" s="28"/>
      <c r="G1366" s="8"/>
      <c r="J1366" s="25">
        <v>1</v>
      </c>
      <c r="K1366" s="26"/>
      <c r="L1366" s="27">
        <v>29.09</v>
      </c>
      <c r="M1366" s="102"/>
    </row>
    <row r="1367" spans="1:13" ht="21.75" customHeight="1" x14ac:dyDescent="0.25">
      <c r="A1367" s="34" t="s">
        <v>1238</v>
      </c>
      <c r="B1367" s="22" t="s">
        <v>1345</v>
      </c>
      <c r="D1367" s="8" t="str">
        <f>IF($A$4="I",VLOOKUP(B1367,lingue!$A$1:$W$2481,12,FALSE),IF($A$4="GB",VLOOKUP(B1367,lingue!$A$1:$W$2481,14,FALSE),IF($A$4="E",VLOOKUP(B1367,lingue!$A$1:$W$2481,20,FALSE),IF($A$4="PL",VLOOKUP(B1367,lingue!$A$1:$W$2481,22,FALSE),IF($A$4="D",VLOOKUP(B1367,lingue!$A$1:$W$2481,16,FALSE),IF($A$4="F",VLOOKUP(B1367,lingue!$A$1:$W$2481,18,FALSE)))))))</f>
        <v xml:space="preserve">MENSOLA QUICK FISSA AGGIUNTIVA PROF. 205 MM + 6 COMPAT COC0025105 GIALLO - DIM. MM L=1023 P=205 </v>
      </c>
      <c r="E1367" s="23" t="str">
        <f>IF($A$4="I",VLOOKUP(B1367,lingue!$A$1:$W$2481,13,FALSE),IF($A$4="GB",VLOOKUP(B1367,lingue!$A$1:$W$2481,15,FALSE),IF($A$4="E",VLOOKUP(B1367,lingue!$A$1:$W$2481,21,FALSE),IF($A$4="PL",VLOOKUP(B1367,lingue!$A$1:$W$2481,23,FALSE),IF($A$4="D",VLOOKUP(B1367,lingue!$A$1:$W$2481,17,FALSE),IF($A$4="F",VLOOKUP(B1367,lingue!$A$1:$W$2481,19,FALSE)))))))</f>
        <v>MENSOLE ZINCATE - FORNITO SMONTATO</v>
      </c>
      <c r="F1367" s="28"/>
      <c r="G1367" s="8"/>
      <c r="J1367" s="25">
        <v>1</v>
      </c>
      <c r="K1367" s="26"/>
      <c r="L1367" s="27">
        <v>29.09</v>
      </c>
      <c r="M1367" s="102"/>
    </row>
    <row r="1368" spans="1:13" ht="21.75" customHeight="1" x14ac:dyDescent="0.25">
      <c r="A1368" s="34" t="s">
        <v>1238</v>
      </c>
      <c r="B1368" s="22" t="s">
        <v>1346</v>
      </c>
      <c r="D1368" s="8" t="str">
        <f>IF($A$4="I",VLOOKUP(B1368,lingue!$A$1:$W$2481,12,FALSE),IF($A$4="GB",VLOOKUP(B1368,lingue!$A$1:$W$2481,14,FALSE),IF($A$4="E",VLOOKUP(B1368,lingue!$A$1:$W$2481,20,FALSE),IF($A$4="PL",VLOOKUP(B1368,lingue!$A$1:$W$2481,22,FALSE),IF($A$4="D",VLOOKUP(B1368,lingue!$A$1:$W$2481,16,FALSE),IF($A$4="F",VLOOKUP(B1368,lingue!$A$1:$W$2481,18,FALSE)))))))</f>
        <v xml:space="preserve">MENSOLA QUICK FISSA AGGIUNTIVA PROF. 205 MM + 6 COMPAT REPLAST COC0025401 GRIGIO SCURO - DIM. MM L=1023 P=205 </v>
      </c>
      <c r="E1368" s="23" t="str">
        <f>IF($A$4="I",VLOOKUP(B1368,lingue!$A$1:$W$2481,13,FALSE),IF($A$4="GB",VLOOKUP(B1368,lingue!$A$1:$W$2481,15,FALSE),IF($A$4="E",VLOOKUP(B1368,lingue!$A$1:$W$2481,21,FALSE),IF($A$4="PL",VLOOKUP(B1368,lingue!$A$1:$W$2481,23,FALSE),IF($A$4="D",VLOOKUP(B1368,lingue!$A$1:$W$2481,17,FALSE),IF($A$4="F",VLOOKUP(B1368,lingue!$A$1:$W$2481,19,FALSE)))))))</f>
        <v>MENSOLE ZINCATE - FORNITO SMONTATO</v>
      </c>
      <c r="F1368" s="28"/>
      <c r="G1368" s="8"/>
      <c r="J1368" s="25">
        <v>1</v>
      </c>
      <c r="K1368" s="26"/>
      <c r="L1368" s="27">
        <v>26.82</v>
      </c>
      <c r="M1368" s="102"/>
    </row>
    <row r="1369" spans="1:13" ht="21.75" customHeight="1" x14ac:dyDescent="0.25">
      <c r="A1369" s="34" t="s">
        <v>1238</v>
      </c>
      <c r="B1369" s="22" t="s">
        <v>1347</v>
      </c>
      <c r="D1369" s="8" t="str">
        <f>IF($A$4="I",VLOOKUP(B1369,lingue!$A$1:$W$2481,12,FALSE),IF($A$4="GB",VLOOKUP(B1369,lingue!$A$1:$W$2481,14,FALSE),IF($A$4="E",VLOOKUP(B1369,lingue!$A$1:$W$2481,20,FALSE),IF($A$4="PL",VLOOKUP(B1369,lingue!$A$1:$W$2481,22,FALSE),IF($A$4="D",VLOOKUP(B1369,lingue!$A$1:$W$2481,16,FALSE),IF($A$4="F",VLOOKUP(B1369,lingue!$A$1:$W$2481,18,FALSE)))))))</f>
        <v xml:space="preserve">MENSOLA QUICK FISSA AGGIUNTIVA PROF. 295 MM + 4 COMPAT COC0035101 GRIGIO SCURO - DIM. MM L=1023 P=295 </v>
      </c>
      <c r="E1369" s="23" t="str">
        <f>IF($A$4="I",VLOOKUP(B1369,lingue!$A$1:$W$2481,13,FALSE),IF($A$4="GB",VLOOKUP(B1369,lingue!$A$1:$W$2481,15,FALSE),IF($A$4="E",VLOOKUP(B1369,lingue!$A$1:$W$2481,21,FALSE),IF($A$4="PL",VLOOKUP(B1369,lingue!$A$1:$W$2481,23,FALSE),IF($A$4="D",VLOOKUP(B1369,lingue!$A$1:$W$2481,17,FALSE),IF($A$4="F",VLOOKUP(B1369,lingue!$A$1:$W$2481,19,FALSE)))))))</f>
        <v>MENSOLE ZINCATE - FORNITO SMONTATO</v>
      </c>
      <c r="F1369" s="28"/>
      <c r="G1369" s="8"/>
      <c r="J1369" s="25">
        <v>1</v>
      </c>
      <c r="K1369" s="26"/>
      <c r="L1369" s="27">
        <v>43.7</v>
      </c>
      <c r="M1369" s="102"/>
    </row>
    <row r="1370" spans="1:13" ht="21.75" customHeight="1" x14ac:dyDescent="0.25">
      <c r="A1370" s="34" t="s">
        <v>1238</v>
      </c>
      <c r="B1370" s="22" t="s">
        <v>1348</v>
      </c>
      <c r="D1370" s="8" t="str">
        <f>IF($A$4="I",VLOOKUP(B1370,lingue!$A$1:$W$2481,12,FALSE),IF($A$4="GB",VLOOKUP(B1370,lingue!$A$1:$W$2481,14,FALSE),IF($A$4="E",VLOOKUP(B1370,lingue!$A$1:$W$2481,20,FALSE),IF($A$4="PL",VLOOKUP(B1370,lingue!$A$1:$W$2481,22,FALSE),IF($A$4="D",VLOOKUP(B1370,lingue!$A$1:$W$2481,16,FALSE),IF($A$4="F",VLOOKUP(B1370,lingue!$A$1:$W$2481,18,FALSE)))))))</f>
        <v xml:space="preserve">MENSOLA QUICK FISSA AGGIUNTIVA PROF. 295 MM + 4 COMPAT COC0035102 VERDE - DIM. MM L=1023 P=295 </v>
      </c>
      <c r="E1370" s="23" t="str">
        <f>IF($A$4="I",VLOOKUP(B1370,lingue!$A$1:$W$2481,13,FALSE),IF($A$4="GB",VLOOKUP(B1370,lingue!$A$1:$W$2481,15,FALSE),IF($A$4="E",VLOOKUP(B1370,lingue!$A$1:$W$2481,21,FALSE),IF($A$4="PL",VLOOKUP(B1370,lingue!$A$1:$W$2481,23,FALSE),IF($A$4="D",VLOOKUP(B1370,lingue!$A$1:$W$2481,17,FALSE),IF($A$4="F",VLOOKUP(B1370,lingue!$A$1:$W$2481,19,FALSE)))))))</f>
        <v>MENSOLE ZINCATE - FORNITO SMONTATO</v>
      </c>
      <c r="F1370" s="28"/>
      <c r="G1370" s="8"/>
      <c r="J1370" s="25">
        <v>1</v>
      </c>
      <c r="K1370" s="26"/>
      <c r="L1370" s="27">
        <v>43.7</v>
      </c>
      <c r="M1370" s="102"/>
    </row>
    <row r="1371" spans="1:13" ht="21.75" customHeight="1" x14ac:dyDescent="0.25">
      <c r="A1371" s="34" t="s">
        <v>1238</v>
      </c>
      <c r="B1371" s="22" t="s">
        <v>1349</v>
      </c>
      <c r="D1371" s="8" t="str">
        <f>IF($A$4="I",VLOOKUP(B1371,lingue!$A$1:$W$2481,12,FALSE),IF($A$4="GB",VLOOKUP(B1371,lingue!$A$1:$W$2481,14,FALSE),IF($A$4="E",VLOOKUP(B1371,lingue!$A$1:$W$2481,20,FALSE),IF($A$4="PL",VLOOKUP(B1371,lingue!$A$1:$W$2481,22,FALSE),IF($A$4="D",VLOOKUP(B1371,lingue!$A$1:$W$2481,16,FALSE),IF($A$4="F",VLOOKUP(B1371,lingue!$A$1:$W$2481,18,FALSE)))))))</f>
        <v xml:space="preserve">MENSOLA QUICK FISSA AGGIUNTIVA PROF. 295 MM + 4 COMPAT COC0035103 ROSSO - DIM. MM L=1023 P=295 </v>
      </c>
      <c r="E1371" s="23" t="str">
        <f>IF($A$4="I",VLOOKUP(B1371,lingue!$A$1:$W$2481,13,FALSE),IF($A$4="GB",VLOOKUP(B1371,lingue!$A$1:$W$2481,15,FALSE),IF($A$4="E",VLOOKUP(B1371,lingue!$A$1:$W$2481,21,FALSE),IF($A$4="PL",VLOOKUP(B1371,lingue!$A$1:$W$2481,23,FALSE),IF($A$4="D",VLOOKUP(B1371,lingue!$A$1:$W$2481,17,FALSE),IF($A$4="F",VLOOKUP(B1371,lingue!$A$1:$W$2481,19,FALSE)))))))</f>
        <v>MENSOLE ZINCATE - FORNITO SMONTATO</v>
      </c>
      <c r="F1371" s="28"/>
      <c r="G1371" s="8"/>
      <c r="J1371" s="25">
        <v>1</v>
      </c>
      <c r="K1371" s="26"/>
      <c r="L1371" s="27">
        <v>43.7</v>
      </c>
      <c r="M1371" s="102"/>
    </row>
    <row r="1372" spans="1:13" ht="21.75" customHeight="1" x14ac:dyDescent="0.25">
      <c r="A1372" s="34" t="s">
        <v>1238</v>
      </c>
      <c r="B1372" s="22" t="s">
        <v>1350</v>
      </c>
      <c r="D1372" s="8" t="str">
        <f>IF($A$4="I",VLOOKUP(B1372,lingue!$A$1:$W$2481,12,FALSE),IF($A$4="GB",VLOOKUP(B1372,lingue!$A$1:$W$2481,14,FALSE),IF($A$4="E",VLOOKUP(B1372,lingue!$A$1:$W$2481,20,FALSE),IF($A$4="PL",VLOOKUP(B1372,lingue!$A$1:$W$2481,22,FALSE),IF($A$4="D",VLOOKUP(B1372,lingue!$A$1:$W$2481,16,FALSE),IF($A$4="F",VLOOKUP(B1372,lingue!$A$1:$W$2481,18,FALSE)))))))</f>
        <v xml:space="preserve">MENSOLA QUICK FISSA AGGIUNTIVA PROF. 295 MM + 4 COMPAT COC0035104 BLU - DIM. MM L=1023 P=295 </v>
      </c>
      <c r="E1372" s="23" t="str">
        <f>IF($A$4="I",VLOOKUP(B1372,lingue!$A$1:$W$2481,13,FALSE),IF($A$4="GB",VLOOKUP(B1372,lingue!$A$1:$W$2481,15,FALSE),IF($A$4="E",VLOOKUP(B1372,lingue!$A$1:$W$2481,21,FALSE),IF($A$4="PL",VLOOKUP(B1372,lingue!$A$1:$W$2481,23,FALSE),IF($A$4="D",VLOOKUP(B1372,lingue!$A$1:$W$2481,17,FALSE),IF($A$4="F",VLOOKUP(B1372,lingue!$A$1:$W$2481,19,FALSE)))))))</f>
        <v>MENSOLE ZINCATE - FORNITO SMONTATO</v>
      </c>
      <c r="F1372" s="28"/>
      <c r="G1372" s="8"/>
      <c r="J1372" s="25">
        <v>1</v>
      </c>
      <c r="K1372" s="26"/>
      <c r="L1372" s="27">
        <v>43.7</v>
      </c>
      <c r="M1372" s="102"/>
    </row>
    <row r="1373" spans="1:13" ht="21.75" customHeight="1" x14ac:dyDescent="0.25">
      <c r="A1373" s="34" t="s">
        <v>1238</v>
      </c>
      <c r="B1373" s="22" t="s">
        <v>1351</v>
      </c>
      <c r="D1373" s="8" t="str">
        <f>IF($A$4="I",VLOOKUP(B1373,lingue!$A$1:$W$2481,12,FALSE),IF($A$4="GB",VLOOKUP(B1373,lingue!$A$1:$W$2481,14,FALSE),IF($A$4="E",VLOOKUP(B1373,lingue!$A$1:$W$2481,20,FALSE),IF($A$4="PL",VLOOKUP(B1373,lingue!$A$1:$W$2481,22,FALSE),IF($A$4="D",VLOOKUP(B1373,lingue!$A$1:$W$2481,16,FALSE),IF($A$4="F",VLOOKUP(B1373,lingue!$A$1:$W$2481,18,FALSE)))))))</f>
        <v xml:space="preserve">MENSOLA QUICK FISSA AGGIUNTIVA PROF. 295 MM + 4 COMPAT COC0035105 GIALLO - DIM. MM L=1023 P=295 </v>
      </c>
      <c r="E1373" s="23" t="str">
        <f>IF($A$4="I",VLOOKUP(B1373,lingue!$A$1:$W$2481,13,FALSE),IF($A$4="GB",VLOOKUP(B1373,lingue!$A$1:$W$2481,15,FALSE),IF($A$4="E",VLOOKUP(B1373,lingue!$A$1:$W$2481,21,FALSE),IF($A$4="PL",VLOOKUP(B1373,lingue!$A$1:$W$2481,23,FALSE),IF($A$4="D",VLOOKUP(B1373,lingue!$A$1:$W$2481,17,FALSE),IF($A$4="F",VLOOKUP(B1373,lingue!$A$1:$W$2481,19,FALSE)))))))</f>
        <v>MENSOLE ZINCATE - FORNITO SMONTATO</v>
      </c>
      <c r="F1373" s="28"/>
      <c r="G1373" s="8"/>
      <c r="J1373" s="25">
        <v>1</v>
      </c>
      <c r="K1373" s="26"/>
      <c r="L1373" s="27">
        <v>43.7</v>
      </c>
      <c r="M1373" s="102"/>
    </row>
    <row r="1374" spans="1:13" ht="21.75" customHeight="1" x14ac:dyDescent="0.25">
      <c r="A1374" s="34" t="s">
        <v>1238</v>
      </c>
      <c r="B1374" s="22" t="s">
        <v>1352</v>
      </c>
      <c r="D1374" s="8" t="str">
        <f>IF($A$4="I",VLOOKUP(B1374,lingue!$A$1:$W$2481,12,FALSE),IF($A$4="GB",VLOOKUP(B1374,lingue!$A$1:$W$2481,14,FALSE),IF($A$4="E",VLOOKUP(B1374,lingue!$A$1:$W$2481,20,FALSE),IF($A$4="PL",VLOOKUP(B1374,lingue!$A$1:$W$2481,22,FALSE),IF($A$4="D",VLOOKUP(B1374,lingue!$A$1:$W$2481,16,FALSE),IF($A$4="F",VLOOKUP(B1374,lingue!$A$1:$W$2481,18,FALSE)))))))</f>
        <v xml:space="preserve">MENSOLA QUICK FISSA AGGIUNTIVA PROF. 295 MM + 4 COMPAT REPLAST COC0035401 GRIGIO SCURO - DIM. MM L=1023 P=295 </v>
      </c>
      <c r="E1374" s="23" t="str">
        <f>IF($A$4="I",VLOOKUP(B1374,lingue!$A$1:$W$2481,13,FALSE),IF($A$4="GB",VLOOKUP(B1374,lingue!$A$1:$W$2481,15,FALSE),IF($A$4="E",VLOOKUP(B1374,lingue!$A$1:$W$2481,21,FALSE),IF($A$4="PL",VLOOKUP(B1374,lingue!$A$1:$W$2481,23,FALSE),IF($A$4="D",VLOOKUP(B1374,lingue!$A$1:$W$2481,17,FALSE),IF($A$4="F",VLOOKUP(B1374,lingue!$A$1:$W$2481,19,FALSE)))))))</f>
        <v>MENSOLE ZINCATE - FORNITO SMONTATO</v>
      </c>
      <c r="F1374" s="28"/>
      <c r="G1374" s="8"/>
      <c r="J1374" s="25">
        <v>1</v>
      </c>
      <c r="K1374" s="26"/>
      <c r="L1374" s="27">
        <v>39.9</v>
      </c>
      <c r="M1374" s="102"/>
    </row>
    <row r="1375" spans="1:13" ht="21.75" customHeight="1" x14ac:dyDescent="0.25">
      <c r="A1375" s="34" t="s">
        <v>1238</v>
      </c>
      <c r="B1375" s="22" t="s">
        <v>1353</v>
      </c>
      <c r="D1375" s="8" t="str">
        <f>IF($A$4="I",VLOOKUP(B1375,lingue!$A$1:$W$2481,12,FALSE),IF($A$4="GB",VLOOKUP(B1375,lingue!$A$1:$W$2481,14,FALSE),IF($A$4="E",VLOOKUP(B1375,lingue!$A$1:$W$2481,20,FALSE),IF($A$4="PL",VLOOKUP(B1375,lingue!$A$1:$W$2481,22,FALSE),IF($A$4="D",VLOOKUP(B1375,lingue!$A$1:$W$2481,16,FALSE),IF($A$4="F",VLOOKUP(B1375,lingue!$A$1:$W$2481,18,FALSE)))))))</f>
        <v xml:space="preserve">MENSOLA QUICK FISSA AGGIUNTIVA PROF. 295 MM + 4 COMPAT COC3A25101 GRIGIO SCURO - DIM. MM L=1023 P=295 </v>
      </c>
      <c r="E1375" s="23" t="str">
        <f>IF($A$4="I",VLOOKUP(B1375,lingue!$A$1:$W$2481,13,FALSE),IF($A$4="GB",VLOOKUP(B1375,lingue!$A$1:$W$2481,15,FALSE),IF($A$4="E",VLOOKUP(B1375,lingue!$A$1:$W$2481,21,FALSE),IF($A$4="PL",VLOOKUP(B1375,lingue!$A$1:$W$2481,23,FALSE),IF($A$4="D",VLOOKUP(B1375,lingue!$A$1:$W$2481,17,FALSE),IF($A$4="F",VLOOKUP(B1375,lingue!$A$1:$W$2481,19,FALSE)))))))</f>
        <v>MENSOLE ZINCATE - FORNITO SMONTATO</v>
      </c>
      <c r="F1375" s="28"/>
      <c r="G1375" s="8"/>
      <c r="J1375" s="25">
        <v>1</v>
      </c>
      <c r="K1375" s="26"/>
      <c r="L1375" s="27">
        <v>39.86</v>
      </c>
      <c r="M1375" s="102"/>
    </row>
    <row r="1376" spans="1:13" ht="21.75" customHeight="1" x14ac:dyDescent="0.25">
      <c r="A1376" s="34" t="s">
        <v>1238</v>
      </c>
      <c r="B1376" s="22" t="s">
        <v>1354</v>
      </c>
      <c r="D1376" s="8" t="str">
        <f>IF($A$4="I",VLOOKUP(B1376,lingue!$A$1:$W$2481,12,FALSE),IF($A$4="GB",VLOOKUP(B1376,lingue!$A$1:$W$2481,14,FALSE),IF($A$4="E",VLOOKUP(B1376,lingue!$A$1:$W$2481,20,FALSE),IF($A$4="PL",VLOOKUP(B1376,lingue!$A$1:$W$2481,22,FALSE),IF($A$4="D",VLOOKUP(B1376,lingue!$A$1:$W$2481,16,FALSE),IF($A$4="F",VLOOKUP(B1376,lingue!$A$1:$W$2481,18,FALSE)))))))</f>
        <v xml:space="preserve">MENSOLA QUICK FISSA AGGIUNTIVA PROF. 295 MM + 4 COMPAT COC3A25102 VERDE - DIM. MM L=1023 P=295 </v>
      </c>
      <c r="E1376" s="23" t="str">
        <f>IF($A$4="I",VLOOKUP(B1376,lingue!$A$1:$W$2481,13,FALSE),IF($A$4="GB",VLOOKUP(B1376,lingue!$A$1:$W$2481,15,FALSE),IF($A$4="E",VLOOKUP(B1376,lingue!$A$1:$W$2481,21,FALSE),IF($A$4="PL",VLOOKUP(B1376,lingue!$A$1:$W$2481,23,FALSE),IF($A$4="D",VLOOKUP(B1376,lingue!$A$1:$W$2481,17,FALSE),IF($A$4="F",VLOOKUP(B1376,lingue!$A$1:$W$2481,19,FALSE)))))))</f>
        <v>MENSOLE ZINCATE - FORNITO SMONTATO</v>
      </c>
      <c r="F1376" s="28"/>
      <c r="G1376" s="8"/>
      <c r="J1376" s="25">
        <v>1</v>
      </c>
      <c r="K1376" s="26"/>
      <c r="L1376" s="27">
        <v>39.86</v>
      </c>
      <c r="M1376" s="102"/>
    </row>
    <row r="1377" spans="1:13" ht="21.75" customHeight="1" x14ac:dyDescent="0.25">
      <c r="A1377" s="34" t="s">
        <v>1238</v>
      </c>
      <c r="B1377" s="22" t="s">
        <v>1355</v>
      </c>
      <c r="D1377" s="8" t="str">
        <f>IF($A$4="I",VLOOKUP(B1377,lingue!$A$1:$W$2481,12,FALSE),IF($A$4="GB",VLOOKUP(B1377,lingue!$A$1:$W$2481,14,FALSE),IF($A$4="E",VLOOKUP(B1377,lingue!$A$1:$W$2481,20,FALSE),IF($A$4="PL",VLOOKUP(B1377,lingue!$A$1:$W$2481,22,FALSE),IF($A$4="D",VLOOKUP(B1377,lingue!$A$1:$W$2481,16,FALSE),IF($A$4="F",VLOOKUP(B1377,lingue!$A$1:$W$2481,18,FALSE)))))))</f>
        <v xml:space="preserve">MENSOLA QUICK FISSA AGGIUNTIVA PROF. 295 MM + 4 COMPAT COC3A25103 ROSSO - DIM. MM L=1023 P=295 </v>
      </c>
      <c r="E1377" s="23" t="str">
        <f>IF($A$4="I",VLOOKUP(B1377,lingue!$A$1:$W$2481,13,FALSE),IF($A$4="GB",VLOOKUP(B1377,lingue!$A$1:$W$2481,15,FALSE),IF($A$4="E",VLOOKUP(B1377,lingue!$A$1:$W$2481,21,FALSE),IF($A$4="PL",VLOOKUP(B1377,lingue!$A$1:$W$2481,23,FALSE),IF($A$4="D",VLOOKUP(B1377,lingue!$A$1:$W$2481,17,FALSE),IF($A$4="F",VLOOKUP(B1377,lingue!$A$1:$W$2481,19,FALSE)))))))</f>
        <v>MENSOLE ZINCATE - FORNITO SMONTATO</v>
      </c>
      <c r="F1377" s="28"/>
      <c r="G1377" s="8"/>
      <c r="J1377" s="25">
        <v>1</v>
      </c>
      <c r="K1377" s="26"/>
      <c r="L1377" s="27">
        <v>39.86</v>
      </c>
      <c r="M1377" s="102"/>
    </row>
    <row r="1378" spans="1:13" ht="21.75" customHeight="1" x14ac:dyDescent="0.25">
      <c r="A1378" s="34" t="s">
        <v>1238</v>
      </c>
      <c r="B1378" s="22" t="s">
        <v>1356</v>
      </c>
      <c r="D1378" s="8" t="str">
        <f>IF($A$4="I",VLOOKUP(B1378,lingue!$A$1:$W$2481,12,FALSE),IF($A$4="GB",VLOOKUP(B1378,lingue!$A$1:$W$2481,14,FALSE),IF($A$4="E",VLOOKUP(B1378,lingue!$A$1:$W$2481,20,FALSE),IF($A$4="PL",VLOOKUP(B1378,lingue!$A$1:$W$2481,22,FALSE),IF($A$4="D",VLOOKUP(B1378,lingue!$A$1:$W$2481,16,FALSE),IF($A$4="F",VLOOKUP(B1378,lingue!$A$1:$W$2481,18,FALSE)))))))</f>
        <v xml:space="preserve">MENSOLA QUICK FISSA AGGIUNTIVA PROF. 295 MM + 4 COMPAT COC3A25104 BLU - DIM. MM L=1023 P=295 </v>
      </c>
      <c r="E1378" s="23" t="str">
        <f>IF($A$4="I",VLOOKUP(B1378,lingue!$A$1:$W$2481,13,FALSE),IF($A$4="GB",VLOOKUP(B1378,lingue!$A$1:$W$2481,15,FALSE),IF($A$4="E",VLOOKUP(B1378,lingue!$A$1:$W$2481,21,FALSE),IF($A$4="PL",VLOOKUP(B1378,lingue!$A$1:$W$2481,23,FALSE),IF($A$4="D",VLOOKUP(B1378,lingue!$A$1:$W$2481,17,FALSE),IF($A$4="F",VLOOKUP(B1378,lingue!$A$1:$W$2481,19,FALSE)))))))</f>
        <v>MENSOLE ZINCATE - FORNITO SMONTATO</v>
      </c>
      <c r="F1378" s="28"/>
      <c r="G1378" s="8"/>
      <c r="J1378" s="25">
        <v>1</v>
      </c>
      <c r="K1378" s="26"/>
      <c r="L1378" s="27">
        <v>39.86</v>
      </c>
      <c r="M1378" s="102"/>
    </row>
    <row r="1379" spans="1:13" ht="21.75" customHeight="1" x14ac:dyDescent="0.25">
      <c r="A1379" s="34" t="s">
        <v>1238</v>
      </c>
      <c r="B1379" s="22" t="s">
        <v>1357</v>
      </c>
      <c r="D1379" s="8" t="str">
        <f>IF($A$4="I",VLOOKUP(B1379,lingue!$A$1:$W$2481,12,FALSE),IF($A$4="GB",VLOOKUP(B1379,lingue!$A$1:$W$2481,14,FALSE),IF($A$4="E",VLOOKUP(B1379,lingue!$A$1:$W$2481,20,FALSE),IF($A$4="PL",VLOOKUP(B1379,lingue!$A$1:$W$2481,22,FALSE),IF($A$4="D",VLOOKUP(B1379,lingue!$A$1:$W$2481,16,FALSE),IF($A$4="F",VLOOKUP(B1379,lingue!$A$1:$W$2481,18,FALSE)))))))</f>
        <v xml:space="preserve">MENSOLA QUICK FISSA AGGIUNTIVA PROF. 295 MM + 4 COMPAT COC3A25105 GIALLO - DIM. MM L=1023 P=295 </v>
      </c>
      <c r="E1379" s="23" t="str">
        <f>IF($A$4="I",VLOOKUP(B1379,lingue!$A$1:$W$2481,13,FALSE),IF($A$4="GB",VLOOKUP(B1379,lingue!$A$1:$W$2481,15,FALSE),IF($A$4="E",VLOOKUP(B1379,lingue!$A$1:$W$2481,21,FALSE),IF($A$4="PL",VLOOKUP(B1379,lingue!$A$1:$W$2481,23,FALSE),IF($A$4="D",VLOOKUP(B1379,lingue!$A$1:$W$2481,17,FALSE),IF($A$4="F",VLOOKUP(B1379,lingue!$A$1:$W$2481,19,FALSE)))))))</f>
        <v>MENSOLE ZINCATE - FORNITO SMONTATO</v>
      </c>
      <c r="F1379" s="28"/>
      <c r="G1379" s="8"/>
      <c r="J1379" s="25">
        <v>1</v>
      </c>
      <c r="K1379" s="26"/>
      <c r="L1379" s="27">
        <v>39.86</v>
      </c>
      <c r="M1379" s="102"/>
    </row>
    <row r="1380" spans="1:13" ht="21.75" customHeight="1" x14ac:dyDescent="0.25">
      <c r="A1380" s="34" t="s">
        <v>1238</v>
      </c>
      <c r="B1380" s="22" t="s">
        <v>1358</v>
      </c>
      <c r="D1380" s="8" t="str">
        <f>IF($A$4="I",VLOOKUP(B1380,lingue!$A$1:$W$2481,12,FALSE),IF($A$4="GB",VLOOKUP(B1380,lingue!$A$1:$W$2481,14,FALSE),IF($A$4="E",VLOOKUP(B1380,lingue!$A$1:$W$2481,20,FALSE),IF($A$4="PL",VLOOKUP(B1380,lingue!$A$1:$W$2481,22,FALSE),IF($A$4="D",VLOOKUP(B1380,lingue!$A$1:$W$2481,16,FALSE),IF($A$4="F",VLOOKUP(B1380,lingue!$A$1:$W$2481,18,FALSE)))))))</f>
        <v xml:space="preserve">MENSOLA QUICK FISSA AGGIUNTIVA PROF. 295 MM + 4 COMPAT REPLAST COC3A25401 GRIGIO SCURO - DIM. MM L=1023 P=295 </v>
      </c>
      <c r="E1380" s="23" t="str">
        <f>IF($A$4="I",VLOOKUP(B1380,lingue!$A$1:$W$2481,13,FALSE),IF($A$4="GB",VLOOKUP(B1380,lingue!$A$1:$W$2481,15,FALSE),IF($A$4="E",VLOOKUP(B1380,lingue!$A$1:$W$2481,21,FALSE),IF($A$4="PL",VLOOKUP(B1380,lingue!$A$1:$W$2481,23,FALSE),IF($A$4="D",VLOOKUP(B1380,lingue!$A$1:$W$2481,17,FALSE),IF($A$4="F",VLOOKUP(B1380,lingue!$A$1:$W$2481,19,FALSE)))))))</f>
        <v>MENSOLE ZINCATE - FORNITO SMONTATO</v>
      </c>
      <c r="F1380" s="28"/>
      <c r="G1380" s="8"/>
      <c r="J1380" s="25">
        <v>1</v>
      </c>
      <c r="K1380" s="26"/>
      <c r="L1380" s="27">
        <v>36.83</v>
      </c>
      <c r="M1380" s="102"/>
    </row>
    <row r="1381" spans="1:13" ht="21.75" customHeight="1" x14ac:dyDescent="0.25">
      <c r="A1381" s="34" t="s">
        <v>1238</v>
      </c>
      <c r="B1381" s="22" t="s">
        <v>1359</v>
      </c>
      <c r="D1381" s="8" t="str">
        <f>IF($A$4="I",VLOOKUP(B1381,lingue!$A$1:$W$2481,12,FALSE),IF($A$4="GB",VLOOKUP(B1381,lingue!$A$1:$W$2481,14,FALSE),IF($A$4="E",VLOOKUP(B1381,lingue!$A$1:$W$2481,20,FALSE),IF($A$4="PL",VLOOKUP(B1381,lingue!$A$1:$W$2481,22,FALSE),IF($A$4="D",VLOOKUP(B1381,lingue!$A$1:$W$2481,16,FALSE),IF($A$4="F",VLOOKUP(B1381,lingue!$A$1:$W$2481,18,FALSE)))))))</f>
        <v>SCAFFALE QUICK MONOFRONTE CON 2 MENSOLE INCLINABILI PROF. 220 MM + 6 ATHENA AT3212A5101 GRIGIO SCURO - DIM. MM L=1065 P=542 A=1813</v>
      </c>
      <c r="E1381" s="23" t="str">
        <f>IF($A$4="I",VLOOKUP(B1381,lingue!$A$1:$W$2481,13,FALSE),IF($A$4="GB",VLOOKUP(B1381,lingue!$A$1:$W$2481,15,FALSE),IF($A$4="E",VLOOKUP(B1381,lingue!$A$1:$W$2481,21,FALSE),IF($A$4="PL",VLOOKUP(B1381,lingue!$A$1:$W$2481,23,FALSE),IF($A$4="D",VLOOKUP(B1381,lingue!$A$1:$W$2481,17,FALSE),IF($A$4="F",VLOOKUP(B1381,lingue!$A$1:$W$2481,19,FALSE)))))))</f>
        <v>SCAFFALE E MENSOLE ZINCATE - FORNITO SMONTATO</v>
      </c>
      <c r="F1381" s="28"/>
      <c r="G1381" s="8"/>
      <c r="J1381" s="25">
        <v>1</v>
      </c>
      <c r="K1381" s="26"/>
      <c r="L1381" s="27">
        <v>337.13</v>
      </c>
      <c r="M1381" s="102"/>
    </row>
    <row r="1382" spans="1:13" ht="21.75" customHeight="1" x14ac:dyDescent="0.25">
      <c r="A1382" s="34" t="s">
        <v>1238</v>
      </c>
      <c r="B1382" s="22" t="s">
        <v>1360</v>
      </c>
      <c r="D1382" s="8" t="str">
        <f>IF($A$4="I",VLOOKUP(B1382,lingue!$A$1:$W$2481,12,FALSE),IF($A$4="GB",VLOOKUP(B1382,lingue!$A$1:$W$2481,14,FALSE),IF($A$4="E",VLOOKUP(B1382,lingue!$A$1:$W$2481,20,FALSE),IF($A$4="PL",VLOOKUP(B1382,lingue!$A$1:$W$2481,22,FALSE),IF($A$4="D",VLOOKUP(B1382,lingue!$A$1:$W$2481,16,FALSE),IF($A$4="F",VLOOKUP(B1382,lingue!$A$1:$W$2481,18,FALSE)))))))</f>
        <v>SCAFFALE QUICK MONOFRONTE CON 2 MENSOLE INCLINABILI PROF. 220 MM + 6 ATHENA REPLAST AT3212A5401 GRIGIO SCURO - DIM. MM L=1065 P=542 A=1813</v>
      </c>
      <c r="E1382" s="23" t="str">
        <f>IF($A$4="I",VLOOKUP(B1382,lingue!$A$1:$W$2481,13,FALSE),IF($A$4="GB",VLOOKUP(B1382,lingue!$A$1:$W$2481,15,FALSE),IF($A$4="E",VLOOKUP(B1382,lingue!$A$1:$W$2481,21,FALSE),IF($A$4="PL",VLOOKUP(B1382,lingue!$A$1:$W$2481,23,FALSE),IF($A$4="D",VLOOKUP(B1382,lingue!$A$1:$W$2481,17,FALSE),IF($A$4="F",VLOOKUP(B1382,lingue!$A$1:$W$2481,19,FALSE)))))))</f>
        <v>SCAFFALE E MENSOLE ZINCATE - FORNITO SMONTATO</v>
      </c>
      <c r="F1382" s="28"/>
      <c r="G1382" s="8"/>
      <c r="J1382" s="25">
        <v>1</v>
      </c>
      <c r="K1382" s="26"/>
      <c r="L1382" s="27">
        <v>331.07</v>
      </c>
      <c r="M1382" s="102"/>
    </row>
    <row r="1383" spans="1:13" ht="21.75" customHeight="1" x14ac:dyDescent="0.25">
      <c r="A1383" s="34" t="s">
        <v>1238</v>
      </c>
      <c r="B1383" s="22" t="s">
        <v>1361</v>
      </c>
      <c r="D1383" s="8" t="str">
        <f>IF($A$4="I",VLOOKUP(B1383,lingue!$A$1:$W$2481,12,FALSE),IF($A$4="GB",VLOOKUP(B1383,lingue!$A$1:$W$2481,14,FALSE),IF($A$4="E",VLOOKUP(B1383,lingue!$A$1:$W$2481,20,FALSE),IF($A$4="PL",VLOOKUP(B1383,lingue!$A$1:$W$2481,22,FALSE),IF($A$4="D",VLOOKUP(B1383,lingue!$A$1:$W$2481,16,FALSE),IF($A$4="F",VLOOKUP(B1383,lingue!$A$1:$W$2481,18,FALSE)))))))</f>
        <v>SCAFFALE QUICK MONOFRONTE CON 2 MENSOLE INCLINABILI PROF. 220 MM + 6 ATHENA AT3217A5101 GRIGIO SCURO - DIM. MM L=1065 P=542 A=1813</v>
      </c>
      <c r="E1383" s="23" t="str">
        <f>IF($A$4="I",VLOOKUP(B1383,lingue!$A$1:$W$2481,13,FALSE),IF($A$4="GB",VLOOKUP(B1383,lingue!$A$1:$W$2481,15,FALSE),IF($A$4="E",VLOOKUP(B1383,lingue!$A$1:$W$2481,21,FALSE),IF($A$4="PL",VLOOKUP(B1383,lingue!$A$1:$W$2481,23,FALSE),IF($A$4="D",VLOOKUP(B1383,lingue!$A$1:$W$2481,17,FALSE),IF($A$4="F",VLOOKUP(B1383,lingue!$A$1:$W$2481,19,FALSE)))))))</f>
        <v>SCAFFALE E MENSOLE ZINCATE - FORNITO SMONTATO</v>
      </c>
      <c r="F1383" s="28"/>
      <c r="G1383" s="8"/>
      <c r="J1383" s="25">
        <v>1</v>
      </c>
      <c r="K1383" s="26"/>
      <c r="L1383" s="27">
        <v>340.2</v>
      </c>
      <c r="M1383" s="102"/>
    </row>
    <row r="1384" spans="1:13" ht="21.75" customHeight="1" x14ac:dyDescent="0.25">
      <c r="A1384" s="34" t="s">
        <v>1238</v>
      </c>
      <c r="B1384" s="22" t="s">
        <v>1362</v>
      </c>
      <c r="D1384" s="8" t="str">
        <f>IF($A$4="I",VLOOKUP(B1384,lingue!$A$1:$W$2481,12,FALSE),IF($A$4="GB",VLOOKUP(B1384,lingue!$A$1:$W$2481,14,FALSE),IF($A$4="E",VLOOKUP(B1384,lingue!$A$1:$W$2481,20,FALSE),IF($A$4="PL",VLOOKUP(B1384,lingue!$A$1:$W$2481,22,FALSE),IF($A$4="D",VLOOKUP(B1384,lingue!$A$1:$W$2481,16,FALSE),IF($A$4="F",VLOOKUP(B1384,lingue!$A$1:$W$2481,18,FALSE)))))))</f>
        <v>SCAFFALE QUICK MONOFRONTE CON 2 MENSOLE INCLINABILI PROF. 220 MM + 6 ATHENA REPLAST AT3217A5401 GRIGIO SCURO - DIM. MM L=1065 P=542 A=1813</v>
      </c>
      <c r="E1384" s="23" t="str">
        <f>IF($A$4="I",VLOOKUP(B1384,lingue!$A$1:$W$2481,13,FALSE),IF($A$4="GB",VLOOKUP(B1384,lingue!$A$1:$W$2481,15,FALSE),IF($A$4="E",VLOOKUP(B1384,lingue!$A$1:$W$2481,21,FALSE),IF($A$4="PL",VLOOKUP(B1384,lingue!$A$1:$W$2481,23,FALSE),IF($A$4="D",VLOOKUP(B1384,lingue!$A$1:$W$2481,17,FALSE),IF($A$4="F",VLOOKUP(B1384,lingue!$A$1:$W$2481,19,FALSE)))))))</f>
        <v>SCAFFALE E MENSOLE ZINCATE - FORNITO SMONTATO</v>
      </c>
      <c r="F1384" s="28"/>
      <c r="G1384" s="8"/>
      <c r="J1384" s="25">
        <v>1</v>
      </c>
      <c r="K1384" s="26"/>
      <c r="L1384" s="27">
        <v>332.82</v>
      </c>
      <c r="M1384" s="102"/>
    </row>
    <row r="1385" spans="1:13" ht="21.75" customHeight="1" x14ac:dyDescent="0.25">
      <c r="A1385" s="34" t="s">
        <v>1238</v>
      </c>
      <c r="B1385" s="22" t="s">
        <v>1363</v>
      </c>
      <c r="D1385" s="8" t="str">
        <f>IF($A$4="I",VLOOKUP(B1385,lingue!$A$1:$W$2481,12,FALSE),IF($A$4="GB",VLOOKUP(B1385,lingue!$A$1:$W$2481,14,FALSE),IF($A$4="E",VLOOKUP(B1385,lingue!$A$1:$W$2481,20,FALSE),IF($A$4="PL",VLOOKUP(B1385,lingue!$A$1:$W$2481,22,FALSE),IF($A$4="D",VLOOKUP(B1385,lingue!$A$1:$W$2481,16,FALSE),IF($A$4="F",VLOOKUP(B1385,lingue!$A$1:$W$2481,18,FALSE)))))))</f>
        <v>SCAFFALE QUICK MONOFRONTE CON 2 MENSOLE INCLINABILI PROF. 320 MM + 8 ATHENA AT3212A5101 GRIGIO SCURO - DIM. MM L=1065 P=542 A=1813</v>
      </c>
      <c r="E1385" s="23" t="str">
        <f>IF($A$4="I",VLOOKUP(B1385,lingue!$A$1:$W$2481,13,FALSE),IF($A$4="GB",VLOOKUP(B1385,lingue!$A$1:$W$2481,15,FALSE),IF($A$4="E",VLOOKUP(B1385,lingue!$A$1:$W$2481,21,FALSE),IF($A$4="PL",VLOOKUP(B1385,lingue!$A$1:$W$2481,23,FALSE),IF($A$4="D",VLOOKUP(B1385,lingue!$A$1:$W$2481,17,FALSE),IF($A$4="F",VLOOKUP(B1385,lingue!$A$1:$W$2481,19,FALSE)))))))</f>
        <v>SCAFFALE E MENSOLE ZINCATE - FORNITO SMONTATO</v>
      </c>
      <c r="F1385" s="28"/>
      <c r="G1385" s="8"/>
      <c r="J1385" s="25">
        <v>1</v>
      </c>
      <c r="K1385" s="26"/>
      <c r="L1385" s="27">
        <v>359.08</v>
      </c>
      <c r="M1385" s="102"/>
    </row>
    <row r="1386" spans="1:13" ht="21.75" customHeight="1" x14ac:dyDescent="0.25">
      <c r="A1386" s="34" t="s">
        <v>1238</v>
      </c>
      <c r="B1386" s="22" t="s">
        <v>1364</v>
      </c>
      <c r="D1386" s="8" t="str">
        <f>IF($A$4="I",VLOOKUP(B1386,lingue!$A$1:$W$2481,12,FALSE),IF($A$4="GB",VLOOKUP(B1386,lingue!$A$1:$W$2481,14,FALSE),IF($A$4="E",VLOOKUP(B1386,lingue!$A$1:$W$2481,20,FALSE),IF($A$4="PL",VLOOKUP(B1386,lingue!$A$1:$W$2481,22,FALSE),IF($A$4="D",VLOOKUP(B1386,lingue!$A$1:$W$2481,16,FALSE),IF($A$4="F",VLOOKUP(B1386,lingue!$A$1:$W$2481,18,FALSE)))))))</f>
        <v>SCAFFALE QUICK MONOFRONTE CON 2 MENSOLE INCLINABILI PROF. 320 MM + 8 ATHENA REPLAST AT3212A5401 GRIGIO SCURO - DIM. MM L=1065 P=542 A=1813</v>
      </c>
      <c r="E1386" s="23" t="str">
        <f>IF($A$4="I",VLOOKUP(B1386,lingue!$A$1:$W$2481,13,FALSE),IF($A$4="GB",VLOOKUP(B1386,lingue!$A$1:$W$2481,15,FALSE),IF($A$4="E",VLOOKUP(B1386,lingue!$A$1:$W$2481,21,FALSE),IF($A$4="PL",VLOOKUP(B1386,lingue!$A$1:$W$2481,23,FALSE),IF($A$4="D",VLOOKUP(B1386,lingue!$A$1:$W$2481,17,FALSE),IF($A$4="F",VLOOKUP(B1386,lingue!$A$1:$W$2481,19,FALSE)))))))</f>
        <v>SCAFFALE E MENSOLE ZINCATE - FORNITO SMONTATO</v>
      </c>
      <c r="F1386" s="28"/>
      <c r="G1386" s="8"/>
      <c r="J1386" s="25">
        <v>1</v>
      </c>
      <c r="K1386" s="26"/>
      <c r="L1386" s="27">
        <v>350.99</v>
      </c>
      <c r="M1386" s="102"/>
    </row>
    <row r="1387" spans="1:13" ht="21.75" customHeight="1" x14ac:dyDescent="0.25">
      <c r="A1387" s="34" t="s">
        <v>1238</v>
      </c>
      <c r="B1387" s="22" t="s">
        <v>1365</v>
      </c>
      <c r="D1387" s="8" t="str">
        <f>IF($A$4="I",VLOOKUP(B1387,lingue!$A$1:$W$2481,12,FALSE),IF($A$4="GB",VLOOKUP(B1387,lingue!$A$1:$W$2481,14,FALSE),IF($A$4="E",VLOOKUP(B1387,lingue!$A$1:$W$2481,20,FALSE),IF($A$4="PL",VLOOKUP(B1387,lingue!$A$1:$W$2481,22,FALSE),IF($A$4="D",VLOOKUP(B1387,lingue!$A$1:$W$2481,16,FALSE),IF($A$4="F",VLOOKUP(B1387,lingue!$A$1:$W$2481,18,FALSE)))))))</f>
        <v>SCAFFALE QUICK MONOFRONTE CON 2 MENSOLE INCLINABILI PROF. 320 MM + 8 ATHENA AT3217A5101 GRIGIO SCURO - DIM. MM L=1065 P=542 A=1813</v>
      </c>
      <c r="E1387" s="23" t="str">
        <f>IF($A$4="I",VLOOKUP(B1387,lingue!$A$1:$W$2481,13,FALSE),IF($A$4="GB",VLOOKUP(B1387,lingue!$A$1:$W$2481,15,FALSE),IF($A$4="E",VLOOKUP(B1387,lingue!$A$1:$W$2481,21,FALSE),IF($A$4="PL",VLOOKUP(B1387,lingue!$A$1:$W$2481,23,FALSE),IF($A$4="D",VLOOKUP(B1387,lingue!$A$1:$W$2481,17,FALSE),IF($A$4="F",VLOOKUP(B1387,lingue!$A$1:$W$2481,19,FALSE)))))))</f>
        <v>SCAFFALE E MENSOLE ZINCATE - FORNITO SMONTATO</v>
      </c>
      <c r="F1387" s="28"/>
      <c r="G1387" s="8"/>
      <c r="J1387" s="25">
        <v>1</v>
      </c>
      <c r="K1387" s="26"/>
      <c r="L1387" s="27">
        <v>363.17</v>
      </c>
      <c r="M1387" s="102"/>
    </row>
    <row r="1388" spans="1:13" ht="21.75" customHeight="1" x14ac:dyDescent="0.25">
      <c r="A1388" s="34" t="s">
        <v>1238</v>
      </c>
      <c r="B1388" s="22" t="s">
        <v>1366</v>
      </c>
      <c r="D1388" s="8" t="str">
        <f>IF($A$4="I",VLOOKUP(B1388,lingue!$A$1:$W$2481,12,FALSE),IF($A$4="GB",VLOOKUP(B1388,lingue!$A$1:$W$2481,14,FALSE),IF($A$4="E",VLOOKUP(B1388,lingue!$A$1:$W$2481,20,FALSE),IF($A$4="PL",VLOOKUP(B1388,lingue!$A$1:$W$2481,22,FALSE),IF($A$4="D",VLOOKUP(B1388,lingue!$A$1:$W$2481,16,FALSE),IF($A$4="F",VLOOKUP(B1388,lingue!$A$1:$W$2481,18,FALSE)))))))</f>
        <v>SCAFFALE QUICK MONOFRONTE CON 2 MENSOLE INCLINABILI PROF. 320 MM + 8 ATHENA REPLAST AT3217A5401 GRIGIO SCURO - DIM. MM L=1065 P=542 A=1813</v>
      </c>
      <c r="E1388" s="23" t="str">
        <f>IF($A$4="I",VLOOKUP(B1388,lingue!$A$1:$W$2481,13,FALSE),IF($A$4="GB",VLOOKUP(B1388,lingue!$A$1:$W$2481,15,FALSE),IF($A$4="E",VLOOKUP(B1388,lingue!$A$1:$W$2481,21,FALSE),IF($A$4="PL",VLOOKUP(B1388,lingue!$A$1:$W$2481,23,FALSE),IF($A$4="D",VLOOKUP(B1388,lingue!$A$1:$W$2481,17,FALSE),IF($A$4="F",VLOOKUP(B1388,lingue!$A$1:$W$2481,19,FALSE)))))))</f>
        <v>SCAFFALE E MENSOLE ZINCATE - FORNITO SMONTATO</v>
      </c>
      <c r="F1388" s="28"/>
      <c r="G1388" s="8"/>
      <c r="J1388" s="25">
        <v>1</v>
      </c>
      <c r="K1388" s="26"/>
      <c r="L1388" s="27">
        <v>353.33</v>
      </c>
      <c r="M1388" s="102"/>
    </row>
    <row r="1389" spans="1:13" ht="21.75" customHeight="1" x14ac:dyDescent="0.25">
      <c r="A1389" s="34" t="s">
        <v>1238</v>
      </c>
      <c r="B1389" s="22" t="s">
        <v>1367</v>
      </c>
      <c r="D1389" s="8" t="str">
        <f>IF($A$4="I",VLOOKUP(B1389,lingue!$A$1:$W$2481,12,FALSE),IF($A$4="GB",VLOOKUP(B1389,lingue!$A$1:$W$2481,14,FALSE),IF($A$4="E",VLOOKUP(B1389,lingue!$A$1:$W$2481,20,FALSE),IF($A$4="PL",VLOOKUP(B1389,lingue!$A$1:$W$2481,22,FALSE),IF($A$4="D",VLOOKUP(B1389,lingue!$A$1:$W$2481,16,FALSE),IF($A$4="F",VLOOKUP(B1389,lingue!$A$1:$W$2481,18,FALSE)))))))</f>
        <v>SCAFFALE QUICK MONOFRONTE CON 2 MENSOLE INCLINABILI PROF. 320 MM + 4 ATHENA AT4312A5101 GRIGIO SCURO - DIM. MM L=1065 P=542 A=1813</v>
      </c>
      <c r="E1389" s="23" t="str">
        <f>IF($A$4="I",VLOOKUP(B1389,lingue!$A$1:$W$2481,13,FALSE),IF($A$4="GB",VLOOKUP(B1389,lingue!$A$1:$W$2481,15,FALSE),IF($A$4="E",VLOOKUP(B1389,lingue!$A$1:$W$2481,21,FALSE),IF($A$4="PL",VLOOKUP(B1389,lingue!$A$1:$W$2481,23,FALSE),IF($A$4="D",VLOOKUP(B1389,lingue!$A$1:$W$2481,17,FALSE),IF($A$4="F",VLOOKUP(B1389,lingue!$A$1:$W$2481,19,FALSE)))))))</f>
        <v>SCAFFALE E MENSOLE ZINCATE - FORNITO SMONTATO</v>
      </c>
      <c r="F1389" s="28"/>
      <c r="G1389" s="8"/>
      <c r="J1389" s="25">
        <v>1</v>
      </c>
      <c r="K1389" s="26"/>
      <c r="L1389" s="27">
        <v>345.05</v>
      </c>
      <c r="M1389" s="102"/>
    </row>
    <row r="1390" spans="1:13" ht="21.75" customHeight="1" x14ac:dyDescent="0.25">
      <c r="A1390" s="34" t="s">
        <v>1238</v>
      </c>
      <c r="B1390" s="22" t="s">
        <v>1368</v>
      </c>
      <c r="D1390" s="8" t="str">
        <f>IF($A$4="I",VLOOKUP(B1390,lingue!$A$1:$W$2481,12,FALSE),IF($A$4="GB",VLOOKUP(B1390,lingue!$A$1:$W$2481,14,FALSE),IF($A$4="E",VLOOKUP(B1390,lingue!$A$1:$W$2481,20,FALSE),IF($A$4="PL",VLOOKUP(B1390,lingue!$A$1:$W$2481,22,FALSE),IF($A$4="D",VLOOKUP(B1390,lingue!$A$1:$W$2481,16,FALSE),IF($A$4="F",VLOOKUP(B1390,lingue!$A$1:$W$2481,18,FALSE)))))))</f>
        <v>SCAFFALE QUICK MONOFRONTE CON 2 MENSOLE INCLINABILI PROF. 320 MM + 4 ATHENA REPLAST AT4312A5401 GRIGIO SCURO - DIM. MM L=1065 P=542 A=1813</v>
      </c>
      <c r="E1390" s="23" t="str">
        <f>IF($A$4="I",VLOOKUP(B1390,lingue!$A$1:$W$2481,13,FALSE),IF($A$4="GB",VLOOKUP(B1390,lingue!$A$1:$W$2481,15,FALSE),IF($A$4="E",VLOOKUP(B1390,lingue!$A$1:$W$2481,21,FALSE),IF($A$4="PL",VLOOKUP(B1390,lingue!$A$1:$W$2481,23,FALSE),IF($A$4="D",VLOOKUP(B1390,lingue!$A$1:$W$2481,17,FALSE),IF($A$4="F",VLOOKUP(B1390,lingue!$A$1:$W$2481,19,FALSE)))))))</f>
        <v>SCAFFALE E MENSOLE ZINCATE - FORNITO SMONTATO</v>
      </c>
      <c r="F1390" s="28"/>
      <c r="G1390" s="8"/>
      <c r="J1390" s="25">
        <v>1</v>
      </c>
      <c r="K1390" s="26"/>
      <c r="L1390" s="27">
        <v>339.24</v>
      </c>
      <c r="M1390" s="102"/>
    </row>
    <row r="1391" spans="1:13" ht="21.75" customHeight="1" x14ac:dyDescent="0.25">
      <c r="A1391" s="34" t="s">
        <v>1238</v>
      </c>
      <c r="B1391" s="22" t="s">
        <v>1369</v>
      </c>
      <c r="D1391" s="8" t="str">
        <f>IF($A$4="I",VLOOKUP(B1391,lingue!$A$1:$W$2481,12,FALSE),IF($A$4="GB",VLOOKUP(B1391,lingue!$A$1:$W$2481,14,FALSE),IF($A$4="E",VLOOKUP(B1391,lingue!$A$1:$W$2481,20,FALSE),IF($A$4="PL",VLOOKUP(B1391,lingue!$A$1:$W$2481,22,FALSE),IF($A$4="D",VLOOKUP(B1391,lingue!$A$1:$W$2481,16,FALSE),IF($A$4="F",VLOOKUP(B1391,lingue!$A$1:$W$2481,18,FALSE)))))))</f>
        <v>SCAFFALE QUICK MONOFRONTE CON 2 MENSOLE INCLINABILI PROF. 320 MM + 4 ATHENA AT4317A5101 GRIGIO SCURO - DIM. MM L=1065 P=542 A=1813</v>
      </c>
      <c r="E1391" s="23" t="str">
        <f>IF($A$4="I",VLOOKUP(B1391,lingue!$A$1:$W$2481,13,FALSE),IF($A$4="GB",VLOOKUP(B1391,lingue!$A$1:$W$2481,15,FALSE),IF($A$4="E",VLOOKUP(B1391,lingue!$A$1:$W$2481,21,FALSE),IF($A$4="PL",VLOOKUP(B1391,lingue!$A$1:$W$2481,23,FALSE),IF($A$4="D",VLOOKUP(B1391,lingue!$A$1:$W$2481,17,FALSE),IF($A$4="F",VLOOKUP(B1391,lingue!$A$1:$W$2481,19,FALSE)))))))</f>
        <v>SCAFFALE E MENSOLE ZINCATE - FORNITO SMONTATO</v>
      </c>
      <c r="F1391" s="28"/>
      <c r="G1391" s="8"/>
      <c r="J1391" s="25">
        <v>1</v>
      </c>
      <c r="K1391" s="26"/>
      <c r="L1391" s="27">
        <v>353.43</v>
      </c>
      <c r="M1391" s="102"/>
    </row>
    <row r="1392" spans="1:13" ht="21.75" customHeight="1" x14ac:dyDescent="0.25">
      <c r="A1392" s="34" t="s">
        <v>1238</v>
      </c>
      <c r="B1392" s="22" t="s">
        <v>1370</v>
      </c>
      <c r="D1392" s="8" t="str">
        <f>IF($A$4="I",VLOOKUP(B1392,lingue!$A$1:$W$2481,12,FALSE),IF($A$4="GB",VLOOKUP(B1392,lingue!$A$1:$W$2481,14,FALSE),IF($A$4="E",VLOOKUP(B1392,lingue!$A$1:$W$2481,20,FALSE),IF($A$4="PL",VLOOKUP(B1392,lingue!$A$1:$W$2481,22,FALSE),IF($A$4="D",VLOOKUP(B1392,lingue!$A$1:$W$2481,16,FALSE),IF($A$4="F",VLOOKUP(B1392,lingue!$A$1:$W$2481,18,FALSE)))))))</f>
        <v>SCAFFALE QUICK MONOFRONTE CON 2 MENSOLE INCLINABILI PROF. 320 MM + 4 ATHENA REPLAST AT4317A5401 GRIGIO SCURO - DIM. MM L=1065 P=542 A=1813</v>
      </c>
      <c r="E1392" s="23" t="str">
        <f>IF($A$4="I",VLOOKUP(B1392,lingue!$A$1:$W$2481,13,FALSE),IF($A$4="GB",VLOOKUP(B1392,lingue!$A$1:$W$2481,15,FALSE),IF($A$4="E",VLOOKUP(B1392,lingue!$A$1:$W$2481,21,FALSE),IF($A$4="PL",VLOOKUP(B1392,lingue!$A$1:$W$2481,23,FALSE),IF($A$4="D",VLOOKUP(B1392,lingue!$A$1:$W$2481,17,FALSE),IF($A$4="F",VLOOKUP(B1392,lingue!$A$1:$W$2481,19,FALSE)))))))</f>
        <v>SCAFFALE E MENSOLE ZINCATE - FORNITO SMONTATO</v>
      </c>
      <c r="F1392" s="28"/>
      <c r="G1392" s="8"/>
      <c r="J1392" s="25">
        <v>1</v>
      </c>
      <c r="K1392" s="26"/>
      <c r="L1392" s="27">
        <v>346.7</v>
      </c>
      <c r="M1392" s="102"/>
    </row>
    <row r="1393" spans="1:13" ht="21.75" customHeight="1" x14ac:dyDescent="0.25">
      <c r="A1393" s="34" t="s">
        <v>1238</v>
      </c>
      <c r="B1393" s="22" t="s">
        <v>1371</v>
      </c>
      <c r="D1393" s="8" t="str">
        <f>IF($A$4="I",VLOOKUP(B1393,lingue!$A$1:$W$2481,12,FALSE),IF($A$4="GB",VLOOKUP(B1393,lingue!$A$1:$W$2481,14,FALSE),IF($A$4="E",VLOOKUP(B1393,lingue!$A$1:$W$2481,20,FALSE),IF($A$4="PL",VLOOKUP(B1393,lingue!$A$1:$W$2481,22,FALSE),IF($A$4="D",VLOOKUP(B1393,lingue!$A$1:$W$2481,16,FALSE),IF($A$4="F",VLOOKUP(B1393,lingue!$A$1:$W$2481,18,FALSE)))))))</f>
        <v>SCAFFALE QUICK MONOFRONTE CON 2 MENSOLE INCLINABILI PROF. 320 MM + 4 ATHENA AT4322A5101 GRIGIO SCURO - DIM. MM L=1065 P=542 A=1813</v>
      </c>
      <c r="E1393" s="23" t="str">
        <f>IF($A$4="I",VLOOKUP(B1393,lingue!$A$1:$W$2481,13,FALSE),IF($A$4="GB",VLOOKUP(B1393,lingue!$A$1:$W$2481,15,FALSE),IF($A$4="E",VLOOKUP(B1393,lingue!$A$1:$W$2481,21,FALSE),IF($A$4="PL",VLOOKUP(B1393,lingue!$A$1:$W$2481,23,FALSE),IF($A$4="D",VLOOKUP(B1393,lingue!$A$1:$W$2481,17,FALSE),IF($A$4="F",VLOOKUP(B1393,lingue!$A$1:$W$2481,19,FALSE)))))))</f>
        <v>SCAFFALE E MENSOLE ZINCATE - FORNITO SMONTATO</v>
      </c>
      <c r="F1393" s="28"/>
      <c r="G1393" s="8"/>
      <c r="J1393" s="25">
        <v>1</v>
      </c>
      <c r="K1393" s="26"/>
      <c r="L1393" s="27">
        <v>356.74</v>
      </c>
      <c r="M1393" s="102"/>
    </row>
    <row r="1394" spans="1:13" ht="21.75" customHeight="1" x14ac:dyDescent="0.25">
      <c r="A1394" s="34" t="s">
        <v>1238</v>
      </c>
      <c r="B1394" s="22" t="s">
        <v>1372</v>
      </c>
      <c r="D1394" s="8" t="str">
        <f>IF($A$4="I",VLOOKUP(B1394,lingue!$A$1:$W$2481,12,FALSE),IF($A$4="GB",VLOOKUP(B1394,lingue!$A$1:$W$2481,14,FALSE),IF($A$4="E",VLOOKUP(B1394,lingue!$A$1:$W$2481,20,FALSE),IF($A$4="PL",VLOOKUP(B1394,lingue!$A$1:$W$2481,22,FALSE),IF($A$4="D",VLOOKUP(B1394,lingue!$A$1:$W$2481,16,FALSE),IF($A$4="F",VLOOKUP(B1394,lingue!$A$1:$W$2481,18,FALSE)))))))</f>
        <v>SCAFFALE QUICK MONOFRONTE CON 2 MENSOLE INCLINABILI PROF. 320 MM + 4 ATHENA REPLAST AT4322A5401 GRIGIO SCURO - DIM. MM L=1065 P=542 A=1813</v>
      </c>
      <c r="E1394" s="23" t="str">
        <f>IF($A$4="I",VLOOKUP(B1394,lingue!$A$1:$W$2481,13,FALSE),IF($A$4="GB",VLOOKUP(B1394,lingue!$A$1:$W$2481,15,FALSE),IF($A$4="E",VLOOKUP(B1394,lingue!$A$1:$W$2481,21,FALSE),IF($A$4="PL",VLOOKUP(B1394,lingue!$A$1:$W$2481,23,FALSE),IF($A$4="D",VLOOKUP(B1394,lingue!$A$1:$W$2481,17,FALSE),IF($A$4="F",VLOOKUP(B1394,lingue!$A$1:$W$2481,19,FALSE)))))))</f>
        <v>SCAFFALE E MENSOLE ZINCATE - FORNITO SMONTATO</v>
      </c>
      <c r="F1394" s="28"/>
      <c r="G1394" s="8"/>
      <c r="J1394" s="25">
        <v>1</v>
      </c>
      <c r="K1394" s="26"/>
      <c r="L1394" s="27">
        <v>350.61</v>
      </c>
      <c r="M1394" s="102"/>
    </row>
    <row r="1395" spans="1:13" ht="21.75" customHeight="1" x14ac:dyDescent="0.25">
      <c r="A1395" s="34" t="s">
        <v>1238</v>
      </c>
      <c r="B1395" s="22" t="s">
        <v>1373</v>
      </c>
      <c r="D1395" s="8" t="str">
        <f>IF($A$4="I",VLOOKUP(B1395,lingue!$A$1:$W$2481,12,FALSE),IF($A$4="GB",VLOOKUP(B1395,lingue!$A$1:$W$2481,14,FALSE),IF($A$4="E",VLOOKUP(B1395,lingue!$A$1:$W$2481,20,FALSE),IF($A$4="PL",VLOOKUP(B1395,lingue!$A$1:$W$2481,22,FALSE),IF($A$4="D",VLOOKUP(B1395,lingue!$A$1:$W$2481,16,FALSE),IF($A$4="F",VLOOKUP(B1395,lingue!$A$1:$W$2481,18,FALSE)))))))</f>
        <v>SCAFFALE QUICK MONOFRONTE CON 2 MENSOLE INCLINABILI PROF. 420 MM + 6 ATHENA AT4312A5101 GRIGIO SCURO - DIM. MM L=1065 P=542 A=1813</v>
      </c>
      <c r="E1395" s="23" t="str">
        <f>IF($A$4="I",VLOOKUP(B1395,lingue!$A$1:$W$2481,13,FALSE),IF($A$4="GB",VLOOKUP(B1395,lingue!$A$1:$W$2481,15,FALSE),IF($A$4="E",VLOOKUP(B1395,lingue!$A$1:$W$2481,21,FALSE),IF($A$4="PL",VLOOKUP(B1395,lingue!$A$1:$W$2481,23,FALSE),IF($A$4="D",VLOOKUP(B1395,lingue!$A$1:$W$2481,17,FALSE),IF($A$4="F",VLOOKUP(B1395,lingue!$A$1:$W$2481,19,FALSE)))))))</f>
        <v>SCAFFALE E MENSOLE ZINCATE - FORNITO SMONTATO</v>
      </c>
      <c r="F1395" s="28"/>
      <c r="G1395" s="8"/>
      <c r="J1395" s="25">
        <v>1</v>
      </c>
      <c r="K1395" s="26"/>
      <c r="L1395" s="27">
        <v>356.37</v>
      </c>
      <c r="M1395" s="102"/>
    </row>
    <row r="1396" spans="1:13" ht="21.75" customHeight="1" x14ac:dyDescent="0.25">
      <c r="A1396" s="34" t="s">
        <v>1238</v>
      </c>
      <c r="B1396" s="22" t="s">
        <v>1374</v>
      </c>
      <c r="D1396" s="8" t="str">
        <f>IF($A$4="I",VLOOKUP(B1396,lingue!$A$1:$W$2481,12,FALSE),IF($A$4="GB",VLOOKUP(B1396,lingue!$A$1:$W$2481,14,FALSE),IF($A$4="E",VLOOKUP(B1396,lingue!$A$1:$W$2481,20,FALSE),IF($A$4="PL",VLOOKUP(B1396,lingue!$A$1:$W$2481,22,FALSE),IF($A$4="D",VLOOKUP(B1396,lingue!$A$1:$W$2481,16,FALSE),IF($A$4="F",VLOOKUP(B1396,lingue!$A$1:$W$2481,18,FALSE)))))))</f>
        <v>SCAFFALE QUICK MONOFRONTE CON 2 MENSOLE INCLINABILI PROF. 420 MM + 6 ATHENA REPLAST AT4312A5401 GRIGIO SCURO - DIM. MM L=1065 P=542 A=1813</v>
      </c>
      <c r="E1396" s="23" t="str">
        <f>IF($A$4="I",VLOOKUP(B1396,lingue!$A$1:$W$2481,13,FALSE),IF($A$4="GB",VLOOKUP(B1396,lingue!$A$1:$W$2481,15,FALSE),IF($A$4="E",VLOOKUP(B1396,lingue!$A$1:$W$2481,21,FALSE),IF($A$4="PL",VLOOKUP(B1396,lingue!$A$1:$W$2481,23,FALSE),IF($A$4="D",VLOOKUP(B1396,lingue!$A$1:$W$2481,17,FALSE),IF($A$4="F",VLOOKUP(B1396,lingue!$A$1:$W$2481,19,FALSE)))))))</f>
        <v>SCAFFALE E MENSOLE ZINCATE - FORNITO SMONTATO</v>
      </c>
      <c r="F1396" s="28"/>
      <c r="G1396" s="8"/>
      <c r="J1396" s="25">
        <v>1</v>
      </c>
      <c r="K1396" s="26"/>
      <c r="L1396" s="27">
        <v>347.68</v>
      </c>
      <c r="M1396" s="102"/>
    </row>
    <row r="1397" spans="1:13" ht="21.75" customHeight="1" x14ac:dyDescent="0.25">
      <c r="A1397" s="34" t="s">
        <v>1238</v>
      </c>
      <c r="B1397" s="22" t="s">
        <v>1375</v>
      </c>
      <c r="D1397" s="8" t="str">
        <f>IF($A$4="I",VLOOKUP(B1397,lingue!$A$1:$W$2481,12,FALSE),IF($A$4="GB",VLOOKUP(B1397,lingue!$A$1:$W$2481,14,FALSE),IF($A$4="E",VLOOKUP(B1397,lingue!$A$1:$W$2481,20,FALSE),IF($A$4="PL",VLOOKUP(B1397,lingue!$A$1:$W$2481,22,FALSE),IF($A$4="D",VLOOKUP(B1397,lingue!$A$1:$W$2481,16,FALSE),IF($A$4="F",VLOOKUP(B1397,lingue!$A$1:$W$2481,18,FALSE)))))))</f>
        <v>SCAFFALE QUICK MONOFRONTE CON 2 MENSOLE INCLINABILI PROF. 420 MM + 6 ATHENA AT4317A5101 GRIGIO SCURO - DIM. MM L=1065 P=542 A=1813</v>
      </c>
      <c r="E1397" s="23" t="str">
        <f>IF($A$4="I",VLOOKUP(B1397,lingue!$A$1:$W$2481,13,FALSE),IF($A$4="GB",VLOOKUP(B1397,lingue!$A$1:$W$2481,15,FALSE),IF($A$4="E",VLOOKUP(B1397,lingue!$A$1:$W$2481,21,FALSE),IF($A$4="PL",VLOOKUP(B1397,lingue!$A$1:$W$2481,23,FALSE),IF($A$4="D",VLOOKUP(B1397,lingue!$A$1:$W$2481,17,FALSE),IF($A$4="F",VLOOKUP(B1397,lingue!$A$1:$W$2481,19,FALSE)))))))</f>
        <v>SCAFFALE E MENSOLE ZINCATE - FORNITO SMONTATO</v>
      </c>
      <c r="F1397" s="28"/>
      <c r="G1397" s="8"/>
      <c r="J1397" s="25">
        <v>1</v>
      </c>
      <c r="K1397" s="26"/>
      <c r="L1397" s="27">
        <v>368.95</v>
      </c>
      <c r="M1397" s="102"/>
    </row>
    <row r="1398" spans="1:13" ht="21.75" customHeight="1" x14ac:dyDescent="0.25">
      <c r="A1398" s="34" t="s">
        <v>1238</v>
      </c>
      <c r="B1398" s="22" t="s">
        <v>1376</v>
      </c>
      <c r="D1398" s="8" t="str">
        <f>IF($A$4="I",VLOOKUP(B1398,lingue!$A$1:$W$2481,12,FALSE),IF($A$4="GB",VLOOKUP(B1398,lingue!$A$1:$W$2481,14,FALSE),IF($A$4="E",VLOOKUP(B1398,lingue!$A$1:$W$2481,20,FALSE),IF($A$4="PL",VLOOKUP(B1398,lingue!$A$1:$W$2481,22,FALSE),IF($A$4="D",VLOOKUP(B1398,lingue!$A$1:$W$2481,16,FALSE),IF($A$4="F",VLOOKUP(B1398,lingue!$A$1:$W$2481,18,FALSE)))))))</f>
        <v>SCAFFALE QUICK MONOFRONTE CON 2 MENSOLE INCLINABILI PROF. 420 MM + 6 ATHENA REPLAST AT4317A5401 GRIGIO SCURO - DIM. MM L=1065 P=542 A=1813</v>
      </c>
      <c r="E1398" s="23" t="str">
        <f>IF($A$4="I",VLOOKUP(B1398,lingue!$A$1:$W$2481,13,FALSE),IF($A$4="GB",VLOOKUP(B1398,lingue!$A$1:$W$2481,15,FALSE),IF($A$4="E",VLOOKUP(B1398,lingue!$A$1:$W$2481,21,FALSE),IF($A$4="PL",VLOOKUP(B1398,lingue!$A$1:$W$2481,23,FALSE),IF($A$4="D",VLOOKUP(B1398,lingue!$A$1:$W$2481,17,FALSE),IF($A$4="F",VLOOKUP(B1398,lingue!$A$1:$W$2481,19,FALSE)))))))</f>
        <v>SCAFFALE E MENSOLE ZINCATE - FORNITO SMONTATO</v>
      </c>
      <c r="F1398" s="28"/>
      <c r="G1398" s="8"/>
      <c r="J1398" s="25">
        <v>1</v>
      </c>
      <c r="K1398" s="26"/>
      <c r="L1398" s="27">
        <v>358.86</v>
      </c>
      <c r="M1398" s="102"/>
    </row>
    <row r="1399" spans="1:13" ht="21.75" customHeight="1" x14ac:dyDescent="0.25">
      <c r="A1399" s="34" t="s">
        <v>1238</v>
      </c>
      <c r="B1399" s="22" t="s">
        <v>1377</v>
      </c>
      <c r="D1399" s="8" t="str">
        <f>IF($A$4="I",VLOOKUP(B1399,lingue!$A$1:$W$2481,12,FALSE),IF($A$4="GB",VLOOKUP(B1399,lingue!$A$1:$W$2481,14,FALSE),IF($A$4="E",VLOOKUP(B1399,lingue!$A$1:$W$2481,20,FALSE),IF($A$4="PL",VLOOKUP(B1399,lingue!$A$1:$W$2481,22,FALSE),IF($A$4="D",VLOOKUP(B1399,lingue!$A$1:$W$2481,16,FALSE),IF($A$4="F",VLOOKUP(B1399,lingue!$A$1:$W$2481,18,FALSE)))))))</f>
        <v>SCAFFALE QUICK MONOFRONTE CON 2 MENSOLE INCLINABILI PROF. 420 MM + 6 ATHENA AT4322A5101 GRIGIO SCURO - DIM. MM L=1065 P=542 A=1813</v>
      </c>
      <c r="E1399" s="23" t="str">
        <f>IF($A$4="I",VLOOKUP(B1399,lingue!$A$1:$W$2481,13,FALSE),IF($A$4="GB",VLOOKUP(B1399,lingue!$A$1:$W$2481,15,FALSE),IF($A$4="E",VLOOKUP(B1399,lingue!$A$1:$W$2481,21,FALSE),IF($A$4="PL",VLOOKUP(B1399,lingue!$A$1:$W$2481,23,FALSE),IF($A$4="D",VLOOKUP(B1399,lingue!$A$1:$W$2481,17,FALSE),IF($A$4="F",VLOOKUP(B1399,lingue!$A$1:$W$2481,19,FALSE)))))))</f>
        <v>SCAFFALE E MENSOLE ZINCATE - FORNITO SMONTATO</v>
      </c>
      <c r="F1399" s="28"/>
      <c r="G1399" s="8"/>
      <c r="J1399" s="25">
        <v>1</v>
      </c>
      <c r="K1399" s="26"/>
      <c r="L1399" s="27">
        <v>373.92</v>
      </c>
      <c r="M1399" s="102"/>
    </row>
    <row r="1400" spans="1:13" ht="21.75" customHeight="1" x14ac:dyDescent="0.25">
      <c r="A1400" s="34" t="s">
        <v>1238</v>
      </c>
      <c r="B1400" s="22" t="s">
        <v>1378</v>
      </c>
      <c r="D1400" s="8" t="str">
        <f>IF($A$4="I",VLOOKUP(B1400,lingue!$A$1:$W$2481,12,FALSE),IF($A$4="GB",VLOOKUP(B1400,lingue!$A$1:$W$2481,14,FALSE),IF($A$4="E",VLOOKUP(B1400,lingue!$A$1:$W$2481,20,FALSE),IF($A$4="PL",VLOOKUP(B1400,lingue!$A$1:$W$2481,22,FALSE),IF($A$4="D",VLOOKUP(B1400,lingue!$A$1:$W$2481,16,FALSE),IF($A$4="F",VLOOKUP(B1400,lingue!$A$1:$W$2481,18,FALSE)))))))</f>
        <v>SCAFFALE QUICK MONOFRONTE CON 2 MENSOLE INCLINABILI PROF. 420 MM + 6 ATHENA REPLAST AT4322A5401 GRIGIO SCURO - DIM. MM L=1065 P=542 A=1813</v>
      </c>
      <c r="E1400" s="23" t="str">
        <f>IF($A$4="I",VLOOKUP(B1400,lingue!$A$1:$W$2481,13,FALSE),IF($A$4="GB",VLOOKUP(B1400,lingue!$A$1:$W$2481,15,FALSE),IF($A$4="E",VLOOKUP(B1400,lingue!$A$1:$W$2481,21,FALSE),IF($A$4="PL",VLOOKUP(B1400,lingue!$A$1:$W$2481,23,FALSE),IF($A$4="D",VLOOKUP(B1400,lingue!$A$1:$W$2481,17,FALSE),IF($A$4="F",VLOOKUP(B1400,lingue!$A$1:$W$2481,19,FALSE)))))))</f>
        <v>SCAFFALE E MENSOLE ZINCATE - FORNITO SMONTATO</v>
      </c>
      <c r="F1400" s="28"/>
      <c r="G1400" s="8"/>
      <c r="J1400" s="25">
        <v>1</v>
      </c>
      <c r="K1400" s="26"/>
      <c r="L1400" s="27">
        <v>364.71</v>
      </c>
      <c r="M1400" s="102"/>
    </row>
    <row r="1401" spans="1:13" ht="21.75" customHeight="1" x14ac:dyDescent="0.25">
      <c r="A1401" s="34" t="s">
        <v>1238</v>
      </c>
      <c r="B1401" s="22" t="s">
        <v>1379</v>
      </c>
      <c r="D1401" s="8" t="str">
        <f>IF($A$4="I",VLOOKUP(B1401,lingue!$A$1:$W$2481,12,FALSE),IF($A$4="GB",VLOOKUP(B1401,lingue!$A$1:$W$2481,14,FALSE),IF($A$4="E",VLOOKUP(B1401,lingue!$A$1:$W$2481,20,FALSE),IF($A$4="PL",VLOOKUP(B1401,lingue!$A$1:$W$2481,22,FALSE),IF($A$4="D",VLOOKUP(B1401,lingue!$A$1:$W$2481,16,FALSE),IF($A$4="F",VLOOKUP(B1401,lingue!$A$1:$W$2481,18,FALSE)))))))</f>
        <v>SCAFFALE QUICK MONOFRONTE CON 2 MENSOLE INCLINABILI PROF. 600 MM + 4 ATHENA AT6412A5101 GRIGIO SCURO - DIM. MM L=1065 P=542 A=1813</v>
      </c>
      <c r="E1401" s="23" t="str">
        <f>IF($A$4="I",VLOOKUP(B1401,lingue!$A$1:$W$2481,13,FALSE),IF($A$4="GB",VLOOKUP(B1401,lingue!$A$1:$W$2481,15,FALSE),IF($A$4="E",VLOOKUP(B1401,lingue!$A$1:$W$2481,21,FALSE),IF($A$4="PL",VLOOKUP(B1401,lingue!$A$1:$W$2481,23,FALSE),IF($A$4="D",VLOOKUP(B1401,lingue!$A$1:$W$2481,17,FALSE),IF($A$4="F",VLOOKUP(B1401,lingue!$A$1:$W$2481,19,FALSE)))))))</f>
        <v>SCAFFALE E MENSOLE ZINCATE - FORNITO SMONTATO</v>
      </c>
      <c r="F1401" s="28"/>
      <c r="G1401" s="8"/>
      <c r="J1401" s="25">
        <v>1</v>
      </c>
      <c r="K1401" s="26"/>
      <c r="L1401" s="27">
        <v>372.13</v>
      </c>
      <c r="M1401" s="102"/>
    </row>
    <row r="1402" spans="1:13" ht="21.75" customHeight="1" x14ac:dyDescent="0.25">
      <c r="A1402" s="34" t="s">
        <v>1238</v>
      </c>
      <c r="B1402" s="22" t="s">
        <v>1380</v>
      </c>
      <c r="D1402" s="8" t="str">
        <f>IF($A$4="I",VLOOKUP(B1402,lingue!$A$1:$W$2481,12,FALSE),IF($A$4="GB",VLOOKUP(B1402,lingue!$A$1:$W$2481,14,FALSE),IF($A$4="E",VLOOKUP(B1402,lingue!$A$1:$W$2481,20,FALSE),IF($A$4="PL",VLOOKUP(B1402,lingue!$A$1:$W$2481,22,FALSE),IF($A$4="D",VLOOKUP(B1402,lingue!$A$1:$W$2481,16,FALSE),IF($A$4="F",VLOOKUP(B1402,lingue!$A$1:$W$2481,18,FALSE)))))))</f>
        <v>SCAFFALE QUICK MONOFRONTE CON 2 MENSOLE INCLINABILI PROF. 600 MM + 4 ATHENA REPLAST AT6412A5401 GRIGIO SCURO - DIM. MM L=1065 P=542 A=1813</v>
      </c>
      <c r="E1402" s="23" t="str">
        <f>IF($A$4="I",VLOOKUP(B1402,lingue!$A$1:$W$2481,13,FALSE),IF($A$4="GB",VLOOKUP(B1402,lingue!$A$1:$W$2481,15,FALSE),IF($A$4="E",VLOOKUP(B1402,lingue!$A$1:$W$2481,21,FALSE),IF($A$4="PL",VLOOKUP(B1402,lingue!$A$1:$W$2481,23,FALSE),IF($A$4="D",VLOOKUP(B1402,lingue!$A$1:$W$2481,17,FALSE),IF($A$4="F",VLOOKUP(B1402,lingue!$A$1:$W$2481,19,FALSE)))))))</f>
        <v>SCAFFALE E MENSOLE ZINCATE - FORNITO SMONTATO</v>
      </c>
      <c r="F1402" s="28"/>
      <c r="G1402" s="8"/>
      <c r="J1402" s="25">
        <v>1</v>
      </c>
      <c r="K1402" s="26"/>
      <c r="L1402" s="27">
        <v>364.43</v>
      </c>
      <c r="M1402" s="102"/>
    </row>
    <row r="1403" spans="1:13" ht="21.75" customHeight="1" x14ac:dyDescent="0.25">
      <c r="A1403" s="34" t="s">
        <v>1238</v>
      </c>
      <c r="B1403" s="22" t="s">
        <v>1381</v>
      </c>
      <c r="D1403" s="8" t="str">
        <f>IF($A$4="I",VLOOKUP(B1403,lingue!$A$1:$W$2481,12,FALSE),IF($A$4="GB",VLOOKUP(B1403,lingue!$A$1:$W$2481,14,FALSE),IF($A$4="E",VLOOKUP(B1403,lingue!$A$1:$W$2481,20,FALSE),IF($A$4="PL",VLOOKUP(B1403,lingue!$A$1:$W$2481,22,FALSE),IF($A$4="D",VLOOKUP(B1403,lingue!$A$1:$W$2481,16,FALSE),IF($A$4="F",VLOOKUP(B1403,lingue!$A$1:$W$2481,18,FALSE)))))))</f>
        <v>SCAFFALE QUICK MONOFRONTE CON 2 MENSOLE INCLINABILI PROF. 600 MM + 4 ATHENA AT6417A5101 GRIGIO SCURO - DIM. MM L=1065 P=542 A=1813</v>
      </c>
      <c r="E1403" s="23" t="str">
        <f>IF($A$4="I",VLOOKUP(B1403,lingue!$A$1:$W$2481,13,FALSE),IF($A$4="GB",VLOOKUP(B1403,lingue!$A$1:$W$2481,15,FALSE),IF($A$4="E",VLOOKUP(B1403,lingue!$A$1:$W$2481,21,FALSE),IF($A$4="PL",VLOOKUP(B1403,lingue!$A$1:$W$2481,23,FALSE),IF($A$4="D",VLOOKUP(B1403,lingue!$A$1:$W$2481,17,FALSE),IF($A$4="F",VLOOKUP(B1403,lingue!$A$1:$W$2481,19,FALSE)))))))</f>
        <v>SCAFFALE E MENSOLE ZINCATE - FORNITO SMONTATO</v>
      </c>
      <c r="F1403" s="28"/>
      <c r="G1403" s="8"/>
      <c r="J1403" s="25">
        <v>1</v>
      </c>
      <c r="K1403" s="26"/>
      <c r="L1403" s="27">
        <v>383.97</v>
      </c>
      <c r="M1403" s="102"/>
    </row>
    <row r="1404" spans="1:13" ht="21.75" customHeight="1" x14ac:dyDescent="0.25">
      <c r="A1404" s="34" t="s">
        <v>1238</v>
      </c>
      <c r="B1404" s="22" t="s">
        <v>1382</v>
      </c>
      <c r="D1404" s="8" t="str">
        <f>IF($A$4="I",VLOOKUP(B1404,lingue!$A$1:$W$2481,12,FALSE),IF($A$4="GB",VLOOKUP(B1404,lingue!$A$1:$W$2481,14,FALSE),IF($A$4="E",VLOOKUP(B1404,lingue!$A$1:$W$2481,20,FALSE),IF($A$4="PL",VLOOKUP(B1404,lingue!$A$1:$W$2481,22,FALSE),IF($A$4="D",VLOOKUP(B1404,lingue!$A$1:$W$2481,16,FALSE),IF($A$4="F",VLOOKUP(B1404,lingue!$A$1:$W$2481,18,FALSE)))))))</f>
        <v>SCAFFALE QUICK MONOFRONTE CON 2 MENSOLE INCLINABILI PROF. 600 MM + 4 ATHENA REPLAST AT6417A5401 GRIGIO SCURO - DIM. MM L=1065 P=542 A=1813</v>
      </c>
      <c r="E1404" s="23" t="str">
        <f>IF($A$4="I",VLOOKUP(B1404,lingue!$A$1:$W$2481,13,FALSE),IF($A$4="GB",VLOOKUP(B1404,lingue!$A$1:$W$2481,15,FALSE),IF($A$4="E",VLOOKUP(B1404,lingue!$A$1:$W$2481,21,FALSE),IF($A$4="PL",VLOOKUP(B1404,lingue!$A$1:$W$2481,23,FALSE),IF($A$4="D",VLOOKUP(B1404,lingue!$A$1:$W$2481,17,FALSE),IF($A$4="F",VLOOKUP(B1404,lingue!$A$1:$W$2481,19,FALSE)))))))</f>
        <v>SCAFFALE E MENSOLE ZINCATE - FORNITO SMONTATO</v>
      </c>
      <c r="F1404" s="28"/>
      <c r="G1404" s="8"/>
      <c r="J1404" s="25">
        <v>1</v>
      </c>
      <c r="K1404" s="26"/>
      <c r="L1404" s="27">
        <v>372.81</v>
      </c>
      <c r="M1404" s="102"/>
    </row>
    <row r="1405" spans="1:13" ht="21.75" customHeight="1" x14ac:dyDescent="0.25">
      <c r="A1405" s="34" t="s">
        <v>1238</v>
      </c>
      <c r="B1405" s="22" t="s">
        <v>1383</v>
      </c>
      <c r="D1405" s="8" t="str">
        <f>IF($A$4="I",VLOOKUP(B1405,lingue!$A$1:$W$2481,12,FALSE),IF($A$4="GB",VLOOKUP(B1405,lingue!$A$1:$W$2481,14,FALSE),IF($A$4="E",VLOOKUP(B1405,lingue!$A$1:$W$2481,20,FALSE),IF($A$4="PL",VLOOKUP(B1405,lingue!$A$1:$W$2481,22,FALSE),IF($A$4="D",VLOOKUP(B1405,lingue!$A$1:$W$2481,16,FALSE),IF($A$4="F",VLOOKUP(B1405,lingue!$A$1:$W$2481,18,FALSE)))))))</f>
        <v>SCAFFALE QUICK MONOFRONTE CON 2 MENSOLE INCLINABILI PROF. 600 MM + 4 ATHENA AT6422A5101 GRIGIO SCURO - DIM. MM L=1065 P=542 A=1813</v>
      </c>
      <c r="E1405" s="23" t="str">
        <f>IF($A$4="I",VLOOKUP(B1405,lingue!$A$1:$W$2481,13,FALSE),IF($A$4="GB",VLOOKUP(B1405,lingue!$A$1:$W$2481,15,FALSE),IF($A$4="E",VLOOKUP(B1405,lingue!$A$1:$W$2481,21,FALSE),IF($A$4="PL",VLOOKUP(B1405,lingue!$A$1:$W$2481,23,FALSE),IF($A$4="D",VLOOKUP(B1405,lingue!$A$1:$W$2481,17,FALSE),IF($A$4="F",VLOOKUP(B1405,lingue!$A$1:$W$2481,19,FALSE)))))))</f>
        <v>SCAFFALE E MENSOLE ZINCATE - FORNITO SMONTATO</v>
      </c>
      <c r="F1405" s="28"/>
      <c r="G1405" s="8"/>
      <c r="J1405" s="25">
        <v>1</v>
      </c>
      <c r="K1405" s="26"/>
      <c r="L1405" s="27">
        <v>402.93</v>
      </c>
      <c r="M1405" s="102"/>
    </row>
    <row r="1406" spans="1:13" ht="21.75" customHeight="1" x14ac:dyDescent="0.25">
      <c r="A1406" s="34" t="s">
        <v>1238</v>
      </c>
      <c r="B1406" s="22" t="s">
        <v>1384</v>
      </c>
      <c r="D1406" s="8" t="str">
        <f>IF($A$4="I",VLOOKUP(B1406,lingue!$A$1:$W$2481,12,FALSE),IF($A$4="GB",VLOOKUP(B1406,lingue!$A$1:$W$2481,14,FALSE),IF($A$4="E",VLOOKUP(B1406,lingue!$A$1:$W$2481,20,FALSE),IF($A$4="PL",VLOOKUP(B1406,lingue!$A$1:$W$2481,22,FALSE),IF($A$4="D",VLOOKUP(B1406,lingue!$A$1:$W$2481,16,FALSE),IF($A$4="F",VLOOKUP(B1406,lingue!$A$1:$W$2481,18,FALSE)))))))</f>
        <v>SCAFFALE QUICK MONOFRONTE CON 2 MENSOLE INCLINABILI PROF. 600 MM + 4 ATHENA REPLAST AT6422A5401 GRIGIO SCURO - DIM. MM L=1065 P=542 A=1813</v>
      </c>
      <c r="E1406" s="23" t="str">
        <f>IF($A$4="I",VLOOKUP(B1406,lingue!$A$1:$W$2481,13,FALSE),IF($A$4="GB",VLOOKUP(B1406,lingue!$A$1:$W$2481,15,FALSE),IF($A$4="E",VLOOKUP(B1406,lingue!$A$1:$W$2481,21,FALSE),IF($A$4="PL",VLOOKUP(B1406,lingue!$A$1:$W$2481,23,FALSE),IF($A$4="D",VLOOKUP(B1406,lingue!$A$1:$W$2481,17,FALSE),IF($A$4="F",VLOOKUP(B1406,lingue!$A$1:$W$2481,19,FALSE)))))))</f>
        <v>SCAFFALE E MENSOLE ZINCATE - FORNITO SMONTATO</v>
      </c>
      <c r="F1406" s="28"/>
      <c r="G1406" s="8"/>
      <c r="J1406" s="25">
        <v>1</v>
      </c>
      <c r="K1406" s="26"/>
      <c r="L1406" s="27">
        <v>386.46</v>
      </c>
      <c r="M1406" s="102"/>
    </row>
    <row r="1407" spans="1:13" ht="21.75" customHeight="1" x14ac:dyDescent="0.25">
      <c r="A1407" s="34" t="s">
        <v>1238</v>
      </c>
      <c r="B1407" s="22" t="s">
        <v>1385</v>
      </c>
      <c r="D1407" s="8" t="str">
        <f>IF($A$4="I",VLOOKUP(B1407,lingue!$A$1:$W$2481,12,FALSE),IF($A$4="GB",VLOOKUP(B1407,lingue!$A$1:$W$2481,14,FALSE),IF($A$4="E",VLOOKUP(B1407,lingue!$A$1:$W$2481,20,FALSE),IF($A$4="PL",VLOOKUP(B1407,lingue!$A$1:$W$2481,22,FALSE),IF($A$4="D",VLOOKUP(B1407,lingue!$A$1:$W$2481,16,FALSE),IF($A$4="F",VLOOKUP(B1407,lingue!$A$1:$W$2481,18,FALSE)))))))</f>
        <v>SCAFFALE QUICK MONOFRONTE CON 2 MENSOLE INCLINABILI PROF. 600 MM + 2 ATHENA AT8612C5101 GRIGIO SCURO - DIM. MM L=1065 P=542 A=1813</v>
      </c>
      <c r="E1407" s="23" t="str">
        <f>IF($A$4="I",VLOOKUP(B1407,lingue!$A$1:$W$2481,13,FALSE),IF($A$4="GB",VLOOKUP(B1407,lingue!$A$1:$W$2481,15,FALSE),IF($A$4="E",VLOOKUP(B1407,lingue!$A$1:$W$2481,21,FALSE),IF($A$4="PL",VLOOKUP(B1407,lingue!$A$1:$W$2481,23,FALSE),IF($A$4="D",VLOOKUP(B1407,lingue!$A$1:$W$2481,17,FALSE),IF($A$4="F",VLOOKUP(B1407,lingue!$A$1:$W$2481,19,FALSE)))))))</f>
        <v>SCAFFALE E MENSOLE ZINCATE - FORNITO SMONTATO</v>
      </c>
      <c r="F1407" s="28"/>
      <c r="G1407" s="8"/>
      <c r="J1407" s="25">
        <v>1</v>
      </c>
      <c r="K1407" s="26"/>
      <c r="L1407" s="27">
        <v>386.89</v>
      </c>
      <c r="M1407" s="102"/>
    </row>
    <row r="1408" spans="1:13" ht="21.75" customHeight="1" x14ac:dyDescent="0.25">
      <c r="A1408" s="34" t="s">
        <v>1238</v>
      </c>
      <c r="B1408" s="22" t="s">
        <v>1386</v>
      </c>
      <c r="D1408" s="8" t="str">
        <f>IF($A$4="I",VLOOKUP(B1408,lingue!$A$1:$W$2481,12,FALSE),IF($A$4="GB",VLOOKUP(B1408,lingue!$A$1:$W$2481,14,FALSE),IF($A$4="E",VLOOKUP(B1408,lingue!$A$1:$W$2481,20,FALSE),IF($A$4="PL",VLOOKUP(B1408,lingue!$A$1:$W$2481,22,FALSE),IF($A$4="D",VLOOKUP(B1408,lingue!$A$1:$W$2481,16,FALSE),IF($A$4="F",VLOOKUP(B1408,lingue!$A$1:$W$2481,18,FALSE)))))))</f>
        <v>SCAFFALE QUICK MONOFRONTE CON 2 MENSOLE INCLINABILI PROF. 600 MM + 2 ATHENA REPLAST AT8612C5401 GRIGIO SCURO - DIM. MM L=1065 P=542 A=1813</v>
      </c>
      <c r="E1408" s="23" t="str">
        <f>IF($A$4="I",VLOOKUP(B1408,lingue!$A$1:$W$2481,13,FALSE),IF($A$4="GB",VLOOKUP(B1408,lingue!$A$1:$W$2481,15,FALSE),IF($A$4="E",VLOOKUP(B1408,lingue!$A$1:$W$2481,21,FALSE),IF($A$4="PL",VLOOKUP(B1408,lingue!$A$1:$W$2481,23,FALSE),IF($A$4="D",VLOOKUP(B1408,lingue!$A$1:$W$2481,17,FALSE),IF($A$4="F",VLOOKUP(B1408,lingue!$A$1:$W$2481,19,FALSE)))))))</f>
        <v>SCAFFALE E MENSOLE ZINCATE - FORNITO SMONTATO</v>
      </c>
      <c r="F1408" s="28"/>
      <c r="G1408" s="8"/>
      <c r="J1408" s="25">
        <v>1</v>
      </c>
      <c r="K1408" s="26"/>
      <c r="L1408" s="27">
        <v>373.62</v>
      </c>
      <c r="M1408" s="102"/>
    </row>
    <row r="1409" spans="1:13" ht="21.75" customHeight="1" x14ac:dyDescent="0.25">
      <c r="A1409" s="34" t="s">
        <v>1238</v>
      </c>
      <c r="B1409" s="22" t="s">
        <v>1387</v>
      </c>
      <c r="D1409" s="8" t="str">
        <f>IF($A$4="I",VLOOKUP(B1409,lingue!$A$1:$W$2481,12,FALSE),IF($A$4="GB",VLOOKUP(B1409,lingue!$A$1:$W$2481,14,FALSE),IF($A$4="E",VLOOKUP(B1409,lingue!$A$1:$W$2481,20,FALSE),IF($A$4="PL",VLOOKUP(B1409,lingue!$A$1:$W$2481,22,FALSE),IF($A$4="D",VLOOKUP(B1409,lingue!$A$1:$W$2481,16,FALSE),IF($A$4="F",VLOOKUP(B1409,lingue!$A$1:$W$2481,18,FALSE)))))))</f>
        <v>SCAFFALE QUICK MONOFRONTE CON 2 MENSOLE INCLINABILI PROF. 600 MM + 2 ATHENA AT8617C5101 GRIGIO SCURO - DIM. MM L=1065 P=542 A=1813</v>
      </c>
      <c r="E1409" s="23" t="str">
        <f>IF($A$4="I",VLOOKUP(B1409,lingue!$A$1:$W$2481,13,FALSE),IF($A$4="GB",VLOOKUP(B1409,lingue!$A$1:$W$2481,15,FALSE),IF($A$4="E",VLOOKUP(B1409,lingue!$A$1:$W$2481,21,FALSE),IF($A$4="PL",VLOOKUP(B1409,lingue!$A$1:$W$2481,23,FALSE),IF($A$4="D",VLOOKUP(B1409,lingue!$A$1:$W$2481,17,FALSE),IF($A$4="F",VLOOKUP(B1409,lingue!$A$1:$W$2481,19,FALSE)))))))</f>
        <v>SCAFFALE E MENSOLE ZINCATE - FORNITO SMONTATO</v>
      </c>
      <c r="F1409" s="28"/>
      <c r="G1409" s="8"/>
      <c r="J1409" s="25">
        <v>1</v>
      </c>
      <c r="K1409" s="26"/>
      <c r="L1409" s="27">
        <v>391.99</v>
      </c>
      <c r="M1409" s="102"/>
    </row>
    <row r="1410" spans="1:13" ht="21.75" customHeight="1" x14ac:dyDescent="0.25">
      <c r="A1410" s="34" t="s">
        <v>1238</v>
      </c>
      <c r="B1410" s="22" t="s">
        <v>1388</v>
      </c>
      <c r="D1410" s="8" t="str">
        <f>IF($A$4="I",VLOOKUP(B1410,lingue!$A$1:$W$2481,12,FALSE),IF($A$4="GB",VLOOKUP(B1410,lingue!$A$1:$W$2481,14,FALSE),IF($A$4="E",VLOOKUP(B1410,lingue!$A$1:$W$2481,20,FALSE),IF($A$4="PL",VLOOKUP(B1410,lingue!$A$1:$W$2481,22,FALSE),IF($A$4="D",VLOOKUP(B1410,lingue!$A$1:$W$2481,16,FALSE),IF($A$4="F",VLOOKUP(B1410,lingue!$A$1:$W$2481,18,FALSE)))))))</f>
        <v>SCAFFALE QUICK MONOFRONTE CON 2 MENSOLE INCLINABILI PROF. 600 MM + 2 ATHENA REPLAST AT8617C5401 GRIGIO SCURO - DIM. MM L=1065 P=542 A=1813</v>
      </c>
      <c r="E1410" s="23" t="str">
        <f>IF($A$4="I",VLOOKUP(B1410,lingue!$A$1:$W$2481,13,FALSE),IF($A$4="GB",VLOOKUP(B1410,lingue!$A$1:$W$2481,15,FALSE),IF($A$4="E",VLOOKUP(B1410,lingue!$A$1:$W$2481,21,FALSE),IF($A$4="PL",VLOOKUP(B1410,lingue!$A$1:$W$2481,23,FALSE),IF($A$4="D",VLOOKUP(B1410,lingue!$A$1:$W$2481,17,FALSE),IF($A$4="F",VLOOKUP(B1410,lingue!$A$1:$W$2481,19,FALSE)))))))</f>
        <v>SCAFFALE E MENSOLE ZINCATE - FORNITO SMONTATO</v>
      </c>
      <c r="F1410" s="28"/>
      <c r="G1410" s="8"/>
      <c r="J1410" s="25">
        <v>1</v>
      </c>
      <c r="K1410" s="26"/>
      <c r="L1410" s="27">
        <v>377.66</v>
      </c>
      <c r="M1410" s="102"/>
    </row>
    <row r="1411" spans="1:13" ht="21.75" customHeight="1" x14ac:dyDescent="0.25">
      <c r="A1411" s="34" t="s">
        <v>1238</v>
      </c>
      <c r="B1411" s="22" t="s">
        <v>1389</v>
      </c>
      <c r="D1411" s="8" t="str">
        <f>IF($A$4="I",VLOOKUP(B1411,lingue!$A$1:$W$2481,12,FALSE),IF($A$4="GB",VLOOKUP(B1411,lingue!$A$1:$W$2481,14,FALSE),IF($A$4="E",VLOOKUP(B1411,lingue!$A$1:$W$2481,20,FALSE),IF($A$4="PL",VLOOKUP(B1411,lingue!$A$1:$W$2481,22,FALSE),IF($A$4="D",VLOOKUP(B1411,lingue!$A$1:$W$2481,16,FALSE),IF($A$4="F",VLOOKUP(B1411,lingue!$A$1:$W$2481,18,FALSE)))))))</f>
        <v>SCAFFALE QUICK MONOFRONTE CON 2 MENSOLE INCLINABILI PROF. 600 MM + 2 ATHENA AT8622C5101 GRIGIO SCURO - DIM. MM L=1065 P=542 A=1813</v>
      </c>
      <c r="E1411" s="23" t="str">
        <f>IF($A$4="I",VLOOKUP(B1411,lingue!$A$1:$W$2481,13,FALSE),IF($A$4="GB",VLOOKUP(B1411,lingue!$A$1:$W$2481,15,FALSE),IF($A$4="E",VLOOKUP(B1411,lingue!$A$1:$W$2481,21,FALSE),IF($A$4="PL",VLOOKUP(B1411,lingue!$A$1:$W$2481,23,FALSE),IF($A$4="D",VLOOKUP(B1411,lingue!$A$1:$W$2481,17,FALSE),IF($A$4="F",VLOOKUP(B1411,lingue!$A$1:$W$2481,19,FALSE)))))))</f>
        <v>SCAFFALE E MENSOLE ZINCATE - FORNITO SMONTATO</v>
      </c>
      <c r="F1411" s="28"/>
      <c r="G1411" s="8"/>
      <c r="J1411" s="25">
        <v>1</v>
      </c>
      <c r="K1411" s="26"/>
      <c r="L1411" s="27">
        <v>394.45</v>
      </c>
      <c r="M1411" s="102"/>
    </row>
    <row r="1412" spans="1:13" ht="21.75" customHeight="1" x14ac:dyDescent="0.25">
      <c r="A1412" s="34" t="s">
        <v>1238</v>
      </c>
      <c r="B1412" s="22" t="s">
        <v>1390</v>
      </c>
      <c r="D1412" s="8" t="str">
        <f>IF($A$4="I",VLOOKUP(B1412,lingue!$A$1:$W$2481,12,FALSE),IF($A$4="GB",VLOOKUP(B1412,lingue!$A$1:$W$2481,14,FALSE),IF($A$4="E",VLOOKUP(B1412,lingue!$A$1:$W$2481,20,FALSE),IF($A$4="PL",VLOOKUP(B1412,lingue!$A$1:$W$2481,22,FALSE),IF($A$4="D",VLOOKUP(B1412,lingue!$A$1:$W$2481,16,FALSE),IF($A$4="F",VLOOKUP(B1412,lingue!$A$1:$W$2481,18,FALSE)))))))</f>
        <v>SCAFFALE QUICK MONOFRONTE CON 2 MENSOLE INCLINABILI PROF. 600 MM + 2 ATHENA REPLAST AT8622C5401 GRIGIO SCURO - DIM. MM L=1065 P=542 A=1813</v>
      </c>
      <c r="E1412" s="23" t="str">
        <f>IF($A$4="I",VLOOKUP(B1412,lingue!$A$1:$W$2481,13,FALSE),IF($A$4="GB",VLOOKUP(B1412,lingue!$A$1:$W$2481,15,FALSE),IF($A$4="E",VLOOKUP(B1412,lingue!$A$1:$W$2481,21,FALSE),IF($A$4="PL",VLOOKUP(B1412,lingue!$A$1:$W$2481,23,FALSE),IF($A$4="D",VLOOKUP(B1412,lingue!$A$1:$W$2481,17,FALSE),IF($A$4="F",VLOOKUP(B1412,lingue!$A$1:$W$2481,19,FALSE)))))))</f>
        <v>SCAFFALE E MENSOLE ZINCATE - FORNITO SMONTATO</v>
      </c>
      <c r="F1412" s="28"/>
      <c r="G1412" s="8"/>
      <c r="J1412" s="25">
        <v>1</v>
      </c>
      <c r="K1412" s="26"/>
      <c r="L1412" s="27">
        <v>379.59</v>
      </c>
      <c r="M1412" s="102"/>
    </row>
    <row r="1413" spans="1:13" ht="21.75" customHeight="1" x14ac:dyDescent="0.25">
      <c r="A1413" s="34" t="s">
        <v>1238</v>
      </c>
      <c r="B1413" s="22" t="s">
        <v>1391</v>
      </c>
      <c r="D1413" s="8" t="str">
        <f>IF($A$4="I",VLOOKUP(B1413,lingue!$A$1:$W$2481,12,FALSE),IF($A$4="GB",VLOOKUP(B1413,lingue!$A$1:$W$2481,14,FALSE),IF($A$4="E",VLOOKUP(B1413,lingue!$A$1:$W$2481,20,FALSE),IF($A$4="PL",VLOOKUP(B1413,lingue!$A$1:$W$2481,22,FALSE),IF($A$4="D",VLOOKUP(B1413,lingue!$A$1:$W$2481,16,FALSE),IF($A$4="F",VLOOKUP(B1413,lingue!$A$1:$W$2481,18,FALSE)))))))</f>
        <v>SCAFFALE AGGIUNTIVO QUICK MONOFRONTE CON 2 MENSOLE INCLINABILI PROF. 220 MM + 6 ATHENA AT3212A5101 GRIGIO SCURO - DIM. MM L=985 P=542 A=1813</v>
      </c>
      <c r="E1413" s="23" t="str">
        <f>IF($A$4="I",VLOOKUP(B1413,lingue!$A$1:$W$2481,13,FALSE),IF($A$4="GB",VLOOKUP(B1413,lingue!$A$1:$W$2481,15,FALSE),IF($A$4="E",VLOOKUP(B1413,lingue!$A$1:$W$2481,21,FALSE),IF($A$4="PL",VLOOKUP(B1413,lingue!$A$1:$W$2481,23,FALSE),IF($A$4="D",VLOOKUP(B1413,lingue!$A$1:$W$2481,17,FALSE),IF($A$4="F",VLOOKUP(B1413,lingue!$A$1:$W$2481,19,FALSE)))))))</f>
        <v>SCAFFALE E MENSOLE ZINCATE - FORNITO SMONTATO</v>
      </c>
      <c r="F1413" s="28"/>
      <c r="G1413" s="8"/>
      <c r="J1413" s="25">
        <v>1</v>
      </c>
      <c r="K1413" s="26"/>
      <c r="L1413" s="27">
        <v>261.35000000000002</v>
      </c>
      <c r="M1413" s="102"/>
    </row>
    <row r="1414" spans="1:13" ht="21.75" customHeight="1" x14ac:dyDescent="0.25">
      <c r="A1414" s="34" t="s">
        <v>1238</v>
      </c>
      <c r="B1414" s="22" t="s">
        <v>1392</v>
      </c>
      <c r="D1414" s="8" t="str">
        <f>IF($A$4="I",VLOOKUP(B1414,lingue!$A$1:$W$2481,12,FALSE),IF($A$4="GB",VLOOKUP(B1414,lingue!$A$1:$W$2481,14,FALSE),IF($A$4="E",VLOOKUP(B1414,lingue!$A$1:$W$2481,20,FALSE),IF($A$4="PL",VLOOKUP(B1414,lingue!$A$1:$W$2481,22,FALSE),IF($A$4="D",VLOOKUP(B1414,lingue!$A$1:$W$2481,16,FALSE),IF($A$4="F",VLOOKUP(B1414,lingue!$A$1:$W$2481,18,FALSE)))))))</f>
        <v>SCAFFALE AGGIUNTIVO QUICK MONOFRONTE CON 2 MENSOLE INCLINABILI PROF. 220 MM + 6 ATHENA REPLAST AT3212A5401 GRIGIO SCURO - DIM. MM L=985 P=542 A=1813</v>
      </c>
      <c r="E1414" s="23" t="str">
        <f>IF($A$4="I",VLOOKUP(B1414,lingue!$A$1:$W$2481,13,FALSE),IF($A$4="GB",VLOOKUP(B1414,lingue!$A$1:$W$2481,15,FALSE),IF($A$4="E",VLOOKUP(B1414,lingue!$A$1:$W$2481,21,FALSE),IF($A$4="PL",VLOOKUP(B1414,lingue!$A$1:$W$2481,23,FALSE),IF($A$4="D",VLOOKUP(B1414,lingue!$A$1:$W$2481,17,FALSE),IF($A$4="F",VLOOKUP(B1414,lingue!$A$1:$W$2481,19,FALSE)))))))</f>
        <v>SCAFFALE E MENSOLE ZINCATE - FORNITO SMONTATO</v>
      </c>
      <c r="F1414" s="28"/>
      <c r="G1414" s="8"/>
      <c r="J1414" s="25">
        <v>1</v>
      </c>
      <c r="K1414" s="26"/>
      <c r="L1414" s="27">
        <v>255.28</v>
      </c>
      <c r="M1414" s="102"/>
    </row>
    <row r="1415" spans="1:13" ht="21.75" customHeight="1" x14ac:dyDescent="0.25">
      <c r="A1415" s="34" t="s">
        <v>1238</v>
      </c>
      <c r="B1415" s="22" t="s">
        <v>1393</v>
      </c>
      <c r="D1415" s="8" t="str">
        <f>IF($A$4="I",VLOOKUP(B1415,lingue!$A$1:$W$2481,12,FALSE),IF($A$4="GB",VLOOKUP(B1415,lingue!$A$1:$W$2481,14,FALSE),IF($A$4="E",VLOOKUP(B1415,lingue!$A$1:$W$2481,20,FALSE),IF($A$4="PL",VLOOKUP(B1415,lingue!$A$1:$W$2481,22,FALSE),IF($A$4="D",VLOOKUP(B1415,lingue!$A$1:$W$2481,16,FALSE),IF($A$4="F",VLOOKUP(B1415,lingue!$A$1:$W$2481,18,FALSE)))))))</f>
        <v>SCAFFALE AGGIUNTIVO QUICK MONOFRONTE CON 2 MENSOLE INCLINABILI PROF. 220 MM + 6 ATHENA AT3217A5101 GRIGIO SCURO - DIM. MM L=985 P=542 A=1813</v>
      </c>
      <c r="E1415" s="23" t="str">
        <f>IF($A$4="I",VLOOKUP(B1415,lingue!$A$1:$W$2481,13,FALSE),IF($A$4="GB",VLOOKUP(B1415,lingue!$A$1:$W$2481,15,FALSE),IF($A$4="E",VLOOKUP(B1415,lingue!$A$1:$W$2481,21,FALSE),IF($A$4="PL",VLOOKUP(B1415,lingue!$A$1:$W$2481,23,FALSE),IF($A$4="D",VLOOKUP(B1415,lingue!$A$1:$W$2481,17,FALSE),IF($A$4="F",VLOOKUP(B1415,lingue!$A$1:$W$2481,19,FALSE)))))))</f>
        <v>SCAFFALE E MENSOLE ZINCATE - FORNITO SMONTATO</v>
      </c>
      <c r="F1415" s="28"/>
      <c r="G1415" s="8"/>
      <c r="J1415" s="25">
        <v>1</v>
      </c>
      <c r="K1415" s="26"/>
      <c r="L1415" s="27">
        <v>264.41000000000003</v>
      </c>
      <c r="M1415" s="102"/>
    </row>
    <row r="1416" spans="1:13" ht="21.75" customHeight="1" x14ac:dyDescent="0.25">
      <c r="A1416" s="34" t="s">
        <v>1238</v>
      </c>
      <c r="B1416" s="22" t="s">
        <v>1394</v>
      </c>
      <c r="D1416" s="8" t="str">
        <f>IF($A$4="I",VLOOKUP(B1416,lingue!$A$1:$W$2481,12,FALSE),IF($A$4="GB",VLOOKUP(B1416,lingue!$A$1:$W$2481,14,FALSE),IF($A$4="E",VLOOKUP(B1416,lingue!$A$1:$W$2481,20,FALSE),IF($A$4="PL",VLOOKUP(B1416,lingue!$A$1:$W$2481,22,FALSE),IF($A$4="D",VLOOKUP(B1416,lingue!$A$1:$W$2481,16,FALSE),IF($A$4="F",VLOOKUP(B1416,lingue!$A$1:$W$2481,18,FALSE)))))))</f>
        <v>SCAFFALE AGGIUNTIVO QUICK MONOFRONTE CON 2 MENSOLE INCLINABILI PROF. 220 MM + 6 ATHENA REPLAST AT3217A5401 GRIGIO SCURO - DIM. MM L=985 P=542 A=1813</v>
      </c>
      <c r="E1416" s="23" t="str">
        <f>IF($A$4="I",VLOOKUP(B1416,lingue!$A$1:$W$2481,13,FALSE),IF($A$4="GB",VLOOKUP(B1416,lingue!$A$1:$W$2481,15,FALSE),IF($A$4="E",VLOOKUP(B1416,lingue!$A$1:$W$2481,21,FALSE),IF($A$4="PL",VLOOKUP(B1416,lingue!$A$1:$W$2481,23,FALSE),IF($A$4="D",VLOOKUP(B1416,lingue!$A$1:$W$2481,17,FALSE),IF($A$4="F",VLOOKUP(B1416,lingue!$A$1:$W$2481,19,FALSE)))))))</f>
        <v>SCAFFALE E MENSOLE ZINCATE - FORNITO SMONTATO</v>
      </c>
      <c r="F1416" s="28"/>
      <c r="G1416" s="8"/>
      <c r="J1416" s="25">
        <v>1</v>
      </c>
      <c r="K1416" s="26"/>
      <c r="L1416" s="27">
        <v>257.02999999999997</v>
      </c>
      <c r="M1416" s="102"/>
    </row>
    <row r="1417" spans="1:13" ht="21.75" customHeight="1" x14ac:dyDescent="0.25">
      <c r="A1417" s="34" t="s">
        <v>1238</v>
      </c>
      <c r="B1417" s="22" t="s">
        <v>1395</v>
      </c>
      <c r="D1417" s="8" t="str">
        <f>IF($A$4="I",VLOOKUP(B1417,lingue!$A$1:$W$2481,12,FALSE),IF($A$4="GB",VLOOKUP(B1417,lingue!$A$1:$W$2481,14,FALSE),IF($A$4="E",VLOOKUP(B1417,lingue!$A$1:$W$2481,20,FALSE),IF($A$4="PL",VLOOKUP(B1417,lingue!$A$1:$W$2481,22,FALSE),IF($A$4="D",VLOOKUP(B1417,lingue!$A$1:$W$2481,16,FALSE),IF($A$4="F",VLOOKUP(B1417,lingue!$A$1:$W$2481,18,FALSE)))))))</f>
        <v>SCAFFALE AGGIUNTIVO QUICK MONOFRONTE CON 2 MENSOLE INCLINABILI PROF. 320 MM + 8 ATHENA AT3212A5101 GRIGIO SCURO - DIM. MM L=985 P=542 A=1813</v>
      </c>
      <c r="E1417" s="23" t="str">
        <f>IF($A$4="I",VLOOKUP(B1417,lingue!$A$1:$W$2481,13,FALSE),IF($A$4="GB",VLOOKUP(B1417,lingue!$A$1:$W$2481,15,FALSE),IF($A$4="E",VLOOKUP(B1417,lingue!$A$1:$W$2481,21,FALSE),IF($A$4="PL",VLOOKUP(B1417,lingue!$A$1:$W$2481,23,FALSE),IF($A$4="D",VLOOKUP(B1417,lingue!$A$1:$W$2481,17,FALSE),IF($A$4="F",VLOOKUP(B1417,lingue!$A$1:$W$2481,19,FALSE)))))))</f>
        <v>SCAFFALE E MENSOLE ZINCATE - FORNITO SMONTATO</v>
      </c>
      <c r="F1417" s="28"/>
      <c r="G1417" s="8"/>
      <c r="J1417" s="25">
        <v>1</v>
      </c>
      <c r="K1417" s="26"/>
      <c r="L1417" s="27">
        <v>283.29000000000002</v>
      </c>
      <c r="M1417" s="102"/>
    </row>
    <row r="1418" spans="1:13" ht="21.75" customHeight="1" x14ac:dyDescent="0.25">
      <c r="A1418" s="34" t="s">
        <v>1238</v>
      </c>
      <c r="B1418" s="22" t="s">
        <v>1396</v>
      </c>
      <c r="D1418" s="8" t="str">
        <f>IF($A$4="I",VLOOKUP(B1418,lingue!$A$1:$W$2481,12,FALSE),IF($A$4="GB",VLOOKUP(B1418,lingue!$A$1:$W$2481,14,FALSE),IF($A$4="E",VLOOKUP(B1418,lingue!$A$1:$W$2481,20,FALSE),IF($A$4="PL",VLOOKUP(B1418,lingue!$A$1:$W$2481,22,FALSE),IF($A$4="D",VLOOKUP(B1418,lingue!$A$1:$W$2481,16,FALSE),IF($A$4="F",VLOOKUP(B1418,lingue!$A$1:$W$2481,18,FALSE)))))))</f>
        <v>SCAFFALE AGGIUNTIVO QUICK MONOFRONTE CON 2 MENSOLE INCLINABILI PROF. 320 MM + 8 ATHENA REPLAST AT3212A5401 GRIGIO SCURO - DIM. MM L=985 P=542 A=1813</v>
      </c>
      <c r="E1418" s="23" t="str">
        <f>IF($A$4="I",VLOOKUP(B1418,lingue!$A$1:$W$2481,13,FALSE),IF($A$4="GB",VLOOKUP(B1418,lingue!$A$1:$W$2481,15,FALSE),IF($A$4="E",VLOOKUP(B1418,lingue!$A$1:$W$2481,21,FALSE),IF($A$4="PL",VLOOKUP(B1418,lingue!$A$1:$W$2481,23,FALSE),IF($A$4="D",VLOOKUP(B1418,lingue!$A$1:$W$2481,17,FALSE),IF($A$4="F",VLOOKUP(B1418,lingue!$A$1:$W$2481,19,FALSE)))))))</f>
        <v>SCAFFALE E MENSOLE ZINCATE - FORNITO SMONTATO</v>
      </c>
      <c r="F1418" s="28"/>
      <c r="G1418" s="8"/>
      <c r="J1418" s="25">
        <v>1</v>
      </c>
      <c r="K1418" s="26"/>
      <c r="L1418" s="27">
        <v>275.20999999999998</v>
      </c>
      <c r="M1418" s="102"/>
    </row>
    <row r="1419" spans="1:13" ht="21.75" customHeight="1" x14ac:dyDescent="0.25">
      <c r="A1419" s="34" t="s">
        <v>1238</v>
      </c>
      <c r="B1419" s="22" t="s">
        <v>1397</v>
      </c>
      <c r="D1419" s="8" t="str">
        <f>IF($A$4="I",VLOOKUP(B1419,lingue!$A$1:$W$2481,12,FALSE),IF($A$4="GB",VLOOKUP(B1419,lingue!$A$1:$W$2481,14,FALSE),IF($A$4="E",VLOOKUP(B1419,lingue!$A$1:$W$2481,20,FALSE),IF($A$4="PL",VLOOKUP(B1419,lingue!$A$1:$W$2481,22,FALSE),IF($A$4="D",VLOOKUP(B1419,lingue!$A$1:$W$2481,16,FALSE),IF($A$4="F",VLOOKUP(B1419,lingue!$A$1:$W$2481,18,FALSE)))))))</f>
        <v>SCAFFALE AGGIUNTIVO QUICK MONOFRONTE CON 2 MENSOLE INCLINABILI PROF. 320 MM + 8 ATHENA AT3217A5101 GRIGIO SCURO - DIM. MM L=985 P=542 A=1813</v>
      </c>
      <c r="E1419" s="23" t="str">
        <f>IF($A$4="I",VLOOKUP(B1419,lingue!$A$1:$W$2481,13,FALSE),IF($A$4="GB",VLOOKUP(B1419,lingue!$A$1:$W$2481,15,FALSE),IF($A$4="E",VLOOKUP(B1419,lingue!$A$1:$W$2481,21,FALSE),IF($A$4="PL",VLOOKUP(B1419,lingue!$A$1:$W$2481,23,FALSE),IF($A$4="D",VLOOKUP(B1419,lingue!$A$1:$W$2481,17,FALSE),IF($A$4="F",VLOOKUP(B1419,lingue!$A$1:$W$2481,19,FALSE)))))))</f>
        <v>SCAFFALE E MENSOLE ZINCATE - FORNITO SMONTATO</v>
      </c>
      <c r="F1419" s="28"/>
      <c r="G1419" s="8"/>
      <c r="J1419" s="25">
        <v>1</v>
      </c>
      <c r="K1419" s="26"/>
      <c r="L1419" s="27">
        <v>287.39</v>
      </c>
      <c r="M1419" s="102"/>
    </row>
    <row r="1420" spans="1:13" ht="21.75" customHeight="1" x14ac:dyDescent="0.25">
      <c r="A1420" s="34" t="s">
        <v>1238</v>
      </c>
      <c r="B1420" s="22" t="s">
        <v>1398</v>
      </c>
      <c r="D1420" s="8" t="str">
        <f>IF($A$4="I",VLOOKUP(B1420,lingue!$A$1:$W$2481,12,FALSE),IF($A$4="GB",VLOOKUP(B1420,lingue!$A$1:$W$2481,14,FALSE),IF($A$4="E",VLOOKUP(B1420,lingue!$A$1:$W$2481,20,FALSE),IF($A$4="PL",VLOOKUP(B1420,lingue!$A$1:$W$2481,22,FALSE),IF($A$4="D",VLOOKUP(B1420,lingue!$A$1:$W$2481,16,FALSE),IF($A$4="F",VLOOKUP(B1420,lingue!$A$1:$W$2481,18,FALSE)))))))</f>
        <v>SCAFFALE AGGIUNTIVO QUICK MONOFRONTE CON 2 MENSOLE INCLINABILI PROF. 320 MM + 8 ATHENA REPLAST AT3217A5401 GRIGIO SCURO - DIM. MM L=985 P=542 A=1813</v>
      </c>
      <c r="E1420" s="23" t="str">
        <f>IF($A$4="I",VLOOKUP(B1420,lingue!$A$1:$W$2481,13,FALSE),IF($A$4="GB",VLOOKUP(B1420,lingue!$A$1:$W$2481,15,FALSE),IF($A$4="E",VLOOKUP(B1420,lingue!$A$1:$W$2481,21,FALSE),IF($A$4="PL",VLOOKUP(B1420,lingue!$A$1:$W$2481,23,FALSE),IF($A$4="D",VLOOKUP(B1420,lingue!$A$1:$W$2481,17,FALSE),IF($A$4="F",VLOOKUP(B1420,lingue!$A$1:$W$2481,19,FALSE)))))))</f>
        <v>SCAFFALE E MENSOLE ZINCATE - FORNITO SMONTATO</v>
      </c>
      <c r="F1420" s="28"/>
      <c r="G1420" s="8"/>
      <c r="J1420" s="25">
        <v>1</v>
      </c>
      <c r="K1420" s="26"/>
      <c r="L1420" s="27">
        <v>277.55</v>
      </c>
      <c r="M1420" s="102"/>
    </row>
    <row r="1421" spans="1:13" ht="21.75" customHeight="1" x14ac:dyDescent="0.25">
      <c r="A1421" s="34" t="s">
        <v>1238</v>
      </c>
      <c r="B1421" s="22" t="s">
        <v>1399</v>
      </c>
      <c r="D1421" s="8" t="str">
        <f>IF($A$4="I",VLOOKUP(B1421,lingue!$A$1:$W$2481,12,FALSE),IF($A$4="GB",VLOOKUP(B1421,lingue!$A$1:$W$2481,14,FALSE),IF($A$4="E",VLOOKUP(B1421,lingue!$A$1:$W$2481,20,FALSE),IF($A$4="PL",VLOOKUP(B1421,lingue!$A$1:$W$2481,22,FALSE),IF($A$4="D",VLOOKUP(B1421,lingue!$A$1:$W$2481,16,FALSE),IF($A$4="F",VLOOKUP(B1421,lingue!$A$1:$W$2481,18,FALSE)))))))</f>
        <v>SCAFFALE AGGIUNTIVO QUICK MONOFRONTE CON 2 MENSOLE INCLINABILI PROF. 320 MM + 4 ATHENA AT4312A5101 GRIGIO SCURO - DIM. MM L=985 P=542 A=1813</v>
      </c>
      <c r="E1421" s="23" t="str">
        <f>IF($A$4="I",VLOOKUP(B1421,lingue!$A$1:$W$2481,13,FALSE),IF($A$4="GB",VLOOKUP(B1421,lingue!$A$1:$W$2481,15,FALSE),IF($A$4="E",VLOOKUP(B1421,lingue!$A$1:$W$2481,21,FALSE),IF($A$4="PL",VLOOKUP(B1421,lingue!$A$1:$W$2481,23,FALSE),IF($A$4="D",VLOOKUP(B1421,lingue!$A$1:$W$2481,17,FALSE),IF($A$4="F",VLOOKUP(B1421,lingue!$A$1:$W$2481,19,FALSE)))))))</f>
        <v>SCAFFALE E MENSOLE ZINCATE - FORNITO SMONTATO</v>
      </c>
      <c r="F1421" s="28"/>
      <c r="G1421" s="8"/>
      <c r="J1421" s="25">
        <v>1</v>
      </c>
      <c r="K1421" s="26"/>
      <c r="L1421" s="27">
        <v>269.26</v>
      </c>
      <c r="M1421" s="102"/>
    </row>
    <row r="1422" spans="1:13" ht="21.75" customHeight="1" x14ac:dyDescent="0.25">
      <c r="A1422" s="34" t="s">
        <v>1238</v>
      </c>
      <c r="B1422" s="22" t="s">
        <v>1400</v>
      </c>
      <c r="D1422" s="8" t="str">
        <f>IF($A$4="I",VLOOKUP(B1422,lingue!$A$1:$W$2481,12,FALSE),IF($A$4="GB",VLOOKUP(B1422,lingue!$A$1:$W$2481,14,FALSE),IF($A$4="E",VLOOKUP(B1422,lingue!$A$1:$W$2481,20,FALSE),IF($A$4="PL",VLOOKUP(B1422,lingue!$A$1:$W$2481,22,FALSE),IF($A$4="D",VLOOKUP(B1422,lingue!$A$1:$W$2481,16,FALSE),IF($A$4="F",VLOOKUP(B1422,lingue!$A$1:$W$2481,18,FALSE)))))))</f>
        <v>SCAFFALE AGGIUNTIVO QUICK MONOFRONTE CON 2 MENSOLE INCLINABILI PROF. 320 MM + 4 ATHENA REPLAST AT4312A5401 GRIGIO SCURO - DIM. MM L=985 P=542 A=1813</v>
      </c>
      <c r="E1422" s="23" t="str">
        <f>IF($A$4="I",VLOOKUP(B1422,lingue!$A$1:$W$2481,13,FALSE),IF($A$4="GB",VLOOKUP(B1422,lingue!$A$1:$W$2481,15,FALSE),IF($A$4="E",VLOOKUP(B1422,lingue!$A$1:$W$2481,21,FALSE),IF($A$4="PL",VLOOKUP(B1422,lingue!$A$1:$W$2481,23,FALSE),IF($A$4="D",VLOOKUP(B1422,lingue!$A$1:$W$2481,17,FALSE),IF($A$4="F",VLOOKUP(B1422,lingue!$A$1:$W$2481,19,FALSE)))))))</f>
        <v>SCAFFALE E MENSOLE ZINCATE - FORNITO SMONTATO</v>
      </c>
      <c r="F1422" s="28"/>
      <c r="G1422" s="8"/>
      <c r="J1422" s="25">
        <v>1</v>
      </c>
      <c r="K1422" s="26"/>
      <c r="L1422" s="27">
        <v>263.47000000000003</v>
      </c>
      <c r="M1422" s="102"/>
    </row>
    <row r="1423" spans="1:13" ht="21.75" customHeight="1" x14ac:dyDescent="0.25">
      <c r="A1423" s="34" t="s">
        <v>1238</v>
      </c>
      <c r="B1423" s="22" t="s">
        <v>1401</v>
      </c>
      <c r="D1423" s="8" t="str">
        <f>IF($A$4="I",VLOOKUP(B1423,lingue!$A$1:$W$2481,12,FALSE),IF($A$4="GB",VLOOKUP(B1423,lingue!$A$1:$W$2481,14,FALSE),IF($A$4="E",VLOOKUP(B1423,lingue!$A$1:$W$2481,20,FALSE),IF($A$4="PL",VLOOKUP(B1423,lingue!$A$1:$W$2481,22,FALSE),IF($A$4="D",VLOOKUP(B1423,lingue!$A$1:$W$2481,16,FALSE),IF($A$4="F",VLOOKUP(B1423,lingue!$A$1:$W$2481,18,FALSE)))))))</f>
        <v>SCAFFALE AGGIUNTIVO QUICK MONOFRONTE CON 2 MENSOLE INCLINABILI PROF. 320 MM + 4 ATHENA AT4317A5101 GRIGIO SCURO - DIM. MM L=985 P=542 A=1813</v>
      </c>
      <c r="E1423" s="23" t="str">
        <f>IF($A$4="I",VLOOKUP(B1423,lingue!$A$1:$W$2481,13,FALSE),IF($A$4="GB",VLOOKUP(B1423,lingue!$A$1:$W$2481,15,FALSE),IF($A$4="E",VLOOKUP(B1423,lingue!$A$1:$W$2481,21,FALSE),IF($A$4="PL",VLOOKUP(B1423,lingue!$A$1:$W$2481,23,FALSE),IF($A$4="D",VLOOKUP(B1423,lingue!$A$1:$W$2481,17,FALSE),IF($A$4="F",VLOOKUP(B1423,lingue!$A$1:$W$2481,19,FALSE)))))))</f>
        <v>SCAFFALE E MENSOLE ZINCATE - FORNITO SMONTATO</v>
      </c>
      <c r="F1423" s="28"/>
      <c r="G1423" s="8"/>
      <c r="J1423" s="25">
        <v>1</v>
      </c>
      <c r="K1423" s="26"/>
      <c r="L1423" s="27">
        <v>277.64</v>
      </c>
      <c r="M1423" s="102"/>
    </row>
    <row r="1424" spans="1:13" ht="21.75" customHeight="1" x14ac:dyDescent="0.25">
      <c r="A1424" s="34" t="s">
        <v>1238</v>
      </c>
      <c r="B1424" s="22" t="s">
        <v>1402</v>
      </c>
      <c r="D1424" s="8" t="str">
        <f>IF($A$4="I",VLOOKUP(B1424,lingue!$A$1:$W$2481,12,FALSE),IF($A$4="GB",VLOOKUP(B1424,lingue!$A$1:$W$2481,14,FALSE),IF($A$4="E",VLOOKUP(B1424,lingue!$A$1:$W$2481,20,FALSE),IF($A$4="PL",VLOOKUP(B1424,lingue!$A$1:$W$2481,22,FALSE),IF($A$4="D",VLOOKUP(B1424,lingue!$A$1:$W$2481,16,FALSE),IF($A$4="F",VLOOKUP(B1424,lingue!$A$1:$W$2481,18,FALSE)))))))</f>
        <v>SCAFFALE AGGIUNTIVO QUICK MONOFRONTE CON 2 MENSOLE INCLINABILI PROF. 320 MM + 4 ATHENA REPLAST AT4317A5401 GRIGIO SCURO - DIM. MM L=985 P=542 A=1813</v>
      </c>
      <c r="E1424" s="23" t="str">
        <f>IF($A$4="I",VLOOKUP(B1424,lingue!$A$1:$W$2481,13,FALSE),IF($A$4="GB",VLOOKUP(B1424,lingue!$A$1:$W$2481,15,FALSE),IF($A$4="E",VLOOKUP(B1424,lingue!$A$1:$W$2481,21,FALSE),IF($A$4="PL",VLOOKUP(B1424,lingue!$A$1:$W$2481,23,FALSE),IF($A$4="D",VLOOKUP(B1424,lingue!$A$1:$W$2481,17,FALSE),IF($A$4="F",VLOOKUP(B1424,lingue!$A$1:$W$2481,19,FALSE)))))))</f>
        <v>SCAFFALE E MENSOLE ZINCATE - FORNITO SMONTATO</v>
      </c>
      <c r="F1424" s="28"/>
      <c r="G1424" s="8"/>
      <c r="J1424" s="25">
        <v>1</v>
      </c>
      <c r="K1424" s="26"/>
      <c r="L1424" s="27">
        <v>270.92</v>
      </c>
      <c r="M1424" s="102"/>
    </row>
    <row r="1425" spans="1:13" ht="21.75" customHeight="1" x14ac:dyDescent="0.25">
      <c r="A1425" s="34" t="s">
        <v>1238</v>
      </c>
      <c r="B1425" s="22" t="s">
        <v>1403</v>
      </c>
      <c r="D1425" s="8" t="str">
        <f>IF($A$4="I",VLOOKUP(B1425,lingue!$A$1:$W$2481,12,FALSE),IF($A$4="GB",VLOOKUP(B1425,lingue!$A$1:$W$2481,14,FALSE),IF($A$4="E",VLOOKUP(B1425,lingue!$A$1:$W$2481,20,FALSE),IF($A$4="PL",VLOOKUP(B1425,lingue!$A$1:$W$2481,22,FALSE),IF($A$4="D",VLOOKUP(B1425,lingue!$A$1:$W$2481,16,FALSE),IF($A$4="F",VLOOKUP(B1425,lingue!$A$1:$W$2481,18,FALSE)))))))</f>
        <v>SCAFFALE AGGIUNTIVO QUICK MONOFRONTE CON 2 MENSOLE INCLINABILI PROF. 320 MM + 4 ATHENA AT4322A5101 GRIGIO SCURO - DIM. MM L=985 P=542 A=1813</v>
      </c>
      <c r="E1425" s="23" t="str">
        <f>IF($A$4="I",VLOOKUP(B1425,lingue!$A$1:$W$2481,13,FALSE),IF($A$4="GB",VLOOKUP(B1425,lingue!$A$1:$W$2481,15,FALSE),IF($A$4="E",VLOOKUP(B1425,lingue!$A$1:$W$2481,21,FALSE),IF($A$4="PL",VLOOKUP(B1425,lingue!$A$1:$W$2481,23,FALSE),IF($A$4="D",VLOOKUP(B1425,lingue!$A$1:$W$2481,17,FALSE),IF($A$4="F",VLOOKUP(B1425,lingue!$A$1:$W$2481,19,FALSE)))))))</f>
        <v>SCAFFALE E MENSOLE ZINCATE - FORNITO SMONTATO</v>
      </c>
      <c r="F1425" s="28"/>
      <c r="G1425" s="8"/>
      <c r="J1425" s="25">
        <v>1</v>
      </c>
      <c r="K1425" s="26"/>
      <c r="L1425" s="27">
        <v>280.95999999999998</v>
      </c>
      <c r="M1425" s="102"/>
    </row>
    <row r="1426" spans="1:13" ht="21.75" customHeight="1" x14ac:dyDescent="0.25">
      <c r="A1426" s="34" t="s">
        <v>1238</v>
      </c>
      <c r="B1426" s="22" t="s">
        <v>1404</v>
      </c>
      <c r="D1426" s="8" t="str">
        <f>IF($A$4="I",VLOOKUP(B1426,lingue!$A$1:$W$2481,12,FALSE),IF($A$4="GB",VLOOKUP(B1426,lingue!$A$1:$W$2481,14,FALSE),IF($A$4="E",VLOOKUP(B1426,lingue!$A$1:$W$2481,20,FALSE),IF($A$4="PL",VLOOKUP(B1426,lingue!$A$1:$W$2481,22,FALSE),IF($A$4="D",VLOOKUP(B1426,lingue!$A$1:$W$2481,16,FALSE),IF($A$4="F",VLOOKUP(B1426,lingue!$A$1:$W$2481,18,FALSE)))))))</f>
        <v>SCAFFALE AGGIUNTIVO QUICK MONOFRONTE CON 2 MENSOLE INCLINABILI PROF. 320 MM + 4 ATHENA REPLAST AT4322A5401 GRIGIO SCURO - DIM. MM L=985 P=542 A=1813</v>
      </c>
      <c r="E1426" s="23" t="str">
        <f>IF($A$4="I",VLOOKUP(B1426,lingue!$A$1:$W$2481,13,FALSE),IF($A$4="GB",VLOOKUP(B1426,lingue!$A$1:$W$2481,15,FALSE),IF($A$4="E",VLOOKUP(B1426,lingue!$A$1:$W$2481,21,FALSE),IF($A$4="PL",VLOOKUP(B1426,lingue!$A$1:$W$2481,23,FALSE),IF($A$4="D",VLOOKUP(B1426,lingue!$A$1:$W$2481,17,FALSE),IF($A$4="F",VLOOKUP(B1426,lingue!$A$1:$W$2481,19,FALSE)))))))</f>
        <v>SCAFFALE E MENSOLE ZINCATE - FORNITO SMONTATO</v>
      </c>
      <c r="F1426" s="28"/>
      <c r="G1426" s="8"/>
      <c r="J1426" s="25">
        <v>1</v>
      </c>
      <c r="K1426" s="26"/>
      <c r="L1426" s="27">
        <v>274.82</v>
      </c>
      <c r="M1426" s="102"/>
    </row>
    <row r="1427" spans="1:13" ht="21.75" customHeight="1" x14ac:dyDescent="0.25">
      <c r="A1427" s="34" t="s">
        <v>1238</v>
      </c>
      <c r="B1427" s="22" t="s">
        <v>1405</v>
      </c>
      <c r="D1427" s="8" t="str">
        <f>IF($A$4="I",VLOOKUP(B1427,lingue!$A$1:$W$2481,12,FALSE),IF($A$4="GB",VLOOKUP(B1427,lingue!$A$1:$W$2481,14,FALSE),IF($A$4="E",VLOOKUP(B1427,lingue!$A$1:$W$2481,20,FALSE),IF($A$4="PL",VLOOKUP(B1427,lingue!$A$1:$W$2481,22,FALSE),IF($A$4="D",VLOOKUP(B1427,lingue!$A$1:$W$2481,16,FALSE),IF($A$4="F",VLOOKUP(B1427,lingue!$A$1:$W$2481,18,FALSE)))))))</f>
        <v>SCAFFALE AGGIUNTIVO QUICK MONOFRONTE CON 2 MENSOLE INCLINABILI PROF. 420 MM + 6 ATHENA AT4312A5101 GRIGIO SCURO - DIM. MM L=985 P=542 A=1813</v>
      </c>
      <c r="E1427" s="23" t="str">
        <f>IF($A$4="I",VLOOKUP(B1427,lingue!$A$1:$W$2481,13,FALSE),IF($A$4="GB",VLOOKUP(B1427,lingue!$A$1:$W$2481,15,FALSE),IF($A$4="E",VLOOKUP(B1427,lingue!$A$1:$W$2481,21,FALSE),IF($A$4="PL",VLOOKUP(B1427,lingue!$A$1:$W$2481,23,FALSE),IF($A$4="D",VLOOKUP(B1427,lingue!$A$1:$W$2481,17,FALSE),IF($A$4="F",VLOOKUP(B1427,lingue!$A$1:$W$2481,19,FALSE)))))))</f>
        <v>SCAFFALE E MENSOLE ZINCATE - FORNITO SMONTATO</v>
      </c>
      <c r="F1427" s="28"/>
      <c r="G1427" s="8"/>
      <c r="J1427" s="25">
        <v>1</v>
      </c>
      <c r="K1427" s="26"/>
      <c r="L1427" s="27">
        <v>280.58999999999997</v>
      </c>
      <c r="M1427" s="102"/>
    </row>
    <row r="1428" spans="1:13" ht="21.75" customHeight="1" x14ac:dyDescent="0.25">
      <c r="A1428" s="34" t="s">
        <v>1238</v>
      </c>
      <c r="B1428" s="22" t="s">
        <v>1406</v>
      </c>
      <c r="D1428" s="8" t="str">
        <f>IF($A$4="I",VLOOKUP(B1428,lingue!$A$1:$W$2481,12,FALSE),IF($A$4="GB",VLOOKUP(B1428,lingue!$A$1:$W$2481,14,FALSE),IF($A$4="E",VLOOKUP(B1428,lingue!$A$1:$W$2481,20,FALSE),IF($A$4="PL",VLOOKUP(B1428,lingue!$A$1:$W$2481,22,FALSE),IF($A$4="D",VLOOKUP(B1428,lingue!$A$1:$W$2481,16,FALSE),IF($A$4="F",VLOOKUP(B1428,lingue!$A$1:$W$2481,18,FALSE)))))))</f>
        <v>SCAFFALE AGGIUNTIVO QUICK MONOFRONTE CON 2 MENSOLE INCLINABILI PROF. 420 MM + 6 ATHENA REPLAST AT4312A5401 GRIGIO SCURO - DIM. MM L=985 P=542 A=1813</v>
      </c>
      <c r="E1428" s="23" t="str">
        <f>IF($A$4="I",VLOOKUP(B1428,lingue!$A$1:$W$2481,13,FALSE),IF($A$4="GB",VLOOKUP(B1428,lingue!$A$1:$W$2481,15,FALSE),IF($A$4="E",VLOOKUP(B1428,lingue!$A$1:$W$2481,21,FALSE),IF($A$4="PL",VLOOKUP(B1428,lingue!$A$1:$W$2481,23,FALSE),IF($A$4="D",VLOOKUP(B1428,lingue!$A$1:$W$2481,17,FALSE),IF($A$4="F",VLOOKUP(B1428,lingue!$A$1:$W$2481,19,FALSE)))))))</f>
        <v>SCAFFALE E MENSOLE ZINCATE - FORNITO SMONTATO</v>
      </c>
      <c r="F1428" s="28"/>
      <c r="G1428" s="8"/>
      <c r="J1428" s="25">
        <v>1</v>
      </c>
      <c r="K1428" s="26"/>
      <c r="L1428" s="27">
        <v>271.89999999999998</v>
      </c>
      <c r="M1428" s="102"/>
    </row>
    <row r="1429" spans="1:13" ht="21.75" customHeight="1" x14ac:dyDescent="0.25">
      <c r="A1429" s="34" t="s">
        <v>1238</v>
      </c>
      <c r="B1429" s="22" t="s">
        <v>1407</v>
      </c>
      <c r="D1429" s="8" t="str">
        <f>IF($A$4="I",VLOOKUP(B1429,lingue!$A$1:$W$2481,12,FALSE),IF($A$4="GB",VLOOKUP(B1429,lingue!$A$1:$W$2481,14,FALSE),IF($A$4="E",VLOOKUP(B1429,lingue!$A$1:$W$2481,20,FALSE),IF($A$4="PL",VLOOKUP(B1429,lingue!$A$1:$W$2481,22,FALSE),IF($A$4="D",VLOOKUP(B1429,lingue!$A$1:$W$2481,16,FALSE),IF($A$4="F",VLOOKUP(B1429,lingue!$A$1:$W$2481,18,FALSE)))))))</f>
        <v>SCAFFALE AGGIUNTIVO QUICK MONOFRONTE CON 2 MENSOLE INCLINABILI PROF. 420 MM + 6 ATHENA AT4317A5101 GRIGIO SCURO - DIM. MM L=985 P=542 A=1813</v>
      </c>
      <c r="E1429" s="23" t="str">
        <f>IF($A$4="I",VLOOKUP(B1429,lingue!$A$1:$W$2481,13,FALSE),IF($A$4="GB",VLOOKUP(B1429,lingue!$A$1:$W$2481,15,FALSE),IF($A$4="E",VLOOKUP(B1429,lingue!$A$1:$W$2481,21,FALSE),IF($A$4="PL",VLOOKUP(B1429,lingue!$A$1:$W$2481,23,FALSE),IF($A$4="D",VLOOKUP(B1429,lingue!$A$1:$W$2481,17,FALSE),IF($A$4="F",VLOOKUP(B1429,lingue!$A$1:$W$2481,19,FALSE)))))))</f>
        <v>SCAFFALE E MENSOLE ZINCATE - FORNITO SMONTATO</v>
      </c>
      <c r="F1429" s="28"/>
      <c r="G1429" s="8"/>
      <c r="J1429" s="25">
        <v>1</v>
      </c>
      <c r="K1429" s="26"/>
      <c r="L1429" s="27">
        <v>293.16000000000003</v>
      </c>
      <c r="M1429" s="102"/>
    </row>
    <row r="1430" spans="1:13" ht="21.75" customHeight="1" x14ac:dyDescent="0.25">
      <c r="A1430" s="34" t="s">
        <v>1238</v>
      </c>
      <c r="B1430" s="22" t="s">
        <v>1408</v>
      </c>
      <c r="D1430" s="8" t="str">
        <f>IF($A$4="I",VLOOKUP(B1430,lingue!$A$1:$W$2481,12,FALSE),IF($A$4="GB",VLOOKUP(B1430,lingue!$A$1:$W$2481,14,FALSE),IF($A$4="E",VLOOKUP(B1430,lingue!$A$1:$W$2481,20,FALSE),IF($A$4="PL",VLOOKUP(B1430,lingue!$A$1:$W$2481,22,FALSE),IF($A$4="D",VLOOKUP(B1430,lingue!$A$1:$W$2481,16,FALSE),IF($A$4="F",VLOOKUP(B1430,lingue!$A$1:$W$2481,18,FALSE)))))))</f>
        <v>SCAFFALE AGGIUNTIVO QUICK MONOFRONTE CON 2 MENSOLE INCLINABILI PROF. 420 MM + 6 ATHENA REPLAST AT4317A5401 GRIGIO SCURO - DIM. MM L=985 P=542 A=1813</v>
      </c>
      <c r="E1430" s="23" t="str">
        <f>IF($A$4="I",VLOOKUP(B1430,lingue!$A$1:$W$2481,13,FALSE),IF($A$4="GB",VLOOKUP(B1430,lingue!$A$1:$W$2481,15,FALSE),IF($A$4="E",VLOOKUP(B1430,lingue!$A$1:$W$2481,21,FALSE),IF($A$4="PL",VLOOKUP(B1430,lingue!$A$1:$W$2481,23,FALSE),IF($A$4="D",VLOOKUP(B1430,lingue!$A$1:$W$2481,17,FALSE),IF($A$4="F",VLOOKUP(B1430,lingue!$A$1:$W$2481,19,FALSE)))))))</f>
        <v>SCAFFALE E MENSOLE ZINCATE - FORNITO SMONTATO</v>
      </c>
      <c r="F1430" s="28"/>
      <c r="G1430" s="8"/>
      <c r="J1430" s="25">
        <v>1</v>
      </c>
      <c r="K1430" s="26"/>
      <c r="L1430" s="27">
        <v>283.08</v>
      </c>
      <c r="M1430" s="102"/>
    </row>
    <row r="1431" spans="1:13" ht="21.75" customHeight="1" x14ac:dyDescent="0.25">
      <c r="A1431" s="34" t="s">
        <v>1238</v>
      </c>
      <c r="B1431" s="22" t="s">
        <v>1409</v>
      </c>
      <c r="D1431" s="8" t="str">
        <f>IF($A$4="I",VLOOKUP(B1431,lingue!$A$1:$W$2481,12,FALSE),IF($A$4="GB",VLOOKUP(B1431,lingue!$A$1:$W$2481,14,FALSE),IF($A$4="E",VLOOKUP(B1431,lingue!$A$1:$W$2481,20,FALSE),IF($A$4="PL",VLOOKUP(B1431,lingue!$A$1:$W$2481,22,FALSE),IF($A$4="D",VLOOKUP(B1431,lingue!$A$1:$W$2481,16,FALSE),IF($A$4="F",VLOOKUP(B1431,lingue!$A$1:$W$2481,18,FALSE)))))))</f>
        <v>SCAFFALE AGGIUNTIVO QUICK MONOFRONTE CON 2 MENSOLE INCLINABILI PROF. 420 MM + 6 ATHENA AT4322A5101 GRIGIO SCURO - DIM. MM L=985 P=542 A=1813</v>
      </c>
      <c r="E1431" s="23" t="str">
        <f>IF($A$4="I",VLOOKUP(B1431,lingue!$A$1:$W$2481,13,FALSE),IF($A$4="GB",VLOOKUP(B1431,lingue!$A$1:$W$2481,15,FALSE),IF($A$4="E",VLOOKUP(B1431,lingue!$A$1:$W$2481,21,FALSE),IF($A$4="PL",VLOOKUP(B1431,lingue!$A$1:$W$2481,23,FALSE),IF($A$4="D",VLOOKUP(B1431,lingue!$A$1:$W$2481,17,FALSE),IF($A$4="F",VLOOKUP(B1431,lingue!$A$1:$W$2481,19,FALSE)))))))</f>
        <v>SCAFFALE E MENSOLE ZINCATE - FORNITO SMONTATO</v>
      </c>
      <c r="F1431" s="28"/>
      <c r="G1431" s="8"/>
      <c r="J1431" s="25">
        <v>1</v>
      </c>
      <c r="K1431" s="26"/>
      <c r="L1431" s="27">
        <v>298.13</v>
      </c>
      <c r="M1431" s="102"/>
    </row>
    <row r="1432" spans="1:13" ht="21.75" customHeight="1" x14ac:dyDescent="0.25">
      <c r="A1432" s="34" t="s">
        <v>1238</v>
      </c>
      <c r="B1432" s="22" t="s">
        <v>1410</v>
      </c>
      <c r="D1432" s="8" t="str">
        <f>IF($A$4="I",VLOOKUP(B1432,lingue!$A$1:$W$2481,12,FALSE),IF($A$4="GB",VLOOKUP(B1432,lingue!$A$1:$W$2481,14,FALSE),IF($A$4="E",VLOOKUP(B1432,lingue!$A$1:$W$2481,20,FALSE),IF($A$4="PL",VLOOKUP(B1432,lingue!$A$1:$W$2481,22,FALSE),IF($A$4="D",VLOOKUP(B1432,lingue!$A$1:$W$2481,16,FALSE),IF($A$4="F",VLOOKUP(B1432,lingue!$A$1:$W$2481,18,FALSE)))))))</f>
        <v>SCAFFALE AGGIUNTIVO QUICK MONOFRONTE CON 2 MENSOLE INCLINABILI PROF. 420 MM + 6 ATHENA REPLAST AT4322A5401 GRIGIO SCURO - DIM. MM L=985 P=542 A=1813</v>
      </c>
      <c r="E1432" s="23" t="str">
        <f>IF($A$4="I",VLOOKUP(B1432,lingue!$A$1:$W$2481,13,FALSE),IF($A$4="GB",VLOOKUP(B1432,lingue!$A$1:$W$2481,15,FALSE),IF($A$4="E",VLOOKUP(B1432,lingue!$A$1:$W$2481,21,FALSE),IF($A$4="PL",VLOOKUP(B1432,lingue!$A$1:$W$2481,23,FALSE),IF($A$4="D",VLOOKUP(B1432,lingue!$A$1:$W$2481,17,FALSE),IF($A$4="F",VLOOKUP(B1432,lingue!$A$1:$W$2481,19,FALSE)))))))</f>
        <v>SCAFFALE E MENSOLE ZINCATE - FORNITO SMONTATO</v>
      </c>
      <c r="F1432" s="28"/>
      <c r="G1432" s="8"/>
      <c r="J1432" s="25">
        <v>1</v>
      </c>
      <c r="K1432" s="26"/>
      <c r="L1432" s="27">
        <v>288.92</v>
      </c>
      <c r="M1432" s="102"/>
    </row>
    <row r="1433" spans="1:13" ht="21.75" customHeight="1" x14ac:dyDescent="0.25">
      <c r="A1433" s="34" t="s">
        <v>1238</v>
      </c>
      <c r="B1433" s="22" t="s">
        <v>1411</v>
      </c>
      <c r="D1433" s="8" t="str">
        <f>IF($A$4="I",VLOOKUP(B1433,lingue!$A$1:$W$2481,12,FALSE),IF($A$4="GB",VLOOKUP(B1433,lingue!$A$1:$W$2481,14,FALSE),IF($A$4="E",VLOOKUP(B1433,lingue!$A$1:$W$2481,20,FALSE),IF($A$4="PL",VLOOKUP(B1433,lingue!$A$1:$W$2481,22,FALSE),IF($A$4="D",VLOOKUP(B1433,lingue!$A$1:$W$2481,16,FALSE),IF($A$4="F",VLOOKUP(B1433,lingue!$A$1:$W$2481,18,FALSE)))))))</f>
        <v>SCAFFALE AGGIUNTIVO QUICK MONOFRONTE CON 2 MENSOLE INCLINABILI PROF. 600 MM + 4 ATHENA AT6412A5101 GRIGIO SCURO - DIM. MM L=985 P=542 A=1813</v>
      </c>
      <c r="E1433" s="23" t="str">
        <f>IF($A$4="I",VLOOKUP(B1433,lingue!$A$1:$W$2481,13,FALSE),IF($A$4="GB",VLOOKUP(B1433,lingue!$A$1:$W$2481,15,FALSE),IF($A$4="E",VLOOKUP(B1433,lingue!$A$1:$W$2481,21,FALSE),IF($A$4="PL",VLOOKUP(B1433,lingue!$A$1:$W$2481,23,FALSE),IF($A$4="D",VLOOKUP(B1433,lingue!$A$1:$W$2481,17,FALSE),IF($A$4="F",VLOOKUP(B1433,lingue!$A$1:$W$2481,19,FALSE)))))))</f>
        <v>SCAFFALE E MENSOLE ZINCATE - FORNITO SMONTATO</v>
      </c>
      <c r="F1433" s="28"/>
      <c r="G1433" s="8"/>
      <c r="J1433" s="25">
        <v>1</v>
      </c>
      <c r="K1433" s="26"/>
      <c r="L1433" s="27">
        <v>296.35000000000002</v>
      </c>
      <c r="M1433" s="102"/>
    </row>
    <row r="1434" spans="1:13" ht="21.75" customHeight="1" x14ac:dyDescent="0.25">
      <c r="A1434" s="34" t="s">
        <v>1238</v>
      </c>
      <c r="B1434" s="22" t="s">
        <v>1412</v>
      </c>
      <c r="D1434" s="8" t="str">
        <f>IF($A$4="I",VLOOKUP(B1434,lingue!$A$1:$W$2481,12,FALSE),IF($A$4="GB",VLOOKUP(B1434,lingue!$A$1:$W$2481,14,FALSE),IF($A$4="E",VLOOKUP(B1434,lingue!$A$1:$W$2481,20,FALSE),IF($A$4="PL",VLOOKUP(B1434,lingue!$A$1:$W$2481,22,FALSE),IF($A$4="D",VLOOKUP(B1434,lingue!$A$1:$W$2481,16,FALSE),IF($A$4="F",VLOOKUP(B1434,lingue!$A$1:$W$2481,18,FALSE)))))))</f>
        <v>SCAFFALE AGGIUNTIVO QUICK MONOFRONTE CON 2 MENSOLE INCLINABILI PROF. 600 MM + 4 ATHENA REPLAST AT6412A5401 GRIGIO SCURO - DIM. MM L=985 P=542 A=1813</v>
      </c>
      <c r="E1434" s="23" t="str">
        <f>IF($A$4="I",VLOOKUP(B1434,lingue!$A$1:$W$2481,13,FALSE),IF($A$4="GB",VLOOKUP(B1434,lingue!$A$1:$W$2481,15,FALSE),IF($A$4="E",VLOOKUP(B1434,lingue!$A$1:$W$2481,21,FALSE),IF($A$4="PL",VLOOKUP(B1434,lingue!$A$1:$W$2481,23,FALSE),IF($A$4="D",VLOOKUP(B1434,lingue!$A$1:$W$2481,17,FALSE),IF($A$4="F",VLOOKUP(B1434,lingue!$A$1:$W$2481,19,FALSE)))))))</f>
        <v>SCAFFALE E MENSOLE ZINCATE - FORNITO SMONTATO</v>
      </c>
      <c r="F1434" s="28"/>
      <c r="G1434" s="8"/>
      <c r="J1434" s="25">
        <v>1</v>
      </c>
      <c r="K1434" s="26"/>
      <c r="L1434" s="27">
        <v>288.66000000000003</v>
      </c>
      <c r="M1434" s="102"/>
    </row>
    <row r="1435" spans="1:13" ht="21.75" customHeight="1" x14ac:dyDescent="0.25">
      <c r="A1435" s="34" t="s">
        <v>1238</v>
      </c>
      <c r="B1435" s="22" t="s">
        <v>1413</v>
      </c>
      <c r="D1435" s="8" t="str">
        <f>IF($A$4="I",VLOOKUP(B1435,lingue!$A$1:$W$2481,12,FALSE),IF($A$4="GB",VLOOKUP(B1435,lingue!$A$1:$W$2481,14,FALSE),IF($A$4="E",VLOOKUP(B1435,lingue!$A$1:$W$2481,20,FALSE),IF($A$4="PL",VLOOKUP(B1435,lingue!$A$1:$W$2481,22,FALSE),IF($A$4="D",VLOOKUP(B1435,lingue!$A$1:$W$2481,16,FALSE),IF($A$4="F",VLOOKUP(B1435,lingue!$A$1:$W$2481,18,FALSE)))))))</f>
        <v>SCAFFALE AGGIUNTIVO QUICK MONOFRONTE CON 2 MENSOLE INCLINABILI PROF. 600 MM + 4 ATHENA AT6417A5101 GRIGIO SCURO - DIM. MM L=985 P=542 A=1813</v>
      </c>
      <c r="E1435" s="23" t="str">
        <f>IF($A$4="I",VLOOKUP(B1435,lingue!$A$1:$W$2481,13,FALSE),IF($A$4="GB",VLOOKUP(B1435,lingue!$A$1:$W$2481,15,FALSE),IF($A$4="E",VLOOKUP(B1435,lingue!$A$1:$W$2481,21,FALSE),IF($A$4="PL",VLOOKUP(B1435,lingue!$A$1:$W$2481,23,FALSE),IF($A$4="D",VLOOKUP(B1435,lingue!$A$1:$W$2481,17,FALSE),IF($A$4="F",VLOOKUP(B1435,lingue!$A$1:$W$2481,19,FALSE)))))))</f>
        <v>SCAFFALE E MENSOLE ZINCATE - FORNITO SMONTATO</v>
      </c>
      <c r="F1435" s="28"/>
      <c r="G1435" s="8"/>
      <c r="J1435" s="25">
        <v>1</v>
      </c>
      <c r="K1435" s="26"/>
      <c r="L1435" s="27">
        <v>308.19</v>
      </c>
      <c r="M1435" s="102"/>
    </row>
    <row r="1436" spans="1:13" ht="21.75" customHeight="1" x14ac:dyDescent="0.25">
      <c r="A1436" s="34" t="s">
        <v>1238</v>
      </c>
      <c r="B1436" s="22" t="s">
        <v>1414</v>
      </c>
      <c r="D1436" s="8" t="str">
        <f>IF($A$4="I",VLOOKUP(B1436,lingue!$A$1:$W$2481,12,FALSE),IF($A$4="GB",VLOOKUP(B1436,lingue!$A$1:$W$2481,14,FALSE),IF($A$4="E",VLOOKUP(B1436,lingue!$A$1:$W$2481,20,FALSE),IF($A$4="PL",VLOOKUP(B1436,lingue!$A$1:$W$2481,22,FALSE),IF($A$4="D",VLOOKUP(B1436,lingue!$A$1:$W$2481,16,FALSE),IF($A$4="F",VLOOKUP(B1436,lingue!$A$1:$W$2481,18,FALSE)))))))</f>
        <v>SCAFFALE AGGIUNTIVO QUICK MONOFRONTE CON 2 MENSOLE INCLINABILI PROF. 600 MM + 4 ATHENA REPLAST AT6417A5401 GRIGIO SCURO - DIM. MM L=985 P=542 A=1813</v>
      </c>
      <c r="E1436" s="23" t="str">
        <f>IF($A$4="I",VLOOKUP(B1436,lingue!$A$1:$W$2481,13,FALSE),IF($A$4="GB",VLOOKUP(B1436,lingue!$A$1:$W$2481,15,FALSE),IF($A$4="E",VLOOKUP(B1436,lingue!$A$1:$W$2481,21,FALSE),IF($A$4="PL",VLOOKUP(B1436,lingue!$A$1:$W$2481,23,FALSE),IF($A$4="D",VLOOKUP(B1436,lingue!$A$1:$W$2481,17,FALSE),IF($A$4="F",VLOOKUP(B1436,lingue!$A$1:$W$2481,19,FALSE)))))))</f>
        <v>SCAFFALE E MENSOLE ZINCATE - FORNITO SMONTATO</v>
      </c>
      <c r="F1436" s="28"/>
      <c r="G1436" s="8"/>
      <c r="J1436" s="25">
        <v>1</v>
      </c>
      <c r="K1436" s="26"/>
      <c r="L1436" s="27">
        <v>297.02999999999997</v>
      </c>
      <c r="M1436" s="102"/>
    </row>
    <row r="1437" spans="1:13" ht="21.75" customHeight="1" x14ac:dyDescent="0.25">
      <c r="A1437" s="34" t="s">
        <v>1238</v>
      </c>
      <c r="B1437" s="22" t="s">
        <v>1415</v>
      </c>
      <c r="D1437" s="8" t="str">
        <f>IF($A$4="I",VLOOKUP(B1437,lingue!$A$1:$W$2481,12,FALSE),IF($A$4="GB",VLOOKUP(B1437,lingue!$A$1:$W$2481,14,FALSE),IF($A$4="E",VLOOKUP(B1437,lingue!$A$1:$W$2481,20,FALSE),IF($A$4="PL",VLOOKUP(B1437,lingue!$A$1:$W$2481,22,FALSE),IF($A$4="D",VLOOKUP(B1437,lingue!$A$1:$W$2481,16,FALSE),IF($A$4="F",VLOOKUP(B1437,lingue!$A$1:$W$2481,18,FALSE)))))))</f>
        <v>SCAFFALE AGGIUNTIVO QUICK MONOFRONTE CON 2 MENSOLE INCLINABILI PROF. 600 MM + 4 ATHENA AT6422A5101 GRIGIO SCURO - DIM. MM L=985 P=542 A=1813</v>
      </c>
      <c r="E1437" s="23" t="str">
        <f>IF($A$4="I",VLOOKUP(B1437,lingue!$A$1:$W$2481,13,FALSE),IF($A$4="GB",VLOOKUP(B1437,lingue!$A$1:$W$2481,15,FALSE),IF($A$4="E",VLOOKUP(B1437,lingue!$A$1:$W$2481,21,FALSE),IF($A$4="PL",VLOOKUP(B1437,lingue!$A$1:$W$2481,23,FALSE),IF($A$4="D",VLOOKUP(B1437,lingue!$A$1:$W$2481,17,FALSE),IF($A$4="F",VLOOKUP(B1437,lingue!$A$1:$W$2481,19,FALSE)))))))</f>
        <v>SCAFFALE E MENSOLE ZINCATE - FORNITO SMONTATO</v>
      </c>
      <c r="F1437" s="28"/>
      <c r="G1437" s="8"/>
      <c r="J1437" s="25">
        <v>1</v>
      </c>
      <c r="K1437" s="26"/>
      <c r="L1437" s="27">
        <v>327.14</v>
      </c>
      <c r="M1437" s="102"/>
    </row>
    <row r="1438" spans="1:13" ht="21.75" customHeight="1" x14ac:dyDescent="0.25">
      <c r="A1438" s="34" t="s">
        <v>1238</v>
      </c>
      <c r="B1438" s="22" t="s">
        <v>1416</v>
      </c>
      <c r="D1438" s="8" t="str">
        <f>IF($A$4="I",VLOOKUP(B1438,lingue!$A$1:$W$2481,12,FALSE),IF($A$4="GB",VLOOKUP(B1438,lingue!$A$1:$W$2481,14,FALSE),IF($A$4="E",VLOOKUP(B1438,lingue!$A$1:$W$2481,20,FALSE),IF($A$4="PL",VLOOKUP(B1438,lingue!$A$1:$W$2481,22,FALSE),IF($A$4="D",VLOOKUP(B1438,lingue!$A$1:$W$2481,16,FALSE),IF($A$4="F",VLOOKUP(B1438,lingue!$A$1:$W$2481,18,FALSE)))))))</f>
        <v>SCAFFALE AGGIUNTIVO QUICK MONOFRONTE CON 2 MENSOLE INCLINABILI PROF. 600 MM + 4 ATHENA REPLAST AT6422A5401 GRIGIO SCURO - DIM. MM L=985 P=542 A=1813</v>
      </c>
      <c r="E1438" s="23" t="str">
        <f>IF($A$4="I",VLOOKUP(B1438,lingue!$A$1:$W$2481,13,FALSE),IF($A$4="GB",VLOOKUP(B1438,lingue!$A$1:$W$2481,15,FALSE),IF($A$4="E",VLOOKUP(B1438,lingue!$A$1:$W$2481,21,FALSE),IF($A$4="PL",VLOOKUP(B1438,lingue!$A$1:$W$2481,23,FALSE),IF($A$4="D",VLOOKUP(B1438,lingue!$A$1:$W$2481,17,FALSE),IF($A$4="F",VLOOKUP(B1438,lingue!$A$1:$W$2481,19,FALSE)))))))</f>
        <v>SCAFFALE E MENSOLE ZINCATE - FORNITO SMONTATO</v>
      </c>
      <c r="F1438" s="28"/>
      <c r="G1438" s="8"/>
      <c r="J1438" s="25">
        <v>1</v>
      </c>
      <c r="K1438" s="26"/>
      <c r="L1438" s="27">
        <v>310.67</v>
      </c>
      <c r="M1438" s="102"/>
    </row>
    <row r="1439" spans="1:13" ht="21.75" customHeight="1" x14ac:dyDescent="0.25">
      <c r="A1439" s="34" t="s">
        <v>1238</v>
      </c>
      <c r="B1439" s="22" t="s">
        <v>1417</v>
      </c>
      <c r="D1439" s="8" t="str">
        <f>IF($A$4="I",VLOOKUP(B1439,lingue!$A$1:$W$2481,12,FALSE),IF($A$4="GB",VLOOKUP(B1439,lingue!$A$1:$W$2481,14,FALSE),IF($A$4="E",VLOOKUP(B1439,lingue!$A$1:$W$2481,20,FALSE),IF($A$4="PL",VLOOKUP(B1439,lingue!$A$1:$W$2481,22,FALSE),IF($A$4="D",VLOOKUP(B1439,lingue!$A$1:$W$2481,16,FALSE),IF($A$4="F",VLOOKUP(B1439,lingue!$A$1:$W$2481,18,FALSE)))))))</f>
        <v>SCAFFALE AGGIUNTIVO QUICK MONOFRONTE CON 2 MENSOLE INCLINABILI PROF. 600 MM + 2 ATHENA AT8612C5101 GRIGIO SCURO - DIM. MM L=985 P=542 A=1813</v>
      </c>
      <c r="E1439" s="23" t="str">
        <f>IF($A$4="I",VLOOKUP(B1439,lingue!$A$1:$W$2481,13,FALSE),IF($A$4="GB",VLOOKUP(B1439,lingue!$A$1:$W$2481,15,FALSE),IF($A$4="E",VLOOKUP(B1439,lingue!$A$1:$W$2481,21,FALSE),IF($A$4="PL",VLOOKUP(B1439,lingue!$A$1:$W$2481,23,FALSE),IF($A$4="D",VLOOKUP(B1439,lingue!$A$1:$W$2481,17,FALSE),IF($A$4="F",VLOOKUP(B1439,lingue!$A$1:$W$2481,19,FALSE)))))))</f>
        <v>SCAFFALE E MENSOLE ZINCATE - FORNITO SMONTATO</v>
      </c>
      <c r="F1439" s="28"/>
      <c r="G1439" s="8"/>
      <c r="J1439" s="25">
        <v>1</v>
      </c>
      <c r="K1439" s="26"/>
      <c r="L1439" s="27">
        <v>311.12</v>
      </c>
      <c r="M1439" s="102"/>
    </row>
    <row r="1440" spans="1:13" ht="21.75" customHeight="1" x14ac:dyDescent="0.25">
      <c r="A1440" s="34" t="s">
        <v>1238</v>
      </c>
      <c r="B1440" s="22" t="s">
        <v>1418</v>
      </c>
      <c r="D1440" s="8" t="str">
        <f>IF($A$4="I",VLOOKUP(B1440,lingue!$A$1:$W$2481,12,FALSE),IF($A$4="GB",VLOOKUP(B1440,lingue!$A$1:$W$2481,14,FALSE),IF($A$4="E",VLOOKUP(B1440,lingue!$A$1:$W$2481,20,FALSE),IF($A$4="PL",VLOOKUP(B1440,lingue!$A$1:$W$2481,22,FALSE),IF($A$4="D",VLOOKUP(B1440,lingue!$A$1:$W$2481,16,FALSE),IF($A$4="F",VLOOKUP(B1440,lingue!$A$1:$W$2481,18,FALSE)))))))</f>
        <v>SCAFFALE AGGIUNTIVO QUICK MONOFRONTE CON 2 MENSOLE INCLINABILI PROF. 600 MM + 2 ATHENA REPLAST AT8612C5401 GRIGIO SCURO - DIM. MM L=985 P=542 A=1813</v>
      </c>
      <c r="E1440" s="23" t="str">
        <f>IF($A$4="I",VLOOKUP(B1440,lingue!$A$1:$W$2481,13,FALSE),IF($A$4="GB",VLOOKUP(B1440,lingue!$A$1:$W$2481,15,FALSE),IF($A$4="E",VLOOKUP(B1440,lingue!$A$1:$W$2481,21,FALSE),IF($A$4="PL",VLOOKUP(B1440,lingue!$A$1:$W$2481,23,FALSE),IF($A$4="D",VLOOKUP(B1440,lingue!$A$1:$W$2481,17,FALSE),IF($A$4="F",VLOOKUP(B1440,lingue!$A$1:$W$2481,19,FALSE)))))))</f>
        <v>SCAFFALE E MENSOLE ZINCATE - FORNITO SMONTATO</v>
      </c>
      <c r="F1440" s="28"/>
      <c r="G1440" s="8"/>
      <c r="J1440" s="25">
        <v>1</v>
      </c>
      <c r="K1440" s="26"/>
      <c r="L1440" s="27">
        <v>297.83</v>
      </c>
      <c r="M1440" s="102"/>
    </row>
    <row r="1441" spans="1:13" ht="21.75" customHeight="1" x14ac:dyDescent="0.25">
      <c r="A1441" s="34" t="s">
        <v>1238</v>
      </c>
      <c r="B1441" s="22" t="s">
        <v>1419</v>
      </c>
      <c r="D1441" s="8" t="str">
        <f>IF($A$4="I",VLOOKUP(B1441,lingue!$A$1:$W$2481,12,FALSE),IF($A$4="GB",VLOOKUP(B1441,lingue!$A$1:$W$2481,14,FALSE),IF($A$4="E",VLOOKUP(B1441,lingue!$A$1:$W$2481,20,FALSE),IF($A$4="PL",VLOOKUP(B1441,lingue!$A$1:$W$2481,22,FALSE),IF($A$4="D",VLOOKUP(B1441,lingue!$A$1:$W$2481,16,FALSE),IF($A$4="F",VLOOKUP(B1441,lingue!$A$1:$W$2481,18,FALSE)))))))</f>
        <v>SCAFFALE AGGIUNTIVO QUICK MONOFRONTE CON 2 MENSOLE INCLINABILI PROF. 600 MM + 2 ATHENA AT8617C5101 GRIGIO SCURO - DIM. MM L=985 P=542 A=1813</v>
      </c>
      <c r="E1441" s="23" t="str">
        <f>IF($A$4="I",VLOOKUP(B1441,lingue!$A$1:$W$2481,13,FALSE),IF($A$4="GB",VLOOKUP(B1441,lingue!$A$1:$W$2481,15,FALSE),IF($A$4="E",VLOOKUP(B1441,lingue!$A$1:$W$2481,21,FALSE),IF($A$4="PL",VLOOKUP(B1441,lingue!$A$1:$W$2481,23,FALSE),IF($A$4="D",VLOOKUP(B1441,lingue!$A$1:$W$2481,17,FALSE),IF($A$4="F",VLOOKUP(B1441,lingue!$A$1:$W$2481,19,FALSE)))))))</f>
        <v>SCAFFALE E MENSOLE ZINCATE - FORNITO SMONTATO</v>
      </c>
      <c r="F1441" s="28"/>
      <c r="G1441" s="8"/>
      <c r="J1441" s="25">
        <v>1</v>
      </c>
      <c r="K1441" s="26"/>
      <c r="L1441" s="27">
        <v>316.20999999999998</v>
      </c>
      <c r="M1441" s="102"/>
    </row>
    <row r="1442" spans="1:13" ht="21.75" customHeight="1" x14ac:dyDescent="0.25">
      <c r="A1442" s="34" t="s">
        <v>1238</v>
      </c>
      <c r="B1442" s="22" t="s">
        <v>1420</v>
      </c>
      <c r="D1442" s="8" t="str">
        <f>IF($A$4="I",VLOOKUP(B1442,lingue!$A$1:$W$2481,12,FALSE),IF($A$4="GB",VLOOKUP(B1442,lingue!$A$1:$W$2481,14,FALSE),IF($A$4="E",VLOOKUP(B1442,lingue!$A$1:$W$2481,20,FALSE),IF($A$4="PL",VLOOKUP(B1442,lingue!$A$1:$W$2481,22,FALSE),IF($A$4="D",VLOOKUP(B1442,lingue!$A$1:$W$2481,16,FALSE),IF($A$4="F",VLOOKUP(B1442,lingue!$A$1:$W$2481,18,FALSE)))))))</f>
        <v>SCAFFALE AGGIUNTIVO QUICK MONOFRONTE CON 2 MENSOLE INCLINABILI PROF. 600 MM + 2 ATHENA REPLAST AT8617C5401 GRIGIO SCURO - DIM. MM L=985 P=542 A=1813</v>
      </c>
      <c r="E1442" s="23" t="str">
        <f>IF($A$4="I",VLOOKUP(B1442,lingue!$A$1:$W$2481,13,FALSE),IF($A$4="GB",VLOOKUP(B1442,lingue!$A$1:$W$2481,15,FALSE),IF($A$4="E",VLOOKUP(B1442,lingue!$A$1:$W$2481,21,FALSE),IF($A$4="PL",VLOOKUP(B1442,lingue!$A$1:$W$2481,23,FALSE),IF($A$4="D",VLOOKUP(B1442,lingue!$A$1:$W$2481,17,FALSE),IF($A$4="F",VLOOKUP(B1442,lingue!$A$1:$W$2481,19,FALSE)))))))</f>
        <v>SCAFFALE E MENSOLE ZINCATE - FORNITO SMONTATO</v>
      </c>
      <c r="F1442" s="28"/>
      <c r="G1442" s="8"/>
      <c r="J1442" s="25">
        <v>1</v>
      </c>
      <c r="K1442" s="26"/>
      <c r="L1442" s="27">
        <v>301.89</v>
      </c>
      <c r="M1442" s="102"/>
    </row>
    <row r="1443" spans="1:13" ht="21.75" customHeight="1" x14ac:dyDescent="0.25">
      <c r="A1443" s="34" t="s">
        <v>1238</v>
      </c>
      <c r="B1443" s="22" t="s">
        <v>1421</v>
      </c>
      <c r="D1443" s="8" t="str">
        <f>IF($A$4="I",VLOOKUP(B1443,lingue!$A$1:$W$2481,12,FALSE),IF($A$4="GB",VLOOKUP(B1443,lingue!$A$1:$W$2481,14,FALSE),IF($A$4="E",VLOOKUP(B1443,lingue!$A$1:$W$2481,20,FALSE),IF($A$4="PL",VLOOKUP(B1443,lingue!$A$1:$W$2481,22,FALSE),IF($A$4="D",VLOOKUP(B1443,lingue!$A$1:$W$2481,16,FALSE),IF($A$4="F",VLOOKUP(B1443,lingue!$A$1:$W$2481,18,FALSE)))))))</f>
        <v>SCAFFALE AGGIUNTIVO QUICK MONOFRONTE CON 2 MENSOLE INCLINABILI PROF. 600 MM + 2 ATHENA AT8622C5101 GRIGIO SCURO - DIM. MM L=985 P=542 A=1813</v>
      </c>
      <c r="E1443" s="23" t="str">
        <f>IF($A$4="I",VLOOKUP(B1443,lingue!$A$1:$W$2481,13,FALSE),IF($A$4="GB",VLOOKUP(B1443,lingue!$A$1:$W$2481,15,FALSE),IF($A$4="E",VLOOKUP(B1443,lingue!$A$1:$W$2481,21,FALSE),IF($A$4="PL",VLOOKUP(B1443,lingue!$A$1:$W$2481,23,FALSE),IF($A$4="D",VLOOKUP(B1443,lingue!$A$1:$W$2481,17,FALSE),IF($A$4="F",VLOOKUP(B1443,lingue!$A$1:$W$2481,19,FALSE)))))))</f>
        <v>SCAFFALE E MENSOLE ZINCATE - FORNITO SMONTATO</v>
      </c>
      <c r="F1443" s="28"/>
      <c r="G1443" s="8"/>
      <c r="J1443" s="25">
        <v>1</v>
      </c>
      <c r="K1443" s="26"/>
      <c r="L1443" s="27">
        <v>318.66000000000003</v>
      </c>
      <c r="M1443" s="102"/>
    </row>
    <row r="1444" spans="1:13" ht="21.75" customHeight="1" x14ac:dyDescent="0.25">
      <c r="A1444" s="34" t="s">
        <v>1238</v>
      </c>
      <c r="B1444" s="22" t="s">
        <v>1422</v>
      </c>
      <c r="D1444" s="8" t="str">
        <f>IF($A$4="I",VLOOKUP(B1444,lingue!$A$1:$W$2481,12,FALSE),IF($A$4="GB",VLOOKUP(B1444,lingue!$A$1:$W$2481,14,FALSE),IF($A$4="E",VLOOKUP(B1444,lingue!$A$1:$W$2481,20,FALSE),IF($A$4="PL",VLOOKUP(B1444,lingue!$A$1:$W$2481,22,FALSE),IF($A$4="D",VLOOKUP(B1444,lingue!$A$1:$W$2481,16,FALSE),IF($A$4="F",VLOOKUP(B1444,lingue!$A$1:$W$2481,18,FALSE)))))))</f>
        <v>SCAFFALE AGGIUNTIVO QUICK MONOFRONTE CON 2 MENSOLE INCLINABILI PROF. 600 MM + 2 ATHENA REPLAST AT8622C5401 GRIGIO SCURO - DIM. MM L=985 P=542 A=1813</v>
      </c>
      <c r="E1444" s="23" t="str">
        <f>IF($A$4="I",VLOOKUP(B1444,lingue!$A$1:$W$2481,13,FALSE),IF($A$4="GB",VLOOKUP(B1444,lingue!$A$1:$W$2481,15,FALSE),IF($A$4="E",VLOOKUP(B1444,lingue!$A$1:$W$2481,21,FALSE),IF($A$4="PL",VLOOKUP(B1444,lingue!$A$1:$W$2481,23,FALSE),IF($A$4="D",VLOOKUP(B1444,lingue!$A$1:$W$2481,17,FALSE),IF($A$4="F",VLOOKUP(B1444,lingue!$A$1:$W$2481,19,FALSE)))))))</f>
        <v>SCAFFALE E MENSOLE ZINCATE - FORNITO SMONTATO</v>
      </c>
      <c r="F1444" s="28"/>
      <c r="G1444" s="8"/>
      <c r="J1444" s="25">
        <v>1</v>
      </c>
      <c r="K1444" s="26"/>
      <c r="L1444" s="27">
        <v>303.81</v>
      </c>
      <c r="M1444" s="102"/>
    </row>
    <row r="1445" spans="1:13" ht="21.75" customHeight="1" x14ac:dyDescent="0.25">
      <c r="A1445" s="34" t="s">
        <v>1238</v>
      </c>
      <c r="B1445" s="22" t="s">
        <v>1423</v>
      </c>
      <c r="D1445" s="8" t="str">
        <f>IF($A$4="I",VLOOKUP(B1445,lingue!$A$1:$W$2481,12,FALSE),IF($A$4="GB",VLOOKUP(B1445,lingue!$A$1:$W$2481,14,FALSE),IF($A$4="E",VLOOKUP(B1445,lingue!$A$1:$W$2481,20,FALSE),IF($A$4="PL",VLOOKUP(B1445,lingue!$A$1:$W$2481,22,FALSE),IF($A$4="D",VLOOKUP(B1445,lingue!$A$1:$W$2481,16,FALSE),IF($A$4="F",VLOOKUP(B1445,lingue!$A$1:$W$2481,18,FALSE)))))))</f>
        <v>SCAFFALE QUICK BIFRONTE CON 2 MENSOLE INCLINABILI PROF. 220 MM + 6 ATHENA AT3212A5101 GRIGIO SCURO - DIM. MM L=1065 P=925 A=1813</v>
      </c>
      <c r="E1445" s="23" t="str">
        <f>IF($A$4="I",VLOOKUP(B1445,lingue!$A$1:$W$2481,13,FALSE),IF($A$4="GB",VLOOKUP(B1445,lingue!$A$1:$W$2481,15,FALSE),IF($A$4="E",VLOOKUP(B1445,lingue!$A$1:$W$2481,21,FALSE),IF($A$4="PL",VLOOKUP(B1445,lingue!$A$1:$W$2481,23,FALSE),IF($A$4="D",VLOOKUP(B1445,lingue!$A$1:$W$2481,17,FALSE),IF($A$4="F",VLOOKUP(B1445,lingue!$A$1:$W$2481,19,FALSE)))))))</f>
        <v>SCAFFALE E MENSOLE ZINCATE - FORNITO SMONTATO</v>
      </c>
      <c r="F1445" s="28"/>
      <c r="G1445" s="8"/>
      <c r="J1445" s="25">
        <v>1</v>
      </c>
      <c r="K1445" s="26"/>
      <c r="L1445" s="27">
        <v>360.89</v>
      </c>
      <c r="M1445" s="102"/>
    </row>
    <row r="1446" spans="1:13" ht="21.75" customHeight="1" x14ac:dyDescent="0.25">
      <c r="A1446" s="34" t="s">
        <v>1238</v>
      </c>
      <c r="B1446" s="22" t="s">
        <v>1424</v>
      </c>
      <c r="D1446" s="8" t="str">
        <f>IF($A$4="I",VLOOKUP(B1446,lingue!$A$1:$W$2481,12,FALSE),IF($A$4="GB",VLOOKUP(B1446,lingue!$A$1:$W$2481,14,FALSE),IF($A$4="E",VLOOKUP(B1446,lingue!$A$1:$W$2481,20,FALSE),IF($A$4="PL",VLOOKUP(B1446,lingue!$A$1:$W$2481,22,FALSE),IF($A$4="D",VLOOKUP(B1446,lingue!$A$1:$W$2481,16,FALSE),IF($A$4="F",VLOOKUP(B1446,lingue!$A$1:$W$2481,18,FALSE)))))))</f>
        <v>SCAFFALE QUICK BIFRONTE CON 2 MENSOLE INCLINABILI PROF. 220 MM + 6 ATHENA REPLAST AT3212A5401 GRIGIO SCURO - DIM. MM L=1065 P=925 A=1813</v>
      </c>
      <c r="E1446" s="23" t="str">
        <f>IF($A$4="I",VLOOKUP(B1446,lingue!$A$1:$W$2481,13,FALSE),IF($A$4="GB",VLOOKUP(B1446,lingue!$A$1:$W$2481,15,FALSE),IF($A$4="E",VLOOKUP(B1446,lingue!$A$1:$W$2481,21,FALSE),IF($A$4="PL",VLOOKUP(B1446,lingue!$A$1:$W$2481,23,FALSE),IF($A$4="D",VLOOKUP(B1446,lingue!$A$1:$W$2481,17,FALSE),IF($A$4="F",VLOOKUP(B1446,lingue!$A$1:$W$2481,19,FALSE)))))))</f>
        <v>SCAFFALE E MENSOLE ZINCATE - FORNITO SMONTATO</v>
      </c>
      <c r="F1446" s="28"/>
      <c r="G1446" s="8"/>
      <c r="J1446" s="25">
        <v>1</v>
      </c>
      <c r="K1446" s="26"/>
      <c r="L1446" s="27">
        <v>354.82</v>
      </c>
      <c r="M1446" s="102"/>
    </row>
    <row r="1447" spans="1:13" ht="21.75" customHeight="1" x14ac:dyDescent="0.25">
      <c r="A1447" s="34" t="s">
        <v>1238</v>
      </c>
      <c r="B1447" s="22" t="s">
        <v>1425</v>
      </c>
      <c r="D1447" s="8" t="str">
        <f>IF($A$4="I",VLOOKUP(B1447,lingue!$A$1:$W$2481,12,FALSE),IF($A$4="GB",VLOOKUP(B1447,lingue!$A$1:$W$2481,14,FALSE),IF($A$4="E",VLOOKUP(B1447,lingue!$A$1:$W$2481,20,FALSE),IF($A$4="PL",VLOOKUP(B1447,lingue!$A$1:$W$2481,22,FALSE),IF($A$4="D",VLOOKUP(B1447,lingue!$A$1:$W$2481,16,FALSE),IF($A$4="F",VLOOKUP(B1447,lingue!$A$1:$W$2481,18,FALSE)))))))</f>
        <v>SCAFFALE QUICK BIFRONTE CON 2 MENSOLE INCLINABILI PROF. 220 MM + 6 ATHENA AT3217A5101 GRIGIO SCURO - DIM. MM L=1065 P=925 A=1813</v>
      </c>
      <c r="E1447" s="23" t="str">
        <f>IF($A$4="I",VLOOKUP(B1447,lingue!$A$1:$W$2481,13,FALSE),IF($A$4="GB",VLOOKUP(B1447,lingue!$A$1:$W$2481,15,FALSE),IF($A$4="E",VLOOKUP(B1447,lingue!$A$1:$W$2481,21,FALSE),IF($A$4="PL",VLOOKUP(B1447,lingue!$A$1:$W$2481,23,FALSE),IF($A$4="D",VLOOKUP(B1447,lingue!$A$1:$W$2481,17,FALSE),IF($A$4="F",VLOOKUP(B1447,lingue!$A$1:$W$2481,19,FALSE)))))))</f>
        <v>SCAFFALE E MENSOLE ZINCATE - FORNITO SMONTATO</v>
      </c>
      <c r="F1447" s="28"/>
      <c r="G1447" s="8"/>
      <c r="J1447" s="25">
        <v>1</v>
      </c>
      <c r="K1447" s="26"/>
      <c r="L1447" s="27">
        <v>363.95</v>
      </c>
      <c r="M1447" s="102"/>
    </row>
    <row r="1448" spans="1:13" ht="21.75" customHeight="1" x14ac:dyDescent="0.25">
      <c r="A1448" s="34" t="s">
        <v>1238</v>
      </c>
      <c r="B1448" s="22" t="s">
        <v>1426</v>
      </c>
      <c r="D1448" s="8" t="str">
        <f>IF($A$4="I",VLOOKUP(B1448,lingue!$A$1:$W$2481,12,FALSE),IF($A$4="GB",VLOOKUP(B1448,lingue!$A$1:$W$2481,14,FALSE),IF($A$4="E",VLOOKUP(B1448,lingue!$A$1:$W$2481,20,FALSE),IF($A$4="PL",VLOOKUP(B1448,lingue!$A$1:$W$2481,22,FALSE),IF($A$4="D",VLOOKUP(B1448,lingue!$A$1:$W$2481,16,FALSE),IF($A$4="F",VLOOKUP(B1448,lingue!$A$1:$W$2481,18,FALSE)))))))</f>
        <v>SCAFFALE QUICK BIFRONTE CON 2 MENSOLE INCLINABILI PROF. 220 MM + 6 ATHENA REPLAST AT3217A5401 GRIGIO SCURO - DIM. MM L=1065 P=925 A=1813</v>
      </c>
      <c r="E1448" s="23" t="str">
        <f>IF($A$4="I",VLOOKUP(B1448,lingue!$A$1:$W$2481,13,FALSE),IF($A$4="GB",VLOOKUP(B1448,lingue!$A$1:$W$2481,15,FALSE),IF($A$4="E",VLOOKUP(B1448,lingue!$A$1:$W$2481,21,FALSE),IF($A$4="PL",VLOOKUP(B1448,lingue!$A$1:$W$2481,23,FALSE),IF($A$4="D",VLOOKUP(B1448,lingue!$A$1:$W$2481,17,FALSE),IF($A$4="F",VLOOKUP(B1448,lingue!$A$1:$W$2481,19,FALSE)))))))</f>
        <v>SCAFFALE E MENSOLE ZINCATE - FORNITO SMONTATO</v>
      </c>
      <c r="F1448" s="28"/>
      <c r="G1448" s="8"/>
      <c r="J1448" s="25">
        <v>1</v>
      </c>
      <c r="K1448" s="26"/>
      <c r="L1448" s="27">
        <v>356.57</v>
      </c>
      <c r="M1448" s="102"/>
    </row>
    <row r="1449" spans="1:13" ht="21.75" customHeight="1" x14ac:dyDescent="0.25">
      <c r="A1449" s="34" t="s">
        <v>1238</v>
      </c>
      <c r="B1449" s="22" t="s">
        <v>1427</v>
      </c>
      <c r="D1449" s="8" t="str">
        <f>IF($A$4="I",VLOOKUP(B1449,lingue!$A$1:$W$2481,12,FALSE),IF($A$4="GB",VLOOKUP(B1449,lingue!$A$1:$W$2481,14,FALSE),IF($A$4="E",VLOOKUP(B1449,lingue!$A$1:$W$2481,20,FALSE),IF($A$4="PL",VLOOKUP(B1449,lingue!$A$1:$W$2481,22,FALSE),IF($A$4="D",VLOOKUP(B1449,lingue!$A$1:$W$2481,16,FALSE),IF($A$4="F",VLOOKUP(B1449,lingue!$A$1:$W$2481,18,FALSE)))))))</f>
        <v>SCAFFALE QUICK BIFRONTE CON 2 MENSOLE INCLINABILI PROF. 320 MM + 8 ATHENA AT3212A5101 GRIGIO SCURO - DIM. MM L=1065 P=925 A=1813</v>
      </c>
      <c r="E1449" s="23" t="str">
        <f>IF($A$4="I",VLOOKUP(B1449,lingue!$A$1:$W$2481,13,FALSE),IF($A$4="GB",VLOOKUP(B1449,lingue!$A$1:$W$2481,15,FALSE),IF($A$4="E",VLOOKUP(B1449,lingue!$A$1:$W$2481,21,FALSE),IF($A$4="PL",VLOOKUP(B1449,lingue!$A$1:$W$2481,23,FALSE),IF($A$4="D",VLOOKUP(B1449,lingue!$A$1:$W$2481,17,FALSE),IF($A$4="F",VLOOKUP(B1449,lingue!$A$1:$W$2481,19,FALSE)))))))</f>
        <v>SCAFFALE E MENSOLE ZINCATE - FORNITO SMONTATO</v>
      </c>
      <c r="F1449" s="28"/>
      <c r="G1449" s="8"/>
      <c r="J1449" s="25">
        <v>1</v>
      </c>
      <c r="K1449" s="26"/>
      <c r="L1449" s="27">
        <v>382.83</v>
      </c>
      <c r="M1449" s="102"/>
    </row>
    <row r="1450" spans="1:13" ht="21.75" customHeight="1" x14ac:dyDescent="0.25">
      <c r="A1450" s="34" t="s">
        <v>1238</v>
      </c>
      <c r="B1450" s="22" t="s">
        <v>1428</v>
      </c>
      <c r="D1450" s="8" t="str">
        <f>IF($A$4="I",VLOOKUP(B1450,lingue!$A$1:$W$2481,12,FALSE),IF($A$4="GB",VLOOKUP(B1450,lingue!$A$1:$W$2481,14,FALSE),IF($A$4="E",VLOOKUP(B1450,lingue!$A$1:$W$2481,20,FALSE),IF($A$4="PL",VLOOKUP(B1450,lingue!$A$1:$W$2481,22,FALSE),IF($A$4="D",VLOOKUP(B1450,lingue!$A$1:$W$2481,16,FALSE),IF($A$4="F",VLOOKUP(B1450,lingue!$A$1:$W$2481,18,FALSE)))))))</f>
        <v>SCAFFALE QUICK BIFRONTE CON 2 MENSOLE INCLINABILI PROF. 320 MM + 8 ATHENA REPLAST AT3212A5401 GRIGIO SCURO - DIM. MM L=1065 P=925 A=1813</v>
      </c>
      <c r="E1450" s="23" t="str">
        <f>IF($A$4="I",VLOOKUP(B1450,lingue!$A$1:$W$2481,13,FALSE),IF($A$4="GB",VLOOKUP(B1450,lingue!$A$1:$W$2481,15,FALSE),IF($A$4="E",VLOOKUP(B1450,lingue!$A$1:$W$2481,21,FALSE),IF($A$4="PL",VLOOKUP(B1450,lingue!$A$1:$W$2481,23,FALSE),IF($A$4="D",VLOOKUP(B1450,lingue!$A$1:$W$2481,17,FALSE),IF($A$4="F",VLOOKUP(B1450,lingue!$A$1:$W$2481,19,FALSE)))))))</f>
        <v>SCAFFALE E MENSOLE ZINCATE - FORNITO SMONTATO</v>
      </c>
      <c r="F1450" s="28"/>
      <c r="G1450" s="8"/>
      <c r="J1450" s="25">
        <v>1</v>
      </c>
      <c r="K1450" s="26"/>
      <c r="L1450" s="27">
        <v>374.75</v>
      </c>
      <c r="M1450" s="102"/>
    </row>
    <row r="1451" spans="1:13" ht="21.75" customHeight="1" x14ac:dyDescent="0.25">
      <c r="A1451" s="34" t="s">
        <v>1238</v>
      </c>
      <c r="B1451" s="22" t="s">
        <v>1429</v>
      </c>
      <c r="D1451" s="8" t="str">
        <f>IF($A$4="I",VLOOKUP(B1451,lingue!$A$1:$W$2481,12,FALSE),IF($A$4="GB",VLOOKUP(B1451,lingue!$A$1:$W$2481,14,FALSE),IF($A$4="E",VLOOKUP(B1451,lingue!$A$1:$W$2481,20,FALSE),IF($A$4="PL",VLOOKUP(B1451,lingue!$A$1:$W$2481,22,FALSE),IF($A$4="D",VLOOKUP(B1451,lingue!$A$1:$W$2481,16,FALSE),IF($A$4="F",VLOOKUP(B1451,lingue!$A$1:$W$2481,18,FALSE)))))))</f>
        <v>SCAFFALE QUICK BIFRONTE CON 2 MENSOLE INCLINABILI PROF. 320 MM + 8 ATHENA AT3217A5101 GRIGIO SCURO - DIM. MM L=1065 P=925 A=1813</v>
      </c>
      <c r="E1451" s="23" t="str">
        <f>IF($A$4="I",VLOOKUP(B1451,lingue!$A$1:$W$2481,13,FALSE),IF($A$4="GB",VLOOKUP(B1451,lingue!$A$1:$W$2481,15,FALSE),IF($A$4="E",VLOOKUP(B1451,lingue!$A$1:$W$2481,21,FALSE),IF($A$4="PL",VLOOKUP(B1451,lingue!$A$1:$W$2481,23,FALSE),IF($A$4="D",VLOOKUP(B1451,lingue!$A$1:$W$2481,17,FALSE),IF($A$4="F",VLOOKUP(B1451,lingue!$A$1:$W$2481,19,FALSE)))))))</f>
        <v>SCAFFALE E MENSOLE ZINCATE - FORNITO SMONTATO</v>
      </c>
      <c r="F1451" s="28"/>
      <c r="G1451" s="8"/>
      <c r="J1451" s="25">
        <v>1</v>
      </c>
      <c r="K1451" s="26"/>
      <c r="L1451" s="27">
        <v>386.93</v>
      </c>
      <c r="M1451" s="102"/>
    </row>
    <row r="1452" spans="1:13" ht="21.75" customHeight="1" x14ac:dyDescent="0.25">
      <c r="A1452" s="34" t="s">
        <v>1238</v>
      </c>
      <c r="B1452" s="22" t="s">
        <v>1430</v>
      </c>
      <c r="D1452" s="8" t="str">
        <f>IF($A$4="I",VLOOKUP(B1452,lingue!$A$1:$W$2481,12,FALSE),IF($A$4="GB",VLOOKUP(B1452,lingue!$A$1:$W$2481,14,FALSE),IF($A$4="E",VLOOKUP(B1452,lingue!$A$1:$W$2481,20,FALSE),IF($A$4="PL",VLOOKUP(B1452,lingue!$A$1:$W$2481,22,FALSE),IF($A$4="D",VLOOKUP(B1452,lingue!$A$1:$W$2481,16,FALSE),IF($A$4="F",VLOOKUP(B1452,lingue!$A$1:$W$2481,18,FALSE)))))))</f>
        <v>SCAFFALE QUICK BIFRONTE CON 2 MENSOLE INCLINABILI PROF. 320 MM + 8 ATHENA REPLAST AT3217A5401 GRIGIO SCURO - DIM. MM L=1065 P=925 A=1813</v>
      </c>
      <c r="E1452" s="23" t="str">
        <f>IF($A$4="I",VLOOKUP(B1452,lingue!$A$1:$W$2481,13,FALSE),IF($A$4="GB",VLOOKUP(B1452,lingue!$A$1:$W$2481,15,FALSE),IF($A$4="E",VLOOKUP(B1452,lingue!$A$1:$W$2481,21,FALSE),IF($A$4="PL",VLOOKUP(B1452,lingue!$A$1:$W$2481,23,FALSE),IF($A$4="D",VLOOKUP(B1452,lingue!$A$1:$W$2481,17,FALSE),IF($A$4="F",VLOOKUP(B1452,lingue!$A$1:$W$2481,19,FALSE)))))))</f>
        <v>SCAFFALE E MENSOLE ZINCATE - FORNITO SMONTATO</v>
      </c>
      <c r="F1452" s="28"/>
      <c r="G1452" s="8"/>
      <c r="J1452" s="25">
        <v>1</v>
      </c>
      <c r="K1452" s="26"/>
      <c r="L1452" s="27">
        <v>377.08</v>
      </c>
      <c r="M1452" s="102"/>
    </row>
    <row r="1453" spans="1:13" ht="21.75" customHeight="1" x14ac:dyDescent="0.25">
      <c r="A1453" s="34" t="s">
        <v>1238</v>
      </c>
      <c r="B1453" s="22" t="s">
        <v>1431</v>
      </c>
      <c r="D1453" s="8" t="str">
        <f>IF($A$4="I",VLOOKUP(B1453,lingue!$A$1:$W$2481,12,FALSE),IF($A$4="GB",VLOOKUP(B1453,lingue!$A$1:$W$2481,14,FALSE),IF($A$4="E",VLOOKUP(B1453,lingue!$A$1:$W$2481,20,FALSE),IF($A$4="PL",VLOOKUP(B1453,lingue!$A$1:$W$2481,22,FALSE),IF($A$4="D",VLOOKUP(B1453,lingue!$A$1:$W$2481,16,FALSE),IF($A$4="F",VLOOKUP(B1453,lingue!$A$1:$W$2481,18,FALSE)))))))</f>
        <v>SCAFFALE QUICK BIFRONTE CON 2 MENSOLE INCLINABILI PROF. 320 MM + 4 ATHENA AT4312A5101 GRIGIO SCURO - DIM. MM L=1065 P=925 A=1813</v>
      </c>
      <c r="E1453" s="23" t="str">
        <f>IF($A$4="I",VLOOKUP(B1453,lingue!$A$1:$W$2481,13,FALSE),IF($A$4="GB",VLOOKUP(B1453,lingue!$A$1:$W$2481,15,FALSE),IF($A$4="E",VLOOKUP(B1453,lingue!$A$1:$W$2481,21,FALSE),IF($A$4="PL",VLOOKUP(B1453,lingue!$A$1:$W$2481,23,FALSE),IF($A$4="D",VLOOKUP(B1453,lingue!$A$1:$W$2481,17,FALSE),IF($A$4="F",VLOOKUP(B1453,lingue!$A$1:$W$2481,19,FALSE)))))))</f>
        <v>SCAFFALE E MENSOLE ZINCATE - FORNITO SMONTATO</v>
      </c>
      <c r="F1453" s="28"/>
      <c r="G1453" s="8"/>
      <c r="J1453" s="25">
        <v>1</v>
      </c>
      <c r="K1453" s="26"/>
      <c r="L1453" s="27">
        <v>368.8</v>
      </c>
      <c r="M1453" s="102"/>
    </row>
    <row r="1454" spans="1:13" ht="21.75" customHeight="1" x14ac:dyDescent="0.25">
      <c r="A1454" s="34" t="s">
        <v>1238</v>
      </c>
      <c r="B1454" s="22" t="s">
        <v>1432</v>
      </c>
      <c r="D1454" s="8" t="str">
        <f>IF($A$4="I",VLOOKUP(B1454,lingue!$A$1:$W$2481,12,FALSE),IF($A$4="GB",VLOOKUP(B1454,lingue!$A$1:$W$2481,14,FALSE),IF($A$4="E",VLOOKUP(B1454,lingue!$A$1:$W$2481,20,FALSE),IF($A$4="PL",VLOOKUP(B1454,lingue!$A$1:$W$2481,22,FALSE),IF($A$4="D",VLOOKUP(B1454,lingue!$A$1:$W$2481,16,FALSE),IF($A$4="F",VLOOKUP(B1454,lingue!$A$1:$W$2481,18,FALSE)))))))</f>
        <v>SCAFFALE QUICK BIFRONTE CON 2 MENSOLE INCLINABILI PROF. 320 MM + 4 ATHENA REPLAST AT4312A5401 GRIGIO SCURO - DIM. MM L=1065 P=925 A=1813</v>
      </c>
      <c r="E1454" s="23" t="str">
        <f>IF($A$4="I",VLOOKUP(B1454,lingue!$A$1:$W$2481,13,FALSE),IF($A$4="GB",VLOOKUP(B1454,lingue!$A$1:$W$2481,15,FALSE),IF($A$4="E",VLOOKUP(B1454,lingue!$A$1:$W$2481,21,FALSE),IF($A$4="PL",VLOOKUP(B1454,lingue!$A$1:$W$2481,23,FALSE),IF($A$4="D",VLOOKUP(B1454,lingue!$A$1:$W$2481,17,FALSE),IF($A$4="F",VLOOKUP(B1454,lingue!$A$1:$W$2481,19,FALSE)))))))</f>
        <v>SCAFFALE E MENSOLE ZINCATE - FORNITO SMONTATO</v>
      </c>
      <c r="F1454" s="28"/>
      <c r="G1454" s="8"/>
      <c r="J1454" s="25">
        <v>1</v>
      </c>
      <c r="K1454" s="26"/>
      <c r="L1454" s="27">
        <v>363</v>
      </c>
      <c r="M1454" s="102"/>
    </row>
    <row r="1455" spans="1:13" ht="21.75" customHeight="1" x14ac:dyDescent="0.25">
      <c r="A1455" s="34" t="s">
        <v>1238</v>
      </c>
      <c r="B1455" s="22" t="s">
        <v>1433</v>
      </c>
      <c r="D1455" s="8" t="str">
        <f>IF($A$4="I",VLOOKUP(B1455,lingue!$A$1:$W$2481,12,FALSE),IF($A$4="GB",VLOOKUP(B1455,lingue!$A$1:$W$2481,14,FALSE),IF($A$4="E",VLOOKUP(B1455,lingue!$A$1:$W$2481,20,FALSE),IF($A$4="PL",VLOOKUP(B1455,lingue!$A$1:$W$2481,22,FALSE),IF($A$4="D",VLOOKUP(B1455,lingue!$A$1:$W$2481,16,FALSE),IF($A$4="F",VLOOKUP(B1455,lingue!$A$1:$W$2481,18,FALSE)))))))</f>
        <v>SCAFFALE QUICK BIFRONTE CON 2 MENSOLE INCLINABILI PROF. 320 MM + 4 ATHENA AT4317A5101 GRIGIO SCURO - DIM. MM L=1065 P=925 A=1813</v>
      </c>
      <c r="E1455" s="23" t="str">
        <f>IF($A$4="I",VLOOKUP(B1455,lingue!$A$1:$W$2481,13,FALSE),IF($A$4="GB",VLOOKUP(B1455,lingue!$A$1:$W$2481,15,FALSE),IF($A$4="E",VLOOKUP(B1455,lingue!$A$1:$W$2481,21,FALSE),IF($A$4="PL",VLOOKUP(B1455,lingue!$A$1:$W$2481,23,FALSE),IF($A$4="D",VLOOKUP(B1455,lingue!$A$1:$W$2481,17,FALSE),IF($A$4="F",VLOOKUP(B1455,lingue!$A$1:$W$2481,19,FALSE)))))))</f>
        <v>SCAFFALE E MENSOLE ZINCATE - FORNITO SMONTATO</v>
      </c>
      <c r="F1455" s="28"/>
      <c r="G1455" s="8"/>
      <c r="J1455" s="25">
        <v>1</v>
      </c>
      <c r="K1455" s="26"/>
      <c r="L1455" s="27">
        <v>377.18</v>
      </c>
      <c r="M1455" s="102"/>
    </row>
    <row r="1456" spans="1:13" ht="21.75" customHeight="1" x14ac:dyDescent="0.25">
      <c r="A1456" s="34" t="s">
        <v>1238</v>
      </c>
      <c r="B1456" s="22" t="s">
        <v>1434</v>
      </c>
      <c r="D1456" s="8" t="str">
        <f>IF($A$4="I",VLOOKUP(B1456,lingue!$A$1:$W$2481,12,FALSE),IF($A$4="GB",VLOOKUP(B1456,lingue!$A$1:$W$2481,14,FALSE),IF($A$4="E",VLOOKUP(B1456,lingue!$A$1:$W$2481,20,FALSE),IF($A$4="PL",VLOOKUP(B1456,lingue!$A$1:$W$2481,22,FALSE),IF($A$4="D",VLOOKUP(B1456,lingue!$A$1:$W$2481,16,FALSE),IF($A$4="F",VLOOKUP(B1456,lingue!$A$1:$W$2481,18,FALSE)))))))</f>
        <v>SCAFFALE QUICK BIFRONTE CON 2 MENSOLE INCLINABILI PROF. 320 MM + 4 ATHENA REPLAST AT4317A5401 GRIGIO SCURO - DIM. MM L=1065 P=925 A=1813</v>
      </c>
      <c r="E1456" s="23" t="str">
        <f>IF($A$4="I",VLOOKUP(B1456,lingue!$A$1:$W$2481,13,FALSE),IF($A$4="GB",VLOOKUP(B1456,lingue!$A$1:$W$2481,15,FALSE),IF($A$4="E",VLOOKUP(B1456,lingue!$A$1:$W$2481,21,FALSE),IF($A$4="PL",VLOOKUP(B1456,lingue!$A$1:$W$2481,23,FALSE),IF($A$4="D",VLOOKUP(B1456,lingue!$A$1:$W$2481,17,FALSE),IF($A$4="F",VLOOKUP(B1456,lingue!$A$1:$W$2481,19,FALSE)))))))</f>
        <v>SCAFFALE E MENSOLE ZINCATE - FORNITO SMONTATO</v>
      </c>
      <c r="F1456" s="28"/>
      <c r="G1456" s="8"/>
      <c r="J1456" s="25">
        <v>1</v>
      </c>
      <c r="K1456" s="26"/>
      <c r="L1456" s="27">
        <v>370.45</v>
      </c>
      <c r="M1456" s="102"/>
    </row>
    <row r="1457" spans="1:13" ht="21.75" customHeight="1" x14ac:dyDescent="0.25">
      <c r="A1457" s="34" t="s">
        <v>1238</v>
      </c>
      <c r="B1457" s="22" t="s">
        <v>1435</v>
      </c>
      <c r="D1457" s="8" t="str">
        <f>IF($A$4="I",VLOOKUP(B1457,lingue!$A$1:$W$2481,12,FALSE),IF($A$4="GB",VLOOKUP(B1457,lingue!$A$1:$W$2481,14,FALSE),IF($A$4="E",VLOOKUP(B1457,lingue!$A$1:$W$2481,20,FALSE),IF($A$4="PL",VLOOKUP(B1457,lingue!$A$1:$W$2481,22,FALSE),IF($A$4="D",VLOOKUP(B1457,lingue!$A$1:$W$2481,16,FALSE),IF($A$4="F",VLOOKUP(B1457,lingue!$A$1:$W$2481,18,FALSE)))))))</f>
        <v>SCAFFALE QUICK BIFRONTE CON 2 MENSOLE INCLINABILI PROF. 320 MM + 4 ATHENA AT4322A5101 GRIGIO SCURO - DIM. MM L=1065 P=925 A=1813</v>
      </c>
      <c r="E1457" s="23" t="str">
        <f>IF($A$4="I",VLOOKUP(B1457,lingue!$A$1:$W$2481,13,FALSE),IF($A$4="GB",VLOOKUP(B1457,lingue!$A$1:$W$2481,15,FALSE),IF($A$4="E",VLOOKUP(B1457,lingue!$A$1:$W$2481,21,FALSE),IF($A$4="PL",VLOOKUP(B1457,lingue!$A$1:$W$2481,23,FALSE),IF($A$4="D",VLOOKUP(B1457,lingue!$A$1:$W$2481,17,FALSE),IF($A$4="F",VLOOKUP(B1457,lingue!$A$1:$W$2481,19,FALSE)))))))</f>
        <v>SCAFFALE E MENSOLE ZINCATE - FORNITO SMONTATO</v>
      </c>
      <c r="F1457" s="28"/>
      <c r="G1457" s="8"/>
      <c r="J1457" s="25">
        <v>1</v>
      </c>
      <c r="K1457" s="26"/>
      <c r="L1457" s="27">
        <v>380.49</v>
      </c>
      <c r="M1457" s="102"/>
    </row>
    <row r="1458" spans="1:13" ht="21.75" customHeight="1" x14ac:dyDescent="0.25">
      <c r="A1458" s="34" t="s">
        <v>1238</v>
      </c>
      <c r="B1458" s="22" t="s">
        <v>1436</v>
      </c>
      <c r="D1458" s="8" t="str">
        <f>IF($A$4="I",VLOOKUP(B1458,lingue!$A$1:$W$2481,12,FALSE),IF($A$4="GB",VLOOKUP(B1458,lingue!$A$1:$W$2481,14,FALSE),IF($A$4="E",VLOOKUP(B1458,lingue!$A$1:$W$2481,20,FALSE),IF($A$4="PL",VLOOKUP(B1458,lingue!$A$1:$W$2481,22,FALSE),IF($A$4="D",VLOOKUP(B1458,lingue!$A$1:$W$2481,16,FALSE),IF($A$4="F",VLOOKUP(B1458,lingue!$A$1:$W$2481,18,FALSE)))))))</f>
        <v>SCAFFALE QUICK BIFRONTE CON 2 MENSOLE INCLINABILI PROF. 320 MM + 4 ATHENA REPLAST AT4322A5401 GRIGIO SCURO - DIM. MM L=1065 P=925 A=1813</v>
      </c>
      <c r="E1458" s="23" t="str">
        <f>IF($A$4="I",VLOOKUP(B1458,lingue!$A$1:$W$2481,13,FALSE),IF($A$4="GB",VLOOKUP(B1458,lingue!$A$1:$W$2481,15,FALSE),IF($A$4="E",VLOOKUP(B1458,lingue!$A$1:$W$2481,21,FALSE),IF($A$4="PL",VLOOKUP(B1458,lingue!$A$1:$W$2481,23,FALSE),IF($A$4="D",VLOOKUP(B1458,lingue!$A$1:$W$2481,17,FALSE),IF($A$4="F",VLOOKUP(B1458,lingue!$A$1:$W$2481,19,FALSE)))))))</f>
        <v>SCAFFALE E MENSOLE ZINCATE - FORNITO SMONTATO</v>
      </c>
      <c r="F1458" s="28"/>
      <c r="G1458" s="8"/>
      <c r="J1458" s="25">
        <v>1</v>
      </c>
      <c r="K1458" s="26"/>
      <c r="L1458" s="27">
        <v>374.36</v>
      </c>
      <c r="M1458" s="102"/>
    </row>
    <row r="1459" spans="1:13" ht="21.75" customHeight="1" x14ac:dyDescent="0.25">
      <c r="A1459" s="34" t="s">
        <v>1238</v>
      </c>
      <c r="B1459" s="22" t="s">
        <v>1437</v>
      </c>
      <c r="D1459" s="8" t="str">
        <f>IF($A$4="I",VLOOKUP(B1459,lingue!$A$1:$W$2481,12,FALSE),IF($A$4="GB",VLOOKUP(B1459,lingue!$A$1:$W$2481,14,FALSE),IF($A$4="E",VLOOKUP(B1459,lingue!$A$1:$W$2481,20,FALSE),IF($A$4="PL",VLOOKUP(B1459,lingue!$A$1:$W$2481,22,FALSE),IF($A$4="D",VLOOKUP(B1459,lingue!$A$1:$W$2481,16,FALSE),IF($A$4="F",VLOOKUP(B1459,lingue!$A$1:$W$2481,18,FALSE)))))))</f>
        <v>SCAFFALE QUICK BIFRONTE CON 2 MENSOLE INCLINABILI PROF. 420 MM + 6 ATHENA AT4312A5101 GRIGIO SCURO - DIM. MM L=1065 P=925 A=1813</v>
      </c>
      <c r="E1459" s="23" t="str">
        <f>IF($A$4="I",VLOOKUP(B1459,lingue!$A$1:$W$2481,13,FALSE),IF($A$4="GB",VLOOKUP(B1459,lingue!$A$1:$W$2481,15,FALSE),IF($A$4="E",VLOOKUP(B1459,lingue!$A$1:$W$2481,21,FALSE),IF($A$4="PL",VLOOKUP(B1459,lingue!$A$1:$W$2481,23,FALSE),IF($A$4="D",VLOOKUP(B1459,lingue!$A$1:$W$2481,17,FALSE),IF($A$4="F",VLOOKUP(B1459,lingue!$A$1:$W$2481,19,FALSE)))))))</f>
        <v>SCAFFALE E MENSOLE ZINCATE - FORNITO SMONTATO</v>
      </c>
      <c r="F1459" s="28"/>
      <c r="G1459" s="8"/>
      <c r="J1459" s="25">
        <v>1</v>
      </c>
      <c r="K1459" s="26"/>
      <c r="L1459" s="27">
        <v>380.12</v>
      </c>
      <c r="M1459" s="102"/>
    </row>
    <row r="1460" spans="1:13" ht="21.75" customHeight="1" x14ac:dyDescent="0.25">
      <c r="A1460" s="34" t="s">
        <v>1238</v>
      </c>
      <c r="B1460" s="22" t="s">
        <v>1438</v>
      </c>
      <c r="D1460" s="8" t="str">
        <f>IF($A$4="I",VLOOKUP(B1460,lingue!$A$1:$W$2481,12,FALSE),IF($A$4="GB",VLOOKUP(B1460,lingue!$A$1:$W$2481,14,FALSE),IF($A$4="E",VLOOKUP(B1460,lingue!$A$1:$W$2481,20,FALSE),IF($A$4="PL",VLOOKUP(B1460,lingue!$A$1:$W$2481,22,FALSE),IF($A$4="D",VLOOKUP(B1460,lingue!$A$1:$W$2481,16,FALSE),IF($A$4="F",VLOOKUP(B1460,lingue!$A$1:$W$2481,18,FALSE)))))))</f>
        <v>SCAFFALE QUICK BIFRONTE CON 2 MENSOLE INCLINABILI PROF. 420 MM + 6 ATHENA REPLAST AT4312A5401 GRIGIO SCURO - DIM. MM L=1065 P=925 A=1813</v>
      </c>
      <c r="E1460" s="23" t="str">
        <f>IF($A$4="I",VLOOKUP(B1460,lingue!$A$1:$W$2481,13,FALSE),IF($A$4="GB",VLOOKUP(B1460,lingue!$A$1:$W$2481,15,FALSE),IF($A$4="E",VLOOKUP(B1460,lingue!$A$1:$W$2481,21,FALSE),IF($A$4="PL",VLOOKUP(B1460,lingue!$A$1:$W$2481,23,FALSE),IF($A$4="D",VLOOKUP(B1460,lingue!$A$1:$W$2481,17,FALSE),IF($A$4="F",VLOOKUP(B1460,lingue!$A$1:$W$2481,19,FALSE)))))))</f>
        <v>SCAFFALE E MENSOLE ZINCATE - FORNITO SMONTATO</v>
      </c>
      <c r="F1460" s="28"/>
      <c r="G1460" s="8"/>
      <c r="J1460" s="25">
        <v>1</v>
      </c>
      <c r="K1460" s="26"/>
      <c r="L1460" s="27">
        <v>371.43</v>
      </c>
      <c r="M1460" s="102"/>
    </row>
    <row r="1461" spans="1:13" ht="21.75" customHeight="1" x14ac:dyDescent="0.25">
      <c r="A1461" s="34" t="s">
        <v>1238</v>
      </c>
      <c r="B1461" s="22" t="s">
        <v>1439</v>
      </c>
      <c r="D1461" s="8" t="str">
        <f>IF($A$4="I",VLOOKUP(B1461,lingue!$A$1:$W$2481,12,FALSE),IF($A$4="GB",VLOOKUP(B1461,lingue!$A$1:$W$2481,14,FALSE),IF($A$4="E",VLOOKUP(B1461,lingue!$A$1:$W$2481,20,FALSE),IF($A$4="PL",VLOOKUP(B1461,lingue!$A$1:$W$2481,22,FALSE),IF($A$4="D",VLOOKUP(B1461,lingue!$A$1:$W$2481,16,FALSE),IF($A$4="F",VLOOKUP(B1461,lingue!$A$1:$W$2481,18,FALSE)))))))</f>
        <v>SCAFFALE QUICK BIFRONTE CON 2 MENSOLE INCLINABILI PROF. 420 MM + 6 ATHENA AT4317A5101 GRIGIO SCURO - DIM. MM L=1065 P=925 A=1813</v>
      </c>
      <c r="E1461" s="23" t="str">
        <f>IF($A$4="I",VLOOKUP(B1461,lingue!$A$1:$W$2481,13,FALSE),IF($A$4="GB",VLOOKUP(B1461,lingue!$A$1:$W$2481,15,FALSE),IF($A$4="E",VLOOKUP(B1461,lingue!$A$1:$W$2481,21,FALSE),IF($A$4="PL",VLOOKUP(B1461,lingue!$A$1:$W$2481,23,FALSE),IF($A$4="D",VLOOKUP(B1461,lingue!$A$1:$W$2481,17,FALSE),IF($A$4="F",VLOOKUP(B1461,lingue!$A$1:$W$2481,19,FALSE)))))))</f>
        <v>SCAFFALE E MENSOLE ZINCATE - FORNITO SMONTATO</v>
      </c>
      <c r="F1461" s="28"/>
      <c r="G1461" s="8"/>
      <c r="J1461" s="25">
        <v>1</v>
      </c>
      <c r="K1461" s="26"/>
      <c r="L1461" s="27">
        <v>392.7</v>
      </c>
      <c r="M1461" s="102"/>
    </row>
    <row r="1462" spans="1:13" ht="21.75" customHeight="1" x14ac:dyDescent="0.25">
      <c r="A1462" s="34" t="s">
        <v>1238</v>
      </c>
      <c r="B1462" s="22" t="s">
        <v>1440</v>
      </c>
      <c r="D1462" s="8" t="str">
        <f>IF($A$4="I",VLOOKUP(B1462,lingue!$A$1:$W$2481,12,FALSE),IF($A$4="GB",VLOOKUP(B1462,lingue!$A$1:$W$2481,14,FALSE),IF($A$4="E",VLOOKUP(B1462,lingue!$A$1:$W$2481,20,FALSE),IF($A$4="PL",VLOOKUP(B1462,lingue!$A$1:$W$2481,22,FALSE),IF($A$4="D",VLOOKUP(B1462,lingue!$A$1:$W$2481,16,FALSE),IF($A$4="F",VLOOKUP(B1462,lingue!$A$1:$W$2481,18,FALSE)))))))</f>
        <v>SCAFFALE QUICK BIFRONTE CON 2 MENSOLE INCLINABILI PROF. 420 MM + 6 ATHENA REPLAST AT4317A5401 GRIGIO SCURO - DIM. MM L=1065 P=925 A=1813</v>
      </c>
      <c r="E1462" s="23" t="str">
        <f>IF($A$4="I",VLOOKUP(B1462,lingue!$A$1:$W$2481,13,FALSE),IF($A$4="GB",VLOOKUP(B1462,lingue!$A$1:$W$2481,15,FALSE),IF($A$4="E",VLOOKUP(B1462,lingue!$A$1:$W$2481,21,FALSE),IF($A$4="PL",VLOOKUP(B1462,lingue!$A$1:$W$2481,23,FALSE),IF($A$4="D",VLOOKUP(B1462,lingue!$A$1:$W$2481,17,FALSE),IF($A$4="F",VLOOKUP(B1462,lingue!$A$1:$W$2481,19,FALSE)))))))</f>
        <v>SCAFFALE E MENSOLE ZINCATE - FORNITO SMONTATO</v>
      </c>
      <c r="F1462" s="28"/>
      <c r="G1462" s="8"/>
      <c r="J1462" s="25">
        <v>1</v>
      </c>
      <c r="K1462" s="26"/>
      <c r="L1462" s="27">
        <v>382.61</v>
      </c>
      <c r="M1462" s="102"/>
    </row>
    <row r="1463" spans="1:13" ht="21.75" customHeight="1" x14ac:dyDescent="0.25">
      <c r="A1463" s="34" t="s">
        <v>1238</v>
      </c>
      <c r="B1463" s="22" t="s">
        <v>1441</v>
      </c>
      <c r="D1463" s="8" t="str">
        <f>IF($A$4="I",VLOOKUP(B1463,lingue!$A$1:$W$2481,12,FALSE),IF($A$4="GB",VLOOKUP(B1463,lingue!$A$1:$W$2481,14,FALSE),IF($A$4="E",VLOOKUP(B1463,lingue!$A$1:$W$2481,20,FALSE),IF($A$4="PL",VLOOKUP(B1463,lingue!$A$1:$W$2481,22,FALSE),IF($A$4="D",VLOOKUP(B1463,lingue!$A$1:$W$2481,16,FALSE),IF($A$4="F",VLOOKUP(B1463,lingue!$A$1:$W$2481,18,FALSE)))))))</f>
        <v>SCAFFALE QUICK BIFRONTE CON 2 MENSOLE INCLINABILI PROF. 420 MM + 6 ATHENA AT4322A5101 GRIGIO SCURO - DIM. MM L=1065 P=925 A=1813</v>
      </c>
      <c r="E1463" s="23" t="str">
        <f>IF($A$4="I",VLOOKUP(B1463,lingue!$A$1:$W$2481,13,FALSE),IF($A$4="GB",VLOOKUP(B1463,lingue!$A$1:$W$2481,15,FALSE),IF($A$4="E",VLOOKUP(B1463,lingue!$A$1:$W$2481,21,FALSE),IF($A$4="PL",VLOOKUP(B1463,lingue!$A$1:$W$2481,23,FALSE),IF($A$4="D",VLOOKUP(B1463,lingue!$A$1:$W$2481,17,FALSE),IF($A$4="F",VLOOKUP(B1463,lingue!$A$1:$W$2481,19,FALSE)))))))</f>
        <v>SCAFFALE E MENSOLE ZINCATE - FORNITO SMONTATO</v>
      </c>
      <c r="F1463" s="28"/>
      <c r="G1463" s="8"/>
      <c r="J1463" s="25">
        <v>1</v>
      </c>
      <c r="K1463" s="26"/>
      <c r="L1463" s="27">
        <v>397.67</v>
      </c>
      <c r="M1463" s="102"/>
    </row>
    <row r="1464" spans="1:13" ht="21.75" customHeight="1" x14ac:dyDescent="0.25">
      <c r="A1464" s="34" t="s">
        <v>1238</v>
      </c>
      <c r="B1464" s="22" t="s">
        <v>1442</v>
      </c>
      <c r="D1464" s="8" t="str">
        <f>IF($A$4="I",VLOOKUP(B1464,lingue!$A$1:$W$2481,12,FALSE),IF($A$4="GB",VLOOKUP(B1464,lingue!$A$1:$W$2481,14,FALSE),IF($A$4="E",VLOOKUP(B1464,lingue!$A$1:$W$2481,20,FALSE),IF($A$4="PL",VLOOKUP(B1464,lingue!$A$1:$W$2481,22,FALSE),IF($A$4="D",VLOOKUP(B1464,lingue!$A$1:$W$2481,16,FALSE),IF($A$4="F",VLOOKUP(B1464,lingue!$A$1:$W$2481,18,FALSE)))))))</f>
        <v>SCAFFALE QUICK BIFRONTE CON 2 MENSOLE INCLINABILI PROF. 420 MM + 6 ATHENA REPLAST AT4322A5401 GRIGIO SCURO - DIM. MM L=1065 P=925 A=1813</v>
      </c>
      <c r="E1464" s="23" t="str">
        <f>IF($A$4="I",VLOOKUP(B1464,lingue!$A$1:$W$2481,13,FALSE),IF($A$4="GB",VLOOKUP(B1464,lingue!$A$1:$W$2481,15,FALSE),IF($A$4="E",VLOOKUP(B1464,lingue!$A$1:$W$2481,21,FALSE),IF($A$4="PL",VLOOKUP(B1464,lingue!$A$1:$W$2481,23,FALSE),IF($A$4="D",VLOOKUP(B1464,lingue!$A$1:$W$2481,17,FALSE),IF($A$4="F",VLOOKUP(B1464,lingue!$A$1:$W$2481,19,FALSE)))))))</f>
        <v>SCAFFALE E MENSOLE ZINCATE - FORNITO SMONTATO</v>
      </c>
      <c r="F1464" s="28"/>
      <c r="G1464" s="8"/>
      <c r="J1464" s="25">
        <v>1</v>
      </c>
      <c r="K1464" s="26"/>
      <c r="L1464" s="27">
        <v>388.46</v>
      </c>
      <c r="M1464" s="102"/>
    </row>
    <row r="1465" spans="1:13" ht="21.75" customHeight="1" x14ac:dyDescent="0.25">
      <c r="A1465" s="34" t="s">
        <v>1238</v>
      </c>
      <c r="B1465" s="22" t="s">
        <v>1443</v>
      </c>
      <c r="D1465" s="8" t="str">
        <f>IF($A$4="I",VLOOKUP(B1465,lingue!$A$1:$W$2481,12,FALSE),IF($A$4="GB",VLOOKUP(B1465,lingue!$A$1:$W$2481,14,FALSE),IF($A$4="E",VLOOKUP(B1465,lingue!$A$1:$W$2481,20,FALSE),IF($A$4="PL",VLOOKUP(B1465,lingue!$A$1:$W$2481,22,FALSE),IF($A$4="D",VLOOKUP(B1465,lingue!$A$1:$W$2481,16,FALSE),IF($A$4="F",VLOOKUP(B1465,lingue!$A$1:$W$2481,18,FALSE)))))))</f>
        <v>SCAFFALE QUICK BIFRONTE CON 2 MENSOLE INCLINABILI PROF. 600 MM + 4 ATHENA AT6412A5101 GRIGIO SCURO - DIM. MM L=1065 P=925 A=1813</v>
      </c>
      <c r="E1465" s="23" t="str">
        <f>IF($A$4="I",VLOOKUP(B1465,lingue!$A$1:$W$2481,13,FALSE),IF($A$4="GB",VLOOKUP(B1465,lingue!$A$1:$W$2481,15,FALSE),IF($A$4="E",VLOOKUP(B1465,lingue!$A$1:$W$2481,21,FALSE),IF($A$4="PL",VLOOKUP(B1465,lingue!$A$1:$W$2481,23,FALSE),IF($A$4="D",VLOOKUP(B1465,lingue!$A$1:$W$2481,17,FALSE),IF($A$4="F",VLOOKUP(B1465,lingue!$A$1:$W$2481,19,FALSE)))))))</f>
        <v>SCAFFALE E MENSOLE ZINCATE - FORNITO SMONTATO</v>
      </c>
      <c r="F1465" s="28"/>
      <c r="G1465" s="8"/>
      <c r="J1465" s="25">
        <v>1</v>
      </c>
      <c r="K1465" s="26"/>
      <c r="L1465" s="27">
        <v>395.88</v>
      </c>
      <c r="M1465" s="102"/>
    </row>
    <row r="1466" spans="1:13" ht="21.75" customHeight="1" x14ac:dyDescent="0.25">
      <c r="A1466" s="34" t="s">
        <v>1238</v>
      </c>
      <c r="B1466" s="22" t="s">
        <v>1444</v>
      </c>
      <c r="D1466" s="8" t="str">
        <f>IF($A$4="I",VLOOKUP(B1466,lingue!$A$1:$W$2481,12,FALSE),IF($A$4="GB",VLOOKUP(B1466,lingue!$A$1:$W$2481,14,FALSE),IF($A$4="E",VLOOKUP(B1466,lingue!$A$1:$W$2481,20,FALSE),IF($A$4="PL",VLOOKUP(B1466,lingue!$A$1:$W$2481,22,FALSE),IF($A$4="D",VLOOKUP(B1466,lingue!$A$1:$W$2481,16,FALSE),IF($A$4="F",VLOOKUP(B1466,lingue!$A$1:$W$2481,18,FALSE)))))))</f>
        <v>SCAFFALE QUICK BIFRONTE CON 2 MENSOLE INCLINABILI PROF. 600 MM + 4 ATHENA REPLAST AT6412A5401 GRIGIO SCURO - DIM. MM L=1065 P=925 A=1813</v>
      </c>
      <c r="E1466" s="23" t="str">
        <f>IF($A$4="I",VLOOKUP(B1466,lingue!$A$1:$W$2481,13,FALSE),IF($A$4="GB",VLOOKUP(B1466,lingue!$A$1:$W$2481,15,FALSE),IF($A$4="E",VLOOKUP(B1466,lingue!$A$1:$W$2481,21,FALSE),IF($A$4="PL",VLOOKUP(B1466,lingue!$A$1:$W$2481,23,FALSE),IF($A$4="D",VLOOKUP(B1466,lingue!$A$1:$W$2481,17,FALSE),IF($A$4="F",VLOOKUP(B1466,lingue!$A$1:$W$2481,19,FALSE)))))))</f>
        <v>SCAFFALE E MENSOLE ZINCATE - FORNITO SMONTATO</v>
      </c>
      <c r="F1466" s="28"/>
      <c r="G1466" s="8"/>
      <c r="J1466" s="25">
        <v>1</v>
      </c>
      <c r="K1466" s="26"/>
      <c r="L1466" s="27">
        <v>388.19</v>
      </c>
      <c r="M1466" s="102"/>
    </row>
    <row r="1467" spans="1:13" ht="21.75" customHeight="1" x14ac:dyDescent="0.25">
      <c r="A1467" s="34" t="s">
        <v>1238</v>
      </c>
      <c r="B1467" s="22" t="s">
        <v>1445</v>
      </c>
      <c r="D1467" s="8" t="str">
        <f>IF($A$4="I",VLOOKUP(B1467,lingue!$A$1:$W$2481,12,FALSE),IF($A$4="GB",VLOOKUP(B1467,lingue!$A$1:$W$2481,14,FALSE),IF($A$4="E",VLOOKUP(B1467,lingue!$A$1:$W$2481,20,FALSE),IF($A$4="PL",VLOOKUP(B1467,lingue!$A$1:$W$2481,22,FALSE),IF($A$4="D",VLOOKUP(B1467,lingue!$A$1:$W$2481,16,FALSE),IF($A$4="F",VLOOKUP(B1467,lingue!$A$1:$W$2481,18,FALSE)))))))</f>
        <v>SCAFFALE QUICK BIFRONTE CON 2 MENSOLE INCLINABILI PROF. 600 MM + 4 ATHENA AT6417A5101 GRIGIO SCURO - DIM. MM L=1065 P=925 A=1813</v>
      </c>
      <c r="E1467" s="23" t="str">
        <f>IF($A$4="I",VLOOKUP(B1467,lingue!$A$1:$W$2481,13,FALSE),IF($A$4="GB",VLOOKUP(B1467,lingue!$A$1:$W$2481,15,FALSE),IF($A$4="E",VLOOKUP(B1467,lingue!$A$1:$W$2481,21,FALSE),IF($A$4="PL",VLOOKUP(B1467,lingue!$A$1:$W$2481,23,FALSE),IF($A$4="D",VLOOKUP(B1467,lingue!$A$1:$W$2481,17,FALSE),IF($A$4="F",VLOOKUP(B1467,lingue!$A$1:$W$2481,19,FALSE)))))))</f>
        <v>SCAFFALE E MENSOLE ZINCATE - FORNITO SMONTATO</v>
      </c>
      <c r="F1467" s="28"/>
      <c r="G1467" s="8"/>
      <c r="J1467" s="25">
        <v>1</v>
      </c>
      <c r="K1467" s="26"/>
      <c r="L1467" s="27">
        <v>407.73</v>
      </c>
      <c r="M1467" s="102"/>
    </row>
    <row r="1468" spans="1:13" ht="21.75" customHeight="1" x14ac:dyDescent="0.25">
      <c r="A1468" s="34" t="s">
        <v>1238</v>
      </c>
      <c r="B1468" s="22" t="s">
        <v>1446</v>
      </c>
      <c r="D1468" s="8" t="str">
        <f>IF($A$4="I",VLOOKUP(B1468,lingue!$A$1:$W$2481,12,FALSE),IF($A$4="GB",VLOOKUP(B1468,lingue!$A$1:$W$2481,14,FALSE),IF($A$4="E",VLOOKUP(B1468,lingue!$A$1:$W$2481,20,FALSE),IF($A$4="PL",VLOOKUP(B1468,lingue!$A$1:$W$2481,22,FALSE),IF($A$4="D",VLOOKUP(B1468,lingue!$A$1:$W$2481,16,FALSE),IF($A$4="F",VLOOKUP(B1468,lingue!$A$1:$W$2481,18,FALSE)))))))</f>
        <v>SCAFFALE QUICK BIFRONTE CON 2 MENSOLE INCLINABILI PROF. 600 MM + 4 ATHENA REPLAST AT6417A5401 GRIGIO SCURO - DIM. MM L=1065 P=925 A=1813</v>
      </c>
      <c r="E1468" s="23" t="str">
        <f>IF($A$4="I",VLOOKUP(B1468,lingue!$A$1:$W$2481,13,FALSE),IF($A$4="GB",VLOOKUP(B1468,lingue!$A$1:$W$2481,15,FALSE),IF($A$4="E",VLOOKUP(B1468,lingue!$A$1:$W$2481,21,FALSE),IF($A$4="PL",VLOOKUP(B1468,lingue!$A$1:$W$2481,23,FALSE),IF($A$4="D",VLOOKUP(B1468,lingue!$A$1:$W$2481,17,FALSE),IF($A$4="F",VLOOKUP(B1468,lingue!$A$1:$W$2481,19,FALSE)))))))</f>
        <v>SCAFFALE E MENSOLE ZINCATE - FORNITO SMONTATO</v>
      </c>
      <c r="F1468" s="28"/>
      <c r="G1468" s="8"/>
      <c r="J1468" s="25">
        <v>1</v>
      </c>
      <c r="K1468" s="26"/>
      <c r="L1468" s="27">
        <v>396.56</v>
      </c>
      <c r="M1468" s="102"/>
    </row>
    <row r="1469" spans="1:13" ht="21.75" customHeight="1" x14ac:dyDescent="0.25">
      <c r="A1469" s="34" t="s">
        <v>1238</v>
      </c>
      <c r="B1469" s="22" t="s">
        <v>1447</v>
      </c>
      <c r="D1469" s="8" t="str">
        <f>IF($A$4="I",VLOOKUP(B1469,lingue!$A$1:$W$2481,12,FALSE),IF($A$4="GB",VLOOKUP(B1469,lingue!$A$1:$W$2481,14,FALSE),IF($A$4="E",VLOOKUP(B1469,lingue!$A$1:$W$2481,20,FALSE),IF($A$4="PL",VLOOKUP(B1469,lingue!$A$1:$W$2481,22,FALSE),IF($A$4="D",VLOOKUP(B1469,lingue!$A$1:$W$2481,16,FALSE),IF($A$4="F",VLOOKUP(B1469,lingue!$A$1:$W$2481,18,FALSE)))))))</f>
        <v>SCAFFALE QUICK BIFRONTE CON 2 MENSOLE INCLINABILI PROF. 600 MM + 4 ATHENA AT6422A5101 GRIGIO SCURO - DIM. MM L=1065 P=925 A=1813</v>
      </c>
      <c r="E1469" s="23" t="str">
        <f>IF($A$4="I",VLOOKUP(B1469,lingue!$A$1:$W$2481,13,FALSE),IF($A$4="GB",VLOOKUP(B1469,lingue!$A$1:$W$2481,15,FALSE),IF($A$4="E",VLOOKUP(B1469,lingue!$A$1:$W$2481,21,FALSE),IF($A$4="PL",VLOOKUP(B1469,lingue!$A$1:$W$2481,23,FALSE),IF($A$4="D",VLOOKUP(B1469,lingue!$A$1:$W$2481,17,FALSE),IF($A$4="F",VLOOKUP(B1469,lingue!$A$1:$W$2481,19,FALSE)))))))</f>
        <v>SCAFFALE E MENSOLE ZINCATE - FORNITO SMONTATO</v>
      </c>
      <c r="F1469" s="28"/>
      <c r="G1469" s="8"/>
      <c r="J1469" s="25">
        <v>1</v>
      </c>
      <c r="K1469" s="26"/>
      <c r="L1469" s="27">
        <v>426.68</v>
      </c>
      <c r="M1469" s="102"/>
    </row>
    <row r="1470" spans="1:13" ht="21.75" customHeight="1" x14ac:dyDescent="0.25">
      <c r="A1470" s="34" t="s">
        <v>1238</v>
      </c>
      <c r="B1470" s="22" t="s">
        <v>1448</v>
      </c>
      <c r="D1470" s="8" t="str">
        <f>IF($A$4="I",VLOOKUP(B1470,lingue!$A$1:$W$2481,12,FALSE),IF($A$4="GB",VLOOKUP(B1470,lingue!$A$1:$W$2481,14,FALSE),IF($A$4="E",VLOOKUP(B1470,lingue!$A$1:$W$2481,20,FALSE),IF($A$4="PL",VLOOKUP(B1470,lingue!$A$1:$W$2481,22,FALSE),IF($A$4="D",VLOOKUP(B1470,lingue!$A$1:$W$2481,16,FALSE),IF($A$4="F",VLOOKUP(B1470,lingue!$A$1:$W$2481,18,FALSE)))))))</f>
        <v>SCAFFALE QUICK BIFRONTE CON 2 MENSOLE INCLINABILI PROF. 600 MM + 4 ATHENA REPLAST AT6422A5401 GRIGIO SCURO - DIM. MM L=1065 P=925 A=1813</v>
      </c>
      <c r="E1470" s="23" t="str">
        <f>IF($A$4="I",VLOOKUP(B1470,lingue!$A$1:$W$2481,13,FALSE),IF($A$4="GB",VLOOKUP(B1470,lingue!$A$1:$W$2481,15,FALSE),IF($A$4="E",VLOOKUP(B1470,lingue!$A$1:$W$2481,21,FALSE),IF($A$4="PL",VLOOKUP(B1470,lingue!$A$1:$W$2481,23,FALSE),IF($A$4="D",VLOOKUP(B1470,lingue!$A$1:$W$2481,17,FALSE),IF($A$4="F",VLOOKUP(B1470,lingue!$A$1:$W$2481,19,FALSE)))))))</f>
        <v>SCAFFALE E MENSOLE ZINCATE - FORNITO SMONTATO</v>
      </c>
      <c r="F1470" s="28"/>
      <c r="G1470" s="8"/>
      <c r="J1470" s="25">
        <v>1</v>
      </c>
      <c r="K1470" s="26"/>
      <c r="L1470" s="27">
        <v>410.21</v>
      </c>
      <c r="M1470" s="102"/>
    </row>
    <row r="1471" spans="1:13" ht="21.75" customHeight="1" x14ac:dyDescent="0.25">
      <c r="A1471" s="34" t="s">
        <v>1238</v>
      </c>
      <c r="B1471" s="22" t="s">
        <v>1449</v>
      </c>
      <c r="D1471" s="8" t="str">
        <f>IF($A$4="I",VLOOKUP(B1471,lingue!$A$1:$W$2481,12,FALSE),IF($A$4="GB",VLOOKUP(B1471,lingue!$A$1:$W$2481,14,FALSE),IF($A$4="E",VLOOKUP(B1471,lingue!$A$1:$W$2481,20,FALSE),IF($A$4="PL",VLOOKUP(B1471,lingue!$A$1:$W$2481,22,FALSE),IF($A$4="D",VLOOKUP(B1471,lingue!$A$1:$W$2481,16,FALSE),IF($A$4="F",VLOOKUP(B1471,lingue!$A$1:$W$2481,18,FALSE)))))))</f>
        <v>SCAFFALE QUICK BIFRONTE CON 2 MENSOLE INCLINABILI PROF. 600 MM + 2 ATHENA AT8612C5101 GRIGIO SCURO - DIM. MM L=1065 P=925 A=1813</v>
      </c>
      <c r="E1471" s="23" t="str">
        <f>IF($A$4="I",VLOOKUP(B1471,lingue!$A$1:$W$2481,13,FALSE),IF($A$4="GB",VLOOKUP(B1471,lingue!$A$1:$W$2481,15,FALSE),IF($A$4="E",VLOOKUP(B1471,lingue!$A$1:$W$2481,21,FALSE),IF($A$4="PL",VLOOKUP(B1471,lingue!$A$1:$W$2481,23,FALSE),IF($A$4="D",VLOOKUP(B1471,lingue!$A$1:$W$2481,17,FALSE),IF($A$4="F",VLOOKUP(B1471,lingue!$A$1:$W$2481,19,FALSE)))))))</f>
        <v>SCAFFALE E MENSOLE ZINCATE - FORNITO SMONTATO</v>
      </c>
      <c r="F1471" s="28"/>
      <c r="G1471" s="8"/>
      <c r="J1471" s="25">
        <v>1</v>
      </c>
      <c r="K1471" s="26"/>
      <c r="L1471" s="27">
        <v>410.64</v>
      </c>
      <c r="M1471" s="102"/>
    </row>
    <row r="1472" spans="1:13" ht="21.75" customHeight="1" x14ac:dyDescent="0.25">
      <c r="A1472" s="34" t="s">
        <v>1238</v>
      </c>
      <c r="B1472" s="22" t="s">
        <v>1450</v>
      </c>
      <c r="D1472" s="8" t="str">
        <f>IF($A$4="I",VLOOKUP(B1472,lingue!$A$1:$W$2481,12,FALSE),IF($A$4="GB",VLOOKUP(B1472,lingue!$A$1:$W$2481,14,FALSE),IF($A$4="E",VLOOKUP(B1472,lingue!$A$1:$W$2481,20,FALSE),IF($A$4="PL",VLOOKUP(B1472,lingue!$A$1:$W$2481,22,FALSE),IF($A$4="D",VLOOKUP(B1472,lingue!$A$1:$W$2481,16,FALSE),IF($A$4="F",VLOOKUP(B1472,lingue!$A$1:$W$2481,18,FALSE)))))))</f>
        <v>SCAFFALE QUICK BIFRONTE CON 2 MENSOLE INCLINABILI PROF. 600 MM + 2 ATHENA REPLAST AT8612C5401 GRIGIO SCURO - DIM. MM L=1065 P=925 A=1813</v>
      </c>
      <c r="E1472" s="23" t="str">
        <f>IF($A$4="I",VLOOKUP(B1472,lingue!$A$1:$W$2481,13,FALSE),IF($A$4="GB",VLOOKUP(B1472,lingue!$A$1:$W$2481,15,FALSE),IF($A$4="E",VLOOKUP(B1472,lingue!$A$1:$W$2481,21,FALSE),IF($A$4="PL",VLOOKUP(B1472,lingue!$A$1:$W$2481,23,FALSE),IF($A$4="D",VLOOKUP(B1472,lingue!$A$1:$W$2481,17,FALSE),IF($A$4="F",VLOOKUP(B1472,lingue!$A$1:$W$2481,19,FALSE)))))))</f>
        <v>SCAFFALE E MENSOLE ZINCATE - FORNITO SMONTATO</v>
      </c>
      <c r="F1472" s="28"/>
      <c r="G1472" s="8"/>
      <c r="J1472" s="25">
        <v>1</v>
      </c>
      <c r="K1472" s="26"/>
      <c r="L1472" s="27">
        <v>397.37</v>
      </c>
      <c r="M1472" s="102"/>
    </row>
    <row r="1473" spans="1:13" ht="21.75" customHeight="1" x14ac:dyDescent="0.25">
      <c r="A1473" s="34" t="s">
        <v>1238</v>
      </c>
      <c r="B1473" s="22" t="s">
        <v>1451</v>
      </c>
      <c r="D1473" s="8" t="str">
        <f>IF($A$4="I",VLOOKUP(B1473,lingue!$A$1:$W$2481,12,FALSE),IF($A$4="GB",VLOOKUP(B1473,lingue!$A$1:$W$2481,14,FALSE),IF($A$4="E",VLOOKUP(B1473,lingue!$A$1:$W$2481,20,FALSE),IF($A$4="PL",VLOOKUP(B1473,lingue!$A$1:$W$2481,22,FALSE),IF($A$4="D",VLOOKUP(B1473,lingue!$A$1:$W$2481,16,FALSE),IF($A$4="F",VLOOKUP(B1473,lingue!$A$1:$W$2481,18,FALSE)))))))</f>
        <v>SCAFFALE QUICK BIFRONTE CON 2 MENSOLE INCLINABILI PROF. 600 MM + 2 ATHENA AT8617C5101 GRIGIO SCURO - DIM. MM L=1065 P=925 A=1813</v>
      </c>
      <c r="E1473" s="23" t="str">
        <f>IF($A$4="I",VLOOKUP(B1473,lingue!$A$1:$W$2481,13,FALSE),IF($A$4="GB",VLOOKUP(B1473,lingue!$A$1:$W$2481,15,FALSE),IF($A$4="E",VLOOKUP(B1473,lingue!$A$1:$W$2481,21,FALSE),IF($A$4="PL",VLOOKUP(B1473,lingue!$A$1:$W$2481,23,FALSE),IF($A$4="D",VLOOKUP(B1473,lingue!$A$1:$W$2481,17,FALSE),IF($A$4="F",VLOOKUP(B1473,lingue!$A$1:$W$2481,19,FALSE)))))))</f>
        <v>SCAFFALE E MENSOLE ZINCATE - FORNITO SMONTATO</v>
      </c>
      <c r="F1473" s="28"/>
      <c r="G1473" s="8"/>
      <c r="J1473" s="25">
        <v>1</v>
      </c>
      <c r="K1473" s="26"/>
      <c r="L1473" s="27">
        <v>415.74</v>
      </c>
      <c r="M1473" s="102"/>
    </row>
    <row r="1474" spans="1:13" ht="21.75" customHeight="1" x14ac:dyDescent="0.25">
      <c r="A1474" s="34" t="s">
        <v>1238</v>
      </c>
      <c r="B1474" s="22" t="s">
        <v>1452</v>
      </c>
      <c r="D1474" s="8" t="str">
        <f>IF($A$4="I",VLOOKUP(B1474,lingue!$A$1:$W$2481,12,FALSE),IF($A$4="GB",VLOOKUP(B1474,lingue!$A$1:$W$2481,14,FALSE),IF($A$4="E",VLOOKUP(B1474,lingue!$A$1:$W$2481,20,FALSE),IF($A$4="PL",VLOOKUP(B1474,lingue!$A$1:$W$2481,22,FALSE),IF($A$4="D",VLOOKUP(B1474,lingue!$A$1:$W$2481,16,FALSE),IF($A$4="F",VLOOKUP(B1474,lingue!$A$1:$W$2481,18,FALSE)))))))</f>
        <v>SCAFFALE QUICK BIFRONTE CON 2 MENSOLE INCLINABILI PROF. 600 MM + 2 ATHENA REPLAST AT8617C5401 GRIGIO SCURO - DIM. MM L=1065 P=925 A=1813</v>
      </c>
      <c r="E1474" s="23" t="str">
        <f>IF($A$4="I",VLOOKUP(B1474,lingue!$A$1:$W$2481,13,FALSE),IF($A$4="GB",VLOOKUP(B1474,lingue!$A$1:$W$2481,15,FALSE),IF($A$4="E",VLOOKUP(B1474,lingue!$A$1:$W$2481,21,FALSE),IF($A$4="PL",VLOOKUP(B1474,lingue!$A$1:$W$2481,23,FALSE),IF($A$4="D",VLOOKUP(B1474,lingue!$A$1:$W$2481,17,FALSE),IF($A$4="F",VLOOKUP(B1474,lingue!$A$1:$W$2481,19,FALSE)))))))</f>
        <v>SCAFFALE E MENSOLE ZINCATE - FORNITO SMONTATO</v>
      </c>
      <c r="F1474" s="28"/>
      <c r="G1474" s="8"/>
      <c r="J1474" s="25">
        <v>1</v>
      </c>
      <c r="K1474" s="26"/>
      <c r="L1474" s="27">
        <v>401.42</v>
      </c>
      <c r="M1474" s="102"/>
    </row>
    <row r="1475" spans="1:13" ht="21.75" customHeight="1" x14ac:dyDescent="0.25">
      <c r="A1475" s="34" t="s">
        <v>1238</v>
      </c>
      <c r="B1475" s="22" t="s">
        <v>1453</v>
      </c>
      <c r="D1475" s="8" t="str">
        <f>IF($A$4="I",VLOOKUP(B1475,lingue!$A$1:$W$2481,12,FALSE),IF($A$4="GB",VLOOKUP(B1475,lingue!$A$1:$W$2481,14,FALSE),IF($A$4="E",VLOOKUP(B1475,lingue!$A$1:$W$2481,20,FALSE),IF($A$4="PL",VLOOKUP(B1475,lingue!$A$1:$W$2481,22,FALSE),IF($A$4="D",VLOOKUP(B1475,lingue!$A$1:$W$2481,16,FALSE),IF($A$4="F",VLOOKUP(B1475,lingue!$A$1:$W$2481,18,FALSE)))))))</f>
        <v>SCAFFALE QUICK BIFRONTE CON 2 MENSOLE INCLINABILI PROF. 600 MM + 2 ATHENA AT8622C5101 GRIGIO SCURO - DIM. MM L=1065 P=925 A=1813</v>
      </c>
      <c r="E1475" s="23" t="str">
        <f>IF($A$4="I",VLOOKUP(B1475,lingue!$A$1:$W$2481,13,FALSE),IF($A$4="GB",VLOOKUP(B1475,lingue!$A$1:$W$2481,15,FALSE),IF($A$4="E",VLOOKUP(B1475,lingue!$A$1:$W$2481,21,FALSE),IF($A$4="PL",VLOOKUP(B1475,lingue!$A$1:$W$2481,23,FALSE),IF($A$4="D",VLOOKUP(B1475,lingue!$A$1:$W$2481,17,FALSE),IF($A$4="F",VLOOKUP(B1475,lingue!$A$1:$W$2481,19,FALSE)))))))</f>
        <v>SCAFFALE E MENSOLE ZINCATE - FORNITO SMONTATO</v>
      </c>
      <c r="F1475" s="28"/>
      <c r="G1475" s="8"/>
      <c r="J1475" s="25">
        <v>1</v>
      </c>
      <c r="K1475" s="26"/>
      <c r="L1475" s="27">
        <v>418.2</v>
      </c>
      <c r="M1475" s="102"/>
    </row>
    <row r="1476" spans="1:13" ht="21.75" customHeight="1" x14ac:dyDescent="0.25">
      <c r="A1476" s="34" t="s">
        <v>1238</v>
      </c>
      <c r="B1476" s="22" t="s">
        <v>1454</v>
      </c>
      <c r="D1476" s="8" t="str">
        <f>IF($A$4="I",VLOOKUP(B1476,lingue!$A$1:$W$2481,12,FALSE),IF($A$4="GB",VLOOKUP(B1476,lingue!$A$1:$W$2481,14,FALSE),IF($A$4="E",VLOOKUP(B1476,lingue!$A$1:$W$2481,20,FALSE),IF($A$4="PL",VLOOKUP(B1476,lingue!$A$1:$W$2481,22,FALSE),IF($A$4="D",VLOOKUP(B1476,lingue!$A$1:$W$2481,16,FALSE),IF($A$4="F",VLOOKUP(B1476,lingue!$A$1:$W$2481,18,FALSE)))))))</f>
        <v>SCAFFALE QUICK BIFRONTE CON 2 MENSOLE INCLINABILI PROF. 600 MM + 2 ATHENA REPLAST AT8622C5401 GRIGIO SCURO - DIM. MM L=1065 P=925 A=1813</v>
      </c>
      <c r="E1476" s="23" t="str">
        <f>IF($A$4="I",VLOOKUP(B1476,lingue!$A$1:$W$2481,13,FALSE),IF($A$4="GB",VLOOKUP(B1476,lingue!$A$1:$W$2481,15,FALSE),IF($A$4="E",VLOOKUP(B1476,lingue!$A$1:$W$2481,21,FALSE),IF($A$4="PL",VLOOKUP(B1476,lingue!$A$1:$W$2481,23,FALSE),IF($A$4="D",VLOOKUP(B1476,lingue!$A$1:$W$2481,17,FALSE),IF($A$4="F",VLOOKUP(B1476,lingue!$A$1:$W$2481,19,FALSE)))))))</f>
        <v>SCAFFALE E MENSOLE ZINCATE - FORNITO SMONTATO</v>
      </c>
      <c r="F1476" s="28"/>
      <c r="G1476" s="8"/>
      <c r="J1476" s="25">
        <v>1</v>
      </c>
      <c r="K1476" s="26"/>
      <c r="L1476" s="27">
        <v>403.34</v>
      </c>
      <c r="M1476" s="102"/>
    </row>
    <row r="1477" spans="1:13" ht="21.75" customHeight="1" x14ac:dyDescent="0.25">
      <c r="A1477" s="34" t="s">
        <v>1238</v>
      </c>
      <c r="B1477" s="22" t="s">
        <v>1455</v>
      </c>
      <c r="D1477" s="8" t="str">
        <f>IF($A$4="I",VLOOKUP(B1477,lingue!$A$1:$W$2481,12,FALSE),IF($A$4="GB",VLOOKUP(B1477,lingue!$A$1:$W$2481,14,FALSE),IF($A$4="E",VLOOKUP(B1477,lingue!$A$1:$W$2481,20,FALSE),IF($A$4="PL",VLOOKUP(B1477,lingue!$A$1:$W$2481,22,FALSE),IF($A$4="D",VLOOKUP(B1477,lingue!$A$1:$W$2481,16,FALSE),IF($A$4="F",VLOOKUP(B1477,lingue!$A$1:$W$2481,18,FALSE)))))))</f>
        <v>SCAFFALE AGGIUNTIVO QUICK BIFRONTE CON 2 MENSOLE INCLINABILI PROF. 220 MM + 6 ATHENA AT3212A5101 GRIGIO SCURO - DIM. MM L=985 P=925 A=1813</v>
      </c>
      <c r="E1477" s="23" t="str">
        <f>IF($A$4="I",VLOOKUP(B1477,lingue!$A$1:$W$2481,13,FALSE),IF($A$4="GB",VLOOKUP(B1477,lingue!$A$1:$W$2481,15,FALSE),IF($A$4="E",VLOOKUP(B1477,lingue!$A$1:$W$2481,21,FALSE),IF($A$4="PL",VLOOKUP(B1477,lingue!$A$1:$W$2481,23,FALSE),IF($A$4="D",VLOOKUP(B1477,lingue!$A$1:$W$2481,17,FALSE),IF($A$4="F",VLOOKUP(B1477,lingue!$A$1:$W$2481,19,FALSE)))))))</f>
        <v>SCAFFALE E MENSOLE ZINCATE - FORNITO SMONTATO</v>
      </c>
      <c r="F1477" s="28"/>
      <c r="G1477" s="8"/>
      <c r="J1477" s="25">
        <v>1</v>
      </c>
      <c r="K1477" s="26"/>
      <c r="L1477" s="27">
        <v>273.14</v>
      </c>
      <c r="M1477" s="102"/>
    </row>
    <row r="1478" spans="1:13" ht="21.75" customHeight="1" x14ac:dyDescent="0.25">
      <c r="A1478" s="34" t="s">
        <v>1238</v>
      </c>
      <c r="B1478" s="22" t="s">
        <v>1456</v>
      </c>
      <c r="D1478" s="8" t="str">
        <f>IF($A$4="I",VLOOKUP(B1478,lingue!$A$1:$W$2481,12,FALSE),IF($A$4="GB",VLOOKUP(B1478,lingue!$A$1:$W$2481,14,FALSE),IF($A$4="E",VLOOKUP(B1478,lingue!$A$1:$W$2481,20,FALSE),IF($A$4="PL",VLOOKUP(B1478,lingue!$A$1:$W$2481,22,FALSE),IF($A$4="D",VLOOKUP(B1478,lingue!$A$1:$W$2481,16,FALSE),IF($A$4="F",VLOOKUP(B1478,lingue!$A$1:$W$2481,18,FALSE)))))))</f>
        <v>SCAFFALE AGGIUNTIVO QUICK BIFRONTE CON 2 MENSOLE INCLINABILI PROF. 220 MM + 6 ATHENA REPLAST AT3212A5401 GRIGIO SCURO - DIM. MM L=985 P=925 A=1813</v>
      </c>
      <c r="E1478" s="23" t="str">
        <f>IF($A$4="I",VLOOKUP(B1478,lingue!$A$1:$W$2481,13,FALSE),IF($A$4="GB",VLOOKUP(B1478,lingue!$A$1:$W$2481,15,FALSE),IF($A$4="E",VLOOKUP(B1478,lingue!$A$1:$W$2481,21,FALSE),IF($A$4="PL",VLOOKUP(B1478,lingue!$A$1:$W$2481,23,FALSE),IF($A$4="D",VLOOKUP(B1478,lingue!$A$1:$W$2481,17,FALSE),IF($A$4="F",VLOOKUP(B1478,lingue!$A$1:$W$2481,19,FALSE)))))))</f>
        <v>SCAFFALE E MENSOLE ZINCATE - FORNITO SMONTATO</v>
      </c>
      <c r="F1478" s="28"/>
      <c r="G1478" s="8"/>
      <c r="J1478" s="25">
        <v>1</v>
      </c>
      <c r="K1478" s="26"/>
      <c r="L1478" s="27">
        <v>267.07</v>
      </c>
      <c r="M1478" s="102"/>
    </row>
    <row r="1479" spans="1:13" ht="21.75" customHeight="1" x14ac:dyDescent="0.25">
      <c r="A1479" s="34" t="s">
        <v>1238</v>
      </c>
      <c r="B1479" s="22" t="s">
        <v>1457</v>
      </c>
      <c r="D1479" s="8" t="str">
        <f>IF($A$4="I",VLOOKUP(B1479,lingue!$A$1:$W$2481,12,FALSE),IF($A$4="GB",VLOOKUP(B1479,lingue!$A$1:$W$2481,14,FALSE),IF($A$4="E",VLOOKUP(B1479,lingue!$A$1:$W$2481,20,FALSE),IF($A$4="PL",VLOOKUP(B1479,lingue!$A$1:$W$2481,22,FALSE),IF($A$4="D",VLOOKUP(B1479,lingue!$A$1:$W$2481,16,FALSE),IF($A$4="F",VLOOKUP(B1479,lingue!$A$1:$W$2481,18,FALSE)))))))</f>
        <v>SCAFFALE AGGIUNTIVO QUICK BIFRONTE CON 2 MENSOLE INCLINABILI PROF. 220 MM + 6 ATHENA AT3217A5101 GRIGIO SCURO - DIM. MM L=985 P=925 A=1813</v>
      </c>
      <c r="E1479" s="23" t="str">
        <f>IF($A$4="I",VLOOKUP(B1479,lingue!$A$1:$W$2481,13,FALSE),IF($A$4="GB",VLOOKUP(B1479,lingue!$A$1:$W$2481,15,FALSE),IF($A$4="E",VLOOKUP(B1479,lingue!$A$1:$W$2481,21,FALSE),IF($A$4="PL",VLOOKUP(B1479,lingue!$A$1:$W$2481,23,FALSE),IF($A$4="D",VLOOKUP(B1479,lingue!$A$1:$W$2481,17,FALSE),IF($A$4="F",VLOOKUP(B1479,lingue!$A$1:$W$2481,19,FALSE)))))))</f>
        <v>SCAFFALE E MENSOLE ZINCATE - FORNITO SMONTATO</v>
      </c>
      <c r="F1479" s="28"/>
      <c r="G1479" s="8"/>
      <c r="J1479" s="25">
        <v>1</v>
      </c>
      <c r="K1479" s="26"/>
      <c r="L1479" s="27">
        <v>276.2</v>
      </c>
      <c r="M1479" s="102"/>
    </row>
    <row r="1480" spans="1:13" ht="21.75" customHeight="1" x14ac:dyDescent="0.25">
      <c r="A1480" s="34" t="s">
        <v>1238</v>
      </c>
      <c r="B1480" s="22" t="s">
        <v>1458</v>
      </c>
      <c r="D1480" s="8" t="str">
        <f>IF($A$4="I",VLOOKUP(B1480,lingue!$A$1:$W$2481,12,FALSE),IF($A$4="GB",VLOOKUP(B1480,lingue!$A$1:$W$2481,14,FALSE),IF($A$4="E",VLOOKUP(B1480,lingue!$A$1:$W$2481,20,FALSE),IF($A$4="PL",VLOOKUP(B1480,lingue!$A$1:$W$2481,22,FALSE),IF($A$4="D",VLOOKUP(B1480,lingue!$A$1:$W$2481,16,FALSE),IF($A$4="F",VLOOKUP(B1480,lingue!$A$1:$W$2481,18,FALSE)))))))</f>
        <v>SCAFFALE AGGIUNTIVO QUICK BIFRONTE CON 2 MENSOLE INCLINABILI PROF. 220 MM + 6 ATHENA REPLAST AT3217A5401 GRIGIO SCURO - DIM. MM L=985 P=925 A=1813</v>
      </c>
      <c r="E1480" s="23" t="str">
        <f>IF($A$4="I",VLOOKUP(B1480,lingue!$A$1:$W$2481,13,FALSE),IF($A$4="GB",VLOOKUP(B1480,lingue!$A$1:$W$2481,15,FALSE),IF($A$4="E",VLOOKUP(B1480,lingue!$A$1:$W$2481,21,FALSE),IF($A$4="PL",VLOOKUP(B1480,lingue!$A$1:$W$2481,23,FALSE),IF($A$4="D",VLOOKUP(B1480,lingue!$A$1:$W$2481,17,FALSE),IF($A$4="F",VLOOKUP(B1480,lingue!$A$1:$W$2481,19,FALSE)))))))</f>
        <v>SCAFFALE E MENSOLE ZINCATE - FORNITO SMONTATO</v>
      </c>
      <c r="F1480" s="28"/>
      <c r="G1480" s="8"/>
      <c r="J1480" s="25">
        <v>1</v>
      </c>
      <c r="K1480" s="26"/>
      <c r="L1480" s="27">
        <v>268.82</v>
      </c>
      <c r="M1480" s="102"/>
    </row>
    <row r="1481" spans="1:13" ht="21.75" customHeight="1" x14ac:dyDescent="0.25">
      <c r="A1481" s="34" t="s">
        <v>1238</v>
      </c>
      <c r="B1481" s="22" t="s">
        <v>1459</v>
      </c>
      <c r="D1481" s="8" t="str">
        <f>IF($A$4="I",VLOOKUP(B1481,lingue!$A$1:$W$2481,12,FALSE),IF($A$4="GB",VLOOKUP(B1481,lingue!$A$1:$W$2481,14,FALSE),IF($A$4="E",VLOOKUP(B1481,lingue!$A$1:$W$2481,20,FALSE),IF($A$4="PL",VLOOKUP(B1481,lingue!$A$1:$W$2481,22,FALSE),IF($A$4="D",VLOOKUP(B1481,lingue!$A$1:$W$2481,16,FALSE),IF($A$4="F",VLOOKUP(B1481,lingue!$A$1:$W$2481,18,FALSE)))))))</f>
        <v>SCAFFALE AGGIUNTIVO QUICK BIFRONTE CON 2 MENSOLE INCLINABILI PROF. 320 MM + 8 ATHENA AT3212A5101 GRIGIO SCURO - DIM. MM L=985 P=925 A=1813</v>
      </c>
      <c r="E1481" s="23" t="str">
        <f>IF($A$4="I",VLOOKUP(B1481,lingue!$A$1:$W$2481,13,FALSE),IF($A$4="GB",VLOOKUP(B1481,lingue!$A$1:$W$2481,15,FALSE),IF($A$4="E",VLOOKUP(B1481,lingue!$A$1:$W$2481,21,FALSE),IF($A$4="PL",VLOOKUP(B1481,lingue!$A$1:$W$2481,23,FALSE),IF($A$4="D",VLOOKUP(B1481,lingue!$A$1:$W$2481,17,FALSE),IF($A$4="F",VLOOKUP(B1481,lingue!$A$1:$W$2481,19,FALSE)))))))</f>
        <v>SCAFFALE E MENSOLE ZINCATE - FORNITO SMONTATO</v>
      </c>
      <c r="F1481" s="28"/>
      <c r="G1481" s="8"/>
      <c r="J1481" s="25">
        <v>1</v>
      </c>
      <c r="K1481" s="26"/>
      <c r="L1481" s="27">
        <v>295.08</v>
      </c>
      <c r="M1481" s="102"/>
    </row>
    <row r="1482" spans="1:13" ht="21.75" customHeight="1" x14ac:dyDescent="0.25">
      <c r="A1482" s="34" t="s">
        <v>1238</v>
      </c>
      <c r="B1482" s="22" t="s">
        <v>1460</v>
      </c>
      <c r="D1482" s="8" t="str">
        <f>IF($A$4="I",VLOOKUP(B1482,lingue!$A$1:$W$2481,12,FALSE),IF($A$4="GB",VLOOKUP(B1482,lingue!$A$1:$W$2481,14,FALSE),IF($A$4="E",VLOOKUP(B1482,lingue!$A$1:$W$2481,20,FALSE),IF($A$4="PL",VLOOKUP(B1482,lingue!$A$1:$W$2481,22,FALSE),IF($A$4="D",VLOOKUP(B1482,lingue!$A$1:$W$2481,16,FALSE),IF($A$4="F",VLOOKUP(B1482,lingue!$A$1:$W$2481,18,FALSE)))))))</f>
        <v>SCAFFALE AGGIUNTIVO QUICK BIFRONTE CON 2 MENSOLE INCLINABILI PROF. 320 MM + 8 ATHENA REPLAST AT3212A5401 GRIGIO SCURO - DIM. MM L=985 P=925 A=1813</v>
      </c>
      <c r="E1482" s="23" t="str">
        <f>IF($A$4="I",VLOOKUP(B1482,lingue!$A$1:$W$2481,13,FALSE),IF($A$4="GB",VLOOKUP(B1482,lingue!$A$1:$W$2481,15,FALSE),IF($A$4="E",VLOOKUP(B1482,lingue!$A$1:$W$2481,21,FALSE),IF($A$4="PL",VLOOKUP(B1482,lingue!$A$1:$W$2481,23,FALSE),IF($A$4="D",VLOOKUP(B1482,lingue!$A$1:$W$2481,17,FALSE),IF($A$4="F",VLOOKUP(B1482,lingue!$A$1:$W$2481,19,FALSE)))))))</f>
        <v>SCAFFALE E MENSOLE ZINCATE - FORNITO SMONTATO</v>
      </c>
      <c r="F1482" s="28"/>
      <c r="G1482" s="8"/>
      <c r="J1482" s="25">
        <v>1</v>
      </c>
      <c r="K1482" s="26"/>
      <c r="L1482" s="27">
        <v>287</v>
      </c>
      <c r="M1482" s="102"/>
    </row>
    <row r="1483" spans="1:13" ht="21.75" customHeight="1" x14ac:dyDescent="0.25">
      <c r="A1483" s="34" t="s">
        <v>1238</v>
      </c>
      <c r="B1483" s="22" t="s">
        <v>1461</v>
      </c>
      <c r="D1483" s="8" t="str">
        <f>IF($A$4="I",VLOOKUP(B1483,lingue!$A$1:$W$2481,12,FALSE),IF($A$4="GB",VLOOKUP(B1483,lingue!$A$1:$W$2481,14,FALSE),IF($A$4="E",VLOOKUP(B1483,lingue!$A$1:$W$2481,20,FALSE),IF($A$4="PL",VLOOKUP(B1483,lingue!$A$1:$W$2481,22,FALSE),IF($A$4="D",VLOOKUP(B1483,lingue!$A$1:$W$2481,16,FALSE),IF($A$4="F",VLOOKUP(B1483,lingue!$A$1:$W$2481,18,FALSE)))))))</f>
        <v>SCAFFALE AGGIUNTIVO QUICK BIFRONTE CON 2 MENSOLE INCLINABILI PROF. 320 MM + 8 ATHENA AT3217A5101 GRIGIO SCURO - DIM. MM L=985 P=925 A=1813</v>
      </c>
      <c r="E1483" s="23" t="str">
        <f>IF($A$4="I",VLOOKUP(B1483,lingue!$A$1:$W$2481,13,FALSE),IF($A$4="GB",VLOOKUP(B1483,lingue!$A$1:$W$2481,15,FALSE),IF($A$4="E",VLOOKUP(B1483,lingue!$A$1:$W$2481,21,FALSE),IF($A$4="PL",VLOOKUP(B1483,lingue!$A$1:$W$2481,23,FALSE),IF($A$4="D",VLOOKUP(B1483,lingue!$A$1:$W$2481,17,FALSE),IF($A$4="F",VLOOKUP(B1483,lingue!$A$1:$W$2481,19,FALSE)))))))</f>
        <v>SCAFFALE E MENSOLE ZINCATE - FORNITO SMONTATO</v>
      </c>
      <c r="F1483" s="28"/>
      <c r="G1483" s="8"/>
      <c r="J1483" s="25">
        <v>1</v>
      </c>
      <c r="K1483" s="26"/>
      <c r="L1483" s="27">
        <v>299.18</v>
      </c>
      <c r="M1483" s="102"/>
    </row>
    <row r="1484" spans="1:13" ht="21.75" customHeight="1" x14ac:dyDescent="0.25">
      <c r="A1484" s="34" t="s">
        <v>1238</v>
      </c>
      <c r="B1484" s="22" t="s">
        <v>1462</v>
      </c>
      <c r="D1484" s="8" t="str">
        <f>IF($A$4="I",VLOOKUP(B1484,lingue!$A$1:$W$2481,12,FALSE),IF($A$4="GB",VLOOKUP(B1484,lingue!$A$1:$W$2481,14,FALSE),IF($A$4="E",VLOOKUP(B1484,lingue!$A$1:$W$2481,20,FALSE),IF($A$4="PL",VLOOKUP(B1484,lingue!$A$1:$W$2481,22,FALSE),IF($A$4="D",VLOOKUP(B1484,lingue!$A$1:$W$2481,16,FALSE),IF($A$4="F",VLOOKUP(B1484,lingue!$A$1:$W$2481,18,FALSE)))))))</f>
        <v>SCAFFALE AGGIUNTIVO QUICK BIFRONTE CON 2 MENSOLE INCLINABILI PROF. 320 MM + 8 ATHENA REPLAST AT3217A5401 GRIGIO SCURO - DIM. MM L=985 P=925 A=1813</v>
      </c>
      <c r="E1484" s="23" t="str">
        <f>IF($A$4="I",VLOOKUP(B1484,lingue!$A$1:$W$2481,13,FALSE),IF($A$4="GB",VLOOKUP(B1484,lingue!$A$1:$W$2481,15,FALSE),IF($A$4="E",VLOOKUP(B1484,lingue!$A$1:$W$2481,21,FALSE),IF($A$4="PL",VLOOKUP(B1484,lingue!$A$1:$W$2481,23,FALSE),IF($A$4="D",VLOOKUP(B1484,lingue!$A$1:$W$2481,17,FALSE),IF($A$4="F",VLOOKUP(B1484,lingue!$A$1:$W$2481,19,FALSE)))))))</f>
        <v>SCAFFALE E MENSOLE ZINCATE - FORNITO SMONTATO</v>
      </c>
      <c r="F1484" s="28"/>
      <c r="G1484" s="8"/>
      <c r="J1484" s="25">
        <v>1</v>
      </c>
      <c r="K1484" s="26"/>
      <c r="L1484" s="27">
        <v>289.33999999999997</v>
      </c>
      <c r="M1484" s="102"/>
    </row>
    <row r="1485" spans="1:13" ht="21.75" customHeight="1" x14ac:dyDescent="0.25">
      <c r="A1485" s="34" t="s">
        <v>1238</v>
      </c>
      <c r="B1485" s="22" t="s">
        <v>1463</v>
      </c>
      <c r="D1485" s="8" t="str">
        <f>IF($A$4="I",VLOOKUP(B1485,lingue!$A$1:$W$2481,12,FALSE),IF($A$4="GB",VLOOKUP(B1485,lingue!$A$1:$W$2481,14,FALSE),IF($A$4="E",VLOOKUP(B1485,lingue!$A$1:$W$2481,20,FALSE),IF($A$4="PL",VLOOKUP(B1485,lingue!$A$1:$W$2481,22,FALSE),IF($A$4="D",VLOOKUP(B1485,lingue!$A$1:$W$2481,16,FALSE),IF($A$4="F",VLOOKUP(B1485,lingue!$A$1:$W$2481,18,FALSE)))))))</f>
        <v>SCAFFALE AGGIUNTIVO QUICK BIFRONTE CON 2 MENSOLE INCLINABILI PROF. 320 MM + 4 ATHENA AT4312A5101 GRIGIO SCURO - DIM. MM L=985 P=925 A=1813</v>
      </c>
      <c r="E1485" s="23" t="str">
        <f>IF($A$4="I",VLOOKUP(B1485,lingue!$A$1:$W$2481,13,FALSE),IF($A$4="GB",VLOOKUP(B1485,lingue!$A$1:$W$2481,15,FALSE),IF($A$4="E",VLOOKUP(B1485,lingue!$A$1:$W$2481,21,FALSE),IF($A$4="PL",VLOOKUP(B1485,lingue!$A$1:$W$2481,23,FALSE),IF($A$4="D",VLOOKUP(B1485,lingue!$A$1:$W$2481,17,FALSE),IF($A$4="F",VLOOKUP(B1485,lingue!$A$1:$W$2481,19,FALSE)))))))</f>
        <v>SCAFFALE E MENSOLE ZINCATE - FORNITO SMONTATO</v>
      </c>
      <c r="F1485" s="28"/>
      <c r="G1485" s="8"/>
      <c r="J1485" s="25">
        <v>1</v>
      </c>
      <c r="K1485" s="26"/>
      <c r="L1485" s="27">
        <v>281.05</v>
      </c>
      <c r="M1485" s="102"/>
    </row>
    <row r="1486" spans="1:13" ht="21.75" customHeight="1" x14ac:dyDescent="0.25">
      <c r="A1486" s="34" t="s">
        <v>1238</v>
      </c>
      <c r="B1486" s="22" t="s">
        <v>1464</v>
      </c>
      <c r="D1486" s="8" t="str">
        <f>IF($A$4="I",VLOOKUP(B1486,lingue!$A$1:$W$2481,12,FALSE),IF($A$4="GB",VLOOKUP(B1486,lingue!$A$1:$W$2481,14,FALSE),IF($A$4="E",VLOOKUP(B1486,lingue!$A$1:$W$2481,20,FALSE),IF($A$4="PL",VLOOKUP(B1486,lingue!$A$1:$W$2481,22,FALSE),IF($A$4="D",VLOOKUP(B1486,lingue!$A$1:$W$2481,16,FALSE),IF($A$4="F",VLOOKUP(B1486,lingue!$A$1:$W$2481,18,FALSE)))))))</f>
        <v>SCAFFALE AGGIUNTIVO QUICK BIFRONTE CON 2 MENSOLE INCLINABILI PROF. 320 MM + 4 ATHENA REPLAST AT4312A5401 GRIGIO SCURO - DIM. MM L=985 P=925 A=1813</v>
      </c>
      <c r="E1486" s="23" t="str">
        <f>IF($A$4="I",VLOOKUP(B1486,lingue!$A$1:$W$2481,13,FALSE),IF($A$4="GB",VLOOKUP(B1486,lingue!$A$1:$W$2481,15,FALSE),IF($A$4="E",VLOOKUP(B1486,lingue!$A$1:$W$2481,21,FALSE),IF($A$4="PL",VLOOKUP(B1486,lingue!$A$1:$W$2481,23,FALSE),IF($A$4="D",VLOOKUP(B1486,lingue!$A$1:$W$2481,17,FALSE),IF($A$4="F",VLOOKUP(B1486,lingue!$A$1:$W$2481,19,FALSE)))))))</f>
        <v>SCAFFALE E MENSOLE ZINCATE - FORNITO SMONTATO</v>
      </c>
      <c r="F1486" s="28"/>
      <c r="G1486" s="8"/>
      <c r="J1486" s="25">
        <v>1</v>
      </c>
      <c r="K1486" s="26"/>
      <c r="L1486" s="27">
        <v>275.26</v>
      </c>
      <c r="M1486" s="102"/>
    </row>
    <row r="1487" spans="1:13" ht="21.75" customHeight="1" x14ac:dyDescent="0.25">
      <c r="A1487" s="34" t="s">
        <v>1238</v>
      </c>
      <c r="B1487" s="22" t="s">
        <v>1465</v>
      </c>
      <c r="D1487" s="8" t="str">
        <f>IF($A$4="I",VLOOKUP(B1487,lingue!$A$1:$W$2481,12,FALSE),IF($A$4="GB",VLOOKUP(B1487,lingue!$A$1:$W$2481,14,FALSE),IF($A$4="E",VLOOKUP(B1487,lingue!$A$1:$W$2481,20,FALSE),IF($A$4="PL",VLOOKUP(B1487,lingue!$A$1:$W$2481,22,FALSE),IF($A$4="D",VLOOKUP(B1487,lingue!$A$1:$W$2481,16,FALSE),IF($A$4="F",VLOOKUP(B1487,lingue!$A$1:$W$2481,18,FALSE)))))))</f>
        <v>SCAFFALE AGGIUNTIVO QUICK BIFRONTE CON 2 MENSOLE INCLINABILI PROF. 320 MM + 4 ATHENA AT4317A5101 GRIGIO SCURO - DIM. MM L=985 P=925 A=1813</v>
      </c>
      <c r="E1487" s="23" t="str">
        <f>IF($A$4="I",VLOOKUP(B1487,lingue!$A$1:$W$2481,13,FALSE),IF($A$4="GB",VLOOKUP(B1487,lingue!$A$1:$W$2481,15,FALSE),IF($A$4="E",VLOOKUP(B1487,lingue!$A$1:$W$2481,21,FALSE),IF($A$4="PL",VLOOKUP(B1487,lingue!$A$1:$W$2481,23,FALSE),IF($A$4="D",VLOOKUP(B1487,lingue!$A$1:$W$2481,17,FALSE),IF($A$4="F",VLOOKUP(B1487,lingue!$A$1:$W$2481,19,FALSE)))))))</f>
        <v>SCAFFALE E MENSOLE ZINCATE - FORNITO SMONTATO</v>
      </c>
      <c r="F1487" s="28"/>
      <c r="G1487" s="8"/>
      <c r="J1487" s="25">
        <v>1</v>
      </c>
      <c r="K1487" s="26"/>
      <c r="L1487" s="27">
        <v>289.43</v>
      </c>
      <c r="M1487" s="102"/>
    </row>
    <row r="1488" spans="1:13" ht="21.75" customHeight="1" x14ac:dyDescent="0.25">
      <c r="A1488" s="34" t="s">
        <v>1238</v>
      </c>
      <c r="B1488" s="22" t="s">
        <v>1466</v>
      </c>
      <c r="D1488" s="8" t="str">
        <f>IF($A$4="I",VLOOKUP(B1488,lingue!$A$1:$W$2481,12,FALSE),IF($A$4="GB",VLOOKUP(B1488,lingue!$A$1:$W$2481,14,FALSE),IF($A$4="E",VLOOKUP(B1488,lingue!$A$1:$W$2481,20,FALSE),IF($A$4="PL",VLOOKUP(B1488,lingue!$A$1:$W$2481,22,FALSE),IF($A$4="D",VLOOKUP(B1488,lingue!$A$1:$W$2481,16,FALSE),IF($A$4="F",VLOOKUP(B1488,lingue!$A$1:$W$2481,18,FALSE)))))))</f>
        <v>SCAFFALE AGGIUNTIVO QUICK BIFRONTE CON 2 MENSOLE INCLINABILI PROF. 320 MM + 4 ATHENA REPLAST AT4317A5401 GRIGIO SCURO - DIM. MM L=985 P=925 A=1813</v>
      </c>
      <c r="E1488" s="23" t="str">
        <f>IF($A$4="I",VLOOKUP(B1488,lingue!$A$1:$W$2481,13,FALSE),IF($A$4="GB",VLOOKUP(B1488,lingue!$A$1:$W$2481,15,FALSE),IF($A$4="E",VLOOKUP(B1488,lingue!$A$1:$W$2481,21,FALSE),IF($A$4="PL",VLOOKUP(B1488,lingue!$A$1:$W$2481,23,FALSE),IF($A$4="D",VLOOKUP(B1488,lingue!$A$1:$W$2481,17,FALSE),IF($A$4="F",VLOOKUP(B1488,lingue!$A$1:$W$2481,19,FALSE)))))))</f>
        <v>SCAFFALE E MENSOLE ZINCATE - FORNITO SMONTATO</v>
      </c>
      <c r="F1488" s="28"/>
      <c r="G1488" s="8"/>
      <c r="J1488" s="25">
        <v>1</v>
      </c>
      <c r="K1488" s="26"/>
      <c r="L1488" s="27">
        <v>282.70999999999998</v>
      </c>
      <c r="M1488" s="102"/>
    </row>
    <row r="1489" spans="1:13" ht="21.75" customHeight="1" x14ac:dyDescent="0.25">
      <c r="A1489" s="34" t="s">
        <v>1238</v>
      </c>
      <c r="B1489" s="22" t="s">
        <v>1467</v>
      </c>
      <c r="D1489" s="8" t="str">
        <f>IF($A$4="I",VLOOKUP(B1489,lingue!$A$1:$W$2481,12,FALSE),IF($A$4="GB",VLOOKUP(B1489,lingue!$A$1:$W$2481,14,FALSE),IF($A$4="E",VLOOKUP(B1489,lingue!$A$1:$W$2481,20,FALSE),IF($A$4="PL",VLOOKUP(B1489,lingue!$A$1:$W$2481,22,FALSE),IF($A$4="D",VLOOKUP(B1489,lingue!$A$1:$W$2481,16,FALSE),IF($A$4="F",VLOOKUP(B1489,lingue!$A$1:$W$2481,18,FALSE)))))))</f>
        <v>SCAFFALE AGGIUNTIVO QUICK BIFRONTE CON 2 MENSOLE INCLINABILI PROF. 320 MM + 4 ATHENA AT4322A5101 GRIGIO SCURO - DIM. MM L=985 P=925 A=1813</v>
      </c>
      <c r="E1489" s="23" t="str">
        <f>IF($A$4="I",VLOOKUP(B1489,lingue!$A$1:$W$2481,13,FALSE),IF($A$4="GB",VLOOKUP(B1489,lingue!$A$1:$W$2481,15,FALSE),IF($A$4="E",VLOOKUP(B1489,lingue!$A$1:$W$2481,21,FALSE),IF($A$4="PL",VLOOKUP(B1489,lingue!$A$1:$W$2481,23,FALSE),IF($A$4="D",VLOOKUP(B1489,lingue!$A$1:$W$2481,17,FALSE),IF($A$4="F",VLOOKUP(B1489,lingue!$A$1:$W$2481,19,FALSE)))))))</f>
        <v>SCAFFALE E MENSOLE ZINCATE - FORNITO SMONTATO</v>
      </c>
      <c r="F1489" s="28"/>
      <c r="G1489" s="8"/>
      <c r="J1489" s="25">
        <v>1</v>
      </c>
      <c r="K1489" s="26"/>
      <c r="L1489" s="27">
        <v>292.75</v>
      </c>
      <c r="M1489" s="102"/>
    </row>
    <row r="1490" spans="1:13" ht="21.75" customHeight="1" x14ac:dyDescent="0.25">
      <c r="A1490" s="34" t="s">
        <v>1238</v>
      </c>
      <c r="B1490" s="22" t="s">
        <v>1468</v>
      </c>
      <c r="D1490" s="8" t="str">
        <f>IF($A$4="I",VLOOKUP(B1490,lingue!$A$1:$W$2481,12,FALSE),IF($A$4="GB",VLOOKUP(B1490,lingue!$A$1:$W$2481,14,FALSE),IF($A$4="E",VLOOKUP(B1490,lingue!$A$1:$W$2481,20,FALSE),IF($A$4="PL",VLOOKUP(B1490,lingue!$A$1:$W$2481,22,FALSE),IF($A$4="D",VLOOKUP(B1490,lingue!$A$1:$W$2481,16,FALSE),IF($A$4="F",VLOOKUP(B1490,lingue!$A$1:$W$2481,18,FALSE)))))))</f>
        <v>SCAFFALE AGGIUNTIVO QUICK BIFRONTE CON 2 MENSOLE INCLINABILI PROF. 320 MM + 4 ATHENA REPLAST AT4322A5401 GRIGIO SCURO - DIM. MM L=985 P=925 A=1813</v>
      </c>
      <c r="E1490" s="23" t="str">
        <f>IF($A$4="I",VLOOKUP(B1490,lingue!$A$1:$W$2481,13,FALSE),IF($A$4="GB",VLOOKUP(B1490,lingue!$A$1:$W$2481,15,FALSE),IF($A$4="E",VLOOKUP(B1490,lingue!$A$1:$W$2481,21,FALSE),IF($A$4="PL",VLOOKUP(B1490,lingue!$A$1:$W$2481,23,FALSE),IF($A$4="D",VLOOKUP(B1490,lingue!$A$1:$W$2481,17,FALSE),IF($A$4="F",VLOOKUP(B1490,lingue!$A$1:$W$2481,19,FALSE)))))))</f>
        <v>SCAFFALE E MENSOLE ZINCATE - FORNITO SMONTATO</v>
      </c>
      <c r="F1490" s="28"/>
      <c r="G1490" s="8"/>
      <c r="J1490" s="25">
        <v>1</v>
      </c>
      <c r="K1490" s="26"/>
      <c r="L1490" s="27">
        <v>286.61</v>
      </c>
      <c r="M1490" s="102"/>
    </row>
    <row r="1491" spans="1:13" ht="21.75" customHeight="1" x14ac:dyDescent="0.25">
      <c r="A1491" s="34" t="s">
        <v>1238</v>
      </c>
      <c r="B1491" s="22" t="s">
        <v>1469</v>
      </c>
      <c r="D1491" s="8" t="str">
        <f>IF($A$4="I",VLOOKUP(B1491,lingue!$A$1:$W$2481,12,FALSE),IF($A$4="GB",VLOOKUP(B1491,lingue!$A$1:$W$2481,14,FALSE),IF($A$4="E",VLOOKUP(B1491,lingue!$A$1:$W$2481,20,FALSE),IF($A$4="PL",VLOOKUP(B1491,lingue!$A$1:$W$2481,22,FALSE),IF($A$4="D",VLOOKUP(B1491,lingue!$A$1:$W$2481,16,FALSE),IF($A$4="F",VLOOKUP(B1491,lingue!$A$1:$W$2481,18,FALSE)))))))</f>
        <v>SCAFFALE AGGIUNTIVO QUICK BIFRONTE CON 2 MENSOLE INCLINABILI PROF. 420 MM + 6 ATHENA AT4312A5101 GRIGIO SCURO - DIM. MM L=985 P=925 A=1813</v>
      </c>
      <c r="E1491" s="23" t="str">
        <f>IF($A$4="I",VLOOKUP(B1491,lingue!$A$1:$W$2481,13,FALSE),IF($A$4="GB",VLOOKUP(B1491,lingue!$A$1:$W$2481,15,FALSE),IF($A$4="E",VLOOKUP(B1491,lingue!$A$1:$W$2481,21,FALSE),IF($A$4="PL",VLOOKUP(B1491,lingue!$A$1:$W$2481,23,FALSE),IF($A$4="D",VLOOKUP(B1491,lingue!$A$1:$W$2481,17,FALSE),IF($A$4="F",VLOOKUP(B1491,lingue!$A$1:$W$2481,19,FALSE)))))))</f>
        <v>SCAFFALE E MENSOLE ZINCATE - FORNITO SMONTATO</v>
      </c>
      <c r="F1491" s="28"/>
      <c r="G1491" s="8"/>
      <c r="J1491" s="25">
        <v>1</v>
      </c>
      <c r="K1491" s="26"/>
      <c r="L1491" s="27">
        <v>292.38</v>
      </c>
      <c r="M1491" s="102"/>
    </row>
    <row r="1492" spans="1:13" ht="21.75" customHeight="1" x14ac:dyDescent="0.25">
      <c r="A1492" s="34" t="s">
        <v>1238</v>
      </c>
      <c r="B1492" s="22" t="s">
        <v>1470</v>
      </c>
      <c r="D1492" s="8" t="str">
        <f>IF($A$4="I",VLOOKUP(B1492,lingue!$A$1:$W$2481,12,FALSE),IF($A$4="GB",VLOOKUP(B1492,lingue!$A$1:$W$2481,14,FALSE),IF($A$4="E",VLOOKUP(B1492,lingue!$A$1:$W$2481,20,FALSE),IF($A$4="PL",VLOOKUP(B1492,lingue!$A$1:$W$2481,22,FALSE),IF($A$4="D",VLOOKUP(B1492,lingue!$A$1:$W$2481,16,FALSE),IF($A$4="F",VLOOKUP(B1492,lingue!$A$1:$W$2481,18,FALSE)))))))</f>
        <v>SCAFFALE AGGIUNTIVO QUICK BIFRONTE CON 2 MENSOLE INCLINABILI PROF. 420 MM + 6 ATHENA REPLAST AT4312A5401 GRIGIO SCURO - DIM. MM L=985 P=925 A=1813</v>
      </c>
      <c r="E1492" s="23" t="str">
        <f>IF($A$4="I",VLOOKUP(B1492,lingue!$A$1:$W$2481,13,FALSE),IF($A$4="GB",VLOOKUP(B1492,lingue!$A$1:$W$2481,15,FALSE),IF($A$4="E",VLOOKUP(B1492,lingue!$A$1:$W$2481,21,FALSE),IF($A$4="PL",VLOOKUP(B1492,lingue!$A$1:$W$2481,23,FALSE),IF($A$4="D",VLOOKUP(B1492,lingue!$A$1:$W$2481,17,FALSE),IF($A$4="F",VLOOKUP(B1492,lingue!$A$1:$W$2481,19,FALSE)))))))</f>
        <v>SCAFFALE E MENSOLE ZINCATE - FORNITO SMONTATO</v>
      </c>
      <c r="F1492" s="28"/>
      <c r="G1492" s="8"/>
      <c r="J1492" s="25">
        <v>1</v>
      </c>
      <c r="K1492" s="26"/>
      <c r="L1492" s="27">
        <v>283.69</v>
      </c>
      <c r="M1492" s="102"/>
    </row>
    <row r="1493" spans="1:13" ht="21.75" customHeight="1" x14ac:dyDescent="0.25">
      <c r="A1493" s="34" t="s">
        <v>1238</v>
      </c>
      <c r="B1493" s="22" t="s">
        <v>1471</v>
      </c>
      <c r="D1493" s="8" t="str">
        <f>IF($A$4="I",VLOOKUP(B1493,lingue!$A$1:$W$2481,12,FALSE),IF($A$4="GB",VLOOKUP(B1493,lingue!$A$1:$W$2481,14,FALSE),IF($A$4="E",VLOOKUP(B1493,lingue!$A$1:$W$2481,20,FALSE),IF($A$4="PL",VLOOKUP(B1493,lingue!$A$1:$W$2481,22,FALSE),IF($A$4="D",VLOOKUP(B1493,lingue!$A$1:$W$2481,16,FALSE),IF($A$4="F",VLOOKUP(B1493,lingue!$A$1:$W$2481,18,FALSE)))))))</f>
        <v>SCAFFALE AGGIUNTIVO QUICK BIFRONTE CON 2 MENSOLE INCLINABILI PROF. 420 MM + 6 ATHENA AT4317A5101 GRIGIO SCURO - DIM. MM L=985 P=925 A=1813</v>
      </c>
      <c r="E1493" s="23" t="str">
        <f>IF($A$4="I",VLOOKUP(B1493,lingue!$A$1:$W$2481,13,FALSE),IF($A$4="GB",VLOOKUP(B1493,lingue!$A$1:$W$2481,15,FALSE),IF($A$4="E",VLOOKUP(B1493,lingue!$A$1:$W$2481,21,FALSE),IF($A$4="PL",VLOOKUP(B1493,lingue!$A$1:$W$2481,23,FALSE),IF($A$4="D",VLOOKUP(B1493,lingue!$A$1:$W$2481,17,FALSE),IF($A$4="F",VLOOKUP(B1493,lingue!$A$1:$W$2481,19,FALSE)))))))</f>
        <v>SCAFFALE E MENSOLE ZINCATE - FORNITO SMONTATO</v>
      </c>
      <c r="F1493" s="28"/>
      <c r="G1493" s="8"/>
      <c r="J1493" s="25">
        <v>1</v>
      </c>
      <c r="K1493" s="26"/>
      <c r="L1493" s="27">
        <v>304.95</v>
      </c>
      <c r="M1493" s="102"/>
    </row>
    <row r="1494" spans="1:13" ht="21.75" customHeight="1" x14ac:dyDescent="0.25">
      <c r="A1494" s="34" t="s">
        <v>1238</v>
      </c>
      <c r="B1494" s="22" t="s">
        <v>1472</v>
      </c>
      <c r="D1494" s="8" t="str">
        <f>IF($A$4="I",VLOOKUP(B1494,lingue!$A$1:$W$2481,12,FALSE),IF($A$4="GB",VLOOKUP(B1494,lingue!$A$1:$W$2481,14,FALSE),IF($A$4="E",VLOOKUP(B1494,lingue!$A$1:$W$2481,20,FALSE),IF($A$4="PL",VLOOKUP(B1494,lingue!$A$1:$W$2481,22,FALSE),IF($A$4="D",VLOOKUP(B1494,lingue!$A$1:$W$2481,16,FALSE),IF($A$4="F",VLOOKUP(B1494,lingue!$A$1:$W$2481,18,FALSE)))))))</f>
        <v>SCAFFALE AGGIUNTIVO QUICK BIFRONTE CON 2 MENSOLE INCLINABILI PROF. 420 MM + 6 ATHENA REPLAST AT4317A5401 GRIGIO SCURO - DIM. MM L=985 P=925 A=1813</v>
      </c>
      <c r="E1494" s="23" t="str">
        <f>IF($A$4="I",VLOOKUP(B1494,lingue!$A$1:$W$2481,13,FALSE),IF($A$4="GB",VLOOKUP(B1494,lingue!$A$1:$W$2481,15,FALSE),IF($A$4="E",VLOOKUP(B1494,lingue!$A$1:$W$2481,21,FALSE),IF($A$4="PL",VLOOKUP(B1494,lingue!$A$1:$W$2481,23,FALSE),IF($A$4="D",VLOOKUP(B1494,lingue!$A$1:$W$2481,17,FALSE),IF($A$4="F",VLOOKUP(B1494,lingue!$A$1:$W$2481,19,FALSE)))))))</f>
        <v>SCAFFALE E MENSOLE ZINCATE - FORNITO SMONTATO</v>
      </c>
      <c r="F1494" s="28"/>
      <c r="G1494" s="8"/>
      <c r="J1494" s="25">
        <v>1</v>
      </c>
      <c r="K1494" s="26"/>
      <c r="L1494" s="27">
        <v>294.86</v>
      </c>
      <c r="M1494" s="102"/>
    </row>
    <row r="1495" spans="1:13" ht="21.75" customHeight="1" x14ac:dyDescent="0.25">
      <c r="A1495" s="34" t="s">
        <v>1238</v>
      </c>
      <c r="B1495" s="22" t="s">
        <v>1473</v>
      </c>
      <c r="D1495" s="8" t="str">
        <f>IF($A$4="I",VLOOKUP(B1495,lingue!$A$1:$W$2481,12,FALSE),IF($A$4="GB",VLOOKUP(B1495,lingue!$A$1:$W$2481,14,FALSE),IF($A$4="E",VLOOKUP(B1495,lingue!$A$1:$W$2481,20,FALSE),IF($A$4="PL",VLOOKUP(B1495,lingue!$A$1:$W$2481,22,FALSE),IF($A$4="D",VLOOKUP(B1495,lingue!$A$1:$W$2481,16,FALSE),IF($A$4="F",VLOOKUP(B1495,lingue!$A$1:$W$2481,18,FALSE)))))))</f>
        <v>SCAFFALE AGGIUNTIVO QUICK BIFRONTE CON 2 MENSOLE INCLINABILI PROF. 420 MM + 6 ATHENA AT4322A5101 GRIGIO SCURO - DIM. MM L=985 P=925 A=1813</v>
      </c>
      <c r="E1495" s="23" t="str">
        <f>IF($A$4="I",VLOOKUP(B1495,lingue!$A$1:$W$2481,13,FALSE),IF($A$4="GB",VLOOKUP(B1495,lingue!$A$1:$W$2481,15,FALSE),IF($A$4="E",VLOOKUP(B1495,lingue!$A$1:$W$2481,21,FALSE),IF($A$4="PL",VLOOKUP(B1495,lingue!$A$1:$W$2481,23,FALSE),IF($A$4="D",VLOOKUP(B1495,lingue!$A$1:$W$2481,17,FALSE),IF($A$4="F",VLOOKUP(B1495,lingue!$A$1:$W$2481,19,FALSE)))))))</f>
        <v>SCAFFALE E MENSOLE ZINCATE - FORNITO SMONTATO</v>
      </c>
      <c r="F1495" s="28"/>
      <c r="G1495" s="8"/>
      <c r="J1495" s="25">
        <v>1</v>
      </c>
      <c r="K1495" s="26"/>
      <c r="L1495" s="27">
        <v>309.92</v>
      </c>
      <c r="M1495" s="102"/>
    </row>
    <row r="1496" spans="1:13" ht="21.75" customHeight="1" x14ac:dyDescent="0.25">
      <c r="A1496" s="34" t="s">
        <v>1238</v>
      </c>
      <c r="B1496" s="22" t="s">
        <v>1474</v>
      </c>
      <c r="D1496" s="8" t="str">
        <f>IF($A$4="I",VLOOKUP(B1496,lingue!$A$1:$W$2481,12,FALSE),IF($A$4="GB",VLOOKUP(B1496,lingue!$A$1:$W$2481,14,FALSE),IF($A$4="E",VLOOKUP(B1496,lingue!$A$1:$W$2481,20,FALSE),IF($A$4="PL",VLOOKUP(B1496,lingue!$A$1:$W$2481,22,FALSE),IF($A$4="D",VLOOKUP(B1496,lingue!$A$1:$W$2481,16,FALSE),IF($A$4="F",VLOOKUP(B1496,lingue!$A$1:$W$2481,18,FALSE)))))))</f>
        <v>SCAFFALE AGGIUNTIVO QUICK BIFRONTE CON 2 MENSOLE INCLINABILI PROF. 420 MM + 6 ATHENA REPLAST AT4322A5401 GRIGIO SCURO - DIM. MM L=985 P=925 A=1813</v>
      </c>
      <c r="E1496" s="23" t="str">
        <f>IF($A$4="I",VLOOKUP(B1496,lingue!$A$1:$W$2481,13,FALSE),IF($A$4="GB",VLOOKUP(B1496,lingue!$A$1:$W$2481,15,FALSE),IF($A$4="E",VLOOKUP(B1496,lingue!$A$1:$W$2481,21,FALSE),IF($A$4="PL",VLOOKUP(B1496,lingue!$A$1:$W$2481,23,FALSE),IF($A$4="D",VLOOKUP(B1496,lingue!$A$1:$W$2481,17,FALSE),IF($A$4="F",VLOOKUP(B1496,lingue!$A$1:$W$2481,19,FALSE)))))))</f>
        <v>SCAFFALE E MENSOLE ZINCATE - FORNITO SMONTATO</v>
      </c>
      <c r="F1496" s="28"/>
      <c r="G1496" s="8"/>
      <c r="J1496" s="25">
        <v>1</v>
      </c>
      <c r="K1496" s="26"/>
      <c r="L1496" s="27">
        <v>300.70999999999998</v>
      </c>
      <c r="M1496" s="102"/>
    </row>
    <row r="1497" spans="1:13" ht="21.75" customHeight="1" x14ac:dyDescent="0.25">
      <c r="A1497" s="34" t="s">
        <v>1238</v>
      </c>
      <c r="B1497" s="22" t="s">
        <v>1475</v>
      </c>
      <c r="D1497" s="8" t="str">
        <f>IF($A$4="I",VLOOKUP(B1497,lingue!$A$1:$W$2481,12,FALSE),IF($A$4="GB",VLOOKUP(B1497,lingue!$A$1:$W$2481,14,FALSE),IF($A$4="E",VLOOKUP(B1497,lingue!$A$1:$W$2481,20,FALSE),IF($A$4="PL",VLOOKUP(B1497,lingue!$A$1:$W$2481,22,FALSE),IF($A$4="D",VLOOKUP(B1497,lingue!$A$1:$W$2481,16,FALSE),IF($A$4="F",VLOOKUP(B1497,lingue!$A$1:$W$2481,18,FALSE)))))))</f>
        <v>SCAFFALE AGGIUNTIVO QUICK BIFRONTE CON 2 MENSOLE INCLINABILI PROF. 600 MM + 4 ATHENA AT6412A5101 GRIGIO SCURO - DIM. MM L=985 P=925 A=1813</v>
      </c>
      <c r="E1497" s="23" t="str">
        <f>IF($A$4="I",VLOOKUP(B1497,lingue!$A$1:$W$2481,13,FALSE),IF($A$4="GB",VLOOKUP(B1497,lingue!$A$1:$W$2481,15,FALSE),IF($A$4="E",VLOOKUP(B1497,lingue!$A$1:$W$2481,21,FALSE),IF($A$4="PL",VLOOKUP(B1497,lingue!$A$1:$W$2481,23,FALSE),IF($A$4="D",VLOOKUP(B1497,lingue!$A$1:$W$2481,17,FALSE),IF($A$4="F",VLOOKUP(B1497,lingue!$A$1:$W$2481,19,FALSE)))))))</f>
        <v>SCAFFALE E MENSOLE ZINCATE - FORNITO SMONTATO</v>
      </c>
      <c r="F1497" s="28"/>
      <c r="G1497" s="8"/>
      <c r="J1497" s="25">
        <v>1</v>
      </c>
      <c r="K1497" s="26"/>
      <c r="L1497" s="27">
        <v>308.14</v>
      </c>
      <c r="M1497" s="102"/>
    </row>
    <row r="1498" spans="1:13" ht="21.75" customHeight="1" x14ac:dyDescent="0.25">
      <c r="A1498" s="34" t="s">
        <v>1238</v>
      </c>
      <c r="B1498" s="22" t="s">
        <v>1476</v>
      </c>
      <c r="D1498" s="8" t="str">
        <f>IF($A$4="I",VLOOKUP(B1498,lingue!$A$1:$W$2481,12,FALSE),IF($A$4="GB",VLOOKUP(B1498,lingue!$A$1:$W$2481,14,FALSE),IF($A$4="E",VLOOKUP(B1498,lingue!$A$1:$W$2481,20,FALSE),IF($A$4="PL",VLOOKUP(B1498,lingue!$A$1:$W$2481,22,FALSE),IF($A$4="D",VLOOKUP(B1498,lingue!$A$1:$W$2481,16,FALSE),IF($A$4="F",VLOOKUP(B1498,lingue!$A$1:$W$2481,18,FALSE)))))))</f>
        <v>SCAFFALE AGGIUNTIVO QUICK BIFRONTE CON 2 MENSOLE INCLINABILI PROF. 600 MM + 4 ATHENA REPLAST AT6412A5401 GRIGIO SCURO - DIM. MM L=985 P=925 A=1813</v>
      </c>
      <c r="E1498" s="23" t="str">
        <f>IF($A$4="I",VLOOKUP(B1498,lingue!$A$1:$W$2481,13,FALSE),IF($A$4="GB",VLOOKUP(B1498,lingue!$A$1:$W$2481,15,FALSE),IF($A$4="E",VLOOKUP(B1498,lingue!$A$1:$W$2481,21,FALSE),IF($A$4="PL",VLOOKUP(B1498,lingue!$A$1:$W$2481,23,FALSE),IF($A$4="D",VLOOKUP(B1498,lingue!$A$1:$W$2481,17,FALSE),IF($A$4="F",VLOOKUP(B1498,lingue!$A$1:$W$2481,19,FALSE)))))))</f>
        <v>SCAFFALE E MENSOLE ZINCATE - FORNITO SMONTATO</v>
      </c>
      <c r="F1498" s="28"/>
      <c r="G1498" s="8"/>
      <c r="J1498" s="25">
        <v>1</v>
      </c>
      <c r="K1498" s="26"/>
      <c r="L1498" s="27">
        <v>300.45</v>
      </c>
      <c r="M1498" s="102"/>
    </row>
    <row r="1499" spans="1:13" ht="21.75" customHeight="1" x14ac:dyDescent="0.25">
      <c r="A1499" s="34" t="s">
        <v>1238</v>
      </c>
      <c r="B1499" s="22" t="s">
        <v>1477</v>
      </c>
      <c r="D1499" s="8" t="str">
        <f>IF($A$4="I",VLOOKUP(B1499,lingue!$A$1:$W$2481,12,FALSE),IF($A$4="GB",VLOOKUP(B1499,lingue!$A$1:$W$2481,14,FALSE),IF($A$4="E",VLOOKUP(B1499,lingue!$A$1:$W$2481,20,FALSE),IF($A$4="PL",VLOOKUP(B1499,lingue!$A$1:$W$2481,22,FALSE),IF($A$4="D",VLOOKUP(B1499,lingue!$A$1:$W$2481,16,FALSE),IF($A$4="F",VLOOKUP(B1499,lingue!$A$1:$W$2481,18,FALSE)))))))</f>
        <v>SCAFFALE AGGIUNTIVO QUICK BIFRONTE CON 2 MENSOLE INCLINABILI PROF. 600 MM + 4 ATHENA AT6417A5101 GRIGIO SCURO - DIM. MM L=985 P=925 A=1813</v>
      </c>
      <c r="E1499" s="23" t="str">
        <f>IF($A$4="I",VLOOKUP(B1499,lingue!$A$1:$W$2481,13,FALSE),IF($A$4="GB",VLOOKUP(B1499,lingue!$A$1:$W$2481,15,FALSE),IF($A$4="E",VLOOKUP(B1499,lingue!$A$1:$W$2481,21,FALSE),IF($A$4="PL",VLOOKUP(B1499,lingue!$A$1:$W$2481,23,FALSE),IF($A$4="D",VLOOKUP(B1499,lingue!$A$1:$W$2481,17,FALSE),IF($A$4="F",VLOOKUP(B1499,lingue!$A$1:$W$2481,19,FALSE)))))))</f>
        <v>SCAFFALE E MENSOLE ZINCATE - FORNITO SMONTATO</v>
      </c>
      <c r="F1499" s="28"/>
      <c r="G1499" s="8"/>
      <c r="J1499" s="25">
        <v>1</v>
      </c>
      <c r="K1499" s="26"/>
      <c r="L1499" s="27">
        <v>319.98</v>
      </c>
      <c r="M1499" s="102"/>
    </row>
    <row r="1500" spans="1:13" ht="21.75" customHeight="1" x14ac:dyDescent="0.25">
      <c r="A1500" s="34" t="s">
        <v>1238</v>
      </c>
      <c r="B1500" s="22" t="s">
        <v>1478</v>
      </c>
      <c r="D1500" s="8" t="str">
        <f>IF($A$4="I",VLOOKUP(B1500,lingue!$A$1:$W$2481,12,FALSE),IF($A$4="GB",VLOOKUP(B1500,lingue!$A$1:$W$2481,14,FALSE),IF($A$4="E",VLOOKUP(B1500,lingue!$A$1:$W$2481,20,FALSE),IF($A$4="PL",VLOOKUP(B1500,lingue!$A$1:$W$2481,22,FALSE),IF($A$4="D",VLOOKUP(B1500,lingue!$A$1:$W$2481,16,FALSE),IF($A$4="F",VLOOKUP(B1500,lingue!$A$1:$W$2481,18,FALSE)))))))</f>
        <v>SCAFFALE AGGIUNTIVO QUICK BIFRONTE CON 2 MENSOLE INCLINABILI PROF. 600 MM + 4 ATHENA REPLAST AT6417A5401 GRIGIO SCURO - DIM. MM L=985 P=925 A=1813</v>
      </c>
      <c r="E1500" s="23" t="str">
        <f>IF($A$4="I",VLOOKUP(B1500,lingue!$A$1:$W$2481,13,FALSE),IF($A$4="GB",VLOOKUP(B1500,lingue!$A$1:$W$2481,15,FALSE),IF($A$4="E",VLOOKUP(B1500,lingue!$A$1:$W$2481,21,FALSE),IF($A$4="PL",VLOOKUP(B1500,lingue!$A$1:$W$2481,23,FALSE),IF($A$4="D",VLOOKUP(B1500,lingue!$A$1:$W$2481,17,FALSE),IF($A$4="F",VLOOKUP(B1500,lingue!$A$1:$W$2481,19,FALSE)))))))</f>
        <v>SCAFFALE E MENSOLE ZINCATE - FORNITO SMONTATO</v>
      </c>
      <c r="F1500" s="28"/>
      <c r="G1500" s="8"/>
      <c r="J1500" s="25">
        <v>1</v>
      </c>
      <c r="K1500" s="26"/>
      <c r="L1500" s="27">
        <v>308.83</v>
      </c>
      <c r="M1500" s="102"/>
    </row>
    <row r="1501" spans="1:13" ht="21.75" customHeight="1" x14ac:dyDescent="0.25">
      <c r="A1501" s="34" t="s">
        <v>1238</v>
      </c>
      <c r="B1501" s="22" t="s">
        <v>1479</v>
      </c>
      <c r="D1501" s="8" t="str">
        <f>IF($A$4="I",VLOOKUP(B1501,lingue!$A$1:$W$2481,12,FALSE),IF($A$4="GB",VLOOKUP(B1501,lingue!$A$1:$W$2481,14,FALSE),IF($A$4="E",VLOOKUP(B1501,lingue!$A$1:$W$2481,20,FALSE),IF($A$4="PL",VLOOKUP(B1501,lingue!$A$1:$W$2481,22,FALSE),IF($A$4="D",VLOOKUP(B1501,lingue!$A$1:$W$2481,16,FALSE),IF($A$4="F",VLOOKUP(B1501,lingue!$A$1:$W$2481,18,FALSE)))))))</f>
        <v>SCAFFALE AGGIUNTIVO QUICK BIFRONTE CON 2 MENSOLE INCLINABILI PROF. 600 MM + 4 ATHENA AT6422A5101 GRIGIO SCURO - DIM. MM L=985 P=925 A=1813</v>
      </c>
      <c r="E1501" s="23" t="str">
        <f>IF($A$4="I",VLOOKUP(B1501,lingue!$A$1:$W$2481,13,FALSE),IF($A$4="GB",VLOOKUP(B1501,lingue!$A$1:$W$2481,15,FALSE),IF($A$4="E",VLOOKUP(B1501,lingue!$A$1:$W$2481,21,FALSE),IF($A$4="PL",VLOOKUP(B1501,lingue!$A$1:$W$2481,23,FALSE),IF($A$4="D",VLOOKUP(B1501,lingue!$A$1:$W$2481,17,FALSE),IF($A$4="F",VLOOKUP(B1501,lingue!$A$1:$W$2481,19,FALSE)))))))</f>
        <v>SCAFFALE E MENSOLE ZINCATE - FORNITO SMONTATO</v>
      </c>
      <c r="F1501" s="28"/>
      <c r="G1501" s="8"/>
      <c r="J1501" s="25">
        <v>1</v>
      </c>
      <c r="K1501" s="26"/>
      <c r="L1501" s="27">
        <v>338.93</v>
      </c>
      <c r="M1501" s="102"/>
    </row>
    <row r="1502" spans="1:13" ht="21.75" customHeight="1" x14ac:dyDescent="0.25">
      <c r="A1502" s="34" t="s">
        <v>1238</v>
      </c>
      <c r="B1502" s="22" t="s">
        <v>1480</v>
      </c>
      <c r="D1502" s="8" t="str">
        <f>IF($A$4="I",VLOOKUP(B1502,lingue!$A$1:$W$2481,12,FALSE),IF($A$4="GB",VLOOKUP(B1502,lingue!$A$1:$W$2481,14,FALSE),IF($A$4="E",VLOOKUP(B1502,lingue!$A$1:$W$2481,20,FALSE),IF($A$4="PL",VLOOKUP(B1502,lingue!$A$1:$W$2481,22,FALSE),IF($A$4="D",VLOOKUP(B1502,lingue!$A$1:$W$2481,16,FALSE),IF($A$4="F",VLOOKUP(B1502,lingue!$A$1:$W$2481,18,FALSE)))))))</f>
        <v>SCAFFALE AGGIUNTIVO QUICK BIFRONTE CON 2 MENSOLE INCLINABILI PROF. 600 MM + 4 ATHENA REPLAST AT6422A5401 GRIGIO SCURO - DIM. MM L=985 P=925 A=1813</v>
      </c>
      <c r="E1502" s="23" t="str">
        <f>IF($A$4="I",VLOOKUP(B1502,lingue!$A$1:$W$2481,13,FALSE),IF($A$4="GB",VLOOKUP(B1502,lingue!$A$1:$W$2481,15,FALSE),IF($A$4="E",VLOOKUP(B1502,lingue!$A$1:$W$2481,21,FALSE),IF($A$4="PL",VLOOKUP(B1502,lingue!$A$1:$W$2481,23,FALSE),IF($A$4="D",VLOOKUP(B1502,lingue!$A$1:$W$2481,17,FALSE),IF($A$4="F",VLOOKUP(B1502,lingue!$A$1:$W$2481,19,FALSE)))))))</f>
        <v>SCAFFALE E MENSOLE ZINCATE - FORNITO SMONTATO</v>
      </c>
      <c r="F1502" s="28"/>
      <c r="G1502" s="8"/>
      <c r="J1502" s="25">
        <v>1</v>
      </c>
      <c r="K1502" s="26"/>
      <c r="L1502" s="27">
        <v>322.47000000000003</v>
      </c>
      <c r="M1502" s="102"/>
    </row>
    <row r="1503" spans="1:13" ht="21.75" customHeight="1" x14ac:dyDescent="0.25">
      <c r="A1503" s="34" t="s">
        <v>1238</v>
      </c>
      <c r="B1503" s="22" t="s">
        <v>1481</v>
      </c>
      <c r="D1503" s="8" t="str">
        <f>IF($A$4="I",VLOOKUP(B1503,lingue!$A$1:$W$2481,12,FALSE),IF($A$4="GB",VLOOKUP(B1503,lingue!$A$1:$W$2481,14,FALSE),IF($A$4="E",VLOOKUP(B1503,lingue!$A$1:$W$2481,20,FALSE),IF($A$4="PL",VLOOKUP(B1503,lingue!$A$1:$W$2481,22,FALSE),IF($A$4="D",VLOOKUP(B1503,lingue!$A$1:$W$2481,16,FALSE),IF($A$4="F",VLOOKUP(B1503,lingue!$A$1:$W$2481,18,FALSE)))))))</f>
        <v>SCAFFALE AGGIUNTIVO QUICK BIFRONTE CON 2 MENSOLE INCLINABILI PROF. 600 MM + 2 ATHENA AT8612C5101 GRIGIO SCURO - DIM. MM L=985 P=925 A=1813</v>
      </c>
      <c r="E1503" s="23" t="str">
        <f>IF($A$4="I",VLOOKUP(B1503,lingue!$A$1:$W$2481,13,FALSE),IF($A$4="GB",VLOOKUP(B1503,lingue!$A$1:$W$2481,15,FALSE),IF($A$4="E",VLOOKUP(B1503,lingue!$A$1:$W$2481,21,FALSE),IF($A$4="PL",VLOOKUP(B1503,lingue!$A$1:$W$2481,23,FALSE),IF($A$4="D",VLOOKUP(B1503,lingue!$A$1:$W$2481,17,FALSE),IF($A$4="F",VLOOKUP(B1503,lingue!$A$1:$W$2481,19,FALSE)))))))</f>
        <v>SCAFFALE E MENSOLE ZINCATE - FORNITO SMONTATO</v>
      </c>
      <c r="F1503" s="28"/>
      <c r="G1503" s="8"/>
      <c r="J1503" s="25">
        <v>1</v>
      </c>
      <c r="K1503" s="26"/>
      <c r="L1503" s="27">
        <v>322.91000000000003</v>
      </c>
      <c r="M1503" s="102"/>
    </row>
    <row r="1504" spans="1:13" ht="21.75" customHeight="1" x14ac:dyDescent="0.25">
      <c r="A1504" s="34" t="s">
        <v>1238</v>
      </c>
      <c r="B1504" s="22" t="s">
        <v>1482</v>
      </c>
      <c r="D1504" s="8" t="str">
        <f>IF($A$4="I",VLOOKUP(B1504,lingue!$A$1:$W$2481,12,FALSE),IF($A$4="GB",VLOOKUP(B1504,lingue!$A$1:$W$2481,14,FALSE),IF($A$4="E",VLOOKUP(B1504,lingue!$A$1:$W$2481,20,FALSE),IF($A$4="PL",VLOOKUP(B1504,lingue!$A$1:$W$2481,22,FALSE),IF($A$4="D",VLOOKUP(B1504,lingue!$A$1:$W$2481,16,FALSE),IF($A$4="F",VLOOKUP(B1504,lingue!$A$1:$W$2481,18,FALSE)))))))</f>
        <v>SCAFFALE AGGIUNTIVO QUICK BIFRONTE CON 2 MENSOLE INCLINABILI PROF. 600 MM + 2 ATHENA REPLAST AT8612C5401 GRIGIO SCURO - DIM. MM L=985 P=925 A=1813</v>
      </c>
      <c r="E1504" s="23" t="str">
        <f>IF($A$4="I",VLOOKUP(B1504,lingue!$A$1:$W$2481,13,FALSE),IF($A$4="GB",VLOOKUP(B1504,lingue!$A$1:$W$2481,15,FALSE),IF($A$4="E",VLOOKUP(B1504,lingue!$A$1:$W$2481,21,FALSE),IF($A$4="PL",VLOOKUP(B1504,lingue!$A$1:$W$2481,23,FALSE),IF($A$4="D",VLOOKUP(B1504,lingue!$A$1:$W$2481,17,FALSE),IF($A$4="F",VLOOKUP(B1504,lingue!$A$1:$W$2481,19,FALSE)))))))</f>
        <v>SCAFFALE E MENSOLE ZINCATE - FORNITO SMONTATO</v>
      </c>
      <c r="F1504" s="28"/>
      <c r="G1504" s="8"/>
      <c r="J1504" s="25">
        <v>1</v>
      </c>
      <c r="K1504" s="26"/>
      <c r="L1504" s="27">
        <v>309.62</v>
      </c>
      <c r="M1504" s="102"/>
    </row>
    <row r="1505" spans="1:13" ht="21.75" customHeight="1" x14ac:dyDescent="0.25">
      <c r="A1505" s="34" t="s">
        <v>1238</v>
      </c>
      <c r="B1505" s="22" t="s">
        <v>1483</v>
      </c>
      <c r="D1505" s="8" t="str">
        <f>IF($A$4="I",VLOOKUP(B1505,lingue!$A$1:$W$2481,12,FALSE),IF($A$4="GB",VLOOKUP(B1505,lingue!$A$1:$W$2481,14,FALSE),IF($A$4="E",VLOOKUP(B1505,lingue!$A$1:$W$2481,20,FALSE),IF($A$4="PL",VLOOKUP(B1505,lingue!$A$1:$W$2481,22,FALSE),IF($A$4="D",VLOOKUP(B1505,lingue!$A$1:$W$2481,16,FALSE),IF($A$4="F",VLOOKUP(B1505,lingue!$A$1:$W$2481,18,FALSE)))))))</f>
        <v>SCAFFALE AGGIUNTIVO QUICK BIFRONTE CON 2 MENSOLE INCLINABILI PROF. 600 MM + 2 ATHENA AT8617C5101 GRIGIO SCURO - DIM. MM L=985 P=925 A=1813</v>
      </c>
      <c r="E1505" s="23" t="str">
        <f>IF($A$4="I",VLOOKUP(B1505,lingue!$A$1:$W$2481,13,FALSE),IF($A$4="GB",VLOOKUP(B1505,lingue!$A$1:$W$2481,15,FALSE),IF($A$4="E",VLOOKUP(B1505,lingue!$A$1:$W$2481,21,FALSE),IF($A$4="PL",VLOOKUP(B1505,lingue!$A$1:$W$2481,23,FALSE),IF($A$4="D",VLOOKUP(B1505,lingue!$A$1:$W$2481,17,FALSE),IF($A$4="F",VLOOKUP(B1505,lingue!$A$1:$W$2481,19,FALSE)))))))</f>
        <v>SCAFFALE E MENSOLE ZINCATE - FORNITO SMONTATO</v>
      </c>
      <c r="F1505" s="28"/>
      <c r="G1505" s="8"/>
      <c r="J1505" s="25">
        <v>1</v>
      </c>
      <c r="K1505" s="26"/>
      <c r="L1505" s="27">
        <v>328</v>
      </c>
      <c r="M1505" s="102"/>
    </row>
    <row r="1506" spans="1:13" ht="21.75" customHeight="1" x14ac:dyDescent="0.25">
      <c r="A1506" s="34" t="s">
        <v>1238</v>
      </c>
      <c r="B1506" s="22" t="s">
        <v>1484</v>
      </c>
      <c r="D1506" s="8" t="str">
        <f>IF($A$4="I",VLOOKUP(B1506,lingue!$A$1:$W$2481,12,FALSE),IF($A$4="GB",VLOOKUP(B1506,lingue!$A$1:$W$2481,14,FALSE),IF($A$4="E",VLOOKUP(B1506,lingue!$A$1:$W$2481,20,FALSE),IF($A$4="PL",VLOOKUP(B1506,lingue!$A$1:$W$2481,22,FALSE),IF($A$4="D",VLOOKUP(B1506,lingue!$A$1:$W$2481,16,FALSE),IF($A$4="F",VLOOKUP(B1506,lingue!$A$1:$W$2481,18,FALSE)))))))</f>
        <v>SCAFFALE AGGIUNTIVO QUICK BIFRONTE CON 2 MENSOLE INCLINABILI PROF. 600 MM + 2 ATHENA REPLAST AT8617C5401 GRIGIO SCURO - DIM. MM L=985 P=925 A=1813</v>
      </c>
      <c r="E1506" s="23" t="str">
        <f>IF($A$4="I",VLOOKUP(B1506,lingue!$A$1:$W$2481,13,FALSE),IF($A$4="GB",VLOOKUP(B1506,lingue!$A$1:$W$2481,15,FALSE),IF($A$4="E",VLOOKUP(B1506,lingue!$A$1:$W$2481,21,FALSE),IF($A$4="PL",VLOOKUP(B1506,lingue!$A$1:$W$2481,23,FALSE),IF($A$4="D",VLOOKUP(B1506,lingue!$A$1:$W$2481,17,FALSE),IF($A$4="F",VLOOKUP(B1506,lingue!$A$1:$W$2481,19,FALSE)))))))</f>
        <v>SCAFFALE E MENSOLE ZINCATE - FORNITO SMONTATO</v>
      </c>
      <c r="F1506" s="28"/>
      <c r="G1506" s="8"/>
      <c r="J1506" s="25">
        <v>1</v>
      </c>
      <c r="K1506" s="26"/>
      <c r="L1506" s="27">
        <v>313.67</v>
      </c>
      <c r="M1506" s="102"/>
    </row>
    <row r="1507" spans="1:13" ht="21.75" customHeight="1" x14ac:dyDescent="0.25">
      <c r="A1507" s="34" t="s">
        <v>1238</v>
      </c>
      <c r="B1507" s="22" t="s">
        <v>1485</v>
      </c>
      <c r="D1507" s="8" t="str">
        <f>IF($A$4="I",VLOOKUP(B1507,lingue!$A$1:$W$2481,12,FALSE),IF($A$4="GB",VLOOKUP(B1507,lingue!$A$1:$W$2481,14,FALSE),IF($A$4="E",VLOOKUP(B1507,lingue!$A$1:$W$2481,20,FALSE),IF($A$4="PL",VLOOKUP(B1507,lingue!$A$1:$W$2481,22,FALSE),IF($A$4="D",VLOOKUP(B1507,lingue!$A$1:$W$2481,16,FALSE),IF($A$4="F",VLOOKUP(B1507,lingue!$A$1:$W$2481,18,FALSE)))))))</f>
        <v>SCAFFALE AGGIUNTIVO QUICK BIFRONTE CON 2 MENSOLE INCLINABILI PROF. 600 MM + 2 ATHENA AT8622C5101 GRIGIO SCURO - DIM. MM L=985 P=925 A=1813</v>
      </c>
      <c r="E1507" s="23" t="str">
        <f>IF($A$4="I",VLOOKUP(B1507,lingue!$A$1:$W$2481,13,FALSE),IF($A$4="GB",VLOOKUP(B1507,lingue!$A$1:$W$2481,15,FALSE),IF($A$4="E",VLOOKUP(B1507,lingue!$A$1:$W$2481,21,FALSE),IF($A$4="PL",VLOOKUP(B1507,lingue!$A$1:$W$2481,23,FALSE),IF($A$4="D",VLOOKUP(B1507,lingue!$A$1:$W$2481,17,FALSE),IF($A$4="F",VLOOKUP(B1507,lingue!$A$1:$W$2481,19,FALSE)))))))</f>
        <v>SCAFFALE E MENSOLE ZINCATE - FORNITO SMONTATO</v>
      </c>
      <c r="F1507" s="28"/>
      <c r="G1507" s="8"/>
      <c r="J1507" s="25">
        <v>1</v>
      </c>
      <c r="K1507" s="26"/>
      <c r="L1507" s="27">
        <v>330.46</v>
      </c>
      <c r="M1507" s="102"/>
    </row>
    <row r="1508" spans="1:13" ht="21.75" customHeight="1" x14ac:dyDescent="0.25">
      <c r="A1508" s="34" t="s">
        <v>1238</v>
      </c>
      <c r="B1508" s="22" t="s">
        <v>1486</v>
      </c>
      <c r="D1508" s="8" t="str">
        <f>IF($A$4="I",VLOOKUP(B1508,lingue!$A$1:$W$2481,12,FALSE),IF($A$4="GB",VLOOKUP(B1508,lingue!$A$1:$W$2481,14,FALSE),IF($A$4="E",VLOOKUP(B1508,lingue!$A$1:$W$2481,20,FALSE),IF($A$4="PL",VLOOKUP(B1508,lingue!$A$1:$W$2481,22,FALSE),IF($A$4="D",VLOOKUP(B1508,lingue!$A$1:$W$2481,16,FALSE),IF($A$4="F",VLOOKUP(B1508,lingue!$A$1:$W$2481,18,FALSE)))))))</f>
        <v>SCAFFALE AGGIUNTIVO QUICK BIFRONTE CON 2 MENSOLE INCLINABILI PROF. 600 MM + 2 ATHENA REPLAST AT8622C5401 GRIGIO SCURO - DIM. MM L=985 P=925 A=1813</v>
      </c>
      <c r="E1508" s="23" t="str">
        <f>IF($A$4="I",VLOOKUP(B1508,lingue!$A$1:$W$2481,13,FALSE),IF($A$4="GB",VLOOKUP(B1508,lingue!$A$1:$W$2481,15,FALSE),IF($A$4="E",VLOOKUP(B1508,lingue!$A$1:$W$2481,21,FALSE),IF($A$4="PL",VLOOKUP(B1508,lingue!$A$1:$W$2481,23,FALSE),IF($A$4="D",VLOOKUP(B1508,lingue!$A$1:$W$2481,17,FALSE),IF($A$4="F",VLOOKUP(B1508,lingue!$A$1:$W$2481,19,FALSE)))))))</f>
        <v>SCAFFALE E MENSOLE ZINCATE - FORNITO SMONTATO</v>
      </c>
      <c r="F1508" s="28"/>
      <c r="G1508" s="8"/>
      <c r="J1508" s="25">
        <v>1</v>
      </c>
      <c r="K1508" s="26"/>
      <c r="L1508" s="27">
        <v>315.60000000000002</v>
      </c>
      <c r="M1508" s="102"/>
    </row>
    <row r="1509" spans="1:13" ht="21.75" customHeight="1" x14ac:dyDescent="0.25">
      <c r="A1509" s="34" t="s">
        <v>1238</v>
      </c>
      <c r="B1509" s="22" t="s">
        <v>1487</v>
      </c>
      <c r="D1509" s="8" t="str">
        <f>IF($A$4="I",VLOOKUP(B1509,lingue!$A$1:$W$2481,12,FALSE),IF($A$4="GB",VLOOKUP(B1509,lingue!$A$1:$W$2481,14,FALSE),IF($A$4="E",VLOOKUP(B1509,lingue!$A$1:$W$2481,20,FALSE),IF($A$4="PL",VLOOKUP(B1509,lingue!$A$1:$W$2481,22,FALSE),IF($A$4="D",VLOOKUP(B1509,lingue!$A$1:$W$2481,16,FALSE),IF($A$4="F",VLOOKUP(B1509,lingue!$A$1:$W$2481,18,FALSE)))))))</f>
        <v xml:space="preserve">MENSOLA QUICK INCLINABILE AGGIUNTIVA PROF. 220 MM + 3 ATHENA AT3212A5101 GRIGIO SCURO - DIM. MM L=955 P=220 </v>
      </c>
      <c r="E1509" s="23" t="str">
        <f>IF($A$4="I",VLOOKUP(B1509,lingue!$A$1:$W$2481,13,FALSE),IF($A$4="GB",VLOOKUP(B1509,lingue!$A$1:$W$2481,15,FALSE),IF($A$4="E",VLOOKUP(B1509,lingue!$A$1:$W$2481,21,FALSE),IF($A$4="PL",VLOOKUP(B1509,lingue!$A$1:$W$2481,23,FALSE),IF($A$4="D",VLOOKUP(B1509,lingue!$A$1:$W$2481,17,FALSE),IF($A$4="F",VLOOKUP(B1509,lingue!$A$1:$W$2481,19,FALSE)))))))</f>
        <v>MENSOLE ZINCATE - FORNITO SMONTATO</v>
      </c>
      <c r="F1509" s="28"/>
      <c r="G1509" s="8"/>
      <c r="J1509" s="25">
        <v>1</v>
      </c>
      <c r="K1509" s="26"/>
      <c r="L1509" s="27">
        <v>59.07</v>
      </c>
      <c r="M1509" s="102"/>
    </row>
    <row r="1510" spans="1:13" ht="21.75" customHeight="1" x14ac:dyDescent="0.25">
      <c r="A1510" s="34" t="s">
        <v>1238</v>
      </c>
      <c r="B1510" s="22" t="s">
        <v>1488</v>
      </c>
      <c r="D1510" s="8" t="str">
        <f>IF($A$4="I",VLOOKUP(B1510,lingue!$A$1:$W$2481,12,FALSE),IF($A$4="GB",VLOOKUP(B1510,lingue!$A$1:$W$2481,14,FALSE),IF($A$4="E",VLOOKUP(B1510,lingue!$A$1:$W$2481,20,FALSE),IF($A$4="PL",VLOOKUP(B1510,lingue!$A$1:$W$2481,22,FALSE),IF($A$4="D",VLOOKUP(B1510,lingue!$A$1:$W$2481,16,FALSE),IF($A$4="F",VLOOKUP(B1510,lingue!$A$1:$W$2481,18,FALSE)))))))</f>
        <v xml:space="preserve">MENSOLA QUICK INCLINABILE AGGIUNTIVA PROF. 220 MM + 3 ATHENA REPLAST AT3212A5401 GRIGIO SCURO - DIM. MM L=955 P=220 </v>
      </c>
      <c r="E1510" s="23" t="str">
        <f>IF($A$4="I",VLOOKUP(B1510,lingue!$A$1:$W$2481,13,FALSE),IF($A$4="GB",VLOOKUP(B1510,lingue!$A$1:$W$2481,15,FALSE),IF($A$4="E",VLOOKUP(B1510,lingue!$A$1:$W$2481,21,FALSE),IF($A$4="PL",VLOOKUP(B1510,lingue!$A$1:$W$2481,23,FALSE),IF($A$4="D",VLOOKUP(B1510,lingue!$A$1:$W$2481,17,FALSE),IF($A$4="F",VLOOKUP(B1510,lingue!$A$1:$W$2481,19,FALSE)))))))</f>
        <v>MENSOLE ZINCATE - FORNITO SMONTATO</v>
      </c>
      <c r="F1510" s="28"/>
      <c r="G1510" s="8"/>
      <c r="J1510" s="25">
        <v>1</v>
      </c>
      <c r="K1510" s="26"/>
      <c r="L1510" s="27">
        <v>56.04</v>
      </c>
      <c r="M1510" s="102"/>
    </row>
    <row r="1511" spans="1:13" ht="21.75" customHeight="1" x14ac:dyDescent="0.25">
      <c r="A1511" s="34" t="s">
        <v>1238</v>
      </c>
      <c r="B1511" s="22" t="s">
        <v>1489</v>
      </c>
      <c r="D1511" s="8" t="str">
        <f>IF($A$4="I",VLOOKUP(B1511,lingue!$A$1:$W$2481,12,FALSE),IF($A$4="GB",VLOOKUP(B1511,lingue!$A$1:$W$2481,14,FALSE),IF($A$4="E",VLOOKUP(B1511,lingue!$A$1:$W$2481,20,FALSE),IF($A$4="PL",VLOOKUP(B1511,lingue!$A$1:$W$2481,22,FALSE),IF($A$4="D",VLOOKUP(B1511,lingue!$A$1:$W$2481,16,FALSE),IF($A$4="F",VLOOKUP(B1511,lingue!$A$1:$W$2481,18,FALSE)))))))</f>
        <v xml:space="preserve">MENSOLA QUICK INCLINABILE AGGIUNTIVA PROF. 220 MM + 3 ATHENA AT3217A5101 GRIGIO SCURO - DIM. MM L=955 P=220 </v>
      </c>
      <c r="E1511" s="23" t="str">
        <f>IF($A$4="I",VLOOKUP(B1511,lingue!$A$1:$W$2481,13,FALSE),IF($A$4="GB",VLOOKUP(B1511,lingue!$A$1:$W$2481,15,FALSE),IF($A$4="E",VLOOKUP(B1511,lingue!$A$1:$W$2481,21,FALSE),IF($A$4="PL",VLOOKUP(B1511,lingue!$A$1:$W$2481,23,FALSE),IF($A$4="D",VLOOKUP(B1511,lingue!$A$1:$W$2481,17,FALSE),IF($A$4="F",VLOOKUP(B1511,lingue!$A$1:$W$2481,19,FALSE)))))))</f>
        <v>MENSOLE ZINCATE - FORNITO SMONTATO</v>
      </c>
      <c r="F1511" s="28"/>
      <c r="G1511" s="8"/>
      <c r="J1511" s="25">
        <v>1</v>
      </c>
      <c r="K1511" s="26"/>
      <c r="L1511" s="27">
        <v>60.61</v>
      </c>
      <c r="M1511" s="102"/>
    </row>
    <row r="1512" spans="1:13" ht="21.75" customHeight="1" x14ac:dyDescent="0.25">
      <c r="A1512" s="34" t="s">
        <v>1238</v>
      </c>
      <c r="B1512" s="22" t="s">
        <v>1490</v>
      </c>
      <c r="D1512" s="8" t="str">
        <f>IF($A$4="I",VLOOKUP(B1512,lingue!$A$1:$W$2481,12,FALSE),IF($A$4="GB",VLOOKUP(B1512,lingue!$A$1:$W$2481,14,FALSE),IF($A$4="E",VLOOKUP(B1512,lingue!$A$1:$W$2481,20,FALSE),IF($A$4="PL",VLOOKUP(B1512,lingue!$A$1:$W$2481,22,FALSE),IF($A$4="D",VLOOKUP(B1512,lingue!$A$1:$W$2481,16,FALSE),IF($A$4="F",VLOOKUP(B1512,lingue!$A$1:$W$2481,18,FALSE)))))))</f>
        <v xml:space="preserve">MENSOLA QUICK INCLINABILE AGGIUNTIVA PROF. 220 MM + 3 ATHENA REPLAST AT3217A5401 GRIGIO SCURO - DIM. MM L=955 P=220 </v>
      </c>
      <c r="E1512" s="23" t="str">
        <f>IF($A$4="I",VLOOKUP(B1512,lingue!$A$1:$W$2481,13,FALSE),IF($A$4="GB",VLOOKUP(B1512,lingue!$A$1:$W$2481,15,FALSE),IF($A$4="E",VLOOKUP(B1512,lingue!$A$1:$W$2481,21,FALSE),IF($A$4="PL",VLOOKUP(B1512,lingue!$A$1:$W$2481,23,FALSE),IF($A$4="D",VLOOKUP(B1512,lingue!$A$1:$W$2481,17,FALSE),IF($A$4="F",VLOOKUP(B1512,lingue!$A$1:$W$2481,19,FALSE)))))))</f>
        <v>MENSOLE ZINCATE - FORNITO SMONTATO</v>
      </c>
      <c r="F1512" s="28"/>
      <c r="G1512" s="8"/>
      <c r="J1512" s="25">
        <v>1</v>
      </c>
      <c r="K1512" s="26"/>
      <c r="L1512" s="27">
        <v>56.92</v>
      </c>
      <c r="M1512" s="102"/>
    </row>
    <row r="1513" spans="1:13" ht="21.75" customHeight="1" x14ac:dyDescent="0.25">
      <c r="A1513" s="34" t="s">
        <v>1238</v>
      </c>
      <c r="B1513" s="22" t="s">
        <v>1491</v>
      </c>
      <c r="D1513" s="8" t="str">
        <f>IF($A$4="I",VLOOKUP(B1513,lingue!$A$1:$W$2481,12,FALSE),IF($A$4="GB",VLOOKUP(B1513,lingue!$A$1:$W$2481,14,FALSE),IF($A$4="E",VLOOKUP(B1513,lingue!$A$1:$W$2481,20,FALSE),IF($A$4="PL",VLOOKUP(B1513,lingue!$A$1:$W$2481,22,FALSE),IF($A$4="D",VLOOKUP(B1513,lingue!$A$1:$W$2481,16,FALSE),IF($A$4="F",VLOOKUP(B1513,lingue!$A$1:$W$2481,18,FALSE)))))))</f>
        <v xml:space="preserve">MENSOLA QUICK INCLINABILE AGGIUNTIVA PROF. 320 MM + 4 ATHENA AT3212A5101 GRIGIO SCURO - DIM. MM L=955 P=320 </v>
      </c>
      <c r="E1513" s="23" t="str">
        <f>IF($A$4="I",VLOOKUP(B1513,lingue!$A$1:$W$2481,13,FALSE),IF($A$4="GB",VLOOKUP(B1513,lingue!$A$1:$W$2481,15,FALSE),IF($A$4="E",VLOOKUP(B1513,lingue!$A$1:$W$2481,21,FALSE),IF($A$4="PL",VLOOKUP(B1513,lingue!$A$1:$W$2481,23,FALSE),IF($A$4="D",VLOOKUP(B1513,lingue!$A$1:$W$2481,17,FALSE),IF($A$4="F",VLOOKUP(B1513,lingue!$A$1:$W$2481,19,FALSE)))))))</f>
        <v>MENSOLE ZINCATE - FORNITO SMONTATO</v>
      </c>
      <c r="F1513" s="28"/>
      <c r="G1513" s="8"/>
      <c r="J1513" s="25">
        <v>1</v>
      </c>
      <c r="K1513" s="26"/>
      <c r="L1513" s="27">
        <v>70.05</v>
      </c>
      <c r="M1513" s="102"/>
    </row>
    <row r="1514" spans="1:13" ht="21.75" customHeight="1" x14ac:dyDescent="0.25">
      <c r="A1514" s="34" t="s">
        <v>1238</v>
      </c>
      <c r="B1514" s="22" t="s">
        <v>1492</v>
      </c>
      <c r="D1514" s="8" t="str">
        <f>IF($A$4="I",VLOOKUP(B1514,lingue!$A$1:$W$2481,12,FALSE),IF($A$4="GB",VLOOKUP(B1514,lingue!$A$1:$W$2481,14,FALSE),IF($A$4="E",VLOOKUP(B1514,lingue!$A$1:$W$2481,20,FALSE),IF($A$4="PL",VLOOKUP(B1514,lingue!$A$1:$W$2481,22,FALSE),IF($A$4="D",VLOOKUP(B1514,lingue!$A$1:$W$2481,16,FALSE),IF($A$4="F",VLOOKUP(B1514,lingue!$A$1:$W$2481,18,FALSE)))))))</f>
        <v xml:space="preserve">MENSOLA QUICK INCLINABILE AGGIUNTIVA PROF. 320 MM + 4 ATHENA REPLAST AT3212A5401 GRIGIO SCURO - DIM. MM L=955 P=320 </v>
      </c>
      <c r="E1514" s="23" t="str">
        <f>IF($A$4="I",VLOOKUP(B1514,lingue!$A$1:$W$2481,13,FALSE),IF($A$4="GB",VLOOKUP(B1514,lingue!$A$1:$W$2481,15,FALSE),IF($A$4="E",VLOOKUP(B1514,lingue!$A$1:$W$2481,21,FALSE),IF($A$4="PL",VLOOKUP(B1514,lingue!$A$1:$W$2481,23,FALSE),IF($A$4="D",VLOOKUP(B1514,lingue!$A$1:$W$2481,17,FALSE),IF($A$4="F",VLOOKUP(B1514,lingue!$A$1:$W$2481,19,FALSE)))))))</f>
        <v>MENSOLE ZINCATE - FORNITO SMONTATO</v>
      </c>
      <c r="F1514" s="28"/>
      <c r="G1514" s="8"/>
      <c r="J1514" s="25">
        <v>1</v>
      </c>
      <c r="K1514" s="26"/>
      <c r="L1514" s="27">
        <v>66</v>
      </c>
      <c r="M1514" s="102"/>
    </row>
    <row r="1515" spans="1:13" ht="21.75" customHeight="1" x14ac:dyDescent="0.25">
      <c r="A1515" s="34" t="s">
        <v>1238</v>
      </c>
      <c r="B1515" s="22" t="s">
        <v>1493</v>
      </c>
      <c r="D1515" s="8" t="str">
        <f>IF($A$4="I",VLOOKUP(B1515,lingue!$A$1:$W$2481,12,FALSE),IF($A$4="GB",VLOOKUP(B1515,lingue!$A$1:$W$2481,14,FALSE),IF($A$4="E",VLOOKUP(B1515,lingue!$A$1:$W$2481,20,FALSE),IF($A$4="PL",VLOOKUP(B1515,lingue!$A$1:$W$2481,22,FALSE),IF($A$4="D",VLOOKUP(B1515,lingue!$A$1:$W$2481,16,FALSE),IF($A$4="F",VLOOKUP(B1515,lingue!$A$1:$W$2481,18,FALSE)))))))</f>
        <v xml:space="preserve">MENSOLA QUICK INCLINABILE AGGIUNTIVA PROF. 320 MM + 4 ATHENA AT3217A5101 GRIGIO SCURO - DIM. MM L=955 P=320 </v>
      </c>
      <c r="E1515" s="23" t="str">
        <f>IF($A$4="I",VLOOKUP(B1515,lingue!$A$1:$W$2481,13,FALSE),IF($A$4="GB",VLOOKUP(B1515,lingue!$A$1:$W$2481,15,FALSE),IF($A$4="E",VLOOKUP(B1515,lingue!$A$1:$W$2481,21,FALSE),IF($A$4="PL",VLOOKUP(B1515,lingue!$A$1:$W$2481,23,FALSE),IF($A$4="D",VLOOKUP(B1515,lingue!$A$1:$W$2481,17,FALSE),IF($A$4="F",VLOOKUP(B1515,lingue!$A$1:$W$2481,19,FALSE)))))))</f>
        <v>MENSOLE ZINCATE - FORNITO SMONTATO</v>
      </c>
      <c r="F1515" s="28"/>
      <c r="G1515" s="8"/>
      <c r="J1515" s="25">
        <v>1</v>
      </c>
      <c r="K1515" s="26"/>
      <c r="L1515" s="27">
        <v>72.09</v>
      </c>
      <c r="M1515" s="102"/>
    </row>
    <row r="1516" spans="1:13" ht="21.75" customHeight="1" x14ac:dyDescent="0.25">
      <c r="A1516" s="34" t="s">
        <v>1238</v>
      </c>
      <c r="B1516" s="22" t="s">
        <v>1494</v>
      </c>
      <c r="D1516" s="8" t="str">
        <f>IF($A$4="I",VLOOKUP(B1516,lingue!$A$1:$W$2481,12,FALSE),IF($A$4="GB",VLOOKUP(B1516,lingue!$A$1:$W$2481,14,FALSE),IF($A$4="E",VLOOKUP(B1516,lingue!$A$1:$W$2481,20,FALSE),IF($A$4="PL",VLOOKUP(B1516,lingue!$A$1:$W$2481,22,FALSE),IF($A$4="D",VLOOKUP(B1516,lingue!$A$1:$W$2481,16,FALSE),IF($A$4="F",VLOOKUP(B1516,lingue!$A$1:$W$2481,18,FALSE)))))))</f>
        <v xml:space="preserve">MENSOLA QUICK INCLINABILE AGGIUNTIVA PROF. 320 MM + 4 ATHENA REPLAST AT3217A5401 GRIGIO SCURO - DIM. MM L=955 P=320 </v>
      </c>
      <c r="E1516" s="23" t="str">
        <f>IF($A$4="I",VLOOKUP(B1516,lingue!$A$1:$W$2481,13,FALSE),IF($A$4="GB",VLOOKUP(B1516,lingue!$A$1:$W$2481,15,FALSE),IF($A$4="E",VLOOKUP(B1516,lingue!$A$1:$W$2481,21,FALSE),IF($A$4="PL",VLOOKUP(B1516,lingue!$A$1:$W$2481,23,FALSE),IF($A$4="D",VLOOKUP(B1516,lingue!$A$1:$W$2481,17,FALSE),IF($A$4="F",VLOOKUP(B1516,lingue!$A$1:$W$2481,19,FALSE)))))))</f>
        <v>MENSOLE ZINCATE - FORNITO SMONTATO</v>
      </c>
      <c r="F1516" s="28"/>
      <c r="G1516" s="8"/>
      <c r="J1516" s="25">
        <v>1</v>
      </c>
      <c r="K1516" s="26"/>
      <c r="L1516" s="27">
        <v>67.17</v>
      </c>
      <c r="M1516" s="102"/>
    </row>
    <row r="1517" spans="1:13" ht="21.75" customHeight="1" x14ac:dyDescent="0.25">
      <c r="A1517" s="34" t="s">
        <v>1238</v>
      </c>
      <c r="B1517" s="22" t="s">
        <v>1495</v>
      </c>
      <c r="D1517" s="8" t="str">
        <f>IF($A$4="I",VLOOKUP(B1517,lingue!$A$1:$W$2481,12,FALSE),IF($A$4="GB",VLOOKUP(B1517,lingue!$A$1:$W$2481,14,FALSE),IF($A$4="E",VLOOKUP(B1517,lingue!$A$1:$W$2481,20,FALSE),IF($A$4="PL",VLOOKUP(B1517,lingue!$A$1:$W$2481,22,FALSE),IF($A$4="D",VLOOKUP(B1517,lingue!$A$1:$W$2481,16,FALSE),IF($A$4="F",VLOOKUP(B1517,lingue!$A$1:$W$2481,18,FALSE)))))))</f>
        <v xml:space="preserve">MENSOLA QUICK INCLINABILE AGGIUNTIVA PROF. 320 MM + 2 ATHENA AT4312A5101 GRIGIO SCURO - DIM. MM L=955 P=320 </v>
      </c>
      <c r="E1517" s="23" t="str">
        <f>IF($A$4="I",VLOOKUP(B1517,lingue!$A$1:$W$2481,13,FALSE),IF($A$4="GB",VLOOKUP(B1517,lingue!$A$1:$W$2481,15,FALSE),IF($A$4="E",VLOOKUP(B1517,lingue!$A$1:$W$2481,21,FALSE),IF($A$4="PL",VLOOKUP(B1517,lingue!$A$1:$W$2481,23,FALSE),IF($A$4="D",VLOOKUP(B1517,lingue!$A$1:$W$2481,17,FALSE),IF($A$4="F",VLOOKUP(B1517,lingue!$A$1:$W$2481,19,FALSE)))))))</f>
        <v>MENSOLE ZINCATE - FORNITO SMONTATO</v>
      </c>
      <c r="F1517" s="28"/>
      <c r="G1517" s="8"/>
      <c r="J1517" s="25">
        <v>1</v>
      </c>
      <c r="K1517" s="26"/>
      <c r="L1517" s="27">
        <v>63.03</v>
      </c>
      <c r="M1517" s="102"/>
    </row>
    <row r="1518" spans="1:13" ht="21.75" customHeight="1" x14ac:dyDescent="0.25">
      <c r="A1518" s="34" t="s">
        <v>1238</v>
      </c>
      <c r="B1518" s="22" t="s">
        <v>1496</v>
      </c>
      <c r="D1518" s="8" t="str">
        <f>IF($A$4="I",VLOOKUP(B1518,lingue!$A$1:$W$2481,12,FALSE),IF($A$4="GB",VLOOKUP(B1518,lingue!$A$1:$W$2481,14,FALSE),IF($A$4="E",VLOOKUP(B1518,lingue!$A$1:$W$2481,20,FALSE),IF($A$4="PL",VLOOKUP(B1518,lingue!$A$1:$W$2481,22,FALSE),IF($A$4="D",VLOOKUP(B1518,lingue!$A$1:$W$2481,16,FALSE),IF($A$4="F",VLOOKUP(B1518,lingue!$A$1:$W$2481,18,FALSE)))))))</f>
        <v xml:space="preserve">MENSOLA QUICK INCLINABILE AGGIUNTIVA PROF. 320 MM + 2 ATHENA REPLAST AT4312A5401 GRIGIO SCURO - DIM. MM L=955 P=320 </v>
      </c>
      <c r="E1518" s="23" t="str">
        <f>IF($A$4="I",VLOOKUP(B1518,lingue!$A$1:$W$2481,13,FALSE),IF($A$4="GB",VLOOKUP(B1518,lingue!$A$1:$W$2481,15,FALSE),IF($A$4="E",VLOOKUP(B1518,lingue!$A$1:$W$2481,21,FALSE),IF($A$4="PL",VLOOKUP(B1518,lingue!$A$1:$W$2481,23,FALSE),IF($A$4="D",VLOOKUP(B1518,lingue!$A$1:$W$2481,17,FALSE),IF($A$4="F",VLOOKUP(B1518,lingue!$A$1:$W$2481,19,FALSE)))))))</f>
        <v>MENSOLE ZINCATE - FORNITO SMONTATO</v>
      </c>
      <c r="F1518" s="28"/>
      <c r="G1518" s="8"/>
      <c r="J1518" s="25">
        <v>1</v>
      </c>
      <c r="K1518" s="26"/>
      <c r="L1518" s="27">
        <v>60.13</v>
      </c>
      <c r="M1518" s="102"/>
    </row>
    <row r="1519" spans="1:13" ht="21.75" customHeight="1" x14ac:dyDescent="0.25">
      <c r="A1519" s="34" t="s">
        <v>1238</v>
      </c>
      <c r="B1519" s="22" t="s">
        <v>1497</v>
      </c>
      <c r="D1519" s="8" t="str">
        <f>IF($A$4="I",VLOOKUP(B1519,lingue!$A$1:$W$2481,12,FALSE),IF($A$4="GB",VLOOKUP(B1519,lingue!$A$1:$W$2481,14,FALSE),IF($A$4="E",VLOOKUP(B1519,lingue!$A$1:$W$2481,20,FALSE),IF($A$4="PL",VLOOKUP(B1519,lingue!$A$1:$W$2481,22,FALSE),IF($A$4="D",VLOOKUP(B1519,lingue!$A$1:$W$2481,16,FALSE),IF($A$4="F",VLOOKUP(B1519,lingue!$A$1:$W$2481,18,FALSE)))))))</f>
        <v xml:space="preserve">MENSOLA QUICK INCLINABILE AGGIUNTIVA PROF. 320 MM + 2 ATHENA AT4317A5101 GRIGIO SCURO - DIM. MM L=955 P=320 </v>
      </c>
      <c r="E1519" s="23" t="str">
        <f>IF($A$4="I",VLOOKUP(B1519,lingue!$A$1:$W$2481,13,FALSE),IF($A$4="GB",VLOOKUP(B1519,lingue!$A$1:$W$2481,15,FALSE),IF($A$4="E",VLOOKUP(B1519,lingue!$A$1:$W$2481,21,FALSE),IF($A$4="PL",VLOOKUP(B1519,lingue!$A$1:$W$2481,23,FALSE),IF($A$4="D",VLOOKUP(B1519,lingue!$A$1:$W$2481,17,FALSE),IF($A$4="F",VLOOKUP(B1519,lingue!$A$1:$W$2481,19,FALSE)))))))</f>
        <v>MENSOLE ZINCATE - FORNITO SMONTATO</v>
      </c>
      <c r="F1519" s="28"/>
      <c r="G1519" s="8"/>
      <c r="J1519" s="25">
        <v>1</v>
      </c>
      <c r="K1519" s="26"/>
      <c r="L1519" s="27">
        <v>67.22</v>
      </c>
      <c r="M1519" s="102"/>
    </row>
    <row r="1520" spans="1:13" ht="21.75" customHeight="1" x14ac:dyDescent="0.25">
      <c r="A1520" s="34" t="s">
        <v>1238</v>
      </c>
      <c r="B1520" s="22" t="s">
        <v>1498</v>
      </c>
      <c r="D1520" s="8" t="str">
        <f>IF($A$4="I",VLOOKUP(B1520,lingue!$A$1:$W$2481,12,FALSE),IF($A$4="GB",VLOOKUP(B1520,lingue!$A$1:$W$2481,14,FALSE),IF($A$4="E",VLOOKUP(B1520,lingue!$A$1:$W$2481,20,FALSE),IF($A$4="PL",VLOOKUP(B1520,lingue!$A$1:$W$2481,22,FALSE),IF($A$4="D",VLOOKUP(B1520,lingue!$A$1:$W$2481,16,FALSE),IF($A$4="F",VLOOKUP(B1520,lingue!$A$1:$W$2481,18,FALSE)))))))</f>
        <v xml:space="preserve">MENSOLA QUICK INCLINABILE AGGIUNTIVA PROF. 320 MM + 2 ATHENA REPLAST AT4317A5401 GRIGIO SCURO - DIM. MM L=955 P=320 </v>
      </c>
      <c r="E1520" s="23" t="str">
        <f>IF($A$4="I",VLOOKUP(B1520,lingue!$A$1:$W$2481,13,FALSE),IF($A$4="GB",VLOOKUP(B1520,lingue!$A$1:$W$2481,15,FALSE),IF($A$4="E",VLOOKUP(B1520,lingue!$A$1:$W$2481,21,FALSE),IF($A$4="PL",VLOOKUP(B1520,lingue!$A$1:$W$2481,23,FALSE),IF($A$4="D",VLOOKUP(B1520,lingue!$A$1:$W$2481,17,FALSE),IF($A$4="F",VLOOKUP(B1520,lingue!$A$1:$W$2481,19,FALSE)))))))</f>
        <v>MENSOLE ZINCATE - FORNITO SMONTATO</v>
      </c>
      <c r="F1520" s="28"/>
      <c r="G1520" s="8"/>
      <c r="J1520" s="25">
        <v>1</v>
      </c>
      <c r="K1520" s="26"/>
      <c r="L1520" s="27">
        <v>63.86</v>
      </c>
      <c r="M1520" s="102"/>
    </row>
    <row r="1521" spans="1:13" ht="21.75" customHeight="1" x14ac:dyDescent="0.25">
      <c r="A1521" s="34" t="s">
        <v>1238</v>
      </c>
      <c r="B1521" s="22" t="s">
        <v>1499</v>
      </c>
      <c r="D1521" s="8" t="str">
        <f>IF($A$4="I",VLOOKUP(B1521,lingue!$A$1:$W$2481,12,FALSE),IF($A$4="GB",VLOOKUP(B1521,lingue!$A$1:$W$2481,14,FALSE),IF($A$4="E",VLOOKUP(B1521,lingue!$A$1:$W$2481,20,FALSE),IF($A$4="PL",VLOOKUP(B1521,lingue!$A$1:$W$2481,22,FALSE),IF($A$4="D",VLOOKUP(B1521,lingue!$A$1:$W$2481,16,FALSE),IF($A$4="F",VLOOKUP(B1521,lingue!$A$1:$W$2481,18,FALSE)))))))</f>
        <v xml:space="preserve">MENSOLA QUICK INCLINABILE AGGIUNTIVA PROF. 320 MM + 2 ATHENA AT4322A5101 GRIGIO SCURO - DIM. MM L=955 P=320 </v>
      </c>
      <c r="E1521" s="23" t="str">
        <f>IF($A$4="I",VLOOKUP(B1521,lingue!$A$1:$W$2481,13,FALSE),IF($A$4="GB",VLOOKUP(B1521,lingue!$A$1:$W$2481,15,FALSE),IF($A$4="E",VLOOKUP(B1521,lingue!$A$1:$W$2481,21,FALSE),IF($A$4="PL",VLOOKUP(B1521,lingue!$A$1:$W$2481,23,FALSE),IF($A$4="D",VLOOKUP(B1521,lingue!$A$1:$W$2481,17,FALSE),IF($A$4="F",VLOOKUP(B1521,lingue!$A$1:$W$2481,19,FALSE)))))))</f>
        <v>MENSOLE ZINCATE - FORNITO SMONTATO</v>
      </c>
      <c r="F1521" s="28"/>
      <c r="G1521" s="8"/>
      <c r="J1521" s="25">
        <v>1</v>
      </c>
      <c r="K1521" s="26"/>
      <c r="L1521" s="27">
        <v>68.88</v>
      </c>
      <c r="M1521" s="102"/>
    </row>
    <row r="1522" spans="1:13" ht="21.75" customHeight="1" x14ac:dyDescent="0.25">
      <c r="A1522" s="34" t="s">
        <v>1238</v>
      </c>
      <c r="B1522" s="22" t="s">
        <v>1500</v>
      </c>
      <c r="D1522" s="8" t="str">
        <f>IF($A$4="I",VLOOKUP(B1522,lingue!$A$1:$W$2481,12,FALSE),IF($A$4="GB",VLOOKUP(B1522,lingue!$A$1:$W$2481,14,FALSE),IF($A$4="E",VLOOKUP(B1522,lingue!$A$1:$W$2481,20,FALSE),IF($A$4="PL",VLOOKUP(B1522,lingue!$A$1:$W$2481,22,FALSE),IF($A$4="D",VLOOKUP(B1522,lingue!$A$1:$W$2481,16,FALSE),IF($A$4="F",VLOOKUP(B1522,lingue!$A$1:$W$2481,18,FALSE)))))))</f>
        <v xml:space="preserve">MENSOLA QUICK INCLINABILE AGGIUNTIVA PROF. 320 MM + 2 ATHENA REPLAST AT4322A5401 GRIGIO SCURO - DIM. MM L=955 P=320 </v>
      </c>
      <c r="E1522" s="23" t="str">
        <f>IF($A$4="I",VLOOKUP(B1522,lingue!$A$1:$W$2481,13,FALSE),IF($A$4="GB",VLOOKUP(B1522,lingue!$A$1:$W$2481,15,FALSE),IF($A$4="E",VLOOKUP(B1522,lingue!$A$1:$W$2481,21,FALSE),IF($A$4="PL",VLOOKUP(B1522,lingue!$A$1:$W$2481,23,FALSE),IF($A$4="D",VLOOKUP(B1522,lingue!$A$1:$W$2481,17,FALSE),IF($A$4="F",VLOOKUP(B1522,lingue!$A$1:$W$2481,19,FALSE)))))))</f>
        <v>MENSOLE ZINCATE - FORNITO SMONTATO</v>
      </c>
      <c r="F1522" s="28"/>
      <c r="G1522" s="8"/>
      <c r="J1522" s="25">
        <v>1</v>
      </c>
      <c r="K1522" s="26"/>
      <c r="L1522" s="27">
        <v>65.8</v>
      </c>
      <c r="M1522" s="102"/>
    </row>
    <row r="1523" spans="1:13" ht="21.75" customHeight="1" x14ac:dyDescent="0.25">
      <c r="A1523" s="34" t="s">
        <v>1238</v>
      </c>
      <c r="B1523" s="22" t="s">
        <v>1501</v>
      </c>
      <c r="D1523" s="8" t="str">
        <f>IF($A$4="I",VLOOKUP(B1523,lingue!$A$1:$W$2481,12,FALSE),IF($A$4="GB",VLOOKUP(B1523,lingue!$A$1:$W$2481,14,FALSE),IF($A$4="E",VLOOKUP(B1523,lingue!$A$1:$W$2481,20,FALSE),IF($A$4="PL",VLOOKUP(B1523,lingue!$A$1:$W$2481,22,FALSE),IF($A$4="D",VLOOKUP(B1523,lingue!$A$1:$W$2481,16,FALSE),IF($A$4="F",VLOOKUP(B1523,lingue!$A$1:$W$2481,18,FALSE)))))))</f>
        <v xml:space="preserve">MENSOLA QUICK INCLINABILE AGGIUNTIVA PROF. 420 MM + 3 ATHENA AT4312A5101 GRIGIO SCURO - DIM. MM L=955 P=420 </v>
      </c>
      <c r="E1523" s="23" t="str">
        <f>IF($A$4="I",VLOOKUP(B1523,lingue!$A$1:$W$2481,13,FALSE),IF($A$4="GB",VLOOKUP(B1523,lingue!$A$1:$W$2481,15,FALSE),IF($A$4="E",VLOOKUP(B1523,lingue!$A$1:$W$2481,21,FALSE),IF($A$4="PL",VLOOKUP(B1523,lingue!$A$1:$W$2481,23,FALSE),IF($A$4="D",VLOOKUP(B1523,lingue!$A$1:$W$2481,17,FALSE),IF($A$4="F",VLOOKUP(B1523,lingue!$A$1:$W$2481,19,FALSE)))))))</f>
        <v>MENSOLE ZINCATE - FORNITO SMONTATO</v>
      </c>
      <c r="F1523" s="28"/>
      <c r="G1523" s="8"/>
      <c r="J1523" s="25">
        <v>1</v>
      </c>
      <c r="K1523" s="26"/>
      <c r="L1523" s="27">
        <v>68.69</v>
      </c>
      <c r="M1523" s="102"/>
    </row>
    <row r="1524" spans="1:13" ht="21.75" customHeight="1" x14ac:dyDescent="0.25">
      <c r="A1524" s="34" t="s">
        <v>1238</v>
      </c>
      <c r="B1524" s="22" t="s">
        <v>1502</v>
      </c>
      <c r="D1524" s="8" t="str">
        <f>IF($A$4="I",VLOOKUP(B1524,lingue!$A$1:$W$2481,12,FALSE),IF($A$4="GB",VLOOKUP(B1524,lingue!$A$1:$W$2481,14,FALSE),IF($A$4="E",VLOOKUP(B1524,lingue!$A$1:$W$2481,20,FALSE),IF($A$4="PL",VLOOKUP(B1524,lingue!$A$1:$W$2481,22,FALSE),IF($A$4="D",VLOOKUP(B1524,lingue!$A$1:$W$2481,16,FALSE),IF($A$4="F",VLOOKUP(B1524,lingue!$A$1:$W$2481,18,FALSE)))))))</f>
        <v xml:space="preserve">MENSOLA QUICK INCLINABILE AGGIUNTIVA PROF. 420 MM + 3 ATHENA REPLAST AT4312A5401 GRIGIO SCURO - DIM. MM L=955 P=420 </v>
      </c>
      <c r="E1524" s="23" t="str">
        <f>IF($A$4="I",VLOOKUP(B1524,lingue!$A$1:$W$2481,13,FALSE),IF($A$4="GB",VLOOKUP(B1524,lingue!$A$1:$W$2481,15,FALSE),IF($A$4="E",VLOOKUP(B1524,lingue!$A$1:$W$2481,21,FALSE),IF($A$4="PL",VLOOKUP(B1524,lingue!$A$1:$W$2481,23,FALSE),IF($A$4="D",VLOOKUP(B1524,lingue!$A$1:$W$2481,17,FALSE),IF($A$4="F",VLOOKUP(B1524,lingue!$A$1:$W$2481,19,FALSE)))))))</f>
        <v>MENSOLE ZINCATE - FORNITO SMONTATO</v>
      </c>
      <c r="F1524" s="28"/>
      <c r="G1524" s="8"/>
      <c r="J1524" s="25">
        <v>1</v>
      </c>
      <c r="K1524" s="26"/>
      <c r="L1524" s="27">
        <v>64.34</v>
      </c>
      <c r="M1524" s="102"/>
    </row>
    <row r="1525" spans="1:13" ht="21.75" customHeight="1" x14ac:dyDescent="0.25">
      <c r="A1525" s="34" t="s">
        <v>1238</v>
      </c>
      <c r="B1525" s="22" t="s">
        <v>1503</v>
      </c>
      <c r="D1525" s="8" t="str">
        <f>IF($A$4="I",VLOOKUP(B1525,lingue!$A$1:$W$2481,12,FALSE),IF($A$4="GB",VLOOKUP(B1525,lingue!$A$1:$W$2481,14,FALSE),IF($A$4="E",VLOOKUP(B1525,lingue!$A$1:$W$2481,20,FALSE),IF($A$4="PL",VLOOKUP(B1525,lingue!$A$1:$W$2481,22,FALSE),IF($A$4="D",VLOOKUP(B1525,lingue!$A$1:$W$2481,16,FALSE),IF($A$4="F",VLOOKUP(B1525,lingue!$A$1:$W$2481,18,FALSE)))))))</f>
        <v xml:space="preserve">MENSOLA QUICK INCLINABILE AGGIUNTIVA PROF. 420 MM + 3 ATHENA AT4317A5101 GRIGIO SCURO - DIM. MM L=955 P=420 </v>
      </c>
      <c r="E1525" s="23" t="str">
        <f>IF($A$4="I",VLOOKUP(B1525,lingue!$A$1:$W$2481,13,FALSE),IF($A$4="GB",VLOOKUP(B1525,lingue!$A$1:$W$2481,15,FALSE),IF($A$4="E",VLOOKUP(B1525,lingue!$A$1:$W$2481,21,FALSE),IF($A$4="PL",VLOOKUP(B1525,lingue!$A$1:$W$2481,23,FALSE),IF($A$4="D",VLOOKUP(B1525,lingue!$A$1:$W$2481,17,FALSE),IF($A$4="F",VLOOKUP(B1525,lingue!$A$1:$W$2481,19,FALSE)))))))</f>
        <v>MENSOLE ZINCATE - FORNITO SMONTATO</v>
      </c>
      <c r="F1525" s="28"/>
      <c r="G1525" s="8"/>
      <c r="J1525" s="25">
        <v>1</v>
      </c>
      <c r="K1525" s="26"/>
      <c r="L1525" s="27">
        <v>74.98</v>
      </c>
      <c r="M1525" s="102"/>
    </row>
    <row r="1526" spans="1:13" ht="21.75" customHeight="1" x14ac:dyDescent="0.25">
      <c r="A1526" s="34" t="s">
        <v>1238</v>
      </c>
      <c r="B1526" s="22" t="s">
        <v>1504</v>
      </c>
      <c r="D1526" s="8" t="str">
        <f>IF($A$4="I",VLOOKUP(B1526,lingue!$A$1:$W$2481,12,FALSE),IF($A$4="GB",VLOOKUP(B1526,lingue!$A$1:$W$2481,14,FALSE),IF($A$4="E",VLOOKUP(B1526,lingue!$A$1:$W$2481,20,FALSE),IF($A$4="PL",VLOOKUP(B1526,lingue!$A$1:$W$2481,22,FALSE),IF($A$4="D",VLOOKUP(B1526,lingue!$A$1:$W$2481,16,FALSE),IF($A$4="F",VLOOKUP(B1526,lingue!$A$1:$W$2481,18,FALSE)))))))</f>
        <v xml:space="preserve">MENSOLA QUICK INCLINABILE AGGIUNTIVA PROF. 420 MM + 3 ATHENA REPLAST AT4317A5401 GRIGIO SCURO - DIM. MM L=955 P=420 </v>
      </c>
      <c r="E1526" s="23" t="str">
        <f>IF($A$4="I",VLOOKUP(B1526,lingue!$A$1:$W$2481,13,FALSE),IF($A$4="GB",VLOOKUP(B1526,lingue!$A$1:$W$2481,15,FALSE),IF($A$4="E",VLOOKUP(B1526,lingue!$A$1:$W$2481,21,FALSE),IF($A$4="PL",VLOOKUP(B1526,lingue!$A$1:$W$2481,23,FALSE),IF($A$4="D",VLOOKUP(B1526,lingue!$A$1:$W$2481,17,FALSE),IF($A$4="F",VLOOKUP(B1526,lingue!$A$1:$W$2481,19,FALSE)))))))</f>
        <v>MENSOLE ZINCATE - FORNITO SMONTATO</v>
      </c>
      <c r="F1526" s="28"/>
      <c r="G1526" s="8"/>
      <c r="J1526" s="25">
        <v>1</v>
      </c>
      <c r="K1526" s="26"/>
      <c r="L1526" s="27">
        <v>69.94</v>
      </c>
      <c r="M1526" s="102"/>
    </row>
    <row r="1527" spans="1:13" ht="21.75" customHeight="1" x14ac:dyDescent="0.25">
      <c r="A1527" s="34" t="s">
        <v>1238</v>
      </c>
      <c r="B1527" s="22" t="s">
        <v>1505</v>
      </c>
      <c r="D1527" s="8" t="str">
        <f>IF($A$4="I",VLOOKUP(B1527,lingue!$A$1:$W$2481,12,FALSE),IF($A$4="GB",VLOOKUP(B1527,lingue!$A$1:$W$2481,14,FALSE),IF($A$4="E",VLOOKUP(B1527,lingue!$A$1:$W$2481,20,FALSE),IF($A$4="PL",VLOOKUP(B1527,lingue!$A$1:$W$2481,22,FALSE),IF($A$4="D",VLOOKUP(B1527,lingue!$A$1:$W$2481,16,FALSE),IF($A$4="F",VLOOKUP(B1527,lingue!$A$1:$W$2481,18,FALSE)))))))</f>
        <v xml:space="preserve">MENSOLA QUICK INCLINABILE AGGIUNTIVA PROF. 420 MM + 3 ATHENA AT4322A5101 GRIGIO SCURO - DIM. MM L=955 P=420 </v>
      </c>
      <c r="E1527" s="23" t="str">
        <f>IF($A$4="I",VLOOKUP(B1527,lingue!$A$1:$W$2481,13,FALSE),IF($A$4="GB",VLOOKUP(B1527,lingue!$A$1:$W$2481,15,FALSE),IF($A$4="E",VLOOKUP(B1527,lingue!$A$1:$W$2481,21,FALSE),IF($A$4="PL",VLOOKUP(B1527,lingue!$A$1:$W$2481,23,FALSE),IF($A$4="D",VLOOKUP(B1527,lingue!$A$1:$W$2481,17,FALSE),IF($A$4="F",VLOOKUP(B1527,lingue!$A$1:$W$2481,19,FALSE)))))))</f>
        <v>MENSOLE ZINCATE - FORNITO SMONTATO</v>
      </c>
      <c r="F1527" s="28"/>
      <c r="G1527" s="8"/>
      <c r="J1527" s="25">
        <v>1</v>
      </c>
      <c r="K1527" s="26"/>
      <c r="L1527" s="27">
        <v>77.47</v>
      </c>
      <c r="M1527" s="102"/>
    </row>
    <row r="1528" spans="1:13" ht="21.75" customHeight="1" x14ac:dyDescent="0.25">
      <c r="A1528" s="34" t="s">
        <v>1238</v>
      </c>
      <c r="B1528" s="22" t="s">
        <v>1506</v>
      </c>
      <c r="D1528" s="8" t="str">
        <f>IF($A$4="I",VLOOKUP(B1528,lingue!$A$1:$W$2481,12,FALSE),IF($A$4="GB",VLOOKUP(B1528,lingue!$A$1:$W$2481,14,FALSE),IF($A$4="E",VLOOKUP(B1528,lingue!$A$1:$W$2481,20,FALSE),IF($A$4="PL",VLOOKUP(B1528,lingue!$A$1:$W$2481,22,FALSE),IF($A$4="D",VLOOKUP(B1528,lingue!$A$1:$W$2481,16,FALSE),IF($A$4="F",VLOOKUP(B1528,lingue!$A$1:$W$2481,18,FALSE)))))))</f>
        <v xml:space="preserve">MENSOLA QUICK INCLINABILE AGGIUNTIVA PROF. 420 MM + 3 ATHENA REPLAST AT4322A5401 GRIGIO SCURO - DIM. MM L=955 P=420 </v>
      </c>
      <c r="E1528" s="23" t="str">
        <f>IF($A$4="I",VLOOKUP(B1528,lingue!$A$1:$W$2481,13,FALSE),IF($A$4="GB",VLOOKUP(B1528,lingue!$A$1:$W$2481,15,FALSE),IF($A$4="E",VLOOKUP(B1528,lingue!$A$1:$W$2481,21,FALSE),IF($A$4="PL",VLOOKUP(B1528,lingue!$A$1:$W$2481,23,FALSE),IF($A$4="D",VLOOKUP(B1528,lingue!$A$1:$W$2481,17,FALSE),IF($A$4="F",VLOOKUP(B1528,lingue!$A$1:$W$2481,19,FALSE)))))))</f>
        <v>MENSOLE ZINCATE - FORNITO SMONTATO</v>
      </c>
      <c r="F1528" s="28"/>
      <c r="G1528" s="8"/>
      <c r="J1528" s="25">
        <v>1</v>
      </c>
      <c r="K1528" s="26"/>
      <c r="L1528" s="27">
        <v>72.86</v>
      </c>
      <c r="M1528" s="102"/>
    </row>
    <row r="1529" spans="1:13" ht="21.75" customHeight="1" x14ac:dyDescent="0.25">
      <c r="A1529" s="34" t="s">
        <v>1238</v>
      </c>
      <c r="B1529" s="22" t="s">
        <v>1507</v>
      </c>
      <c r="D1529" s="8" t="str">
        <f>IF($A$4="I",VLOOKUP(B1529,lingue!$A$1:$W$2481,12,FALSE),IF($A$4="GB",VLOOKUP(B1529,lingue!$A$1:$W$2481,14,FALSE),IF($A$4="E",VLOOKUP(B1529,lingue!$A$1:$W$2481,20,FALSE),IF($A$4="PL",VLOOKUP(B1529,lingue!$A$1:$W$2481,22,FALSE),IF($A$4="D",VLOOKUP(B1529,lingue!$A$1:$W$2481,16,FALSE),IF($A$4="F",VLOOKUP(B1529,lingue!$A$1:$W$2481,18,FALSE)))))))</f>
        <v xml:space="preserve">MENSOLA QUICK INCLINABILE AGGIUNTIVA PROF. 600 MM + 2 ATHENA AT6412A5101 GRIGIO SCURO - DIM. MM L=955 P=600 </v>
      </c>
      <c r="E1529" s="23" t="str">
        <f>IF($A$4="I",VLOOKUP(B1529,lingue!$A$1:$W$2481,13,FALSE),IF($A$4="GB",VLOOKUP(B1529,lingue!$A$1:$W$2481,15,FALSE),IF($A$4="E",VLOOKUP(B1529,lingue!$A$1:$W$2481,21,FALSE),IF($A$4="PL",VLOOKUP(B1529,lingue!$A$1:$W$2481,23,FALSE),IF($A$4="D",VLOOKUP(B1529,lingue!$A$1:$W$2481,17,FALSE),IF($A$4="F",VLOOKUP(B1529,lingue!$A$1:$W$2481,19,FALSE)))))))</f>
        <v>MENSOLE ZINCATE - FORNITO SMONTATO</v>
      </c>
      <c r="F1529" s="28"/>
      <c r="G1529" s="8"/>
      <c r="J1529" s="25">
        <v>1</v>
      </c>
      <c r="K1529" s="26"/>
      <c r="L1529" s="27">
        <v>76.58</v>
      </c>
      <c r="M1529" s="102"/>
    </row>
    <row r="1530" spans="1:13" ht="21.75" customHeight="1" x14ac:dyDescent="0.25">
      <c r="A1530" s="34" t="s">
        <v>1238</v>
      </c>
      <c r="B1530" s="22" t="s">
        <v>1508</v>
      </c>
      <c r="D1530" s="8" t="str">
        <f>IF($A$4="I",VLOOKUP(B1530,lingue!$A$1:$W$2481,12,FALSE),IF($A$4="GB",VLOOKUP(B1530,lingue!$A$1:$W$2481,14,FALSE),IF($A$4="E",VLOOKUP(B1530,lingue!$A$1:$W$2481,20,FALSE),IF($A$4="PL",VLOOKUP(B1530,lingue!$A$1:$W$2481,22,FALSE),IF($A$4="D",VLOOKUP(B1530,lingue!$A$1:$W$2481,16,FALSE),IF($A$4="F",VLOOKUP(B1530,lingue!$A$1:$W$2481,18,FALSE)))))))</f>
        <v xml:space="preserve">MENSOLA QUICK INCLINABILE AGGIUNTIVA PROF. 600 MM + 2 ATHENA REPLAST AT6412A5401 GRIGIO SCURO - DIM. MM L=955 P=600 </v>
      </c>
      <c r="E1530" s="23" t="str">
        <f>IF($A$4="I",VLOOKUP(B1530,lingue!$A$1:$W$2481,13,FALSE),IF($A$4="GB",VLOOKUP(B1530,lingue!$A$1:$W$2481,15,FALSE),IF($A$4="E",VLOOKUP(B1530,lingue!$A$1:$W$2481,21,FALSE),IF($A$4="PL",VLOOKUP(B1530,lingue!$A$1:$W$2481,23,FALSE),IF($A$4="D",VLOOKUP(B1530,lingue!$A$1:$W$2481,17,FALSE),IF($A$4="F",VLOOKUP(B1530,lingue!$A$1:$W$2481,19,FALSE)))))))</f>
        <v>MENSOLE ZINCATE - FORNITO SMONTATO</v>
      </c>
      <c r="F1530" s="28"/>
      <c r="G1530" s="8"/>
      <c r="J1530" s="25">
        <v>1</v>
      </c>
      <c r="K1530" s="26"/>
      <c r="L1530" s="27">
        <v>72.72</v>
      </c>
      <c r="M1530" s="102"/>
    </row>
    <row r="1531" spans="1:13" ht="21.75" customHeight="1" x14ac:dyDescent="0.25">
      <c r="A1531" s="34" t="s">
        <v>1238</v>
      </c>
      <c r="B1531" s="22" t="s">
        <v>1509</v>
      </c>
      <c r="D1531" s="8" t="str">
        <f>IF($A$4="I",VLOOKUP(B1531,lingue!$A$1:$W$2481,12,FALSE),IF($A$4="GB",VLOOKUP(B1531,lingue!$A$1:$W$2481,14,FALSE),IF($A$4="E",VLOOKUP(B1531,lingue!$A$1:$W$2481,20,FALSE),IF($A$4="PL",VLOOKUP(B1531,lingue!$A$1:$W$2481,22,FALSE),IF($A$4="D",VLOOKUP(B1531,lingue!$A$1:$W$2481,16,FALSE),IF($A$4="F",VLOOKUP(B1531,lingue!$A$1:$W$2481,18,FALSE)))))))</f>
        <v xml:space="preserve">MENSOLA QUICK INCLINABILE AGGIUNTIVA PROF. 600 MM + 2 ATHENA AT6417A5101 GRIGIO SCURO - DIM. MM L=955 P=600 </v>
      </c>
      <c r="E1531" s="23" t="str">
        <f>IF($A$4="I",VLOOKUP(B1531,lingue!$A$1:$W$2481,13,FALSE),IF($A$4="GB",VLOOKUP(B1531,lingue!$A$1:$W$2481,15,FALSE),IF($A$4="E",VLOOKUP(B1531,lingue!$A$1:$W$2481,21,FALSE),IF($A$4="PL",VLOOKUP(B1531,lingue!$A$1:$W$2481,23,FALSE),IF($A$4="D",VLOOKUP(B1531,lingue!$A$1:$W$2481,17,FALSE),IF($A$4="F",VLOOKUP(B1531,lingue!$A$1:$W$2481,19,FALSE)))))))</f>
        <v>MENSOLE ZINCATE - FORNITO SMONTATO</v>
      </c>
      <c r="F1531" s="28"/>
      <c r="G1531" s="8"/>
      <c r="J1531" s="25">
        <v>1</v>
      </c>
      <c r="K1531" s="26"/>
      <c r="L1531" s="27">
        <v>82.5</v>
      </c>
      <c r="M1531" s="102"/>
    </row>
    <row r="1532" spans="1:13" ht="21.75" customHeight="1" x14ac:dyDescent="0.25">
      <c r="A1532" s="34" t="s">
        <v>1238</v>
      </c>
      <c r="B1532" s="22" t="s">
        <v>1510</v>
      </c>
      <c r="D1532" s="8" t="str">
        <f>IF($A$4="I",VLOOKUP(B1532,lingue!$A$1:$W$2481,12,FALSE),IF($A$4="GB",VLOOKUP(B1532,lingue!$A$1:$W$2481,14,FALSE),IF($A$4="E",VLOOKUP(B1532,lingue!$A$1:$W$2481,20,FALSE),IF($A$4="PL",VLOOKUP(B1532,lingue!$A$1:$W$2481,22,FALSE),IF($A$4="D",VLOOKUP(B1532,lingue!$A$1:$W$2481,16,FALSE),IF($A$4="F",VLOOKUP(B1532,lingue!$A$1:$W$2481,18,FALSE)))))))</f>
        <v xml:space="preserve">MENSOLA QUICK INCLINABILE AGGIUNTIVA PROF. 600 MM + 2 ATHENA REPLAST AT6417A5401 GRIGIO SCURO - DIM. MM L=955 P=600 </v>
      </c>
      <c r="E1532" s="23" t="str">
        <f>IF($A$4="I",VLOOKUP(B1532,lingue!$A$1:$W$2481,13,FALSE),IF($A$4="GB",VLOOKUP(B1532,lingue!$A$1:$W$2481,15,FALSE),IF($A$4="E",VLOOKUP(B1532,lingue!$A$1:$W$2481,21,FALSE),IF($A$4="PL",VLOOKUP(B1532,lingue!$A$1:$W$2481,23,FALSE),IF($A$4="D",VLOOKUP(B1532,lingue!$A$1:$W$2481,17,FALSE),IF($A$4="F",VLOOKUP(B1532,lingue!$A$1:$W$2481,19,FALSE)))))))</f>
        <v>MENSOLE ZINCATE - FORNITO SMONTATO</v>
      </c>
      <c r="F1532" s="28"/>
      <c r="G1532" s="8"/>
      <c r="J1532" s="25">
        <v>1</v>
      </c>
      <c r="K1532" s="26"/>
      <c r="L1532" s="27">
        <v>76.91</v>
      </c>
      <c r="M1532" s="102"/>
    </row>
    <row r="1533" spans="1:13" ht="21.75" customHeight="1" x14ac:dyDescent="0.25">
      <c r="A1533" s="34" t="s">
        <v>1238</v>
      </c>
      <c r="B1533" s="22" t="s">
        <v>1511</v>
      </c>
      <c r="D1533" s="8" t="str">
        <f>IF($A$4="I",VLOOKUP(B1533,lingue!$A$1:$W$2481,12,FALSE),IF($A$4="GB",VLOOKUP(B1533,lingue!$A$1:$W$2481,14,FALSE),IF($A$4="E",VLOOKUP(B1533,lingue!$A$1:$W$2481,20,FALSE),IF($A$4="PL",VLOOKUP(B1533,lingue!$A$1:$W$2481,22,FALSE),IF($A$4="D",VLOOKUP(B1533,lingue!$A$1:$W$2481,16,FALSE),IF($A$4="F",VLOOKUP(B1533,lingue!$A$1:$W$2481,18,FALSE)))))))</f>
        <v xml:space="preserve">MENSOLA QUICK INCLINABILE AGGIUNTIVA PROF. 600 MM + 2 ATHENA AT6422A5101 GRIGIO SCURO - DIM. MM L=955 P=600 </v>
      </c>
      <c r="E1533" s="23" t="str">
        <f>IF($A$4="I",VLOOKUP(B1533,lingue!$A$1:$W$2481,13,FALSE),IF($A$4="GB",VLOOKUP(B1533,lingue!$A$1:$W$2481,15,FALSE),IF($A$4="E",VLOOKUP(B1533,lingue!$A$1:$W$2481,21,FALSE),IF($A$4="PL",VLOOKUP(B1533,lingue!$A$1:$W$2481,23,FALSE),IF($A$4="D",VLOOKUP(B1533,lingue!$A$1:$W$2481,17,FALSE),IF($A$4="F",VLOOKUP(B1533,lingue!$A$1:$W$2481,19,FALSE)))))))</f>
        <v>MENSOLE ZINCATE - FORNITO SMONTATO</v>
      </c>
      <c r="F1533" s="28"/>
      <c r="G1533" s="8"/>
      <c r="J1533" s="25">
        <v>1</v>
      </c>
      <c r="K1533" s="26"/>
      <c r="L1533" s="27">
        <v>91.97</v>
      </c>
      <c r="M1533" s="102"/>
    </row>
    <row r="1534" spans="1:13" ht="21.75" customHeight="1" x14ac:dyDescent="0.25">
      <c r="A1534" s="34" t="s">
        <v>1238</v>
      </c>
      <c r="B1534" s="22" t="s">
        <v>1512</v>
      </c>
      <c r="D1534" s="8" t="str">
        <f>IF($A$4="I",VLOOKUP(B1534,lingue!$A$1:$W$2481,12,FALSE),IF($A$4="GB",VLOOKUP(B1534,lingue!$A$1:$W$2481,14,FALSE),IF($A$4="E",VLOOKUP(B1534,lingue!$A$1:$W$2481,20,FALSE),IF($A$4="PL",VLOOKUP(B1534,lingue!$A$1:$W$2481,22,FALSE),IF($A$4="D",VLOOKUP(B1534,lingue!$A$1:$W$2481,16,FALSE),IF($A$4="F",VLOOKUP(B1534,lingue!$A$1:$W$2481,18,FALSE)))))))</f>
        <v xml:space="preserve">MENSOLA QUICK INCLINABILE AGGIUNTIVA PROF. 600 MM + 2 ATHENA REPLAST AT6422A5401 GRIGIO SCURO - DIM. MM L=955 P=600 </v>
      </c>
      <c r="E1534" s="23" t="str">
        <f>IF($A$4="I",VLOOKUP(B1534,lingue!$A$1:$W$2481,13,FALSE),IF($A$4="GB",VLOOKUP(B1534,lingue!$A$1:$W$2481,15,FALSE),IF($A$4="E",VLOOKUP(B1534,lingue!$A$1:$W$2481,21,FALSE),IF($A$4="PL",VLOOKUP(B1534,lingue!$A$1:$W$2481,23,FALSE),IF($A$4="D",VLOOKUP(B1534,lingue!$A$1:$W$2481,17,FALSE),IF($A$4="F",VLOOKUP(B1534,lingue!$A$1:$W$2481,19,FALSE)))))))</f>
        <v>MENSOLE ZINCATE - FORNITO SMONTATO</v>
      </c>
      <c r="F1534" s="28"/>
      <c r="G1534" s="8"/>
      <c r="J1534" s="25">
        <v>1</v>
      </c>
      <c r="K1534" s="26"/>
      <c r="L1534" s="27">
        <v>83.74</v>
      </c>
      <c r="M1534" s="102"/>
    </row>
    <row r="1535" spans="1:13" ht="21.75" customHeight="1" x14ac:dyDescent="0.25">
      <c r="A1535" s="34" t="s">
        <v>1238</v>
      </c>
      <c r="B1535" s="22" t="s">
        <v>1513</v>
      </c>
      <c r="D1535" s="8" t="str">
        <f>IF($A$4="I",VLOOKUP(B1535,lingue!$A$1:$W$2481,12,FALSE),IF($A$4="GB",VLOOKUP(B1535,lingue!$A$1:$W$2481,14,FALSE),IF($A$4="E",VLOOKUP(B1535,lingue!$A$1:$W$2481,20,FALSE),IF($A$4="PL",VLOOKUP(B1535,lingue!$A$1:$W$2481,22,FALSE),IF($A$4="D",VLOOKUP(B1535,lingue!$A$1:$W$2481,16,FALSE),IF($A$4="F",VLOOKUP(B1535,lingue!$A$1:$W$2481,18,FALSE)))))))</f>
        <v xml:space="preserve">MENSOLA QUICK INCLINABILE AGGIUNTIVA PROF. 600 MM + 1 ATHENA AT8612C5101 GRIGIO SCURO - DIM. MM L=955 P=600 </v>
      </c>
      <c r="E1535" s="23" t="str">
        <f>IF($A$4="I",VLOOKUP(B1535,lingue!$A$1:$W$2481,13,FALSE),IF($A$4="GB",VLOOKUP(B1535,lingue!$A$1:$W$2481,15,FALSE),IF($A$4="E",VLOOKUP(B1535,lingue!$A$1:$W$2481,21,FALSE),IF($A$4="PL",VLOOKUP(B1535,lingue!$A$1:$W$2481,23,FALSE),IF($A$4="D",VLOOKUP(B1535,lingue!$A$1:$W$2481,17,FALSE),IF($A$4="F",VLOOKUP(B1535,lingue!$A$1:$W$2481,19,FALSE)))))))</f>
        <v>MENSOLE ZINCATE - FORNITO SMONTATO</v>
      </c>
      <c r="F1535" s="28"/>
      <c r="G1535" s="8"/>
      <c r="J1535" s="25">
        <v>1</v>
      </c>
      <c r="K1535" s="26"/>
      <c r="L1535" s="27">
        <v>83.96</v>
      </c>
      <c r="M1535" s="102"/>
    </row>
    <row r="1536" spans="1:13" ht="21.75" customHeight="1" x14ac:dyDescent="0.25">
      <c r="A1536" s="34" t="s">
        <v>1238</v>
      </c>
      <c r="B1536" s="22" t="s">
        <v>1514</v>
      </c>
      <c r="D1536" s="8" t="str">
        <f>IF($A$4="I",VLOOKUP(B1536,lingue!$A$1:$W$2481,12,FALSE),IF($A$4="GB",VLOOKUP(B1536,lingue!$A$1:$W$2481,14,FALSE),IF($A$4="E",VLOOKUP(B1536,lingue!$A$1:$W$2481,20,FALSE),IF($A$4="PL",VLOOKUP(B1536,lingue!$A$1:$W$2481,22,FALSE),IF($A$4="D",VLOOKUP(B1536,lingue!$A$1:$W$2481,16,FALSE),IF($A$4="F",VLOOKUP(B1536,lingue!$A$1:$W$2481,18,FALSE)))))))</f>
        <v xml:space="preserve">MENSOLA QUICK INCLINABILE AGGIUNTIVA PROF. 600 MM + 1 ATHENA REPLAST AT8612C5401 GRIGIO SCURO - DIM. MM L=955 P=600 </v>
      </c>
      <c r="E1536" s="23" t="str">
        <f>IF($A$4="I",VLOOKUP(B1536,lingue!$A$1:$W$2481,13,FALSE),IF($A$4="GB",VLOOKUP(B1536,lingue!$A$1:$W$2481,15,FALSE),IF($A$4="E",VLOOKUP(B1536,lingue!$A$1:$W$2481,21,FALSE),IF($A$4="PL",VLOOKUP(B1536,lingue!$A$1:$W$2481,23,FALSE),IF($A$4="D",VLOOKUP(B1536,lingue!$A$1:$W$2481,17,FALSE),IF($A$4="F",VLOOKUP(B1536,lingue!$A$1:$W$2481,19,FALSE)))))))</f>
        <v>MENSOLE ZINCATE - FORNITO SMONTATO</v>
      </c>
      <c r="F1536" s="28"/>
      <c r="G1536" s="8"/>
      <c r="J1536" s="25">
        <v>1</v>
      </c>
      <c r="K1536" s="26"/>
      <c r="L1536" s="27">
        <v>77.319999999999993</v>
      </c>
      <c r="M1536" s="102"/>
    </row>
    <row r="1537" spans="1:13" ht="21.75" customHeight="1" x14ac:dyDescent="0.25">
      <c r="A1537" s="34" t="s">
        <v>1238</v>
      </c>
      <c r="B1537" s="22" t="s">
        <v>1515</v>
      </c>
      <c r="D1537" s="8" t="str">
        <f>IF($A$4="I",VLOOKUP(B1537,lingue!$A$1:$W$2481,12,FALSE),IF($A$4="GB",VLOOKUP(B1537,lingue!$A$1:$W$2481,14,FALSE),IF($A$4="E",VLOOKUP(B1537,lingue!$A$1:$W$2481,20,FALSE),IF($A$4="PL",VLOOKUP(B1537,lingue!$A$1:$W$2481,22,FALSE),IF($A$4="D",VLOOKUP(B1537,lingue!$A$1:$W$2481,16,FALSE),IF($A$4="F",VLOOKUP(B1537,lingue!$A$1:$W$2481,18,FALSE)))))))</f>
        <v xml:space="preserve">MENSOLA QUICK INCLINABILE AGGIUNTIVA PROF. 600 MM + 1 ATHENA AT8617C5101 GRIGIO SCURO - DIM. MM L=955 P=600 </v>
      </c>
      <c r="E1537" s="23" t="str">
        <f>IF($A$4="I",VLOOKUP(B1537,lingue!$A$1:$W$2481,13,FALSE),IF($A$4="GB",VLOOKUP(B1537,lingue!$A$1:$W$2481,15,FALSE),IF($A$4="E",VLOOKUP(B1537,lingue!$A$1:$W$2481,21,FALSE),IF($A$4="PL",VLOOKUP(B1537,lingue!$A$1:$W$2481,23,FALSE),IF($A$4="D",VLOOKUP(B1537,lingue!$A$1:$W$2481,17,FALSE),IF($A$4="F",VLOOKUP(B1537,lingue!$A$1:$W$2481,19,FALSE)))))))</f>
        <v>MENSOLE ZINCATE - FORNITO SMONTATO</v>
      </c>
      <c r="F1537" s="28"/>
      <c r="G1537" s="8"/>
      <c r="J1537" s="25">
        <v>1</v>
      </c>
      <c r="K1537" s="26"/>
      <c r="L1537" s="27">
        <v>86.5</v>
      </c>
      <c r="M1537" s="102"/>
    </row>
    <row r="1538" spans="1:13" ht="21.75" customHeight="1" x14ac:dyDescent="0.25">
      <c r="A1538" s="34" t="s">
        <v>1238</v>
      </c>
      <c r="B1538" s="22" t="s">
        <v>1516</v>
      </c>
      <c r="D1538" s="8" t="str">
        <f>IF($A$4="I",VLOOKUP(B1538,lingue!$A$1:$W$2481,12,FALSE),IF($A$4="GB",VLOOKUP(B1538,lingue!$A$1:$W$2481,14,FALSE),IF($A$4="E",VLOOKUP(B1538,lingue!$A$1:$W$2481,20,FALSE),IF($A$4="PL",VLOOKUP(B1538,lingue!$A$1:$W$2481,22,FALSE),IF($A$4="D",VLOOKUP(B1538,lingue!$A$1:$W$2481,16,FALSE),IF($A$4="F",VLOOKUP(B1538,lingue!$A$1:$W$2481,18,FALSE)))))))</f>
        <v xml:space="preserve">MENSOLA QUICK INCLINABILE AGGIUNTIVA PROF. 600 MM + 1 ATHENA REPLAST AT8617C5401 GRIGIO SCURO - DIM. MM L=955 P=600 </v>
      </c>
      <c r="E1538" s="23" t="str">
        <f>IF($A$4="I",VLOOKUP(B1538,lingue!$A$1:$W$2481,13,FALSE),IF($A$4="GB",VLOOKUP(B1538,lingue!$A$1:$W$2481,15,FALSE),IF($A$4="E",VLOOKUP(B1538,lingue!$A$1:$W$2481,21,FALSE),IF($A$4="PL",VLOOKUP(B1538,lingue!$A$1:$W$2481,23,FALSE),IF($A$4="D",VLOOKUP(B1538,lingue!$A$1:$W$2481,17,FALSE),IF($A$4="F",VLOOKUP(B1538,lingue!$A$1:$W$2481,19,FALSE)))))))</f>
        <v>MENSOLE ZINCATE - FORNITO SMONTATO</v>
      </c>
      <c r="F1538" s="28"/>
      <c r="G1538" s="8"/>
      <c r="J1538" s="25">
        <v>1</v>
      </c>
      <c r="K1538" s="26"/>
      <c r="L1538" s="27">
        <v>79.34</v>
      </c>
      <c r="M1538" s="102"/>
    </row>
    <row r="1539" spans="1:13" ht="21.75" customHeight="1" x14ac:dyDescent="0.25">
      <c r="A1539" s="34" t="s">
        <v>1238</v>
      </c>
      <c r="B1539" s="22" t="s">
        <v>1517</v>
      </c>
      <c r="D1539" s="8" t="str">
        <f>IF($A$4="I",VLOOKUP(B1539,lingue!$A$1:$W$2481,12,FALSE),IF($A$4="GB",VLOOKUP(B1539,lingue!$A$1:$W$2481,14,FALSE),IF($A$4="E",VLOOKUP(B1539,lingue!$A$1:$W$2481,20,FALSE),IF($A$4="PL",VLOOKUP(B1539,lingue!$A$1:$W$2481,22,FALSE),IF($A$4="D",VLOOKUP(B1539,lingue!$A$1:$W$2481,16,FALSE),IF($A$4="F",VLOOKUP(B1539,lingue!$A$1:$W$2481,18,FALSE)))))))</f>
        <v xml:space="preserve">MENSOLA QUICK INCLINABILE AGGIUNTIVA PROF. 600 MM + 1 ATHENA AT8622C5101 GRIGIO SCURO - DIM. MM L=955 P=600 </v>
      </c>
      <c r="E1539" s="23" t="str">
        <f>IF($A$4="I",VLOOKUP(B1539,lingue!$A$1:$W$2481,13,FALSE),IF($A$4="GB",VLOOKUP(B1539,lingue!$A$1:$W$2481,15,FALSE),IF($A$4="E",VLOOKUP(B1539,lingue!$A$1:$W$2481,21,FALSE),IF($A$4="PL",VLOOKUP(B1539,lingue!$A$1:$W$2481,23,FALSE),IF($A$4="D",VLOOKUP(B1539,lingue!$A$1:$W$2481,17,FALSE),IF($A$4="F",VLOOKUP(B1539,lingue!$A$1:$W$2481,19,FALSE)))))))</f>
        <v>MENSOLE ZINCATE - FORNITO SMONTATO</v>
      </c>
      <c r="F1539" s="28"/>
      <c r="G1539" s="8"/>
      <c r="J1539" s="25">
        <v>1</v>
      </c>
      <c r="K1539" s="26"/>
      <c r="L1539" s="27">
        <v>87.73</v>
      </c>
      <c r="M1539" s="102"/>
    </row>
    <row r="1540" spans="1:13" ht="21.75" customHeight="1" x14ac:dyDescent="0.25">
      <c r="A1540" s="34" t="s">
        <v>1238</v>
      </c>
      <c r="B1540" s="22" t="s">
        <v>1518</v>
      </c>
      <c r="D1540" s="8" t="str">
        <f>IF($A$4="I",VLOOKUP(B1540,lingue!$A$1:$W$2481,12,FALSE),IF($A$4="GB",VLOOKUP(B1540,lingue!$A$1:$W$2481,14,FALSE),IF($A$4="E",VLOOKUP(B1540,lingue!$A$1:$W$2481,20,FALSE),IF($A$4="PL",VLOOKUP(B1540,lingue!$A$1:$W$2481,22,FALSE),IF($A$4="D",VLOOKUP(B1540,lingue!$A$1:$W$2481,16,FALSE),IF($A$4="F",VLOOKUP(B1540,lingue!$A$1:$W$2481,18,FALSE)))))))</f>
        <v xml:space="preserve">MENSOLA QUICK INCLINABILE AGGIUNTIVA PROF. 600 MM + 1 ATHENA REPLAST AT8622C5401 GRIGIO SCURO - DIM. MM L=955 P=600 </v>
      </c>
      <c r="E1540" s="23" t="str">
        <f>IF($A$4="I",VLOOKUP(B1540,lingue!$A$1:$W$2481,13,FALSE),IF($A$4="GB",VLOOKUP(B1540,lingue!$A$1:$W$2481,15,FALSE),IF($A$4="E",VLOOKUP(B1540,lingue!$A$1:$W$2481,21,FALSE),IF($A$4="PL",VLOOKUP(B1540,lingue!$A$1:$W$2481,23,FALSE),IF($A$4="D",VLOOKUP(B1540,lingue!$A$1:$W$2481,17,FALSE),IF($A$4="F",VLOOKUP(B1540,lingue!$A$1:$W$2481,19,FALSE)))))))</f>
        <v>MENSOLE ZINCATE - FORNITO SMONTATO</v>
      </c>
      <c r="F1540" s="28"/>
      <c r="G1540" s="8"/>
      <c r="J1540" s="25">
        <v>1</v>
      </c>
      <c r="K1540" s="26"/>
      <c r="L1540" s="27">
        <v>80.3</v>
      </c>
      <c r="M1540" s="102"/>
    </row>
    <row r="1541" spans="1:13" ht="21.75" customHeight="1" x14ac:dyDescent="0.25">
      <c r="A1541" s="34" t="s">
        <v>1238</v>
      </c>
      <c r="B1541" s="22" t="s">
        <v>1519</v>
      </c>
      <c r="D1541" s="8" t="str">
        <f>IF($A$4="I",VLOOKUP(B1541,lingue!$A$1:$W$2481,12,FALSE),IF($A$4="GB",VLOOKUP(B1541,lingue!$A$1:$W$2481,14,FALSE),IF($A$4="E",VLOOKUP(B1541,lingue!$A$1:$W$2481,20,FALSE),IF($A$4="PL",VLOOKUP(B1541,lingue!$A$1:$W$2481,22,FALSE),IF($A$4="D",VLOOKUP(B1541,lingue!$A$1:$W$2481,16,FALSE),IF($A$4="F",VLOOKUP(B1541,lingue!$A$1:$W$2481,18,FALSE)))))))</f>
        <v>SCAFFALE QUICK MONOFRONTE CON 2 MENSOLE INCLINABILI PROF. 220 MM + 6 NEXIT NX3212A5101 GRIGIO SCURO - DIM. MM L=1065 P=542 A=1813</v>
      </c>
      <c r="E1541" s="23" t="str">
        <f>IF($A$4="I",VLOOKUP(B1541,lingue!$A$1:$W$2481,13,FALSE),IF($A$4="GB",VLOOKUP(B1541,lingue!$A$1:$W$2481,15,FALSE),IF($A$4="E",VLOOKUP(B1541,lingue!$A$1:$W$2481,21,FALSE),IF($A$4="PL",VLOOKUP(B1541,lingue!$A$1:$W$2481,23,FALSE),IF($A$4="D",VLOOKUP(B1541,lingue!$A$1:$W$2481,17,FALSE),IF($A$4="F",VLOOKUP(B1541,lingue!$A$1:$W$2481,19,FALSE)))))))</f>
        <v>SCAFFALE E MENSOLE ZINCATE - FORNITO SMONTATO</v>
      </c>
      <c r="F1541" s="28"/>
      <c r="G1541" s="8"/>
      <c r="J1541" s="25">
        <v>1</v>
      </c>
      <c r="K1541" s="26"/>
      <c r="L1541" s="27">
        <v>321.84000000000003</v>
      </c>
      <c r="M1541" s="102"/>
    </row>
    <row r="1542" spans="1:13" ht="21.75" customHeight="1" x14ac:dyDescent="0.25">
      <c r="A1542" s="34" t="s">
        <v>1238</v>
      </c>
      <c r="B1542" s="22" t="s">
        <v>1520</v>
      </c>
      <c r="D1542" s="8" t="str">
        <f>IF($A$4="I",VLOOKUP(B1542,lingue!$A$1:$W$2481,12,FALSE),IF($A$4="GB",VLOOKUP(B1542,lingue!$A$1:$W$2481,14,FALSE),IF($A$4="E",VLOOKUP(B1542,lingue!$A$1:$W$2481,20,FALSE),IF($A$4="PL",VLOOKUP(B1542,lingue!$A$1:$W$2481,22,FALSE),IF($A$4="D",VLOOKUP(B1542,lingue!$A$1:$W$2481,16,FALSE),IF($A$4="F",VLOOKUP(B1542,lingue!$A$1:$W$2481,18,FALSE)))))))</f>
        <v>SCAFFALE QUICK MONOFRONTE CON 2 MENSOLE INCLINABILI PROF. 220 MM + 6 NEXIT REPLAST NX3212A5401 GRIGIO SCURO - DIM. MM L=1065 P=542 A=1813</v>
      </c>
      <c r="E1542" s="23" t="str">
        <f>IF($A$4="I",VLOOKUP(B1542,lingue!$A$1:$W$2481,13,FALSE),IF($A$4="GB",VLOOKUP(B1542,lingue!$A$1:$W$2481,15,FALSE),IF($A$4="E",VLOOKUP(B1542,lingue!$A$1:$W$2481,21,FALSE),IF($A$4="PL",VLOOKUP(B1542,lingue!$A$1:$W$2481,23,FALSE),IF($A$4="D",VLOOKUP(B1542,lingue!$A$1:$W$2481,17,FALSE),IF($A$4="F",VLOOKUP(B1542,lingue!$A$1:$W$2481,19,FALSE)))))))</f>
        <v>SCAFFALE E MENSOLE ZINCATE - FORNITO SMONTATO</v>
      </c>
      <c r="F1542" s="28"/>
      <c r="G1542" s="8"/>
      <c r="J1542" s="25">
        <v>1</v>
      </c>
      <c r="K1542" s="26"/>
      <c r="L1542" s="27">
        <v>317.44</v>
      </c>
      <c r="M1542" s="102"/>
    </row>
    <row r="1543" spans="1:13" ht="21.75" customHeight="1" x14ac:dyDescent="0.25">
      <c r="A1543" s="34" t="s">
        <v>1238</v>
      </c>
      <c r="B1543" s="22" t="s">
        <v>1521</v>
      </c>
      <c r="D1543" s="8" t="str">
        <f>IF($A$4="I",VLOOKUP(B1543,lingue!$A$1:$W$2481,12,FALSE),IF($A$4="GB",VLOOKUP(B1543,lingue!$A$1:$W$2481,14,FALSE),IF($A$4="E",VLOOKUP(B1543,lingue!$A$1:$W$2481,20,FALSE),IF($A$4="PL",VLOOKUP(B1543,lingue!$A$1:$W$2481,22,FALSE),IF($A$4="D",VLOOKUP(B1543,lingue!$A$1:$W$2481,16,FALSE),IF($A$4="F",VLOOKUP(B1543,lingue!$A$1:$W$2481,18,FALSE)))))))</f>
        <v>SCAFFALE QUICK MONOFRONTE CON 2 MENSOLE INCLINABILI PROF. 220 MM + 6 NEXIT NX3217A5101 GRIGIO SCURO - DIM. MM L=1065 P=542 A=1813</v>
      </c>
      <c r="E1543" s="23" t="str">
        <f>IF($A$4="I",VLOOKUP(B1543,lingue!$A$1:$W$2481,13,FALSE),IF($A$4="GB",VLOOKUP(B1543,lingue!$A$1:$W$2481,15,FALSE),IF($A$4="E",VLOOKUP(B1543,lingue!$A$1:$W$2481,21,FALSE),IF($A$4="PL",VLOOKUP(B1543,lingue!$A$1:$W$2481,23,FALSE),IF($A$4="D",VLOOKUP(B1543,lingue!$A$1:$W$2481,17,FALSE),IF($A$4="F",VLOOKUP(B1543,lingue!$A$1:$W$2481,19,FALSE)))))))</f>
        <v>SCAFFALE E MENSOLE ZINCATE - FORNITO SMONTATO</v>
      </c>
      <c r="F1543" s="28"/>
      <c r="G1543" s="8"/>
      <c r="J1543" s="25">
        <v>1</v>
      </c>
      <c r="K1543" s="26"/>
      <c r="L1543" s="27">
        <v>326.02</v>
      </c>
      <c r="M1543" s="102"/>
    </row>
    <row r="1544" spans="1:13" ht="21.75" customHeight="1" x14ac:dyDescent="0.25">
      <c r="A1544" s="34" t="s">
        <v>1238</v>
      </c>
      <c r="B1544" s="22" t="s">
        <v>1522</v>
      </c>
      <c r="D1544" s="8" t="str">
        <f>IF($A$4="I",VLOOKUP(B1544,lingue!$A$1:$W$2481,12,FALSE),IF($A$4="GB",VLOOKUP(B1544,lingue!$A$1:$W$2481,14,FALSE),IF($A$4="E",VLOOKUP(B1544,lingue!$A$1:$W$2481,20,FALSE),IF($A$4="PL",VLOOKUP(B1544,lingue!$A$1:$W$2481,22,FALSE),IF($A$4="D",VLOOKUP(B1544,lingue!$A$1:$W$2481,16,FALSE),IF($A$4="F",VLOOKUP(B1544,lingue!$A$1:$W$2481,18,FALSE)))))))</f>
        <v>SCAFFALE QUICK MONOFRONTE CON 2 MENSOLE INCLINABILI PROF. 220 MM + 6 NEXIT REPLAST NX3217A5401 GRIGIO SCURO - DIM. MM L=1065 P=542 A=1813</v>
      </c>
      <c r="E1544" s="23" t="str">
        <f>IF($A$4="I",VLOOKUP(B1544,lingue!$A$1:$W$2481,13,FALSE),IF($A$4="GB",VLOOKUP(B1544,lingue!$A$1:$W$2481,15,FALSE),IF($A$4="E",VLOOKUP(B1544,lingue!$A$1:$W$2481,21,FALSE),IF($A$4="PL",VLOOKUP(B1544,lingue!$A$1:$W$2481,23,FALSE),IF($A$4="D",VLOOKUP(B1544,lingue!$A$1:$W$2481,17,FALSE),IF($A$4="F",VLOOKUP(B1544,lingue!$A$1:$W$2481,19,FALSE)))))))</f>
        <v>SCAFFALE E MENSOLE ZINCATE - FORNITO SMONTATO</v>
      </c>
      <c r="F1544" s="28"/>
      <c r="G1544" s="8"/>
      <c r="J1544" s="25">
        <v>1</v>
      </c>
      <c r="K1544" s="26"/>
      <c r="L1544" s="27">
        <v>321.02999999999997</v>
      </c>
      <c r="M1544" s="102"/>
    </row>
    <row r="1545" spans="1:13" ht="21.75" customHeight="1" x14ac:dyDescent="0.25">
      <c r="A1545" s="34" t="s">
        <v>1238</v>
      </c>
      <c r="B1545" s="22" t="s">
        <v>1523</v>
      </c>
      <c r="D1545" s="8" t="str">
        <f>IF($A$4="I",VLOOKUP(B1545,lingue!$A$1:$W$2481,12,FALSE),IF($A$4="GB",VLOOKUP(B1545,lingue!$A$1:$W$2481,14,FALSE),IF($A$4="E",VLOOKUP(B1545,lingue!$A$1:$W$2481,20,FALSE),IF($A$4="PL",VLOOKUP(B1545,lingue!$A$1:$W$2481,22,FALSE),IF($A$4="D",VLOOKUP(B1545,lingue!$A$1:$W$2481,16,FALSE),IF($A$4="F",VLOOKUP(B1545,lingue!$A$1:$W$2481,18,FALSE)))))))</f>
        <v>SCAFFALE QUICK MONOFRONTE CON 2 MENSOLE INCLINABILI PROF. 320 MM + 8 NEXIT NX3212A5101 GRIGIO SCURO - DIM. MM L=1065 P=542 A=1813</v>
      </c>
      <c r="E1545" s="23" t="str">
        <f>IF($A$4="I",VLOOKUP(B1545,lingue!$A$1:$W$2481,13,FALSE),IF($A$4="GB",VLOOKUP(B1545,lingue!$A$1:$W$2481,15,FALSE),IF($A$4="E",VLOOKUP(B1545,lingue!$A$1:$W$2481,21,FALSE),IF($A$4="PL",VLOOKUP(B1545,lingue!$A$1:$W$2481,23,FALSE),IF($A$4="D",VLOOKUP(B1545,lingue!$A$1:$W$2481,17,FALSE),IF($A$4="F",VLOOKUP(B1545,lingue!$A$1:$W$2481,19,FALSE)))))))</f>
        <v>SCAFFALE E MENSOLE ZINCATE - FORNITO SMONTATO</v>
      </c>
      <c r="F1545" s="28"/>
      <c r="G1545" s="8"/>
      <c r="J1545" s="25">
        <v>1</v>
      </c>
      <c r="K1545" s="26"/>
      <c r="L1545" s="27">
        <v>342.18000000000006</v>
      </c>
      <c r="M1545" s="102"/>
    </row>
    <row r="1546" spans="1:13" ht="21.75" customHeight="1" x14ac:dyDescent="0.25">
      <c r="A1546" s="34" t="s">
        <v>1238</v>
      </c>
      <c r="B1546" s="22" t="s">
        <v>1524</v>
      </c>
      <c r="D1546" s="8" t="str">
        <f>IF($A$4="I",VLOOKUP(B1546,lingue!$A$1:$W$2481,12,FALSE),IF($A$4="GB",VLOOKUP(B1546,lingue!$A$1:$W$2481,14,FALSE),IF($A$4="E",VLOOKUP(B1546,lingue!$A$1:$W$2481,20,FALSE),IF($A$4="PL",VLOOKUP(B1546,lingue!$A$1:$W$2481,22,FALSE),IF($A$4="D",VLOOKUP(B1546,lingue!$A$1:$W$2481,16,FALSE),IF($A$4="F",VLOOKUP(B1546,lingue!$A$1:$W$2481,18,FALSE)))))))</f>
        <v>SCAFFALE QUICK MONOFRONTE CON 2 MENSOLE INCLINABILI PROF. 320 MM + 8 NEXIT REPLAST NX3212A5401 GRIGIO SCURO - DIM. MM L=1065 P=542 A=1813</v>
      </c>
      <c r="E1546" s="23" t="str">
        <f>IF($A$4="I",VLOOKUP(B1546,lingue!$A$1:$W$2481,13,FALSE),IF($A$4="GB",VLOOKUP(B1546,lingue!$A$1:$W$2481,15,FALSE),IF($A$4="E",VLOOKUP(B1546,lingue!$A$1:$W$2481,21,FALSE),IF($A$4="PL",VLOOKUP(B1546,lingue!$A$1:$W$2481,23,FALSE),IF($A$4="D",VLOOKUP(B1546,lingue!$A$1:$W$2481,17,FALSE),IF($A$4="F",VLOOKUP(B1546,lingue!$A$1:$W$2481,19,FALSE)))))))</f>
        <v>SCAFFALE E MENSOLE ZINCATE - FORNITO SMONTATO</v>
      </c>
      <c r="F1546" s="28"/>
      <c r="G1546" s="8"/>
      <c r="J1546" s="25">
        <v>1</v>
      </c>
      <c r="K1546" s="26"/>
      <c r="L1546" s="27">
        <v>336.31999999999994</v>
      </c>
      <c r="M1546" s="102"/>
    </row>
    <row r="1547" spans="1:13" ht="21.75" customHeight="1" x14ac:dyDescent="0.25">
      <c r="A1547" s="34" t="s">
        <v>1238</v>
      </c>
      <c r="B1547" s="22" t="s">
        <v>1525</v>
      </c>
      <c r="D1547" s="8" t="str">
        <f>IF($A$4="I",VLOOKUP(B1547,lingue!$A$1:$W$2481,12,FALSE),IF($A$4="GB",VLOOKUP(B1547,lingue!$A$1:$W$2481,14,FALSE),IF($A$4="E",VLOOKUP(B1547,lingue!$A$1:$W$2481,20,FALSE),IF($A$4="PL",VLOOKUP(B1547,lingue!$A$1:$W$2481,22,FALSE),IF($A$4="D",VLOOKUP(B1547,lingue!$A$1:$W$2481,16,FALSE),IF($A$4="F",VLOOKUP(B1547,lingue!$A$1:$W$2481,18,FALSE)))))))</f>
        <v>SCAFFALE QUICK MONOFRONTE CON 2 MENSOLE INCLINABILI PROF. 320 MM + 8 NEXIT NX3217A5101 GRIGIO SCURO - DIM. MM L=1065 P=542 A=1813</v>
      </c>
      <c r="E1547" s="23" t="str">
        <f>IF($A$4="I",VLOOKUP(B1547,lingue!$A$1:$W$2481,13,FALSE),IF($A$4="GB",VLOOKUP(B1547,lingue!$A$1:$W$2481,15,FALSE),IF($A$4="E",VLOOKUP(B1547,lingue!$A$1:$W$2481,21,FALSE),IF($A$4="PL",VLOOKUP(B1547,lingue!$A$1:$W$2481,23,FALSE),IF($A$4="D",VLOOKUP(B1547,lingue!$A$1:$W$2481,17,FALSE),IF($A$4="F",VLOOKUP(B1547,lingue!$A$1:$W$2481,19,FALSE)))))))</f>
        <v>SCAFFALE E MENSOLE ZINCATE - FORNITO SMONTATO</v>
      </c>
      <c r="F1547" s="28"/>
      <c r="G1547" s="8"/>
      <c r="J1547" s="25">
        <v>1</v>
      </c>
      <c r="K1547" s="26"/>
      <c r="L1547" s="27">
        <v>347.76</v>
      </c>
      <c r="M1547" s="102"/>
    </row>
    <row r="1548" spans="1:13" ht="21.75" customHeight="1" x14ac:dyDescent="0.25">
      <c r="A1548" s="34" t="s">
        <v>1238</v>
      </c>
      <c r="B1548" s="22" t="s">
        <v>1526</v>
      </c>
      <c r="D1548" s="8" t="str">
        <f>IF($A$4="I",VLOOKUP(B1548,lingue!$A$1:$W$2481,12,FALSE),IF($A$4="GB",VLOOKUP(B1548,lingue!$A$1:$W$2481,14,FALSE),IF($A$4="E",VLOOKUP(B1548,lingue!$A$1:$W$2481,20,FALSE),IF($A$4="PL",VLOOKUP(B1548,lingue!$A$1:$W$2481,22,FALSE),IF($A$4="D",VLOOKUP(B1548,lingue!$A$1:$W$2481,16,FALSE),IF($A$4="F",VLOOKUP(B1548,lingue!$A$1:$W$2481,18,FALSE)))))))</f>
        <v>SCAFFALE QUICK MONOFRONTE CON 2 MENSOLE INCLINABILI PROF. 320 MM + 8 NEXIT REPLAST NX3217A5401 GRIGIO SCURO - DIM. MM L=1065 P=542 A=1813</v>
      </c>
      <c r="E1548" s="23" t="str">
        <f>IF($A$4="I",VLOOKUP(B1548,lingue!$A$1:$W$2481,13,FALSE),IF($A$4="GB",VLOOKUP(B1548,lingue!$A$1:$W$2481,15,FALSE),IF($A$4="E",VLOOKUP(B1548,lingue!$A$1:$W$2481,21,FALSE),IF($A$4="PL",VLOOKUP(B1548,lingue!$A$1:$W$2481,23,FALSE),IF($A$4="D",VLOOKUP(B1548,lingue!$A$1:$W$2481,17,FALSE),IF($A$4="F",VLOOKUP(B1548,lingue!$A$1:$W$2481,19,FALSE)))))))</f>
        <v>SCAFFALE E MENSOLE ZINCATE - FORNITO SMONTATO</v>
      </c>
      <c r="F1548" s="28"/>
      <c r="G1548" s="8"/>
      <c r="J1548" s="25">
        <v>1</v>
      </c>
      <c r="K1548" s="26"/>
      <c r="L1548" s="27">
        <v>341.1</v>
      </c>
      <c r="M1548" s="102"/>
    </row>
    <row r="1549" spans="1:13" ht="21.75" customHeight="1" x14ac:dyDescent="0.25">
      <c r="A1549" s="34" t="s">
        <v>1238</v>
      </c>
      <c r="B1549" s="22" t="s">
        <v>1527</v>
      </c>
      <c r="D1549" s="8" t="str">
        <f>IF($A$4="I",VLOOKUP(B1549,lingue!$A$1:$W$2481,12,FALSE),IF($A$4="GB",VLOOKUP(B1549,lingue!$A$1:$W$2481,14,FALSE),IF($A$4="E",VLOOKUP(B1549,lingue!$A$1:$W$2481,20,FALSE),IF($A$4="PL",VLOOKUP(B1549,lingue!$A$1:$W$2481,22,FALSE),IF($A$4="D",VLOOKUP(B1549,lingue!$A$1:$W$2481,16,FALSE),IF($A$4="F",VLOOKUP(B1549,lingue!$A$1:$W$2481,18,FALSE)))))))</f>
        <v>SCAFFALE QUICK MONOFRONTE CON 2 MENSOLE INCLINABILI PROF. 320 MM + 4 NEXIT NX4312A5101 GRIGIO SCURO - DIM. MM L=1065 P=542 A=1813</v>
      </c>
      <c r="E1549" s="23" t="str">
        <f>IF($A$4="I",VLOOKUP(B1549,lingue!$A$1:$W$2481,13,FALSE),IF($A$4="GB",VLOOKUP(B1549,lingue!$A$1:$W$2481,15,FALSE),IF($A$4="E",VLOOKUP(B1549,lingue!$A$1:$W$2481,21,FALSE),IF($A$4="PL",VLOOKUP(B1549,lingue!$A$1:$W$2481,23,FALSE),IF($A$4="D",VLOOKUP(B1549,lingue!$A$1:$W$2481,17,FALSE),IF($A$4="F",VLOOKUP(B1549,lingue!$A$1:$W$2481,19,FALSE)))))))</f>
        <v>SCAFFALE E MENSOLE ZINCATE - FORNITO SMONTATO</v>
      </c>
      <c r="F1549" s="28"/>
      <c r="G1549" s="8"/>
      <c r="J1549" s="25">
        <v>1</v>
      </c>
      <c r="K1549" s="26"/>
      <c r="L1549" s="27">
        <v>333.14</v>
      </c>
      <c r="M1549" s="102"/>
    </row>
    <row r="1550" spans="1:13" ht="21.75" customHeight="1" x14ac:dyDescent="0.25">
      <c r="A1550" s="34" t="s">
        <v>1238</v>
      </c>
      <c r="B1550" s="22" t="s">
        <v>1528</v>
      </c>
      <c r="D1550" s="8" t="str">
        <f>IF($A$4="I",VLOOKUP(B1550,lingue!$A$1:$W$2481,12,FALSE),IF($A$4="GB",VLOOKUP(B1550,lingue!$A$1:$W$2481,14,FALSE),IF($A$4="E",VLOOKUP(B1550,lingue!$A$1:$W$2481,20,FALSE),IF($A$4="PL",VLOOKUP(B1550,lingue!$A$1:$W$2481,22,FALSE),IF($A$4="D",VLOOKUP(B1550,lingue!$A$1:$W$2481,16,FALSE),IF($A$4="F",VLOOKUP(B1550,lingue!$A$1:$W$2481,18,FALSE)))))))</f>
        <v>SCAFFALE QUICK MONOFRONTE CON 2 MENSOLE INCLINABILI PROF. 320 MM + 4 NEXIT REPLAST NX4312A5401 GRIGIO SCURO - DIM. MM L=1065 P=542 A=1813</v>
      </c>
      <c r="E1550" s="23" t="str">
        <f>IF($A$4="I",VLOOKUP(B1550,lingue!$A$1:$W$2481,13,FALSE),IF($A$4="GB",VLOOKUP(B1550,lingue!$A$1:$W$2481,15,FALSE),IF($A$4="E",VLOOKUP(B1550,lingue!$A$1:$W$2481,21,FALSE),IF($A$4="PL",VLOOKUP(B1550,lingue!$A$1:$W$2481,23,FALSE),IF($A$4="D",VLOOKUP(B1550,lingue!$A$1:$W$2481,17,FALSE),IF($A$4="F",VLOOKUP(B1550,lingue!$A$1:$W$2481,19,FALSE)))))))</f>
        <v>SCAFFALE E MENSOLE ZINCATE - FORNITO SMONTATO</v>
      </c>
      <c r="F1550" s="28"/>
      <c r="G1550" s="8"/>
      <c r="J1550" s="25">
        <v>1</v>
      </c>
      <c r="K1550" s="26"/>
      <c r="L1550" s="27">
        <v>327.60999999999996</v>
      </c>
      <c r="M1550" s="102"/>
    </row>
    <row r="1551" spans="1:13" ht="21.75" customHeight="1" x14ac:dyDescent="0.25">
      <c r="A1551" s="34" t="s">
        <v>1238</v>
      </c>
      <c r="B1551" s="22" t="s">
        <v>1529</v>
      </c>
      <c r="D1551" s="8" t="str">
        <f>IF($A$4="I",VLOOKUP(B1551,lingue!$A$1:$W$2481,12,FALSE),IF($A$4="GB",VLOOKUP(B1551,lingue!$A$1:$W$2481,14,FALSE),IF($A$4="E",VLOOKUP(B1551,lingue!$A$1:$W$2481,20,FALSE),IF($A$4="PL",VLOOKUP(B1551,lingue!$A$1:$W$2481,22,FALSE),IF($A$4="D",VLOOKUP(B1551,lingue!$A$1:$W$2481,16,FALSE),IF($A$4="F",VLOOKUP(B1551,lingue!$A$1:$W$2481,18,FALSE)))))))</f>
        <v>SCAFFALE QUICK MONOFRONTE CON 2 MENSOLE INCLINABILI PROF. 320 MM + 4 NEXIT NX4317B5101 GRIGIO SCURO - DIM. MM L=1065 P=542 A=1813</v>
      </c>
      <c r="E1551" s="23" t="str">
        <f>IF($A$4="I",VLOOKUP(B1551,lingue!$A$1:$W$2481,13,FALSE),IF($A$4="GB",VLOOKUP(B1551,lingue!$A$1:$W$2481,15,FALSE),IF($A$4="E",VLOOKUP(B1551,lingue!$A$1:$W$2481,21,FALSE),IF($A$4="PL",VLOOKUP(B1551,lingue!$A$1:$W$2481,23,FALSE),IF($A$4="D",VLOOKUP(B1551,lingue!$A$1:$W$2481,17,FALSE),IF($A$4="F",VLOOKUP(B1551,lingue!$A$1:$W$2481,19,FALSE)))))))</f>
        <v>SCAFFALE E MENSOLE ZINCATE - FORNITO SMONTATO</v>
      </c>
      <c r="F1551" s="28"/>
      <c r="G1551" s="8"/>
      <c r="J1551" s="25">
        <v>1</v>
      </c>
      <c r="K1551" s="26"/>
      <c r="L1551" s="27">
        <v>338.52</v>
      </c>
      <c r="M1551" s="102"/>
    </row>
    <row r="1552" spans="1:13" ht="21.75" customHeight="1" x14ac:dyDescent="0.25">
      <c r="A1552" s="34" t="s">
        <v>1238</v>
      </c>
      <c r="B1552" s="22" t="s">
        <v>1530</v>
      </c>
      <c r="D1552" s="8" t="str">
        <f>IF($A$4="I",VLOOKUP(B1552,lingue!$A$1:$W$2481,12,FALSE),IF($A$4="GB",VLOOKUP(B1552,lingue!$A$1:$W$2481,14,FALSE),IF($A$4="E",VLOOKUP(B1552,lingue!$A$1:$W$2481,20,FALSE),IF($A$4="PL",VLOOKUP(B1552,lingue!$A$1:$W$2481,22,FALSE),IF($A$4="D",VLOOKUP(B1552,lingue!$A$1:$W$2481,16,FALSE),IF($A$4="F",VLOOKUP(B1552,lingue!$A$1:$W$2481,18,FALSE)))))))</f>
        <v>SCAFFALE QUICK MONOFRONTE CON 2 MENSOLE INCLINABILI PROF. 320 MM + 4 NEXIT REPLAST NX4317B5401 GRIGIO SCURO - DIM. MM L=1065 P=542 A=1813</v>
      </c>
      <c r="E1552" s="23" t="str">
        <f>IF($A$4="I",VLOOKUP(B1552,lingue!$A$1:$W$2481,13,FALSE),IF($A$4="GB",VLOOKUP(B1552,lingue!$A$1:$W$2481,15,FALSE),IF($A$4="E",VLOOKUP(B1552,lingue!$A$1:$W$2481,21,FALSE),IF($A$4="PL",VLOOKUP(B1552,lingue!$A$1:$W$2481,23,FALSE),IF($A$4="D",VLOOKUP(B1552,lingue!$A$1:$W$2481,17,FALSE),IF($A$4="F",VLOOKUP(B1552,lingue!$A$1:$W$2481,19,FALSE)))))))</f>
        <v>SCAFFALE E MENSOLE ZINCATE - FORNITO SMONTATO</v>
      </c>
      <c r="F1552" s="28"/>
      <c r="G1552" s="8"/>
      <c r="J1552" s="25">
        <v>1</v>
      </c>
      <c r="K1552" s="26"/>
      <c r="L1552" s="27">
        <v>333.23</v>
      </c>
      <c r="M1552" s="102"/>
    </row>
    <row r="1553" spans="1:13" ht="21.75" customHeight="1" x14ac:dyDescent="0.25">
      <c r="A1553" s="34" t="s">
        <v>1238</v>
      </c>
      <c r="B1553" s="22" t="s">
        <v>1531</v>
      </c>
      <c r="D1553" s="8" t="str">
        <f>IF($A$4="I",VLOOKUP(B1553,lingue!$A$1:$W$2481,12,FALSE),IF($A$4="GB",VLOOKUP(B1553,lingue!$A$1:$W$2481,14,FALSE),IF($A$4="E",VLOOKUP(B1553,lingue!$A$1:$W$2481,20,FALSE),IF($A$4="PL",VLOOKUP(B1553,lingue!$A$1:$W$2481,22,FALSE),IF($A$4="D",VLOOKUP(B1553,lingue!$A$1:$W$2481,16,FALSE),IF($A$4="F",VLOOKUP(B1553,lingue!$A$1:$W$2481,18,FALSE)))))))</f>
        <v>SCAFFALE QUICK MONOFRONTE CON 2 MENSOLE INCLINABILI PROF. 320 MM + 4 NEXIT NX4322B5101 GRIGIO SCURO - DIM. MM L=1065 P=542 A=1813</v>
      </c>
      <c r="E1553" s="23" t="str">
        <f>IF($A$4="I",VLOOKUP(B1553,lingue!$A$1:$W$2481,13,FALSE),IF($A$4="GB",VLOOKUP(B1553,lingue!$A$1:$W$2481,15,FALSE),IF($A$4="E",VLOOKUP(B1553,lingue!$A$1:$W$2481,21,FALSE),IF($A$4="PL",VLOOKUP(B1553,lingue!$A$1:$W$2481,23,FALSE),IF($A$4="D",VLOOKUP(B1553,lingue!$A$1:$W$2481,17,FALSE),IF($A$4="F",VLOOKUP(B1553,lingue!$A$1:$W$2481,19,FALSE)))))))</f>
        <v>SCAFFALE E MENSOLE ZINCATE - FORNITO SMONTATO</v>
      </c>
      <c r="F1553" s="28"/>
      <c r="G1553" s="8"/>
      <c r="J1553" s="25">
        <v>1</v>
      </c>
      <c r="K1553" s="26"/>
      <c r="L1553" s="27">
        <v>342.55</v>
      </c>
      <c r="M1553" s="102"/>
    </row>
    <row r="1554" spans="1:13" ht="21.75" customHeight="1" x14ac:dyDescent="0.25">
      <c r="A1554" s="34" t="s">
        <v>1238</v>
      </c>
      <c r="B1554" s="22" t="s">
        <v>1532</v>
      </c>
      <c r="D1554" s="8" t="str">
        <f>IF($A$4="I",VLOOKUP(B1554,lingue!$A$1:$W$2481,12,FALSE),IF($A$4="GB",VLOOKUP(B1554,lingue!$A$1:$W$2481,14,FALSE),IF($A$4="E",VLOOKUP(B1554,lingue!$A$1:$W$2481,20,FALSE),IF($A$4="PL",VLOOKUP(B1554,lingue!$A$1:$W$2481,22,FALSE),IF($A$4="D",VLOOKUP(B1554,lingue!$A$1:$W$2481,16,FALSE),IF($A$4="F",VLOOKUP(B1554,lingue!$A$1:$W$2481,18,FALSE)))))))</f>
        <v>SCAFFALE QUICK MONOFRONTE CON 2 MENSOLE INCLINABILI PROF. 320 MM + 4 NEXIT REPLAST NX4322B5401 GRIGIO SCURO - DIM. MM L=1065 P=542 A=1813</v>
      </c>
      <c r="E1554" s="23" t="str">
        <f>IF($A$4="I",VLOOKUP(B1554,lingue!$A$1:$W$2481,13,FALSE),IF($A$4="GB",VLOOKUP(B1554,lingue!$A$1:$W$2481,15,FALSE),IF($A$4="E",VLOOKUP(B1554,lingue!$A$1:$W$2481,21,FALSE),IF($A$4="PL",VLOOKUP(B1554,lingue!$A$1:$W$2481,23,FALSE),IF($A$4="D",VLOOKUP(B1554,lingue!$A$1:$W$2481,17,FALSE),IF($A$4="F",VLOOKUP(B1554,lingue!$A$1:$W$2481,19,FALSE)))))))</f>
        <v>SCAFFALE E MENSOLE ZINCATE - FORNITO SMONTATO</v>
      </c>
      <c r="F1554" s="28"/>
      <c r="G1554" s="8"/>
      <c r="J1554" s="25">
        <v>1</v>
      </c>
      <c r="K1554" s="26"/>
      <c r="L1554" s="27">
        <v>336.67</v>
      </c>
      <c r="M1554" s="102"/>
    </row>
    <row r="1555" spans="1:13" ht="21.75" customHeight="1" x14ac:dyDescent="0.25">
      <c r="A1555" s="34" t="s">
        <v>1238</v>
      </c>
      <c r="B1555" s="22" t="s">
        <v>1533</v>
      </c>
      <c r="D1555" s="8" t="str">
        <f>IF($A$4="I",VLOOKUP(B1555,lingue!$A$1:$W$2481,12,FALSE),IF($A$4="GB",VLOOKUP(B1555,lingue!$A$1:$W$2481,14,FALSE),IF($A$4="E",VLOOKUP(B1555,lingue!$A$1:$W$2481,20,FALSE),IF($A$4="PL",VLOOKUP(B1555,lingue!$A$1:$W$2481,22,FALSE),IF($A$4="D",VLOOKUP(B1555,lingue!$A$1:$W$2481,16,FALSE),IF($A$4="F",VLOOKUP(B1555,lingue!$A$1:$W$2481,18,FALSE)))))))</f>
        <v>SCAFFALE QUICK MONOFRONTE CON 2 MENSOLE INCLINABILI PROF. 420 MM + 6 NEXIT NX4312A5101 GRIGIO SCURO - DIM. MM L=1065 P=542 A=1813</v>
      </c>
      <c r="E1555" s="23" t="str">
        <f>IF($A$4="I",VLOOKUP(B1555,lingue!$A$1:$W$2481,13,FALSE),IF($A$4="GB",VLOOKUP(B1555,lingue!$A$1:$W$2481,15,FALSE),IF($A$4="E",VLOOKUP(B1555,lingue!$A$1:$W$2481,21,FALSE),IF($A$4="PL",VLOOKUP(B1555,lingue!$A$1:$W$2481,23,FALSE),IF($A$4="D",VLOOKUP(B1555,lingue!$A$1:$W$2481,17,FALSE),IF($A$4="F",VLOOKUP(B1555,lingue!$A$1:$W$2481,19,FALSE)))))))</f>
        <v>SCAFFALE E MENSOLE ZINCATE - FORNITO SMONTATO</v>
      </c>
      <c r="F1555" s="28"/>
      <c r="G1555" s="8"/>
      <c r="J1555" s="25">
        <v>1</v>
      </c>
      <c r="K1555" s="26"/>
      <c r="L1555" s="27">
        <v>343.69999999999993</v>
      </c>
      <c r="M1555" s="102"/>
    </row>
    <row r="1556" spans="1:13" ht="21.75" customHeight="1" x14ac:dyDescent="0.25">
      <c r="A1556" s="34" t="s">
        <v>1238</v>
      </c>
      <c r="B1556" s="22" t="s">
        <v>1534</v>
      </c>
      <c r="D1556" s="8" t="str">
        <f>IF($A$4="I",VLOOKUP(B1556,lingue!$A$1:$W$2481,12,FALSE),IF($A$4="GB",VLOOKUP(B1556,lingue!$A$1:$W$2481,14,FALSE),IF($A$4="E",VLOOKUP(B1556,lingue!$A$1:$W$2481,20,FALSE),IF($A$4="PL",VLOOKUP(B1556,lingue!$A$1:$W$2481,22,FALSE),IF($A$4="D",VLOOKUP(B1556,lingue!$A$1:$W$2481,16,FALSE),IF($A$4="F",VLOOKUP(B1556,lingue!$A$1:$W$2481,18,FALSE)))))))</f>
        <v>SCAFFALE QUICK MONOFRONTE CON 2 MENSOLE INCLINABILI PROF. 420 MM + 6 NEXIT REPLAST NX4312A5401 GRIGIO SCURO - DIM. MM L=1065 P=542 A=1813</v>
      </c>
      <c r="E1556" s="23" t="str">
        <f>IF($A$4="I",VLOOKUP(B1556,lingue!$A$1:$W$2481,13,FALSE),IF($A$4="GB",VLOOKUP(B1556,lingue!$A$1:$W$2481,15,FALSE),IF($A$4="E",VLOOKUP(B1556,lingue!$A$1:$W$2481,21,FALSE),IF($A$4="PL",VLOOKUP(B1556,lingue!$A$1:$W$2481,23,FALSE),IF($A$4="D",VLOOKUP(B1556,lingue!$A$1:$W$2481,17,FALSE),IF($A$4="F",VLOOKUP(B1556,lingue!$A$1:$W$2481,19,FALSE)))))))</f>
        <v>SCAFFALE E MENSOLE ZINCATE - FORNITO SMONTATO</v>
      </c>
      <c r="F1556" s="28"/>
      <c r="G1556" s="8"/>
      <c r="J1556" s="25">
        <v>1</v>
      </c>
      <c r="K1556" s="26"/>
      <c r="L1556" s="27">
        <v>336.98</v>
      </c>
      <c r="M1556" s="102"/>
    </row>
    <row r="1557" spans="1:13" ht="21.75" customHeight="1" x14ac:dyDescent="0.25">
      <c r="A1557" s="34" t="s">
        <v>1238</v>
      </c>
      <c r="B1557" s="22" t="s">
        <v>1535</v>
      </c>
      <c r="D1557" s="8" t="str">
        <f>IF($A$4="I",VLOOKUP(B1557,lingue!$A$1:$W$2481,12,FALSE),IF($A$4="GB",VLOOKUP(B1557,lingue!$A$1:$W$2481,14,FALSE),IF($A$4="E",VLOOKUP(B1557,lingue!$A$1:$W$2481,20,FALSE),IF($A$4="PL",VLOOKUP(B1557,lingue!$A$1:$W$2481,22,FALSE),IF($A$4="D",VLOOKUP(B1557,lingue!$A$1:$W$2481,16,FALSE),IF($A$4="F",VLOOKUP(B1557,lingue!$A$1:$W$2481,18,FALSE)))))))</f>
        <v>SCAFFALE QUICK MONOFRONTE CON 2 MENSOLE INCLINABILI PROF. 420 MM + 6 NEXIT NX4317B5101 GRIGIO SCURO - DIM. MM L=1065 P=542 A=1813</v>
      </c>
      <c r="E1557" s="23" t="str">
        <f>IF($A$4="I",VLOOKUP(B1557,lingue!$A$1:$W$2481,13,FALSE),IF($A$4="GB",VLOOKUP(B1557,lingue!$A$1:$W$2481,15,FALSE),IF($A$4="E",VLOOKUP(B1557,lingue!$A$1:$W$2481,21,FALSE),IF($A$4="PL",VLOOKUP(B1557,lingue!$A$1:$W$2481,23,FALSE),IF($A$4="D",VLOOKUP(B1557,lingue!$A$1:$W$2481,17,FALSE),IF($A$4="F",VLOOKUP(B1557,lingue!$A$1:$W$2481,19,FALSE)))))))</f>
        <v>SCAFFALE E MENSOLE ZINCATE - FORNITO SMONTATO</v>
      </c>
      <c r="F1557" s="28"/>
      <c r="G1557" s="8"/>
      <c r="J1557" s="25">
        <v>1</v>
      </c>
      <c r="K1557" s="26"/>
      <c r="L1557" s="27">
        <v>351.78</v>
      </c>
      <c r="M1557" s="102"/>
    </row>
    <row r="1558" spans="1:13" ht="21.75" customHeight="1" x14ac:dyDescent="0.25">
      <c r="A1558" s="34" t="s">
        <v>1238</v>
      </c>
      <c r="B1558" s="22" t="s">
        <v>1536</v>
      </c>
      <c r="D1558" s="8" t="str">
        <f>IF($A$4="I",VLOOKUP(B1558,lingue!$A$1:$W$2481,12,FALSE),IF($A$4="GB",VLOOKUP(B1558,lingue!$A$1:$W$2481,14,FALSE),IF($A$4="E",VLOOKUP(B1558,lingue!$A$1:$W$2481,20,FALSE),IF($A$4="PL",VLOOKUP(B1558,lingue!$A$1:$W$2481,22,FALSE),IF($A$4="D",VLOOKUP(B1558,lingue!$A$1:$W$2481,16,FALSE),IF($A$4="F",VLOOKUP(B1558,lingue!$A$1:$W$2481,18,FALSE)))))))</f>
        <v>SCAFFALE QUICK MONOFRONTE CON 2 MENSOLE INCLINABILI PROF. 420 MM + 6 NEXIT REPLAST NX4317B5401 GRIGIO SCURO - DIM. MM L=1065 P=542 A=1813</v>
      </c>
      <c r="E1558" s="23" t="str">
        <f>IF($A$4="I",VLOOKUP(B1558,lingue!$A$1:$W$2481,13,FALSE),IF($A$4="GB",VLOOKUP(B1558,lingue!$A$1:$W$2481,15,FALSE),IF($A$4="E",VLOOKUP(B1558,lingue!$A$1:$W$2481,21,FALSE),IF($A$4="PL",VLOOKUP(B1558,lingue!$A$1:$W$2481,23,FALSE),IF($A$4="D",VLOOKUP(B1558,lingue!$A$1:$W$2481,17,FALSE),IF($A$4="F",VLOOKUP(B1558,lingue!$A$1:$W$2481,19,FALSE)))))))</f>
        <v>SCAFFALE E MENSOLE ZINCATE - FORNITO SMONTATO</v>
      </c>
      <c r="F1558" s="28"/>
      <c r="G1558" s="8"/>
      <c r="J1558" s="25">
        <v>1</v>
      </c>
      <c r="K1558" s="26"/>
      <c r="L1558" s="27">
        <v>343.85</v>
      </c>
      <c r="M1558" s="102"/>
    </row>
    <row r="1559" spans="1:13" ht="21.75" customHeight="1" x14ac:dyDescent="0.25">
      <c r="A1559" s="34" t="s">
        <v>1238</v>
      </c>
      <c r="B1559" s="22" t="s">
        <v>1537</v>
      </c>
      <c r="D1559" s="8" t="str">
        <f>IF($A$4="I",VLOOKUP(B1559,lingue!$A$1:$W$2481,12,FALSE),IF($A$4="GB",VLOOKUP(B1559,lingue!$A$1:$W$2481,14,FALSE),IF($A$4="E",VLOOKUP(B1559,lingue!$A$1:$W$2481,20,FALSE),IF($A$4="PL",VLOOKUP(B1559,lingue!$A$1:$W$2481,22,FALSE),IF($A$4="D",VLOOKUP(B1559,lingue!$A$1:$W$2481,16,FALSE),IF($A$4="F",VLOOKUP(B1559,lingue!$A$1:$W$2481,18,FALSE)))))))</f>
        <v>SCAFFALE QUICK MONOFRONTE CON 2 MENSOLE INCLINABILI PROF. 420 MM + 6 NEXIT NX4322B5101 GRIGIO SCURO - DIM. MM L=1065 P=542 A=1813</v>
      </c>
      <c r="E1559" s="23" t="str">
        <f>IF($A$4="I",VLOOKUP(B1559,lingue!$A$1:$W$2481,13,FALSE),IF($A$4="GB",VLOOKUP(B1559,lingue!$A$1:$W$2481,15,FALSE),IF($A$4="E",VLOOKUP(B1559,lingue!$A$1:$W$2481,21,FALSE),IF($A$4="PL",VLOOKUP(B1559,lingue!$A$1:$W$2481,23,FALSE),IF($A$4="D",VLOOKUP(B1559,lingue!$A$1:$W$2481,17,FALSE),IF($A$4="F",VLOOKUP(B1559,lingue!$A$1:$W$2481,19,FALSE)))))))</f>
        <v>SCAFFALE E MENSOLE ZINCATE - FORNITO SMONTATO</v>
      </c>
      <c r="F1559" s="28"/>
      <c r="G1559" s="8"/>
      <c r="J1559" s="25">
        <v>1</v>
      </c>
      <c r="K1559" s="26"/>
      <c r="L1559" s="27">
        <v>357.83000000000004</v>
      </c>
      <c r="M1559" s="102"/>
    </row>
    <row r="1560" spans="1:13" ht="21.75" customHeight="1" x14ac:dyDescent="0.25">
      <c r="A1560" s="34" t="s">
        <v>1238</v>
      </c>
      <c r="B1560" s="22" t="s">
        <v>1538</v>
      </c>
      <c r="D1560" s="8" t="str">
        <f>IF($A$4="I",VLOOKUP(B1560,lingue!$A$1:$W$2481,12,FALSE),IF($A$4="GB",VLOOKUP(B1560,lingue!$A$1:$W$2481,14,FALSE),IF($A$4="E",VLOOKUP(B1560,lingue!$A$1:$W$2481,20,FALSE),IF($A$4="PL",VLOOKUP(B1560,lingue!$A$1:$W$2481,22,FALSE),IF($A$4="D",VLOOKUP(B1560,lingue!$A$1:$W$2481,16,FALSE),IF($A$4="F",VLOOKUP(B1560,lingue!$A$1:$W$2481,18,FALSE)))))))</f>
        <v>SCAFFALE QUICK MONOFRONTE CON 2 MENSOLE INCLINABILI PROF. 420 MM + 6 NEXIT REPLAST NX4322B5401 GRIGIO SCURO - DIM. MM L=1065 P=542 A=1813</v>
      </c>
      <c r="E1560" s="23" t="str">
        <f>IF($A$4="I",VLOOKUP(B1560,lingue!$A$1:$W$2481,13,FALSE),IF($A$4="GB",VLOOKUP(B1560,lingue!$A$1:$W$2481,15,FALSE),IF($A$4="E",VLOOKUP(B1560,lingue!$A$1:$W$2481,21,FALSE),IF($A$4="PL",VLOOKUP(B1560,lingue!$A$1:$W$2481,23,FALSE),IF($A$4="D",VLOOKUP(B1560,lingue!$A$1:$W$2481,17,FALSE),IF($A$4="F",VLOOKUP(B1560,lingue!$A$1:$W$2481,19,FALSE)))))))</f>
        <v>SCAFFALE E MENSOLE ZINCATE - FORNITO SMONTATO</v>
      </c>
      <c r="F1560" s="28"/>
      <c r="G1560" s="8"/>
      <c r="J1560" s="25">
        <v>1</v>
      </c>
      <c r="K1560" s="26"/>
      <c r="L1560" s="27">
        <v>349</v>
      </c>
      <c r="M1560" s="102"/>
    </row>
    <row r="1561" spans="1:13" ht="21.75" customHeight="1" x14ac:dyDescent="0.25">
      <c r="A1561" s="34" t="s">
        <v>1238</v>
      </c>
      <c r="B1561" s="22" t="s">
        <v>1539</v>
      </c>
      <c r="D1561" s="8" t="str">
        <f>IF($A$4="I",VLOOKUP(B1561,lingue!$A$1:$W$2481,12,FALSE),IF($A$4="GB",VLOOKUP(B1561,lingue!$A$1:$W$2481,14,FALSE),IF($A$4="E",VLOOKUP(B1561,lingue!$A$1:$W$2481,20,FALSE),IF($A$4="PL",VLOOKUP(B1561,lingue!$A$1:$W$2481,22,FALSE),IF($A$4="D",VLOOKUP(B1561,lingue!$A$1:$W$2481,16,FALSE),IF($A$4="F",VLOOKUP(B1561,lingue!$A$1:$W$2481,18,FALSE)))))))</f>
        <v>SCAFFALE QUICK MONOFRONTE CON 2 MENSOLE INCLINABILI PROF. 600 MM + 4 NEXIT NX6412A5101 GRIGIO SCURO - DIM. MM L=1065 P=542 A=1813</v>
      </c>
      <c r="E1561" s="23" t="str">
        <f>IF($A$4="I",VLOOKUP(B1561,lingue!$A$1:$W$2481,13,FALSE),IF($A$4="GB",VLOOKUP(B1561,lingue!$A$1:$W$2481,15,FALSE),IF($A$4="E",VLOOKUP(B1561,lingue!$A$1:$W$2481,21,FALSE),IF($A$4="PL",VLOOKUP(B1561,lingue!$A$1:$W$2481,23,FALSE),IF($A$4="D",VLOOKUP(B1561,lingue!$A$1:$W$2481,17,FALSE),IF($A$4="F",VLOOKUP(B1561,lingue!$A$1:$W$2481,19,FALSE)))))))</f>
        <v>SCAFFALE E MENSOLE ZINCATE - FORNITO SMONTATO</v>
      </c>
      <c r="F1561" s="28"/>
      <c r="G1561" s="8"/>
      <c r="J1561" s="25">
        <v>1</v>
      </c>
      <c r="K1561" s="26"/>
      <c r="L1561" s="27">
        <v>352.23</v>
      </c>
      <c r="M1561" s="102"/>
    </row>
    <row r="1562" spans="1:13" ht="21.75" customHeight="1" x14ac:dyDescent="0.25">
      <c r="A1562" s="34" t="s">
        <v>1238</v>
      </c>
      <c r="B1562" s="22" t="s">
        <v>1540</v>
      </c>
      <c r="D1562" s="8" t="str">
        <f>IF($A$4="I",VLOOKUP(B1562,lingue!$A$1:$W$2481,12,FALSE),IF($A$4="GB",VLOOKUP(B1562,lingue!$A$1:$W$2481,14,FALSE),IF($A$4="E",VLOOKUP(B1562,lingue!$A$1:$W$2481,20,FALSE),IF($A$4="PL",VLOOKUP(B1562,lingue!$A$1:$W$2481,22,FALSE),IF($A$4="D",VLOOKUP(B1562,lingue!$A$1:$W$2481,16,FALSE),IF($A$4="F",VLOOKUP(B1562,lingue!$A$1:$W$2481,18,FALSE)))))))</f>
        <v>SCAFFALE QUICK MONOFRONTE CON 2 MENSOLE INCLINABILI PROF. 600 MM + 4 NEXIT REPLAST NX6412A5401 GRIGIO SCURO - DIM. MM L=1065 P=542 A=1813</v>
      </c>
      <c r="E1562" s="23" t="str">
        <f>IF($A$4="I",VLOOKUP(B1562,lingue!$A$1:$W$2481,13,FALSE),IF($A$4="GB",VLOOKUP(B1562,lingue!$A$1:$W$2481,15,FALSE),IF($A$4="E",VLOOKUP(B1562,lingue!$A$1:$W$2481,21,FALSE),IF($A$4="PL",VLOOKUP(B1562,lingue!$A$1:$W$2481,23,FALSE),IF($A$4="D",VLOOKUP(B1562,lingue!$A$1:$W$2481,17,FALSE),IF($A$4="F",VLOOKUP(B1562,lingue!$A$1:$W$2481,19,FALSE)))))))</f>
        <v>SCAFFALE E MENSOLE ZINCATE - FORNITO SMONTATO</v>
      </c>
      <c r="F1562" s="28"/>
      <c r="G1562" s="8"/>
      <c r="J1562" s="25">
        <v>1</v>
      </c>
      <c r="K1562" s="26"/>
      <c r="L1562" s="27">
        <v>345.86</v>
      </c>
      <c r="M1562" s="102"/>
    </row>
    <row r="1563" spans="1:13" ht="21.75" customHeight="1" x14ac:dyDescent="0.25">
      <c r="A1563" s="34" t="s">
        <v>1238</v>
      </c>
      <c r="B1563" s="22" t="s">
        <v>1541</v>
      </c>
      <c r="D1563" s="8" t="str">
        <f>IF($A$4="I",VLOOKUP(B1563,lingue!$A$1:$W$2481,12,FALSE),IF($A$4="GB",VLOOKUP(B1563,lingue!$A$1:$W$2481,14,FALSE),IF($A$4="E",VLOOKUP(B1563,lingue!$A$1:$W$2481,20,FALSE),IF($A$4="PL",VLOOKUP(B1563,lingue!$A$1:$W$2481,22,FALSE),IF($A$4="D",VLOOKUP(B1563,lingue!$A$1:$W$2481,16,FALSE),IF($A$4="F",VLOOKUP(B1563,lingue!$A$1:$W$2481,18,FALSE)))))))</f>
        <v>SCAFFALE QUICK MONOFRONTE CON 2 MENSOLE INCLINABILI PROF. 600 MM + 4 NEXIT NX6417B5101 GRIGIO SCURO - DIM. MM L=1065 P=542 A=1813</v>
      </c>
      <c r="E1563" s="23" t="str">
        <f>IF($A$4="I",VLOOKUP(B1563,lingue!$A$1:$W$2481,13,FALSE),IF($A$4="GB",VLOOKUP(B1563,lingue!$A$1:$W$2481,15,FALSE),IF($A$4="E",VLOOKUP(B1563,lingue!$A$1:$W$2481,21,FALSE),IF($A$4="PL",VLOOKUP(B1563,lingue!$A$1:$W$2481,23,FALSE),IF($A$4="D",VLOOKUP(B1563,lingue!$A$1:$W$2481,17,FALSE),IF($A$4="F",VLOOKUP(B1563,lingue!$A$1:$W$2481,19,FALSE)))))))</f>
        <v>SCAFFALE E MENSOLE ZINCATE - FORNITO SMONTATO</v>
      </c>
      <c r="F1563" s="28"/>
      <c r="G1563" s="8"/>
      <c r="J1563" s="25">
        <v>1</v>
      </c>
      <c r="K1563" s="26"/>
      <c r="L1563" s="27">
        <v>358.07000000000005</v>
      </c>
      <c r="M1563" s="102"/>
    </row>
    <row r="1564" spans="1:13" ht="21.75" customHeight="1" x14ac:dyDescent="0.25">
      <c r="A1564" s="34" t="s">
        <v>1238</v>
      </c>
      <c r="B1564" s="22" t="s">
        <v>1542</v>
      </c>
      <c r="D1564" s="8" t="str">
        <f>IF($A$4="I",VLOOKUP(B1564,lingue!$A$1:$W$2481,12,FALSE),IF($A$4="GB",VLOOKUP(B1564,lingue!$A$1:$W$2481,14,FALSE),IF($A$4="E",VLOOKUP(B1564,lingue!$A$1:$W$2481,20,FALSE),IF($A$4="PL",VLOOKUP(B1564,lingue!$A$1:$W$2481,22,FALSE),IF($A$4="D",VLOOKUP(B1564,lingue!$A$1:$W$2481,16,FALSE),IF($A$4="F",VLOOKUP(B1564,lingue!$A$1:$W$2481,18,FALSE)))))))</f>
        <v>SCAFFALE QUICK MONOFRONTE CON 2 MENSOLE INCLINABILI PROF. 600 MM + 4 NEXIT REPLAST NX6417B5401 GRIGIO SCURO - DIM. MM L=1065 P=542 A=1813</v>
      </c>
      <c r="E1564" s="23" t="str">
        <f>IF($A$4="I",VLOOKUP(B1564,lingue!$A$1:$W$2481,13,FALSE),IF($A$4="GB",VLOOKUP(B1564,lingue!$A$1:$W$2481,15,FALSE),IF($A$4="E",VLOOKUP(B1564,lingue!$A$1:$W$2481,21,FALSE),IF($A$4="PL",VLOOKUP(B1564,lingue!$A$1:$W$2481,23,FALSE),IF($A$4="D",VLOOKUP(B1564,lingue!$A$1:$W$2481,17,FALSE),IF($A$4="F",VLOOKUP(B1564,lingue!$A$1:$W$2481,19,FALSE)))))))</f>
        <v>SCAFFALE E MENSOLE ZINCATE - FORNITO SMONTATO</v>
      </c>
      <c r="F1564" s="28"/>
      <c r="G1564" s="8"/>
      <c r="J1564" s="25">
        <v>1</v>
      </c>
      <c r="K1564" s="26"/>
      <c r="L1564" s="27">
        <v>350.88</v>
      </c>
      <c r="M1564" s="102"/>
    </row>
    <row r="1565" spans="1:13" ht="21.75" customHeight="1" x14ac:dyDescent="0.25">
      <c r="A1565" s="34" t="s">
        <v>1238</v>
      </c>
      <c r="B1565" s="22" t="s">
        <v>1543</v>
      </c>
      <c r="D1565" s="8" t="str">
        <f>IF($A$4="I",VLOOKUP(B1565,lingue!$A$1:$W$2481,12,FALSE),IF($A$4="GB",VLOOKUP(B1565,lingue!$A$1:$W$2481,14,FALSE),IF($A$4="E",VLOOKUP(B1565,lingue!$A$1:$W$2481,20,FALSE),IF($A$4="PL",VLOOKUP(B1565,lingue!$A$1:$W$2481,22,FALSE),IF($A$4="D",VLOOKUP(B1565,lingue!$A$1:$W$2481,16,FALSE),IF($A$4="F",VLOOKUP(B1565,lingue!$A$1:$W$2481,18,FALSE)))))))</f>
        <v>SCAFFALE QUICK MONOFRONTE CON 2 MENSOLE INCLINABILI PROF. 600 MM + 4 NEXIT NX6422B5101 GRIGIO SCURO - DIM. MM L=1065 P=542 A=1813</v>
      </c>
      <c r="E1565" s="23" t="str">
        <f>IF($A$4="I",VLOOKUP(B1565,lingue!$A$1:$W$2481,13,FALSE),IF($A$4="GB",VLOOKUP(B1565,lingue!$A$1:$W$2481,15,FALSE),IF($A$4="E",VLOOKUP(B1565,lingue!$A$1:$W$2481,21,FALSE),IF($A$4="PL",VLOOKUP(B1565,lingue!$A$1:$W$2481,23,FALSE),IF($A$4="D",VLOOKUP(B1565,lingue!$A$1:$W$2481,17,FALSE),IF($A$4="F",VLOOKUP(B1565,lingue!$A$1:$W$2481,19,FALSE)))))))</f>
        <v>SCAFFALE E MENSOLE ZINCATE - FORNITO SMONTATO</v>
      </c>
      <c r="F1565" s="28"/>
      <c r="G1565" s="8"/>
      <c r="J1565" s="25">
        <v>1</v>
      </c>
      <c r="K1565" s="26"/>
      <c r="L1565" s="27">
        <v>372.96000000000004</v>
      </c>
      <c r="M1565" s="102"/>
    </row>
    <row r="1566" spans="1:13" ht="21.75" customHeight="1" x14ac:dyDescent="0.25">
      <c r="A1566" s="34" t="s">
        <v>1238</v>
      </c>
      <c r="B1566" s="22" t="s">
        <v>1544</v>
      </c>
      <c r="D1566" s="8" t="str">
        <f>IF($A$4="I",VLOOKUP(B1566,lingue!$A$1:$W$2481,12,FALSE),IF($A$4="GB",VLOOKUP(B1566,lingue!$A$1:$W$2481,14,FALSE),IF($A$4="E",VLOOKUP(B1566,lingue!$A$1:$W$2481,20,FALSE),IF($A$4="PL",VLOOKUP(B1566,lingue!$A$1:$W$2481,22,FALSE),IF($A$4="D",VLOOKUP(B1566,lingue!$A$1:$W$2481,16,FALSE),IF($A$4="F",VLOOKUP(B1566,lingue!$A$1:$W$2481,18,FALSE)))))))</f>
        <v>SCAFFALE QUICK MONOFRONTE CON 2 MENSOLE INCLINABILI PROF. 600 MM + 4 NEXIT REPLAST NX6422B5401 GRIGIO SCURO - DIM. MM L=1065 P=542 A=1813</v>
      </c>
      <c r="E1566" s="23" t="str">
        <f>IF($A$4="I",VLOOKUP(B1566,lingue!$A$1:$W$2481,13,FALSE),IF($A$4="GB",VLOOKUP(B1566,lingue!$A$1:$W$2481,15,FALSE),IF($A$4="E",VLOOKUP(B1566,lingue!$A$1:$W$2481,21,FALSE),IF($A$4="PL",VLOOKUP(B1566,lingue!$A$1:$W$2481,23,FALSE),IF($A$4="D",VLOOKUP(B1566,lingue!$A$1:$W$2481,17,FALSE),IF($A$4="F",VLOOKUP(B1566,lingue!$A$1:$W$2481,19,FALSE)))))))</f>
        <v>SCAFFALE E MENSOLE ZINCATE - FORNITO SMONTATO</v>
      </c>
      <c r="F1566" s="28"/>
      <c r="G1566" s="8"/>
      <c r="J1566" s="25">
        <v>1</v>
      </c>
      <c r="K1566" s="26"/>
      <c r="L1566" s="27">
        <v>363.52</v>
      </c>
      <c r="M1566" s="102"/>
    </row>
    <row r="1567" spans="1:13" ht="21.75" customHeight="1" x14ac:dyDescent="0.25">
      <c r="A1567" s="34" t="s">
        <v>1238</v>
      </c>
      <c r="B1567" s="22" t="s">
        <v>1545</v>
      </c>
      <c r="D1567" s="8" t="str">
        <f>IF($A$4="I",VLOOKUP(B1567,lingue!$A$1:$W$2481,12,FALSE),IF($A$4="GB",VLOOKUP(B1567,lingue!$A$1:$W$2481,14,FALSE),IF($A$4="E",VLOOKUP(B1567,lingue!$A$1:$W$2481,20,FALSE),IF($A$4="PL",VLOOKUP(B1567,lingue!$A$1:$W$2481,22,FALSE),IF($A$4="D",VLOOKUP(B1567,lingue!$A$1:$W$2481,16,FALSE),IF($A$4="F",VLOOKUP(B1567,lingue!$A$1:$W$2481,18,FALSE)))))))</f>
        <v>SCAFFALE AGGIUNTIVO QUICK MONOFRONTE CON 2 MENSOLE INCLINABILI PROF. 220 MM + 6 NEXIT NX3212A5101 GRIGIO SCURO - DIM. MM L=985 P=542 A=1813</v>
      </c>
      <c r="E1567" s="23" t="str">
        <f>IF($A$4="I",VLOOKUP(B1567,lingue!$A$1:$W$2481,13,FALSE),IF($A$4="GB",VLOOKUP(B1567,lingue!$A$1:$W$2481,15,FALSE),IF($A$4="E",VLOOKUP(B1567,lingue!$A$1:$W$2481,21,FALSE),IF($A$4="PL",VLOOKUP(B1567,lingue!$A$1:$W$2481,23,FALSE),IF($A$4="D",VLOOKUP(B1567,lingue!$A$1:$W$2481,17,FALSE),IF($A$4="F",VLOOKUP(B1567,lingue!$A$1:$W$2481,19,FALSE)))))))</f>
        <v>SCAFFALE E MENSOLE ZINCATE - FORNITO SMONTATO</v>
      </c>
      <c r="F1567" s="28"/>
      <c r="G1567" s="8"/>
      <c r="J1567" s="25">
        <v>1</v>
      </c>
      <c r="K1567" s="26"/>
      <c r="L1567" s="27">
        <v>249.66</v>
      </c>
      <c r="M1567" s="102"/>
    </row>
    <row r="1568" spans="1:13" ht="21.75" customHeight="1" x14ac:dyDescent="0.25">
      <c r="A1568" s="34" t="s">
        <v>1238</v>
      </c>
      <c r="B1568" s="22" t="s">
        <v>1546</v>
      </c>
      <c r="D1568" s="8" t="str">
        <f>IF($A$4="I",VLOOKUP(B1568,lingue!$A$1:$W$2481,12,FALSE),IF($A$4="GB",VLOOKUP(B1568,lingue!$A$1:$W$2481,14,FALSE),IF($A$4="E",VLOOKUP(B1568,lingue!$A$1:$W$2481,20,FALSE),IF($A$4="PL",VLOOKUP(B1568,lingue!$A$1:$W$2481,22,FALSE),IF($A$4="D",VLOOKUP(B1568,lingue!$A$1:$W$2481,16,FALSE),IF($A$4="F",VLOOKUP(B1568,lingue!$A$1:$W$2481,18,FALSE)))))))</f>
        <v>SCAFFALE AGGIUNTIVO QUICK MONOFRONTE CON 2 MENSOLE INCLINABILI PROF. 220 MM + 6 NEXIT REPLAST NX3212A5401 GRIGIO SCURO - DIM. MM L=985 P=542 A=1813</v>
      </c>
      <c r="E1568" s="23" t="str">
        <f>IF($A$4="I",VLOOKUP(B1568,lingue!$A$1:$W$2481,13,FALSE),IF($A$4="GB",VLOOKUP(B1568,lingue!$A$1:$W$2481,15,FALSE),IF($A$4="E",VLOOKUP(B1568,lingue!$A$1:$W$2481,21,FALSE),IF($A$4="PL",VLOOKUP(B1568,lingue!$A$1:$W$2481,23,FALSE),IF($A$4="D",VLOOKUP(B1568,lingue!$A$1:$W$2481,17,FALSE),IF($A$4="F",VLOOKUP(B1568,lingue!$A$1:$W$2481,19,FALSE)))))))</f>
        <v>SCAFFALE E MENSOLE ZINCATE - FORNITO SMONTATO</v>
      </c>
      <c r="F1568" s="28"/>
      <c r="G1568" s="8"/>
      <c r="J1568" s="25">
        <v>1</v>
      </c>
      <c r="K1568" s="26"/>
      <c r="L1568" s="27">
        <v>245.26</v>
      </c>
      <c r="M1568" s="102"/>
    </row>
    <row r="1569" spans="1:13" ht="21.75" customHeight="1" x14ac:dyDescent="0.25">
      <c r="A1569" s="34" t="s">
        <v>1238</v>
      </c>
      <c r="B1569" s="22" t="s">
        <v>1547</v>
      </c>
      <c r="D1569" s="8" t="str">
        <f>IF($A$4="I",VLOOKUP(B1569,lingue!$A$1:$W$2481,12,FALSE),IF($A$4="GB",VLOOKUP(B1569,lingue!$A$1:$W$2481,14,FALSE),IF($A$4="E",VLOOKUP(B1569,lingue!$A$1:$W$2481,20,FALSE),IF($A$4="PL",VLOOKUP(B1569,lingue!$A$1:$W$2481,22,FALSE),IF($A$4="D",VLOOKUP(B1569,lingue!$A$1:$W$2481,16,FALSE),IF($A$4="F",VLOOKUP(B1569,lingue!$A$1:$W$2481,18,FALSE)))))))</f>
        <v>SCAFFALE AGGIUNTIVO QUICK MONOFRONTE CON 2 MENSOLE INCLINABILI PROF. 220 MM + 6 NEXIT NX3217A5101 GRIGIO SCURO - DIM. MM L=985 P=542 A=1813</v>
      </c>
      <c r="E1569" s="23" t="str">
        <f>IF($A$4="I",VLOOKUP(B1569,lingue!$A$1:$W$2481,13,FALSE),IF($A$4="GB",VLOOKUP(B1569,lingue!$A$1:$W$2481,15,FALSE),IF($A$4="E",VLOOKUP(B1569,lingue!$A$1:$W$2481,21,FALSE),IF($A$4="PL",VLOOKUP(B1569,lingue!$A$1:$W$2481,23,FALSE),IF($A$4="D",VLOOKUP(B1569,lingue!$A$1:$W$2481,17,FALSE),IF($A$4="F",VLOOKUP(B1569,lingue!$A$1:$W$2481,19,FALSE)))))))</f>
        <v>SCAFFALE E MENSOLE ZINCATE - FORNITO SMONTATO</v>
      </c>
      <c r="F1569" s="28"/>
      <c r="G1569" s="8"/>
      <c r="J1569" s="25">
        <v>1</v>
      </c>
      <c r="K1569" s="26"/>
      <c r="L1569" s="27">
        <v>253.83999999999997</v>
      </c>
      <c r="M1569" s="102"/>
    </row>
    <row r="1570" spans="1:13" ht="21.75" customHeight="1" x14ac:dyDescent="0.25">
      <c r="A1570" s="34" t="s">
        <v>1238</v>
      </c>
      <c r="B1570" s="22" t="s">
        <v>1548</v>
      </c>
      <c r="D1570" s="8" t="str">
        <f>IF($A$4="I",VLOOKUP(B1570,lingue!$A$1:$W$2481,12,FALSE),IF($A$4="GB",VLOOKUP(B1570,lingue!$A$1:$W$2481,14,FALSE),IF($A$4="E",VLOOKUP(B1570,lingue!$A$1:$W$2481,20,FALSE),IF($A$4="PL",VLOOKUP(B1570,lingue!$A$1:$W$2481,22,FALSE),IF($A$4="D",VLOOKUP(B1570,lingue!$A$1:$W$2481,16,FALSE),IF($A$4="F",VLOOKUP(B1570,lingue!$A$1:$W$2481,18,FALSE)))))))</f>
        <v>SCAFFALE AGGIUNTIVO QUICK MONOFRONTE CON 2 MENSOLE INCLINABILI PROF. 220 MM + 6 NEXIT REPLAST NX3217A5401 GRIGIO SCURO - DIM. MM L=985 P=542 A=1813</v>
      </c>
      <c r="E1570" s="23" t="str">
        <f>IF($A$4="I",VLOOKUP(B1570,lingue!$A$1:$W$2481,13,FALSE),IF($A$4="GB",VLOOKUP(B1570,lingue!$A$1:$W$2481,15,FALSE),IF($A$4="E",VLOOKUP(B1570,lingue!$A$1:$W$2481,21,FALSE),IF($A$4="PL",VLOOKUP(B1570,lingue!$A$1:$W$2481,23,FALSE),IF($A$4="D",VLOOKUP(B1570,lingue!$A$1:$W$2481,17,FALSE),IF($A$4="F",VLOOKUP(B1570,lingue!$A$1:$W$2481,19,FALSE)))))))</f>
        <v>SCAFFALE E MENSOLE ZINCATE - FORNITO SMONTATO</v>
      </c>
      <c r="F1570" s="28"/>
      <c r="G1570" s="8"/>
      <c r="J1570" s="25">
        <v>1</v>
      </c>
      <c r="K1570" s="26"/>
      <c r="L1570" s="27">
        <v>248.85</v>
      </c>
      <c r="M1570" s="102"/>
    </row>
    <row r="1571" spans="1:13" ht="21.75" customHeight="1" x14ac:dyDescent="0.25">
      <c r="A1571" s="34" t="s">
        <v>1238</v>
      </c>
      <c r="B1571" s="22" t="s">
        <v>1549</v>
      </c>
      <c r="D1571" s="8" t="str">
        <f>IF($A$4="I",VLOOKUP(B1571,lingue!$A$1:$W$2481,12,FALSE),IF($A$4="GB",VLOOKUP(B1571,lingue!$A$1:$W$2481,14,FALSE),IF($A$4="E",VLOOKUP(B1571,lingue!$A$1:$W$2481,20,FALSE),IF($A$4="PL",VLOOKUP(B1571,lingue!$A$1:$W$2481,22,FALSE),IF($A$4="D",VLOOKUP(B1571,lingue!$A$1:$W$2481,16,FALSE),IF($A$4="F",VLOOKUP(B1571,lingue!$A$1:$W$2481,18,FALSE)))))))</f>
        <v>SCAFFALE AGGIUNTIVO QUICK MONOFRONTE CON 2 MENSOLE INCLINABILI PROF. 320 MM + 8 NEXIT NX3212A5101 GRIGIO SCURO - DIM. MM L=985 P=542 A=1813</v>
      </c>
      <c r="E1571" s="23" t="str">
        <f>IF($A$4="I",VLOOKUP(B1571,lingue!$A$1:$W$2481,13,FALSE),IF($A$4="GB",VLOOKUP(B1571,lingue!$A$1:$W$2481,15,FALSE),IF($A$4="E",VLOOKUP(B1571,lingue!$A$1:$W$2481,21,FALSE),IF($A$4="PL",VLOOKUP(B1571,lingue!$A$1:$W$2481,23,FALSE),IF($A$4="D",VLOOKUP(B1571,lingue!$A$1:$W$2481,17,FALSE),IF($A$4="F",VLOOKUP(B1571,lingue!$A$1:$W$2481,19,FALSE)))))))</f>
        <v>SCAFFALE E MENSOLE ZINCATE - FORNITO SMONTATO</v>
      </c>
      <c r="F1571" s="28"/>
      <c r="G1571" s="8"/>
      <c r="J1571" s="25">
        <v>1</v>
      </c>
      <c r="K1571" s="26"/>
      <c r="L1571" s="27">
        <v>270</v>
      </c>
      <c r="M1571" s="102"/>
    </row>
    <row r="1572" spans="1:13" ht="21.75" customHeight="1" x14ac:dyDescent="0.25">
      <c r="A1572" s="34" t="s">
        <v>1238</v>
      </c>
      <c r="B1572" s="22" t="s">
        <v>1550</v>
      </c>
      <c r="D1572" s="8" t="str">
        <f>IF($A$4="I",VLOOKUP(B1572,lingue!$A$1:$W$2481,12,FALSE),IF($A$4="GB",VLOOKUP(B1572,lingue!$A$1:$W$2481,14,FALSE),IF($A$4="E",VLOOKUP(B1572,lingue!$A$1:$W$2481,20,FALSE),IF($A$4="PL",VLOOKUP(B1572,lingue!$A$1:$W$2481,22,FALSE),IF($A$4="D",VLOOKUP(B1572,lingue!$A$1:$W$2481,16,FALSE),IF($A$4="F",VLOOKUP(B1572,lingue!$A$1:$W$2481,18,FALSE)))))))</f>
        <v>SCAFFALE AGGIUNTIVO QUICK MONOFRONTE CON 2 MENSOLE INCLINABILI PROF. 320 MM + 8 NEXIT REPLAST NX3212A5401 GRIGIO SCURO - DIM. MM L=985 P=542 A=1813</v>
      </c>
      <c r="E1572" s="23" t="str">
        <f>IF($A$4="I",VLOOKUP(B1572,lingue!$A$1:$W$2481,13,FALSE),IF($A$4="GB",VLOOKUP(B1572,lingue!$A$1:$W$2481,15,FALSE),IF($A$4="E",VLOOKUP(B1572,lingue!$A$1:$W$2481,21,FALSE),IF($A$4="PL",VLOOKUP(B1572,lingue!$A$1:$W$2481,23,FALSE),IF($A$4="D",VLOOKUP(B1572,lingue!$A$1:$W$2481,17,FALSE),IF($A$4="F",VLOOKUP(B1572,lingue!$A$1:$W$2481,19,FALSE)))))))</f>
        <v>SCAFFALE E MENSOLE ZINCATE - FORNITO SMONTATO</v>
      </c>
      <c r="F1572" s="28"/>
      <c r="G1572" s="8"/>
      <c r="J1572" s="25">
        <v>1</v>
      </c>
      <c r="K1572" s="26"/>
      <c r="L1572" s="27">
        <v>264.14</v>
      </c>
      <c r="M1572" s="102"/>
    </row>
    <row r="1573" spans="1:13" ht="21.75" customHeight="1" x14ac:dyDescent="0.25">
      <c r="A1573" s="34" t="s">
        <v>1238</v>
      </c>
      <c r="B1573" s="22" t="s">
        <v>1551</v>
      </c>
      <c r="D1573" s="8" t="str">
        <f>IF($A$4="I",VLOOKUP(B1573,lingue!$A$1:$W$2481,12,FALSE),IF($A$4="GB",VLOOKUP(B1573,lingue!$A$1:$W$2481,14,FALSE),IF($A$4="E",VLOOKUP(B1573,lingue!$A$1:$W$2481,20,FALSE),IF($A$4="PL",VLOOKUP(B1573,lingue!$A$1:$W$2481,22,FALSE),IF($A$4="D",VLOOKUP(B1573,lingue!$A$1:$W$2481,16,FALSE),IF($A$4="F",VLOOKUP(B1573,lingue!$A$1:$W$2481,18,FALSE)))))))</f>
        <v>SCAFFALE AGGIUNTIVO QUICK MONOFRONTE CON 2 MENSOLE INCLINABILI PROF. 320 MM + 8 NEXIT NX3217A5101 GRIGIO SCURO - DIM. MM L=985 P=542 A=1813</v>
      </c>
      <c r="E1573" s="23" t="str">
        <f>IF($A$4="I",VLOOKUP(B1573,lingue!$A$1:$W$2481,13,FALSE),IF($A$4="GB",VLOOKUP(B1573,lingue!$A$1:$W$2481,15,FALSE),IF($A$4="E",VLOOKUP(B1573,lingue!$A$1:$W$2481,21,FALSE),IF($A$4="PL",VLOOKUP(B1573,lingue!$A$1:$W$2481,23,FALSE),IF($A$4="D",VLOOKUP(B1573,lingue!$A$1:$W$2481,17,FALSE),IF($A$4="F",VLOOKUP(B1573,lingue!$A$1:$W$2481,19,FALSE)))))))</f>
        <v>SCAFFALE E MENSOLE ZINCATE - FORNITO SMONTATO</v>
      </c>
      <c r="F1573" s="28"/>
      <c r="G1573" s="8"/>
      <c r="J1573" s="25">
        <v>1</v>
      </c>
      <c r="K1573" s="26"/>
      <c r="L1573" s="27">
        <v>275.58</v>
      </c>
      <c r="M1573" s="102"/>
    </row>
    <row r="1574" spans="1:13" ht="21.75" customHeight="1" x14ac:dyDescent="0.25">
      <c r="A1574" s="34" t="s">
        <v>1238</v>
      </c>
      <c r="B1574" s="22" t="s">
        <v>1552</v>
      </c>
      <c r="D1574" s="8" t="str">
        <f>IF($A$4="I",VLOOKUP(B1574,lingue!$A$1:$W$2481,12,FALSE),IF($A$4="GB",VLOOKUP(B1574,lingue!$A$1:$W$2481,14,FALSE),IF($A$4="E",VLOOKUP(B1574,lingue!$A$1:$W$2481,20,FALSE),IF($A$4="PL",VLOOKUP(B1574,lingue!$A$1:$W$2481,22,FALSE),IF($A$4="D",VLOOKUP(B1574,lingue!$A$1:$W$2481,16,FALSE),IF($A$4="F",VLOOKUP(B1574,lingue!$A$1:$W$2481,18,FALSE)))))))</f>
        <v>SCAFFALE AGGIUNTIVO QUICK MONOFRONTE CON 2 MENSOLE INCLINABILI PROF. 320 MM + 8 NEXIT REPLAST NX3217A5401 GRIGIO SCURO - DIM. MM L=985 P=542 A=1813</v>
      </c>
      <c r="E1574" s="23" t="str">
        <f>IF($A$4="I",VLOOKUP(B1574,lingue!$A$1:$W$2481,13,FALSE),IF($A$4="GB",VLOOKUP(B1574,lingue!$A$1:$W$2481,15,FALSE),IF($A$4="E",VLOOKUP(B1574,lingue!$A$1:$W$2481,21,FALSE),IF($A$4="PL",VLOOKUP(B1574,lingue!$A$1:$W$2481,23,FALSE),IF($A$4="D",VLOOKUP(B1574,lingue!$A$1:$W$2481,17,FALSE),IF($A$4="F",VLOOKUP(B1574,lingue!$A$1:$W$2481,19,FALSE)))))))</f>
        <v>SCAFFALE E MENSOLE ZINCATE - FORNITO SMONTATO</v>
      </c>
      <c r="F1574" s="28"/>
      <c r="G1574" s="8"/>
      <c r="J1574" s="25">
        <v>1</v>
      </c>
      <c r="K1574" s="26"/>
      <c r="L1574" s="27">
        <v>268.92999999999995</v>
      </c>
      <c r="M1574" s="102"/>
    </row>
    <row r="1575" spans="1:13" ht="21.75" customHeight="1" x14ac:dyDescent="0.25">
      <c r="A1575" s="34" t="s">
        <v>1238</v>
      </c>
      <c r="B1575" s="22" t="s">
        <v>1553</v>
      </c>
      <c r="D1575" s="8" t="str">
        <f>IF($A$4="I",VLOOKUP(B1575,lingue!$A$1:$W$2481,12,FALSE),IF($A$4="GB",VLOOKUP(B1575,lingue!$A$1:$W$2481,14,FALSE),IF($A$4="E",VLOOKUP(B1575,lingue!$A$1:$W$2481,20,FALSE),IF($A$4="PL",VLOOKUP(B1575,lingue!$A$1:$W$2481,22,FALSE),IF($A$4="D",VLOOKUP(B1575,lingue!$A$1:$W$2481,16,FALSE),IF($A$4="F",VLOOKUP(B1575,lingue!$A$1:$W$2481,18,FALSE)))))))</f>
        <v>SCAFFALE AGGIUNTIVO QUICK MONOFRONTE CON 2 MENSOLE INCLINABILI PROF. 320 MM + 4 NEXIT NX4312A5101 GRIGIO SCURO - DIM. MM L=985 P=542 A=1813</v>
      </c>
      <c r="E1575" s="23" t="str">
        <f>IF($A$4="I",VLOOKUP(B1575,lingue!$A$1:$W$2481,13,FALSE),IF($A$4="GB",VLOOKUP(B1575,lingue!$A$1:$W$2481,15,FALSE),IF($A$4="E",VLOOKUP(B1575,lingue!$A$1:$W$2481,21,FALSE),IF($A$4="PL",VLOOKUP(B1575,lingue!$A$1:$W$2481,23,FALSE),IF($A$4="D",VLOOKUP(B1575,lingue!$A$1:$W$2481,17,FALSE),IF($A$4="F",VLOOKUP(B1575,lingue!$A$1:$W$2481,19,FALSE)))))))</f>
        <v>SCAFFALE E MENSOLE ZINCATE - FORNITO SMONTATO</v>
      </c>
      <c r="F1575" s="28"/>
      <c r="G1575" s="8"/>
      <c r="J1575" s="25">
        <v>1</v>
      </c>
      <c r="K1575" s="26"/>
      <c r="L1575" s="27">
        <v>260.95999999999998</v>
      </c>
      <c r="M1575" s="102"/>
    </row>
    <row r="1576" spans="1:13" ht="21.75" customHeight="1" x14ac:dyDescent="0.25">
      <c r="A1576" s="34" t="s">
        <v>1238</v>
      </c>
      <c r="B1576" s="22" t="s">
        <v>1554</v>
      </c>
      <c r="D1576" s="8" t="str">
        <f>IF($A$4="I",VLOOKUP(B1576,lingue!$A$1:$W$2481,12,FALSE),IF($A$4="GB",VLOOKUP(B1576,lingue!$A$1:$W$2481,14,FALSE),IF($A$4="E",VLOOKUP(B1576,lingue!$A$1:$W$2481,20,FALSE),IF($A$4="PL",VLOOKUP(B1576,lingue!$A$1:$W$2481,22,FALSE),IF($A$4="D",VLOOKUP(B1576,lingue!$A$1:$W$2481,16,FALSE),IF($A$4="F",VLOOKUP(B1576,lingue!$A$1:$W$2481,18,FALSE)))))))</f>
        <v>SCAFFALE AGGIUNTIVO QUICK MONOFRONTE CON 2 MENSOLE INCLINABILI PROF. 320 MM + 4 NEXIT REPLAST NX4312A5401 GRIGIO SCURO - DIM. MM L=985 P=542 A=1813</v>
      </c>
      <c r="E1576" s="23" t="str">
        <f>IF($A$4="I",VLOOKUP(B1576,lingue!$A$1:$W$2481,13,FALSE),IF($A$4="GB",VLOOKUP(B1576,lingue!$A$1:$W$2481,15,FALSE),IF($A$4="E",VLOOKUP(B1576,lingue!$A$1:$W$2481,21,FALSE),IF($A$4="PL",VLOOKUP(B1576,lingue!$A$1:$W$2481,23,FALSE),IF($A$4="D",VLOOKUP(B1576,lingue!$A$1:$W$2481,17,FALSE),IF($A$4="F",VLOOKUP(B1576,lingue!$A$1:$W$2481,19,FALSE)))))))</f>
        <v>SCAFFALE E MENSOLE ZINCATE - FORNITO SMONTATO</v>
      </c>
      <c r="F1576" s="28"/>
      <c r="G1576" s="8"/>
      <c r="J1576" s="25">
        <v>1</v>
      </c>
      <c r="K1576" s="26"/>
      <c r="L1576" s="27">
        <v>255.43999999999997</v>
      </c>
      <c r="M1576" s="102"/>
    </row>
    <row r="1577" spans="1:13" ht="21.75" customHeight="1" x14ac:dyDescent="0.25">
      <c r="A1577" s="34" t="s">
        <v>1238</v>
      </c>
      <c r="B1577" s="22" t="s">
        <v>1555</v>
      </c>
      <c r="D1577" s="8" t="str">
        <f>IF($A$4="I",VLOOKUP(B1577,lingue!$A$1:$W$2481,12,FALSE),IF($A$4="GB",VLOOKUP(B1577,lingue!$A$1:$W$2481,14,FALSE),IF($A$4="E",VLOOKUP(B1577,lingue!$A$1:$W$2481,20,FALSE),IF($A$4="PL",VLOOKUP(B1577,lingue!$A$1:$W$2481,22,FALSE),IF($A$4="D",VLOOKUP(B1577,lingue!$A$1:$W$2481,16,FALSE),IF($A$4="F",VLOOKUP(B1577,lingue!$A$1:$W$2481,18,FALSE)))))))</f>
        <v>SCAFFALE AGGIUNTIVO QUICK MONOFRONTE CON 2 MENSOLE INCLINABILI PROF. 320 MM + 4 NEXIT NX4317B5101 GRIGIO SCURO - DIM. MM L=985 P=542 A=1813</v>
      </c>
      <c r="E1577" s="23" t="str">
        <f>IF($A$4="I",VLOOKUP(B1577,lingue!$A$1:$W$2481,13,FALSE),IF($A$4="GB",VLOOKUP(B1577,lingue!$A$1:$W$2481,15,FALSE),IF($A$4="E",VLOOKUP(B1577,lingue!$A$1:$W$2481,21,FALSE),IF($A$4="PL",VLOOKUP(B1577,lingue!$A$1:$W$2481,23,FALSE),IF($A$4="D",VLOOKUP(B1577,lingue!$A$1:$W$2481,17,FALSE),IF($A$4="F",VLOOKUP(B1577,lingue!$A$1:$W$2481,19,FALSE)))))))</f>
        <v>SCAFFALE E MENSOLE ZINCATE - FORNITO SMONTATO</v>
      </c>
      <c r="F1577" s="28"/>
      <c r="G1577" s="8"/>
      <c r="J1577" s="25">
        <v>1</v>
      </c>
      <c r="K1577" s="26"/>
      <c r="L1577" s="27">
        <v>266.34000000000003</v>
      </c>
      <c r="M1577" s="102"/>
    </row>
    <row r="1578" spans="1:13" ht="21.75" customHeight="1" x14ac:dyDescent="0.25">
      <c r="A1578" s="34" t="s">
        <v>1238</v>
      </c>
      <c r="B1578" s="22" t="s">
        <v>1556</v>
      </c>
      <c r="D1578" s="8" t="str">
        <f>IF($A$4="I",VLOOKUP(B1578,lingue!$A$1:$W$2481,12,FALSE),IF($A$4="GB",VLOOKUP(B1578,lingue!$A$1:$W$2481,14,FALSE),IF($A$4="E",VLOOKUP(B1578,lingue!$A$1:$W$2481,20,FALSE),IF($A$4="PL",VLOOKUP(B1578,lingue!$A$1:$W$2481,22,FALSE),IF($A$4="D",VLOOKUP(B1578,lingue!$A$1:$W$2481,16,FALSE),IF($A$4="F",VLOOKUP(B1578,lingue!$A$1:$W$2481,18,FALSE)))))))</f>
        <v>SCAFFALE AGGIUNTIVO QUICK MONOFRONTE CON 2 MENSOLE INCLINABILI PROF. 320 MM + 4 NEXIT REPLAST NX4317B5401 GRIGIO SCURO - DIM. MM L=985 P=542 A=1813</v>
      </c>
      <c r="E1578" s="23" t="str">
        <f>IF($A$4="I",VLOOKUP(B1578,lingue!$A$1:$W$2481,13,FALSE),IF($A$4="GB",VLOOKUP(B1578,lingue!$A$1:$W$2481,15,FALSE),IF($A$4="E",VLOOKUP(B1578,lingue!$A$1:$W$2481,21,FALSE),IF($A$4="PL",VLOOKUP(B1578,lingue!$A$1:$W$2481,23,FALSE),IF($A$4="D",VLOOKUP(B1578,lingue!$A$1:$W$2481,17,FALSE),IF($A$4="F",VLOOKUP(B1578,lingue!$A$1:$W$2481,19,FALSE)))))))</f>
        <v>SCAFFALE E MENSOLE ZINCATE - FORNITO SMONTATO</v>
      </c>
      <c r="F1578" s="28"/>
      <c r="G1578" s="8"/>
      <c r="J1578" s="25">
        <v>1</v>
      </c>
      <c r="K1578" s="26"/>
      <c r="L1578" s="27">
        <v>261.06</v>
      </c>
      <c r="M1578" s="102"/>
    </row>
    <row r="1579" spans="1:13" ht="21.75" customHeight="1" x14ac:dyDescent="0.25">
      <c r="A1579" s="34" t="s">
        <v>1238</v>
      </c>
      <c r="B1579" s="22" t="s">
        <v>1557</v>
      </c>
      <c r="D1579" s="8" t="str">
        <f>IF($A$4="I",VLOOKUP(B1579,lingue!$A$1:$W$2481,12,FALSE),IF($A$4="GB",VLOOKUP(B1579,lingue!$A$1:$W$2481,14,FALSE),IF($A$4="E",VLOOKUP(B1579,lingue!$A$1:$W$2481,20,FALSE),IF($A$4="PL",VLOOKUP(B1579,lingue!$A$1:$W$2481,22,FALSE),IF($A$4="D",VLOOKUP(B1579,lingue!$A$1:$W$2481,16,FALSE),IF($A$4="F",VLOOKUP(B1579,lingue!$A$1:$W$2481,18,FALSE)))))))</f>
        <v>SCAFFALE AGGIUNTIVO QUICK MONOFRONTE CON 2 MENSOLE INCLINABILI PROF. 320 MM + 4 NEXIT NX4322B5101 GRIGIO SCURO - DIM. MM L=985 P=542 A=1813</v>
      </c>
      <c r="E1579" s="23" t="str">
        <f>IF($A$4="I",VLOOKUP(B1579,lingue!$A$1:$W$2481,13,FALSE),IF($A$4="GB",VLOOKUP(B1579,lingue!$A$1:$W$2481,15,FALSE),IF($A$4="E",VLOOKUP(B1579,lingue!$A$1:$W$2481,21,FALSE),IF($A$4="PL",VLOOKUP(B1579,lingue!$A$1:$W$2481,23,FALSE),IF($A$4="D",VLOOKUP(B1579,lingue!$A$1:$W$2481,17,FALSE),IF($A$4="F",VLOOKUP(B1579,lingue!$A$1:$W$2481,19,FALSE)))))))</f>
        <v>SCAFFALE E MENSOLE ZINCATE - FORNITO SMONTATO</v>
      </c>
      <c r="F1579" s="28"/>
      <c r="G1579" s="8"/>
      <c r="J1579" s="25">
        <v>1</v>
      </c>
      <c r="K1579" s="26"/>
      <c r="L1579" s="27">
        <v>270.38</v>
      </c>
      <c r="M1579" s="102"/>
    </row>
    <row r="1580" spans="1:13" ht="21.75" customHeight="1" x14ac:dyDescent="0.25">
      <c r="A1580" s="34" t="s">
        <v>1238</v>
      </c>
      <c r="B1580" s="22" t="s">
        <v>1558</v>
      </c>
      <c r="D1580" s="8" t="str">
        <f>IF($A$4="I",VLOOKUP(B1580,lingue!$A$1:$W$2481,12,FALSE),IF($A$4="GB",VLOOKUP(B1580,lingue!$A$1:$W$2481,14,FALSE),IF($A$4="E",VLOOKUP(B1580,lingue!$A$1:$W$2481,20,FALSE),IF($A$4="PL",VLOOKUP(B1580,lingue!$A$1:$W$2481,22,FALSE),IF($A$4="D",VLOOKUP(B1580,lingue!$A$1:$W$2481,16,FALSE),IF($A$4="F",VLOOKUP(B1580,lingue!$A$1:$W$2481,18,FALSE)))))))</f>
        <v>SCAFFALE AGGIUNTIVO QUICK MONOFRONTE CON 2 MENSOLE INCLINABILI PROF. 320 MM + 4 NEXIT REPLAST NX4322B5401 GRIGIO SCURO - DIM. MM L=985 P=542 A=1813</v>
      </c>
      <c r="E1580" s="23" t="str">
        <f>IF($A$4="I",VLOOKUP(B1580,lingue!$A$1:$W$2481,13,FALSE),IF($A$4="GB",VLOOKUP(B1580,lingue!$A$1:$W$2481,15,FALSE),IF($A$4="E",VLOOKUP(B1580,lingue!$A$1:$W$2481,21,FALSE),IF($A$4="PL",VLOOKUP(B1580,lingue!$A$1:$W$2481,23,FALSE),IF($A$4="D",VLOOKUP(B1580,lingue!$A$1:$W$2481,17,FALSE),IF($A$4="F",VLOOKUP(B1580,lingue!$A$1:$W$2481,19,FALSE)))))))</f>
        <v>SCAFFALE E MENSOLE ZINCATE - FORNITO SMONTATO</v>
      </c>
      <c r="F1580" s="28"/>
      <c r="G1580" s="8"/>
      <c r="J1580" s="25">
        <v>1</v>
      </c>
      <c r="K1580" s="26"/>
      <c r="L1580" s="27">
        <v>264.49</v>
      </c>
      <c r="M1580" s="102"/>
    </row>
    <row r="1581" spans="1:13" ht="21.75" customHeight="1" x14ac:dyDescent="0.25">
      <c r="A1581" s="34" t="s">
        <v>1238</v>
      </c>
      <c r="B1581" s="22" t="s">
        <v>1559</v>
      </c>
      <c r="D1581" s="8" t="str">
        <f>IF($A$4="I",VLOOKUP(B1581,lingue!$A$1:$W$2481,12,FALSE),IF($A$4="GB",VLOOKUP(B1581,lingue!$A$1:$W$2481,14,FALSE),IF($A$4="E",VLOOKUP(B1581,lingue!$A$1:$W$2481,20,FALSE),IF($A$4="PL",VLOOKUP(B1581,lingue!$A$1:$W$2481,22,FALSE),IF($A$4="D",VLOOKUP(B1581,lingue!$A$1:$W$2481,16,FALSE),IF($A$4="F",VLOOKUP(B1581,lingue!$A$1:$W$2481,18,FALSE)))))))</f>
        <v>SCAFFALE AGGIUNTIVO QUICK MONOFRONTE CON 2 MENSOLE INCLINABILI PROF. 420 MM + 6 NEXIT NX4312A5101 GRIGIO SCURO - DIM. MM L=985 P=542 A=1813</v>
      </c>
      <c r="E1581" s="23" t="str">
        <f>IF($A$4="I",VLOOKUP(B1581,lingue!$A$1:$W$2481,13,FALSE),IF($A$4="GB",VLOOKUP(B1581,lingue!$A$1:$W$2481,15,FALSE),IF($A$4="E",VLOOKUP(B1581,lingue!$A$1:$W$2481,21,FALSE),IF($A$4="PL",VLOOKUP(B1581,lingue!$A$1:$W$2481,23,FALSE),IF($A$4="D",VLOOKUP(B1581,lingue!$A$1:$W$2481,17,FALSE),IF($A$4="F",VLOOKUP(B1581,lingue!$A$1:$W$2481,19,FALSE)))))))</f>
        <v>SCAFFALE E MENSOLE ZINCATE - FORNITO SMONTATO</v>
      </c>
      <c r="F1581" s="28"/>
      <c r="G1581" s="8"/>
      <c r="J1581" s="25">
        <v>1</v>
      </c>
      <c r="K1581" s="26"/>
      <c r="L1581" s="27">
        <v>271.52999999999997</v>
      </c>
      <c r="M1581" s="102"/>
    </row>
    <row r="1582" spans="1:13" ht="21.75" customHeight="1" x14ac:dyDescent="0.25">
      <c r="A1582" s="34" t="s">
        <v>1238</v>
      </c>
      <c r="B1582" s="22" t="s">
        <v>1560</v>
      </c>
      <c r="D1582" s="8" t="str">
        <f>IF($A$4="I",VLOOKUP(B1582,lingue!$A$1:$W$2481,12,FALSE),IF($A$4="GB",VLOOKUP(B1582,lingue!$A$1:$W$2481,14,FALSE),IF($A$4="E",VLOOKUP(B1582,lingue!$A$1:$W$2481,20,FALSE),IF($A$4="PL",VLOOKUP(B1582,lingue!$A$1:$W$2481,22,FALSE),IF($A$4="D",VLOOKUP(B1582,lingue!$A$1:$W$2481,16,FALSE),IF($A$4="F",VLOOKUP(B1582,lingue!$A$1:$W$2481,18,FALSE)))))))</f>
        <v>SCAFFALE AGGIUNTIVO QUICK MONOFRONTE CON 2 MENSOLE INCLINABILI PROF. 420 MM + 6 NEXIT REPLAST NX4312A5401 GRIGIO SCURO - DIM. MM L=985 P=542 A=1813</v>
      </c>
      <c r="E1582" s="23" t="str">
        <f>IF($A$4="I",VLOOKUP(B1582,lingue!$A$1:$W$2481,13,FALSE),IF($A$4="GB",VLOOKUP(B1582,lingue!$A$1:$W$2481,15,FALSE),IF($A$4="E",VLOOKUP(B1582,lingue!$A$1:$W$2481,21,FALSE),IF($A$4="PL",VLOOKUP(B1582,lingue!$A$1:$W$2481,23,FALSE),IF($A$4="D",VLOOKUP(B1582,lingue!$A$1:$W$2481,17,FALSE),IF($A$4="F",VLOOKUP(B1582,lingue!$A$1:$W$2481,19,FALSE)))))))</f>
        <v>SCAFFALE E MENSOLE ZINCATE - FORNITO SMONTATO</v>
      </c>
      <c r="F1582" s="28"/>
      <c r="G1582" s="8"/>
      <c r="J1582" s="25">
        <v>1</v>
      </c>
      <c r="K1582" s="26"/>
      <c r="L1582" s="27">
        <v>264.81</v>
      </c>
      <c r="M1582" s="102"/>
    </row>
    <row r="1583" spans="1:13" ht="21.75" customHeight="1" x14ac:dyDescent="0.25">
      <c r="A1583" s="34" t="s">
        <v>1238</v>
      </c>
      <c r="B1583" s="22" t="s">
        <v>1561</v>
      </c>
      <c r="D1583" s="8" t="str">
        <f>IF($A$4="I",VLOOKUP(B1583,lingue!$A$1:$W$2481,12,FALSE),IF($A$4="GB",VLOOKUP(B1583,lingue!$A$1:$W$2481,14,FALSE),IF($A$4="E",VLOOKUP(B1583,lingue!$A$1:$W$2481,20,FALSE),IF($A$4="PL",VLOOKUP(B1583,lingue!$A$1:$W$2481,22,FALSE),IF($A$4="D",VLOOKUP(B1583,lingue!$A$1:$W$2481,16,FALSE),IF($A$4="F",VLOOKUP(B1583,lingue!$A$1:$W$2481,18,FALSE)))))))</f>
        <v>SCAFFALE AGGIUNTIVO QUICK MONOFRONTE CON 2 MENSOLE INCLINABILI PROF. 420 MM + 6 NEXIT NX4317B5101 GRIGIO SCURO - DIM. MM L=985 P=542 A=1813</v>
      </c>
      <c r="E1583" s="23" t="str">
        <f>IF($A$4="I",VLOOKUP(B1583,lingue!$A$1:$W$2481,13,FALSE),IF($A$4="GB",VLOOKUP(B1583,lingue!$A$1:$W$2481,15,FALSE),IF($A$4="E",VLOOKUP(B1583,lingue!$A$1:$W$2481,21,FALSE),IF($A$4="PL",VLOOKUP(B1583,lingue!$A$1:$W$2481,23,FALSE),IF($A$4="D",VLOOKUP(B1583,lingue!$A$1:$W$2481,17,FALSE),IF($A$4="F",VLOOKUP(B1583,lingue!$A$1:$W$2481,19,FALSE)))))))</f>
        <v>SCAFFALE E MENSOLE ZINCATE - FORNITO SMONTATO</v>
      </c>
      <c r="F1583" s="28"/>
      <c r="G1583" s="8"/>
      <c r="J1583" s="25">
        <v>1</v>
      </c>
      <c r="K1583" s="26"/>
      <c r="L1583" s="27">
        <v>279.60000000000002</v>
      </c>
      <c r="M1583" s="102"/>
    </row>
    <row r="1584" spans="1:13" ht="21.75" customHeight="1" x14ac:dyDescent="0.25">
      <c r="A1584" s="34" t="s">
        <v>1238</v>
      </c>
      <c r="B1584" s="22" t="s">
        <v>1562</v>
      </c>
      <c r="D1584" s="8" t="str">
        <f>IF($A$4="I",VLOOKUP(B1584,lingue!$A$1:$W$2481,12,FALSE),IF($A$4="GB",VLOOKUP(B1584,lingue!$A$1:$W$2481,14,FALSE),IF($A$4="E",VLOOKUP(B1584,lingue!$A$1:$W$2481,20,FALSE),IF($A$4="PL",VLOOKUP(B1584,lingue!$A$1:$W$2481,22,FALSE),IF($A$4="D",VLOOKUP(B1584,lingue!$A$1:$W$2481,16,FALSE),IF($A$4="F",VLOOKUP(B1584,lingue!$A$1:$W$2481,18,FALSE)))))))</f>
        <v>SCAFFALE AGGIUNTIVO QUICK MONOFRONTE CON 2 MENSOLE INCLINABILI PROF. 420 MM + 6 NEXIT REPLAST NX4317B5401 GRIGIO SCURO - DIM. MM L=985 P=542 A=1813</v>
      </c>
      <c r="E1584" s="23" t="str">
        <f>IF($A$4="I",VLOOKUP(B1584,lingue!$A$1:$W$2481,13,FALSE),IF($A$4="GB",VLOOKUP(B1584,lingue!$A$1:$W$2481,15,FALSE),IF($A$4="E",VLOOKUP(B1584,lingue!$A$1:$W$2481,21,FALSE),IF($A$4="PL",VLOOKUP(B1584,lingue!$A$1:$W$2481,23,FALSE),IF($A$4="D",VLOOKUP(B1584,lingue!$A$1:$W$2481,17,FALSE),IF($A$4="F",VLOOKUP(B1584,lingue!$A$1:$W$2481,19,FALSE)))))))</f>
        <v>SCAFFALE E MENSOLE ZINCATE - FORNITO SMONTATO</v>
      </c>
      <c r="F1584" s="28"/>
      <c r="G1584" s="8"/>
      <c r="J1584" s="25">
        <v>1</v>
      </c>
      <c r="K1584" s="26"/>
      <c r="L1584" s="27">
        <v>271.68000000000006</v>
      </c>
      <c r="M1584" s="102"/>
    </row>
    <row r="1585" spans="1:13" ht="21.75" customHeight="1" x14ac:dyDescent="0.25">
      <c r="A1585" s="34" t="s">
        <v>1238</v>
      </c>
      <c r="B1585" s="22" t="s">
        <v>1563</v>
      </c>
      <c r="D1585" s="8" t="str">
        <f>IF($A$4="I",VLOOKUP(B1585,lingue!$A$1:$W$2481,12,FALSE),IF($A$4="GB",VLOOKUP(B1585,lingue!$A$1:$W$2481,14,FALSE),IF($A$4="E",VLOOKUP(B1585,lingue!$A$1:$W$2481,20,FALSE),IF($A$4="PL",VLOOKUP(B1585,lingue!$A$1:$W$2481,22,FALSE),IF($A$4="D",VLOOKUP(B1585,lingue!$A$1:$W$2481,16,FALSE),IF($A$4="F",VLOOKUP(B1585,lingue!$A$1:$W$2481,18,FALSE)))))))</f>
        <v>SCAFFALE AGGIUNTIVO QUICK MONOFRONTE CON 2 MENSOLE INCLINABILI PROF. 420 MM + 6 NEXIT NX4322B5101 GRIGIO SCURO - DIM. MM L=985 P=542 A=1813</v>
      </c>
      <c r="E1585" s="23" t="str">
        <f>IF($A$4="I",VLOOKUP(B1585,lingue!$A$1:$W$2481,13,FALSE),IF($A$4="GB",VLOOKUP(B1585,lingue!$A$1:$W$2481,15,FALSE),IF($A$4="E",VLOOKUP(B1585,lingue!$A$1:$W$2481,21,FALSE),IF($A$4="PL",VLOOKUP(B1585,lingue!$A$1:$W$2481,23,FALSE),IF($A$4="D",VLOOKUP(B1585,lingue!$A$1:$W$2481,17,FALSE),IF($A$4="F",VLOOKUP(B1585,lingue!$A$1:$W$2481,19,FALSE)))))))</f>
        <v>SCAFFALE E MENSOLE ZINCATE - FORNITO SMONTATO</v>
      </c>
      <c r="F1585" s="28"/>
      <c r="G1585" s="8"/>
      <c r="J1585" s="25">
        <v>1</v>
      </c>
      <c r="K1585" s="26"/>
      <c r="L1585" s="27">
        <v>285.64999999999998</v>
      </c>
      <c r="M1585" s="102"/>
    </row>
    <row r="1586" spans="1:13" ht="21.75" customHeight="1" x14ac:dyDescent="0.25">
      <c r="A1586" s="34" t="s">
        <v>1238</v>
      </c>
      <c r="B1586" s="22" t="s">
        <v>1564</v>
      </c>
      <c r="D1586" s="8" t="str">
        <f>IF($A$4="I",VLOOKUP(B1586,lingue!$A$1:$W$2481,12,FALSE),IF($A$4="GB",VLOOKUP(B1586,lingue!$A$1:$W$2481,14,FALSE),IF($A$4="E",VLOOKUP(B1586,lingue!$A$1:$W$2481,20,FALSE),IF($A$4="PL",VLOOKUP(B1586,lingue!$A$1:$W$2481,22,FALSE),IF($A$4="D",VLOOKUP(B1586,lingue!$A$1:$W$2481,16,FALSE),IF($A$4="F",VLOOKUP(B1586,lingue!$A$1:$W$2481,18,FALSE)))))))</f>
        <v>SCAFFALE AGGIUNTIVO QUICK MONOFRONTE CON 2 MENSOLE INCLINABILI PROF. 420 MM + 6 NEXIT REPLAST NX4322B5401 GRIGIO SCURO - DIM. MM L=985 P=542 A=1813</v>
      </c>
      <c r="E1586" s="23" t="str">
        <f>IF($A$4="I",VLOOKUP(B1586,lingue!$A$1:$W$2481,13,FALSE),IF($A$4="GB",VLOOKUP(B1586,lingue!$A$1:$W$2481,15,FALSE),IF($A$4="E",VLOOKUP(B1586,lingue!$A$1:$W$2481,21,FALSE),IF($A$4="PL",VLOOKUP(B1586,lingue!$A$1:$W$2481,23,FALSE),IF($A$4="D",VLOOKUP(B1586,lingue!$A$1:$W$2481,17,FALSE),IF($A$4="F",VLOOKUP(B1586,lingue!$A$1:$W$2481,19,FALSE)))))))</f>
        <v>SCAFFALE E MENSOLE ZINCATE - FORNITO SMONTATO</v>
      </c>
      <c r="F1586" s="28"/>
      <c r="G1586" s="8"/>
      <c r="J1586" s="25">
        <v>1</v>
      </c>
      <c r="K1586" s="26"/>
      <c r="L1586" s="27">
        <v>276.82000000000005</v>
      </c>
      <c r="M1586" s="102"/>
    </row>
    <row r="1587" spans="1:13" ht="21.75" customHeight="1" x14ac:dyDescent="0.25">
      <c r="A1587" s="34" t="s">
        <v>1238</v>
      </c>
      <c r="B1587" s="22" t="s">
        <v>1565</v>
      </c>
      <c r="D1587" s="8" t="str">
        <f>IF($A$4="I",VLOOKUP(B1587,lingue!$A$1:$W$2481,12,FALSE),IF($A$4="GB",VLOOKUP(B1587,lingue!$A$1:$W$2481,14,FALSE),IF($A$4="E",VLOOKUP(B1587,lingue!$A$1:$W$2481,20,FALSE),IF($A$4="PL",VLOOKUP(B1587,lingue!$A$1:$W$2481,22,FALSE),IF($A$4="D",VLOOKUP(B1587,lingue!$A$1:$W$2481,16,FALSE),IF($A$4="F",VLOOKUP(B1587,lingue!$A$1:$W$2481,18,FALSE)))))))</f>
        <v>SCAFFALE AGGIUNTIVO QUICK MONOFRONTE CON 2 MENSOLE INCLINABILI PROF. 600 MM + 4 NEXIT NX6412A5101 GRIGIO SCURO - DIM. MM L=985 P=542 A=1813</v>
      </c>
      <c r="E1587" s="23" t="str">
        <f>IF($A$4="I",VLOOKUP(B1587,lingue!$A$1:$W$2481,13,FALSE),IF($A$4="GB",VLOOKUP(B1587,lingue!$A$1:$W$2481,15,FALSE),IF($A$4="E",VLOOKUP(B1587,lingue!$A$1:$W$2481,21,FALSE),IF($A$4="PL",VLOOKUP(B1587,lingue!$A$1:$W$2481,23,FALSE),IF($A$4="D",VLOOKUP(B1587,lingue!$A$1:$W$2481,17,FALSE),IF($A$4="F",VLOOKUP(B1587,lingue!$A$1:$W$2481,19,FALSE)))))))</f>
        <v>SCAFFALE E MENSOLE ZINCATE - FORNITO SMONTATO</v>
      </c>
      <c r="F1587" s="28"/>
      <c r="G1587" s="8"/>
      <c r="J1587" s="25">
        <v>1</v>
      </c>
      <c r="K1587" s="26"/>
      <c r="L1587" s="27">
        <v>280.06</v>
      </c>
      <c r="M1587" s="102"/>
    </row>
    <row r="1588" spans="1:13" ht="21.75" customHeight="1" x14ac:dyDescent="0.25">
      <c r="A1588" s="34" t="s">
        <v>1238</v>
      </c>
      <c r="B1588" s="22" t="s">
        <v>1566</v>
      </c>
      <c r="D1588" s="8" t="str">
        <f>IF($A$4="I",VLOOKUP(B1588,lingue!$A$1:$W$2481,12,FALSE),IF($A$4="GB",VLOOKUP(B1588,lingue!$A$1:$W$2481,14,FALSE),IF($A$4="E",VLOOKUP(B1588,lingue!$A$1:$W$2481,20,FALSE),IF($A$4="PL",VLOOKUP(B1588,lingue!$A$1:$W$2481,22,FALSE),IF($A$4="D",VLOOKUP(B1588,lingue!$A$1:$W$2481,16,FALSE),IF($A$4="F",VLOOKUP(B1588,lingue!$A$1:$W$2481,18,FALSE)))))))</f>
        <v>SCAFFALE AGGIUNTIVO QUICK MONOFRONTE CON 2 MENSOLE INCLINABILI PROF. 600 MM + 4 NEXIT REPLAST NX6412A5401 GRIGIO SCURO - DIM. MM L=985 P=542 A=1813</v>
      </c>
      <c r="E1588" s="23" t="str">
        <f>IF($A$4="I",VLOOKUP(B1588,lingue!$A$1:$W$2481,13,FALSE),IF($A$4="GB",VLOOKUP(B1588,lingue!$A$1:$W$2481,15,FALSE),IF($A$4="E",VLOOKUP(B1588,lingue!$A$1:$W$2481,21,FALSE),IF($A$4="PL",VLOOKUP(B1588,lingue!$A$1:$W$2481,23,FALSE),IF($A$4="D",VLOOKUP(B1588,lingue!$A$1:$W$2481,17,FALSE),IF($A$4="F",VLOOKUP(B1588,lingue!$A$1:$W$2481,19,FALSE)))))))</f>
        <v>SCAFFALE E MENSOLE ZINCATE - FORNITO SMONTATO</v>
      </c>
      <c r="F1588" s="28"/>
      <c r="G1588" s="8"/>
      <c r="J1588" s="25">
        <v>1</v>
      </c>
      <c r="K1588" s="26"/>
      <c r="L1588" s="27">
        <v>273.69000000000005</v>
      </c>
      <c r="M1588" s="102"/>
    </row>
    <row r="1589" spans="1:13" ht="21.75" customHeight="1" x14ac:dyDescent="0.25">
      <c r="A1589" s="34" t="s">
        <v>1238</v>
      </c>
      <c r="B1589" s="22" t="s">
        <v>1567</v>
      </c>
      <c r="D1589" s="8" t="str">
        <f>IF($A$4="I",VLOOKUP(B1589,lingue!$A$1:$W$2481,12,FALSE),IF($A$4="GB",VLOOKUP(B1589,lingue!$A$1:$W$2481,14,FALSE),IF($A$4="E",VLOOKUP(B1589,lingue!$A$1:$W$2481,20,FALSE),IF($A$4="PL",VLOOKUP(B1589,lingue!$A$1:$W$2481,22,FALSE),IF($A$4="D",VLOOKUP(B1589,lingue!$A$1:$W$2481,16,FALSE),IF($A$4="F",VLOOKUP(B1589,lingue!$A$1:$W$2481,18,FALSE)))))))</f>
        <v>SCAFFALE AGGIUNTIVO QUICK MONOFRONTE CON 2 MENSOLE INCLINABILI PROF. 600 MM + 4 NEXIT NX6417B5101 GRIGIO SCURO - DIM. MM L=985 P=542 A=1813</v>
      </c>
      <c r="E1589" s="23" t="str">
        <f>IF($A$4="I",VLOOKUP(B1589,lingue!$A$1:$W$2481,13,FALSE),IF($A$4="GB",VLOOKUP(B1589,lingue!$A$1:$W$2481,15,FALSE),IF($A$4="E",VLOOKUP(B1589,lingue!$A$1:$W$2481,21,FALSE),IF($A$4="PL",VLOOKUP(B1589,lingue!$A$1:$W$2481,23,FALSE),IF($A$4="D",VLOOKUP(B1589,lingue!$A$1:$W$2481,17,FALSE),IF($A$4="F",VLOOKUP(B1589,lingue!$A$1:$W$2481,19,FALSE)))))))</f>
        <v>SCAFFALE E MENSOLE ZINCATE - FORNITO SMONTATO</v>
      </c>
      <c r="F1589" s="28"/>
      <c r="G1589" s="8"/>
      <c r="J1589" s="25">
        <v>1</v>
      </c>
      <c r="K1589" s="26"/>
      <c r="L1589" s="27">
        <v>285.89</v>
      </c>
      <c r="M1589" s="102"/>
    </row>
    <row r="1590" spans="1:13" ht="21.75" customHeight="1" x14ac:dyDescent="0.25">
      <c r="A1590" s="34" t="s">
        <v>1238</v>
      </c>
      <c r="B1590" s="22" t="s">
        <v>1568</v>
      </c>
      <c r="D1590" s="8" t="str">
        <f>IF($A$4="I",VLOOKUP(B1590,lingue!$A$1:$W$2481,12,FALSE),IF($A$4="GB",VLOOKUP(B1590,lingue!$A$1:$W$2481,14,FALSE),IF($A$4="E",VLOOKUP(B1590,lingue!$A$1:$W$2481,20,FALSE),IF($A$4="PL",VLOOKUP(B1590,lingue!$A$1:$W$2481,22,FALSE),IF($A$4="D",VLOOKUP(B1590,lingue!$A$1:$W$2481,16,FALSE),IF($A$4="F",VLOOKUP(B1590,lingue!$A$1:$W$2481,18,FALSE)))))))</f>
        <v>SCAFFALE AGGIUNTIVO QUICK MONOFRONTE CON 2 MENSOLE INCLINABILI PROF. 600 MM + 4 NEXIT REPLAST NX6417B5401 GRIGIO SCURO - DIM. MM L=985 P=542 A=1813</v>
      </c>
      <c r="E1590" s="23" t="str">
        <f>IF($A$4="I",VLOOKUP(B1590,lingue!$A$1:$W$2481,13,FALSE),IF($A$4="GB",VLOOKUP(B1590,lingue!$A$1:$W$2481,15,FALSE),IF($A$4="E",VLOOKUP(B1590,lingue!$A$1:$W$2481,21,FALSE),IF($A$4="PL",VLOOKUP(B1590,lingue!$A$1:$W$2481,23,FALSE),IF($A$4="D",VLOOKUP(B1590,lingue!$A$1:$W$2481,17,FALSE),IF($A$4="F",VLOOKUP(B1590,lingue!$A$1:$W$2481,19,FALSE)))))))</f>
        <v>SCAFFALE E MENSOLE ZINCATE - FORNITO SMONTATO</v>
      </c>
      <c r="F1590" s="28"/>
      <c r="G1590" s="8"/>
      <c r="J1590" s="25">
        <v>1</v>
      </c>
      <c r="K1590" s="26"/>
      <c r="L1590" s="27">
        <v>278.70999999999998</v>
      </c>
      <c r="M1590" s="102"/>
    </row>
    <row r="1591" spans="1:13" ht="21.75" customHeight="1" x14ac:dyDescent="0.25">
      <c r="A1591" s="34" t="s">
        <v>1238</v>
      </c>
      <c r="B1591" s="22" t="s">
        <v>1569</v>
      </c>
      <c r="D1591" s="8" t="str">
        <f>IF($A$4="I",VLOOKUP(B1591,lingue!$A$1:$W$2481,12,FALSE),IF($A$4="GB",VLOOKUP(B1591,lingue!$A$1:$W$2481,14,FALSE),IF($A$4="E",VLOOKUP(B1591,lingue!$A$1:$W$2481,20,FALSE),IF($A$4="PL",VLOOKUP(B1591,lingue!$A$1:$W$2481,22,FALSE),IF($A$4="D",VLOOKUP(B1591,lingue!$A$1:$W$2481,16,FALSE),IF($A$4="F",VLOOKUP(B1591,lingue!$A$1:$W$2481,18,FALSE)))))))</f>
        <v>SCAFFALE AGGIUNTIVO QUICK MONOFRONTE CON 2 MENSOLE INCLINABILI PROF. 600 MM + 4 NEXIT NX6422B5101 GRIGIO SCURO - DIM. MM L=985 P=542 A=1813</v>
      </c>
      <c r="E1591" s="23" t="str">
        <f>IF($A$4="I",VLOOKUP(B1591,lingue!$A$1:$W$2481,13,FALSE),IF($A$4="GB",VLOOKUP(B1591,lingue!$A$1:$W$2481,15,FALSE),IF($A$4="E",VLOOKUP(B1591,lingue!$A$1:$W$2481,21,FALSE),IF($A$4="PL",VLOOKUP(B1591,lingue!$A$1:$W$2481,23,FALSE),IF($A$4="D",VLOOKUP(B1591,lingue!$A$1:$W$2481,17,FALSE),IF($A$4="F",VLOOKUP(B1591,lingue!$A$1:$W$2481,19,FALSE)))))))</f>
        <v>SCAFFALE E MENSOLE ZINCATE - FORNITO SMONTATO</v>
      </c>
      <c r="F1591" s="28"/>
      <c r="G1591" s="8"/>
      <c r="J1591" s="25">
        <v>1</v>
      </c>
      <c r="K1591" s="26"/>
      <c r="L1591" s="27">
        <v>300.77999999999997</v>
      </c>
      <c r="M1591" s="102"/>
    </row>
    <row r="1592" spans="1:13" ht="21.75" customHeight="1" x14ac:dyDescent="0.25">
      <c r="A1592" s="34" t="s">
        <v>1238</v>
      </c>
      <c r="B1592" s="22" t="s">
        <v>1570</v>
      </c>
      <c r="D1592" s="8" t="str">
        <f>IF($A$4="I",VLOOKUP(B1592,lingue!$A$1:$W$2481,12,FALSE),IF($A$4="GB",VLOOKUP(B1592,lingue!$A$1:$W$2481,14,FALSE),IF($A$4="E",VLOOKUP(B1592,lingue!$A$1:$W$2481,20,FALSE),IF($A$4="PL",VLOOKUP(B1592,lingue!$A$1:$W$2481,22,FALSE),IF($A$4="D",VLOOKUP(B1592,lingue!$A$1:$W$2481,16,FALSE),IF($A$4="F",VLOOKUP(B1592,lingue!$A$1:$W$2481,18,FALSE)))))))</f>
        <v>SCAFFALE AGGIUNTIVO QUICK MONOFRONTE CON 2 MENSOLE INCLINABILI PROF. 600 MM + 4 NEXIT REPLAST NX6422B5401 GRIGIO SCURO - DIM. MM L=985 P=542 A=1813</v>
      </c>
      <c r="E1592" s="23" t="str">
        <f>IF($A$4="I",VLOOKUP(B1592,lingue!$A$1:$W$2481,13,FALSE),IF($A$4="GB",VLOOKUP(B1592,lingue!$A$1:$W$2481,15,FALSE),IF($A$4="E",VLOOKUP(B1592,lingue!$A$1:$W$2481,21,FALSE),IF($A$4="PL",VLOOKUP(B1592,lingue!$A$1:$W$2481,23,FALSE),IF($A$4="D",VLOOKUP(B1592,lingue!$A$1:$W$2481,17,FALSE),IF($A$4="F",VLOOKUP(B1592,lingue!$A$1:$W$2481,19,FALSE)))))))</f>
        <v>SCAFFALE E MENSOLE ZINCATE - FORNITO SMONTATO</v>
      </c>
      <c r="F1592" s="28"/>
      <c r="G1592" s="8"/>
      <c r="J1592" s="25">
        <v>1</v>
      </c>
      <c r="K1592" s="26"/>
      <c r="L1592" s="27">
        <v>291.34000000000003</v>
      </c>
      <c r="M1592" s="102"/>
    </row>
    <row r="1593" spans="1:13" ht="22.5" customHeight="1" x14ac:dyDescent="0.25">
      <c r="A1593" s="34" t="s">
        <v>1238</v>
      </c>
      <c r="B1593" s="22" t="s">
        <v>1571</v>
      </c>
      <c r="D1593" s="8" t="str">
        <f>IF($A$4="I",VLOOKUP(B1593,lingue!$A$1:$W$2481,12,FALSE),IF($A$4="GB",VLOOKUP(B1593,lingue!$A$1:$W$2481,14,FALSE),IF($A$4="E",VLOOKUP(B1593,lingue!$A$1:$W$2481,20,FALSE),IF($A$4="PL",VLOOKUP(B1593,lingue!$A$1:$W$2481,22,FALSE),IF($A$4="D",VLOOKUP(B1593,lingue!$A$1:$W$2481,16,FALSE),IF($A$4="F",VLOOKUP(B1593,lingue!$A$1:$W$2481,18,FALSE)))))))</f>
        <v>SCAFFALE QUICK BIFRONTE CON 2 MENSOLE INCLINABILI PROF. 220 MM + 6 NEXIT NX3212A5101 GRIGIO SCURO - DIM. MM L=1065 P=925 A=1813</v>
      </c>
      <c r="E1593" s="23" t="str">
        <f>IF($A$4="I",VLOOKUP(B1593,lingue!$A$1:$W$2481,13,FALSE),IF($A$4="GB",VLOOKUP(B1593,lingue!$A$1:$W$2481,15,FALSE),IF($A$4="E",VLOOKUP(B1593,lingue!$A$1:$W$2481,21,FALSE),IF($A$4="PL",VLOOKUP(B1593,lingue!$A$1:$W$2481,23,FALSE),IF($A$4="D",VLOOKUP(B1593,lingue!$A$1:$W$2481,17,FALSE),IF($A$4="F",VLOOKUP(B1593,lingue!$A$1:$W$2481,19,FALSE)))))))</f>
        <v>SCAFFALE E MENSOLE ZINCATE - FORNITO SMONTATO</v>
      </c>
      <c r="F1593" s="28"/>
      <c r="G1593" s="8"/>
      <c r="J1593" s="25">
        <v>1</v>
      </c>
      <c r="K1593" s="26"/>
      <c r="L1593" s="27">
        <v>344.46000000000004</v>
      </c>
      <c r="M1593" s="102"/>
    </row>
    <row r="1594" spans="1:13" ht="21.75" customHeight="1" x14ac:dyDescent="0.25">
      <c r="A1594" s="34" t="s">
        <v>1238</v>
      </c>
      <c r="B1594" s="22" t="s">
        <v>1572</v>
      </c>
      <c r="D1594" s="8" t="str">
        <f>IF($A$4="I",VLOOKUP(B1594,lingue!$A$1:$W$2481,12,FALSE),IF($A$4="GB",VLOOKUP(B1594,lingue!$A$1:$W$2481,14,FALSE),IF($A$4="E",VLOOKUP(B1594,lingue!$A$1:$W$2481,20,FALSE),IF($A$4="PL",VLOOKUP(B1594,lingue!$A$1:$W$2481,22,FALSE),IF($A$4="D",VLOOKUP(B1594,lingue!$A$1:$W$2481,16,FALSE),IF($A$4="F",VLOOKUP(B1594,lingue!$A$1:$W$2481,18,FALSE)))))))</f>
        <v>SCAFFALE QUICK BIFRONTE CON 2 MENSOLE INCLINABILI PROF. 220 MM + 6 NEXIT REPLAST NX3212A5401 GRIGIO SCURO - DIM. MM L=1065 P=925 A=1813</v>
      </c>
      <c r="E1594" s="23" t="str">
        <f>IF($A$4="I",VLOOKUP(B1594,lingue!$A$1:$W$2481,13,FALSE),IF($A$4="GB",VLOOKUP(B1594,lingue!$A$1:$W$2481,15,FALSE),IF($A$4="E",VLOOKUP(B1594,lingue!$A$1:$W$2481,21,FALSE),IF($A$4="PL",VLOOKUP(B1594,lingue!$A$1:$W$2481,23,FALSE),IF($A$4="D",VLOOKUP(B1594,lingue!$A$1:$W$2481,17,FALSE),IF($A$4="F",VLOOKUP(B1594,lingue!$A$1:$W$2481,19,FALSE)))))))</f>
        <v>SCAFFALE E MENSOLE ZINCATE - FORNITO SMONTATO</v>
      </c>
      <c r="F1594" s="28"/>
      <c r="G1594" s="8"/>
      <c r="J1594" s="25">
        <v>1</v>
      </c>
      <c r="K1594" s="26"/>
      <c r="L1594" s="27">
        <v>340.06</v>
      </c>
      <c r="M1594" s="102"/>
    </row>
    <row r="1595" spans="1:13" ht="21.75" customHeight="1" x14ac:dyDescent="0.25">
      <c r="A1595" s="34" t="s">
        <v>1238</v>
      </c>
      <c r="B1595" s="22" t="s">
        <v>1573</v>
      </c>
      <c r="D1595" s="8" t="str">
        <f>IF($A$4="I",VLOOKUP(B1595,lingue!$A$1:$W$2481,12,FALSE),IF($A$4="GB",VLOOKUP(B1595,lingue!$A$1:$W$2481,14,FALSE),IF($A$4="E",VLOOKUP(B1595,lingue!$A$1:$W$2481,20,FALSE),IF($A$4="PL",VLOOKUP(B1595,lingue!$A$1:$W$2481,22,FALSE),IF($A$4="D",VLOOKUP(B1595,lingue!$A$1:$W$2481,16,FALSE),IF($A$4="F",VLOOKUP(B1595,lingue!$A$1:$W$2481,18,FALSE)))))))</f>
        <v>SCAFFALE QUICK BIFRONTE CON 2 MENSOLE INCLINABILI PROF. 220 MM + 6 NEXIT NX3217A5101 GRIGIO SCURO - DIM. MM L=1065 P=925 A=1813</v>
      </c>
      <c r="E1595" s="23" t="str">
        <f>IF($A$4="I",VLOOKUP(B1595,lingue!$A$1:$W$2481,13,FALSE),IF($A$4="GB",VLOOKUP(B1595,lingue!$A$1:$W$2481,15,FALSE),IF($A$4="E",VLOOKUP(B1595,lingue!$A$1:$W$2481,21,FALSE),IF($A$4="PL",VLOOKUP(B1595,lingue!$A$1:$W$2481,23,FALSE),IF($A$4="D",VLOOKUP(B1595,lingue!$A$1:$W$2481,17,FALSE),IF($A$4="F",VLOOKUP(B1595,lingue!$A$1:$W$2481,19,FALSE)))))))</f>
        <v>SCAFFALE E MENSOLE ZINCATE - FORNITO SMONTATO</v>
      </c>
      <c r="F1595" s="28"/>
      <c r="G1595" s="8"/>
      <c r="J1595" s="25">
        <v>1</v>
      </c>
      <c r="K1595" s="26"/>
      <c r="L1595" s="27">
        <v>348.64</v>
      </c>
      <c r="M1595" s="102"/>
    </row>
    <row r="1596" spans="1:13" ht="21.75" customHeight="1" x14ac:dyDescent="0.25">
      <c r="A1596" s="34" t="s">
        <v>1238</v>
      </c>
      <c r="B1596" s="22" t="s">
        <v>1574</v>
      </c>
      <c r="D1596" s="8" t="str">
        <f>IF($A$4="I",VLOOKUP(B1596,lingue!$A$1:$W$2481,12,FALSE),IF($A$4="GB",VLOOKUP(B1596,lingue!$A$1:$W$2481,14,FALSE),IF($A$4="E",VLOOKUP(B1596,lingue!$A$1:$W$2481,20,FALSE),IF($A$4="PL",VLOOKUP(B1596,lingue!$A$1:$W$2481,22,FALSE),IF($A$4="D",VLOOKUP(B1596,lingue!$A$1:$W$2481,16,FALSE),IF($A$4="F",VLOOKUP(B1596,lingue!$A$1:$W$2481,18,FALSE)))))))</f>
        <v>SCAFFALE QUICK BIFRONTE CON 2 MENSOLE INCLINABILI PROF. 220 MM + 6 NEXIT REPLAST NX3217A5401 GRIGIO SCURO - DIM. MM L=1065 P=925 A=1813</v>
      </c>
      <c r="E1596" s="23" t="str">
        <f>IF($A$4="I",VLOOKUP(B1596,lingue!$A$1:$W$2481,13,FALSE),IF($A$4="GB",VLOOKUP(B1596,lingue!$A$1:$W$2481,15,FALSE),IF($A$4="E",VLOOKUP(B1596,lingue!$A$1:$W$2481,21,FALSE),IF($A$4="PL",VLOOKUP(B1596,lingue!$A$1:$W$2481,23,FALSE),IF($A$4="D",VLOOKUP(B1596,lingue!$A$1:$W$2481,17,FALSE),IF($A$4="F",VLOOKUP(B1596,lingue!$A$1:$W$2481,19,FALSE)))))))</f>
        <v>SCAFFALE E MENSOLE ZINCATE - FORNITO SMONTATO</v>
      </c>
      <c r="F1596" s="28"/>
      <c r="G1596" s="8"/>
      <c r="J1596" s="25">
        <v>1</v>
      </c>
      <c r="K1596" s="26"/>
      <c r="L1596" s="27">
        <v>343.65</v>
      </c>
      <c r="M1596" s="102"/>
    </row>
    <row r="1597" spans="1:13" ht="21.75" customHeight="1" x14ac:dyDescent="0.25">
      <c r="A1597" s="34" t="s">
        <v>1238</v>
      </c>
      <c r="B1597" s="22" t="s">
        <v>1575</v>
      </c>
      <c r="D1597" s="8" t="str">
        <f>IF($A$4="I",VLOOKUP(B1597,lingue!$A$1:$W$2481,12,FALSE),IF($A$4="GB",VLOOKUP(B1597,lingue!$A$1:$W$2481,14,FALSE),IF($A$4="E",VLOOKUP(B1597,lingue!$A$1:$W$2481,20,FALSE),IF($A$4="PL",VLOOKUP(B1597,lingue!$A$1:$W$2481,22,FALSE),IF($A$4="D",VLOOKUP(B1597,lingue!$A$1:$W$2481,16,FALSE),IF($A$4="F",VLOOKUP(B1597,lingue!$A$1:$W$2481,18,FALSE)))))))</f>
        <v>SCAFFALE QUICK BIFRONTE CON 2 MENSOLE INCLINABILI PROF. 320 MM + 8 NEXIT NX3212A5101 GRIGIO SCURO - DIM. MM L=1065 P=925 A=1813</v>
      </c>
      <c r="E1597" s="23" t="str">
        <f>IF($A$4="I",VLOOKUP(B1597,lingue!$A$1:$W$2481,13,FALSE),IF($A$4="GB",VLOOKUP(B1597,lingue!$A$1:$W$2481,15,FALSE),IF($A$4="E",VLOOKUP(B1597,lingue!$A$1:$W$2481,21,FALSE),IF($A$4="PL",VLOOKUP(B1597,lingue!$A$1:$W$2481,23,FALSE),IF($A$4="D",VLOOKUP(B1597,lingue!$A$1:$W$2481,17,FALSE),IF($A$4="F",VLOOKUP(B1597,lingue!$A$1:$W$2481,19,FALSE)))))))</f>
        <v>SCAFFALE E MENSOLE ZINCATE - FORNITO SMONTATO</v>
      </c>
      <c r="F1597" s="28"/>
      <c r="G1597" s="8"/>
      <c r="J1597" s="25">
        <v>1</v>
      </c>
      <c r="K1597" s="26"/>
      <c r="L1597" s="27">
        <v>364.80000000000007</v>
      </c>
      <c r="M1597" s="102"/>
    </row>
    <row r="1598" spans="1:13" ht="21.75" customHeight="1" x14ac:dyDescent="0.25">
      <c r="A1598" s="34" t="s">
        <v>1238</v>
      </c>
      <c r="B1598" s="22" t="s">
        <v>1576</v>
      </c>
      <c r="D1598" s="8" t="str">
        <f>IF($A$4="I",VLOOKUP(B1598,lingue!$A$1:$W$2481,12,FALSE),IF($A$4="GB",VLOOKUP(B1598,lingue!$A$1:$W$2481,14,FALSE),IF($A$4="E",VLOOKUP(B1598,lingue!$A$1:$W$2481,20,FALSE),IF($A$4="PL",VLOOKUP(B1598,lingue!$A$1:$W$2481,22,FALSE),IF($A$4="D",VLOOKUP(B1598,lingue!$A$1:$W$2481,16,FALSE),IF($A$4="F",VLOOKUP(B1598,lingue!$A$1:$W$2481,18,FALSE)))))))</f>
        <v>SCAFFALE QUICK BIFRONTE CON 2 MENSOLE INCLINABILI PROF. 320 MM + 8 NEXIT REPLAST NX3212A5401 GRIGIO SCURO - DIM. MM L=1065 P=925 A=1813</v>
      </c>
      <c r="E1598" s="23" t="str">
        <f>IF($A$4="I",VLOOKUP(B1598,lingue!$A$1:$W$2481,13,FALSE),IF($A$4="GB",VLOOKUP(B1598,lingue!$A$1:$W$2481,15,FALSE),IF($A$4="E",VLOOKUP(B1598,lingue!$A$1:$W$2481,21,FALSE),IF($A$4="PL",VLOOKUP(B1598,lingue!$A$1:$W$2481,23,FALSE),IF($A$4="D",VLOOKUP(B1598,lingue!$A$1:$W$2481,17,FALSE),IF($A$4="F",VLOOKUP(B1598,lingue!$A$1:$W$2481,19,FALSE)))))))</f>
        <v>SCAFFALE E MENSOLE ZINCATE - FORNITO SMONTATO</v>
      </c>
      <c r="F1598" s="28"/>
      <c r="G1598" s="8"/>
      <c r="J1598" s="25">
        <v>1</v>
      </c>
      <c r="K1598" s="26"/>
      <c r="L1598" s="27">
        <v>358.93999999999994</v>
      </c>
      <c r="M1598" s="102"/>
    </row>
    <row r="1599" spans="1:13" ht="21.75" customHeight="1" x14ac:dyDescent="0.25">
      <c r="A1599" s="34" t="s">
        <v>1238</v>
      </c>
      <c r="B1599" s="22" t="s">
        <v>1577</v>
      </c>
      <c r="D1599" s="8" t="str">
        <f>IF($A$4="I",VLOOKUP(B1599,lingue!$A$1:$W$2481,12,FALSE),IF($A$4="GB",VLOOKUP(B1599,lingue!$A$1:$W$2481,14,FALSE),IF($A$4="E",VLOOKUP(B1599,lingue!$A$1:$W$2481,20,FALSE),IF($A$4="PL",VLOOKUP(B1599,lingue!$A$1:$W$2481,22,FALSE),IF($A$4="D",VLOOKUP(B1599,lingue!$A$1:$W$2481,16,FALSE),IF($A$4="F",VLOOKUP(B1599,lingue!$A$1:$W$2481,18,FALSE)))))))</f>
        <v>SCAFFALE QUICK BIFRONTE CON 2 MENSOLE INCLINABILI PROF. 320 MM + 8 NEXIT NX3217A5101 GRIGIO SCURO - DIM. MM L=1065 P=925 A=1813</v>
      </c>
      <c r="E1599" s="23" t="str">
        <f>IF($A$4="I",VLOOKUP(B1599,lingue!$A$1:$W$2481,13,FALSE),IF($A$4="GB",VLOOKUP(B1599,lingue!$A$1:$W$2481,15,FALSE),IF($A$4="E",VLOOKUP(B1599,lingue!$A$1:$W$2481,21,FALSE),IF($A$4="PL",VLOOKUP(B1599,lingue!$A$1:$W$2481,23,FALSE),IF($A$4="D",VLOOKUP(B1599,lingue!$A$1:$W$2481,17,FALSE),IF($A$4="F",VLOOKUP(B1599,lingue!$A$1:$W$2481,19,FALSE)))))))</f>
        <v>SCAFFALE E MENSOLE ZINCATE - FORNITO SMONTATO</v>
      </c>
      <c r="F1599" s="28"/>
      <c r="G1599" s="8"/>
      <c r="J1599" s="25">
        <v>1</v>
      </c>
      <c r="K1599" s="26"/>
      <c r="L1599" s="27">
        <v>370.38</v>
      </c>
      <c r="M1599" s="102"/>
    </row>
    <row r="1600" spans="1:13" ht="21.75" customHeight="1" x14ac:dyDescent="0.25">
      <c r="A1600" s="34" t="s">
        <v>1238</v>
      </c>
      <c r="B1600" s="22" t="s">
        <v>1578</v>
      </c>
      <c r="D1600" s="8" t="str">
        <f>IF($A$4="I",VLOOKUP(B1600,lingue!$A$1:$W$2481,12,FALSE),IF($A$4="GB",VLOOKUP(B1600,lingue!$A$1:$W$2481,14,FALSE),IF($A$4="E",VLOOKUP(B1600,lingue!$A$1:$W$2481,20,FALSE),IF($A$4="PL",VLOOKUP(B1600,lingue!$A$1:$W$2481,22,FALSE),IF($A$4="D",VLOOKUP(B1600,lingue!$A$1:$W$2481,16,FALSE),IF($A$4="F",VLOOKUP(B1600,lingue!$A$1:$W$2481,18,FALSE)))))))</f>
        <v>SCAFFALE QUICK BIFRONTE CON 2 MENSOLE INCLINABILI PROF. 320 MM + 8 NEXIT REPLAST NX3217A5401 GRIGIO SCURO - DIM. MM L=1065 P=925 A=1813</v>
      </c>
      <c r="E1600" s="23" t="str">
        <f>IF($A$4="I",VLOOKUP(B1600,lingue!$A$1:$W$2481,13,FALSE),IF($A$4="GB",VLOOKUP(B1600,lingue!$A$1:$W$2481,15,FALSE),IF($A$4="E",VLOOKUP(B1600,lingue!$A$1:$W$2481,21,FALSE),IF($A$4="PL",VLOOKUP(B1600,lingue!$A$1:$W$2481,23,FALSE),IF($A$4="D",VLOOKUP(B1600,lingue!$A$1:$W$2481,17,FALSE),IF($A$4="F",VLOOKUP(B1600,lingue!$A$1:$W$2481,19,FALSE)))))))</f>
        <v>SCAFFALE E MENSOLE ZINCATE - FORNITO SMONTATO</v>
      </c>
      <c r="F1600" s="28"/>
      <c r="G1600" s="8"/>
      <c r="J1600" s="25">
        <v>1</v>
      </c>
      <c r="K1600" s="26"/>
      <c r="L1600" s="27">
        <v>363.72</v>
      </c>
      <c r="M1600" s="102"/>
    </row>
    <row r="1601" spans="1:13" ht="21.75" customHeight="1" x14ac:dyDescent="0.25">
      <c r="A1601" s="34" t="s">
        <v>1238</v>
      </c>
      <c r="B1601" s="22" t="s">
        <v>1579</v>
      </c>
      <c r="D1601" s="8" t="str">
        <f>IF($A$4="I",VLOOKUP(B1601,lingue!$A$1:$W$2481,12,FALSE),IF($A$4="GB",VLOOKUP(B1601,lingue!$A$1:$W$2481,14,FALSE),IF($A$4="E",VLOOKUP(B1601,lingue!$A$1:$W$2481,20,FALSE),IF($A$4="PL",VLOOKUP(B1601,lingue!$A$1:$W$2481,22,FALSE),IF($A$4="D",VLOOKUP(B1601,lingue!$A$1:$W$2481,16,FALSE),IF($A$4="F",VLOOKUP(B1601,lingue!$A$1:$W$2481,18,FALSE)))))))</f>
        <v>SCAFFALE QUICK BIFRONTE CON 2 MENSOLE INCLINABILI PROF. 320 MM + 4 NEXIT NX4312A5101 GRIGIO SCURO - DIM. MM L=1065 P=925 A=1813</v>
      </c>
      <c r="E1601" s="23" t="str">
        <f>IF($A$4="I",VLOOKUP(B1601,lingue!$A$1:$W$2481,13,FALSE),IF($A$4="GB",VLOOKUP(B1601,lingue!$A$1:$W$2481,15,FALSE),IF($A$4="E",VLOOKUP(B1601,lingue!$A$1:$W$2481,21,FALSE),IF($A$4="PL",VLOOKUP(B1601,lingue!$A$1:$W$2481,23,FALSE),IF($A$4="D",VLOOKUP(B1601,lingue!$A$1:$W$2481,17,FALSE),IF($A$4="F",VLOOKUP(B1601,lingue!$A$1:$W$2481,19,FALSE)))))))</f>
        <v>SCAFFALE E MENSOLE ZINCATE - FORNITO SMONTATO</v>
      </c>
      <c r="F1601" s="28"/>
      <c r="G1601" s="8"/>
      <c r="J1601" s="25">
        <v>1</v>
      </c>
      <c r="K1601" s="26"/>
      <c r="L1601" s="27">
        <v>355.76</v>
      </c>
      <c r="M1601" s="102"/>
    </row>
    <row r="1602" spans="1:13" ht="21.75" customHeight="1" x14ac:dyDescent="0.25">
      <c r="A1602" s="34" t="s">
        <v>1238</v>
      </c>
      <c r="B1602" s="22" t="s">
        <v>1580</v>
      </c>
      <c r="D1602" s="8" t="str">
        <f>IF($A$4="I",VLOOKUP(B1602,lingue!$A$1:$W$2481,12,FALSE),IF($A$4="GB",VLOOKUP(B1602,lingue!$A$1:$W$2481,14,FALSE),IF($A$4="E",VLOOKUP(B1602,lingue!$A$1:$W$2481,20,FALSE),IF($A$4="PL",VLOOKUP(B1602,lingue!$A$1:$W$2481,22,FALSE),IF($A$4="D",VLOOKUP(B1602,lingue!$A$1:$W$2481,16,FALSE),IF($A$4="F",VLOOKUP(B1602,lingue!$A$1:$W$2481,18,FALSE)))))))</f>
        <v>SCAFFALE QUICK BIFRONTE CON 2 MENSOLE INCLINABILI PROF. 320 MM + 4 NEXIT REPLAST NX4312A5401 GRIGIO SCURO - DIM. MM L=1065 P=925 A=1813</v>
      </c>
      <c r="E1602" s="23" t="str">
        <f>IF($A$4="I",VLOOKUP(B1602,lingue!$A$1:$W$2481,13,FALSE),IF($A$4="GB",VLOOKUP(B1602,lingue!$A$1:$W$2481,15,FALSE),IF($A$4="E",VLOOKUP(B1602,lingue!$A$1:$W$2481,21,FALSE),IF($A$4="PL",VLOOKUP(B1602,lingue!$A$1:$W$2481,23,FALSE),IF($A$4="D",VLOOKUP(B1602,lingue!$A$1:$W$2481,17,FALSE),IF($A$4="F",VLOOKUP(B1602,lingue!$A$1:$W$2481,19,FALSE)))))))</f>
        <v>SCAFFALE E MENSOLE ZINCATE - FORNITO SMONTATO</v>
      </c>
      <c r="F1602" s="28"/>
      <c r="G1602" s="8"/>
      <c r="J1602" s="25">
        <v>1</v>
      </c>
      <c r="K1602" s="26"/>
      <c r="L1602" s="27">
        <v>350.22999999999996</v>
      </c>
      <c r="M1602" s="102"/>
    </row>
    <row r="1603" spans="1:13" ht="21.75" customHeight="1" x14ac:dyDescent="0.25">
      <c r="A1603" s="34" t="s">
        <v>1238</v>
      </c>
      <c r="B1603" s="22" t="s">
        <v>1581</v>
      </c>
      <c r="D1603" s="8" t="str">
        <f>IF($A$4="I",VLOOKUP(B1603,lingue!$A$1:$W$2481,12,FALSE),IF($A$4="GB",VLOOKUP(B1603,lingue!$A$1:$W$2481,14,FALSE),IF($A$4="E",VLOOKUP(B1603,lingue!$A$1:$W$2481,20,FALSE),IF($A$4="PL",VLOOKUP(B1603,lingue!$A$1:$W$2481,22,FALSE),IF($A$4="D",VLOOKUP(B1603,lingue!$A$1:$W$2481,16,FALSE),IF($A$4="F",VLOOKUP(B1603,lingue!$A$1:$W$2481,18,FALSE)))))))</f>
        <v>SCAFFALE QUICK BIFRONTE CON 2 MENSOLE INCLINABILI PROF. 320 MM + 4 NEXIT NX4317B5101 GRIGIO SCURO - DIM. MM L=1065 P=925 A=1813</v>
      </c>
      <c r="E1603" s="23" t="str">
        <f>IF($A$4="I",VLOOKUP(B1603,lingue!$A$1:$W$2481,13,FALSE),IF($A$4="GB",VLOOKUP(B1603,lingue!$A$1:$W$2481,15,FALSE),IF($A$4="E",VLOOKUP(B1603,lingue!$A$1:$W$2481,21,FALSE),IF($A$4="PL",VLOOKUP(B1603,lingue!$A$1:$W$2481,23,FALSE),IF($A$4="D",VLOOKUP(B1603,lingue!$A$1:$W$2481,17,FALSE),IF($A$4="F",VLOOKUP(B1603,lingue!$A$1:$W$2481,19,FALSE)))))))</f>
        <v>SCAFFALE E MENSOLE ZINCATE - FORNITO SMONTATO</v>
      </c>
      <c r="F1603" s="28"/>
      <c r="G1603" s="8"/>
      <c r="J1603" s="25">
        <v>1</v>
      </c>
      <c r="K1603" s="26"/>
      <c r="L1603" s="27">
        <v>361.14</v>
      </c>
      <c r="M1603" s="102"/>
    </row>
    <row r="1604" spans="1:13" ht="21.75" customHeight="1" x14ac:dyDescent="0.25">
      <c r="A1604" s="34" t="s">
        <v>1238</v>
      </c>
      <c r="B1604" s="22" t="s">
        <v>1582</v>
      </c>
      <c r="D1604" s="8" t="str">
        <f>IF($A$4="I",VLOOKUP(B1604,lingue!$A$1:$W$2481,12,FALSE),IF($A$4="GB",VLOOKUP(B1604,lingue!$A$1:$W$2481,14,FALSE),IF($A$4="E",VLOOKUP(B1604,lingue!$A$1:$W$2481,20,FALSE),IF($A$4="PL",VLOOKUP(B1604,lingue!$A$1:$W$2481,22,FALSE),IF($A$4="D",VLOOKUP(B1604,lingue!$A$1:$W$2481,16,FALSE),IF($A$4="F",VLOOKUP(B1604,lingue!$A$1:$W$2481,18,FALSE)))))))</f>
        <v>SCAFFALE QUICK BIFRONTE CON 2 MENSOLE INCLINABILI PROF. 320 MM + 4 NEXIT REPLAST NX4317B5401 GRIGIO SCURO - DIM. MM L=1065 P=925 A=1813</v>
      </c>
      <c r="E1604" s="23" t="str">
        <f>IF($A$4="I",VLOOKUP(B1604,lingue!$A$1:$W$2481,13,FALSE),IF($A$4="GB",VLOOKUP(B1604,lingue!$A$1:$W$2481,15,FALSE),IF($A$4="E",VLOOKUP(B1604,lingue!$A$1:$W$2481,21,FALSE),IF($A$4="PL",VLOOKUP(B1604,lingue!$A$1:$W$2481,23,FALSE),IF($A$4="D",VLOOKUP(B1604,lingue!$A$1:$W$2481,17,FALSE),IF($A$4="F",VLOOKUP(B1604,lingue!$A$1:$W$2481,19,FALSE)))))))</f>
        <v>SCAFFALE E MENSOLE ZINCATE - FORNITO SMONTATO</v>
      </c>
      <c r="F1604" s="28"/>
      <c r="G1604" s="8"/>
      <c r="J1604" s="25">
        <v>1</v>
      </c>
      <c r="K1604" s="26"/>
      <c r="L1604" s="27">
        <v>355.85</v>
      </c>
      <c r="M1604" s="102"/>
    </row>
    <row r="1605" spans="1:13" ht="21.75" customHeight="1" x14ac:dyDescent="0.25">
      <c r="A1605" s="34" t="s">
        <v>1238</v>
      </c>
      <c r="B1605" s="22" t="s">
        <v>1583</v>
      </c>
      <c r="D1605" s="8" t="str">
        <f>IF($A$4="I",VLOOKUP(B1605,lingue!$A$1:$W$2481,12,FALSE),IF($A$4="GB",VLOOKUP(B1605,lingue!$A$1:$W$2481,14,FALSE),IF($A$4="E",VLOOKUP(B1605,lingue!$A$1:$W$2481,20,FALSE),IF($A$4="PL",VLOOKUP(B1605,lingue!$A$1:$W$2481,22,FALSE),IF($A$4="D",VLOOKUP(B1605,lingue!$A$1:$W$2481,16,FALSE),IF($A$4="F",VLOOKUP(B1605,lingue!$A$1:$W$2481,18,FALSE)))))))</f>
        <v>SCAFFALE QUICK BIFRONTE CON 2 MENSOLE INCLINABILI PROF. 320 MM + 4 NEXIT NX4322B5101 GRIGIO SCURO - DIM. MM L=1065 P=925 A=1813</v>
      </c>
      <c r="E1605" s="23" t="str">
        <f>IF($A$4="I",VLOOKUP(B1605,lingue!$A$1:$W$2481,13,FALSE),IF($A$4="GB",VLOOKUP(B1605,lingue!$A$1:$W$2481,15,FALSE),IF($A$4="E",VLOOKUP(B1605,lingue!$A$1:$W$2481,21,FALSE),IF($A$4="PL",VLOOKUP(B1605,lingue!$A$1:$W$2481,23,FALSE),IF($A$4="D",VLOOKUP(B1605,lingue!$A$1:$W$2481,17,FALSE),IF($A$4="F",VLOOKUP(B1605,lingue!$A$1:$W$2481,19,FALSE)))))))</f>
        <v>SCAFFALE E MENSOLE ZINCATE - FORNITO SMONTATO</v>
      </c>
      <c r="F1605" s="28"/>
      <c r="G1605" s="8"/>
      <c r="J1605" s="25">
        <v>1</v>
      </c>
      <c r="K1605" s="26"/>
      <c r="L1605" s="27">
        <v>365.17</v>
      </c>
      <c r="M1605" s="102"/>
    </row>
    <row r="1606" spans="1:13" ht="21.75" customHeight="1" x14ac:dyDescent="0.25">
      <c r="A1606" s="34" t="s">
        <v>1238</v>
      </c>
      <c r="B1606" s="22" t="s">
        <v>1584</v>
      </c>
      <c r="D1606" s="8" t="str">
        <f>IF($A$4="I",VLOOKUP(B1606,lingue!$A$1:$W$2481,12,FALSE),IF($A$4="GB",VLOOKUP(B1606,lingue!$A$1:$W$2481,14,FALSE),IF($A$4="E",VLOOKUP(B1606,lingue!$A$1:$W$2481,20,FALSE),IF($A$4="PL",VLOOKUP(B1606,lingue!$A$1:$W$2481,22,FALSE),IF($A$4="D",VLOOKUP(B1606,lingue!$A$1:$W$2481,16,FALSE),IF($A$4="F",VLOOKUP(B1606,lingue!$A$1:$W$2481,18,FALSE)))))))</f>
        <v>SCAFFALE QUICK BIFRONTE CON 2 MENSOLE INCLINABILI PROF. 320 MM + 4 NEXIT REPLAST NX4322B5401 GRIGIO SCURO - DIM. MM L=1065 P=925 A=1813</v>
      </c>
      <c r="E1606" s="23" t="str">
        <f>IF($A$4="I",VLOOKUP(B1606,lingue!$A$1:$W$2481,13,FALSE),IF($A$4="GB",VLOOKUP(B1606,lingue!$A$1:$W$2481,15,FALSE),IF($A$4="E",VLOOKUP(B1606,lingue!$A$1:$W$2481,21,FALSE),IF($A$4="PL",VLOOKUP(B1606,lingue!$A$1:$W$2481,23,FALSE),IF($A$4="D",VLOOKUP(B1606,lingue!$A$1:$W$2481,17,FALSE),IF($A$4="F",VLOOKUP(B1606,lingue!$A$1:$W$2481,19,FALSE)))))))</f>
        <v>SCAFFALE E MENSOLE ZINCATE - FORNITO SMONTATO</v>
      </c>
      <c r="F1606" s="28"/>
      <c r="G1606" s="8"/>
      <c r="J1606" s="25">
        <v>1</v>
      </c>
      <c r="K1606" s="26"/>
      <c r="L1606" s="27">
        <v>359.28999999999996</v>
      </c>
      <c r="M1606" s="102"/>
    </row>
    <row r="1607" spans="1:13" ht="21.75" customHeight="1" x14ac:dyDescent="0.25">
      <c r="A1607" s="34" t="s">
        <v>1238</v>
      </c>
      <c r="B1607" s="22" t="s">
        <v>1585</v>
      </c>
      <c r="D1607" s="8" t="str">
        <f>IF($A$4="I",VLOOKUP(B1607,lingue!$A$1:$W$2481,12,FALSE),IF($A$4="GB",VLOOKUP(B1607,lingue!$A$1:$W$2481,14,FALSE),IF($A$4="E",VLOOKUP(B1607,lingue!$A$1:$W$2481,20,FALSE),IF($A$4="PL",VLOOKUP(B1607,lingue!$A$1:$W$2481,22,FALSE),IF($A$4="D",VLOOKUP(B1607,lingue!$A$1:$W$2481,16,FALSE),IF($A$4="F",VLOOKUP(B1607,lingue!$A$1:$W$2481,18,FALSE)))))))</f>
        <v>SCAFFALE QUICK BIFRONTE CON 2 MENSOLE INCLINABILI PROF. 420 MM + 6 NEXIT NX4312A5101 GRIGIO SCURO - DIM. MM L=1065 P=925 A=1813</v>
      </c>
      <c r="E1607" s="23" t="str">
        <f>IF($A$4="I",VLOOKUP(B1607,lingue!$A$1:$W$2481,13,FALSE),IF($A$4="GB",VLOOKUP(B1607,lingue!$A$1:$W$2481,15,FALSE),IF($A$4="E",VLOOKUP(B1607,lingue!$A$1:$W$2481,21,FALSE),IF($A$4="PL",VLOOKUP(B1607,lingue!$A$1:$W$2481,23,FALSE),IF($A$4="D",VLOOKUP(B1607,lingue!$A$1:$W$2481,17,FALSE),IF($A$4="F",VLOOKUP(B1607,lingue!$A$1:$W$2481,19,FALSE)))))))</f>
        <v>SCAFFALE E MENSOLE ZINCATE - FORNITO SMONTATO</v>
      </c>
      <c r="F1607" s="28"/>
      <c r="G1607" s="8"/>
      <c r="J1607" s="25">
        <v>1</v>
      </c>
      <c r="K1607" s="26"/>
      <c r="L1607" s="27">
        <v>366.31999999999994</v>
      </c>
      <c r="M1607" s="102"/>
    </row>
    <row r="1608" spans="1:13" ht="21.75" customHeight="1" x14ac:dyDescent="0.25">
      <c r="A1608" s="34" t="s">
        <v>1238</v>
      </c>
      <c r="B1608" s="22" t="s">
        <v>1586</v>
      </c>
      <c r="D1608" s="8" t="str">
        <f>IF($A$4="I",VLOOKUP(B1608,lingue!$A$1:$W$2481,12,FALSE),IF($A$4="GB",VLOOKUP(B1608,lingue!$A$1:$W$2481,14,FALSE),IF($A$4="E",VLOOKUP(B1608,lingue!$A$1:$W$2481,20,FALSE),IF($A$4="PL",VLOOKUP(B1608,lingue!$A$1:$W$2481,22,FALSE),IF($A$4="D",VLOOKUP(B1608,lingue!$A$1:$W$2481,16,FALSE),IF($A$4="F",VLOOKUP(B1608,lingue!$A$1:$W$2481,18,FALSE)))))))</f>
        <v>SCAFFALE QUICK BIFRONTE CON 2 MENSOLE INCLINABILI PROF. 420 MM + 6 NEXIT REPLAST NX4312A5401 GRIGIO SCURO - DIM. MM L=1065 P=925 A=1813</v>
      </c>
      <c r="E1608" s="23" t="str">
        <f>IF($A$4="I",VLOOKUP(B1608,lingue!$A$1:$W$2481,13,FALSE),IF($A$4="GB",VLOOKUP(B1608,lingue!$A$1:$W$2481,15,FALSE),IF($A$4="E",VLOOKUP(B1608,lingue!$A$1:$W$2481,21,FALSE),IF($A$4="PL",VLOOKUP(B1608,lingue!$A$1:$W$2481,23,FALSE),IF($A$4="D",VLOOKUP(B1608,lingue!$A$1:$W$2481,17,FALSE),IF($A$4="F",VLOOKUP(B1608,lingue!$A$1:$W$2481,19,FALSE)))))))</f>
        <v>SCAFFALE E MENSOLE ZINCATE - FORNITO SMONTATO</v>
      </c>
      <c r="F1608" s="28"/>
      <c r="G1608" s="8"/>
      <c r="J1608" s="25">
        <v>1</v>
      </c>
      <c r="K1608" s="26"/>
      <c r="L1608" s="27">
        <v>359.6</v>
      </c>
      <c r="M1608" s="102"/>
    </row>
    <row r="1609" spans="1:13" ht="21.75" customHeight="1" x14ac:dyDescent="0.25">
      <c r="A1609" s="34" t="s">
        <v>1238</v>
      </c>
      <c r="B1609" s="22" t="s">
        <v>1587</v>
      </c>
      <c r="D1609" s="8" t="str">
        <f>IF($A$4="I",VLOOKUP(B1609,lingue!$A$1:$W$2481,12,FALSE),IF($A$4="GB",VLOOKUP(B1609,lingue!$A$1:$W$2481,14,FALSE),IF($A$4="E",VLOOKUP(B1609,lingue!$A$1:$W$2481,20,FALSE),IF($A$4="PL",VLOOKUP(B1609,lingue!$A$1:$W$2481,22,FALSE),IF($A$4="D",VLOOKUP(B1609,lingue!$A$1:$W$2481,16,FALSE),IF($A$4="F",VLOOKUP(B1609,lingue!$A$1:$W$2481,18,FALSE)))))))</f>
        <v>SCAFFALE QUICK BIFRONTE CON 2 MENSOLE INCLINABILI PROF. 420 MM + 6 NEXIT NX4317B5101 GRIGIO SCURO - DIM. MM L=1065 P=925 A=1813</v>
      </c>
      <c r="E1609" s="23" t="str">
        <f>IF($A$4="I",VLOOKUP(B1609,lingue!$A$1:$W$2481,13,FALSE),IF($A$4="GB",VLOOKUP(B1609,lingue!$A$1:$W$2481,15,FALSE),IF($A$4="E",VLOOKUP(B1609,lingue!$A$1:$W$2481,21,FALSE),IF($A$4="PL",VLOOKUP(B1609,lingue!$A$1:$W$2481,23,FALSE),IF($A$4="D",VLOOKUP(B1609,lingue!$A$1:$W$2481,17,FALSE),IF($A$4="F",VLOOKUP(B1609,lingue!$A$1:$W$2481,19,FALSE)))))))</f>
        <v>SCAFFALE E MENSOLE ZINCATE - FORNITO SMONTATO</v>
      </c>
      <c r="F1609" s="28"/>
      <c r="G1609" s="8"/>
      <c r="J1609" s="25">
        <v>1</v>
      </c>
      <c r="K1609" s="26"/>
      <c r="L1609" s="27">
        <v>374.4</v>
      </c>
      <c r="M1609" s="102"/>
    </row>
    <row r="1610" spans="1:13" ht="21.75" customHeight="1" x14ac:dyDescent="0.25">
      <c r="A1610" s="34" t="s">
        <v>1238</v>
      </c>
      <c r="B1610" s="22" t="s">
        <v>1588</v>
      </c>
      <c r="D1610" s="8" t="str">
        <f>IF($A$4="I",VLOOKUP(B1610,lingue!$A$1:$W$2481,12,FALSE),IF($A$4="GB",VLOOKUP(B1610,lingue!$A$1:$W$2481,14,FALSE),IF($A$4="E",VLOOKUP(B1610,lingue!$A$1:$W$2481,20,FALSE),IF($A$4="PL",VLOOKUP(B1610,lingue!$A$1:$W$2481,22,FALSE),IF($A$4="D",VLOOKUP(B1610,lingue!$A$1:$W$2481,16,FALSE),IF($A$4="F",VLOOKUP(B1610,lingue!$A$1:$W$2481,18,FALSE)))))))</f>
        <v>SCAFFALE QUICK BIFRONTE CON 2 MENSOLE INCLINABILI PROF. 420 MM + 6 NEXIT REPLAST NX4317B5401 GRIGIO SCURO - DIM. MM L=1065 P=925 A=1813</v>
      </c>
      <c r="E1610" s="23" t="str">
        <f>IF($A$4="I",VLOOKUP(B1610,lingue!$A$1:$W$2481,13,FALSE),IF($A$4="GB",VLOOKUP(B1610,lingue!$A$1:$W$2481,15,FALSE),IF($A$4="E",VLOOKUP(B1610,lingue!$A$1:$W$2481,21,FALSE),IF($A$4="PL",VLOOKUP(B1610,lingue!$A$1:$W$2481,23,FALSE),IF($A$4="D",VLOOKUP(B1610,lingue!$A$1:$W$2481,17,FALSE),IF($A$4="F",VLOOKUP(B1610,lingue!$A$1:$W$2481,19,FALSE)))))))</f>
        <v>SCAFFALE E MENSOLE ZINCATE - FORNITO SMONTATO</v>
      </c>
      <c r="F1610" s="28"/>
      <c r="G1610" s="8"/>
      <c r="J1610" s="25">
        <v>1</v>
      </c>
      <c r="K1610" s="26"/>
      <c r="L1610" s="27">
        <v>366.47</v>
      </c>
      <c r="M1610" s="102"/>
    </row>
    <row r="1611" spans="1:13" ht="21.75" customHeight="1" x14ac:dyDescent="0.25">
      <c r="A1611" s="34" t="s">
        <v>1238</v>
      </c>
      <c r="B1611" s="22" t="s">
        <v>1589</v>
      </c>
      <c r="D1611" s="8" t="str">
        <f>IF($A$4="I",VLOOKUP(B1611,lingue!$A$1:$W$2481,12,FALSE),IF($A$4="GB",VLOOKUP(B1611,lingue!$A$1:$W$2481,14,FALSE),IF($A$4="E",VLOOKUP(B1611,lingue!$A$1:$W$2481,20,FALSE),IF($A$4="PL",VLOOKUP(B1611,lingue!$A$1:$W$2481,22,FALSE),IF($A$4="D",VLOOKUP(B1611,lingue!$A$1:$W$2481,16,FALSE),IF($A$4="F",VLOOKUP(B1611,lingue!$A$1:$W$2481,18,FALSE)))))))</f>
        <v>SCAFFALE QUICK BIFRONTE CON 2 MENSOLE INCLINABILI PROF. 420 MM + 6 NEXIT NX4322B5101 GRIGIO SCURO - DIM. MM L=1065 P=925 A=1813</v>
      </c>
      <c r="E1611" s="23" t="str">
        <f>IF($A$4="I",VLOOKUP(B1611,lingue!$A$1:$W$2481,13,FALSE),IF($A$4="GB",VLOOKUP(B1611,lingue!$A$1:$W$2481,15,FALSE),IF($A$4="E",VLOOKUP(B1611,lingue!$A$1:$W$2481,21,FALSE),IF($A$4="PL",VLOOKUP(B1611,lingue!$A$1:$W$2481,23,FALSE),IF($A$4="D",VLOOKUP(B1611,lingue!$A$1:$W$2481,17,FALSE),IF($A$4="F",VLOOKUP(B1611,lingue!$A$1:$W$2481,19,FALSE)))))))</f>
        <v>SCAFFALE E MENSOLE ZINCATE - FORNITO SMONTATO</v>
      </c>
      <c r="F1611" s="28"/>
      <c r="G1611" s="8"/>
      <c r="J1611" s="25">
        <v>1</v>
      </c>
      <c r="K1611" s="26"/>
      <c r="L1611" s="27">
        <v>380.45000000000005</v>
      </c>
      <c r="M1611" s="102"/>
    </row>
    <row r="1612" spans="1:13" ht="21.75" customHeight="1" x14ac:dyDescent="0.25">
      <c r="A1612" s="34" t="s">
        <v>1238</v>
      </c>
      <c r="B1612" s="22" t="s">
        <v>1590</v>
      </c>
      <c r="D1612" s="8" t="str">
        <f>IF($A$4="I",VLOOKUP(B1612,lingue!$A$1:$W$2481,12,FALSE),IF($A$4="GB",VLOOKUP(B1612,lingue!$A$1:$W$2481,14,FALSE),IF($A$4="E",VLOOKUP(B1612,lingue!$A$1:$W$2481,20,FALSE),IF($A$4="PL",VLOOKUP(B1612,lingue!$A$1:$W$2481,22,FALSE),IF($A$4="D",VLOOKUP(B1612,lingue!$A$1:$W$2481,16,FALSE),IF($A$4="F",VLOOKUP(B1612,lingue!$A$1:$W$2481,18,FALSE)))))))</f>
        <v>SCAFFALE QUICK BIFRONTE CON 2 MENSOLE INCLINABILI PROF. 420 MM + 6 NEXIT REPLAST NX4322B5401 GRIGIO SCURO - DIM. MM L=1065 P=925 A=1813</v>
      </c>
      <c r="E1612" s="23" t="str">
        <f>IF($A$4="I",VLOOKUP(B1612,lingue!$A$1:$W$2481,13,FALSE),IF($A$4="GB",VLOOKUP(B1612,lingue!$A$1:$W$2481,15,FALSE),IF($A$4="E",VLOOKUP(B1612,lingue!$A$1:$W$2481,21,FALSE),IF($A$4="PL",VLOOKUP(B1612,lingue!$A$1:$W$2481,23,FALSE),IF($A$4="D",VLOOKUP(B1612,lingue!$A$1:$W$2481,17,FALSE),IF($A$4="F",VLOOKUP(B1612,lingue!$A$1:$W$2481,19,FALSE)))))))</f>
        <v>SCAFFALE E MENSOLE ZINCATE - FORNITO SMONTATO</v>
      </c>
      <c r="F1612" s="28"/>
      <c r="G1612" s="8"/>
      <c r="J1612" s="25">
        <v>1</v>
      </c>
      <c r="K1612" s="26"/>
      <c r="L1612" s="27">
        <v>371.62</v>
      </c>
      <c r="M1612" s="102"/>
    </row>
    <row r="1613" spans="1:13" ht="21.75" customHeight="1" x14ac:dyDescent="0.25">
      <c r="A1613" s="34" t="s">
        <v>1238</v>
      </c>
      <c r="B1613" s="22" t="s">
        <v>1591</v>
      </c>
      <c r="D1613" s="8" t="str">
        <f>IF($A$4="I",VLOOKUP(B1613,lingue!$A$1:$W$2481,12,FALSE),IF($A$4="GB",VLOOKUP(B1613,lingue!$A$1:$W$2481,14,FALSE),IF($A$4="E",VLOOKUP(B1613,lingue!$A$1:$W$2481,20,FALSE),IF($A$4="PL",VLOOKUP(B1613,lingue!$A$1:$W$2481,22,FALSE),IF($A$4="D",VLOOKUP(B1613,lingue!$A$1:$W$2481,16,FALSE),IF($A$4="F",VLOOKUP(B1613,lingue!$A$1:$W$2481,18,FALSE)))))))</f>
        <v>SCAFFALE QUICK BIFRONTE CON 2 MENSOLE INCLINABILI PROF. 600 MM + 4 NEXIT NX6412A5101 GRIGIO SCURO - DIM. MM L=1065 P=925 A=1813</v>
      </c>
      <c r="E1613" s="23" t="str">
        <f>IF($A$4="I",VLOOKUP(B1613,lingue!$A$1:$W$2481,13,FALSE),IF($A$4="GB",VLOOKUP(B1613,lingue!$A$1:$W$2481,15,FALSE),IF($A$4="E",VLOOKUP(B1613,lingue!$A$1:$W$2481,21,FALSE),IF($A$4="PL",VLOOKUP(B1613,lingue!$A$1:$W$2481,23,FALSE),IF($A$4="D",VLOOKUP(B1613,lingue!$A$1:$W$2481,17,FALSE),IF($A$4="F",VLOOKUP(B1613,lingue!$A$1:$W$2481,19,FALSE)))))))</f>
        <v>SCAFFALE E MENSOLE ZINCATE - FORNITO SMONTATO</v>
      </c>
      <c r="F1613" s="28"/>
      <c r="G1613" s="8"/>
      <c r="J1613" s="25">
        <v>1</v>
      </c>
      <c r="K1613" s="26"/>
      <c r="L1613" s="27">
        <v>374.84999999999997</v>
      </c>
      <c r="M1613" s="102"/>
    </row>
    <row r="1614" spans="1:13" ht="21.75" customHeight="1" x14ac:dyDescent="0.25">
      <c r="A1614" s="34" t="s">
        <v>1238</v>
      </c>
      <c r="B1614" s="22" t="s">
        <v>1592</v>
      </c>
      <c r="D1614" s="8" t="str">
        <f>IF($A$4="I",VLOOKUP(B1614,lingue!$A$1:$W$2481,12,FALSE),IF($A$4="GB",VLOOKUP(B1614,lingue!$A$1:$W$2481,14,FALSE),IF($A$4="E",VLOOKUP(B1614,lingue!$A$1:$W$2481,20,FALSE),IF($A$4="PL",VLOOKUP(B1614,lingue!$A$1:$W$2481,22,FALSE),IF($A$4="D",VLOOKUP(B1614,lingue!$A$1:$W$2481,16,FALSE),IF($A$4="F",VLOOKUP(B1614,lingue!$A$1:$W$2481,18,FALSE)))))))</f>
        <v>SCAFFALE QUICK BIFRONTE CON 2 MENSOLE INCLINABILI PROF. 600 MM + 4 NEXIT REPLAST NX6412A5401 GRIGIO SCURO - DIM. MM L=1065 P=925 A=1813</v>
      </c>
      <c r="E1614" s="23" t="str">
        <f>IF($A$4="I",VLOOKUP(B1614,lingue!$A$1:$W$2481,13,FALSE),IF($A$4="GB",VLOOKUP(B1614,lingue!$A$1:$W$2481,15,FALSE),IF($A$4="E",VLOOKUP(B1614,lingue!$A$1:$W$2481,21,FALSE),IF($A$4="PL",VLOOKUP(B1614,lingue!$A$1:$W$2481,23,FALSE),IF($A$4="D",VLOOKUP(B1614,lingue!$A$1:$W$2481,17,FALSE),IF($A$4="F",VLOOKUP(B1614,lingue!$A$1:$W$2481,19,FALSE)))))))</f>
        <v>SCAFFALE E MENSOLE ZINCATE - FORNITO SMONTATO</v>
      </c>
      <c r="F1614" s="28"/>
      <c r="G1614" s="8"/>
      <c r="J1614" s="25">
        <v>1</v>
      </c>
      <c r="K1614" s="26"/>
      <c r="L1614" s="27">
        <v>368.48</v>
      </c>
      <c r="M1614" s="102"/>
    </row>
    <row r="1615" spans="1:13" ht="21.75" customHeight="1" x14ac:dyDescent="0.25">
      <c r="A1615" s="34" t="s">
        <v>1238</v>
      </c>
      <c r="B1615" s="22" t="s">
        <v>1593</v>
      </c>
      <c r="D1615" s="8" t="str">
        <f>IF($A$4="I",VLOOKUP(B1615,lingue!$A$1:$W$2481,12,FALSE),IF($A$4="GB",VLOOKUP(B1615,lingue!$A$1:$W$2481,14,FALSE),IF($A$4="E",VLOOKUP(B1615,lingue!$A$1:$W$2481,20,FALSE),IF($A$4="PL",VLOOKUP(B1615,lingue!$A$1:$W$2481,22,FALSE),IF($A$4="D",VLOOKUP(B1615,lingue!$A$1:$W$2481,16,FALSE),IF($A$4="F",VLOOKUP(B1615,lingue!$A$1:$W$2481,18,FALSE)))))))</f>
        <v>SCAFFALE QUICK BIFRONTE CON 2 MENSOLE INCLINABILI PROF. 600 MM + 4 NEXIT NX6417B5101 GRIGIO SCURO - DIM. MM L=1065 P=925 A=1813</v>
      </c>
      <c r="E1615" s="23" t="str">
        <f>IF($A$4="I",VLOOKUP(B1615,lingue!$A$1:$W$2481,13,FALSE),IF($A$4="GB",VLOOKUP(B1615,lingue!$A$1:$W$2481,15,FALSE),IF($A$4="E",VLOOKUP(B1615,lingue!$A$1:$W$2481,21,FALSE),IF($A$4="PL",VLOOKUP(B1615,lingue!$A$1:$W$2481,23,FALSE),IF($A$4="D",VLOOKUP(B1615,lingue!$A$1:$W$2481,17,FALSE),IF($A$4="F",VLOOKUP(B1615,lingue!$A$1:$W$2481,19,FALSE)))))))</f>
        <v>SCAFFALE E MENSOLE ZINCATE - FORNITO SMONTATO</v>
      </c>
      <c r="F1615" s="28"/>
      <c r="G1615" s="8"/>
      <c r="J1615" s="25">
        <v>1</v>
      </c>
      <c r="K1615" s="26"/>
      <c r="L1615" s="27">
        <v>380.69000000000005</v>
      </c>
      <c r="M1615" s="102"/>
    </row>
    <row r="1616" spans="1:13" ht="21.75" customHeight="1" x14ac:dyDescent="0.25">
      <c r="A1616" s="34" t="s">
        <v>1238</v>
      </c>
      <c r="B1616" s="22" t="s">
        <v>1594</v>
      </c>
      <c r="D1616" s="8" t="str">
        <f>IF($A$4="I",VLOOKUP(B1616,lingue!$A$1:$W$2481,12,FALSE),IF($A$4="GB",VLOOKUP(B1616,lingue!$A$1:$W$2481,14,FALSE),IF($A$4="E",VLOOKUP(B1616,lingue!$A$1:$W$2481,20,FALSE),IF($A$4="PL",VLOOKUP(B1616,lingue!$A$1:$W$2481,22,FALSE),IF($A$4="D",VLOOKUP(B1616,lingue!$A$1:$W$2481,16,FALSE),IF($A$4="F",VLOOKUP(B1616,lingue!$A$1:$W$2481,18,FALSE)))))))</f>
        <v>SCAFFALE QUICK BIFRONTE CON 2 MENSOLE INCLINABILI PROF. 600 MM + 4 NEXIT REPLAST NX6417B5401 GRIGIO SCURO - DIM. MM L=1065 P=925 A=1813</v>
      </c>
      <c r="E1616" s="23" t="str">
        <f>IF($A$4="I",VLOOKUP(B1616,lingue!$A$1:$W$2481,13,FALSE),IF($A$4="GB",VLOOKUP(B1616,lingue!$A$1:$W$2481,15,FALSE),IF($A$4="E",VLOOKUP(B1616,lingue!$A$1:$W$2481,21,FALSE),IF($A$4="PL",VLOOKUP(B1616,lingue!$A$1:$W$2481,23,FALSE),IF($A$4="D",VLOOKUP(B1616,lingue!$A$1:$W$2481,17,FALSE),IF($A$4="F",VLOOKUP(B1616,lingue!$A$1:$W$2481,19,FALSE)))))))</f>
        <v>SCAFFALE E MENSOLE ZINCATE - FORNITO SMONTATO</v>
      </c>
      <c r="F1616" s="28"/>
      <c r="G1616" s="8"/>
      <c r="J1616" s="25">
        <v>1</v>
      </c>
      <c r="K1616" s="26"/>
      <c r="L1616" s="27">
        <v>373.5</v>
      </c>
      <c r="M1616" s="102"/>
    </row>
    <row r="1617" spans="1:13" ht="21.75" customHeight="1" x14ac:dyDescent="0.25">
      <c r="A1617" s="34" t="s">
        <v>1238</v>
      </c>
      <c r="B1617" s="22" t="s">
        <v>1595</v>
      </c>
      <c r="D1617" s="8" t="str">
        <f>IF($A$4="I",VLOOKUP(B1617,lingue!$A$1:$W$2481,12,FALSE),IF($A$4="GB",VLOOKUP(B1617,lingue!$A$1:$W$2481,14,FALSE),IF($A$4="E",VLOOKUP(B1617,lingue!$A$1:$W$2481,20,FALSE),IF($A$4="PL",VLOOKUP(B1617,lingue!$A$1:$W$2481,22,FALSE),IF($A$4="D",VLOOKUP(B1617,lingue!$A$1:$W$2481,16,FALSE),IF($A$4="F",VLOOKUP(B1617,lingue!$A$1:$W$2481,18,FALSE)))))))</f>
        <v>SCAFFALE QUICK BIFRONTE CON 2 MENSOLE INCLINABILI PROF. 600 MM + 4 NEXIT NX6422B5101 GRIGIO SCURO - DIM. MM L=1065 P=925 A=1813</v>
      </c>
      <c r="E1617" s="23" t="str">
        <f>IF($A$4="I",VLOOKUP(B1617,lingue!$A$1:$W$2481,13,FALSE),IF($A$4="GB",VLOOKUP(B1617,lingue!$A$1:$W$2481,15,FALSE),IF($A$4="E",VLOOKUP(B1617,lingue!$A$1:$W$2481,21,FALSE),IF($A$4="PL",VLOOKUP(B1617,lingue!$A$1:$W$2481,23,FALSE),IF($A$4="D",VLOOKUP(B1617,lingue!$A$1:$W$2481,17,FALSE),IF($A$4="F",VLOOKUP(B1617,lingue!$A$1:$W$2481,19,FALSE)))))))</f>
        <v>SCAFFALE E MENSOLE ZINCATE - FORNITO SMONTATO</v>
      </c>
      <c r="F1617" s="28"/>
      <c r="G1617" s="8"/>
      <c r="J1617" s="25">
        <v>1</v>
      </c>
      <c r="K1617" s="26"/>
      <c r="L1617" s="27">
        <v>395.58000000000004</v>
      </c>
      <c r="M1617" s="102"/>
    </row>
    <row r="1618" spans="1:13" ht="21.75" customHeight="1" x14ac:dyDescent="0.25">
      <c r="A1618" s="34" t="s">
        <v>1238</v>
      </c>
      <c r="B1618" s="22" t="s">
        <v>1596</v>
      </c>
      <c r="D1618" s="8" t="str">
        <f>IF($A$4="I",VLOOKUP(B1618,lingue!$A$1:$W$2481,12,FALSE),IF($A$4="GB",VLOOKUP(B1618,lingue!$A$1:$W$2481,14,FALSE),IF($A$4="E",VLOOKUP(B1618,lingue!$A$1:$W$2481,20,FALSE),IF($A$4="PL",VLOOKUP(B1618,lingue!$A$1:$W$2481,22,FALSE),IF($A$4="D",VLOOKUP(B1618,lingue!$A$1:$W$2481,16,FALSE),IF($A$4="F",VLOOKUP(B1618,lingue!$A$1:$W$2481,18,FALSE)))))))</f>
        <v>SCAFFALE QUICK BIFRONTE CON 2 MENSOLE INCLINABILI PROF. 600 MM + 4 NEXIT REPLAST NX6422B5401 GRIGIO SCURO - DIM. MM L=1065 P=925 A=1813</v>
      </c>
      <c r="E1618" s="23" t="str">
        <f>IF($A$4="I",VLOOKUP(B1618,lingue!$A$1:$W$2481,13,FALSE),IF($A$4="GB",VLOOKUP(B1618,lingue!$A$1:$W$2481,15,FALSE),IF($A$4="E",VLOOKUP(B1618,lingue!$A$1:$W$2481,21,FALSE),IF($A$4="PL",VLOOKUP(B1618,lingue!$A$1:$W$2481,23,FALSE),IF($A$4="D",VLOOKUP(B1618,lingue!$A$1:$W$2481,17,FALSE),IF($A$4="F",VLOOKUP(B1618,lingue!$A$1:$W$2481,19,FALSE)))))))</f>
        <v>SCAFFALE E MENSOLE ZINCATE - FORNITO SMONTATO</v>
      </c>
      <c r="F1618" s="28"/>
      <c r="G1618" s="8"/>
      <c r="J1618" s="25">
        <v>1</v>
      </c>
      <c r="K1618" s="26"/>
      <c r="L1618" s="27">
        <v>386.14</v>
      </c>
      <c r="M1618" s="102"/>
    </row>
    <row r="1619" spans="1:13" ht="21.75" customHeight="1" x14ac:dyDescent="0.25">
      <c r="A1619" s="34" t="s">
        <v>1238</v>
      </c>
      <c r="B1619" s="22" t="s">
        <v>1597</v>
      </c>
      <c r="D1619" s="8" t="str">
        <f>IF($A$4="I",VLOOKUP(B1619,lingue!$A$1:$W$2481,12,FALSE),IF($A$4="GB",VLOOKUP(B1619,lingue!$A$1:$W$2481,14,FALSE),IF($A$4="E",VLOOKUP(B1619,lingue!$A$1:$W$2481,20,FALSE),IF($A$4="PL",VLOOKUP(B1619,lingue!$A$1:$W$2481,22,FALSE),IF($A$4="D",VLOOKUP(B1619,lingue!$A$1:$W$2481,16,FALSE),IF($A$4="F",VLOOKUP(B1619,lingue!$A$1:$W$2481,18,FALSE)))))))</f>
        <v>SCAFFALE AGGIUNTIVO QUICK BIFRONTE CON 2 MENSOLE INCLINABILI PROF. 220 MM + 6 NEXIT NX3212A5101 GRIGIO SCURO - DIM. MM L=985 P=925 A=1813</v>
      </c>
      <c r="E1619" s="23" t="str">
        <f>IF($A$4="I",VLOOKUP(B1619,lingue!$A$1:$W$2481,13,FALSE),IF($A$4="GB",VLOOKUP(B1619,lingue!$A$1:$W$2481,15,FALSE),IF($A$4="E",VLOOKUP(B1619,lingue!$A$1:$W$2481,21,FALSE),IF($A$4="PL",VLOOKUP(B1619,lingue!$A$1:$W$2481,23,FALSE),IF($A$4="D",VLOOKUP(B1619,lingue!$A$1:$W$2481,17,FALSE),IF($A$4="F",VLOOKUP(B1619,lingue!$A$1:$W$2481,19,FALSE)))))))</f>
        <v>SCAFFALE E MENSOLE ZINCATE - FORNITO SMONTATO</v>
      </c>
      <c r="F1619" s="28"/>
      <c r="G1619" s="8"/>
      <c r="J1619" s="25">
        <v>1</v>
      </c>
      <c r="K1619" s="26"/>
      <c r="L1619" s="27">
        <v>260.89</v>
      </c>
      <c r="M1619" s="102"/>
    </row>
    <row r="1620" spans="1:13" ht="21.75" customHeight="1" x14ac:dyDescent="0.25">
      <c r="A1620" s="34" t="s">
        <v>1238</v>
      </c>
      <c r="B1620" s="22" t="s">
        <v>1598</v>
      </c>
      <c r="D1620" s="8" t="str">
        <f>IF($A$4="I",VLOOKUP(B1620,lingue!$A$1:$W$2481,12,FALSE),IF($A$4="GB",VLOOKUP(B1620,lingue!$A$1:$W$2481,14,FALSE),IF($A$4="E",VLOOKUP(B1620,lingue!$A$1:$W$2481,20,FALSE),IF($A$4="PL",VLOOKUP(B1620,lingue!$A$1:$W$2481,22,FALSE),IF($A$4="D",VLOOKUP(B1620,lingue!$A$1:$W$2481,16,FALSE),IF($A$4="F",VLOOKUP(B1620,lingue!$A$1:$W$2481,18,FALSE)))))))</f>
        <v>SCAFFALE AGGIUNTIVO QUICK BIFRONTE CON 2 MENSOLE INCLINABILI PROF. 220 MM + 6 NEXIT REPLAST NX3212A5401 GRIGIO SCURO - DIM. MM L=985 P=925 A=1813</v>
      </c>
      <c r="E1620" s="23" t="str">
        <f>IF($A$4="I",VLOOKUP(B1620,lingue!$A$1:$W$2481,13,FALSE),IF($A$4="GB",VLOOKUP(B1620,lingue!$A$1:$W$2481,15,FALSE),IF($A$4="E",VLOOKUP(B1620,lingue!$A$1:$W$2481,21,FALSE),IF($A$4="PL",VLOOKUP(B1620,lingue!$A$1:$W$2481,23,FALSE),IF($A$4="D",VLOOKUP(B1620,lingue!$A$1:$W$2481,17,FALSE),IF($A$4="F",VLOOKUP(B1620,lingue!$A$1:$W$2481,19,FALSE)))))))</f>
        <v>SCAFFALE E MENSOLE ZINCATE - FORNITO SMONTATO</v>
      </c>
      <c r="F1620" s="28"/>
      <c r="G1620" s="8"/>
      <c r="J1620" s="25">
        <v>1</v>
      </c>
      <c r="K1620" s="26"/>
      <c r="L1620" s="27">
        <v>256.49</v>
      </c>
      <c r="M1620" s="102"/>
    </row>
    <row r="1621" spans="1:13" ht="21.75" customHeight="1" x14ac:dyDescent="0.25">
      <c r="A1621" s="34" t="s">
        <v>1238</v>
      </c>
      <c r="B1621" s="22" t="s">
        <v>1599</v>
      </c>
      <c r="D1621" s="8" t="str">
        <f>IF($A$4="I",VLOOKUP(B1621,lingue!$A$1:$W$2481,12,FALSE),IF($A$4="GB",VLOOKUP(B1621,lingue!$A$1:$W$2481,14,FALSE),IF($A$4="E",VLOOKUP(B1621,lingue!$A$1:$W$2481,20,FALSE),IF($A$4="PL",VLOOKUP(B1621,lingue!$A$1:$W$2481,22,FALSE),IF($A$4="D",VLOOKUP(B1621,lingue!$A$1:$W$2481,16,FALSE),IF($A$4="F",VLOOKUP(B1621,lingue!$A$1:$W$2481,18,FALSE)))))))</f>
        <v>SCAFFALE AGGIUNTIVO QUICK BIFRONTE CON 2 MENSOLE INCLINABILI PROF. 220 MM + 6 NEXIT NX3217A5101 GRIGIO SCURO - DIM. MM L=985 P=925 A=1813</v>
      </c>
      <c r="E1621" s="23" t="str">
        <f>IF($A$4="I",VLOOKUP(B1621,lingue!$A$1:$W$2481,13,FALSE),IF($A$4="GB",VLOOKUP(B1621,lingue!$A$1:$W$2481,15,FALSE),IF($A$4="E",VLOOKUP(B1621,lingue!$A$1:$W$2481,21,FALSE),IF($A$4="PL",VLOOKUP(B1621,lingue!$A$1:$W$2481,23,FALSE),IF($A$4="D",VLOOKUP(B1621,lingue!$A$1:$W$2481,17,FALSE),IF($A$4="F",VLOOKUP(B1621,lingue!$A$1:$W$2481,19,FALSE)))))))</f>
        <v>SCAFFALE E MENSOLE ZINCATE - FORNITO SMONTATO</v>
      </c>
      <c r="F1621" s="28"/>
      <c r="G1621" s="8"/>
      <c r="J1621" s="25">
        <v>1</v>
      </c>
      <c r="K1621" s="26"/>
      <c r="L1621" s="27">
        <v>265.07</v>
      </c>
      <c r="M1621" s="102"/>
    </row>
    <row r="1622" spans="1:13" ht="21.75" customHeight="1" x14ac:dyDescent="0.25">
      <c r="A1622" s="34" t="s">
        <v>1238</v>
      </c>
      <c r="B1622" s="22" t="s">
        <v>1600</v>
      </c>
      <c r="D1622" s="8" t="str">
        <f>IF($A$4="I",VLOOKUP(B1622,lingue!$A$1:$W$2481,12,FALSE),IF($A$4="GB",VLOOKUP(B1622,lingue!$A$1:$W$2481,14,FALSE),IF($A$4="E",VLOOKUP(B1622,lingue!$A$1:$W$2481,20,FALSE),IF($A$4="PL",VLOOKUP(B1622,lingue!$A$1:$W$2481,22,FALSE),IF($A$4="D",VLOOKUP(B1622,lingue!$A$1:$W$2481,16,FALSE),IF($A$4="F",VLOOKUP(B1622,lingue!$A$1:$W$2481,18,FALSE)))))))</f>
        <v>SCAFFALE AGGIUNTIVO QUICK BIFRONTE CON 2 MENSOLE INCLINABILI PROF. 220 MM + 6 NEXIT REPLAST NX3217A5401 GRIGIO SCURO - DIM. MM L=985 P=925 A=1813</v>
      </c>
      <c r="E1622" s="23" t="str">
        <f>IF($A$4="I",VLOOKUP(B1622,lingue!$A$1:$W$2481,13,FALSE),IF($A$4="GB",VLOOKUP(B1622,lingue!$A$1:$W$2481,15,FALSE),IF($A$4="E",VLOOKUP(B1622,lingue!$A$1:$W$2481,21,FALSE),IF($A$4="PL",VLOOKUP(B1622,lingue!$A$1:$W$2481,23,FALSE),IF($A$4="D",VLOOKUP(B1622,lingue!$A$1:$W$2481,17,FALSE),IF($A$4="F",VLOOKUP(B1622,lingue!$A$1:$W$2481,19,FALSE)))))))</f>
        <v>SCAFFALE E MENSOLE ZINCATE - FORNITO SMONTATO</v>
      </c>
      <c r="F1622" s="28"/>
      <c r="G1622" s="8"/>
      <c r="J1622" s="25">
        <v>1</v>
      </c>
      <c r="K1622" s="26"/>
      <c r="L1622" s="27">
        <v>260.07999999999993</v>
      </c>
      <c r="M1622" s="102"/>
    </row>
    <row r="1623" spans="1:13" ht="21.75" customHeight="1" x14ac:dyDescent="0.25">
      <c r="A1623" s="34" t="s">
        <v>1238</v>
      </c>
      <c r="B1623" s="22" t="s">
        <v>1601</v>
      </c>
      <c r="D1623" s="8" t="str">
        <f>IF($A$4="I",VLOOKUP(B1623,lingue!$A$1:$W$2481,12,FALSE),IF($A$4="GB",VLOOKUP(B1623,lingue!$A$1:$W$2481,14,FALSE),IF($A$4="E",VLOOKUP(B1623,lingue!$A$1:$W$2481,20,FALSE),IF($A$4="PL",VLOOKUP(B1623,lingue!$A$1:$W$2481,22,FALSE),IF($A$4="D",VLOOKUP(B1623,lingue!$A$1:$W$2481,16,FALSE),IF($A$4="F",VLOOKUP(B1623,lingue!$A$1:$W$2481,18,FALSE)))))))</f>
        <v>SCAFFALE AGGIUNTIVO QUICK BIFRONTE CON 2 MENSOLE INCLINABILI PROF. 320 MM + 8 NEXIT NX3212A5101 GRIGIO SCURO - DIM. MM L=985 P=925 A=1813</v>
      </c>
      <c r="E1623" s="23" t="str">
        <f>IF($A$4="I",VLOOKUP(B1623,lingue!$A$1:$W$2481,13,FALSE),IF($A$4="GB",VLOOKUP(B1623,lingue!$A$1:$W$2481,15,FALSE),IF($A$4="E",VLOOKUP(B1623,lingue!$A$1:$W$2481,21,FALSE),IF($A$4="PL",VLOOKUP(B1623,lingue!$A$1:$W$2481,23,FALSE),IF($A$4="D",VLOOKUP(B1623,lingue!$A$1:$W$2481,17,FALSE),IF($A$4="F",VLOOKUP(B1623,lingue!$A$1:$W$2481,19,FALSE)))))))</f>
        <v>SCAFFALE E MENSOLE ZINCATE - FORNITO SMONTATO</v>
      </c>
      <c r="F1623" s="28"/>
      <c r="G1623" s="8"/>
      <c r="J1623" s="25">
        <v>1</v>
      </c>
      <c r="K1623" s="26"/>
      <c r="L1623" s="27">
        <v>281.23</v>
      </c>
      <c r="M1623" s="102"/>
    </row>
    <row r="1624" spans="1:13" ht="21.75" customHeight="1" x14ac:dyDescent="0.25">
      <c r="A1624" s="34" t="s">
        <v>1238</v>
      </c>
      <c r="B1624" s="22" t="s">
        <v>1602</v>
      </c>
      <c r="D1624" s="8" t="str">
        <f>IF($A$4="I",VLOOKUP(B1624,lingue!$A$1:$W$2481,12,FALSE),IF($A$4="GB",VLOOKUP(B1624,lingue!$A$1:$W$2481,14,FALSE),IF($A$4="E",VLOOKUP(B1624,lingue!$A$1:$W$2481,20,FALSE),IF($A$4="PL",VLOOKUP(B1624,lingue!$A$1:$W$2481,22,FALSE),IF($A$4="D",VLOOKUP(B1624,lingue!$A$1:$W$2481,16,FALSE),IF($A$4="F",VLOOKUP(B1624,lingue!$A$1:$W$2481,18,FALSE)))))))</f>
        <v>SCAFFALE AGGIUNTIVO QUICK BIFRONTE CON 2 MENSOLE INCLINABILI PROF. 320 MM + 8 NEXIT REPLAST NX3212A5401 GRIGIO SCURO - DIM. MM L=985 P=925 A=1813</v>
      </c>
      <c r="E1624" s="23" t="str">
        <f>IF($A$4="I",VLOOKUP(B1624,lingue!$A$1:$W$2481,13,FALSE),IF($A$4="GB",VLOOKUP(B1624,lingue!$A$1:$W$2481,15,FALSE),IF($A$4="E",VLOOKUP(B1624,lingue!$A$1:$W$2481,21,FALSE),IF($A$4="PL",VLOOKUP(B1624,lingue!$A$1:$W$2481,23,FALSE),IF($A$4="D",VLOOKUP(B1624,lingue!$A$1:$W$2481,17,FALSE),IF($A$4="F",VLOOKUP(B1624,lingue!$A$1:$W$2481,19,FALSE)))))))</f>
        <v>SCAFFALE E MENSOLE ZINCATE - FORNITO SMONTATO</v>
      </c>
      <c r="F1624" s="28"/>
      <c r="G1624" s="8"/>
      <c r="J1624" s="25">
        <v>1</v>
      </c>
      <c r="K1624" s="26"/>
      <c r="L1624" s="27">
        <v>275.37</v>
      </c>
      <c r="M1624" s="102"/>
    </row>
    <row r="1625" spans="1:13" ht="21.75" customHeight="1" x14ac:dyDescent="0.25">
      <c r="A1625" s="34" t="s">
        <v>1238</v>
      </c>
      <c r="B1625" s="22" t="s">
        <v>1603</v>
      </c>
      <c r="D1625" s="8" t="str">
        <f>IF($A$4="I",VLOOKUP(B1625,lingue!$A$1:$W$2481,12,FALSE),IF($A$4="GB",VLOOKUP(B1625,lingue!$A$1:$W$2481,14,FALSE),IF($A$4="E",VLOOKUP(B1625,lingue!$A$1:$W$2481,20,FALSE),IF($A$4="PL",VLOOKUP(B1625,lingue!$A$1:$W$2481,22,FALSE),IF($A$4="D",VLOOKUP(B1625,lingue!$A$1:$W$2481,16,FALSE),IF($A$4="F",VLOOKUP(B1625,lingue!$A$1:$W$2481,18,FALSE)))))))</f>
        <v>SCAFFALE AGGIUNTIVO QUICK BIFRONTE CON 2 MENSOLE INCLINABILI PROF. 320 MM + 8 NEXIT NX3217A5101 GRIGIO SCURO - DIM. MM L=985 P=925 A=1813</v>
      </c>
      <c r="E1625" s="23" t="str">
        <f>IF($A$4="I",VLOOKUP(B1625,lingue!$A$1:$W$2481,13,FALSE),IF($A$4="GB",VLOOKUP(B1625,lingue!$A$1:$W$2481,15,FALSE),IF($A$4="E",VLOOKUP(B1625,lingue!$A$1:$W$2481,21,FALSE),IF($A$4="PL",VLOOKUP(B1625,lingue!$A$1:$W$2481,23,FALSE),IF($A$4="D",VLOOKUP(B1625,lingue!$A$1:$W$2481,17,FALSE),IF($A$4="F",VLOOKUP(B1625,lingue!$A$1:$W$2481,19,FALSE)))))))</f>
        <v>SCAFFALE E MENSOLE ZINCATE - FORNITO SMONTATO</v>
      </c>
      <c r="F1625" s="28"/>
      <c r="G1625" s="8"/>
      <c r="J1625" s="25">
        <v>1</v>
      </c>
      <c r="K1625" s="26"/>
      <c r="L1625" s="27">
        <v>286.81</v>
      </c>
      <c r="M1625" s="102"/>
    </row>
    <row r="1626" spans="1:13" ht="21.75" customHeight="1" x14ac:dyDescent="0.25">
      <c r="A1626" s="34" t="s">
        <v>1238</v>
      </c>
      <c r="B1626" s="22" t="s">
        <v>1604</v>
      </c>
      <c r="D1626" s="8" t="str">
        <f>IF($A$4="I",VLOOKUP(B1626,lingue!$A$1:$W$2481,12,FALSE),IF($A$4="GB",VLOOKUP(B1626,lingue!$A$1:$W$2481,14,FALSE),IF($A$4="E",VLOOKUP(B1626,lingue!$A$1:$W$2481,20,FALSE),IF($A$4="PL",VLOOKUP(B1626,lingue!$A$1:$W$2481,22,FALSE),IF($A$4="D",VLOOKUP(B1626,lingue!$A$1:$W$2481,16,FALSE),IF($A$4="F",VLOOKUP(B1626,lingue!$A$1:$W$2481,18,FALSE)))))))</f>
        <v>SCAFFALE AGGIUNTIVO QUICK BIFRONTE CON 2 MENSOLE INCLINABILI PROF. 320 MM + 8 NEXIT REPLAST NX3217A5401 GRIGIO SCURO - DIM. MM L=985 P=925 A=1813</v>
      </c>
      <c r="E1626" s="23" t="str">
        <f>IF($A$4="I",VLOOKUP(B1626,lingue!$A$1:$W$2481,13,FALSE),IF($A$4="GB",VLOOKUP(B1626,lingue!$A$1:$W$2481,15,FALSE),IF($A$4="E",VLOOKUP(B1626,lingue!$A$1:$W$2481,21,FALSE),IF($A$4="PL",VLOOKUP(B1626,lingue!$A$1:$W$2481,23,FALSE),IF($A$4="D",VLOOKUP(B1626,lingue!$A$1:$W$2481,17,FALSE),IF($A$4="F",VLOOKUP(B1626,lingue!$A$1:$W$2481,19,FALSE)))))))</f>
        <v>SCAFFALE E MENSOLE ZINCATE - FORNITO SMONTATO</v>
      </c>
      <c r="F1626" s="28"/>
      <c r="G1626" s="8"/>
      <c r="J1626" s="25">
        <v>1</v>
      </c>
      <c r="K1626" s="26"/>
      <c r="L1626" s="27">
        <v>280.15999999999997</v>
      </c>
      <c r="M1626" s="102"/>
    </row>
    <row r="1627" spans="1:13" ht="21.75" customHeight="1" x14ac:dyDescent="0.25">
      <c r="A1627" s="34" t="s">
        <v>1238</v>
      </c>
      <c r="B1627" s="22" t="s">
        <v>1605</v>
      </c>
      <c r="D1627" s="8" t="str">
        <f>IF($A$4="I",VLOOKUP(B1627,lingue!$A$1:$W$2481,12,FALSE),IF($A$4="GB",VLOOKUP(B1627,lingue!$A$1:$W$2481,14,FALSE),IF($A$4="E",VLOOKUP(B1627,lingue!$A$1:$W$2481,20,FALSE),IF($A$4="PL",VLOOKUP(B1627,lingue!$A$1:$W$2481,22,FALSE),IF($A$4="D",VLOOKUP(B1627,lingue!$A$1:$W$2481,16,FALSE),IF($A$4="F",VLOOKUP(B1627,lingue!$A$1:$W$2481,18,FALSE)))))))</f>
        <v>SCAFFALE AGGIUNTIVO QUICK BIFRONTE CON 2 MENSOLE INCLINABILI PROF. 320 MM + 4 NEXIT NX4312A5101 GRIGIO SCURO - DIM. MM L=985 P=925 A=1813</v>
      </c>
      <c r="E1627" s="23" t="str">
        <f>IF($A$4="I",VLOOKUP(B1627,lingue!$A$1:$W$2481,13,FALSE),IF($A$4="GB",VLOOKUP(B1627,lingue!$A$1:$W$2481,15,FALSE),IF($A$4="E",VLOOKUP(B1627,lingue!$A$1:$W$2481,21,FALSE),IF($A$4="PL",VLOOKUP(B1627,lingue!$A$1:$W$2481,23,FALSE),IF($A$4="D",VLOOKUP(B1627,lingue!$A$1:$W$2481,17,FALSE),IF($A$4="F",VLOOKUP(B1627,lingue!$A$1:$W$2481,19,FALSE)))))))</f>
        <v>SCAFFALE E MENSOLE ZINCATE - FORNITO SMONTATO</v>
      </c>
      <c r="F1627" s="28"/>
      <c r="G1627" s="8"/>
      <c r="J1627" s="25">
        <v>1</v>
      </c>
      <c r="K1627" s="26"/>
      <c r="L1627" s="27">
        <v>272.19</v>
      </c>
      <c r="M1627" s="102"/>
    </row>
    <row r="1628" spans="1:13" ht="21.75" customHeight="1" x14ac:dyDescent="0.25">
      <c r="A1628" s="34" t="s">
        <v>1238</v>
      </c>
      <c r="B1628" s="22" t="s">
        <v>1606</v>
      </c>
      <c r="D1628" s="8" t="str">
        <f>IF($A$4="I",VLOOKUP(B1628,lingue!$A$1:$W$2481,12,FALSE),IF($A$4="GB",VLOOKUP(B1628,lingue!$A$1:$W$2481,14,FALSE),IF($A$4="E",VLOOKUP(B1628,lingue!$A$1:$W$2481,20,FALSE),IF($A$4="PL",VLOOKUP(B1628,lingue!$A$1:$W$2481,22,FALSE),IF($A$4="D",VLOOKUP(B1628,lingue!$A$1:$W$2481,16,FALSE),IF($A$4="F",VLOOKUP(B1628,lingue!$A$1:$W$2481,18,FALSE)))))))</f>
        <v>SCAFFALE AGGIUNTIVO QUICK BIFRONTE CON 2 MENSOLE INCLINABILI PROF. 320 MM + 4 NEXIT REPLAST NX4312A5401 GRIGIO SCURO - DIM. MM L=985 P=925 A=1813</v>
      </c>
      <c r="E1628" s="23" t="str">
        <f>IF($A$4="I",VLOOKUP(B1628,lingue!$A$1:$W$2481,13,FALSE),IF($A$4="GB",VLOOKUP(B1628,lingue!$A$1:$W$2481,15,FALSE),IF($A$4="E",VLOOKUP(B1628,lingue!$A$1:$W$2481,21,FALSE),IF($A$4="PL",VLOOKUP(B1628,lingue!$A$1:$W$2481,23,FALSE),IF($A$4="D",VLOOKUP(B1628,lingue!$A$1:$W$2481,17,FALSE),IF($A$4="F",VLOOKUP(B1628,lingue!$A$1:$W$2481,19,FALSE)))))))</f>
        <v>SCAFFALE E MENSOLE ZINCATE - FORNITO SMONTATO</v>
      </c>
      <c r="F1628" s="28"/>
      <c r="G1628" s="8"/>
      <c r="J1628" s="25">
        <v>1</v>
      </c>
      <c r="K1628" s="26"/>
      <c r="L1628" s="27">
        <v>266.66999999999996</v>
      </c>
      <c r="M1628" s="102"/>
    </row>
    <row r="1629" spans="1:13" ht="21.75" customHeight="1" x14ac:dyDescent="0.25">
      <c r="A1629" s="34" t="s">
        <v>1238</v>
      </c>
      <c r="B1629" s="22" t="s">
        <v>1607</v>
      </c>
      <c r="D1629" s="8" t="str">
        <f>IF($A$4="I",VLOOKUP(B1629,lingue!$A$1:$W$2481,12,FALSE),IF($A$4="GB",VLOOKUP(B1629,lingue!$A$1:$W$2481,14,FALSE),IF($A$4="E",VLOOKUP(B1629,lingue!$A$1:$W$2481,20,FALSE),IF($A$4="PL",VLOOKUP(B1629,lingue!$A$1:$W$2481,22,FALSE),IF($A$4="D",VLOOKUP(B1629,lingue!$A$1:$W$2481,16,FALSE),IF($A$4="F",VLOOKUP(B1629,lingue!$A$1:$W$2481,18,FALSE)))))))</f>
        <v>SCAFFALE AGGIUNTIVO QUICK BIFRONTE CON 2 MENSOLE INCLINABILI PROF. 320 MM + 4 NEXIT NX4317B5101 GRIGIO SCURO - DIM. MM L=985 P=925 A=1813</v>
      </c>
      <c r="E1629" s="23" t="str">
        <f>IF($A$4="I",VLOOKUP(B1629,lingue!$A$1:$W$2481,13,FALSE),IF($A$4="GB",VLOOKUP(B1629,lingue!$A$1:$W$2481,15,FALSE),IF($A$4="E",VLOOKUP(B1629,lingue!$A$1:$W$2481,21,FALSE),IF($A$4="PL",VLOOKUP(B1629,lingue!$A$1:$W$2481,23,FALSE),IF($A$4="D",VLOOKUP(B1629,lingue!$A$1:$W$2481,17,FALSE),IF($A$4="F",VLOOKUP(B1629,lingue!$A$1:$W$2481,19,FALSE)))))))</f>
        <v>SCAFFALE E MENSOLE ZINCATE - FORNITO SMONTATO</v>
      </c>
      <c r="F1629" s="28"/>
      <c r="G1629" s="8"/>
      <c r="J1629" s="25">
        <v>1</v>
      </c>
      <c r="K1629" s="26"/>
      <c r="L1629" s="27">
        <v>277.56999999999994</v>
      </c>
      <c r="M1629" s="102"/>
    </row>
    <row r="1630" spans="1:13" ht="21.75" customHeight="1" x14ac:dyDescent="0.25">
      <c r="A1630" s="34" t="s">
        <v>1238</v>
      </c>
      <c r="B1630" s="22" t="s">
        <v>1608</v>
      </c>
      <c r="D1630" s="8" t="str">
        <f>IF($A$4="I",VLOOKUP(B1630,lingue!$A$1:$W$2481,12,FALSE),IF($A$4="GB",VLOOKUP(B1630,lingue!$A$1:$W$2481,14,FALSE),IF($A$4="E",VLOOKUP(B1630,lingue!$A$1:$W$2481,20,FALSE),IF($A$4="PL",VLOOKUP(B1630,lingue!$A$1:$W$2481,22,FALSE),IF($A$4="D",VLOOKUP(B1630,lingue!$A$1:$W$2481,16,FALSE),IF($A$4="F",VLOOKUP(B1630,lingue!$A$1:$W$2481,18,FALSE)))))))</f>
        <v>SCAFFALE AGGIUNTIVO QUICK BIFRONTE CON 2 MENSOLE INCLINABILI PROF. 320 MM + 4 NEXIT REPLAST NX4317B5401 GRIGIO SCURO - DIM. MM L=985 P=925 A=1813</v>
      </c>
      <c r="E1630" s="23" t="str">
        <f>IF($A$4="I",VLOOKUP(B1630,lingue!$A$1:$W$2481,13,FALSE),IF($A$4="GB",VLOOKUP(B1630,lingue!$A$1:$W$2481,15,FALSE),IF($A$4="E",VLOOKUP(B1630,lingue!$A$1:$W$2481,21,FALSE),IF($A$4="PL",VLOOKUP(B1630,lingue!$A$1:$W$2481,23,FALSE),IF($A$4="D",VLOOKUP(B1630,lingue!$A$1:$W$2481,17,FALSE),IF($A$4="F",VLOOKUP(B1630,lingue!$A$1:$W$2481,19,FALSE)))))))</f>
        <v>SCAFFALE E MENSOLE ZINCATE - FORNITO SMONTATO</v>
      </c>
      <c r="F1630" s="28"/>
      <c r="G1630" s="8"/>
      <c r="J1630" s="25">
        <v>1</v>
      </c>
      <c r="K1630" s="26"/>
      <c r="L1630" s="27">
        <v>272.29000000000002</v>
      </c>
      <c r="M1630" s="102"/>
    </row>
    <row r="1631" spans="1:13" ht="21.75" customHeight="1" x14ac:dyDescent="0.25">
      <c r="A1631" s="34" t="s">
        <v>1238</v>
      </c>
      <c r="B1631" s="22" t="s">
        <v>1609</v>
      </c>
      <c r="D1631" s="8" t="str">
        <f>IF($A$4="I",VLOOKUP(B1631,lingue!$A$1:$W$2481,12,FALSE),IF($A$4="GB",VLOOKUP(B1631,lingue!$A$1:$W$2481,14,FALSE),IF($A$4="E",VLOOKUP(B1631,lingue!$A$1:$W$2481,20,FALSE),IF($A$4="PL",VLOOKUP(B1631,lingue!$A$1:$W$2481,22,FALSE),IF($A$4="D",VLOOKUP(B1631,lingue!$A$1:$W$2481,16,FALSE),IF($A$4="F",VLOOKUP(B1631,lingue!$A$1:$W$2481,18,FALSE)))))))</f>
        <v>SCAFFALE AGGIUNTIVO QUICK BIFRONTE CON 2 MENSOLE INCLINABILI PROF. 320 MM + 4 NEXIT NX4322B5101 GRIGIO SCURO - DIM. MM L=985 P=925 A=1813</v>
      </c>
      <c r="E1631" s="23" t="str">
        <f>IF($A$4="I",VLOOKUP(B1631,lingue!$A$1:$W$2481,13,FALSE),IF($A$4="GB",VLOOKUP(B1631,lingue!$A$1:$W$2481,15,FALSE),IF($A$4="E",VLOOKUP(B1631,lingue!$A$1:$W$2481,21,FALSE),IF($A$4="PL",VLOOKUP(B1631,lingue!$A$1:$W$2481,23,FALSE),IF($A$4="D",VLOOKUP(B1631,lingue!$A$1:$W$2481,17,FALSE),IF($A$4="F",VLOOKUP(B1631,lingue!$A$1:$W$2481,19,FALSE)))))))</f>
        <v>SCAFFALE E MENSOLE ZINCATE - FORNITO SMONTATO</v>
      </c>
      <c r="F1631" s="28"/>
      <c r="G1631" s="8"/>
      <c r="J1631" s="25">
        <v>1</v>
      </c>
      <c r="K1631" s="26"/>
      <c r="L1631" s="27">
        <v>281.61</v>
      </c>
      <c r="M1631" s="102"/>
    </row>
    <row r="1632" spans="1:13" ht="21.75" customHeight="1" x14ac:dyDescent="0.25">
      <c r="A1632" s="34" t="s">
        <v>1238</v>
      </c>
      <c r="B1632" s="22" t="s">
        <v>1610</v>
      </c>
      <c r="D1632" s="8" t="str">
        <f>IF($A$4="I",VLOOKUP(B1632,lingue!$A$1:$W$2481,12,FALSE),IF($A$4="GB",VLOOKUP(B1632,lingue!$A$1:$W$2481,14,FALSE),IF($A$4="E",VLOOKUP(B1632,lingue!$A$1:$W$2481,20,FALSE),IF($A$4="PL",VLOOKUP(B1632,lingue!$A$1:$W$2481,22,FALSE),IF($A$4="D",VLOOKUP(B1632,lingue!$A$1:$W$2481,16,FALSE),IF($A$4="F",VLOOKUP(B1632,lingue!$A$1:$W$2481,18,FALSE)))))))</f>
        <v>SCAFFALE AGGIUNTIVO QUICK BIFRONTE CON 2 MENSOLE INCLINABILI PROF. 320 MM + 4 NEXIT REPLAST NX4322B5401 GRIGIO SCURO - DIM. MM L=985 P=925 A=1813</v>
      </c>
      <c r="E1632" s="23" t="str">
        <f>IF($A$4="I",VLOOKUP(B1632,lingue!$A$1:$W$2481,13,FALSE),IF($A$4="GB",VLOOKUP(B1632,lingue!$A$1:$W$2481,15,FALSE),IF($A$4="E",VLOOKUP(B1632,lingue!$A$1:$W$2481,21,FALSE),IF($A$4="PL",VLOOKUP(B1632,lingue!$A$1:$W$2481,23,FALSE),IF($A$4="D",VLOOKUP(B1632,lingue!$A$1:$W$2481,17,FALSE),IF($A$4="F",VLOOKUP(B1632,lingue!$A$1:$W$2481,19,FALSE)))))))</f>
        <v>SCAFFALE E MENSOLE ZINCATE - FORNITO SMONTATO</v>
      </c>
      <c r="F1632" s="28"/>
      <c r="G1632" s="8"/>
      <c r="J1632" s="25">
        <v>1</v>
      </c>
      <c r="K1632" s="26"/>
      <c r="L1632" s="27">
        <v>275.71999999999997</v>
      </c>
      <c r="M1632" s="102"/>
    </row>
    <row r="1633" spans="1:13" ht="21.75" customHeight="1" x14ac:dyDescent="0.25">
      <c r="A1633" s="34" t="s">
        <v>1238</v>
      </c>
      <c r="B1633" s="22" t="s">
        <v>1611</v>
      </c>
      <c r="D1633" s="8" t="str">
        <f>IF($A$4="I",VLOOKUP(B1633,lingue!$A$1:$W$2481,12,FALSE),IF($A$4="GB",VLOOKUP(B1633,lingue!$A$1:$W$2481,14,FALSE),IF($A$4="E",VLOOKUP(B1633,lingue!$A$1:$W$2481,20,FALSE),IF($A$4="PL",VLOOKUP(B1633,lingue!$A$1:$W$2481,22,FALSE),IF($A$4="D",VLOOKUP(B1633,lingue!$A$1:$W$2481,16,FALSE),IF($A$4="F",VLOOKUP(B1633,lingue!$A$1:$W$2481,18,FALSE)))))))</f>
        <v>SCAFFALE AGGIUNTIVO QUICK BIFRONTE CON 2 MENSOLE INCLINABILI PROF. 420 MM + 6 NEXIT NX4312A5101 GRIGIO SCURO - DIM. MM L=985 P=925 A=1813</v>
      </c>
      <c r="E1633" s="23" t="str">
        <f>IF($A$4="I",VLOOKUP(B1633,lingue!$A$1:$W$2481,13,FALSE),IF($A$4="GB",VLOOKUP(B1633,lingue!$A$1:$W$2481,15,FALSE),IF($A$4="E",VLOOKUP(B1633,lingue!$A$1:$W$2481,21,FALSE),IF($A$4="PL",VLOOKUP(B1633,lingue!$A$1:$W$2481,23,FALSE),IF($A$4="D",VLOOKUP(B1633,lingue!$A$1:$W$2481,17,FALSE),IF($A$4="F",VLOOKUP(B1633,lingue!$A$1:$W$2481,19,FALSE)))))))</f>
        <v>SCAFFALE E MENSOLE ZINCATE - FORNITO SMONTATO</v>
      </c>
      <c r="F1633" s="28"/>
      <c r="G1633" s="8"/>
      <c r="J1633" s="25">
        <v>1</v>
      </c>
      <c r="K1633" s="26"/>
      <c r="L1633" s="27">
        <v>282.76</v>
      </c>
      <c r="M1633" s="102"/>
    </row>
    <row r="1634" spans="1:13" ht="21.75" customHeight="1" x14ac:dyDescent="0.25">
      <c r="A1634" s="34" t="s">
        <v>1238</v>
      </c>
      <c r="B1634" s="22" t="s">
        <v>1612</v>
      </c>
      <c r="D1634" s="8" t="str">
        <f>IF($A$4="I",VLOOKUP(B1634,lingue!$A$1:$W$2481,12,FALSE),IF($A$4="GB",VLOOKUP(B1634,lingue!$A$1:$W$2481,14,FALSE),IF($A$4="E",VLOOKUP(B1634,lingue!$A$1:$W$2481,20,FALSE),IF($A$4="PL",VLOOKUP(B1634,lingue!$A$1:$W$2481,22,FALSE),IF($A$4="D",VLOOKUP(B1634,lingue!$A$1:$W$2481,16,FALSE),IF($A$4="F",VLOOKUP(B1634,lingue!$A$1:$W$2481,18,FALSE)))))))</f>
        <v>SCAFFALE AGGIUNTIVO QUICK BIFRONTE CON 2 MENSOLE INCLINABILI PROF. 420 MM + 6 NEXIT REPLAST NX4312A5401 GRIGIO SCURO - DIM. MM L=985 P=925 A=1813</v>
      </c>
      <c r="E1634" s="23" t="str">
        <f>IF($A$4="I",VLOOKUP(B1634,lingue!$A$1:$W$2481,13,FALSE),IF($A$4="GB",VLOOKUP(B1634,lingue!$A$1:$W$2481,15,FALSE),IF($A$4="E",VLOOKUP(B1634,lingue!$A$1:$W$2481,21,FALSE),IF($A$4="PL",VLOOKUP(B1634,lingue!$A$1:$W$2481,23,FALSE),IF($A$4="D",VLOOKUP(B1634,lingue!$A$1:$W$2481,17,FALSE),IF($A$4="F",VLOOKUP(B1634,lingue!$A$1:$W$2481,19,FALSE)))))))</f>
        <v>SCAFFALE E MENSOLE ZINCATE - FORNITO SMONTATO</v>
      </c>
      <c r="F1634" s="28"/>
      <c r="G1634" s="8"/>
      <c r="J1634" s="25">
        <v>1</v>
      </c>
      <c r="K1634" s="26"/>
      <c r="L1634" s="27">
        <v>276.04000000000002</v>
      </c>
      <c r="M1634" s="102"/>
    </row>
    <row r="1635" spans="1:13" ht="21.75" customHeight="1" x14ac:dyDescent="0.25">
      <c r="A1635" s="34" t="s">
        <v>1238</v>
      </c>
      <c r="B1635" s="22" t="s">
        <v>1613</v>
      </c>
      <c r="D1635" s="8" t="str">
        <f>IF($A$4="I",VLOOKUP(B1635,lingue!$A$1:$W$2481,12,FALSE),IF($A$4="GB",VLOOKUP(B1635,lingue!$A$1:$W$2481,14,FALSE),IF($A$4="E",VLOOKUP(B1635,lingue!$A$1:$W$2481,20,FALSE),IF($A$4="PL",VLOOKUP(B1635,lingue!$A$1:$W$2481,22,FALSE),IF($A$4="D",VLOOKUP(B1635,lingue!$A$1:$W$2481,16,FALSE),IF($A$4="F",VLOOKUP(B1635,lingue!$A$1:$W$2481,18,FALSE)))))))</f>
        <v>SCAFFALE AGGIUNTIVO QUICK BIFRONTE CON 2 MENSOLE INCLINABILI PROF. 420 MM + 6 NEXIT NX4317B5101 GRIGIO SCURO - DIM. MM L=985 P=925 A=1813</v>
      </c>
      <c r="E1635" s="23" t="str">
        <f>IF($A$4="I",VLOOKUP(B1635,lingue!$A$1:$W$2481,13,FALSE),IF($A$4="GB",VLOOKUP(B1635,lingue!$A$1:$W$2481,15,FALSE),IF($A$4="E",VLOOKUP(B1635,lingue!$A$1:$W$2481,21,FALSE),IF($A$4="PL",VLOOKUP(B1635,lingue!$A$1:$W$2481,23,FALSE),IF($A$4="D",VLOOKUP(B1635,lingue!$A$1:$W$2481,17,FALSE),IF($A$4="F",VLOOKUP(B1635,lingue!$A$1:$W$2481,19,FALSE)))))))</f>
        <v>SCAFFALE E MENSOLE ZINCATE - FORNITO SMONTATO</v>
      </c>
      <c r="F1635" s="28"/>
      <c r="G1635" s="8"/>
      <c r="J1635" s="25">
        <v>1</v>
      </c>
      <c r="K1635" s="26"/>
      <c r="L1635" s="27">
        <v>290.83000000000004</v>
      </c>
      <c r="M1635" s="102"/>
    </row>
    <row r="1636" spans="1:13" ht="21.75" customHeight="1" x14ac:dyDescent="0.25">
      <c r="A1636" s="34" t="s">
        <v>1238</v>
      </c>
      <c r="B1636" s="22" t="s">
        <v>1614</v>
      </c>
      <c r="D1636" s="8" t="str">
        <f>IF($A$4="I",VLOOKUP(B1636,lingue!$A$1:$W$2481,12,FALSE),IF($A$4="GB",VLOOKUP(B1636,lingue!$A$1:$W$2481,14,FALSE),IF($A$4="E",VLOOKUP(B1636,lingue!$A$1:$W$2481,20,FALSE),IF($A$4="PL",VLOOKUP(B1636,lingue!$A$1:$W$2481,22,FALSE),IF($A$4="D",VLOOKUP(B1636,lingue!$A$1:$W$2481,16,FALSE),IF($A$4="F",VLOOKUP(B1636,lingue!$A$1:$W$2481,18,FALSE)))))))</f>
        <v>SCAFFALE AGGIUNTIVO QUICK BIFRONTE CON 2 MENSOLE INCLINABILI PROF. 420 MM + 6 NEXIT REPLAST NX4317B5401 GRIGIO SCURO - DIM. MM L=985 P=925 A=1813</v>
      </c>
      <c r="E1636" s="23" t="str">
        <f>IF($A$4="I",VLOOKUP(B1636,lingue!$A$1:$W$2481,13,FALSE),IF($A$4="GB",VLOOKUP(B1636,lingue!$A$1:$W$2481,15,FALSE),IF($A$4="E",VLOOKUP(B1636,lingue!$A$1:$W$2481,21,FALSE),IF($A$4="PL",VLOOKUP(B1636,lingue!$A$1:$W$2481,23,FALSE),IF($A$4="D",VLOOKUP(B1636,lingue!$A$1:$W$2481,17,FALSE),IF($A$4="F",VLOOKUP(B1636,lingue!$A$1:$W$2481,19,FALSE)))))))</f>
        <v>SCAFFALE E MENSOLE ZINCATE - FORNITO SMONTATO</v>
      </c>
      <c r="F1636" s="28"/>
      <c r="G1636" s="8"/>
      <c r="J1636" s="25">
        <v>1</v>
      </c>
      <c r="K1636" s="26"/>
      <c r="L1636" s="27">
        <v>282.89999999999998</v>
      </c>
      <c r="M1636" s="102"/>
    </row>
    <row r="1637" spans="1:13" ht="21.75" customHeight="1" x14ac:dyDescent="0.25">
      <c r="A1637" s="34" t="s">
        <v>1238</v>
      </c>
      <c r="B1637" s="22" t="s">
        <v>1615</v>
      </c>
      <c r="D1637" s="8" t="str">
        <f>IF($A$4="I",VLOOKUP(B1637,lingue!$A$1:$W$2481,12,FALSE),IF($A$4="GB",VLOOKUP(B1637,lingue!$A$1:$W$2481,14,FALSE),IF($A$4="E",VLOOKUP(B1637,lingue!$A$1:$W$2481,20,FALSE),IF($A$4="PL",VLOOKUP(B1637,lingue!$A$1:$W$2481,22,FALSE),IF($A$4="D",VLOOKUP(B1637,lingue!$A$1:$W$2481,16,FALSE),IF($A$4="F",VLOOKUP(B1637,lingue!$A$1:$W$2481,18,FALSE)))))))</f>
        <v>SCAFFALE AGGIUNTIVO QUICK BIFRONTE CON 2 MENSOLE INCLINABILI PROF. 420 MM + 6 NEXIT NX4322B5101 GRIGIO SCURO - DIM. MM L=985 P=925 A=1813</v>
      </c>
      <c r="E1637" s="23" t="str">
        <f>IF($A$4="I",VLOOKUP(B1637,lingue!$A$1:$W$2481,13,FALSE),IF($A$4="GB",VLOOKUP(B1637,lingue!$A$1:$W$2481,15,FALSE),IF($A$4="E",VLOOKUP(B1637,lingue!$A$1:$W$2481,21,FALSE),IF($A$4="PL",VLOOKUP(B1637,lingue!$A$1:$W$2481,23,FALSE),IF($A$4="D",VLOOKUP(B1637,lingue!$A$1:$W$2481,17,FALSE),IF($A$4="F",VLOOKUP(B1637,lingue!$A$1:$W$2481,19,FALSE)))))))</f>
        <v>SCAFFALE E MENSOLE ZINCATE - FORNITO SMONTATO</v>
      </c>
      <c r="F1637" s="28"/>
      <c r="G1637" s="8"/>
      <c r="J1637" s="25">
        <v>1</v>
      </c>
      <c r="K1637" s="26"/>
      <c r="L1637" s="27">
        <v>296.88</v>
      </c>
      <c r="M1637" s="102"/>
    </row>
    <row r="1638" spans="1:13" ht="21.75" customHeight="1" x14ac:dyDescent="0.25">
      <c r="A1638" s="34" t="s">
        <v>1238</v>
      </c>
      <c r="B1638" s="22" t="s">
        <v>1616</v>
      </c>
      <c r="D1638" s="8" t="str">
        <f>IF($A$4="I",VLOOKUP(B1638,lingue!$A$1:$W$2481,12,FALSE),IF($A$4="GB",VLOOKUP(B1638,lingue!$A$1:$W$2481,14,FALSE),IF($A$4="E",VLOOKUP(B1638,lingue!$A$1:$W$2481,20,FALSE),IF($A$4="PL",VLOOKUP(B1638,lingue!$A$1:$W$2481,22,FALSE),IF($A$4="D",VLOOKUP(B1638,lingue!$A$1:$W$2481,16,FALSE),IF($A$4="F",VLOOKUP(B1638,lingue!$A$1:$W$2481,18,FALSE)))))))</f>
        <v>SCAFFALE AGGIUNTIVO QUICK BIFRONTE CON 2 MENSOLE INCLINABILI PROF. 420 MM + 6 NEXIT REPLAST NX4322B5401 GRIGIO SCURO - DIM. MM L=985 P=925 A=1813</v>
      </c>
      <c r="E1638" s="23" t="str">
        <f>IF($A$4="I",VLOOKUP(B1638,lingue!$A$1:$W$2481,13,FALSE),IF($A$4="GB",VLOOKUP(B1638,lingue!$A$1:$W$2481,15,FALSE),IF($A$4="E",VLOOKUP(B1638,lingue!$A$1:$W$2481,21,FALSE),IF($A$4="PL",VLOOKUP(B1638,lingue!$A$1:$W$2481,23,FALSE),IF($A$4="D",VLOOKUP(B1638,lingue!$A$1:$W$2481,17,FALSE),IF($A$4="F",VLOOKUP(B1638,lingue!$A$1:$W$2481,19,FALSE)))))))</f>
        <v>SCAFFALE E MENSOLE ZINCATE - FORNITO SMONTATO</v>
      </c>
      <c r="F1638" s="28"/>
      <c r="G1638" s="8"/>
      <c r="J1638" s="25">
        <v>1</v>
      </c>
      <c r="K1638" s="26"/>
      <c r="L1638" s="27">
        <v>288.04999999999995</v>
      </c>
      <c r="M1638" s="102"/>
    </row>
    <row r="1639" spans="1:13" ht="21.75" customHeight="1" x14ac:dyDescent="0.25">
      <c r="A1639" s="34" t="s">
        <v>1238</v>
      </c>
      <c r="B1639" s="22" t="s">
        <v>1617</v>
      </c>
      <c r="D1639" s="8" t="str">
        <f>IF($A$4="I",VLOOKUP(B1639,lingue!$A$1:$W$2481,12,FALSE),IF($A$4="GB",VLOOKUP(B1639,lingue!$A$1:$W$2481,14,FALSE),IF($A$4="E",VLOOKUP(B1639,lingue!$A$1:$W$2481,20,FALSE),IF($A$4="PL",VLOOKUP(B1639,lingue!$A$1:$W$2481,22,FALSE),IF($A$4="D",VLOOKUP(B1639,lingue!$A$1:$W$2481,16,FALSE),IF($A$4="F",VLOOKUP(B1639,lingue!$A$1:$W$2481,18,FALSE)))))))</f>
        <v>SCAFFALE AGGIUNTIVO QUICK BIFRONTE CON 2 MENSOLE INCLINABILI PROF. 600 MM + 4 NEXIT NX6412A5101 GRIGIO SCURO - DIM. MM L=985 P=925 A=1813</v>
      </c>
      <c r="E1639" s="23" t="str">
        <f>IF($A$4="I",VLOOKUP(B1639,lingue!$A$1:$W$2481,13,FALSE),IF($A$4="GB",VLOOKUP(B1639,lingue!$A$1:$W$2481,15,FALSE),IF($A$4="E",VLOOKUP(B1639,lingue!$A$1:$W$2481,21,FALSE),IF($A$4="PL",VLOOKUP(B1639,lingue!$A$1:$W$2481,23,FALSE),IF($A$4="D",VLOOKUP(B1639,lingue!$A$1:$W$2481,17,FALSE),IF($A$4="F",VLOOKUP(B1639,lingue!$A$1:$W$2481,19,FALSE)))))))</f>
        <v>SCAFFALE E MENSOLE ZINCATE - FORNITO SMONTATO</v>
      </c>
      <c r="F1639" s="28"/>
      <c r="G1639" s="8"/>
      <c r="J1639" s="25">
        <v>1</v>
      </c>
      <c r="K1639" s="26"/>
      <c r="L1639" s="27">
        <v>291.29000000000002</v>
      </c>
      <c r="M1639" s="102"/>
    </row>
    <row r="1640" spans="1:13" ht="21.75" customHeight="1" x14ac:dyDescent="0.25">
      <c r="A1640" s="34" t="s">
        <v>1238</v>
      </c>
      <c r="B1640" s="22" t="s">
        <v>1618</v>
      </c>
      <c r="D1640" s="8" t="str">
        <f>IF($A$4="I",VLOOKUP(B1640,lingue!$A$1:$W$2481,12,FALSE),IF($A$4="GB",VLOOKUP(B1640,lingue!$A$1:$W$2481,14,FALSE),IF($A$4="E",VLOOKUP(B1640,lingue!$A$1:$W$2481,20,FALSE),IF($A$4="PL",VLOOKUP(B1640,lingue!$A$1:$W$2481,22,FALSE),IF($A$4="D",VLOOKUP(B1640,lingue!$A$1:$W$2481,16,FALSE),IF($A$4="F",VLOOKUP(B1640,lingue!$A$1:$W$2481,18,FALSE)))))))</f>
        <v>SCAFFALE AGGIUNTIVO QUICK BIFRONTE CON 2 MENSOLE INCLINABILI PROF. 600 MM + 4 NEXIT REPLAST NX6412A5401 GRIGIO SCURO - DIM. MM L=985 P=925 A=1813</v>
      </c>
      <c r="E1640" s="23" t="str">
        <f>IF($A$4="I",VLOOKUP(B1640,lingue!$A$1:$W$2481,13,FALSE),IF($A$4="GB",VLOOKUP(B1640,lingue!$A$1:$W$2481,15,FALSE),IF($A$4="E",VLOOKUP(B1640,lingue!$A$1:$W$2481,21,FALSE),IF($A$4="PL",VLOOKUP(B1640,lingue!$A$1:$W$2481,23,FALSE),IF($A$4="D",VLOOKUP(B1640,lingue!$A$1:$W$2481,17,FALSE),IF($A$4="F",VLOOKUP(B1640,lingue!$A$1:$W$2481,19,FALSE)))))))</f>
        <v>SCAFFALE E MENSOLE ZINCATE - FORNITO SMONTATO</v>
      </c>
      <c r="F1640" s="28"/>
      <c r="G1640" s="8"/>
      <c r="J1640" s="25">
        <v>1</v>
      </c>
      <c r="K1640" s="26"/>
      <c r="L1640" s="27">
        <v>284.91999999999996</v>
      </c>
      <c r="M1640" s="102"/>
    </row>
    <row r="1641" spans="1:13" ht="21.75" customHeight="1" x14ac:dyDescent="0.25">
      <c r="A1641" s="34" t="s">
        <v>1238</v>
      </c>
      <c r="B1641" s="22" t="s">
        <v>1619</v>
      </c>
      <c r="D1641" s="8" t="str">
        <f>IF($A$4="I",VLOOKUP(B1641,lingue!$A$1:$W$2481,12,FALSE),IF($A$4="GB",VLOOKUP(B1641,lingue!$A$1:$W$2481,14,FALSE),IF($A$4="E",VLOOKUP(B1641,lingue!$A$1:$W$2481,20,FALSE),IF($A$4="PL",VLOOKUP(B1641,lingue!$A$1:$W$2481,22,FALSE),IF($A$4="D",VLOOKUP(B1641,lingue!$A$1:$W$2481,16,FALSE),IF($A$4="F",VLOOKUP(B1641,lingue!$A$1:$W$2481,18,FALSE)))))))</f>
        <v>SCAFFALE AGGIUNTIVO QUICK BIFRONTE CON 2 MENSOLE INCLINABILI PROF. 600 MM + 4 NEXIT NX6417B5101 GRIGIO SCURO - DIM. MM L=985 P=925 A=1813</v>
      </c>
      <c r="E1641" s="23" t="str">
        <f>IF($A$4="I",VLOOKUP(B1641,lingue!$A$1:$W$2481,13,FALSE),IF($A$4="GB",VLOOKUP(B1641,lingue!$A$1:$W$2481,15,FALSE),IF($A$4="E",VLOOKUP(B1641,lingue!$A$1:$W$2481,21,FALSE),IF($A$4="PL",VLOOKUP(B1641,lingue!$A$1:$W$2481,23,FALSE),IF($A$4="D",VLOOKUP(B1641,lingue!$A$1:$W$2481,17,FALSE),IF($A$4="F",VLOOKUP(B1641,lingue!$A$1:$W$2481,19,FALSE)))))))</f>
        <v>SCAFFALE E MENSOLE ZINCATE - FORNITO SMONTATO</v>
      </c>
      <c r="F1641" s="28"/>
      <c r="G1641" s="8"/>
      <c r="J1641" s="25">
        <v>1</v>
      </c>
      <c r="K1641" s="26"/>
      <c r="L1641" s="27">
        <v>297.12</v>
      </c>
      <c r="M1641" s="102"/>
    </row>
    <row r="1642" spans="1:13" ht="21.75" customHeight="1" x14ac:dyDescent="0.25">
      <c r="A1642" s="34" t="s">
        <v>1238</v>
      </c>
      <c r="B1642" s="22" t="s">
        <v>1620</v>
      </c>
      <c r="D1642" s="8" t="str">
        <f>IF($A$4="I",VLOOKUP(B1642,lingue!$A$1:$W$2481,12,FALSE),IF($A$4="GB",VLOOKUP(B1642,lingue!$A$1:$W$2481,14,FALSE),IF($A$4="E",VLOOKUP(B1642,lingue!$A$1:$W$2481,20,FALSE),IF($A$4="PL",VLOOKUP(B1642,lingue!$A$1:$W$2481,22,FALSE),IF($A$4="D",VLOOKUP(B1642,lingue!$A$1:$W$2481,16,FALSE),IF($A$4="F",VLOOKUP(B1642,lingue!$A$1:$W$2481,18,FALSE)))))))</f>
        <v>SCAFFALE AGGIUNTIVO QUICK BIFRONTE CON 2 MENSOLE INCLINABILI PROF. 600 MM + 4 NEXIT REPLAST NX6417B5401 GRIGIO SCURO - DIM. MM L=985 P=925 A=1813</v>
      </c>
      <c r="E1642" s="23" t="str">
        <f>IF($A$4="I",VLOOKUP(B1642,lingue!$A$1:$W$2481,13,FALSE),IF($A$4="GB",VLOOKUP(B1642,lingue!$A$1:$W$2481,15,FALSE),IF($A$4="E",VLOOKUP(B1642,lingue!$A$1:$W$2481,21,FALSE),IF($A$4="PL",VLOOKUP(B1642,lingue!$A$1:$W$2481,23,FALSE),IF($A$4="D",VLOOKUP(B1642,lingue!$A$1:$W$2481,17,FALSE),IF($A$4="F",VLOOKUP(B1642,lingue!$A$1:$W$2481,19,FALSE)))))))</f>
        <v>SCAFFALE E MENSOLE ZINCATE - FORNITO SMONTATO</v>
      </c>
      <c r="F1642" s="28"/>
      <c r="G1642" s="8"/>
      <c r="J1642" s="25">
        <v>1</v>
      </c>
      <c r="K1642" s="26"/>
      <c r="L1642" s="27">
        <v>289.94</v>
      </c>
      <c r="M1642" s="102"/>
    </row>
    <row r="1643" spans="1:13" ht="21.75" customHeight="1" x14ac:dyDescent="0.25">
      <c r="A1643" s="34" t="s">
        <v>1238</v>
      </c>
      <c r="B1643" s="22" t="s">
        <v>1621</v>
      </c>
      <c r="D1643" s="8" t="str">
        <f>IF($A$4="I",VLOOKUP(B1643,lingue!$A$1:$W$2481,12,FALSE),IF($A$4="GB",VLOOKUP(B1643,lingue!$A$1:$W$2481,14,FALSE),IF($A$4="E",VLOOKUP(B1643,lingue!$A$1:$W$2481,20,FALSE),IF($A$4="PL",VLOOKUP(B1643,lingue!$A$1:$W$2481,22,FALSE),IF($A$4="D",VLOOKUP(B1643,lingue!$A$1:$W$2481,16,FALSE),IF($A$4="F",VLOOKUP(B1643,lingue!$A$1:$W$2481,18,FALSE)))))))</f>
        <v>SCAFFALE AGGIUNTIVO QUICK BIFRONTE CON 2 MENSOLE INCLINABILI PROF. 600 MM + 4 NEXIT NX6422B5101 GRIGIO SCURO - DIM. MM L=985 P=925 A=1813</v>
      </c>
      <c r="E1643" s="23" t="str">
        <f>IF($A$4="I",VLOOKUP(B1643,lingue!$A$1:$W$2481,13,FALSE),IF($A$4="GB",VLOOKUP(B1643,lingue!$A$1:$W$2481,15,FALSE),IF($A$4="E",VLOOKUP(B1643,lingue!$A$1:$W$2481,21,FALSE),IF($A$4="PL",VLOOKUP(B1643,lingue!$A$1:$W$2481,23,FALSE),IF($A$4="D",VLOOKUP(B1643,lingue!$A$1:$W$2481,17,FALSE),IF($A$4="F",VLOOKUP(B1643,lingue!$A$1:$W$2481,19,FALSE)))))))</f>
        <v>SCAFFALE E MENSOLE ZINCATE - FORNITO SMONTATO</v>
      </c>
      <c r="F1643" s="28"/>
      <c r="G1643" s="8"/>
      <c r="J1643" s="25">
        <v>1</v>
      </c>
      <c r="K1643" s="26"/>
      <c r="L1643" s="27">
        <v>312.01</v>
      </c>
      <c r="M1643" s="102"/>
    </row>
    <row r="1644" spans="1:13" ht="21.75" customHeight="1" x14ac:dyDescent="0.25">
      <c r="A1644" s="34" t="s">
        <v>1238</v>
      </c>
      <c r="B1644" s="22" t="s">
        <v>1622</v>
      </c>
      <c r="D1644" s="8" t="str">
        <f>IF($A$4="I",VLOOKUP(B1644,lingue!$A$1:$W$2481,12,FALSE),IF($A$4="GB",VLOOKUP(B1644,lingue!$A$1:$W$2481,14,FALSE),IF($A$4="E",VLOOKUP(B1644,lingue!$A$1:$W$2481,20,FALSE),IF($A$4="PL",VLOOKUP(B1644,lingue!$A$1:$W$2481,22,FALSE),IF($A$4="D",VLOOKUP(B1644,lingue!$A$1:$W$2481,16,FALSE),IF($A$4="F",VLOOKUP(B1644,lingue!$A$1:$W$2481,18,FALSE)))))))</f>
        <v>SCAFFALE AGGIUNTIVO QUICK BIFRONTE CON 2 MENSOLE INCLINABILI PROF. 600 MM + 4 NEXIT REPLAST NX6422B5401 GRIGIO SCURO - DIM. MM L=985 P=925 A=1813</v>
      </c>
      <c r="E1644" s="23" t="str">
        <f>IF($A$4="I",VLOOKUP(B1644,lingue!$A$1:$W$2481,13,FALSE),IF($A$4="GB",VLOOKUP(B1644,lingue!$A$1:$W$2481,15,FALSE),IF($A$4="E",VLOOKUP(B1644,lingue!$A$1:$W$2481,21,FALSE),IF($A$4="PL",VLOOKUP(B1644,lingue!$A$1:$W$2481,23,FALSE),IF($A$4="D",VLOOKUP(B1644,lingue!$A$1:$W$2481,17,FALSE),IF($A$4="F",VLOOKUP(B1644,lingue!$A$1:$W$2481,19,FALSE)))))))</f>
        <v>SCAFFALE E MENSOLE ZINCATE - FORNITO SMONTATO</v>
      </c>
      <c r="F1644" s="28"/>
      <c r="G1644" s="8"/>
      <c r="J1644" s="25">
        <v>1</v>
      </c>
      <c r="K1644" s="26"/>
      <c r="L1644" s="27">
        <v>302.57000000000005</v>
      </c>
      <c r="M1644" s="102"/>
    </row>
    <row r="1645" spans="1:13" ht="21.75" customHeight="1" x14ac:dyDescent="0.25">
      <c r="A1645" s="34" t="s">
        <v>1238</v>
      </c>
      <c r="B1645" s="22" t="s">
        <v>1623</v>
      </c>
      <c r="D1645" s="8" t="str">
        <f>IF($A$4="I",VLOOKUP(B1645,lingue!$A$1:$W$2481,12,FALSE),IF($A$4="GB",VLOOKUP(B1645,lingue!$A$1:$W$2481,14,FALSE),IF($A$4="E",VLOOKUP(B1645,lingue!$A$1:$W$2481,20,FALSE),IF($A$4="PL",VLOOKUP(B1645,lingue!$A$1:$W$2481,22,FALSE),IF($A$4="D",VLOOKUP(B1645,lingue!$A$1:$W$2481,16,FALSE),IF($A$4="F",VLOOKUP(B1645,lingue!$A$1:$W$2481,18,FALSE)))))))</f>
        <v xml:space="preserve">MENSOLA QUICK INCLINABILE AGGIUNTIVA PROF. 220 MM + 3 NEXIT NX3212A5101 GRIGIO SCURO - DIM. MM L=955 P=220 </v>
      </c>
      <c r="E1645" s="23" t="str">
        <f>IF($A$4="I",VLOOKUP(B1645,lingue!$A$1:$W$2481,13,FALSE),IF($A$4="GB",VLOOKUP(B1645,lingue!$A$1:$W$2481,15,FALSE),IF($A$4="E",VLOOKUP(B1645,lingue!$A$1:$W$2481,21,FALSE),IF($A$4="PL",VLOOKUP(B1645,lingue!$A$1:$W$2481,23,FALSE),IF($A$4="D",VLOOKUP(B1645,lingue!$A$1:$W$2481,17,FALSE),IF($A$4="F",VLOOKUP(B1645,lingue!$A$1:$W$2481,19,FALSE)))))))</f>
        <v>MENSOLE ZINCATE - FORNITO SMONTATO</v>
      </c>
      <c r="F1645" s="28"/>
      <c r="G1645" s="8"/>
      <c r="J1645" s="25">
        <v>1</v>
      </c>
      <c r="K1645" s="26"/>
      <c r="L1645" s="27">
        <v>56.64</v>
      </c>
      <c r="M1645" s="102"/>
    </row>
    <row r="1646" spans="1:13" ht="21.75" customHeight="1" x14ac:dyDescent="0.25">
      <c r="A1646" s="34" t="s">
        <v>1238</v>
      </c>
      <c r="B1646" s="22" t="s">
        <v>1624</v>
      </c>
      <c r="D1646" s="8" t="str">
        <f>IF($A$4="I",VLOOKUP(B1646,lingue!$A$1:$W$2481,12,FALSE),IF($A$4="GB",VLOOKUP(B1646,lingue!$A$1:$W$2481,14,FALSE),IF($A$4="E",VLOOKUP(B1646,lingue!$A$1:$W$2481,20,FALSE),IF($A$4="PL",VLOOKUP(B1646,lingue!$A$1:$W$2481,22,FALSE),IF($A$4="D",VLOOKUP(B1646,lingue!$A$1:$W$2481,16,FALSE),IF($A$4="F",VLOOKUP(B1646,lingue!$A$1:$W$2481,18,FALSE)))))))</f>
        <v xml:space="preserve">MENSOLA QUICK INCLINABILE AGGIUNTIVA PROF. 220 MM + 3 NEXIT REPLAST NX3212A5401 GRIGIO SCURO - DIM. MM L=955 P=220 </v>
      </c>
      <c r="E1646" s="23" t="str">
        <f>IF($A$4="I",VLOOKUP(B1646,lingue!$A$1:$W$2481,13,FALSE),IF($A$4="GB",VLOOKUP(B1646,lingue!$A$1:$W$2481,15,FALSE),IF($A$4="E",VLOOKUP(B1646,lingue!$A$1:$W$2481,21,FALSE),IF($A$4="PL",VLOOKUP(B1646,lingue!$A$1:$W$2481,23,FALSE),IF($A$4="D",VLOOKUP(B1646,lingue!$A$1:$W$2481,17,FALSE),IF($A$4="F",VLOOKUP(B1646,lingue!$A$1:$W$2481,19,FALSE)))))))</f>
        <v>MENSOLE ZINCATE - FORNITO SMONTATO</v>
      </c>
      <c r="F1646" s="28"/>
      <c r="G1646" s="8"/>
      <c r="J1646" s="25">
        <v>1</v>
      </c>
      <c r="K1646" s="26"/>
      <c r="L1646" s="27">
        <v>54.44</v>
      </c>
      <c r="M1646" s="102"/>
    </row>
    <row r="1647" spans="1:13" ht="21.75" customHeight="1" x14ac:dyDescent="0.25">
      <c r="A1647" s="34" t="s">
        <v>1238</v>
      </c>
      <c r="B1647" s="22" t="s">
        <v>1625</v>
      </c>
      <c r="D1647" s="8" t="str">
        <f>IF($A$4="I",VLOOKUP(B1647,lingue!$A$1:$W$2481,12,FALSE),IF($A$4="GB",VLOOKUP(B1647,lingue!$A$1:$W$2481,14,FALSE),IF($A$4="E",VLOOKUP(B1647,lingue!$A$1:$W$2481,20,FALSE),IF($A$4="PL",VLOOKUP(B1647,lingue!$A$1:$W$2481,22,FALSE),IF($A$4="D",VLOOKUP(B1647,lingue!$A$1:$W$2481,16,FALSE),IF($A$4="F",VLOOKUP(B1647,lingue!$A$1:$W$2481,18,FALSE)))))))</f>
        <v xml:space="preserve">MENSOLA QUICK INCLINABILE AGGIUNTIVA PROF. 220 MM + 3 NEXIT NX3217A5101 GRIGIO SCURO - DIM. MM L=955 P=220 </v>
      </c>
      <c r="E1647" s="23" t="str">
        <f>IF($A$4="I",VLOOKUP(B1647,lingue!$A$1:$W$2481,13,FALSE),IF($A$4="GB",VLOOKUP(B1647,lingue!$A$1:$W$2481,15,FALSE),IF($A$4="E",VLOOKUP(B1647,lingue!$A$1:$W$2481,21,FALSE),IF($A$4="PL",VLOOKUP(B1647,lingue!$A$1:$W$2481,23,FALSE),IF($A$4="D",VLOOKUP(B1647,lingue!$A$1:$W$2481,17,FALSE),IF($A$4="F",VLOOKUP(B1647,lingue!$A$1:$W$2481,19,FALSE)))))))</f>
        <v>MENSOLE ZINCATE - FORNITO SMONTATO</v>
      </c>
      <c r="F1647" s="28"/>
      <c r="G1647" s="8"/>
      <c r="J1647" s="25">
        <v>1</v>
      </c>
      <c r="K1647" s="26"/>
      <c r="L1647" s="27">
        <v>58.73</v>
      </c>
      <c r="M1647" s="102"/>
    </row>
    <row r="1648" spans="1:13" ht="21.75" customHeight="1" x14ac:dyDescent="0.25">
      <c r="A1648" s="34" t="s">
        <v>1238</v>
      </c>
      <c r="B1648" s="22" t="s">
        <v>1626</v>
      </c>
      <c r="D1648" s="8" t="str">
        <f>IF($A$4="I",VLOOKUP(B1648,lingue!$A$1:$W$2481,12,FALSE),IF($A$4="GB",VLOOKUP(B1648,lingue!$A$1:$W$2481,14,FALSE),IF($A$4="E",VLOOKUP(B1648,lingue!$A$1:$W$2481,20,FALSE),IF($A$4="PL",VLOOKUP(B1648,lingue!$A$1:$W$2481,22,FALSE),IF($A$4="D",VLOOKUP(B1648,lingue!$A$1:$W$2481,16,FALSE),IF($A$4="F",VLOOKUP(B1648,lingue!$A$1:$W$2481,18,FALSE)))))))</f>
        <v xml:space="preserve">MENSOLA QUICK INCLINABILE AGGIUNTIVA PROF. 220 MM + 3 NEXIT REPLAST NX3217A5401 GRIGIO SCURO - DIM. MM L=955 P=220 </v>
      </c>
      <c r="E1648" s="23" t="str">
        <f>IF($A$4="I",VLOOKUP(B1648,lingue!$A$1:$W$2481,13,FALSE),IF($A$4="GB",VLOOKUP(B1648,lingue!$A$1:$W$2481,15,FALSE),IF($A$4="E",VLOOKUP(B1648,lingue!$A$1:$W$2481,21,FALSE),IF($A$4="PL",VLOOKUP(B1648,lingue!$A$1:$W$2481,23,FALSE),IF($A$4="D",VLOOKUP(B1648,lingue!$A$1:$W$2481,17,FALSE),IF($A$4="F",VLOOKUP(B1648,lingue!$A$1:$W$2481,19,FALSE)))))))</f>
        <v>MENSOLE ZINCATE - FORNITO SMONTATO</v>
      </c>
      <c r="F1648" s="28"/>
      <c r="G1648" s="8"/>
      <c r="J1648" s="25">
        <v>1</v>
      </c>
      <c r="K1648" s="26"/>
      <c r="L1648" s="27">
        <v>56.239999999999995</v>
      </c>
      <c r="M1648" s="102"/>
    </row>
    <row r="1649" spans="1:13" ht="21.75" customHeight="1" x14ac:dyDescent="0.25">
      <c r="A1649" s="34" t="s">
        <v>1238</v>
      </c>
      <c r="B1649" s="22" t="s">
        <v>1627</v>
      </c>
      <c r="D1649" s="8" t="str">
        <f>IF($A$4="I",VLOOKUP(B1649,lingue!$A$1:$W$2481,12,FALSE),IF($A$4="GB",VLOOKUP(B1649,lingue!$A$1:$W$2481,14,FALSE),IF($A$4="E",VLOOKUP(B1649,lingue!$A$1:$W$2481,20,FALSE),IF($A$4="PL",VLOOKUP(B1649,lingue!$A$1:$W$2481,22,FALSE),IF($A$4="D",VLOOKUP(B1649,lingue!$A$1:$W$2481,16,FALSE),IF($A$4="F",VLOOKUP(B1649,lingue!$A$1:$W$2481,18,FALSE)))))))</f>
        <v xml:space="preserve">MENSOLA QUICK INCLINABILE AGGIUNTIVA PROF. 320 MM + 4 NEXIT NX3212A5101 GRIGIO SCURO - DIM. MM L=955 P=320 </v>
      </c>
      <c r="E1649" s="23" t="str">
        <f>IF($A$4="I",VLOOKUP(B1649,lingue!$A$1:$W$2481,13,FALSE),IF($A$4="GB",VLOOKUP(B1649,lingue!$A$1:$W$2481,15,FALSE),IF($A$4="E",VLOOKUP(B1649,lingue!$A$1:$W$2481,21,FALSE),IF($A$4="PL",VLOOKUP(B1649,lingue!$A$1:$W$2481,23,FALSE),IF($A$4="D",VLOOKUP(B1649,lingue!$A$1:$W$2481,17,FALSE),IF($A$4="F",VLOOKUP(B1649,lingue!$A$1:$W$2481,19,FALSE)))))))</f>
        <v>MENSOLE ZINCATE - FORNITO SMONTATO</v>
      </c>
      <c r="F1649" s="28"/>
      <c r="G1649" s="8"/>
      <c r="J1649" s="25">
        <v>1</v>
      </c>
      <c r="K1649" s="26"/>
      <c r="L1649" s="27">
        <v>66.81</v>
      </c>
      <c r="M1649" s="102"/>
    </row>
    <row r="1650" spans="1:13" ht="21.75" customHeight="1" x14ac:dyDescent="0.25">
      <c r="A1650" s="34" t="s">
        <v>1238</v>
      </c>
      <c r="B1650" s="22" t="s">
        <v>1628</v>
      </c>
      <c r="D1650" s="8" t="str">
        <f>IF($A$4="I",VLOOKUP(B1650,lingue!$A$1:$W$2481,12,FALSE),IF($A$4="GB",VLOOKUP(B1650,lingue!$A$1:$W$2481,14,FALSE),IF($A$4="E",VLOOKUP(B1650,lingue!$A$1:$W$2481,20,FALSE),IF($A$4="PL",VLOOKUP(B1650,lingue!$A$1:$W$2481,22,FALSE),IF($A$4="D",VLOOKUP(B1650,lingue!$A$1:$W$2481,16,FALSE),IF($A$4="F",VLOOKUP(B1650,lingue!$A$1:$W$2481,18,FALSE)))))))</f>
        <v xml:space="preserve">MENSOLA QUICK INCLINABILE AGGIUNTIVA PROF. 320 MM + 4 NEXIT REPLAST NX3212A5401 GRIGIO SCURO - DIM. MM L=955 P=320 </v>
      </c>
      <c r="E1650" s="23" t="str">
        <f>IF($A$4="I",VLOOKUP(B1650,lingue!$A$1:$W$2481,13,FALSE),IF($A$4="GB",VLOOKUP(B1650,lingue!$A$1:$W$2481,15,FALSE),IF($A$4="E",VLOOKUP(B1650,lingue!$A$1:$W$2481,21,FALSE),IF($A$4="PL",VLOOKUP(B1650,lingue!$A$1:$W$2481,23,FALSE),IF($A$4="D",VLOOKUP(B1650,lingue!$A$1:$W$2481,17,FALSE),IF($A$4="F",VLOOKUP(B1650,lingue!$A$1:$W$2481,19,FALSE)))))))</f>
        <v>MENSOLE ZINCATE - FORNITO SMONTATO</v>
      </c>
      <c r="F1650" s="28"/>
      <c r="G1650" s="8"/>
      <c r="J1650" s="25">
        <v>1</v>
      </c>
      <c r="K1650" s="26"/>
      <c r="L1650" s="27">
        <v>63.879999999999995</v>
      </c>
      <c r="M1650" s="102"/>
    </row>
    <row r="1651" spans="1:13" ht="21.75" customHeight="1" x14ac:dyDescent="0.25">
      <c r="A1651" s="34" t="s">
        <v>1238</v>
      </c>
      <c r="B1651" s="22" t="s">
        <v>1629</v>
      </c>
      <c r="D1651" s="8" t="str">
        <f>IF($A$4="I",VLOOKUP(B1651,lingue!$A$1:$W$2481,12,FALSE),IF($A$4="GB",VLOOKUP(B1651,lingue!$A$1:$W$2481,14,FALSE),IF($A$4="E",VLOOKUP(B1651,lingue!$A$1:$W$2481,20,FALSE),IF($A$4="PL",VLOOKUP(B1651,lingue!$A$1:$W$2481,22,FALSE),IF($A$4="D",VLOOKUP(B1651,lingue!$A$1:$W$2481,16,FALSE),IF($A$4="F",VLOOKUP(B1651,lingue!$A$1:$W$2481,18,FALSE)))))))</f>
        <v xml:space="preserve">MENSOLA QUICK INCLINABILE AGGIUNTIVA PROF. 320 MM + 4 NEXIT NX3217A5101 GRIGIO SCURO - DIM. MM L=955 P=320 </v>
      </c>
      <c r="E1651" s="23" t="str">
        <f>IF($A$4="I",VLOOKUP(B1651,lingue!$A$1:$W$2481,13,FALSE),IF($A$4="GB",VLOOKUP(B1651,lingue!$A$1:$W$2481,15,FALSE),IF($A$4="E",VLOOKUP(B1651,lingue!$A$1:$W$2481,21,FALSE),IF($A$4="PL",VLOOKUP(B1651,lingue!$A$1:$W$2481,23,FALSE),IF($A$4="D",VLOOKUP(B1651,lingue!$A$1:$W$2481,17,FALSE),IF($A$4="F",VLOOKUP(B1651,lingue!$A$1:$W$2481,19,FALSE)))))))</f>
        <v>MENSOLE ZINCATE - FORNITO SMONTATO</v>
      </c>
      <c r="F1651" s="28"/>
      <c r="G1651" s="8"/>
      <c r="J1651" s="25">
        <v>1</v>
      </c>
      <c r="K1651" s="26"/>
      <c r="L1651" s="27">
        <v>69.599999999999994</v>
      </c>
      <c r="M1651" s="102"/>
    </row>
    <row r="1652" spans="1:13" ht="21.75" customHeight="1" x14ac:dyDescent="0.25">
      <c r="A1652" s="34" t="s">
        <v>1238</v>
      </c>
      <c r="B1652" s="22" t="s">
        <v>1630</v>
      </c>
      <c r="D1652" s="8" t="str">
        <f>IF($A$4="I",VLOOKUP(B1652,lingue!$A$1:$W$2481,12,FALSE),IF($A$4="GB",VLOOKUP(B1652,lingue!$A$1:$W$2481,14,FALSE),IF($A$4="E",VLOOKUP(B1652,lingue!$A$1:$W$2481,20,FALSE),IF($A$4="PL",VLOOKUP(B1652,lingue!$A$1:$W$2481,22,FALSE),IF($A$4="D",VLOOKUP(B1652,lingue!$A$1:$W$2481,16,FALSE),IF($A$4="F",VLOOKUP(B1652,lingue!$A$1:$W$2481,18,FALSE)))))))</f>
        <v xml:space="preserve">MENSOLA QUICK INCLINABILE AGGIUNTIVA PROF. 320 MM + 4 NEXIT REPLAST NX3217A5401 GRIGIO SCURO - DIM. MM L=955 P=320 </v>
      </c>
      <c r="E1652" s="23" t="str">
        <f>IF($A$4="I",VLOOKUP(B1652,lingue!$A$1:$W$2481,13,FALSE),IF($A$4="GB",VLOOKUP(B1652,lingue!$A$1:$W$2481,15,FALSE),IF($A$4="E",VLOOKUP(B1652,lingue!$A$1:$W$2481,21,FALSE),IF($A$4="PL",VLOOKUP(B1652,lingue!$A$1:$W$2481,23,FALSE),IF($A$4="D",VLOOKUP(B1652,lingue!$A$1:$W$2481,17,FALSE),IF($A$4="F",VLOOKUP(B1652,lingue!$A$1:$W$2481,19,FALSE)))))))</f>
        <v>MENSOLE ZINCATE - FORNITO SMONTATO</v>
      </c>
      <c r="F1652" s="28"/>
      <c r="G1652" s="8"/>
      <c r="J1652" s="25">
        <v>1</v>
      </c>
      <c r="K1652" s="26"/>
      <c r="L1652" s="27">
        <v>66.27</v>
      </c>
      <c r="M1652" s="102"/>
    </row>
    <row r="1653" spans="1:13" ht="21.75" customHeight="1" x14ac:dyDescent="0.25">
      <c r="A1653" s="34" t="s">
        <v>1238</v>
      </c>
      <c r="B1653" s="22" t="s">
        <v>1631</v>
      </c>
      <c r="D1653" s="8" t="str">
        <f>IF($A$4="I",VLOOKUP(B1653,lingue!$A$1:$W$2481,12,FALSE),IF($A$4="GB",VLOOKUP(B1653,lingue!$A$1:$W$2481,14,FALSE),IF($A$4="E",VLOOKUP(B1653,lingue!$A$1:$W$2481,20,FALSE),IF($A$4="PL",VLOOKUP(B1653,lingue!$A$1:$W$2481,22,FALSE),IF($A$4="D",VLOOKUP(B1653,lingue!$A$1:$W$2481,16,FALSE),IF($A$4="F",VLOOKUP(B1653,lingue!$A$1:$W$2481,18,FALSE)))))))</f>
        <v xml:space="preserve">MENSOLA QUICK INCLINABILE AGGIUNTIVA PROF. 320 MM + 2 NEXIT NX4312A5101 GRIGIO SCURO - DIM. MM L=955 P=320 </v>
      </c>
      <c r="E1653" s="23" t="str">
        <f>IF($A$4="I",VLOOKUP(B1653,lingue!$A$1:$W$2481,13,FALSE),IF($A$4="GB",VLOOKUP(B1653,lingue!$A$1:$W$2481,15,FALSE),IF($A$4="E",VLOOKUP(B1653,lingue!$A$1:$W$2481,21,FALSE),IF($A$4="PL",VLOOKUP(B1653,lingue!$A$1:$W$2481,23,FALSE),IF($A$4="D",VLOOKUP(B1653,lingue!$A$1:$W$2481,17,FALSE),IF($A$4="F",VLOOKUP(B1653,lingue!$A$1:$W$2481,19,FALSE)))))))</f>
        <v>MENSOLE ZINCATE - FORNITO SMONTATO</v>
      </c>
      <c r="F1653" s="28"/>
      <c r="G1653" s="8"/>
      <c r="J1653" s="25">
        <v>1</v>
      </c>
      <c r="K1653" s="26"/>
      <c r="L1653" s="27">
        <v>62.29</v>
      </c>
      <c r="M1653" s="102"/>
    </row>
    <row r="1654" spans="1:13" ht="21.75" customHeight="1" x14ac:dyDescent="0.25">
      <c r="A1654" s="34" t="s">
        <v>1238</v>
      </c>
      <c r="B1654" s="22" t="s">
        <v>1632</v>
      </c>
      <c r="D1654" s="8" t="str">
        <f>IF($A$4="I",VLOOKUP(B1654,lingue!$A$1:$W$2481,12,FALSE),IF($A$4="GB",VLOOKUP(B1654,lingue!$A$1:$W$2481,14,FALSE),IF($A$4="E",VLOOKUP(B1654,lingue!$A$1:$W$2481,20,FALSE),IF($A$4="PL",VLOOKUP(B1654,lingue!$A$1:$W$2481,22,FALSE),IF($A$4="D",VLOOKUP(B1654,lingue!$A$1:$W$2481,16,FALSE),IF($A$4="F",VLOOKUP(B1654,lingue!$A$1:$W$2481,18,FALSE)))))))</f>
        <v xml:space="preserve">MENSOLA QUICK INCLINABILE AGGIUNTIVA PROF. 320 MM + 2 NEXIT REPLAST NX4312A5401 GRIGIO SCURO - DIM. MM L=955 P=320 </v>
      </c>
      <c r="E1654" s="23" t="str">
        <f>IF($A$4="I",VLOOKUP(B1654,lingue!$A$1:$W$2481,13,FALSE),IF($A$4="GB",VLOOKUP(B1654,lingue!$A$1:$W$2481,15,FALSE),IF($A$4="E",VLOOKUP(B1654,lingue!$A$1:$W$2481,21,FALSE),IF($A$4="PL",VLOOKUP(B1654,lingue!$A$1:$W$2481,23,FALSE),IF($A$4="D",VLOOKUP(B1654,lingue!$A$1:$W$2481,17,FALSE),IF($A$4="F",VLOOKUP(B1654,lingue!$A$1:$W$2481,19,FALSE)))))))</f>
        <v>MENSOLE ZINCATE - FORNITO SMONTATO</v>
      </c>
      <c r="F1654" s="28"/>
      <c r="G1654" s="8"/>
      <c r="J1654" s="25">
        <v>1</v>
      </c>
      <c r="K1654" s="26"/>
      <c r="L1654" s="27">
        <v>60.05</v>
      </c>
      <c r="M1654" s="102"/>
    </row>
    <row r="1655" spans="1:13" ht="21.75" customHeight="1" x14ac:dyDescent="0.25">
      <c r="A1655" s="34" t="s">
        <v>1238</v>
      </c>
      <c r="B1655" s="22" t="s">
        <v>1633</v>
      </c>
      <c r="D1655" s="8" t="str">
        <f>IF($A$4="I",VLOOKUP(B1655,lingue!$A$1:$W$2481,12,FALSE),IF($A$4="GB",VLOOKUP(B1655,lingue!$A$1:$W$2481,14,FALSE),IF($A$4="E",VLOOKUP(B1655,lingue!$A$1:$W$2481,20,FALSE),IF($A$4="PL",VLOOKUP(B1655,lingue!$A$1:$W$2481,22,FALSE),IF($A$4="D",VLOOKUP(B1655,lingue!$A$1:$W$2481,16,FALSE),IF($A$4="F",VLOOKUP(B1655,lingue!$A$1:$W$2481,18,FALSE)))))))</f>
        <v xml:space="preserve">MENSOLA QUICK INCLINABILE AGGIUNTIVA PROF. 320 MM + 2 NEXIT NX4317B5101 GRIGIO SCURO - DIM. MM L=955 P=320 </v>
      </c>
      <c r="E1655" s="23" t="str">
        <f>IF($A$4="I",VLOOKUP(B1655,lingue!$A$1:$W$2481,13,FALSE),IF($A$4="GB",VLOOKUP(B1655,lingue!$A$1:$W$2481,15,FALSE),IF($A$4="E",VLOOKUP(B1655,lingue!$A$1:$W$2481,21,FALSE),IF($A$4="PL",VLOOKUP(B1655,lingue!$A$1:$W$2481,23,FALSE),IF($A$4="D",VLOOKUP(B1655,lingue!$A$1:$W$2481,17,FALSE),IF($A$4="F",VLOOKUP(B1655,lingue!$A$1:$W$2481,19,FALSE)))))))</f>
        <v>MENSOLE ZINCATE - FORNITO SMONTATO</v>
      </c>
      <c r="F1655" s="28"/>
      <c r="G1655" s="8"/>
      <c r="J1655" s="25">
        <v>1</v>
      </c>
      <c r="K1655" s="26"/>
      <c r="L1655" s="27">
        <v>64.97999999999999</v>
      </c>
      <c r="M1655" s="102"/>
    </row>
    <row r="1656" spans="1:13" ht="21.75" customHeight="1" x14ac:dyDescent="0.25">
      <c r="A1656" s="34" t="s">
        <v>1238</v>
      </c>
      <c r="B1656" s="22" t="s">
        <v>1634</v>
      </c>
      <c r="D1656" s="8" t="str">
        <f>IF($A$4="I",VLOOKUP(B1656,lingue!$A$1:$W$2481,12,FALSE),IF($A$4="GB",VLOOKUP(B1656,lingue!$A$1:$W$2481,14,FALSE),IF($A$4="E",VLOOKUP(B1656,lingue!$A$1:$W$2481,20,FALSE),IF($A$4="PL",VLOOKUP(B1656,lingue!$A$1:$W$2481,22,FALSE),IF($A$4="D",VLOOKUP(B1656,lingue!$A$1:$W$2481,16,FALSE),IF($A$4="F",VLOOKUP(B1656,lingue!$A$1:$W$2481,18,FALSE)))))))</f>
        <v xml:space="preserve">MENSOLA QUICK INCLINABILE AGGIUNTIVA PROF. 320 MM + 2 NEXIT REPLAST NX4317B5401 GRIGIO SCURO - DIM. MM L=955 P=320 </v>
      </c>
      <c r="E1656" s="23" t="str">
        <f>IF($A$4="I",VLOOKUP(B1656,lingue!$A$1:$W$2481,13,FALSE),IF($A$4="GB",VLOOKUP(B1656,lingue!$A$1:$W$2481,15,FALSE),IF($A$4="E",VLOOKUP(B1656,lingue!$A$1:$W$2481,21,FALSE),IF($A$4="PL",VLOOKUP(B1656,lingue!$A$1:$W$2481,23,FALSE),IF($A$4="D",VLOOKUP(B1656,lingue!$A$1:$W$2481,17,FALSE),IF($A$4="F",VLOOKUP(B1656,lingue!$A$1:$W$2481,19,FALSE)))))))</f>
        <v>MENSOLE ZINCATE - FORNITO SMONTATO</v>
      </c>
      <c r="F1656" s="28"/>
      <c r="G1656" s="8"/>
      <c r="J1656" s="25">
        <v>1</v>
      </c>
      <c r="K1656" s="26"/>
      <c r="L1656" s="27">
        <v>62.339999999999996</v>
      </c>
      <c r="M1656" s="102"/>
    </row>
    <row r="1657" spans="1:13" ht="21.75" customHeight="1" x14ac:dyDescent="0.25">
      <c r="A1657" s="34" t="s">
        <v>1238</v>
      </c>
      <c r="B1657" s="22" t="s">
        <v>1635</v>
      </c>
      <c r="D1657" s="8" t="str">
        <f>IF($A$4="I",VLOOKUP(B1657,lingue!$A$1:$W$2481,12,FALSE),IF($A$4="GB",VLOOKUP(B1657,lingue!$A$1:$W$2481,14,FALSE),IF($A$4="E",VLOOKUP(B1657,lingue!$A$1:$W$2481,20,FALSE),IF($A$4="PL",VLOOKUP(B1657,lingue!$A$1:$W$2481,22,FALSE),IF($A$4="D",VLOOKUP(B1657,lingue!$A$1:$W$2481,16,FALSE),IF($A$4="F",VLOOKUP(B1657,lingue!$A$1:$W$2481,18,FALSE)))))))</f>
        <v xml:space="preserve">MENSOLA QUICK INCLINABILE AGGIUNTIVA PROF. 320 MM + 2 NEXIT NX4322B5101 GRIGIO SCURO - DIM. MM L=955 P=320 </v>
      </c>
      <c r="E1657" s="23" t="str">
        <f>IF($A$4="I",VLOOKUP(B1657,lingue!$A$1:$W$2481,13,FALSE),IF($A$4="GB",VLOOKUP(B1657,lingue!$A$1:$W$2481,15,FALSE),IF($A$4="E",VLOOKUP(B1657,lingue!$A$1:$W$2481,21,FALSE),IF($A$4="PL",VLOOKUP(B1657,lingue!$A$1:$W$2481,23,FALSE),IF($A$4="D",VLOOKUP(B1657,lingue!$A$1:$W$2481,17,FALSE),IF($A$4="F",VLOOKUP(B1657,lingue!$A$1:$W$2481,19,FALSE)))))))</f>
        <v>MENSOLE ZINCATE - FORNITO SMONTATO</v>
      </c>
      <c r="F1657" s="28"/>
      <c r="G1657" s="8"/>
      <c r="J1657" s="25">
        <v>1</v>
      </c>
      <c r="K1657" s="26"/>
      <c r="L1657" s="27">
        <v>67</v>
      </c>
      <c r="M1657" s="102"/>
    </row>
    <row r="1658" spans="1:13" ht="21.75" customHeight="1" x14ac:dyDescent="0.25">
      <c r="A1658" s="34" t="s">
        <v>1238</v>
      </c>
      <c r="B1658" s="22" t="s">
        <v>1636</v>
      </c>
      <c r="D1658" s="8" t="str">
        <f>IF($A$4="I",VLOOKUP(B1658,lingue!$A$1:$W$2481,12,FALSE),IF($A$4="GB",VLOOKUP(B1658,lingue!$A$1:$W$2481,14,FALSE),IF($A$4="E",VLOOKUP(B1658,lingue!$A$1:$W$2481,20,FALSE),IF($A$4="PL",VLOOKUP(B1658,lingue!$A$1:$W$2481,22,FALSE),IF($A$4="D",VLOOKUP(B1658,lingue!$A$1:$W$2481,16,FALSE),IF($A$4="F",VLOOKUP(B1658,lingue!$A$1:$W$2481,18,FALSE)))))))</f>
        <v xml:space="preserve">MENSOLA QUICK INCLINABILE AGGIUNTIVA PROF. 320 MM + 2 NEXIT REPLAST NX4322B5401 GRIGIO SCURO - DIM. MM L=955 P=320 </v>
      </c>
      <c r="E1658" s="23" t="str">
        <f>IF($A$4="I",VLOOKUP(B1658,lingue!$A$1:$W$2481,13,FALSE),IF($A$4="GB",VLOOKUP(B1658,lingue!$A$1:$W$2481,15,FALSE),IF($A$4="E",VLOOKUP(B1658,lingue!$A$1:$W$2481,21,FALSE),IF($A$4="PL",VLOOKUP(B1658,lingue!$A$1:$W$2481,23,FALSE),IF($A$4="D",VLOOKUP(B1658,lingue!$A$1:$W$2481,17,FALSE),IF($A$4="F",VLOOKUP(B1658,lingue!$A$1:$W$2481,19,FALSE)))))))</f>
        <v>MENSOLE ZINCATE - FORNITO SMONTATO</v>
      </c>
      <c r="F1658" s="28"/>
      <c r="G1658" s="8"/>
      <c r="J1658" s="25">
        <v>1</v>
      </c>
      <c r="K1658" s="26"/>
      <c r="L1658" s="27">
        <v>64.05</v>
      </c>
      <c r="M1658" s="102"/>
    </row>
    <row r="1659" spans="1:13" ht="21.75" customHeight="1" x14ac:dyDescent="0.25">
      <c r="A1659" s="34" t="s">
        <v>1238</v>
      </c>
      <c r="B1659" s="22" t="s">
        <v>1637</v>
      </c>
      <c r="D1659" s="8" t="str">
        <f>IF($A$4="I",VLOOKUP(B1659,lingue!$A$1:$W$2481,12,FALSE),IF($A$4="GB",VLOOKUP(B1659,lingue!$A$1:$W$2481,14,FALSE),IF($A$4="E",VLOOKUP(B1659,lingue!$A$1:$W$2481,20,FALSE),IF($A$4="PL",VLOOKUP(B1659,lingue!$A$1:$W$2481,22,FALSE),IF($A$4="D",VLOOKUP(B1659,lingue!$A$1:$W$2481,16,FALSE),IF($A$4="F",VLOOKUP(B1659,lingue!$A$1:$W$2481,18,FALSE)))))))</f>
        <v xml:space="preserve">MENSOLA QUICK INCLINABILE AGGIUNTIVA PROF. 420 MM + 3 NEXIT NX4312A5101 GRIGIO SCURO - DIM. MM L=955 P=420 </v>
      </c>
      <c r="E1659" s="23" t="str">
        <f>IF($A$4="I",VLOOKUP(B1659,lingue!$A$1:$W$2481,13,FALSE),IF($A$4="GB",VLOOKUP(B1659,lingue!$A$1:$W$2481,15,FALSE),IF($A$4="E",VLOOKUP(B1659,lingue!$A$1:$W$2481,21,FALSE),IF($A$4="PL",VLOOKUP(B1659,lingue!$A$1:$W$2481,23,FALSE),IF($A$4="D",VLOOKUP(B1659,lingue!$A$1:$W$2481,17,FALSE),IF($A$4="F",VLOOKUP(B1659,lingue!$A$1:$W$2481,19,FALSE)))))))</f>
        <v>MENSOLE ZINCATE - FORNITO SMONTATO</v>
      </c>
      <c r="F1659" s="28"/>
      <c r="G1659" s="8"/>
      <c r="J1659" s="25">
        <v>1</v>
      </c>
      <c r="K1659" s="26"/>
      <c r="L1659" s="27">
        <v>67.569999999999993</v>
      </c>
      <c r="M1659" s="102"/>
    </row>
    <row r="1660" spans="1:13" ht="21.75" customHeight="1" x14ac:dyDescent="0.25">
      <c r="A1660" s="34" t="s">
        <v>1238</v>
      </c>
      <c r="B1660" s="22" t="s">
        <v>1638</v>
      </c>
      <c r="D1660" s="8" t="str">
        <f>IF($A$4="I",VLOOKUP(B1660,lingue!$A$1:$W$2481,12,FALSE),IF($A$4="GB",VLOOKUP(B1660,lingue!$A$1:$W$2481,14,FALSE),IF($A$4="E",VLOOKUP(B1660,lingue!$A$1:$W$2481,20,FALSE),IF($A$4="PL",VLOOKUP(B1660,lingue!$A$1:$W$2481,22,FALSE),IF($A$4="D",VLOOKUP(B1660,lingue!$A$1:$W$2481,16,FALSE),IF($A$4="F",VLOOKUP(B1660,lingue!$A$1:$W$2481,18,FALSE)))))))</f>
        <v xml:space="preserve">MENSOLA QUICK INCLINABILE AGGIUNTIVA PROF. 420 MM + 3 NEXIT REPLAST NX4312A5401 GRIGIO SCURO - DIM. MM L=955 P=420 </v>
      </c>
      <c r="E1660" s="23" t="str">
        <f>IF($A$4="I",VLOOKUP(B1660,lingue!$A$1:$W$2481,13,FALSE),IF($A$4="GB",VLOOKUP(B1660,lingue!$A$1:$W$2481,15,FALSE),IF($A$4="E",VLOOKUP(B1660,lingue!$A$1:$W$2481,21,FALSE),IF($A$4="PL",VLOOKUP(B1660,lingue!$A$1:$W$2481,23,FALSE),IF($A$4="D",VLOOKUP(B1660,lingue!$A$1:$W$2481,17,FALSE),IF($A$4="F",VLOOKUP(B1660,lingue!$A$1:$W$2481,19,FALSE)))))))</f>
        <v>MENSOLE ZINCATE - FORNITO SMONTATO</v>
      </c>
      <c r="F1660" s="28"/>
      <c r="G1660" s="8"/>
      <c r="J1660" s="25">
        <v>1</v>
      </c>
      <c r="K1660" s="26"/>
      <c r="L1660" s="27">
        <v>64.210000000000008</v>
      </c>
      <c r="M1660" s="102"/>
    </row>
    <row r="1661" spans="1:13" ht="21.75" customHeight="1" x14ac:dyDescent="0.25">
      <c r="A1661" s="34" t="s">
        <v>1238</v>
      </c>
      <c r="B1661" s="22" t="s">
        <v>1639</v>
      </c>
      <c r="D1661" s="8" t="str">
        <f>IF($A$4="I",VLOOKUP(B1661,lingue!$A$1:$W$2481,12,FALSE),IF($A$4="GB",VLOOKUP(B1661,lingue!$A$1:$W$2481,14,FALSE),IF($A$4="E",VLOOKUP(B1661,lingue!$A$1:$W$2481,20,FALSE),IF($A$4="PL",VLOOKUP(B1661,lingue!$A$1:$W$2481,22,FALSE),IF($A$4="D",VLOOKUP(B1661,lingue!$A$1:$W$2481,16,FALSE),IF($A$4="F",VLOOKUP(B1661,lingue!$A$1:$W$2481,18,FALSE)))))))</f>
        <v xml:space="preserve">MENSOLA QUICK INCLINABILE AGGIUNTIVA PROF. 420 MM + 3 NEXIT NX4317B5101 GRIGIO SCURO - DIM. MM L=955 P=420 </v>
      </c>
      <c r="E1661" s="23" t="str">
        <f>IF($A$4="I",VLOOKUP(B1661,lingue!$A$1:$W$2481,13,FALSE),IF($A$4="GB",VLOOKUP(B1661,lingue!$A$1:$W$2481,15,FALSE),IF($A$4="E",VLOOKUP(B1661,lingue!$A$1:$W$2481,21,FALSE),IF($A$4="PL",VLOOKUP(B1661,lingue!$A$1:$W$2481,23,FALSE),IF($A$4="D",VLOOKUP(B1661,lingue!$A$1:$W$2481,17,FALSE),IF($A$4="F",VLOOKUP(B1661,lingue!$A$1:$W$2481,19,FALSE)))))))</f>
        <v>MENSOLE ZINCATE - FORNITO SMONTATO</v>
      </c>
      <c r="F1661" s="28"/>
      <c r="G1661" s="8"/>
      <c r="J1661" s="25">
        <v>1</v>
      </c>
      <c r="K1661" s="26"/>
      <c r="L1661" s="27">
        <v>71.61</v>
      </c>
      <c r="M1661" s="102"/>
    </row>
    <row r="1662" spans="1:13" ht="21.75" customHeight="1" x14ac:dyDescent="0.25">
      <c r="A1662" s="34" t="s">
        <v>1238</v>
      </c>
      <c r="B1662" s="22" t="s">
        <v>1640</v>
      </c>
      <c r="D1662" s="8" t="str">
        <f>IF($A$4="I",VLOOKUP(B1662,lingue!$A$1:$W$2481,12,FALSE),IF($A$4="GB",VLOOKUP(B1662,lingue!$A$1:$W$2481,14,FALSE),IF($A$4="E",VLOOKUP(B1662,lingue!$A$1:$W$2481,20,FALSE),IF($A$4="PL",VLOOKUP(B1662,lingue!$A$1:$W$2481,22,FALSE),IF($A$4="D",VLOOKUP(B1662,lingue!$A$1:$W$2481,16,FALSE),IF($A$4="F",VLOOKUP(B1662,lingue!$A$1:$W$2481,18,FALSE)))))))</f>
        <v xml:space="preserve">MENSOLA QUICK INCLINABILE AGGIUNTIVA PROF. 420 MM + 3 NEXIT REPLAST NX4317B5401 GRIGIO SCURO - DIM. MM L=955 P=420 </v>
      </c>
      <c r="E1662" s="23" t="str">
        <f>IF($A$4="I",VLOOKUP(B1662,lingue!$A$1:$W$2481,13,FALSE),IF($A$4="GB",VLOOKUP(B1662,lingue!$A$1:$W$2481,15,FALSE),IF($A$4="E",VLOOKUP(B1662,lingue!$A$1:$W$2481,21,FALSE),IF($A$4="PL",VLOOKUP(B1662,lingue!$A$1:$W$2481,23,FALSE),IF($A$4="D",VLOOKUP(B1662,lingue!$A$1:$W$2481,17,FALSE),IF($A$4="F",VLOOKUP(B1662,lingue!$A$1:$W$2481,19,FALSE)))))))</f>
        <v>MENSOLE ZINCATE - FORNITO SMONTATO</v>
      </c>
      <c r="F1662" s="28"/>
      <c r="G1662" s="8"/>
      <c r="J1662" s="25">
        <v>1</v>
      </c>
      <c r="K1662" s="26"/>
      <c r="L1662" s="27">
        <v>67.650000000000006</v>
      </c>
      <c r="M1662" s="102"/>
    </row>
    <row r="1663" spans="1:13" ht="21.75" customHeight="1" x14ac:dyDescent="0.25">
      <c r="A1663" s="34" t="s">
        <v>1238</v>
      </c>
      <c r="B1663" s="22" t="s">
        <v>1641</v>
      </c>
      <c r="D1663" s="8" t="str">
        <f>IF($A$4="I",VLOOKUP(B1663,lingue!$A$1:$W$2481,12,FALSE),IF($A$4="GB",VLOOKUP(B1663,lingue!$A$1:$W$2481,14,FALSE),IF($A$4="E",VLOOKUP(B1663,lingue!$A$1:$W$2481,20,FALSE),IF($A$4="PL",VLOOKUP(B1663,lingue!$A$1:$W$2481,22,FALSE),IF($A$4="D",VLOOKUP(B1663,lingue!$A$1:$W$2481,16,FALSE),IF($A$4="F",VLOOKUP(B1663,lingue!$A$1:$W$2481,18,FALSE)))))))</f>
        <v xml:space="preserve">MENSOLA QUICK INCLINABILE AGGIUNTIVA PROF. 420 MM + 3 NEXIT NX4322B5101 GRIGIO SCURO - DIM. MM L=955 P=420 </v>
      </c>
      <c r="E1663" s="23" t="str">
        <f>IF($A$4="I",VLOOKUP(B1663,lingue!$A$1:$W$2481,13,FALSE),IF($A$4="GB",VLOOKUP(B1663,lingue!$A$1:$W$2481,15,FALSE),IF($A$4="E",VLOOKUP(B1663,lingue!$A$1:$W$2481,21,FALSE),IF($A$4="PL",VLOOKUP(B1663,lingue!$A$1:$W$2481,23,FALSE),IF($A$4="D",VLOOKUP(B1663,lingue!$A$1:$W$2481,17,FALSE),IF($A$4="F",VLOOKUP(B1663,lingue!$A$1:$W$2481,19,FALSE)))))))</f>
        <v>MENSOLE ZINCATE - FORNITO SMONTATO</v>
      </c>
      <c r="F1663" s="28"/>
      <c r="G1663" s="8"/>
      <c r="J1663" s="25">
        <v>1</v>
      </c>
      <c r="K1663" s="26"/>
      <c r="L1663" s="27">
        <v>74.64</v>
      </c>
      <c r="M1663" s="102"/>
    </row>
    <row r="1664" spans="1:13" ht="21.75" customHeight="1" x14ac:dyDescent="0.25">
      <c r="A1664" s="34" t="s">
        <v>1238</v>
      </c>
      <c r="B1664" s="22" t="s">
        <v>1642</v>
      </c>
      <c r="D1664" s="8" t="str">
        <f>IF($A$4="I",VLOOKUP(B1664,lingue!$A$1:$W$2481,12,FALSE),IF($A$4="GB",VLOOKUP(B1664,lingue!$A$1:$W$2481,14,FALSE),IF($A$4="E",VLOOKUP(B1664,lingue!$A$1:$W$2481,20,FALSE),IF($A$4="PL",VLOOKUP(B1664,lingue!$A$1:$W$2481,22,FALSE),IF($A$4="D",VLOOKUP(B1664,lingue!$A$1:$W$2481,16,FALSE),IF($A$4="F",VLOOKUP(B1664,lingue!$A$1:$W$2481,18,FALSE)))))))</f>
        <v xml:space="preserve">MENSOLA QUICK INCLINABILE AGGIUNTIVA PROF. 420 MM + 3 NEXIT REPLAST NX4322B5401 GRIGIO SCURO - DIM. MM L=955 P=420 </v>
      </c>
      <c r="E1664" s="23" t="str">
        <f>IF($A$4="I",VLOOKUP(B1664,lingue!$A$1:$W$2481,13,FALSE),IF($A$4="GB",VLOOKUP(B1664,lingue!$A$1:$W$2481,15,FALSE),IF($A$4="E",VLOOKUP(B1664,lingue!$A$1:$W$2481,21,FALSE),IF($A$4="PL",VLOOKUP(B1664,lingue!$A$1:$W$2481,23,FALSE),IF($A$4="D",VLOOKUP(B1664,lingue!$A$1:$W$2481,17,FALSE),IF($A$4="F",VLOOKUP(B1664,lingue!$A$1:$W$2481,19,FALSE)))))))</f>
        <v>MENSOLE ZINCATE - FORNITO SMONTATO</v>
      </c>
      <c r="F1664" s="28"/>
      <c r="G1664" s="8"/>
      <c r="J1664" s="25">
        <v>1</v>
      </c>
      <c r="K1664" s="26"/>
      <c r="L1664" s="27">
        <v>70.22</v>
      </c>
      <c r="M1664" s="102"/>
    </row>
    <row r="1665" spans="1:13" ht="21.75" customHeight="1" x14ac:dyDescent="0.25">
      <c r="A1665" s="34" t="s">
        <v>1238</v>
      </c>
      <c r="B1665" s="22" t="s">
        <v>1643</v>
      </c>
      <c r="D1665" s="8" t="str">
        <f>IF($A$4="I",VLOOKUP(B1665,lingue!$A$1:$W$2481,12,FALSE),IF($A$4="GB",VLOOKUP(B1665,lingue!$A$1:$W$2481,14,FALSE),IF($A$4="E",VLOOKUP(B1665,lingue!$A$1:$W$2481,20,FALSE),IF($A$4="PL",VLOOKUP(B1665,lingue!$A$1:$W$2481,22,FALSE),IF($A$4="D",VLOOKUP(B1665,lingue!$A$1:$W$2481,16,FALSE),IF($A$4="F",VLOOKUP(B1665,lingue!$A$1:$W$2481,18,FALSE)))))))</f>
        <v xml:space="preserve">MENSOLA QUICK INCLINABILE AGGIUNTIVA PROF. 600 MM + 2 NEXIT NX6412A5101 GRIGIO SCURO - DIM. MM L=955 P=600 </v>
      </c>
      <c r="E1665" s="23" t="str">
        <f>IF($A$4="I",VLOOKUP(B1665,lingue!$A$1:$W$2481,13,FALSE),IF($A$4="GB",VLOOKUP(B1665,lingue!$A$1:$W$2481,15,FALSE),IF($A$4="E",VLOOKUP(B1665,lingue!$A$1:$W$2481,21,FALSE),IF($A$4="PL",VLOOKUP(B1665,lingue!$A$1:$W$2481,23,FALSE),IF($A$4="D",VLOOKUP(B1665,lingue!$A$1:$W$2481,17,FALSE),IF($A$4="F",VLOOKUP(B1665,lingue!$A$1:$W$2481,19,FALSE)))))))</f>
        <v>MENSOLE ZINCATE - FORNITO SMONTATO</v>
      </c>
      <c r="F1665" s="28"/>
      <c r="G1665" s="8"/>
      <c r="J1665" s="25">
        <v>1</v>
      </c>
      <c r="K1665" s="26"/>
      <c r="L1665" s="27">
        <v>71.84</v>
      </c>
      <c r="M1665" s="102"/>
    </row>
    <row r="1666" spans="1:13" ht="21.75" customHeight="1" x14ac:dyDescent="0.25">
      <c r="A1666" s="34" t="s">
        <v>1238</v>
      </c>
      <c r="B1666" s="22" t="s">
        <v>1644</v>
      </c>
      <c r="D1666" s="8" t="str">
        <f>IF($A$4="I",VLOOKUP(B1666,lingue!$A$1:$W$2481,12,FALSE),IF($A$4="GB",VLOOKUP(B1666,lingue!$A$1:$W$2481,14,FALSE),IF($A$4="E",VLOOKUP(B1666,lingue!$A$1:$W$2481,20,FALSE),IF($A$4="PL",VLOOKUP(B1666,lingue!$A$1:$W$2481,22,FALSE),IF($A$4="D",VLOOKUP(B1666,lingue!$A$1:$W$2481,16,FALSE),IF($A$4="F",VLOOKUP(B1666,lingue!$A$1:$W$2481,18,FALSE)))))))</f>
        <v xml:space="preserve">MENSOLA QUICK INCLINABILE AGGIUNTIVA PROF. 600 MM + 2 NEXIT REPLAST NX6412A5401 GRIGIO SCURO - DIM. MM L=955 P=600 </v>
      </c>
      <c r="E1666" s="23" t="str">
        <f>IF($A$4="I",VLOOKUP(B1666,lingue!$A$1:$W$2481,13,FALSE),IF($A$4="GB",VLOOKUP(B1666,lingue!$A$1:$W$2481,15,FALSE),IF($A$4="E",VLOOKUP(B1666,lingue!$A$1:$W$2481,21,FALSE),IF($A$4="PL",VLOOKUP(B1666,lingue!$A$1:$W$2481,23,FALSE),IF($A$4="D",VLOOKUP(B1666,lingue!$A$1:$W$2481,17,FALSE),IF($A$4="F",VLOOKUP(B1666,lingue!$A$1:$W$2481,19,FALSE)))))))</f>
        <v>MENSOLE ZINCATE - FORNITO SMONTATO</v>
      </c>
      <c r="F1666" s="28"/>
      <c r="G1666" s="8"/>
      <c r="J1666" s="25">
        <v>1</v>
      </c>
      <c r="K1666" s="26"/>
      <c r="L1666" s="27">
        <v>68.650000000000006</v>
      </c>
      <c r="M1666" s="102"/>
    </row>
    <row r="1667" spans="1:13" ht="21.75" customHeight="1" x14ac:dyDescent="0.25">
      <c r="A1667" s="34" t="s">
        <v>1238</v>
      </c>
      <c r="B1667" s="22" t="s">
        <v>1645</v>
      </c>
      <c r="D1667" s="8" t="str">
        <f>IF($A$4="I",VLOOKUP(B1667,lingue!$A$1:$W$2481,12,FALSE),IF($A$4="GB",VLOOKUP(B1667,lingue!$A$1:$W$2481,14,FALSE),IF($A$4="E",VLOOKUP(B1667,lingue!$A$1:$W$2481,20,FALSE),IF($A$4="PL",VLOOKUP(B1667,lingue!$A$1:$W$2481,22,FALSE),IF($A$4="D",VLOOKUP(B1667,lingue!$A$1:$W$2481,16,FALSE),IF($A$4="F",VLOOKUP(B1667,lingue!$A$1:$W$2481,18,FALSE)))))))</f>
        <v xml:space="preserve">MENSOLA QUICK INCLINABILE AGGIUNTIVA PROF. 600 MM + 2 NEXIT NX6417B5101 GRIGIO SCURO - DIM. MM L=955 P=600 </v>
      </c>
      <c r="E1667" s="23" t="str">
        <f>IF($A$4="I",VLOOKUP(B1667,lingue!$A$1:$W$2481,13,FALSE),IF($A$4="GB",VLOOKUP(B1667,lingue!$A$1:$W$2481,15,FALSE),IF($A$4="E",VLOOKUP(B1667,lingue!$A$1:$W$2481,21,FALSE),IF($A$4="PL",VLOOKUP(B1667,lingue!$A$1:$W$2481,23,FALSE),IF($A$4="D",VLOOKUP(B1667,lingue!$A$1:$W$2481,17,FALSE),IF($A$4="F",VLOOKUP(B1667,lingue!$A$1:$W$2481,19,FALSE)))))))</f>
        <v>MENSOLE ZINCATE - FORNITO SMONTATO</v>
      </c>
      <c r="F1667" s="28"/>
      <c r="G1667" s="8"/>
      <c r="J1667" s="25">
        <v>1</v>
      </c>
      <c r="K1667" s="26"/>
      <c r="L1667" s="27">
        <v>74.760000000000005</v>
      </c>
      <c r="M1667" s="102"/>
    </row>
    <row r="1668" spans="1:13" ht="21.75" customHeight="1" x14ac:dyDescent="0.25">
      <c r="A1668" s="34" t="s">
        <v>1238</v>
      </c>
      <c r="B1668" s="22" t="s">
        <v>1646</v>
      </c>
      <c r="D1668" s="8" t="str">
        <f>IF($A$4="I",VLOOKUP(B1668,lingue!$A$1:$W$2481,12,FALSE),IF($A$4="GB",VLOOKUP(B1668,lingue!$A$1:$W$2481,14,FALSE),IF($A$4="E",VLOOKUP(B1668,lingue!$A$1:$W$2481,20,FALSE),IF($A$4="PL",VLOOKUP(B1668,lingue!$A$1:$W$2481,22,FALSE),IF($A$4="D",VLOOKUP(B1668,lingue!$A$1:$W$2481,16,FALSE),IF($A$4="F",VLOOKUP(B1668,lingue!$A$1:$W$2481,18,FALSE)))))))</f>
        <v xml:space="preserve">MENSOLA QUICK INCLINABILE AGGIUNTIVA PROF. 600 MM + 2 NEXIT REPLAST NX6417B5401 GRIGIO SCURO - DIM. MM L=955 P=600 </v>
      </c>
      <c r="E1668" s="23" t="str">
        <f>IF($A$4="I",VLOOKUP(B1668,lingue!$A$1:$W$2481,13,FALSE),IF($A$4="GB",VLOOKUP(B1668,lingue!$A$1:$W$2481,15,FALSE),IF($A$4="E",VLOOKUP(B1668,lingue!$A$1:$W$2481,21,FALSE),IF($A$4="PL",VLOOKUP(B1668,lingue!$A$1:$W$2481,23,FALSE),IF($A$4="D",VLOOKUP(B1668,lingue!$A$1:$W$2481,17,FALSE),IF($A$4="F",VLOOKUP(B1668,lingue!$A$1:$W$2481,19,FALSE)))))))</f>
        <v>MENSOLE ZINCATE - FORNITO SMONTATO</v>
      </c>
      <c r="F1668" s="28"/>
      <c r="G1668" s="8"/>
      <c r="J1668" s="25">
        <v>1</v>
      </c>
      <c r="K1668" s="26"/>
      <c r="L1668" s="27">
        <v>71.16</v>
      </c>
      <c r="M1668" s="102"/>
    </row>
    <row r="1669" spans="1:13" ht="21.75" customHeight="1" x14ac:dyDescent="0.25">
      <c r="A1669" s="34" t="s">
        <v>1238</v>
      </c>
      <c r="B1669" s="22" t="s">
        <v>1647</v>
      </c>
      <c r="D1669" s="8" t="str">
        <f>IF($A$4="I",VLOOKUP(B1669,lingue!$A$1:$W$2481,12,FALSE),IF($A$4="GB",VLOOKUP(B1669,lingue!$A$1:$W$2481,14,FALSE),IF($A$4="E",VLOOKUP(B1669,lingue!$A$1:$W$2481,20,FALSE),IF($A$4="PL",VLOOKUP(B1669,lingue!$A$1:$W$2481,22,FALSE),IF($A$4="D",VLOOKUP(B1669,lingue!$A$1:$W$2481,16,FALSE),IF($A$4="F",VLOOKUP(B1669,lingue!$A$1:$W$2481,18,FALSE)))))))</f>
        <v xml:space="preserve">MENSOLA QUICK INCLINABILE AGGIUNTIVA PROF. 600 MM + 2 NEXIT NX6422B5101 GRIGIO SCURO - DIM. MM L=955 P=600 </v>
      </c>
      <c r="E1669" s="23" t="str">
        <f>IF($A$4="I",VLOOKUP(B1669,lingue!$A$1:$W$2481,13,FALSE),IF($A$4="GB",VLOOKUP(B1669,lingue!$A$1:$W$2481,15,FALSE),IF($A$4="E",VLOOKUP(B1669,lingue!$A$1:$W$2481,21,FALSE),IF($A$4="PL",VLOOKUP(B1669,lingue!$A$1:$W$2481,23,FALSE),IF($A$4="D",VLOOKUP(B1669,lingue!$A$1:$W$2481,17,FALSE),IF($A$4="F",VLOOKUP(B1669,lingue!$A$1:$W$2481,19,FALSE)))))))</f>
        <v>MENSOLE ZINCATE - FORNITO SMONTATO</v>
      </c>
      <c r="F1669" s="28"/>
      <c r="G1669" s="8"/>
      <c r="J1669" s="25">
        <v>1</v>
      </c>
      <c r="K1669" s="26"/>
      <c r="L1669" s="27">
        <v>82.2</v>
      </c>
      <c r="M1669" s="102"/>
    </row>
    <row r="1670" spans="1:13" ht="21.75" customHeight="1" x14ac:dyDescent="0.25">
      <c r="A1670" s="34" t="s">
        <v>1238</v>
      </c>
      <c r="B1670" s="22" t="s">
        <v>1648</v>
      </c>
      <c r="D1670" s="8" t="str">
        <f>IF($A$4="I",VLOOKUP(B1670,lingue!$A$1:$W$2481,12,FALSE),IF($A$4="GB",VLOOKUP(B1670,lingue!$A$1:$W$2481,14,FALSE),IF($A$4="E",VLOOKUP(B1670,lingue!$A$1:$W$2481,20,FALSE),IF($A$4="PL",VLOOKUP(B1670,lingue!$A$1:$W$2481,22,FALSE),IF($A$4="D",VLOOKUP(B1670,lingue!$A$1:$W$2481,16,FALSE),IF($A$4="F",VLOOKUP(B1670,lingue!$A$1:$W$2481,18,FALSE)))))))</f>
        <v xml:space="preserve">MENSOLA QUICK INCLINABILE AGGIUNTIVA PROF. 600 MM + 2 NEXIT REPLAST NX6422B5401 GRIGIO SCURO - DIM. MM L=955 P=600 </v>
      </c>
      <c r="E1670" s="23" t="str">
        <f>IF($A$4="I",VLOOKUP(B1670,lingue!$A$1:$W$2481,13,FALSE),IF($A$4="GB",VLOOKUP(B1670,lingue!$A$1:$W$2481,15,FALSE),IF($A$4="E",VLOOKUP(B1670,lingue!$A$1:$W$2481,21,FALSE),IF($A$4="PL",VLOOKUP(B1670,lingue!$A$1:$W$2481,23,FALSE),IF($A$4="D",VLOOKUP(B1670,lingue!$A$1:$W$2481,17,FALSE),IF($A$4="F",VLOOKUP(B1670,lingue!$A$1:$W$2481,19,FALSE)))))))</f>
        <v>MENSOLE ZINCATE - FORNITO SMONTATO</v>
      </c>
      <c r="F1670" s="28"/>
      <c r="G1670" s="8"/>
      <c r="J1670" s="25">
        <v>1</v>
      </c>
      <c r="K1670" s="26"/>
      <c r="L1670" s="27">
        <v>77.48</v>
      </c>
      <c r="M1670" s="102"/>
    </row>
    <row r="1671" spans="1:13" ht="21.75" customHeight="1" x14ac:dyDescent="0.25">
      <c r="A1671" s="34" t="s">
        <v>1649</v>
      </c>
      <c r="B1671" s="22" t="s">
        <v>1650</v>
      </c>
      <c r="D1671" s="8" t="str">
        <f>IF($A$4="I",VLOOKUP(B1671,lingue!$A$1:$W$2481,12,FALSE),IF($A$4="GB",VLOOKUP(B1671,lingue!$A$1:$W$2481,14,FALSE),IF($A$4="E",VLOOKUP(B1671,lingue!$A$1:$W$2481,20,FALSE),IF($A$4="PL",VLOOKUP(B1671,lingue!$A$1:$W$2481,22,FALSE),IF($A$4="D",VLOOKUP(B1671,lingue!$A$1:$W$2481,16,FALSE),IF($A$4="F",VLOOKUP(B1671,lingue!$A$1:$W$2481,18,FALSE)))))))</f>
        <v>SCAFFALE FRAME CAMPATA BASE DOPPIA - CON CROCIERA - SENZA MENSOLE - LUCE INSERIMENTO 300 MM - DIM. MM L= 740 P=400 A=2010</v>
      </c>
      <c r="E1671" s="8" t="str">
        <f>IF($A$4="I",VLOOKUP(B1671,lingue!$A$1:$W$2481,13,FALSE),IF($A$4="GB",VLOOKUP(B1671,lingue!$A$1:$W$2481,15,FALSE),IF($A$4="E",VLOOKUP(B1671,lingue!$A$1:$W$2481,21,FALSE),IF($A$4="PL",VLOOKUP(B1671,lingue!$A$1:$W$2481,23,FALSE),IF($A$4="D",VLOOKUP(B1671,lingue!$A$1:$W$2481,17,FALSE),IF($A$4="F",VLOOKUP(B1671,lingue!$A$1:$W$2481,19,FALSE)))))))</f>
        <v>ZINCATO - FIANCATA FORNITA MONTATA</v>
      </c>
      <c r="F1671" s="28"/>
      <c r="G1671" s="8"/>
      <c r="J1671" s="25">
        <v>1</v>
      </c>
      <c r="K1671" s="26"/>
      <c r="L1671" s="27">
        <v>276.99</v>
      </c>
      <c r="M1671" s="102"/>
    </row>
    <row r="1672" spans="1:13" ht="21.75" customHeight="1" x14ac:dyDescent="0.25">
      <c r="A1672" s="34" t="s">
        <v>1649</v>
      </c>
      <c r="B1672" s="22" t="s">
        <v>1651</v>
      </c>
      <c r="D1672" s="8" t="str">
        <f>IF($A$4="I",VLOOKUP(B1672,lingue!$A$1:$W$2481,12,FALSE),IF($A$4="GB",VLOOKUP(B1672,lingue!$A$1:$W$2481,14,FALSE),IF($A$4="E",VLOOKUP(B1672,lingue!$A$1:$W$2481,20,FALSE),IF($A$4="PL",VLOOKUP(B1672,lingue!$A$1:$W$2481,22,FALSE),IF($A$4="D",VLOOKUP(B1672,lingue!$A$1:$W$2481,16,FALSE),IF($A$4="F",VLOOKUP(B1672,lingue!$A$1:$W$2481,18,FALSE)))))))</f>
        <v>SCAFFALE FRAME CAMPATA AGGIUNTIVA SINGOLA - SENZA CROCIERA - SENZA MENSOLE - LUCE INSERIMENTO 300 MM - DIM. MM L= 350 P=400 A=2010</v>
      </c>
      <c r="E1672" s="8" t="str">
        <f>IF($A$4="I",VLOOKUP(B1672,lingue!$A$1:$W$2481,13,FALSE),IF($A$4="GB",VLOOKUP(B1672,lingue!$A$1:$W$2481,15,FALSE),IF($A$4="E",VLOOKUP(B1672,lingue!$A$1:$W$2481,21,FALSE),IF($A$4="PL",VLOOKUP(B1672,lingue!$A$1:$W$2481,23,FALSE),IF($A$4="D",VLOOKUP(B1672,lingue!$A$1:$W$2481,17,FALSE),IF($A$4="F",VLOOKUP(B1672,lingue!$A$1:$W$2481,19,FALSE)))))))</f>
        <v>ZINCATO - FIANCATA FORNITA MONTATA</v>
      </c>
      <c r="F1672" s="28"/>
      <c r="G1672" s="8"/>
      <c r="J1672" s="25">
        <v>1</v>
      </c>
      <c r="K1672" s="26"/>
      <c r="L1672" s="27">
        <v>97.58</v>
      </c>
      <c r="M1672" s="102"/>
    </row>
    <row r="1673" spans="1:13" ht="21.75" customHeight="1" x14ac:dyDescent="0.25">
      <c r="A1673" s="34" t="s">
        <v>1649</v>
      </c>
      <c r="B1673" s="22" t="s">
        <v>1652</v>
      </c>
      <c r="D1673" s="8" t="str">
        <f>IF($A$4="I",VLOOKUP(B1673,lingue!$A$1:$W$2481,12,FALSE),IF($A$4="GB",VLOOKUP(B1673,lingue!$A$1:$W$2481,14,FALSE),IF($A$4="E",VLOOKUP(B1673,lingue!$A$1:$W$2481,20,FALSE),IF($A$4="PL",VLOOKUP(B1673,lingue!$A$1:$W$2481,22,FALSE),IF($A$4="D",VLOOKUP(B1673,lingue!$A$1:$W$2481,16,FALSE),IF($A$4="F",VLOOKUP(B1673,lingue!$A$1:$W$2481,18,FALSE)))))))</f>
        <v>SCAFFALE FRAME CROCIERA DI IRRIGIDIMENTO - ZINCATA</v>
      </c>
      <c r="E1673" s="8"/>
      <c r="F1673" s="28"/>
      <c r="G1673" s="8"/>
      <c r="J1673" s="25">
        <v>1</v>
      </c>
      <c r="K1673" s="26"/>
      <c r="L1673" s="27">
        <v>20.73</v>
      </c>
      <c r="M1673" s="102"/>
    </row>
    <row r="1674" spans="1:13" ht="21.75" customHeight="1" x14ac:dyDescent="0.25">
      <c r="A1674" s="34" t="s">
        <v>1649</v>
      </c>
      <c r="B1674" s="22" t="s">
        <v>1653</v>
      </c>
      <c r="D1674" s="8" t="str">
        <f>IF($A$4="I",VLOOKUP(B1674,lingue!$A$1:$W$2481,12,FALSE),IF($A$4="GB",VLOOKUP(B1674,lingue!$A$1:$W$2481,14,FALSE),IF($A$4="E",VLOOKUP(B1674,lingue!$A$1:$W$2481,20,FALSE),IF($A$4="PL",VLOOKUP(B1674,lingue!$A$1:$W$2481,22,FALSE),IF($A$4="D",VLOOKUP(B1674,lingue!$A$1:$W$2481,16,FALSE),IF($A$4="F",VLOOKUP(B1674,lingue!$A$1:$W$2481,18,FALSE)))))))</f>
        <v>SCAFFALE FRAME CAMPATA BASE SINGOLA - SENZA MENSOLE - LUCE INSERIMENTO 300 MM - DIM. MM L= 390 P=400 A=1010</v>
      </c>
      <c r="E1674" s="8" t="str">
        <f>IF($A$4="I",VLOOKUP(B1674,lingue!$A$1:$W$2481,13,FALSE),IF($A$4="GB",VLOOKUP(B1674,lingue!$A$1:$W$2481,15,FALSE),IF($A$4="E",VLOOKUP(B1674,lingue!$A$1:$W$2481,21,FALSE),IF($A$4="PL",VLOOKUP(B1674,lingue!$A$1:$W$2481,23,FALSE),IF($A$4="D",VLOOKUP(B1674,lingue!$A$1:$W$2481,17,FALSE),IF($A$4="F",VLOOKUP(B1674,lingue!$A$1:$W$2481,19,FALSE)))))))</f>
        <v>ZINCATO - FIANCATA FORNITA MONTATA</v>
      </c>
      <c r="F1674" s="28"/>
      <c r="G1674" s="8"/>
      <c r="J1674" s="25">
        <v>1</v>
      </c>
      <c r="K1674" s="26"/>
      <c r="L1674" s="27">
        <v>123.84</v>
      </c>
      <c r="M1674" s="102"/>
    </row>
    <row r="1675" spans="1:13" ht="21.75" customHeight="1" x14ac:dyDescent="0.25">
      <c r="A1675" s="34" t="s">
        <v>1649</v>
      </c>
      <c r="B1675" s="22" t="s">
        <v>1654</v>
      </c>
      <c r="D1675" s="8" t="str">
        <f>IF($A$4="I",VLOOKUP(B1675,lingue!$A$1:$W$2481,12,FALSE),IF($A$4="GB",VLOOKUP(B1675,lingue!$A$1:$W$2481,14,FALSE),IF($A$4="E",VLOOKUP(B1675,lingue!$A$1:$W$2481,20,FALSE),IF($A$4="PL",VLOOKUP(B1675,lingue!$A$1:$W$2481,22,FALSE),IF($A$4="D",VLOOKUP(B1675,lingue!$A$1:$W$2481,16,FALSE),IF($A$4="F",VLOOKUP(B1675,lingue!$A$1:$W$2481,18,FALSE)))))))</f>
        <v>SCAFFALE FRAME CAMPATA AGGIUNTIVA SINGOLA - SENZA MENSOLE - LUCE INSERIMENTO 300 MM - DIM. MM L= 350 P=400 A=1010</v>
      </c>
      <c r="E1675" s="8" t="str">
        <f>IF($A$4="I",VLOOKUP(B1675,lingue!$A$1:$W$2481,13,FALSE),IF($A$4="GB",VLOOKUP(B1675,lingue!$A$1:$W$2481,15,FALSE),IF($A$4="E",VLOOKUP(B1675,lingue!$A$1:$W$2481,21,FALSE),IF($A$4="PL",VLOOKUP(B1675,lingue!$A$1:$W$2481,23,FALSE),IF($A$4="D",VLOOKUP(B1675,lingue!$A$1:$W$2481,17,FALSE),IF($A$4="F",VLOOKUP(B1675,lingue!$A$1:$W$2481,19,FALSE)))))))</f>
        <v>ZINCATO - FIANCATA FORNITA MONTATA</v>
      </c>
      <c r="F1675" s="28"/>
      <c r="G1675" s="8"/>
      <c r="J1675" s="25">
        <v>1</v>
      </c>
      <c r="K1675" s="26"/>
      <c r="L1675" s="27">
        <v>79.22</v>
      </c>
      <c r="M1675" s="102"/>
    </row>
    <row r="1676" spans="1:13" ht="21.75" customHeight="1" x14ac:dyDescent="0.25">
      <c r="A1676" s="34" t="s">
        <v>1649</v>
      </c>
      <c r="B1676" s="22" t="s">
        <v>1655</v>
      </c>
      <c r="D1676" s="8" t="str">
        <f>IF($A$4="I",VLOOKUP(B1676,lingue!$A$1:$W$2481,12,FALSE),IF($A$4="GB",VLOOKUP(B1676,lingue!$A$1:$W$2481,14,FALSE),IF($A$4="E",VLOOKUP(B1676,lingue!$A$1:$W$2481,20,FALSE),IF($A$4="PL",VLOOKUP(B1676,lingue!$A$1:$W$2481,22,FALSE),IF($A$4="D",VLOOKUP(B1676,lingue!$A$1:$W$2481,16,FALSE),IF($A$4="F",VLOOKUP(B1676,lingue!$A$1:$W$2481,18,FALSE)))))))</f>
        <v>SCAFFALE FRAME COPPIA GUIDE ZINCATE - DIM. MM P=400</v>
      </c>
      <c r="E1676" s="8"/>
      <c r="F1676" s="28"/>
      <c r="G1676" s="8"/>
      <c r="J1676" s="25">
        <v>1</v>
      </c>
      <c r="K1676" s="26"/>
      <c r="L1676" s="27">
        <v>10.19</v>
      </c>
      <c r="M1676" s="102"/>
    </row>
    <row r="1677" spans="1:13" ht="21.75" customHeight="1" x14ac:dyDescent="0.25">
      <c r="A1677" s="34" t="s">
        <v>1649</v>
      </c>
      <c r="B1677" s="22" t="s">
        <v>1656</v>
      </c>
      <c r="D1677" s="8" t="str">
        <f>IF($A$4="I",VLOOKUP(B1677,lingue!$A$1:$W$2481,12,FALSE),IF($A$4="GB",VLOOKUP(B1677,lingue!$A$1:$W$2481,14,FALSE),IF($A$4="E",VLOOKUP(B1677,lingue!$A$1:$W$2481,20,FALSE),IF($A$4="PL",VLOOKUP(B1677,lingue!$A$1:$W$2481,22,FALSE),IF($A$4="D",VLOOKUP(B1677,lingue!$A$1:$W$2481,16,FALSE),IF($A$4="F",VLOOKUP(B1677,lingue!$A$1:$W$2481,18,FALSE)))))))</f>
        <v>SCAFFALE FRAME COPPIA TASSELLI M8X75 PER FISSAGGIO A PAVIMENTO - ZINCATI</v>
      </c>
      <c r="E1677" s="8"/>
      <c r="F1677" s="28"/>
      <c r="G1677" s="8"/>
      <c r="J1677" s="25">
        <v>1</v>
      </c>
      <c r="K1677" s="26"/>
      <c r="L1677" s="27">
        <v>9.7200000000000006</v>
      </c>
      <c r="M1677" s="102"/>
    </row>
    <row r="1678" spans="1:13" ht="21.75" customHeight="1" x14ac:dyDescent="0.25">
      <c r="A1678" s="34" t="s">
        <v>1649</v>
      </c>
      <c r="B1678" s="22" t="s">
        <v>1657</v>
      </c>
      <c r="D1678" s="8" t="str">
        <f>IF($A$4="I",VLOOKUP(B1678,lingue!$A$1:$W$2481,12,FALSE),IF($A$4="GB",VLOOKUP(B1678,lingue!$A$1:$W$2481,14,FALSE),IF($A$4="E",VLOOKUP(B1678,lingue!$A$1:$W$2481,20,FALSE),IF($A$4="PL",VLOOKUP(B1678,lingue!$A$1:$W$2481,22,FALSE),IF($A$4="D",VLOOKUP(B1678,lingue!$A$1:$W$2481,16,FALSE),IF($A$4="F",VLOOKUP(B1678,lingue!$A$1:$W$2481,18,FALSE)))))))</f>
        <v>SCAFFALE FRAME CAMPATA BASE DOPPIA - CON CROCIERA - SENZA MENSOLE - LUCE INSERIMENTO 400 MM - DIM. MM L= 940 P=600 A=2010</v>
      </c>
      <c r="E1678" s="8" t="str">
        <f>IF($A$4="I",VLOOKUP(B1678,lingue!$A$1:$W$2481,13,FALSE),IF($A$4="GB",VLOOKUP(B1678,lingue!$A$1:$W$2481,15,FALSE),IF($A$4="E",VLOOKUP(B1678,lingue!$A$1:$W$2481,21,FALSE),IF($A$4="PL",VLOOKUP(B1678,lingue!$A$1:$W$2481,23,FALSE),IF($A$4="D",VLOOKUP(B1678,lingue!$A$1:$W$2481,17,FALSE),IF($A$4="F",VLOOKUP(B1678,lingue!$A$1:$W$2481,19,FALSE)))))))</f>
        <v>ZINCATO - FIANCATA FORNITA MONTATA</v>
      </c>
      <c r="F1678" s="28"/>
      <c r="G1678" s="8"/>
      <c r="J1678" s="25">
        <v>1</v>
      </c>
      <c r="K1678" s="26"/>
      <c r="L1678" s="27">
        <v>300.18</v>
      </c>
      <c r="M1678" s="102"/>
    </row>
    <row r="1679" spans="1:13" ht="21.75" customHeight="1" x14ac:dyDescent="0.25">
      <c r="A1679" s="34" t="s">
        <v>1649</v>
      </c>
      <c r="B1679" s="22" t="s">
        <v>1658</v>
      </c>
      <c r="D1679" s="8" t="str">
        <f>IF($A$4="I",VLOOKUP(B1679,lingue!$A$1:$W$2481,12,FALSE),IF($A$4="GB",VLOOKUP(B1679,lingue!$A$1:$W$2481,14,FALSE),IF($A$4="E",VLOOKUP(B1679,lingue!$A$1:$W$2481,20,FALSE),IF($A$4="PL",VLOOKUP(B1679,lingue!$A$1:$W$2481,22,FALSE),IF($A$4="D",VLOOKUP(B1679,lingue!$A$1:$W$2481,16,FALSE),IF($A$4="F",VLOOKUP(B1679,lingue!$A$1:$W$2481,18,FALSE)))))))</f>
        <v>SCAFFALE FRAME CAMPATA AGGIUNTIVA SINGOLA - SENZA CROCIERA - SENZA MENSOLE - LUCE INSERIMENTO 400 MM - DIM. MM L= 450 P=600 A=2010</v>
      </c>
      <c r="E1679" s="8" t="str">
        <f>IF($A$4="I",VLOOKUP(B1679,lingue!$A$1:$W$2481,13,FALSE),IF($A$4="GB",VLOOKUP(B1679,lingue!$A$1:$W$2481,15,FALSE),IF($A$4="E",VLOOKUP(B1679,lingue!$A$1:$W$2481,21,FALSE),IF($A$4="PL",VLOOKUP(B1679,lingue!$A$1:$W$2481,23,FALSE),IF($A$4="D",VLOOKUP(B1679,lingue!$A$1:$W$2481,17,FALSE),IF($A$4="F",VLOOKUP(B1679,lingue!$A$1:$W$2481,19,FALSE)))))))</f>
        <v>ZINCATO - FIANCATA FORNITA MONTATA</v>
      </c>
      <c r="F1679" s="28"/>
      <c r="G1679" s="8"/>
      <c r="J1679" s="25">
        <v>1</v>
      </c>
      <c r="K1679" s="26"/>
      <c r="L1679" s="27">
        <v>107.16</v>
      </c>
      <c r="M1679" s="102"/>
    </row>
    <row r="1680" spans="1:13" ht="21.75" customHeight="1" x14ac:dyDescent="0.25">
      <c r="A1680" s="34" t="s">
        <v>1649</v>
      </c>
      <c r="B1680" s="22" t="s">
        <v>1659</v>
      </c>
      <c r="D1680" s="8" t="str">
        <f>IF($A$4="I",VLOOKUP(B1680,lingue!$A$1:$W$2481,12,FALSE),IF($A$4="GB",VLOOKUP(B1680,lingue!$A$1:$W$2481,14,FALSE),IF($A$4="E",VLOOKUP(B1680,lingue!$A$1:$W$2481,20,FALSE),IF($A$4="PL",VLOOKUP(B1680,lingue!$A$1:$W$2481,22,FALSE),IF($A$4="D",VLOOKUP(B1680,lingue!$A$1:$W$2481,16,FALSE),IF($A$4="F",VLOOKUP(B1680,lingue!$A$1:$W$2481,18,FALSE)))))))</f>
        <v>SCAFFALE FRAME CAMPATA BASE SINGOLA - SENZA MENSOLE - LUCE INSERIMENTO 400 MM - DIM. MM L= 490 P=600 A=1010</v>
      </c>
      <c r="E1680" s="8" t="str">
        <f>IF($A$4="I",VLOOKUP(B1680,lingue!$A$1:$W$2481,13,FALSE),IF($A$4="GB",VLOOKUP(B1680,lingue!$A$1:$W$2481,15,FALSE),IF($A$4="E",VLOOKUP(B1680,lingue!$A$1:$W$2481,21,FALSE),IF($A$4="PL",VLOOKUP(B1680,lingue!$A$1:$W$2481,23,FALSE),IF($A$4="D",VLOOKUP(B1680,lingue!$A$1:$W$2481,17,FALSE),IF($A$4="F",VLOOKUP(B1680,lingue!$A$1:$W$2481,19,FALSE)))))))</f>
        <v>ZINCATO - FIANCATA FORNITA MONTATA</v>
      </c>
      <c r="F1680" s="28"/>
      <c r="G1680" s="8"/>
      <c r="J1680" s="25">
        <v>1</v>
      </c>
      <c r="K1680" s="26"/>
      <c r="L1680" s="27">
        <v>136.06</v>
      </c>
      <c r="M1680" s="102"/>
    </row>
    <row r="1681" spans="1:13" ht="21.75" customHeight="1" x14ac:dyDescent="0.25">
      <c r="A1681" s="34" t="s">
        <v>1649</v>
      </c>
      <c r="B1681" s="22" t="s">
        <v>1660</v>
      </c>
      <c r="D1681" s="8" t="str">
        <f>IF($A$4="I",VLOOKUP(B1681,lingue!$A$1:$W$2481,12,FALSE),IF($A$4="GB",VLOOKUP(B1681,lingue!$A$1:$W$2481,14,FALSE),IF($A$4="E",VLOOKUP(B1681,lingue!$A$1:$W$2481,20,FALSE),IF($A$4="PL",VLOOKUP(B1681,lingue!$A$1:$W$2481,22,FALSE),IF($A$4="D",VLOOKUP(B1681,lingue!$A$1:$W$2481,16,FALSE),IF($A$4="F",VLOOKUP(B1681,lingue!$A$1:$W$2481,18,FALSE)))))))</f>
        <v>SCAFFALE FRAME CAMPATA AGGIUNTIVA SINGOLA - SENZA MENSOLE - LUCE INSERIMENTO 400 MM - DIM. MM L= 450 P=600 A=1010</v>
      </c>
      <c r="E1681" s="8" t="str">
        <f>IF($A$4="I",VLOOKUP(B1681,lingue!$A$1:$W$2481,13,FALSE),IF($A$4="GB",VLOOKUP(B1681,lingue!$A$1:$W$2481,15,FALSE),IF($A$4="E",VLOOKUP(B1681,lingue!$A$1:$W$2481,21,FALSE),IF($A$4="PL",VLOOKUP(B1681,lingue!$A$1:$W$2481,23,FALSE),IF($A$4="D",VLOOKUP(B1681,lingue!$A$1:$W$2481,17,FALSE),IF($A$4="F",VLOOKUP(B1681,lingue!$A$1:$W$2481,19,FALSE)))))))</f>
        <v>ZINCATO - FIANCATA FORNITA MONTATA</v>
      </c>
      <c r="F1681" s="28"/>
      <c r="G1681" s="8"/>
      <c r="J1681" s="25">
        <v>1</v>
      </c>
      <c r="K1681" s="26"/>
      <c r="L1681" s="27">
        <v>88.46</v>
      </c>
      <c r="M1681" s="102"/>
    </row>
    <row r="1682" spans="1:13" ht="21.75" customHeight="1" x14ac:dyDescent="0.25">
      <c r="A1682" s="34" t="s">
        <v>1649</v>
      </c>
      <c r="B1682" s="22" t="s">
        <v>1661</v>
      </c>
      <c r="D1682" s="8" t="str">
        <f>IF($A$4="I",VLOOKUP(B1682,lingue!$A$1:$W$2481,12,FALSE),IF($A$4="GB",VLOOKUP(B1682,lingue!$A$1:$W$2481,14,FALSE),IF($A$4="E",VLOOKUP(B1682,lingue!$A$1:$W$2481,20,FALSE),IF($A$4="PL",VLOOKUP(B1682,lingue!$A$1:$W$2481,22,FALSE),IF($A$4="D",VLOOKUP(B1682,lingue!$A$1:$W$2481,16,FALSE),IF($A$4="F",VLOOKUP(B1682,lingue!$A$1:$W$2481,18,FALSE)))))))</f>
        <v>SCAFFALE FRAME COPPIA GUIDE ZINCATE - DIM. MM P=600</v>
      </c>
      <c r="E1682" s="8"/>
      <c r="F1682" s="28"/>
      <c r="G1682" s="8"/>
      <c r="J1682" s="25">
        <v>1</v>
      </c>
      <c r="K1682" s="26"/>
      <c r="L1682" s="27">
        <v>13.1</v>
      </c>
      <c r="M1682" s="102"/>
    </row>
    <row r="1683" spans="1:13" ht="21.75" customHeight="1" x14ac:dyDescent="0.25">
      <c r="A1683" s="34" t="s">
        <v>1649</v>
      </c>
      <c r="B1683" s="22" t="s">
        <v>1662</v>
      </c>
      <c r="D1683" s="8" t="str">
        <f>IF($A$4="I",VLOOKUP(B1683,lingue!$A$1:$W$2481,12,FALSE),IF($A$4="GB",VLOOKUP(B1683,lingue!$A$1:$W$2481,14,FALSE),IF($A$4="E",VLOOKUP(B1683,lingue!$A$1:$W$2481,20,FALSE),IF($A$4="PL",VLOOKUP(B1683,lingue!$A$1:$W$2481,22,FALSE),IF($A$4="D",VLOOKUP(B1683,lingue!$A$1:$W$2481,16,FALSE),IF($A$4="F",VLOOKUP(B1683,lingue!$A$1:$W$2481,18,FALSE)))))))</f>
        <v>SCAFFALE FRAME CAMPATA BASE DOPPIA - CON CROCIERA - SENZA MENSOLE - LUCE INSERIMENTO 200 MM - DIM. MM L= 566 P=350 A=2010</v>
      </c>
      <c r="E1683" s="8" t="str">
        <f>IF($A$4="I",VLOOKUP(B1683,lingue!$A$1:$W$2481,13,FALSE),IF($A$4="GB",VLOOKUP(B1683,lingue!$A$1:$W$2481,15,FALSE),IF($A$4="E",VLOOKUP(B1683,lingue!$A$1:$W$2481,21,FALSE),IF($A$4="PL",VLOOKUP(B1683,lingue!$A$1:$W$2481,23,FALSE),IF($A$4="D",VLOOKUP(B1683,lingue!$A$1:$W$2481,17,FALSE),IF($A$4="F",VLOOKUP(B1683,lingue!$A$1:$W$2481,19,FALSE)))))))</f>
        <v>ZINCATO - FIANCATA FORNITA MONTATA</v>
      </c>
      <c r="F1683" s="28"/>
      <c r="G1683" s="8"/>
      <c r="J1683" s="25">
        <v>1</v>
      </c>
      <c r="K1683" s="26"/>
      <c r="L1683" s="27">
        <v>267.89</v>
      </c>
      <c r="M1683" s="102"/>
    </row>
    <row r="1684" spans="1:13" ht="21.75" customHeight="1" x14ac:dyDescent="0.25">
      <c r="A1684" s="34" t="s">
        <v>1649</v>
      </c>
      <c r="B1684" s="22" t="s">
        <v>1663</v>
      </c>
      <c r="D1684" s="8" t="str">
        <f>IF($A$4="I",VLOOKUP(B1684,lingue!$A$1:$W$2481,12,FALSE),IF($A$4="GB",VLOOKUP(B1684,lingue!$A$1:$W$2481,14,FALSE),IF($A$4="E",VLOOKUP(B1684,lingue!$A$1:$W$2481,20,FALSE),IF($A$4="PL",VLOOKUP(B1684,lingue!$A$1:$W$2481,22,FALSE),IF($A$4="D",VLOOKUP(B1684,lingue!$A$1:$W$2481,16,FALSE),IF($A$4="F",VLOOKUP(B1684,lingue!$A$1:$W$2481,18,FALSE)))))))</f>
        <v>SCAFFALE FRAME CAMPATA AGGIUNTIVA SINGOLA - SENZA CROCIERA - SENZA MENSOLE - LUCE INSERIMENTO 200 MM - DIM. MM L= 263 P=350 A=2010</v>
      </c>
      <c r="E1684" s="8" t="str">
        <f>IF($A$4="I",VLOOKUP(B1684,lingue!$A$1:$W$2481,13,FALSE),IF($A$4="GB",VLOOKUP(B1684,lingue!$A$1:$W$2481,15,FALSE),IF($A$4="E",VLOOKUP(B1684,lingue!$A$1:$W$2481,21,FALSE),IF($A$4="PL",VLOOKUP(B1684,lingue!$A$1:$W$2481,23,FALSE),IF($A$4="D",VLOOKUP(B1684,lingue!$A$1:$W$2481,17,FALSE),IF($A$4="F",VLOOKUP(B1684,lingue!$A$1:$W$2481,19,FALSE)))))))</f>
        <v>ZINCATO - FIANCATA FORNITA MONTATA</v>
      </c>
      <c r="F1684" s="28"/>
      <c r="G1684" s="8"/>
      <c r="J1684" s="25">
        <v>1</v>
      </c>
      <c r="K1684" s="26"/>
      <c r="L1684" s="27">
        <v>93.95</v>
      </c>
      <c r="M1684" s="102"/>
    </row>
    <row r="1685" spans="1:13" ht="21.75" customHeight="1" x14ac:dyDescent="0.25">
      <c r="A1685" s="34" t="s">
        <v>1649</v>
      </c>
      <c r="B1685" s="22" t="s">
        <v>1664</v>
      </c>
      <c r="D1685" s="8" t="str">
        <f>IF($A$4="I",VLOOKUP(B1685,lingue!$A$1:$W$2481,12,FALSE),IF($A$4="GB",VLOOKUP(B1685,lingue!$A$1:$W$2481,14,FALSE),IF($A$4="E",VLOOKUP(B1685,lingue!$A$1:$W$2481,20,FALSE),IF($A$4="PL",VLOOKUP(B1685,lingue!$A$1:$W$2481,22,FALSE),IF($A$4="D",VLOOKUP(B1685,lingue!$A$1:$W$2481,16,FALSE),IF($A$4="F",VLOOKUP(B1685,lingue!$A$1:$W$2481,18,FALSE)))))))</f>
        <v>SCAFFALE FRAME CAMPATA BASE SINGOLA - SENZA MENSOLE - LUCE INSERIMENTO 200 MM - DIM. MM L= 303 P=350 A=1010</v>
      </c>
      <c r="E1685" s="8" t="str">
        <f>IF($A$4="I",VLOOKUP(B1685,lingue!$A$1:$W$2481,13,FALSE),IF($A$4="GB",VLOOKUP(B1685,lingue!$A$1:$W$2481,15,FALSE),IF($A$4="E",VLOOKUP(B1685,lingue!$A$1:$W$2481,21,FALSE),IF($A$4="PL",VLOOKUP(B1685,lingue!$A$1:$W$2481,23,FALSE),IF($A$4="D",VLOOKUP(B1685,lingue!$A$1:$W$2481,17,FALSE),IF($A$4="F",VLOOKUP(B1685,lingue!$A$1:$W$2481,19,FALSE)))))))</f>
        <v>ZINCATO - FIANCATA FORNITA MONTATA</v>
      </c>
      <c r="F1685" s="28"/>
      <c r="G1685" s="8"/>
      <c r="J1685" s="25">
        <v>1</v>
      </c>
      <c r="K1685" s="26"/>
      <c r="L1685" s="27">
        <v>119.61</v>
      </c>
      <c r="M1685" s="102"/>
    </row>
    <row r="1686" spans="1:13" ht="21.75" customHeight="1" x14ac:dyDescent="0.25">
      <c r="A1686" s="34" t="s">
        <v>1649</v>
      </c>
      <c r="B1686" s="22" t="s">
        <v>1665</v>
      </c>
      <c r="D1686" s="8" t="str">
        <f>IF($A$4="I",VLOOKUP(B1686,lingue!$A$1:$W$2481,12,FALSE),IF($A$4="GB",VLOOKUP(B1686,lingue!$A$1:$W$2481,14,FALSE),IF($A$4="E",VLOOKUP(B1686,lingue!$A$1:$W$2481,20,FALSE),IF($A$4="PL",VLOOKUP(B1686,lingue!$A$1:$W$2481,22,FALSE),IF($A$4="D",VLOOKUP(B1686,lingue!$A$1:$W$2481,16,FALSE),IF($A$4="F",VLOOKUP(B1686,lingue!$A$1:$W$2481,18,FALSE)))))))</f>
        <v>SCAFFALE FRAME CAMPATA AGGIUNTIVA SINGOLA - SENZA MENSOLE - LUCE INSERIMENTO 200 MM - DIM. MM L= 263 P=350 A=1010</v>
      </c>
      <c r="E1686" s="8" t="str">
        <f>IF($A$4="I",VLOOKUP(B1686,lingue!$A$1:$W$2481,13,FALSE),IF($A$4="GB",VLOOKUP(B1686,lingue!$A$1:$W$2481,15,FALSE),IF($A$4="E",VLOOKUP(B1686,lingue!$A$1:$W$2481,21,FALSE),IF($A$4="PL",VLOOKUP(B1686,lingue!$A$1:$W$2481,23,FALSE),IF($A$4="D",VLOOKUP(B1686,lingue!$A$1:$W$2481,17,FALSE),IF($A$4="F",VLOOKUP(B1686,lingue!$A$1:$W$2481,19,FALSE)))))))</f>
        <v>ZINCATO - FIANCATA FORNITA MONTATA</v>
      </c>
      <c r="F1686" s="28"/>
      <c r="G1686" s="8"/>
      <c r="J1686" s="25">
        <v>1</v>
      </c>
      <c r="K1686" s="26"/>
      <c r="L1686" s="27">
        <v>75.67</v>
      </c>
      <c r="M1686" s="102"/>
    </row>
    <row r="1687" spans="1:13" ht="21.75" customHeight="1" x14ac:dyDescent="0.25">
      <c r="A1687" s="34" t="s">
        <v>1649</v>
      </c>
      <c r="B1687" s="22" t="s">
        <v>1666</v>
      </c>
      <c r="D1687" s="8" t="str">
        <f>IF($A$4="I",VLOOKUP(B1687,lingue!$A$1:$W$2481,12,FALSE),IF($A$4="GB",VLOOKUP(B1687,lingue!$A$1:$W$2481,14,FALSE),IF($A$4="E",VLOOKUP(B1687,lingue!$A$1:$W$2481,20,FALSE),IF($A$4="PL",VLOOKUP(B1687,lingue!$A$1:$W$2481,22,FALSE),IF($A$4="D",VLOOKUP(B1687,lingue!$A$1:$W$2481,16,FALSE),IF($A$4="F",VLOOKUP(B1687,lingue!$A$1:$W$2481,18,FALSE)))))))</f>
        <v>SCAFFALE FRAME COPPIA GUIDE ZINCATE - DIM. MM P=350</v>
      </c>
      <c r="E1687" s="8"/>
      <c r="F1687" s="28"/>
      <c r="G1687" s="8"/>
      <c r="J1687" s="25">
        <v>1</v>
      </c>
      <c r="K1687" s="26"/>
      <c r="L1687" s="27">
        <v>9.1999999999999993</v>
      </c>
      <c r="M1687" s="102"/>
    </row>
    <row r="1688" spans="1:13" ht="21.75" customHeight="1" x14ac:dyDescent="0.25">
      <c r="A1688" s="34" t="s">
        <v>1649</v>
      </c>
      <c r="B1688" s="22" t="s">
        <v>1667</v>
      </c>
      <c r="D1688" s="8" t="str">
        <f>IF($A$4="I",VLOOKUP(B1688,lingue!$A$1:$W$2481,12,FALSE),IF($A$4="GB",VLOOKUP(B1688,lingue!$A$1:$W$2481,14,FALSE),IF($A$4="E",VLOOKUP(B1688,lingue!$A$1:$W$2481,20,FALSE),IF($A$4="PL",VLOOKUP(B1688,lingue!$A$1:$W$2481,22,FALSE),IF($A$4="D",VLOOKUP(B1688,lingue!$A$1:$W$2481,16,FALSE),IF($A$4="F",VLOOKUP(B1688,lingue!$A$1:$W$2481,18,FALSE)))))))</f>
        <v>SCAFFALE FRAME CAMPATA BASE DOPPIA - CON CROCIERA - SENZA MENSOLE - LUCE INSERIMENTO 300 MM - DIM. MM L= 766 P=500 A=2010</v>
      </c>
      <c r="E1688" s="8" t="str">
        <f>IF($A$4="I",VLOOKUP(B1688,lingue!$A$1:$W$2481,13,FALSE),IF($A$4="GB",VLOOKUP(B1688,lingue!$A$1:$W$2481,15,FALSE),IF($A$4="E",VLOOKUP(B1688,lingue!$A$1:$W$2481,21,FALSE),IF($A$4="PL",VLOOKUP(B1688,lingue!$A$1:$W$2481,23,FALSE),IF($A$4="D",VLOOKUP(B1688,lingue!$A$1:$W$2481,17,FALSE),IF($A$4="F",VLOOKUP(B1688,lingue!$A$1:$W$2481,19,FALSE)))))))</f>
        <v>ZINCATO - FIANCATA FORNITA MONTATA</v>
      </c>
      <c r="F1688" s="28"/>
      <c r="G1688" s="8"/>
      <c r="J1688" s="25">
        <v>1</v>
      </c>
      <c r="K1688" s="26"/>
      <c r="L1688" s="27">
        <v>285.45999999999998</v>
      </c>
      <c r="M1688" s="102"/>
    </row>
    <row r="1689" spans="1:13" ht="21.75" customHeight="1" x14ac:dyDescent="0.25">
      <c r="A1689" s="34" t="s">
        <v>1649</v>
      </c>
      <c r="B1689" s="22" t="s">
        <v>1668</v>
      </c>
      <c r="D1689" s="8" t="str">
        <f>IF($A$4="I",VLOOKUP(B1689,lingue!$A$1:$W$2481,12,FALSE),IF($A$4="GB",VLOOKUP(B1689,lingue!$A$1:$W$2481,14,FALSE),IF($A$4="E",VLOOKUP(B1689,lingue!$A$1:$W$2481,20,FALSE),IF($A$4="PL",VLOOKUP(B1689,lingue!$A$1:$W$2481,22,FALSE),IF($A$4="D",VLOOKUP(B1689,lingue!$A$1:$W$2481,16,FALSE),IF($A$4="F",VLOOKUP(B1689,lingue!$A$1:$W$2481,18,FALSE)))))))</f>
        <v>SCAFFALE FRAME CAMPATA AGGIUNTIVA SINGOLA - SENZA CROCIERA - SENZA MENSOLE - LUCE INSERIMENTO 300 MM - DIM. MM L= 363 P=500 A=2010</v>
      </c>
      <c r="E1689" s="8" t="str">
        <f>IF($A$4="I",VLOOKUP(B1689,lingue!$A$1:$W$2481,13,FALSE),IF($A$4="GB",VLOOKUP(B1689,lingue!$A$1:$W$2481,15,FALSE),IF($A$4="E",VLOOKUP(B1689,lingue!$A$1:$W$2481,21,FALSE),IF($A$4="PL",VLOOKUP(B1689,lingue!$A$1:$W$2481,23,FALSE),IF($A$4="D",VLOOKUP(B1689,lingue!$A$1:$W$2481,17,FALSE),IF($A$4="F",VLOOKUP(B1689,lingue!$A$1:$W$2481,19,FALSE)))))))</f>
        <v>ZINCATO - FIANCATA FORNITA MONTATA</v>
      </c>
      <c r="F1689" s="28"/>
      <c r="G1689" s="8"/>
      <c r="J1689" s="25">
        <v>1</v>
      </c>
      <c r="K1689" s="26"/>
      <c r="L1689" s="27">
        <v>100.66</v>
      </c>
      <c r="M1689" s="102"/>
    </row>
    <row r="1690" spans="1:13" ht="21.75" customHeight="1" x14ac:dyDescent="0.25">
      <c r="A1690" s="34" t="s">
        <v>1649</v>
      </c>
      <c r="B1690" s="22" t="s">
        <v>1669</v>
      </c>
      <c r="D1690" s="8" t="str">
        <f>IF($A$4="I",VLOOKUP(B1690,lingue!$A$1:$W$2481,12,FALSE),IF($A$4="GB",VLOOKUP(B1690,lingue!$A$1:$W$2481,14,FALSE),IF($A$4="E",VLOOKUP(B1690,lingue!$A$1:$W$2481,20,FALSE),IF($A$4="PL",VLOOKUP(B1690,lingue!$A$1:$W$2481,22,FALSE),IF($A$4="D",VLOOKUP(B1690,lingue!$A$1:$W$2481,16,FALSE),IF($A$4="F",VLOOKUP(B1690,lingue!$A$1:$W$2481,18,FALSE)))))))</f>
        <v>SCAFFALE FRAME CAMPATA BASE SINGOLA - SENZA MENSOLE - LUCE INSERIMENTO 200 MM - DIM. MM L= 403 P=500 A=1010</v>
      </c>
      <c r="E1690" s="8" t="str">
        <f>IF($A$4="I",VLOOKUP(B1690,lingue!$A$1:$W$2481,13,FALSE),IF($A$4="GB",VLOOKUP(B1690,lingue!$A$1:$W$2481,15,FALSE),IF($A$4="E",VLOOKUP(B1690,lingue!$A$1:$W$2481,21,FALSE),IF($A$4="PL",VLOOKUP(B1690,lingue!$A$1:$W$2481,23,FALSE),IF($A$4="D",VLOOKUP(B1690,lingue!$A$1:$W$2481,17,FALSE),IF($A$4="F",VLOOKUP(B1690,lingue!$A$1:$W$2481,19,FALSE)))))))</f>
        <v>ZINCATO - FIANCATA FORNITA MONTATA</v>
      </c>
      <c r="F1690" s="28"/>
      <c r="G1690" s="8"/>
      <c r="J1690" s="25">
        <v>1</v>
      </c>
      <c r="K1690" s="26"/>
      <c r="L1690" s="27">
        <v>128.34</v>
      </c>
      <c r="M1690" s="102"/>
    </row>
    <row r="1691" spans="1:13" ht="21.75" customHeight="1" x14ac:dyDescent="0.25">
      <c r="A1691" s="34" t="s">
        <v>1649</v>
      </c>
      <c r="B1691" s="22" t="s">
        <v>1670</v>
      </c>
      <c r="D1691" s="8" t="str">
        <f>IF($A$4="I",VLOOKUP(B1691,lingue!$A$1:$W$2481,12,FALSE),IF($A$4="GB",VLOOKUP(B1691,lingue!$A$1:$W$2481,14,FALSE),IF($A$4="E",VLOOKUP(B1691,lingue!$A$1:$W$2481,20,FALSE),IF($A$4="PL",VLOOKUP(B1691,lingue!$A$1:$W$2481,22,FALSE),IF($A$4="D",VLOOKUP(B1691,lingue!$A$1:$W$2481,16,FALSE),IF($A$4="F",VLOOKUP(B1691,lingue!$A$1:$W$2481,18,FALSE)))))))</f>
        <v>SCAFFALE FRAME CAMPATA AGGIUNTIVA SINGOLA - SENZA MENSOLE - LUCE INSERIMENTO 200 MM - DIM. MM L= 363 P=500 A=1010</v>
      </c>
      <c r="E1691" s="8" t="str">
        <f>IF($A$4="I",VLOOKUP(B1691,lingue!$A$1:$W$2481,13,FALSE),IF($A$4="GB",VLOOKUP(B1691,lingue!$A$1:$W$2481,15,FALSE),IF($A$4="E",VLOOKUP(B1691,lingue!$A$1:$W$2481,21,FALSE),IF($A$4="PL",VLOOKUP(B1691,lingue!$A$1:$W$2481,23,FALSE),IF($A$4="D",VLOOKUP(B1691,lingue!$A$1:$W$2481,17,FALSE),IF($A$4="F",VLOOKUP(B1691,lingue!$A$1:$W$2481,19,FALSE)))))))</f>
        <v>ZINCATO - FIANCATA FORNITA MONTATA</v>
      </c>
      <c r="F1691" s="28"/>
      <c r="G1691" s="8"/>
      <c r="J1691" s="25">
        <v>1</v>
      </c>
      <c r="K1691" s="26"/>
      <c r="L1691" s="27">
        <v>82.23</v>
      </c>
      <c r="M1691" s="102"/>
    </row>
    <row r="1692" spans="1:13" ht="21.75" customHeight="1" x14ac:dyDescent="0.25">
      <c r="A1692" s="34" t="s">
        <v>1649</v>
      </c>
      <c r="B1692" s="22" t="s">
        <v>1671</v>
      </c>
      <c r="D1692" s="8" t="str">
        <f>IF($A$4="I",VLOOKUP(B1692,lingue!$A$1:$W$2481,12,FALSE),IF($A$4="GB",VLOOKUP(B1692,lingue!$A$1:$W$2481,14,FALSE),IF($A$4="E",VLOOKUP(B1692,lingue!$A$1:$W$2481,20,FALSE),IF($A$4="PL",VLOOKUP(B1692,lingue!$A$1:$W$2481,22,FALSE),IF($A$4="D",VLOOKUP(B1692,lingue!$A$1:$W$2481,16,FALSE),IF($A$4="F",VLOOKUP(B1692,lingue!$A$1:$W$2481,18,FALSE)))))))</f>
        <v>SCAFFALE FRAME COPPIA GUIDE ZINCATE - DIM. MM P=500</v>
      </c>
      <c r="E1692" s="8"/>
      <c r="F1692" s="28"/>
      <c r="G1692" s="8"/>
      <c r="J1692" s="25">
        <v>1</v>
      </c>
      <c r="K1692" s="26"/>
      <c r="L1692" s="27">
        <v>11.68</v>
      </c>
      <c r="M1692" s="102"/>
    </row>
    <row r="1693" spans="1:13" ht="21.75" customHeight="1" x14ac:dyDescent="0.25">
      <c r="A1693" s="34" t="s">
        <v>1672</v>
      </c>
      <c r="B1693" s="22" t="s">
        <v>1673</v>
      </c>
      <c r="D1693" s="8" t="str">
        <f>IF($A$4="I",VLOOKUP(B1693,lingue!$A$1:$W$2481,12,FALSE),IF($A$4="GB",VLOOKUP(B1693,lingue!$A$1:$W$2481,14,FALSE),IF($A$4="E",VLOOKUP(B1693,lingue!$A$1:$W$2481,20,FALSE),IF($A$4="PL",VLOOKUP(B1693,lingue!$A$1:$W$2481,22,FALSE),IF($A$4="D",VLOOKUP(B1693,lingue!$A$1:$W$2481,16,FALSE),IF($A$4="F",VLOOKUP(B1693,lingue!$A$1:$W$2481,18,FALSE)))))))</f>
        <v>ARMADIO PICK A GIORNO - CON 54 COMPAT COC0015104 BLU + 8 RIPIANI + 9 FERMI - DIM. MM  L=700 P=270 A=1000 - COLORE: BLU RAL5012</v>
      </c>
      <c r="E1693" s="8" t="str">
        <f>IF($A$4="I",VLOOKUP(B1693,lingue!$A$1:$W$2481,13,FALSE),IF($A$4="GB",VLOOKUP(B1693,lingue!$A$1:$W$2481,15,FALSE),IF($A$4="E",VLOOKUP(B1693,lingue!$A$1:$W$2481,21,FALSE),IF($A$4="PL",VLOOKUP(B1693,lingue!$A$1:$W$2481,23,FALSE),IF($A$4="D",VLOOKUP(B1693,lingue!$A$1:$W$2481,17,FALSE),IF($A$4="F",VLOOKUP(B1693,lingue!$A$1:$W$2481,19,FALSE)))))))</f>
        <v>FORNITO MONTATO</v>
      </c>
      <c r="F1693" s="28"/>
      <c r="G1693" s="8"/>
      <c r="J1693" s="25">
        <v>1</v>
      </c>
      <c r="K1693" s="26"/>
      <c r="L1693" s="27">
        <v>309.42</v>
      </c>
      <c r="M1693" s="102"/>
    </row>
    <row r="1694" spans="1:13" ht="21.75" customHeight="1" x14ac:dyDescent="0.25">
      <c r="A1694" s="34" t="s">
        <v>1672</v>
      </c>
      <c r="B1694" s="22" t="s">
        <v>1674</v>
      </c>
      <c r="D1694" s="8" t="str">
        <f>IF($A$4="I",VLOOKUP(B1694,lingue!$A$1:$W$2481,12,FALSE),IF($A$4="GB",VLOOKUP(B1694,lingue!$A$1:$W$2481,14,FALSE),IF($A$4="E",VLOOKUP(B1694,lingue!$A$1:$W$2481,20,FALSE),IF($A$4="PL",VLOOKUP(B1694,lingue!$A$1:$W$2481,22,FALSE),IF($A$4="D",VLOOKUP(B1694,lingue!$A$1:$W$2481,16,FALSE),IF($A$4="F",VLOOKUP(B1694,lingue!$A$1:$W$2481,18,FALSE)))))))</f>
        <v>ARMADIO PICK CON ANTE E SERRATURA - CON 54 COMPAT COC0015104 BLU + 8 RIPIANI + 9 FERMI - DIM. MM  L=700 P=270 A=1000 - COLORE: BLU RAL5012</v>
      </c>
      <c r="E1694" s="8" t="str">
        <f>IF($A$4="I",VLOOKUP(B1694,lingue!$A$1:$W$2481,13,FALSE),IF($A$4="GB",VLOOKUP(B1694,lingue!$A$1:$W$2481,15,FALSE),IF($A$4="E",VLOOKUP(B1694,lingue!$A$1:$W$2481,21,FALSE),IF($A$4="PL",VLOOKUP(B1694,lingue!$A$1:$W$2481,23,FALSE),IF($A$4="D",VLOOKUP(B1694,lingue!$A$1:$W$2481,17,FALSE),IF($A$4="F",VLOOKUP(B1694,lingue!$A$1:$W$2481,19,FALSE)))))))</f>
        <v>FORNITO MONTATO</v>
      </c>
      <c r="F1694" s="28"/>
      <c r="G1694" s="8"/>
      <c r="J1694" s="25">
        <v>1</v>
      </c>
      <c r="K1694" s="26"/>
      <c r="L1694" s="27">
        <v>427.18</v>
      </c>
      <c r="M1694" s="102"/>
    </row>
    <row r="1695" spans="1:13" ht="21.75" customHeight="1" x14ac:dyDescent="0.25">
      <c r="A1695" s="34" t="s">
        <v>1672</v>
      </c>
      <c r="B1695" s="22" t="s">
        <v>1675</v>
      </c>
      <c r="D1695" s="8" t="str">
        <f>IF($A$4="I",VLOOKUP(B1695,lingue!$A$1:$W$2481,12,FALSE),IF($A$4="GB",VLOOKUP(B1695,lingue!$A$1:$W$2481,14,FALSE),IF($A$4="E",VLOOKUP(B1695,lingue!$A$1:$W$2481,20,FALSE),IF($A$4="PL",VLOOKUP(B1695,lingue!$A$1:$W$2481,22,FALSE),IF($A$4="D",VLOOKUP(B1695,lingue!$A$1:$W$2481,16,FALSE),IF($A$4="F",VLOOKUP(B1695,lingue!$A$1:$W$2481,18,FALSE)))))))</f>
        <v>ARMADIO PICK A GIORNO - CON 24 COMPAT COC0015104 BLU + 12 COMPAT COC0025101 GRIGIO + 6 RIPIANI + 4 FERMI - DIM. MM  L=700 P=270 A=1000 - COLORE: BLU RAL5012</v>
      </c>
      <c r="E1695" s="8" t="str">
        <f>IF($A$4="I",VLOOKUP(B1695,lingue!$A$1:$W$2481,13,FALSE),IF($A$4="GB",VLOOKUP(B1695,lingue!$A$1:$W$2481,15,FALSE),IF($A$4="E",VLOOKUP(B1695,lingue!$A$1:$W$2481,21,FALSE),IF($A$4="PL",VLOOKUP(B1695,lingue!$A$1:$W$2481,23,FALSE),IF($A$4="D",VLOOKUP(B1695,lingue!$A$1:$W$2481,17,FALSE),IF($A$4="F",VLOOKUP(B1695,lingue!$A$1:$W$2481,19,FALSE)))))))</f>
        <v>FORNITO MONTATO</v>
      </c>
      <c r="F1695" s="28"/>
      <c r="G1695" s="8"/>
      <c r="J1695" s="25">
        <v>1</v>
      </c>
      <c r="K1695" s="26"/>
      <c r="L1695" s="27">
        <v>269.55</v>
      </c>
      <c r="M1695" s="102"/>
    </row>
    <row r="1696" spans="1:13" ht="21.75" customHeight="1" x14ac:dyDescent="0.25">
      <c r="A1696" s="34" t="s">
        <v>1672</v>
      </c>
      <c r="B1696" s="22" t="s">
        <v>1676</v>
      </c>
      <c r="D1696" s="8" t="str">
        <f>IF($A$4="I",VLOOKUP(B1696,lingue!$A$1:$W$2481,12,FALSE),IF($A$4="GB",VLOOKUP(B1696,lingue!$A$1:$W$2481,14,FALSE),IF($A$4="E",VLOOKUP(B1696,lingue!$A$1:$W$2481,20,FALSE),IF($A$4="PL",VLOOKUP(B1696,lingue!$A$1:$W$2481,22,FALSE),IF($A$4="D",VLOOKUP(B1696,lingue!$A$1:$W$2481,16,FALSE),IF($A$4="F",VLOOKUP(B1696,lingue!$A$1:$W$2481,18,FALSE)))))))</f>
        <v>ARMADIO PICK CON ANTE E SERRATURA - CON 24 COMPAT COC0015104 BLU + 12 COMPAT COC0025101 GRIGIO + 6 RIPIANI + 4 FERMI - DIM. MM  L=700 P=270 A=1000 - COLORE: BLU RAL5012</v>
      </c>
      <c r="E1696" s="8" t="str">
        <f>IF($A$4="I",VLOOKUP(B1696,lingue!$A$1:$W$2481,13,FALSE),IF($A$4="GB",VLOOKUP(B1696,lingue!$A$1:$W$2481,15,FALSE),IF($A$4="E",VLOOKUP(B1696,lingue!$A$1:$W$2481,21,FALSE),IF($A$4="PL",VLOOKUP(B1696,lingue!$A$1:$W$2481,23,FALSE),IF($A$4="D",VLOOKUP(B1696,lingue!$A$1:$W$2481,17,FALSE),IF($A$4="F",VLOOKUP(B1696,lingue!$A$1:$W$2481,19,FALSE)))))))</f>
        <v>FORNITO MONTATO</v>
      </c>
      <c r="F1696" s="28"/>
      <c r="G1696" s="8"/>
      <c r="J1696" s="25">
        <v>1</v>
      </c>
      <c r="K1696" s="26"/>
      <c r="L1696" s="27">
        <v>387.3</v>
      </c>
      <c r="M1696" s="102"/>
    </row>
    <row r="1697" spans="1:13" ht="21.75" customHeight="1" x14ac:dyDescent="0.25">
      <c r="A1697" s="34" t="s">
        <v>1672</v>
      </c>
      <c r="B1697" s="22" t="s">
        <v>1677</v>
      </c>
      <c r="D1697" s="8" t="str">
        <f>IF($A$4="I",VLOOKUP(B1697,lingue!$A$1:$W$2481,12,FALSE),IF($A$4="GB",VLOOKUP(B1697,lingue!$A$1:$W$2481,14,FALSE),IF($A$4="E",VLOOKUP(B1697,lingue!$A$1:$W$2481,20,FALSE),IF($A$4="PL",VLOOKUP(B1697,lingue!$A$1:$W$2481,22,FALSE),IF($A$4="D",VLOOKUP(B1697,lingue!$A$1:$W$2481,16,FALSE),IF($A$4="F",VLOOKUP(B1697,lingue!$A$1:$W$2481,18,FALSE)))))))</f>
        <v>ARMADIO PICK A GIORNO - 24 COMPAT COC0025101 GRIGIO + 5 RIPIANI - DIM. MM  L=700 P=270 A=1000 - COLORE: BLU RAL5012</v>
      </c>
      <c r="E1697" s="8" t="str">
        <f>IF($A$4="I",VLOOKUP(B1697,lingue!$A$1:$W$2481,13,FALSE),IF($A$4="GB",VLOOKUP(B1697,lingue!$A$1:$W$2481,15,FALSE),IF($A$4="E",VLOOKUP(B1697,lingue!$A$1:$W$2481,21,FALSE),IF($A$4="PL",VLOOKUP(B1697,lingue!$A$1:$W$2481,23,FALSE),IF($A$4="D",VLOOKUP(B1697,lingue!$A$1:$W$2481,17,FALSE),IF($A$4="F",VLOOKUP(B1697,lingue!$A$1:$W$2481,19,FALSE)))))))</f>
        <v>FORNITO MONTATO</v>
      </c>
      <c r="F1697" s="28"/>
      <c r="G1697" s="8"/>
      <c r="J1697" s="25">
        <v>1</v>
      </c>
      <c r="K1697" s="26"/>
      <c r="L1697" s="27">
        <v>248.91</v>
      </c>
      <c r="M1697" s="102"/>
    </row>
    <row r="1698" spans="1:13" ht="21.75" customHeight="1" x14ac:dyDescent="0.25">
      <c r="A1698" s="34" t="s">
        <v>1672</v>
      </c>
      <c r="B1698" s="22" t="s">
        <v>1678</v>
      </c>
      <c r="D1698" s="8" t="str">
        <f>IF($A$4="I",VLOOKUP(B1698,lingue!$A$1:$W$2481,12,FALSE),IF($A$4="GB",VLOOKUP(B1698,lingue!$A$1:$W$2481,14,FALSE),IF($A$4="E",VLOOKUP(B1698,lingue!$A$1:$W$2481,20,FALSE),IF($A$4="PL",VLOOKUP(B1698,lingue!$A$1:$W$2481,22,FALSE),IF($A$4="D",VLOOKUP(B1698,lingue!$A$1:$W$2481,16,FALSE),IF($A$4="F",VLOOKUP(B1698,lingue!$A$1:$W$2481,18,FALSE)))))))</f>
        <v>ARMADIO PICK CON ANTE E SERRATURA - 24 COMPAT COC0025101 GRIGIO + 5 RIPIANI - DIM. MM  L=700 P=270 A=1000 - COLORE: BLU RAL5012</v>
      </c>
      <c r="E1698" s="8" t="str">
        <f>IF($A$4="I",VLOOKUP(B1698,lingue!$A$1:$W$2481,13,FALSE),IF($A$4="GB",VLOOKUP(B1698,lingue!$A$1:$W$2481,15,FALSE),IF($A$4="E",VLOOKUP(B1698,lingue!$A$1:$W$2481,21,FALSE),IF($A$4="PL",VLOOKUP(B1698,lingue!$A$1:$W$2481,23,FALSE),IF($A$4="D",VLOOKUP(B1698,lingue!$A$1:$W$2481,17,FALSE),IF($A$4="F",VLOOKUP(B1698,lingue!$A$1:$W$2481,19,FALSE)))))))</f>
        <v>FORNITO MONTATO</v>
      </c>
      <c r="F1698" s="28"/>
      <c r="G1698" s="8"/>
      <c r="J1698" s="25">
        <v>1</v>
      </c>
      <c r="K1698" s="26"/>
      <c r="L1698" s="27">
        <v>366.67</v>
      </c>
      <c r="M1698" s="102"/>
    </row>
    <row r="1699" spans="1:13" ht="21.75" customHeight="1" x14ac:dyDescent="0.25">
      <c r="A1699" s="34" t="s">
        <v>1672</v>
      </c>
      <c r="B1699" s="22" t="s">
        <v>1679</v>
      </c>
      <c r="D1699" s="8" t="str">
        <f>IF($A$4="I",VLOOKUP(B1699,lingue!$A$1:$W$2481,12,FALSE),IF($A$4="GB",VLOOKUP(B1699,lingue!$A$1:$W$2481,14,FALSE),IF($A$4="E",VLOOKUP(B1699,lingue!$A$1:$W$2481,20,FALSE),IF($A$4="PL",VLOOKUP(B1699,lingue!$A$1:$W$2481,22,FALSE),IF($A$4="D",VLOOKUP(B1699,lingue!$A$1:$W$2481,16,FALSE),IF($A$4="F",VLOOKUP(B1699,lingue!$A$1:$W$2481,18,FALSE)))))))</f>
        <v>ARMADIO PICK A GIORNO - VUOTO - DIM. MM  L=700 P=270 A=1000 - COLORE: BLU RAL5012</v>
      </c>
      <c r="E1699" s="8" t="str">
        <f>IF($A$4="I",VLOOKUP(B1699,lingue!$A$1:$W$2481,13,FALSE),IF($A$4="GB",VLOOKUP(B1699,lingue!$A$1:$W$2481,15,FALSE),IF($A$4="E",VLOOKUP(B1699,lingue!$A$1:$W$2481,21,FALSE),IF($A$4="PL",VLOOKUP(B1699,lingue!$A$1:$W$2481,23,FALSE),IF($A$4="D",VLOOKUP(B1699,lingue!$A$1:$W$2481,17,FALSE),IF($A$4="F",VLOOKUP(B1699,lingue!$A$1:$W$2481,19,FALSE)))))))</f>
        <v>FORNITO MONTATO</v>
      </c>
      <c r="F1699" s="28"/>
      <c r="G1699" s="8"/>
      <c r="J1699" s="25">
        <v>1</v>
      </c>
      <c r="K1699" s="26"/>
      <c r="L1699" s="27">
        <v>146.13999999999999</v>
      </c>
      <c r="M1699" s="102"/>
    </row>
    <row r="1700" spans="1:13" ht="21.75" customHeight="1" x14ac:dyDescent="0.25">
      <c r="A1700" s="34" t="s">
        <v>1672</v>
      </c>
      <c r="B1700" s="22" t="s">
        <v>1680</v>
      </c>
      <c r="D1700" s="8" t="str">
        <f>IF($A$4="I",VLOOKUP(B1700,lingue!$A$1:$W$2481,12,FALSE),IF($A$4="GB",VLOOKUP(B1700,lingue!$A$1:$W$2481,14,FALSE),IF($A$4="E",VLOOKUP(B1700,lingue!$A$1:$W$2481,20,FALSE),IF($A$4="PL",VLOOKUP(B1700,lingue!$A$1:$W$2481,22,FALSE),IF($A$4="D",VLOOKUP(B1700,lingue!$A$1:$W$2481,16,FALSE),IF($A$4="F",VLOOKUP(B1700,lingue!$A$1:$W$2481,18,FALSE)))))))</f>
        <v>ARMADIO PICK CON ANTE E SERRATURA - VUOTO - DIM. MM  L=700 P=270 A=1000 - COLORE: BLU RAL5012</v>
      </c>
      <c r="E1700" s="8" t="str">
        <f>IF($A$4="I",VLOOKUP(B1700,lingue!$A$1:$W$2481,13,FALSE),IF($A$4="GB",VLOOKUP(B1700,lingue!$A$1:$W$2481,15,FALSE),IF($A$4="E",VLOOKUP(B1700,lingue!$A$1:$W$2481,21,FALSE),IF($A$4="PL",VLOOKUP(B1700,lingue!$A$1:$W$2481,23,FALSE),IF($A$4="D",VLOOKUP(B1700,lingue!$A$1:$W$2481,17,FALSE),IF($A$4="F",VLOOKUP(B1700,lingue!$A$1:$W$2481,19,FALSE)))))))</f>
        <v>FORNITO MONTATO</v>
      </c>
      <c r="F1700" s="28"/>
      <c r="G1700" s="8"/>
      <c r="J1700" s="25">
        <v>1</v>
      </c>
      <c r="K1700" s="26"/>
      <c r="L1700" s="27">
        <v>263.89999999999998</v>
      </c>
      <c r="M1700" s="102"/>
    </row>
    <row r="1701" spans="1:13" ht="21.75" customHeight="1" x14ac:dyDescent="0.25">
      <c r="A1701" s="34" t="s">
        <v>1672</v>
      </c>
      <c r="B1701" s="22" t="s">
        <v>1681</v>
      </c>
      <c r="D1701" s="8" t="str">
        <f>IF($A$4="I",VLOOKUP(B1701,lingue!$A$1:$W$2481,12,FALSE),IF($A$4="GB",VLOOKUP(B1701,lingue!$A$1:$W$2481,14,FALSE),IF($A$4="E",VLOOKUP(B1701,lingue!$A$1:$W$2481,20,FALSE),IF($A$4="PL",VLOOKUP(B1701,lingue!$A$1:$W$2481,22,FALSE),IF($A$4="D",VLOOKUP(B1701,lingue!$A$1:$W$2481,16,FALSE),IF($A$4="F",VLOOKUP(B1701,lingue!$A$1:$W$2481,18,FALSE)))))))</f>
        <v>ARMADIO PICK A GIORNO - CON 42 COMPAT COC0015104 BLU + 24 COMPAT COC0025101 GRIGIO + 12 RIPIANI + 7 FERMI - DIM. MM  L=700 P=270 A=1655 - COLORE: BLU RAL5012</v>
      </c>
      <c r="E1701" s="8" t="str">
        <f>IF($A$4="I",VLOOKUP(B1701,lingue!$A$1:$W$2481,13,FALSE),IF($A$4="GB",VLOOKUP(B1701,lingue!$A$1:$W$2481,15,FALSE),IF($A$4="E",VLOOKUP(B1701,lingue!$A$1:$W$2481,21,FALSE),IF($A$4="PL",VLOOKUP(B1701,lingue!$A$1:$W$2481,23,FALSE),IF($A$4="D",VLOOKUP(B1701,lingue!$A$1:$W$2481,17,FALSE),IF($A$4="F",VLOOKUP(B1701,lingue!$A$1:$W$2481,19,FALSE)))))))</f>
        <v>FORNITO MONTATO</v>
      </c>
      <c r="F1701" s="28"/>
      <c r="G1701" s="8"/>
      <c r="J1701" s="25">
        <v>1</v>
      </c>
      <c r="K1701" s="26"/>
      <c r="L1701" s="27">
        <v>417.5</v>
      </c>
      <c r="M1701" s="102"/>
    </row>
    <row r="1702" spans="1:13" ht="21.75" customHeight="1" x14ac:dyDescent="0.25">
      <c r="A1702" s="34" t="s">
        <v>1672</v>
      </c>
      <c r="B1702" s="22" t="s">
        <v>1682</v>
      </c>
      <c r="D1702" s="8" t="str">
        <f>IF($A$4="I",VLOOKUP(B1702,lingue!$A$1:$W$2481,12,FALSE),IF($A$4="GB",VLOOKUP(B1702,lingue!$A$1:$W$2481,14,FALSE),IF($A$4="E",VLOOKUP(B1702,lingue!$A$1:$W$2481,20,FALSE),IF($A$4="PL",VLOOKUP(B1702,lingue!$A$1:$W$2481,22,FALSE),IF($A$4="D",VLOOKUP(B1702,lingue!$A$1:$W$2481,16,FALSE),IF($A$4="F",VLOOKUP(B1702,lingue!$A$1:$W$2481,18,FALSE)))))))</f>
        <v>ARMADIO PICK CON ANTE E SERRATURA - CON 42 COMPAT COC0015104 BLU + 24 COMPAT COC0025101 GRIGIO + 12 RIPIANI + 7 FERMI - DIM. MM  L=700 P=270 A=1655 - COLORE: BLU RAL5012</v>
      </c>
      <c r="E1702" s="8" t="str">
        <f>IF($A$4="I",VLOOKUP(B1702,lingue!$A$1:$W$2481,13,FALSE),IF($A$4="GB",VLOOKUP(B1702,lingue!$A$1:$W$2481,15,FALSE),IF($A$4="E",VLOOKUP(B1702,lingue!$A$1:$W$2481,21,FALSE),IF($A$4="PL",VLOOKUP(B1702,lingue!$A$1:$W$2481,23,FALSE),IF($A$4="D",VLOOKUP(B1702,lingue!$A$1:$W$2481,17,FALSE),IF($A$4="F",VLOOKUP(B1702,lingue!$A$1:$W$2481,19,FALSE)))))))</f>
        <v>FORNITO MONTATO</v>
      </c>
      <c r="F1702" s="28"/>
      <c r="G1702" s="8"/>
      <c r="J1702" s="25">
        <v>1</v>
      </c>
      <c r="K1702" s="26"/>
      <c r="L1702" s="27">
        <v>515.54999999999995</v>
      </c>
      <c r="M1702" s="102"/>
    </row>
    <row r="1703" spans="1:13" ht="21.75" customHeight="1" x14ac:dyDescent="0.25">
      <c r="A1703" s="34" t="s">
        <v>1672</v>
      </c>
      <c r="B1703" s="22" t="s">
        <v>1683</v>
      </c>
      <c r="D1703" s="8" t="str">
        <f>IF($A$4="I",VLOOKUP(B1703,lingue!$A$1:$W$2481,12,FALSE),IF($A$4="GB",VLOOKUP(B1703,lingue!$A$1:$W$2481,14,FALSE),IF($A$4="E",VLOOKUP(B1703,lingue!$A$1:$W$2481,20,FALSE),IF($A$4="PL",VLOOKUP(B1703,lingue!$A$1:$W$2481,22,FALSE),IF($A$4="D",VLOOKUP(B1703,lingue!$A$1:$W$2481,16,FALSE),IF($A$4="F",VLOOKUP(B1703,lingue!$A$1:$W$2481,18,FALSE)))))))</f>
        <v>ARMADIO PICK CON ANTE E SERRATURA - CON 2 PRACTIBOX PR9077 + 4 PR6112 + 3 PR5164 + 1 PR4206 + 1 PR3240 + 1 TELAIO MM 1500 H - DIM. MM  L=700 P=270 A=1655 - COLORE: BLU RAL5012</v>
      </c>
      <c r="E1703" s="8" t="str">
        <f>IF($A$4="I",VLOOKUP(B1703,lingue!$A$1:$W$2481,13,FALSE),IF($A$4="GB",VLOOKUP(B1703,lingue!$A$1:$W$2481,15,FALSE),IF($A$4="E",VLOOKUP(B1703,lingue!$A$1:$W$2481,21,FALSE),IF($A$4="PL",VLOOKUP(B1703,lingue!$A$1:$W$2481,23,FALSE),IF($A$4="D",VLOOKUP(B1703,lingue!$A$1:$W$2481,17,FALSE),IF($A$4="F",VLOOKUP(B1703,lingue!$A$1:$W$2481,19,FALSE)))))))</f>
        <v>FORNITO MONTATO</v>
      </c>
      <c r="F1703" s="28"/>
      <c r="G1703" s="8"/>
      <c r="J1703" s="25">
        <v>1</v>
      </c>
      <c r="K1703" s="26"/>
      <c r="L1703" s="27">
        <v>588.54</v>
      </c>
      <c r="M1703" s="102"/>
    </row>
    <row r="1704" spans="1:13" ht="21.75" customHeight="1" x14ac:dyDescent="0.25">
      <c r="A1704" s="34" t="s">
        <v>1672</v>
      </c>
      <c r="B1704" s="22" t="s">
        <v>1684</v>
      </c>
      <c r="D1704" s="8" t="str">
        <f>IF($A$4="I",VLOOKUP(B1704,lingue!$A$1:$W$2481,12,FALSE),IF($A$4="GB",VLOOKUP(B1704,lingue!$A$1:$W$2481,14,FALSE),IF($A$4="E",VLOOKUP(B1704,lingue!$A$1:$W$2481,20,FALSE),IF($A$4="PL",VLOOKUP(B1704,lingue!$A$1:$W$2481,22,FALSE),IF($A$4="D",VLOOKUP(B1704,lingue!$A$1:$W$2481,16,FALSE),IF($A$4="F",VLOOKUP(B1704,lingue!$A$1:$W$2481,18,FALSE)))))))</f>
        <v>ARMADIO PICK A GIORNO - VUOTO - DIM. MM  L=700 P=270 A=1655 - COLORE: BLU RAL5012</v>
      </c>
      <c r="E1704" s="8" t="str">
        <f>IF($A$4="I",VLOOKUP(B1704,lingue!$A$1:$W$2481,13,FALSE),IF($A$4="GB",VLOOKUP(B1704,lingue!$A$1:$W$2481,15,FALSE),IF($A$4="E",VLOOKUP(B1704,lingue!$A$1:$W$2481,21,FALSE),IF($A$4="PL",VLOOKUP(B1704,lingue!$A$1:$W$2481,23,FALSE),IF($A$4="D",VLOOKUP(B1704,lingue!$A$1:$W$2481,17,FALSE),IF($A$4="F",VLOOKUP(B1704,lingue!$A$1:$W$2481,19,FALSE)))))))</f>
        <v>FORNITO MONTATO</v>
      </c>
      <c r="F1704" s="28"/>
      <c r="G1704" s="8"/>
      <c r="J1704" s="25">
        <v>1</v>
      </c>
      <c r="K1704" s="26"/>
      <c r="L1704" s="27">
        <v>180.02</v>
      </c>
      <c r="M1704" s="102"/>
    </row>
    <row r="1705" spans="1:13" ht="21.75" customHeight="1" x14ac:dyDescent="0.25">
      <c r="A1705" s="34" t="s">
        <v>1672</v>
      </c>
      <c r="B1705" s="22" t="s">
        <v>1685</v>
      </c>
      <c r="D1705" s="8" t="str">
        <f>IF($A$4="I",VLOOKUP(B1705,lingue!$A$1:$W$2481,12,FALSE),IF($A$4="GB",VLOOKUP(B1705,lingue!$A$1:$W$2481,14,FALSE),IF($A$4="E",VLOOKUP(B1705,lingue!$A$1:$W$2481,20,FALSE),IF($A$4="PL",VLOOKUP(B1705,lingue!$A$1:$W$2481,22,FALSE),IF($A$4="D",VLOOKUP(B1705,lingue!$A$1:$W$2481,16,FALSE),IF($A$4="F",VLOOKUP(B1705,lingue!$A$1:$W$2481,18,FALSE)))))))</f>
        <v>ARMADIO PICK CON ANTE E SERRATURA - VUOTO - DIM. MM  L=700 P=270 A=1655 - COLORE: BLU RAL5012</v>
      </c>
      <c r="E1705" s="8" t="str">
        <f>IF($A$4="I",VLOOKUP(B1705,lingue!$A$1:$W$2481,13,FALSE),IF($A$4="GB",VLOOKUP(B1705,lingue!$A$1:$W$2481,15,FALSE),IF($A$4="E",VLOOKUP(B1705,lingue!$A$1:$W$2481,21,FALSE),IF($A$4="PL",VLOOKUP(B1705,lingue!$A$1:$W$2481,23,FALSE),IF($A$4="D",VLOOKUP(B1705,lingue!$A$1:$W$2481,17,FALSE),IF($A$4="F",VLOOKUP(B1705,lingue!$A$1:$W$2481,19,FALSE)))))))</f>
        <v>FORNITO MONTATO</v>
      </c>
      <c r="F1705" s="28"/>
      <c r="G1705" s="8"/>
      <c r="J1705" s="25">
        <v>1</v>
      </c>
      <c r="K1705" s="26"/>
      <c r="L1705" s="27">
        <v>278.07</v>
      </c>
      <c r="M1705" s="102"/>
    </row>
    <row r="1706" spans="1:13" ht="21.75" customHeight="1" x14ac:dyDescent="0.25">
      <c r="A1706" s="34" t="s">
        <v>1672</v>
      </c>
      <c r="B1706" s="22" t="s">
        <v>1686</v>
      </c>
      <c r="D1706" s="8" t="str">
        <f>IF($A$4="I",VLOOKUP(B1706,lingue!$A$1:$W$2481,12,FALSE),IF($A$4="GB",VLOOKUP(B1706,lingue!$A$1:$W$2481,14,FALSE),IF($A$4="E",VLOOKUP(B1706,lingue!$A$1:$W$2481,20,FALSE),IF($A$4="PL",VLOOKUP(B1706,lingue!$A$1:$W$2481,22,FALSE),IF($A$4="D",VLOOKUP(B1706,lingue!$A$1:$W$2481,16,FALSE),IF($A$4="F",VLOOKUP(B1706,lingue!$A$1:$W$2481,18,FALSE)))))))</f>
        <v>ARMADIO PICK A GIORNO - CON 54 COMPAT COC0015104 BLU + 28 COMPAT COC0025101 GRIGIO + 15 RIPIANI + 9 FERMI - DIM. MM  L=700 P=270 A=2000 - COLORE: BLU RAL5012</v>
      </c>
      <c r="E1706" s="8" t="str">
        <f>IF($A$4="I",VLOOKUP(B1706,lingue!$A$1:$W$2481,13,FALSE),IF($A$4="GB",VLOOKUP(B1706,lingue!$A$1:$W$2481,15,FALSE),IF($A$4="E",VLOOKUP(B1706,lingue!$A$1:$W$2481,21,FALSE),IF($A$4="PL",VLOOKUP(B1706,lingue!$A$1:$W$2481,23,FALSE),IF($A$4="D",VLOOKUP(B1706,lingue!$A$1:$W$2481,17,FALSE),IF($A$4="F",VLOOKUP(B1706,lingue!$A$1:$W$2481,19,FALSE)))))))</f>
        <v>FORNITO MONTATO</v>
      </c>
      <c r="F1706" s="28"/>
      <c r="G1706" s="8"/>
      <c r="J1706" s="25">
        <v>1</v>
      </c>
      <c r="K1706" s="26"/>
      <c r="L1706" s="27">
        <v>507.1</v>
      </c>
      <c r="M1706" s="102"/>
    </row>
    <row r="1707" spans="1:13" ht="21.75" customHeight="1" x14ac:dyDescent="0.25">
      <c r="A1707" s="34" t="s">
        <v>1672</v>
      </c>
      <c r="B1707" s="22" t="s">
        <v>1687</v>
      </c>
      <c r="D1707" s="8" t="str">
        <f>IF($A$4="I",VLOOKUP(B1707,lingue!$A$1:$W$2481,12,FALSE),IF($A$4="GB",VLOOKUP(B1707,lingue!$A$1:$W$2481,14,FALSE),IF($A$4="E",VLOOKUP(B1707,lingue!$A$1:$W$2481,20,FALSE),IF($A$4="PL",VLOOKUP(B1707,lingue!$A$1:$W$2481,22,FALSE),IF($A$4="D",VLOOKUP(B1707,lingue!$A$1:$W$2481,16,FALSE),IF($A$4="F",VLOOKUP(B1707,lingue!$A$1:$W$2481,18,FALSE)))))))</f>
        <v>ARMADIO PICK CON ANTE E SERRATURA - CON 54 COMPAT COC0015104 BLU + 28 COMPAT COC0025101 GRIGIO + 15 RIPIANI + 9 FERMI - DIM. MM  L=700 P=270 A=2000 - COLORE: BLU RAL5012</v>
      </c>
      <c r="E1707" s="8" t="str">
        <f>IF($A$4="I",VLOOKUP(B1707,lingue!$A$1:$W$2481,13,FALSE),IF($A$4="GB",VLOOKUP(B1707,lingue!$A$1:$W$2481,15,FALSE),IF($A$4="E",VLOOKUP(B1707,lingue!$A$1:$W$2481,21,FALSE),IF($A$4="PL",VLOOKUP(B1707,lingue!$A$1:$W$2481,23,FALSE),IF($A$4="D",VLOOKUP(B1707,lingue!$A$1:$W$2481,17,FALSE),IF($A$4="F",VLOOKUP(B1707,lingue!$A$1:$W$2481,19,FALSE)))))))</f>
        <v>FORNITO MONTATO</v>
      </c>
      <c r="F1707" s="28"/>
      <c r="G1707" s="8"/>
      <c r="J1707" s="25">
        <v>1</v>
      </c>
      <c r="K1707" s="26"/>
      <c r="L1707" s="27">
        <v>628.71</v>
      </c>
      <c r="M1707" s="102"/>
    </row>
    <row r="1708" spans="1:13" ht="21.75" customHeight="1" x14ac:dyDescent="0.25">
      <c r="A1708" s="34" t="s">
        <v>1672</v>
      </c>
      <c r="B1708" s="22" t="s">
        <v>1688</v>
      </c>
      <c r="D1708" s="8" t="str">
        <f>IF($A$4="I",VLOOKUP(B1708,lingue!$A$1:$W$2481,12,FALSE),IF($A$4="GB",VLOOKUP(B1708,lingue!$A$1:$W$2481,14,FALSE),IF($A$4="E",VLOOKUP(B1708,lingue!$A$1:$W$2481,20,FALSE),IF($A$4="PL",VLOOKUP(B1708,lingue!$A$1:$W$2481,22,FALSE),IF($A$4="D",VLOOKUP(B1708,lingue!$A$1:$W$2481,16,FALSE),IF($A$4="F",VLOOKUP(B1708,lingue!$A$1:$W$2481,18,FALSE)))))))</f>
        <v>ARMADIO PICK CON ANTE E SERRATURA - CON 1 PRACTIBOX PR9077 + 6 PR6112 + 2 PR5164 + 2 PR4206 + 1 PR3240 + 1 TELAIO MM 1750 H - DIM. MM  L=700 P=270 A=2000 - COLORE: BLU RAL5012</v>
      </c>
      <c r="E1708" s="8" t="str">
        <f>IF($A$4="I",VLOOKUP(B1708,lingue!$A$1:$W$2481,13,FALSE),IF($A$4="GB",VLOOKUP(B1708,lingue!$A$1:$W$2481,15,FALSE),IF($A$4="E",VLOOKUP(B1708,lingue!$A$1:$W$2481,21,FALSE),IF($A$4="PL",VLOOKUP(B1708,lingue!$A$1:$W$2481,23,FALSE),IF($A$4="D",VLOOKUP(B1708,lingue!$A$1:$W$2481,17,FALSE),IF($A$4="F",VLOOKUP(B1708,lingue!$A$1:$W$2481,19,FALSE)))))))</f>
        <v>FORNITO MONTATO</v>
      </c>
      <c r="F1708" s="28"/>
      <c r="G1708" s="8"/>
      <c r="J1708" s="25">
        <v>1</v>
      </c>
      <c r="K1708" s="26"/>
      <c r="L1708" s="27">
        <v>685.29</v>
      </c>
      <c r="M1708" s="102"/>
    </row>
    <row r="1709" spans="1:13" ht="21.75" customHeight="1" x14ac:dyDescent="0.25">
      <c r="A1709" s="34" t="s">
        <v>1672</v>
      </c>
      <c r="B1709" s="22" t="s">
        <v>1689</v>
      </c>
      <c r="D1709" s="8" t="str">
        <f>IF($A$4="I",VLOOKUP(B1709,lingue!$A$1:$W$2481,12,FALSE),IF($A$4="GB",VLOOKUP(B1709,lingue!$A$1:$W$2481,14,FALSE),IF($A$4="E",VLOOKUP(B1709,lingue!$A$1:$W$2481,20,FALSE),IF($A$4="PL",VLOOKUP(B1709,lingue!$A$1:$W$2481,22,FALSE),IF($A$4="D",VLOOKUP(B1709,lingue!$A$1:$W$2481,16,FALSE),IF($A$4="F",VLOOKUP(B1709,lingue!$A$1:$W$2481,18,FALSE)))))))</f>
        <v>ARMADIO PICK A GIORNO - VUOTO - DIM. MM  L=700 P=270 A=2000 - COLORE: BLU RAL5012</v>
      </c>
      <c r="E1709" s="8" t="str">
        <f>IF($A$4="I",VLOOKUP(B1709,lingue!$A$1:$W$2481,13,FALSE),IF($A$4="GB",VLOOKUP(B1709,lingue!$A$1:$W$2481,15,FALSE),IF($A$4="E",VLOOKUP(B1709,lingue!$A$1:$W$2481,21,FALSE),IF($A$4="PL",VLOOKUP(B1709,lingue!$A$1:$W$2481,23,FALSE),IF($A$4="D",VLOOKUP(B1709,lingue!$A$1:$W$2481,17,FALSE),IF($A$4="F",VLOOKUP(B1709,lingue!$A$1:$W$2481,19,FALSE)))))))</f>
        <v>FORNITO MONTATO</v>
      </c>
      <c r="F1709" s="28"/>
      <c r="G1709" s="8"/>
      <c r="J1709" s="25">
        <v>1</v>
      </c>
      <c r="K1709" s="26"/>
      <c r="L1709" s="27">
        <v>212.34</v>
      </c>
      <c r="M1709" s="102"/>
    </row>
    <row r="1710" spans="1:13" ht="21.75" customHeight="1" x14ac:dyDescent="0.25">
      <c r="A1710" s="34" t="s">
        <v>1672</v>
      </c>
      <c r="B1710" s="22" t="s">
        <v>1690</v>
      </c>
      <c r="D1710" s="8" t="str">
        <f>IF($A$4="I",VLOOKUP(B1710,lingue!$A$1:$W$2481,12,FALSE),IF($A$4="GB",VLOOKUP(B1710,lingue!$A$1:$W$2481,14,FALSE),IF($A$4="E",VLOOKUP(B1710,lingue!$A$1:$W$2481,20,FALSE),IF($A$4="PL",VLOOKUP(B1710,lingue!$A$1:$W$2481,22,FALSE),IF($A$4="D",VLOOKUP(B1710,lingue!$A$1:$W$2481,16,FALSE),IF($A$4="F",VLOOKUP(B1710,lingue!$A$1:$W$2481,18,FALSE)))))))</f>
        <v>ARMADIO PICK CON ANTE E SERRATURA - VUOTO - DIM. MM  L=700 P=270 A=2000 - COLORE: BLU RAL5012</v>
      </c>
      <c r="E1710" s="8" t="str">
        <f>IF($A$4="I",VLOOKUP(B1710,lingue!$A$1:$W$2481,13,FALSE),IF($A$4="GB",VLOOKUP(B1710,lingue!$A$1:$W$2481,15,FALSE),IF($A$4="E",VLOOKUP(B1710,lingue!$A$1:$W$2481,21,FALSE),IF($A$4="PL",VLOOKUP(B1710,lingue!$A$1:$W$2481,23,FALSE),IF($A$4="D",VLOOKUP(B1710,lingue!$A$1:$W$2481,17,FALSE),IF($A$4="F",VLOOKUP(B1710,lingue!$A$1:$W$2481,19,FALSE)))))))</f>
        <v>FORNITO MONTATO</v>
      </c>
      <c r="F1710" s="28"/>
      <c r="G1710" s="8"/>
      <c r="J1710" s="25">
        <v>1</v>
      </c>
      <c r="K1710" s="26"/>
      <c r="L1710" s="27">
        <v>333.95</v>
      </c>
      <c r="M1710" s="102"/>
    </row>
    <row r="1711" spans="1:13" ht="21.75" customHeight="1" x14ac:dyDescent="0.25">
      <c r="A1711" s="34" t="s">
        <v>1672</v>
      </c>
      <c r="B1711" s="22" t="s">
        <v>1691</v>
      </c>
      <c r="D1711" s="8" t="str">
        <f>IF($A$4="I",VLOOKUP(B1711,lingue!$A$1:$W$2481,12,FALSE),IF($A$4="GB",VLOOKUP(B1711,lingue!$A$1:$W$2481,14,FALSE),IF($A$4="E",VLOOKUP(B1711,lingue!$A$1:$W$2481,20,FALSE),IF($A$4="PL",VLOOKUP(B1711,lingue!$A$1:$W$2481,22,FALSE),IF($A$4="D",VLOOKUP(B1711,lingue!$A$1:$W$2481,16,FALSE),IF($A$4="F",VLOOKUP(B1711,lingue!$A$1:$W$2481,18,FALSE)))))))</f>
        <v>COPPIA TASSELLI PER FISSAGGIO A PAVIMENTO ARMADI PICK DIAMETRO 6 MM - ZINCATI</v>
      </c>
      <c r="E1711" s="8"/>
      <c r="F1711" s="28"/>
      <c r="G1711" s="8"/>
      <c r="J1711" s="25">
        <v>1</v>
      </c>
      <c r="K1711" s="26"/>
      <c r="L1711" s="27">
        <v>9.7200000000000006</v>
      </c>
      <c r="M1711" s="102"/>
    </row>
    <row r="1712" spans="1:13" ht="21.75" customHeight="1" x14ac:dyDescent="0.25">
      <c r="A1712" s="34" t="s">
        <v>1672</v>
      </c>
      <c r="B1712" s="22" t="s">
        <v>1692</v>
      </c>
      <c r="D1712" s="8" t="str">
        <f>IF($A$4="I",VLOOKUP(B1712,lingue!$A$1:$W$2481,12,FALSE),IF($A$4="GB",VLOOKUP(B1712,lingue!$A$1:$W$2481,14,FALSE),IF($A$4="E",VLOOKUP(B1712,lingue!$A$1:$W$2481,20,FALSE),IF($A$4="PL",VLOOKUP(B1712,lingue!$A$1:$W$2481,22,FALSE),IF($A$4="D",VLOOKUP(B1712,lingue!$A$1:$W$2481,16,FALSE),IF($A$4="F",VLOOKUP(B1712,lingue!$A$1:$W$2481,18,FALSE)))))))</f>
        <v>TELAIO PORTA PRACTIBOX SENZA PRACTIBOX - DIM. MM  L=600 P=41 A=1500 - COLORE: GRIGIO SCURO RAL7000 COMPLETO DI VITI DI FISSAGGIO PER ARMADIO PICK</v>
      </c>
      <c r="E1712" s="8"/>
      <c r="F1712" s="28"/>
      <c r="G1712" s="8"/>
      <c r="J1712" s="25">
        <v>1</v>
      </c>
      <c r="K1712" s="26"/>
      <c r="L1712" s="27">
        <v>36.39</v>
      </c>
      <c r="M1712" s="102"/>
    </row>
    <row r="1713" spans="1:13" ht="21.75" customHeight="1" x14ac:dyDescent="0.25">
      <c r="A1713" s="34" t="s">
        <v>1672</v>
      </c>
      <c r="B1713" s="22" t="s">
        <v>1693</v>
      </c>
      <c r="D1713" s="8" t="str">
        <f>IF($A$4="I",VLOOKUP(B1713,lingue!$A$1:$W$2481,12,FALSE),IF($A$4="GB",VLOOKUP(B1713,lingue!$A$1:$W$2481,14,FALSE),IF($A$4="E",VLOOKUP(B1713,lingue!$A$1:$W$2481,20,FALSE),IF($A$4="PL",VLOOKUP(B1713,lingue!$A$1:$W$2481,22,FALSE),IF($A$4="D",VLOOKUP(B1713,lingue!$A$1:$W$2481,16,FALSE),IF($A$4="F",VLOOKUP(B1713,lingue!$A$1:$W$2481,18,FALSE)))))))</f>
        <v>TELAIO PORTA PRACTIBOX SENZA PRACTIBOX - DIM. MM  L=600 P=41 A=1750 - COLORE: GRIGIO SCURO RAL7000 COMPLETO DI VITI DI FISSAGGIO PER ARMADIO PICK</v>
      </c>
      <c r="E1713" s="8"/>
      <c r="F1713" s="28"/>
      <c r="G1713" s="8"/>
      <c r="J1713" s="25">
        <v>1</v>
      </c>
      <c r="K1713" s="26"/>
      <c r="L1713" s="27">
        <v>46.48</v>
      </c>
      <c r="M1713" s="102"/>
    </row>
    <row r="1714" spans="1:13" ht="21.75" customHeight="1" x14ac:dyDescent="0.25">
      <c r="A1714" s="34" t="s">
        <v>1672</v>
      </c>
      <c r="B1714" s="22" t="s">
        <v>1694</v>
      </c>
      <c r="D1714" s="8" t="str">
        <f>IF($A$4="I",VLOOKUP(B1714,lingue!$A$1:$W$2481,12,FALSE),IF($A$4="GB",VLOOKUP(B1714,lingue!$A$1:$W$2481,14,FALSE),IF($A$4="E",VLOOKUP(B1714,lingue!$A$1:$W$2481,20,FALSE),IF($A$4="PL",VLOOKUP(B1714,lingue!$A$1:$W$2481,22,FALSE),IF($A$4="D",VLOOKUP(B1714,lingue!$A$1:$W$2481,16,FALSE),IF($A$4="F",VLOOKUP(B1714,lingue!$A$1:$W$2481,18,FALSE)))))))</f>
        <v>PIANO REGOLABILE ZINCATO PER ARMADI PICK - DIM. MM  L=675 P=235 A=17</v>
      </c>
      <c r="E1714" s="8"/>
      <c r="F1714" s="28"/>
      <c r="G1714" s="8"/>
      <c r="J1714" s="25">
        <v>1</v>
      </c>
      <c r="K1714" s="26"/>
      <c r="L1714" s="27">
        <v>9.91</v>
      </c>
      <c r="M1714" s="102"/>
    </row>
    <row r="1715" spans="1:13" ht="21.75" customHeight="1" x14ac:dyDescent="0.25">
      <c r="A1715" s="34" t="s">
        <v>1672</v>
      </c>
      <c r="B1715" s="22" t="s">
        <v>1695</v>
      </c>
      <c r="D1715" s="8" t="str">
        <f>IF($A$4="I",VLOOKUP(B1715,lingue!$A$1:$W$2481,12,FALSE),IF($A$4="GB",VLOOKUP(B1715,lingue!$A$1:$W$2481,14,FALSE),IF($A$4="E",VLOOKUP(B1715,lingue!$A$1:$W$2481,20,FALSE),IF($A$4="PL",VLOOKUP(B1715,lingue!$A$1:$W$2481,22,FALSE),IF($A$4="D",VLOOKUP(B1715,lingue!$A$1:$W$2481,16,FALSE),IF($A$4="F",VLOOKUP(B1715,lingue!$A$1:$W$2481,18,FALSE)))))))</f>
        <v>FERMO POSTERIORE PER RIPIANO PKSHELF ARMADI PICK</v>
      </c>
      <c r="E1715" s="8"/>
      <c r="F1715" s="28"/>
      <c r="G1715" s="8"/>
      <c r="J1715" s="25">
        <v>1</v>
      </c>
      <c r="K1715" s="26"/>
      <c r="L1715" s="27">
        <v>2.46</v>
      </c>
      <c r="M1715" s="102"/>
    </row>
  </sheetData>
  <sheetProtection algorithmName="SHA-512" hashValue="LldO298RCbP7e8mwnHdZVqAacL6u8H2f4hryh4DAsgCJIUiwXDPV56iuU/9y2Td1aZ3faLuKbsrU1kMA18Kflw==" saltValue="GQIC6LwOBDl9nAbH2hKHVQ==" spinCount="100000" sheet="1" objects="1" scenarios="1"/>
  <autoFilter ref="A10:L1715" xr:uid="{25F0F4EF-BA3B-491C-9BAA-A1D5E009DCD5}"/>
  <mergeCells count="6">
    <mergeCell ref="E1:E9"/>
    <mergeCell ref="J1:M3"/>
    <mergeCell ref="A4:B9"/>
    <mergeCell ref="J4:M6"/>
    <mergeCell ref="J7:M8"/>
    <mergeCell ref="J9:L9"/>
  </mergeCells>
  <phoneticPr fontId="20" type="noConversion"/>
  <pageMargins left="0.7" right="0.7" top="0.75" bottom="0.75" header="0.3" footer="0.3"/>
  <drawing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4CE2C6-CD8A-453F-8CFC-88DAEF1EA4CD}">
  <dimension ref="A1:M1715"/>
  <sheetViews>
    <sheetView tabSelected="1" zoomScale="70" zoomScaleNormal="70" workbookViewId="0">
      <pane xSplit="2" topLeftCell="D1" activePane="topRight" state="frozen"/>
      <selection activeCell="B167" sqref="B167"/>
      <selection pane="topRight" activeCell="M10" sqref="M10"/>
    </sheetView>
  </sheetViews>
  <sheetFormatPr defaultColWidth="9.140625" defaultRowHeight="15.75" x14ac:dyDescent="0.25"/>
  <cols>
    <col min="1" max="1" width="29.42578125" style="34" customWidth="1"/>
    <col min="2" max="3" width="28.28515625" style="22" customWidth="1"/>
    <col min="4" max="4" width="169.28515625" style="22" customWidth="1"/>
    <col min="5" max="5" width="112.7109375" style="22" customWidth="1"/>
    <col min="6" max="6" width="16.140625" style="30" customWidth="1"/>
    <col min="7" max="7" width="18.42578125" style="28" customWidth="1"/>
    <col min="8" max="8" width="16.140625" style="28" customWidth="1"/>
    <col min="9" max="9" width="20.28515625" style="24" customWidth="1"/>
    <col min="10" max="10" width="19.42578125" style="28" customWidth="1"/>
    <col min="11" max="11" width="18.28515625" style="28" customWidth="1"/>
    <col min="12" max="12" width="24" style="34" customWidth="1"/>
    <col min="13" max="13" width="16.42578125" style="8" customWidth="1"/>
    <col min="14" max="16384" width="9.140625" style="8"/>
  </cols>
  <sheetData>
    <row r="1" spans="1:13" ht="16.5" customHeight="1" x14ac:dyDescent="0.25">
      <c r="A1" s="1"/>
      <c r="B1" s="2"/>
      <c r="C1" s="93"/>
      <c r="D1" s="3"/>
      <c r="E1" s="107"/>
      <c r="F1" s="4"/>
      <c r="G1" s="5"/>
      <c r="H1" s="6"/>
      <c r="I1" s="7"/>
      <c r="J1" s="110"/>
      <c r="K1" s="111"/>
      <c r="L1" s="111"/>
      <c r="M1" s="112"/>
    </row>
    <row r="2" spans="1:13" ht="16.5" customHeight="1" x14ac:dyDescent="0.25">
      <c r="A2" s="1"/>
      <c r="B2" s="2"/>
      <c r="C2" s="93"/>
      <c r="D2" s="3"/>
      <c r="E2" s="108"/>
      <c r="F2" s="4"/>
      <c r="G2" s="5"/>
      <c r="H2" s="6"/>
      <c r="I2" s="7"/>
      <c r="J2" s="113"/>
      <c r="K2" s="114"/>
      <c r="L2" s="114"/>
      <c r="M2" s="115"/>
    </row>
    <row r="3" spans="1:13" ht="16.5" customHeight="1" x14ac:dyDescent="0.25">
      <c r="A3" s="1"/>
      <c r="B3" s="2"/>
      <c r="C3" s="93"/>
      <c r="D3" s="3"/>
      <c r="E3" s="108"/>
      <c r="F3" s="4"/>
      <c r="G3" s="5"/>
      <c r="H3" s="6"/>
      <c r="I3" s="7"/>
      <c r="J3" s="116"/>
      <c r="K3" s="117"/>
      <c r="L3" s="117"/>
      <c r="M3" s="118"/>
    </row>
    <row r="4" spans="1:13" ht="21" customHeight="1" x14ac:dyDescent="0.35">
      <c r="A4" s="119" t="s">
        <v>14406</v>
      </c>
      <c r="B4" s="120"/>
      <c r="C4" s="94"/>
      <c r="D4" s="9" t="s">
        <v>0</v>
      </c>
      <c r="E4" s="108"/>
      <c r="F4" s="10"/>
      <c r="G4" s="11"/>
      <c r="H4" s="12"/>
      <c r="I4" s="12"/>
      <c r="J4" s="125" t="str">
        <f>IF(A4="I",Traduzioni_testata!A3,IF(A4="GB",Traduzioni_testata!B3,IF(A4="D",Traduzioni_testata!C3,IF(A4="E",Traduzioni_testata!D3,IF(A4="F",Traduzioni_testata!E3,IF(A4="PL",Traduzioni_testata!F3,""))))))</f>
        <v>IMILANI SRL - LISTINO PREZZI 2025</v>
      </c>
      <c r="K4" s="125"/>
      <c r="L4" s="125"/>
      <c r="M4" s="112"/>
    </row>
    <row r="5" spans="1:13" ht="21" customHeight="1" x14ac:dyDescent="0.35">
      <c r="A5" s="121"/>
      <c r="B5" s="122"/>
      <c r="C5" s="95"/>
      <c r="D5" s="9" t="s">
        <v>1</v>
      </c>
      <c r="E5" s="108"/>
      <c r="F5" s="13"/>
      <c r="G5" s="14"/>
      <c r="H5" s="15"/>
      <c r="I5" s="15"/>
      <c r="J5" s="126"/>
      <c r="K5" s="126"/>
      <c r="L5" s="126"/>
      <c r="M5" s="115"/>
    </row>
    <row r="6" spans="1:13" ht="21" customHeight="1" x14ac:dyDescent="0.35">
      <c r="A6" s="121"/>
      <c r="B6" s="122"/>
      <c r="C6" s="95"/>
      <c r="D6" s="9" t="s">
        <v>2</v>
      </c>
      <c r="E6" s="108"/>
      <c r="F6" s="13"/>
      <c r="G6" s="14"/>
      <c r="H6" s="15"/>
      <c r="I6" s="15"/>
      <c r="J6" s="126"/>
      <c r="K6" s="126"/>
      <c r="L6" s="126"/>
      <c r="M6" s="115"/>
    </row>
    <row r="7" spans="1:13" ht="21" customHeight="1" x14ac:dyDescent="0.35">
      <c r="A7" s="121"/>
      <c r="B7" s="122"/>
      <c r="C7" s="95"/>
      <c r="D7" s="9" t="s">
        <v>3</v>
      </c>
      <c r="E7" s="108"/>
      <c r="F7" s="13"/>
      <c r="G7" s="14"/>
      <c r="H7" s="15"/>
      <c r="I7" s="15"/>
      <c r="J7" s="126"/>
      <c r="K7" s="126"/>
      <c r="L7" s="126"/>
      <c r="M7" s="115"/>
    </row>
    <row r="8" spans="1:13" ht="21" customHeight="1" x14ac:dyDescent="0.35">
      <c r="A8" s="121"/>
      <c r="B8" s="122"/>
      <c r="C8" s="95"/>
      <c r="D8" s="9" t="s">
        <v>4</v>
      </c>
      <c r="E8" s="108"/>
      <c r="F8" s="13"/>
      <c r="G8" s="14"/>
      <c r="H8" s="15"/>
      <c r="I8" s="15"/>
      <c r="J8" s="126"/>
      <c r="K8" s="126"/>
      <c r="L8" s="126"/>
      <c r="M8" s="115"/>
    </row>
    <row r="9" spans="1:13" ht="21" customHeight="1" x14ac:dyDescent="0.35">
      <c r="A9" s="123"/>
      <c r="B9" s="124"/>
      <c r="C9" s="96"/>
      <c r="D9" s="9" t="s">
        <v>5</v>
      </c>
      <c r="E9" s="109"/>
      <c r="F9" s="14"/>
      <c r="G9" s="14"/>
      <c r="H9" s="16"/>
      <c r="I9" s="17"/>
      <c r="J9" s="127" t="str">
        <f>IF(A4="I",Traduzioni_testata!A4,IF(A4="GB",Traduzioni_testata!B4,IF(A4="D",Traduzioni_testata!C4,IF(A4="E",Traduzioni_testata!D4,IF(A4="F",Traduzioni_testata!E4,IF(A4="PL",Traduzioni_testata!F4,""))))))</f>
        <v>Rev.00 - 01/05/25 - Scadenza 31/08/25</v>
      </c>
      <c r="K9" s="128"/>
      <c r="L9" s="128"/>
      <c r="M9" s="100"/>
    </row>
    <row r="10" spans="1:13" ht="150.75" customHeight="1" x14ac:dyDescent="0.25">
      <c r="A10" s="56" t="str">
        <f>IF(A4="i",Traduzioni_testata!A19,IF(A4="GB",Traduzioni_testata!B19,IF(A4="D",Traduzioni_testata!C19,IF(A4="E",Traduzioni_testata!D19,IF(A4="F",Traduzioni_testata!E19,IF(A4="PL",Traduzioni_testata!F19,))))))</f>
        <v>Famiglia</v>
      </c>
      <c r="B10" s="65" t="str">
        <f>IF(A4="i",Traduzioni_testata!A25,IF(A4="GB",Traduzioni_testata!B25,IF(A4="D",Traduzioni_testata!C25,IF(A4="E",Traduzioni_testata!D25,IF(A4="F",Traduzioni_testata!E25,IF(A4="PL",Traduzioni_testata!F25,))))))</f>
        <v>Codice articolo</v>
      </c>
      <c r="C10" s="99" t="s">
        <v>14430</v>
      </c>
      <c r="D10" s="57" t="str">
        <f>IF(A4="I",Traduzioni_testata!A13,IF(A4="GB",Traduzioni_testata!B13,IF(A4="D",Traduzioni_testata!C13,IF(A4="E",Traduzioni_testata!D13,IF(A4="F",Traduzioni_testata!E13,IF(A4="PL",Traduzioni_testata!F13,""))))))</f>
        <v>Descrizione_1</v>
      </c>
      <c r="E10" s="57" t="str">
        <f>IF(A4="I",Traduzioni_testata!A14,IF(A4="GB",Traduzioni_testata!B14,IF(A4="D",Traduzioni_testata!C14,IF(A4="E",Traduzioni_testata!D14,IF(A4="F",Traduzioni_testata!E14,IF(A4="PL",Traduzioni_testata!F14,""))))))</f>
        <v>Descrizione_2</v>
      </c>
      <c r="F10" s="18" t="str">
        <f>IF(A4="I",Traduzioni_testata!A15,IF(A4="GB",Traduzioni_testata!B15,IF(A4="D",Traduzioni_testata!C15,IF(A4="E",Traduzioni_testata!D15,IF(A4="F",Traduzioni_testata!E15,IF(A4="PL",Traduzioni_testata!F15,""))))))</f>
        <v>Ordine minimo e spedizione entro 60 gg</v>
      </c>
      <c r="G10" s="18" t="str">
        <f>IF(A4="I",Traduzioni_testata!A16,IF(A4="GB",Traduzioni_testata!B16,IF(A4="D",Traduzioni_testata!C16,IF(A4="E",Traduzioni_testata!D16,IF(A4="F",Traduzioni_testata!E16,IF(A4="PL",Traduzioni_testata!F16,""))))))</f>
        <v>Codice aggiuntivo da ordinare</v>
      </c>
      <c r="H10" s="18" t="str">
        <f>IF(A4="I",Traduzioni_testata!A17,IF(A4="GB",Traduzioni_testata!B17,IF(A4="D",Traduzioni_testata!C17,IF(A4="E",Traduzioni_testata!D17,IF(A4="F",Traduzioni_testata!E17,IF(A4="PL",Traduzioni_testata!F17,""))))))</f>
        <v xml:space="preserve">Prezzo </v>
      </c>
      <c r="I10" s="18" t="str">
        <f>IF(A4="I",Traduzioni_testata!A18,IF(A4="GB",Traduzioni_testata!B18,IF(A4="D",Traduzioni_testata!C18,IF(A4="E",Traduzioni_testata!D18,IF(A4="F",Traduzioni_testata!E18,IF(A4="PL",Traduzioni_testata!F18,""))))))</f>
        <v>Peso nominale in grammi per unità singola</v>
      </c>
      <c r="J10" s="19" t="str">
        <f>IF(A4="I",Traduzioni_testata!A21,IF(A4="GB",Traduzioni_testata!B21,IF(A4="D",Traduzioni_testata!C21,IF(A4="E",Traduzioni_testata!D21,IF(A4="F",Traduzioni_testata!E21,IF(A4="PL",Traduzioni_testata!F21,""))))))</f>
        <v>Unità di vendità</v>
      </c>
      <c r="K10" s="20" t="s">
        <v>13556</v>
      </c>
      <c r="L10" s="21" t="str">
        <f>IF(A4="I",Traduzioni_testata!A22,IF(A4="GB",Traduzioni_testata!B22,IF(A4="D",Traduzioni_testata!C22,IF(A4="E",Traduzioni_testata!D22,IF(A4="F",Traduzioni_testata!E22,IF(A4="PL",Traduzioni_testata!F22,""))))))</f>
        <v xml:space="preserve">Prezzo </v>
      </c>
      <c r="M10" s="101" t="s">
        <v>17071</v>
      </c>
    </row>
    <row r="11" spans="1:13" ht="21.75" customHeight="1" x14ac:dyDescent="0.25">
      <c r="A11" s="34" t="s">
        <v>6</v>
      </c>
      <c r="B11" s="78" t="s">
        <v>14492</v>
      </c>
      <c r="C11" s="98" t="s">
        <v>17055</v>
      </c>
      <c r="D11" s="8" t="str">
        <f>IF($A$4="I",VLOOKUP(B11,lingue!$A$1:$W$2481,12,FALSE),IF($A$4="GB",VLOOKUP(B11,lingue!$A$1:$W$2481,14,FALSE),IF($A$4="E",VLOOKUP(B11,lingue!$A$1:$W$2481,20,FALSE),IF($A$4="PL",VLOOKUP(B11,lingue!$A$1:$W$2481,22,FALSE),IF($A$4="D",VLOOKUP(B11,lingue!$A$1:$W$2481,16,FALSE),IF($A$4="F",VLOOKUP(B11,lingue!$A$1:$W$2481,18,FALSE)))))))</f>
        <v>CASSETTA NEXIT IN PP – FONDO LISCIO – MANIGLIE CHIUSE - DIM. 150X100X75H MM – COLORE GRIGIO 01</v>
      </c>
      <c r="E11" s="23" t="str">
        <f>IF($A$4="I",VLOOKUP(B11,lingue!$A$1:$W$2481,13,FALSE),IF($A$4="GB",VLOOKUP(B11,lingue!$A$1:$W$2481,15,FALSE),IF($A$4="E",VLOOKUP(B11,lingue!$A$1:$W$2481,21,FALSE),IF($A$4="PL",VLOOKUP(B11,lingue!$A$1:$W$2481,23,FALSE),IF($A$4="D",VLOOKUP(B11,lingue!$A$1:$W$2481,17,FALSE),IF($A$4="F",VLOOKUP(B11,lingue!$A$1:$W$2481,19,FALSE)))))))</f>
        <v>***FORNITO IN MULTIPLI DI 64/2240 PZ***</v>
      </c>
      <c r="F11" s="8"/>
      <c r="G11" s="23"/>
      <c r="H11" s="8"/>
      <c r="I11" s="24">
        <v>107</v>
      </c>
      <c r="J11" s="25">
        <v>64</v>
      </c>
      <c r="K11" s="26">
        <v>2240</v>
      </c>
      <c r="L11" s="27">
        <v>2.1800000000000002</v>
      </c>
      <c r="M11" s="102"/>
    </row>
    <row r="12" spans="1:13" ht="21.75" customHeight="1" x14ac:dyDescent="0.25">
      <c r="A12" s="34" t="s">
        <v>6</v>
      </c>
      <c r="B12" s="79" t="s">
        <v>14493</v>
      </c>
      <c r="C12" s="98" t="s">
        <v>17055</v>
      </c>
      <c r="D12" s="8" t="str">
        <f>IF($A$4="I",VLOOKUP(B12,lingue!$A$1:$W$2481,12,FALSE),IF($A$4="GB",VLOOKUP(B12,lingue!$A$1:$W$2481,14,FALSE),IF($A$4="E",VLOOKUP(B12,lingue!$A$1:$W$2481,20,FALSE),IF($A$4="PL",VLOOKUP(B12,lingue!$A$1:$W$2481,22,FALSE),IF($A$4="D",VLOOKUP(B12,lingue!$A$1:$W$2481,16,FALSE),IF($A$4="F",VLOOKUP(B12,lingue!$A$1:$W$2481,18,FALSE)))))))</f>
        <v>CASSETTA NEXIT IN REPLAST – FONDO LISCIO – MANIGLIE CHIUSE - DIM. 150X100X75H MM – COLORE GRIGIO 01</v>
      </c>
      <c r="E12" s="23" t="str">
        <f>IF($A$4="I",VLOOKUP(B12,lingue!$A$1:$W$2481,13,FALSE),IF($A$4="GB",VLOOKUP(B12,lingue!$A$1:$W$2481,15,FALSE),IF($A$4="E",VLOOKUP(B12,lingue!$A$1:$W$2481,21,FALSE),IF($A$4="PL",VLOOKUP(B12,lingue!$A$1:$W$2481,23,FALSE),IF($A$4="D",VLOOKUP(B12,lingue!$A$1:$W$2481,17,FALSE),IF($A$4="F",VLOOKUP(B12,lingue!$A$1:$W$2481,19,FALSE)))))))</f>
        <v>***FORNITO IN MULTIPLI DI 64/2240 PZ***</v>
      </c>
      <c r="F12" s="8"/>
      <c r="G12" s="23"/>
      <c r="H12" s="8"/>
      <c r="I12" s="24">
        <v>112</v>
      </c>
      <c r="J12" s="25">
        <v>64</v>
      </c>
      <c r="K12" s="26">
        <v>2240</v>
      </c>
      <c r="L12" s="27">
        <v>2</v>
      </c>
      <c r="M12" s="102"/>
    </row>
    <row r="13" spans="1:13" ht="21.75" customHeight="1" x14ac:dyDescent="0.25">
      <c r="A13" s="34" t="s">
        <v>6</v>
      </c>
      <c r="B13" s="78" t="s">
        <v>14494</v>
      </c>
      <c r="C13" s="98" t="s">
        <v>17055</v>
      </c>
      <c r="D13" s="8" t="str">
        <f>IF($A$4="I",VLOOKUP(B13,lingue!$A$1:$W$2481,12,FALSE),IF($A$4="GB",VLOOKUP(B13,lingue!$A$1:$W$2481,14,FALSE),IF($A$4="E",VLOOKUP(B13,lingue!$A$1:$W$2481,20,FALSE),IF($A$4="PL",VLOOKUP(B13,lingue!$A$1:$W$2481,22,FALSE),IF($A$4="D",VLOOKUP(B13,lingue!$A$1:$W$2481,16,FALSE),IF($A$4="F",VLOOKUP(B13,lingue!$A$1:$W$2481,18,FALSE)))))))</f>
        <v>COPERCHIO IN PP A CERNIERA PER CASSETTE NEXIT - DIM. MM  L=150 P=100 - COLORE GRIGIO 01</v>
      </c>
      <c r="E13" s="23" t="str">
        <f>IF($A$4="I",VLOOKUP(B13,lingue!$A$1:$W$2481,13,FALSE),IF($A$4="GB",VLOOKUP(B13,lingue!$A$1:$W$2481,15,FALSE),IF($A$4="E",VLOOKUP(B13,lingue!$A$1:$W$2481,21,FALSE),IF($A$4="PL",VLOOKUP(B13,lingue!$A$1:$W$2481,23,FALSE),IF($A$4="D",VLOOKUP(B13,lingue!$A$1:$W$2481,17,FALSE),IF($A$4="F",VLOOKUP(B13,lingue!$A$1:$W$2481,19,FALSE)))))))</f>
        <v>***FORNITO IN MULTIPLI DI 1/2496 PZ***</v>
      </c>
      <c r="F13" s="29">
        <v>200</v>
      </c>
      <c r="G13" s="23"/>
      <c r="H13" s="8"/>
      <c r="I13" s="24">
        <v>38</v>
      </c>
      <c r="J13" s="25">
        <v>1</v>
      </c>
      <c r="K13" s="26">
        <v>2496</v>
      </c>
      <c r="L13" s="27">
        <v>1.62</v>
      </c>
      <c r="M13" s="102"/>
    </row>
    <row r="14" spans="1:13" ht="21.75" customHeight="1" x14ac:dyDescent="0.25">
      <c r="A14" s="34" t="s">
        <v>6</v>
      </c>
      <c r="B14" s="79" t="s">
        <v>14495</v>
      </c>
      <c r="C14" s="98" t="s">
        <v>17055</v>
      </c>
      <c r="D14" s="8" t="str">
        <f>IF($A$4="I",VLOOKUP(B14,lingue!$A$1:$W$2481,12,FALSE),IF($A$4="GB",VLOOKUP(B14,lingue!$A$1:$W$2481,14,FALSE),IF($A$4="E",VLOOKUP(B14,lingue!$A$1:$W$2481,20,FALSE),IF($A$4="PL",VLOOKUP(B14,lingue!$A$1:$W$2481,22,FALSE),IF($A$4="D",VLOOKUP(B14,lingue!$A$1:$W$2481,16,FALSE),IF($A$4="F",VLOOKUP(B14,lingue!$A$1:$W$2481,18,FALSE)))))))</f>
        <v>COPERCHIO IN REPLAST A CERNIERA PER CASSETTE NEXIT - DIM. MM  L=150 P=100 - COLORE GRIGIO 01</v>
      </c>
      <c r="E14" s="23" t="str">
        <f>IF($A$4="I",VLOOKUP(B14,lingue!$A$1:$W$2481,13,FALSE),IF($A$4="GB",VLOOKUP(B14,lingue!$A$1:$W$2481,15,FALSE),IF($A$4="E",VLOOKUP(B14,lingue!$A$1:$W$2481,21,FALSE),IF($A$4="PL",VLOOKUP(B14,lingue!$A$1:$W$2481,23,FALSE),IF($A$4="D",VLOOKUP(B14,lingue!$A$1:$W$2481,17,FALSE),IF($A$4="F",VLOOKUP(B14,lingue!$A$1:$W$2481,19,FALSE)))))))</f>
        <v>***FORNITO IN MULTIPLI DI 1/2496 PZ***</v>
      </c>
      <c r="F14" s="29">
        <v>200</v>
      </c>
      <c r="G14" s="23"/>
      <c r="H14" s="8"/>
      <c r="I14" s="24">
        <v>40</v>
      </c>
      <c r="J14" s="25">
        <v>1</v>
      </c>
      <c r="K14" s="26">
        <v>2496</v>
      </c>
      <c r="L14" s="27">
        <v>1.48</v>
      </c>
      <c r="M14" s="102"/>
    </row>
    <row r="15" spans="1:13" ht="21.75" customHeight="1" x14ac:dyDescent="0.25">
      <c r="A15" s="34" t="s">
        <v>6</v>
      </c>
      <c r="B15" s="78" t="s">
        <v>14496</v>
      </c>
      <c r="C15" s="98" t="s">
        <v>17055</v>
      </c>
      <c r="D15" s="8" t="str">
        <f>IF($A$4="I",VLOOKUP(B15,lingue!$A$1:$W$2481,12,FALSE),IF($A$4="GB",VLOOKUP(B15,lingue!$A$1:$W$2481,14,FALSE),IF($A$4="E",VLOOKUP(B15,lingue!$A$1:$W$2481,20,FALSE),IF($A$4="PL",VLOOKUP(B15,lingue!$A$1:$W$2481,22,FALSE),IF($A$4="D",VLOOKUP(B15,lingue!$A$1:$W$2481,16,FALSE),IF($A$4="F",VLOOKUP(B15,lingue!$A$1:$W$2481,18,FALSE)))))))</f>
        <v>COPERCHIO IN PP A CERNIERA CON CHIUSURA A SCATTO PER CASSETTE NEXIT - DIM. MM  L=150 P=100 - COLORE GRIGIO 01</v>
      </c>
      <c r="E15" s="23" t="str">
        <f>IF($A$4="I",VLOOKUP(B15,lingue!$A$1:$W$2481,13,FALSE),IF($A$4="GB",VLOOKUP(B15,lingue!$A$1:$W$2481,15,FALSE),IF($A$4="E",VLOOKUP(B15,lingue!$A$1:$W$2481,21,FALSE),IF($A$4="PL",VLOOKUP(B15,lingue!$A$1:$W$2481,23,FALSE),IF($A$4="D",VLOOKUP(B15,lingue!$A$1:$W$2481,17,FALSE),IF($A$4="F",VLOOKUP(B15,lingue!$A$1:$W$2481,19,FALSE)))))))</f>
        <v>***FORNITO IN MULTIPLI DI 1/2496 PZ***</v>
      </c>
      <c r="F15" s="8"/>
      <c r="G15" s="23"/>
      <c r="H15" s="8"/>
      <c r="I15" s="24">
        <v>38</v>
      </c>
      <c r="J15" s="25">
        <v>1</v>
      </c>
      <c r="K15" s="26">
        <v>2496</v>
      </c>
      <c r="L15" s="27">
        <v>1.62</v>
      </c>
      <c r="M15" s="102"/>
    </row>
    <row r="16" spans="1:13" ht="21.75" customHeight="1" x14ac:dyDescent="0.25">
      <c r="A16" s="34" t="s">
        <v>6</v>
      </c>
      <c r="B16" s="79" t="s">
        <v>14497</v>
      </c>
      <c r="C16" s="98" t="s">
        <v>17055</v>
      </c>
      <c r="D16" s="8" t="str">
        <f>IF($A$4="I",VLOOKUP(B16,lingue!$A$1:$W$2481,12,FALSE),IF($A$4="GB",VLOOKUP(B16,lingue!$A$1:$W$2481,14,FALSE),IF($A$4="E",VLOOKUP(B16,lingue!$A$1:$W$2481,20,FALSE),IF($A$4="PL",VLOOKUP(B16,lingue!$A$1:$W$2481,22,FALSE),IF($A$4="D",VLOOKUP(B16,lingue!$A$1:$W$2481,16,FALSE),IF($A$4="F",VLOOKUP(B16,lingue!$A$1:$W$2481,18,FALSE)))))))</f>
        <v>COPERCHIO IN REPLAST A CERNIERA CON CHIUSURA A SCATTO PER CASSETTE NEXIT - DIM. MM  L=150 P=100 - COLORE GRIGIO 01</v>
      </c>
      <c r="E16" s="23" t="str">
        <f>IF($A$4="I",VLOOKUP(B16,lingue!$A$1:$W$2481,13,FALSE),IF($A$4="GB",VLOOKUP(B16,lingue!$A$1:$W$2481,15,FALSE),IF($A$4="E",VLOOKUP(B16,lingue!$A$1:$W$2481,21,FALSE),IF($A$4="PL",VLOOKUP(B16,lingue!$A$1:$W$2481,23,FALSE),IF($A$4="D",VLOOKUP(B16,lingue!$A$1:$W$2481,17,FALSE),IF($A$4="F",VLOOKUP(B16,lingue!$A$1:$W$2481,19,FALSE)))))))</f>
        <v>***FORNITO IN MULTIPLI DI 1/2496 PZ***</v>
      </c>
      <c r="F16" s="8"/>
      <c r="G16" s="23"/>
      <c r="H16" s="8"/>
      <c r="I16" s="24">
        <v>40</v>
      </c>
      <c r="J16" s="25">
        <v>1</v>
      </c>
      <c r="K16" s="26">
        <v>2496</v>
      </c>
      <c r="L16" s="27">
        <v>1.48</v>
      </c>
      <c r="M16" s="102"/>
    </row>
    <row r="17" spans="1:13" ht="21.75" customHeight="1" x14ac:dyDescent="0.25">
      <c r="A17" s="34" t="s">
        <v>6</v>
      </c>
      <c r="B17" s="78" t="s">
        <v>7</v>
      </c>
      <c r="D17" s="8" t="str">
        <f>IF($A$4="I",VLOOKUP(B17,lingue!$A$1:$W$2481,12,FALSE),IF($A$4="GB",VLOOKUP(B17,lingue!$A$1:$W$2481,14,FALSE),IF($A$4="E",VLOOKUP(B17,lingue!$A$1:$W$2481,20,FALSE),IF($A$4="PL",VLOOKUP(B17,lingue!$A$1:$W$2481,22,FALSE),IF($A$4="D",VLOOKUP(B17,lingue!$A$1:$W$2481,16,FALSE),IF($A$4="F",VLOOKUP(B17,lingue!$A$1:$W$2481,18,FALSE)))))))</f>
        <v>CASSETTA NEXIT IN PP – FONDO LISCIO – MANIGLIE CHIUSE - DIM. 200X150X75H MM – COLORE GRIGIO 01</v>
      </c>
      <c r="E17" s="23" t="str">
        <f>IF($A$4="I",VLOOKUP(B17,lingue!$A$1:$W$2481,13,FALSE),IF($A$4="GB",VLOOKUP(B17,lingue!$A$1:$W$2481,15,FALSE),IF($A$4="E",VLOOKUP(B17,lingue!$A$1:$W$2481,21,FALSE),IF($A$4="PL",VLOOKUP(B17,lingue!$A$1:$W$2481,23,FALSE),IF($A$4="D",VLOOKUP(B17,lingue!$A$1:$W$2481,17,FALSE),IF($A$4="F",VLOOKUP(B17,lingue!$A$1:$W$2481,19,FALSE)))))))</f>
        <v>***FORNITO IN MULTIPLI DI 32/1152 PZ***</v>
      </c>
      <c r="F17" s="8"/>
      <c r="G17" s="23"/>
      <c r="H17" s="8"/>
      <c r="I17" s="24">
        <v>184</v>
      </c>
      <c r="J17" s="25">
        <v>32</v>
      </c>
      <c r="K17" s="26">
        <v>1152</v>
      </c>
      <c r="L17" s="27">
        <v>3.1</v>
      </c>
      <c r="M17" s="102" t="s">
        <v>14476</v>
      </c>
    </row>
    <row r="18" spans="1:13" ht="21.75" customHeight="1" x14ac:dyDescent="0.25">
      <c r="A18" s="34" t="s">
        <v>6</v>
      </c>
      <c r="B18" s="77" t="s">
        <v>14024</v>
      </c>
      <c r="C18" s="98"/>
      <c r="D18" s="8" t="str">
        <f>IF($A$4="I",VLOOKUP(B18,lingue!$A$1:$W$2481,12,FALSE),IF($A$4="GB",VLOOKUP(B18,lingue!$A$1:$W$2481,14,FALSE),IF($A$4="E",VLOOKUP(B18,lingue!$A$1:$W$2481,20,FALSE),IF($A$4="PL",VLOOKUP(B18,lingue!$A$1:$W$2481,22,FALSE),IF($A$4="D",VLOOKUP(B18,lingue!$A$1:$W$2481,16,FALSE),IF($A$4="F",VLOOKUP(B18,lingue!$A$1:$W$2481,18,FALSE)))))))</f>
        <v>CASSETTA NEXIT IN PP CONDUTTIVO – FONDO LISCIO – MANIGLIE CHIUSE - DIM. 200X150X75H MM – COLORE: NERO 07</v>
      </c>
      <c r="E18" s="23" t="str">
        <f>IF($A$4="I",VLOOKUP(B18,lingue!$A$1:$W$2481,13,FALSE),IF($A$4="GB",VLOOKUP(B18,lingue!$A$1:$W$2481,15,FALSE),IF($A$4="E",VLOOKUP(B18,lingue!$A$1:$W$2481,21,FALSE),IF($A$4="PL",VLOOKUP(B18,lingue!$A$1:$W$2481,23,FALSE),IF($A$4="D",VLOOKUP(B18,lingue!$A$1:$W$2481,17,FALSE),IF($A$4="F",VLOOKUP(B18,lingue!$A$1:$W$2481,19,FALSE)))))))</f>
        <v>***FORNITO IN MULTIPLI DI 32/1152 PZ***</v>
      </c>
      <c r="F18" s="29">
        <v>200</v>
      </c>
      <c r="G18" s="23"/>
      <c r="H18" s="8"/>
      <c r="I18" s="24">
        <v>206</v>
      </c>
      <c r="J18" s="25">
        <v>32</v>
      </c>
      <c r="K18" s="26">
        <v>1152</v>
      </c>
      <c r="L18" s="27">
        <v>4.2</v>
      </c>
      <c r="M18" s="102"/>
    </row>
    <row r="19" spans="1:13" ht="21.75" customHeight="1" x14ac:dyDescent="0.25">
      <c r="A19" s="34" t="s">
        <v>6</v>
      </c>
      <c r="B19" s="79" t="s">
        <v>8</v>
      </c>
      <c r="C19" s="98" t="str">
        <f>IF(Tabella423[[#This Row],[ iMiNOW  01/09/2025  31/12/2025 ]],"PROMO"," ")</f>
        <v>PROMO</v>
      </c>
      <c r="D19" s="8" t="str">
        <f>IF($A$4="I",VLOOKUP(B19,lingue!$A$1:$W$2481,12,FALSE),IF($A$4="GB",VLOOKUP(B19,lingue!$A$1:$W$2481,14,FALSE),IF($A$4="E",VLOOKUP(B19,lingue!$A$1:$W$2481,20,FALSE),IF($A$4="PL",VLOOKUP(B19,lingue!$A$1:$W$2481,22,FALSE),IF($A$4="D",VLOOKUP(B19,lingue!$A$1:$W$2481,16,FALSE),IF($A$4="F",VLOOKUP(B19,lingue!$A$1:$W$2481,18,FALSE)))))))</f>
        <v>CASSETTA NEXIT IN REPLAST – FONDO LISCIO – MANIGLIE CHIUSE - DIM. 200X150X75H MM – COLORE GRIGIO 01</v>
      </c>
      <c r="E19" s="23" t="str">
        <f>IF($A$4="I",VLOOKUP(B19,lingue!$A$1:$W$2481,13,FALSE),IF($A$4="GB",VLOOKUP(B19,lingue!$A$1:$W$2481,15,FALSE),IF($A$4="E",VLOOKUP(B19,lingue!$A$1:$W$2481,21,FALSE),IF($A$4="PL",VLOOKUP(B19,lingue!$A$1:$W$2481,23,FALSE),IF($A$4="D",VLOOKUP(B19,lingue!$A$1:$W$2481,17,FALSE),IF($A$4="F",VLOOKUP(B19,lingue!$A$1:$W$2481,19,FALSE)))))))</f>
        <v>***FORNITO IN MULTIPLI DI 32/1152 PZ***</v>
      </c>
      <c r="F19" s="18"/>
      <c r="G19" s="23"/>
      <c r="I19" s="24">
        <v>192</v>
      </c>
      <c r="J19" s="25">
        <v>32</v>
      </c>
      <c r="K19" s="26">
        <v>1152</v>
      </c>
      <c r="L19" s="27">
        <v>2.64</v>
      </c>
      <c r="M19" s="102">
        <f>ROUND(L19*0.95,2)</f>
        <v>2.5099999999999998</v>
      </c>
    </row>
    <row r="20" spans="1:13" ht="21.75" customHeight="1" x14ac:dyDescent="0.25">
      <c r="A20" s="34" t="s">
        <v>6</v>
      </c>
      <c r="B20" s="78" t="s">
        <v>9</v>
      </c>
      <c r="D20" s="8" t="str">
        <f>IF($A$4="I",VLOOKUP(B20,lingue!$A$1:$W$2481,12,FALSE),IF($A$4="GB",VLOOKUP(B20,lingue!$A$1:$W$2481,14,FALSE),IF($A$4="E",VLOOKUP(B20,lingue!$A$1:$W$2481,20,FALSE),IF($A$4="PL",VLOOKUP(B20,lingue!$A$1:$W$2481,22,FALSE),IF($A$4="D",VLOOKUP(B20,lingue!$A$1:$W$2481,16,FALSE),IF($A$4="F",VLOOKUP(B20,lingue!$A$1:$W$2481,18,FALSE)))))))</f>
        <v>CASSETTA NEXIT IN PP – FONDO LISCIO – MANIGLIE CHIUSE - DIM. 200X150X120H MM – COLORE GRIGIO 01</v>
      </c>
      <c r="E20" s="23" t="str">
        <f>IF($A$4="I",VLOOKUP(B20,lingue!$A$1:$W$2481,13,FALSE),IF($A$4="GB",VLOOKUP(B20,lingue!$A$1:$W$2481,15,FALSE),IF($A$4="E",VLOOKUP(B20,lingue!$A$1:$W$2481,21,FALSE),IF($A$4="PL",VLOOKUP(B20,lingue!$A$1:$W$2481,23,FALSE),IF($A$4="D",VLOOKUP(B20,lingue!$A$1:$W$2481,17,FALSE),IF($A$4="F",VLOOKUP(B20,lingue!$A$1:$W$2481,19,FALSE)))))))</f>
        <v>***FORNITO IN MULTIPLI DI 24/672 PZ***</v>
      </c>
      <c r="F20" s="8"/>
      <c r="G20" s="23"/>
      <c r="H20" s="8"/>
      <c r="I20" s="24">
        <v>258</v>
      </c>
      <c r="J20" s="25">
        <v>24</v>
      </c>
      <c r="K20" s="26">
        <v>672</v>
      </c>
      <c r="L20" s="27">
        <v>3.4</v>
      </c>
      <c r="M20" s="102"/>
    </row>
    <row r="21" spans="1:13" ht="21.75" customHeight="1" x14ac:dyDescent="0.25">
      <c r="A21" s="34" t="s">
        <v>6</v>
      </c>
      <c r="B21" s="77" t="s">
        <v>14025</v>
      </c>
      <c r="C21" s="98"/>
      <c r="D21" s="8" t="str">
        <f>IF($A$4="I",VLOOKUP(B21,lingue!$A$1:$W$2481,12,FALSE),IF($A$4="GB",VLOOKUP(B21,lingue!$A$1:$W$2481,14,FALSE),IF($A$4="E",VLOOKUP(B21,lingue!$A$1:$W$2481,20,FALSE),IF($A$4="PL",VLOOKUP(B21,lingue!$A$1:$W$2481,22,FALSE),IF($A$4="D",VLOOKUP(B21,lingue!$A$1:$W$2481,16,FALSE),IF($A$4="F",VLOOKUP(B21,lingue!$A$1:$W$2481,18,FALSE)))))))</f>
        <v>CASSETTA NEXIT IN PP CONDUTTIVO – FONDO LISCIO – MANIGLIE CHIUSE - DIM. 200X150X120H MM – COLORE: NERO 07</v>
      </c>
      <c r="E21" s="23" t="str">
        <f>IF($A$4="I",VLOOKUP(B21,lingue!$A$1:$W$2481,13,FALSE),IF($A$4="GB",VLOOKUP(B21,lingue!$A$1:$W$2481,15,FALSE),IF($A$4="E",VLOOKUP(B21,lingue!$A$1:$W$2481,21,FALSE),IF($A$4="PL",VLOOKUP(B21,lingue!$A$1:$W$2481,23,FALSE),IF($A$4="D",VLOOKUP(B21,lingue!$A$1:$W$2481,17,FALSE),IF($A$4="F",VLOOKUP(B21,lingue!$A$1:$W$2481,19,FALSE)))))))</f>
        <v>***FORNITO IN MULTIPLI DI 24/672 PZ***</v>
      </c>
      <c r="F21" s="29">
        <v>200</v>
      </c>
      <c r="G21" s="23"/>
      <c r="H21" s="8"/>
      <c r="I21" s="24">
        <v>289</v>
      </c>
      <c r="J21" s="25">
        <v>24</v>
      </c>
      <c r="K21" s="26">
        <v>672</v>
      </c>
      <c r="L21" s="27">
        <v>4.92</v>
      </c>
      <c r="M21" s="102"/>
    </row>
    <row r="22" spans="1:13" ht="21.75" customHeight="1" x14ac:dyDescent="0.25">
      <c r="A22" s="34" t="s">
        <v>6</v>
      </c>
      <c r="B22" s="79" t="s">
        <v>10</v>
      </c>
      <c r="C22" s="98" t="str">
        <f>IF(Tabella423[[#This Row],[ iMiNOW  01/09/2025  31/12/2025 ]],"PROMO"," ")</f>
        <v>PROMO</v>
      </c>
      <c r="D22" s="8" t="str">
        <f>IF($A$4="I",VLOOKUP(B22,lingue!$A$1:$W$2481,12,FALSE),IF($A$4="GB",VLOOKUP(B22,lingue!$A$1:$W$2481,14,FALSE),IF($A$4="E",VLOOKUP(B22,lingue!$A$1:$W$2481,20,FALSE),IF($A$4="PL",VLOOKUP(B22,lingue!$A$1:$W$2481,22,FALSE),IF($A$4="D",VLOOKUP(B22,lingue!$A$1:$W$2481,16,FALSE),IF($A$4="F",VLOOKUP(B22,lingue!$A$1:$W$2481,18,FALSE)))))))</f>
        <v>CASSETTA NEXIT IN REPLAST – FONDO LISCIO – MANIGLIE CHIUSE - DIM. 200X150X120H MM – COLORE GRIGIO 01</v>
      </c>
      <c r="E22" s="23" t="str">
        <f>IF($A$4="I",VLOOKUP(B22,lingue!$A$1:$W$2481,13,FALSE),IF($A$4="GB",VLOOKUP(B22,lingue!$A$1:$W$2481,15,FALSE),IF($A$4="E",VLOOKUP(B22,lingue!$A$1:$W$2481,21,FALSE),IF($A$4="PL",VLOOKUP(B22,lingue!$A$1:$W$2481,23,FALSE),IF($A$4="D",VLOOKUP(B22,lingue!$A$1:$W$2481,17,FALSE),IF($A$4="F",VLOOKUP(B22,lingue!$A$1:$W$2481,19,FALSE)))))))</f>
        <v>***FORNITO IN MULTIPLI DI 24/672 PZ***</v>
      </c>
      <c r="F22" s="28"/>
      <c r="G22" s="23"/>
      <c r="I22" s="24">
        <v>269</v>
      </c>
      <c r="J22" s="25">
        <v>24</v>
      </c>
      <c r="K22" s="26">
        <v>672</v>
      </c>
      <c r="L22" s="27">
        <v>2.89</v>
      </c>
      <c r="M22" s="102">
        <f>ROUND(L22*0.95,2)</f>
        <v>2.75</v>
      </c>
    </row>
    <row r="23" spans="1:13" ht="21.75" customHeight="1" x14ac:dyDescent="0.25">
      <c r="A23" s="34" t="s">
        <v>6</v>
      </c>
      <c r="B23" s="78" t="s">
        <v>11</v>
      </c>
      <c r="C23" s="98" t="str">
        <f>IF(Tabella423[[#This Row],[ iMiNOW  01/09/2025  31/12/2025 ]],"PROMO"," ")</f>
        <v xml:space="preserve"> </v>
      </c>
      <c r="D23" s="8" t="str">
        <f>IF($A$4="I",VLOOKUP(B23,lingue!$A$1:$W$2481,12,FALSE),IF($A$4="GB",VLOOKUP(B23,lingue!$A$1:$W$2481,14,FALSE),IF($A$4="E",VLOOKUP(B23,lingue!$A$1:$W$2481,20,FALSE),IF($A$4="PL",VLOOKUP(B23,lingue!$A$1:$W$2481,22,FALSE),IF($A$4="D",VLOOKUP(B23,lingue!$A$1:$W$2481,16,FALSE),IF($A$4="F",VLOOKUP(B23,lingue!$A$1:$W$2481,18,FALSE)))))))</f>
        <v>COPERCHIO IN PP A CERNIERA PER CASSETTE NEXIT - DIM. MM  L=200 P=150 - COLORE GRIGIO 01</v>
      </c>
      <c r="E23" s="23" t="str">
        <f>IF($A$4="I",VLOOKUP(B23,lingue!$A$1:$W$2481,13,FALSE),IF($A$4="GB",VLOOKUP(B23,lingue!$A$1:$W$2481,15,FALSE),IF($A$4="E",VLOOKUP(B23,lingue!$A$1:$W$2481,21,FALSE),IF($A$4="PL",VLOOKUP(B23,lingue!$A$1:$W$2481,23,FALSE),IF($A$4="D",VLOOKUP(B23,lingue!$A$1:$W$2481,17,FALSE),IF($A$4="F",VLOOKUP(B23,lingue!$A$1:$W$2481,19,FALSE)))))))</f>
        <v>***FORNITO IN MULTIPLI DI 1/1920 PZ***</v>
      </c>
      <c r="F23" s="8"/>
      <c r="G23" s="23"/>
      <c r="H23" s="8"/>
      <c r="I23" s="24">
        <v>72</v>
      </c>
      <c r="J23" s="25">
        <v>1</v>
      </c>
      <c r="K23" s="26">
        <v>1920</v>
      </c>
      <c r="L23" s="27">
        <v>1.79</v>
      </c>
      <c r="M23" s="102"/>
    </row>
    <row r="24" spans="1:13" ht="21.75" customHeight="1" x14ac:dyDescent="0.25">
      <c r="A24" s="34" t="s">
        <v>6</v>
      </c>
      <c r="B24" s="77" t="s">
        <v>14026</v>
      </c>
      <c r="C24" s="98" t="str">
        <f>IF(Tabella423[[#This Row],[ iMiNOW  01/09/2025  31/12/2025 ]],"PROMO"," ")</f>
        <v xml:space="preserve"> </v>
      </c>
      <c r="D24" s="8" t="str">
        <f>IF($A$4="I",VLOOKUP(B24,lingue!$A$1:$W$2481,12,FALSE),IF($A$4="GB",VLOOKUP(B24,lingue!$A$1:$W$2481,14,FALSE),IF($A$4="E",VLOOKUP(B24,lingue!$A$1:$W$2481,20,FALSE),IF($A$4="PL",VLOOKUP(B24,lingue!$A$1:$W$2481,22,FALSE),IF($A$4="D",VLOOKUP(B24,lingue!$A$1:$W$2481,16,FALSE),IF($A$4="F",VLOOKUP(B24,lingue!$A$1:$W$2481,18,FALSE)))))))</f>
        <v>COPERCHIO IN PP CONDUTTIVO A CERNIERA PER CASSETTE NEXIT - DIM. MM  L=200 P=150 - COLORE NERO 07</v>
      </c>
      <c r="E24" s="23" t="str">
        <f>IF($A$4="I",VLOOKUP(B24,lingue!$A$1:$W$2481,13,FALSE),IF($A$4="GB",VLOOKUP(B24,lingue!$A$1:$W$2481,15,FALSE),IF($A$4="E",VLOOKUP(B24,lingue!$A$1:$W$2481,21,FALSE),IF($A$4="PL",VLOOKUP(B24,lingue!$A$1:$W$2481,23,FALSE),IF($A$4="D",VLOOKUP(B24,lingue!$A$1:$W$2481,17,FALSE),IF($A$4="F",VLOOKUP(B24,lingue!$A$1:$W$2481,19,FALSE)))))))</f>
        <v>***FORNITO IN MULTIPLI DI 1/1920 PZ***</v>
      </c>
      <c r="F24" s="29">
        <v>200</v>
      </c>
      <c r="G24" s="23"/>
      <c r="H24" s="8"/>
      <c r="I24" s="24">
        <v>81</v>
      </c>
      <c r="J24" s="25">
        <v>1</v>
      </c>
      <c r="K24" s="26">
        <v>1920</v>
      </c>
      <c r="L24" s="27">
        <v>3.02</v>
      </c>
      <c r="M24" s="102"/>
    </row>
    <row r="25" spans="1:13" ht="21.75" customHeight="1" x14ac:dyDescent="0.25">
      <c r="A25" s="34" t="s">
        <v>6</v>
      </c>
      <c r="B25" s="79" t="s">
        <v>12</v>
      </c>
      <c r="C25" s="98" t="str">
        <f>IF(Tabella423[[#This Row],[ iMiNOW  01/09/2025  31/12/2025 ]],"PROMO"," ")</f>
        <v xml:space="preserve"> </v>
      </c>
      <c r="D25" s="8" t="str">
        <f>IF($A$4="I",VLOOKUP(B25,lingue!$A$1:$W$2481,12,FALSE),IF($A$4="GB",VLOOKUP(B25,lingue!$A$1:$W$2481,14,FALSE),IF($A$4="E",VLOOKUP(B25,lingue!$A$1:$W$2481,20,FALSE),IF($A$4="PL",VLOOKUP(B25,lingue!$A$1:$W$2481,22,FALSE),IF($A$4="D",VLOOKUP(B25,lingue!$A$1:$W$2481,16,FALSE),IF($A$4="F",VLOOKUP(B25,lingue!$A$1:$W$2481,18,FALSE)))))))</f>
        <v>COPERCHIO IN REPLAST A CERNIERA PER CASSETTE NEXIT - DIM. MM  L=200 P=150 - COLORE GRIGIO 01</v>
      </c>
      <c r="E25" s="23" t="str">
        <f>IF($A$4="I",VLOOKUP(B25,lingue!$A$1:$W$2481,13,FALSE),IF($A$4="GB",VLOOKUP(B25,lingue!$A$1:$W$2481,15,FALSE),IF($A$4="E",VLOOKUP(B25,lingue!$A$1:$W$2481,21,FALSE),IF($A$4="PL",VLOOKUP(B25,lingue!$A$1:$W$2481,23,FALSE),IF($A$4="D",VLOOKUP(B25,lingue!$A$1:$W$2481,17,FALSE),IF($A$4="F",VLOOKUP(B25,lingue!$A$1:$W$2481,19,FALSE)))))))</f>
        <v>***FORNITO IN MULTIPLI DI 1/1920 PZ***</v>
      </c>
      <c r="F25" s="8"/>
      <c r="G25" s="23"/>
      <c r="H25" s="8"/>
      <c r="I25" s="24">
        <v>75</v>
      </c>
      <c r="J25" s="25">
        <v>1</v>
      </c>
      <c r="K25" s="26">
        <v>1920</v>
      </c>
      <c r="L25" s="27">
        <v>1.52</v>
      </c>
      <c r="M25" s="102"/>
    </row>
    <row r="26" spans="1:13" ht="21.75" customHeight="1" x14ac:dyDescent="0.25">
      <c r="A26" s="34" t="s">
        <v>6</v>
      </c>
      <c r="B26" s="78" t="s">
        <v>13</v>
      </c>
      <c r="C26" s="98" t="str">
        <f>IF(Tabella423[[#This Row],[ iMiNOW  01/09/2025  31/12/2025 ]],"PROMO"," ")</f>
        <v xml:space="preserve"> </v>
      </c>
      <c r="D26" s="8" t="str">
        <f>IF($A$4="I",VLOOKUP(B26,lingue!$A$1:$W$2481,12,FALSE),IF($A$4="GB",VLOOKUP(B26,lingue!$A$1:$W$2481,14,FALSE),IF($A$4="E",VLOOKUP(B26,lingue!$A$1:$W$2481,20,FALSE),IF($A$4="PL",VLOOKUP(B26,lingue!$A$1:$W$2481,22,FALSE),IF($A$4="D",VLOOKUP(B26,lingue!$A$1:$W$2481,16,FALSE),IF($A$4="F",VLOOKUP(B26,lingue!$A$1:$W$2481,18,FALSE)))))))</f>
        <v>COPERCHIO IN PP A CERNIERA CON CHIUSURA A SCATTO PER CASSETTE NEXIT - DIM. MM  L=200 P=150 - COLORE GRIGIO 01</v>
      </c>
      <c r="E26" s="23" t="str">
        <f>IF($A$4="I",VLOOKUP(B26,lingue!$A$1:$W$2481,13,FALSE),IF($A$4="GB",VLOOKUP(B26,lingue!$A$1:$W$2481,15,FALSE),IF($A$4="E",VLOOKUP(B26,lingue!$A$1:$W$2481,21,FALSE),IF($A$4="PL",VLOOKUP(B26,lingue!$A$1:$W$2481,23,FALSE),IF($A$4="D",VLOOKUP(B26,lingue!$A$1:$W$2481,17,FALSE),IF($A$4="F",VLOOKUP(B26,lingue!$A$1:$W$2481,19,FALSE)))))))</f>
        <v>***FORNITO IN MULTIPLI DI 1/1920 PZ***</v>
      </c>
      <c r="F26" s="8"/>
      <c r="G26" s="23"/>
      <c r="H26" s="8"/>
      <c r="I26" s="24">
        <v>73</v>
      </c>
      <c r="J26" s="25">
        <v>1</v>
      </c>
      <c r="K26" s="26">
        <v>1920</v>
      </c>
      <c r="L26" s="27">
        <v>1.79</v>
      </c>
      <c r="M26" s="102"/>
    </row>
    <row r="27" spans="1:13" ht="21.75" customHeight="1" x14ac:dyDescent="0.25">
      <c r="A27" s="34" t="s">
        <v>6</v>
      </c>
      <c r="B27" s="77" t="s">
        <v>14027</v>
      </c>
      <c r="C27" s="98" t="str">
        <f>IF(Tabella423[[#This Row],[ iMiNOW  01/09/2025  31/12/2025 ]],"PROMO"," ")</f>
        <v xml:space="preserve"> </v>
      </c>
      <c r="D27" s="8" t="str">
        <f>IF($A$4="I",VLOOKUP(B27,lingue!$A$1:$W$2481,12,FALSE),IF($A$4="GB",VLOOKUP(B27,lingue!$A$1:$W$2481,14,FALSE),IF($A$4="E",VLOOKUP(B27,lingue!$A$1:$W$2481,20,FALSE),IF($A$4="PL",VLOOKUP(B27,lingue!$A$1:$W$2481,22,FALSE),IF($A$4="D",VLOOKUP(B27,lingue!$A$1:$W$2481,16,FALSE),IF($A$4="F",VLOOKUP(B27,lingue!$A$1:$W$2481,18,FALSE)))))))</f>
        <v>COPERCHIO IN PP CONDUTTIVO A CERNIERA E CHIUSURA A SCATTO PER CASSETTE NEXIT - DIM. MM  L=200 P=150 - COLORE NERO 07</v>
      </c>
      <c r="E27" s="23" t="str">
        <f>IF($A$4="I",VLOOKUP(B27,lingue!$A$1:$W$2481,13,FALSE),IF($A$4="GB",VLOOKUP(B27,lingue!$A$1:$W$2481,15,FALSE),IF($A$4="E",VLOOKUP(B27,lingue!$A$1:$W$2481,21,FALSE),IF($A$4="PL",VLOOKUP(B27,lingue!$A$1:$W$2481,23,FALSE),IF($A$4="D",VLOOKUP(B27,lingue!$A$1:$W$2481,17,FALSE),IF($A$4="F",VLOOKUP(B27,lingue!$A$1:$W$2481,19,FALSE)))))))</f>
        <v>***FORNITO IN MULTIPLI DI 1/1920 PZ***</v>
      </c>
      <c r="F27" s="29">
        <v>200</v>
      </c>
      <c r="G27" s="23"/>
      <c r="H27" s="8"/>
      <c r="I27" s="24">
        <v>82</v>
      </c>
      <c r="J27" s="25">
        <v>1</v>
      </c>
      <c r="K27" s="26">
        <v>1920</v>
      </c>
      <c r="L27" s="27">
        <v>3.03</v>
      </c>
      <c r="M27" s="102"/>
    </row>
    <row r="28" spans="1:13" ht="21.75" customHeight="1" x14ac:dyDescent="0.25">
      <c r="A28" s="34" t="s">
        <v>6</v>
      </c>
      <c r="B28" s="79" t="s">
        <v>14</v>
      </c>
      <c r="C28" s="98" t="str">
        <f>IF(Tabella423[[#This Row],[ iMiNOW  01/09/2025  31/12/2025 ]],"PROMO"," ")</f>
        <v xml:space="preserve"> </v>
      </c>
      <c r="D28" s="8" t="str">
        <f>IF($A$4="I",VLOOKUP(B28,lingue!$A$1:$W$2481,12,FALSE),IF($A$4="GB",VLOOKUP(B28,lingue!$A$1:$W$2481,14,FALSE),IF($A$4="E",VLOOKUP(B28,lingue!$A$1:$W$2481,20,FALSE),IF($A$4="PL",VLOOKUP(B28,lingue!$A$1:$W$2481,22,FALSE),IF($A$4="D",VLOOKUP(B28,lingue!$A$1:$W$2481,16,FALSE),IF($A$4="F",VLOOKUP(B28,lingue!$A$1:$W$2481,18,FALSE)))))))</f>
        <v>COPERCHIO IN REPLAST A CERNIERA CON CHIUSURA A SCATTO PER CASSETTE NEXIT - DIM. MM  L=200 P=150 - COLORE GRIGIO 01</v>
      </c>
      <c r="E28" s="23" t="str">
        <f>IF($A$4="I",VLOOKUP(B28,lingue!$A$1:$W$2481,13,FALSE),IF($A$4="GB",VLOOKUP(B28,lingue!$A$1:$W$2481,15,FALSE),IF($A$4="E",VLOOKUP(B28,lingue!$A$1:$W$2481,21,FALSE),IF($A$4="PL",VLOOKUP(B28,lingue!$A$1:$W$2481,23,FALSE),IF($A$4="D",VLOOKUP(B28,lingue!$A$1:$W$2481,17,FALSE),IF($A$4="F",VLOOKUP(B28,lingue!$A$1:$W$2481,19,FALSE)))))))</f>
        <v>***FORNITO IN MULTIPLI DI 1/1920 PZ***</v>
      </c>
      <c r="F28" s="8"/>
      <c r="G28" s="23"/>
      <c r="H28" s="8"/>
      <c r="I28" s="24">
        <v>76</v>
      </c>
      <c r="J28" s="25">
        <v>1</v>
      </c>
      <c r="K28" s="26">
        <v>1920</v>
      </c>
      <c r="L28" s="27">
        <v>1.52</v>
      </c>
      <c r="M28" s="102"/>
    </row>
    <row r="29" spans="1:13" ht="21.75" customHeight="1" x14ac:dyDescent="0.25">
      <c r="A29" s="34" t="s">
        <v>6</v>
      </c>
      <c r="B29" s="78" t="s">
        <v>15</v>
      </c>
      <c r="C29" s="98" t="str">
        <f>IF(Tabella423[[#This Row],[ iMiNOW  01/09/2025  31/12/2025 ]],"PROMO"," ")</f>
        <v xml:space="preserve"> </v>
      </c>
      <c r="D29" s="8" t="str">
        <f>IF($A$4="I",VLOOKUP(B29,lingue!$A$1:$W$2481,12,FALSE),IF($A$4="GB",VLOOKUP(B29,lingue!$A$1:$W$2481,14,FALSE),IF($A$4="E",VLOOKUP(B29,lingue!$A$1:$W$2481,20,FALSE),IF($A$4="PL",VLOOKUP(B29,lingue!$A$1:$W$2481,22,FALSE),IF($A$4="D",VLOOKUP(B29,lingue!$A$1:$W$2481,16,FALSE),IF($A$4="F",VLOOKUP(B29,lingue!$A$1:$W$2481,18,FALSE)))))))</f>
        <v>COPERCHIO IN PP CON MANIGLIE PER CASSETTE SERIE NEXIT - DIM. MM  L=200 P=150 - COLORE GRIGIO 01</v>
      </c>
      <c r="E29" s="23" t="str">
        <f>IF($A$4="I",VLOOKUP(B29,lingue!$A$1:$W$2481,13,FALSE),IF($A$4="GB",VLOOKUP(B29,lingue!$A$1:$W$2481,15,FALSE),IF($A$4="E",VLOOKUP(B29,lingue!$A$1:$W$2481,21,FALSE),IF($A$4="PL",VLOOKUP(B29,lingue!$A$1:$W$2481,23,FALSE),IF($A$4="D",VLOOKUP(B29,lingue!$A$1:$W$2481,17,FALSE),IF($A$4="F",VLOOKUP(B29,lingue!$A$1:$W$2481,19,FALSE)))))))</f>
        <v>***FORNITO IN MULTIPLI DI 1/1920 PZ***</v>
      </c>
      <c r="F29" s="8"/>
      <c r="G29" s="23"/>
      <c r="H29" s="8"/>
      <c r="I29" s="24">
        <v>72</v>
      </c>
      <c r="J29" s="25">
        <v>1</v>
      </c>
      <c r="K29" s="26">
        <v>1920</v>
      </c>
      <c r="L29" s="27">
        <v>1.79</v>
      </c>
      <c r="M29" s="102"/>
    </row>
    <row r="30" spans="1:13" ht="21.75" customHeight="1" x14ac:dyDescent="0.25">
      <c r="A30" s="34" t="s">
        <v>6</v>
      </c>
      <c r="B30" s="77" t="s">
        <v>14028</v>
      </c>
      <c r="C30" s="98" t="str">
        <f>IF(Tabella423[[#This Row],[ iMiNOW  01/09/2025  31/12/2025 ]],"PROMO"," ")</f>
        <v xml:space="preserve"> </v>
      </c>
      <c r="D30" s="8" t="str">
        <f>IF($A$4="I",VLOOKUP(B30,lingue!$A$1:$W$2481,12,FALSE),IF($A$4="GB",VLOOKUP(B30,lingue!$A$1:$W$2481,14,FALSE),IF($A$4="E",VLOOKUP(B30,lingue!$A$1:$W$2481,20,FALSE),IF($A$4="PL",VLOOKUP(B30,lingue!$A$1:$W$2481,22,FALSE),IF($A$4="D",VLOOKUP(B30,lingue!$A$1:$W$2481,16,FALSE),IF($A$4="F",VLOOKUP(B30,lingue!$A$1:$W$2481,18,FALSE)))))))</f>
        <v>COPERCHIO IN PP CONDUTTIVO CON MANIGLIE PER CASSETTE SERIE NEXIT - DIM. MM  L=200 P=150 - COLORE NERO 07</v>
      </c>
      <c r="E30" s="23" t="str">
        <f>IF($A$4="I",VLOOKUP(B30,lingue!$A$1:$W$2481,13,FALSE),IF($A$4="GB",VLOOKUP(B30,lingue!$A$1:$W$2481,15,FALSE),IF($A$4="E",VLOOKUP(B30,lingue!$A$1:$W$2481,21,FALSE),IF($A$4="PL",VLOOKUP(B30,lingue!$A$1:$W$2481,23,FALSE),IF($A$4="D",VLOOKUP(B30,lingue!$A$1:$W$2481,17,FALSE),IF($A$4="F",VLOOKUP(B30,lingue!$A$1:$W$2481,19,FALSE)))))))</f>
        <v>***FORNITO IN MULTIPLI DI 1/1920 PZ***</v>
      </c>
      <c r="F30" s="29">
        <v>200</v>
      </c>
      <c r="G30" s="23"/>
      <c r="H30" s="8"/>
      <c r="I30" s="24">
        <v>81</v>
      </c>
      <c r="J30" s="25">
        <v>1</v>
      </c>
      <c r="K30" s="26">
        <v>1920</v>
      </c>
      <c r="L30" s="27">
        <v>3.02</v>
      </c>
      <c r="M30" s="102"/>
    </row>
    <row r="31" spans="1:13" ht="21.75" customHeight="1" x14ac:dyDescent="0.25">
      <c r="A31" s="34" t="s">
        <v>6</v>
      </c>
      <c r="B31" s="79" t="s">
        <v>16</v>
      </c>
      <c r="C31" s="98" t="str">
        <f>IF(Tabella423[[#This Row],[ iMiNOW  01/09/2025  31/12/2025 ]],"PROMO"," ")</f>
        <v xml:space="preserve"> </v>
      </c>
      <c r="D31" s="8" t="str">
        <f>IF($A$4="I",VLOOKUP(B31,lingue!$A$1:$W$2481,12,FALSE),IF($A$4="GB",VLOOKUP(B31,lingue!$A$1:$W$2481,14,FALSE),IF($A$4="E",VLOOKUP(B31,lingue!$A$1:$W$2481,20,FALSE),IF($A$4="PL",VLOOKUP(B31,lingue!$A$1:$W$2481,22,FALSE),IF($A$4="D",VLOOKUP(B31,lingue!$A$1:$W$2481,16,FALSE),IF($A$4="F",VLOOKUP(B31,lingue!$A$1:$W$2481,18,FALSE)))))))</f>
        <v>COPERCHIO IN REPLAST CON MANIGLIE PER CASSETTE SERIE NEXIT - DIM. MM  L=200 P=150 - COLORE GRIGIO 01</v>
      </c>
      <c r="E31" s="23" t="str">
        <f>IF($A$4="I",VLOOKUP(B31,lingue!$A$1:$W$2481,13,FALSE),IF($A$4="GB",VLOOKUP(B31,lingue!$A$1:$W$2481,15,FALSE),IF($A$4="E",VLOOKUP(B31,lingue!$A$1:$W$2481,21,FALSE),IF($A$4="PL",VLOOKUP(B31,lingue!$A$1:$W$2481,23,FALSE),IF($A$4="D",VLOOKUP(B31,lingue!$A$1:$W$2481,17,FALSE),IF($A$4="F",VLOOKUP(B31,lingue!$A$1:$W$2481,19,FALSE)))))))</f>
        <v>***FORNITO IN MULTIPLI DI 1/1920 PZ***</v>
      </c>
      <c r="F31" s="8"/>
      <c r="G31" s="23"/>
      <c r="H31" s="8"/>
      <c r="I31" s="24">
        <v>75</v>
      </c>
      <c r="J31" s="25">
        <v>1</v>
      </c>
      <c r="K31" s="26">
        <v>1920</v>
      </c>
      <c r="L31" s="27">
        <v>1.52</v>
      </c>
      <c r="M31" s="102"/>
    </row>
    <row r="32" spans="1:13" ht="21.75" customHeight="1" x14ac:dyDescent="0.25">
      <c r="A32" s="34" t="s">
        <v>6</v>
      </c>
      <c r="B32" s="78" t="s">
        <v>17</v>
      </c>
      <c r="C32" s="98" t="str">
        <f>IF(Tabella423[[#This Row],[ iMiNOW  01/09/2025  31/12/2025 ]],"PROMO"," ")</f>
        <v xml:space="preserve"> </v>
      </c>
      <c r="D32" s="8" t="str">
        <f>IF($A$4="I",VLOOKUP(B32,lingue!$A$1:$W$2481,12,FALSE),IF($A$4="GB",VLOOKUP(B32,lingue!$A$1:$W$2481,14,FALSE),IF($A$4="E",VLOOKUP(B32,lingue!$A$1:$W$2481,20,FALSE),IF($A$4="PL",VLOOKUP(B32,lingue!$A$1:$W$2481,22,FALSE),IF($A$4="D",VLOOKUP(B32,lingue!$A$1:$W$2481,16,FALSE),IF($A$4="F",VLOOKUP(B32,lingue!$A$1:$W$2481,18,FALSE)))))))</f>
        <v>CASSETTA NEXIT IN PP – FONDO LISCIO – MANIGLIE CHIUSE - DIM. 300X200X75H MM – COLORE GRIGIO 01</v>
      </c>
      <c r="E32" s="23" t="str">
        <f>IF($A$4="I",VLOOKUP(B32,lingue!$A$1:$W$2481,13,FALSE),IF($A$4="GB",VLOOKUP(B32,lingue!$A$1:$W$2481,15,FALSE),IF($A$4="E",VLOOKUP(B32,lingue!$A$1:$W$2481,21,FALSE),IF($A$4="PL",VLOOKUP(B32,lingue!$A$1:$W$2481,23,FALSE),IF($A$4="D",VLOOKUP(B32,lingue!$A$1:$W$2481,17,FALSE),IF($A$4="F",VLOOKUP(B32,lingue!$A$1:$W$2481,19,FALSE)))))))</f>
        <v>***FORNITO IN MULTIPLI DI 20/560 PZ***</v>
      </c>
      <c r="F32" s="8"/>
      <c r="G32" s="23"/>
      <c r="H32" s="8"/>
      <c r="I32" s="24">
        <v>335</v>
      </c>
      <c r="J32" s="25">
        <v>20</v>
      </c>
      <c r="K32" s="26">
        <v>560</v>
      </c>
      <c r="L32" s="27">
        <v>4.25</v>
      </c>
      <c r="M32" s="102"/>
    </row>
    <row r="33" spans="1:13" ht="21.75" customHeight="1" x14ac:dyDescent="0.25">
      <c r="A33" s="34" t="s">
        <v>6</v>
      </c>
      <c r="B33" s="77" t="s">
        <v>14029</v>
      </c>
      <c r="C33" s="98" t="str">
        <f>IF(Tabella423[[#This Row],[ iMiNOW  01/09/2025  31/12/2025 ]],"PROMO"," ")</f>
        <v xml:space="preserve"> </v>
      </c>
      <c r="D33" s="8" t="str">
        <f>IF($A$4="I",VLOOKUP(B33,lingue!$A$1:$W$2481,12,FALSE),IF($A$4="GB",VLOOKUP(B33,lingue!$A$1:$W$2481,14,FALSE),IF($A$4="E",VLOOKUP(B33,lingue!$A$1:$W$2481,20,FALSE),IF($A$4="PL",VLOOKUP(B33,lingue!$A$1:$W$2481,22,FALSE),IF($A$4="D",VLOOKUP(B33,lingue!$A$1:$W$2481,16,FALSE),IF($A$4="F",VLOOKUP(B33,lingue!$A$1:$W$2481,18,FALSE)))))))</f>
        <v>CASSETTA NEXIT IN PP CONDUTTIVO – FONDO LISCIO – MANIGLIE CHIUSE - DIM. 300X200X75H MM – COLORE NERO 07</v>
      </c>
      <c r="E33" s="23" t="str">
        <f>IF($A$4="I",VLOOKUP(B33,lingue!$A$1:$W$2481,13,FALSE),IF($A$4="GB",VLOOKUP(B33,lingue!$A$1:$W$2481,15,FALSE),IF($A$4="E",VLOOKUP(B33,lingue!$A$1:$W$2481,21,FALSE),IF($A$4="PL",VLOOKUP(B33,lingue!$A$1:$W$2481,23,FALSE),IF($A$4="D",VLOOKUP(B33,lingue!$A$1:$W$2481,17,FALSE),IF($A$4="F",VLOOKUP(B33,lingue!$A$1:$W$2481,19,FALSE)))))))</f>
        <v>***FORNITO IN MULTIPLI DI 20/560 PZ***</v>
      </c>
      <c r="F33" s="29">
        <v>200</v>
      </c>
      <c r="G33" s="23"/>
      <c r="H33" s="8"/>
      <c r="I33" s="24">
        <v>375</v>
      </c>
      <c r="J33" s="25">
        <v>20</v>
      </c>
      <c r="K33" s="26">
        <v>560</v>
      </c>
      <c r="L33" s="27">
        <v>5.78</v>
      </c>
      <c r="M33" s="102"/>
    </row>
    <row r="34" spans="1:13" ht="21.75" customHeight="1" x14ac:dyDescent="0.25">
      <c r="A34" s="34" t="s">
        <v>6</v>
      </c>
      <c r="B34" s="79" t="s">
        <v>18</v>
      </c>
      <c r="C34" s="98" t="str">
        <f>IF(Tabella423[[#This Row],[ iMiNOW  01/09/2025  31/12/2025 ]],"PROMO"," ")</f>
        <v>PROMO</v>
      </c>
      <c r="D34" s="8" t="str">
        <f>IF($A$4="I",VLOOKUP(B34,lingue!$A$1:$W$2481,12,FALSE),IF($A$4="GB",VLOOKUP(B34,lingue!$A$1:$W$2481,14,FALSE),IF($A$4="E",VLOOKUP(B34,lingue!$A$1:$W$2481,20,FALSE),IF($A$4="PL",VLOOKUP(B34,lingue!$A$1:$W$2481,22,FALSE),IF($A$4="D",VLOOKUP(B34,lingue!$A$1:$W$2481,16,FALSE),IF($A$4="F",VLOOKUP(B34,lingue!$A$1:$W$2481,18,FALSE)))))))</f>
        <v>CASSETTA NEXIT IN REPLAST – FONDO LISCIO – MANIGLIE CHIUSE - DIM. 300X200X75H MM – COLORE GRIGIO 01</v>
      </c>
      <c r="E34" s="23" t="str">
        <f>IF($A$4="I",VLOOKUP(B34,lingue!$A$1:$W$2481,13,FALSE),IF($A$4="GB",VLOOKUP(B34,lingue!$A$1:$W$2481,15,FALSE),IF($A$4="E",VLOOKUP(B34,lingue!$A$1:$W$2481,21,FALSE),IF($A$4="PL",VLOOKUP(B34,lingue!$A$1:$W$2481,23,FALSE),IF($A$4="D",VLOOKUP(B34,lingue!$A$1:$W$2481,17,FALSE),IF($A$4="F",VLOOKUP(B34,lingue!$A$1:$W$2481,19,FALSE)))))))</f>
        <v>***FORNITO IN MULTIPLI DI 20/560 PZ***</v>
      </c>
      <c r="F34" s="28"/>
      <c r="G34" s="23"/>
      <c r="I34" s="24">
        <v>350</v>
      </c>
      <c r="J34" s="25">
        <v>20</v>
      </c>
      <c r="K34" s="26">
        <v>560</v>
      </c>
      <c r="L34" s="27">
        <v>3.61</v>
      </c>
      <c r="M34" s="102">
        <f>ROUND(L34*0.95,2)</f>
        <v>3.43</v>
      </c>
    </row>
    <row r="35" spans="1:13" ht="21.75" customHeight="1" x14ac:dyDescent="0.25">
      <c r="A35" s="34" t="s">
        <v>6</v>
      </c>
      <c r="B35" s="78" t="s">
        <v>19</v>
      </c>
      <c r="C35" s="98" t="str">
        <f>IF(Tabella423[[#This Row],[ iMiNOW  01/09/2025  31/12/2025 ]],"PROMO"," ")</f>
        <v xml:space="preserve"> </v>
      </c>
      <c r="D35" s="8" t="str">
        <f>IF($A$4="I",VLOOKUP(B35,lingue!$A$1:$W$2481,12,FALSE),IF($A$4="GB",VLOOKUP(B35,lingue!$A$1:$W$2481,14,FALSE),IF($A$4="E",VLOOKUP(B35,lingue!$A$1:$W$2481,20,FALSE),IF($A$4="PL",VLOOKUP(B35,lingue!$A$1:$W$2481,22,FALSE),IF($A$4="D",VLOOKUP(B35,lingue!$A$1:$W$2481,16,FALSE),IF($A$4="F",VLOOKUP(B35,lingue!$A$1:$W$2481,18,FALSE)))))))</f>
        <v>CASSETTA NEXIT IN PP – FONDO LISCIO – MANIGLIE CHIUSE - DIM. 300X200X120H MM – COLORE GRIGIO 01</v>
      </c>
      <c r="E35" s="23" t="str">
        <f>IF($A$4="I",VLOOKUP(B35,lingue!$A$1:$W$2481,13,FALSE),IF($A$4="GB",VLOOKUP(B35,lingue!$A$1:$W$2481,15,FALSE),IF($A$4="E",VLOOKUP(B35,lingue!$A$1:$W$2481,21,FALSE),IF($A$4="PL",VLOOKUP(B35,lingue!$A$1:$W$2481,23,FALSE),IF($A$4="D",VLOOKUP(B35,lingue!$A$1:$W$2481,17,FALSE),IF($A$4="F",VLOOKUP(B35,lingue!$A$1:$W$2481,19,FALSE)))))))</f>
        <v>***FORNITO IN MULTIPLI DI 16/320 PZ***</v>
      </c>
      <c r="F35" s="8"/>
      <c r="G35" s="23"/>
      <c r="H35" s="8"/>
      <c r="I35" s="24">
        <v>450</v>
      </c>
      <c r="J35" s="25">
        <v>16</v>
      </c>
      <c r="K35" s="26">
        <v>320</v>
      </c>
      <c r="L35" s="27">
        <v>4.8499999999999996</v>
      </c>
      <c r="M35" s="102"/>
    </row>
    <row r="36" spans="1:13" ht="21.75" customHeight="1" x14ac:dyDescent="0.25">
      <c r="A36" s="34" t="s">
        <v>6</v>
      </c>
      <c r="B36" s="77" t="s">
        <v>14030</v>
      </c>
      <c r="C36" s="98" t="str">
        <f>IF(Tabella423[[#This Row],[ iMiNOW  01/09/2025  31/12/2025 ]],"PROMO"," ")</f>
        <v xml:space="preserve"> </v>
      </c>
      <c r="D36" s="8" t="str">
        <f>IF($A$4="I",VLOOKUP(B36,lingue!$A$1:$W$2481,12,FALSE),IF($A$4="GB",VLOOKUP(B36,lingue!$A$1:$W$2481,14,FALSE),IF($A$4="E",VLOOKUP(B36,lingue!$A$1:$W$2481,20,FALSE),IF($A$4="PL",VLOOKUP(B36,lingue!$A$1:$W$2481,22,FALSE),IF($A$4="D",VLOOKUP(B36,lingue!$A$1:$W$2481,16,FALSE),IF($A$4="F",VLOOKUP(B36,lingue!$A$1:$W$2481,18,FALSE)))))))</f>
        <v>CASSETTA NEXIT IN PP CONDUTTIVO – FONDO LISCIO – MANIGLIE CHIUSE - DIM. 300X200X120H MM – COLORE NERO 07</v>
      </c>
      <c r="E36" s="23" t="str">
        <f>IF($A$4="I",VLOOKUP(B36,lingue!$A$1:$W$2481,13,FALSE),IF($A$4="GB",VLOOKUP(B36,lingue!$A$1:$W$2481,15,FALSE),IF($A$4="E",VLOOKUP(B36,lingue!$A$1:$W$2481,21,FALSE),IF($A$4="PL",VLOOKUP(B36,lingue!$A$1:$W$2481,23,FALSE),IF($A$4="D",VLOOKUP(B36,lingue!$A$1:$W$2481,17,FALSE),IF($A$4="F",VLOOKUP(B36,lingue!$A$1:$W$2481,19,FALSE)))))))</f>
        <v>***FORNITO IN MULTIPLI DI 16/320 PZ***</v>
      </c>
      <c r="F36" s="8"/>
      <c r="G36" s="23"/>
      <c r="H36" s="8"/>
      <c r="I36" s="24">
        <v>504</v>
      </c>
      <c r="J36" s="25">
        <v>16</v>
      </c>
      <c r="K36" s="26">
        <v>320</v>
      </c>
      <c r="L36" s="27">
        <v>6.84</v>
      </c>
      <c r="M36" s="102"/>
    </row>
    <row r="37" spans="1:13" ht="21.75" customHeight="1" x14ac:dyDescent="0.25">
      <c r="A37" s="34" t="s">
        <v>6</v>
      </c>
      <c r="B37" s="79" t="s">
        <v>20</v>
      </c>
      <c r="C37" s="98" t="str">
        <f>IF(Tabella423[[#This Row],[ iMiNOW  01/09/2025  31/12/2025 ]],"PROMO"," ")</f>
        <v>PROMO</v>
      </c>
      <c r="D37" s="8" t="str">
        <f>IF($A$4="I",VLOOKUP(B37,lingue!$A$1:$W$2481,12,FALSE),IF($A$4="GB",VLOOKUP(B37,lingue!$A$1:$W$2481,14,FALSE),IF($A$4="E",VLOOKUP(B37,lingue!$A$1:$W$2481,20,FALSE),IF($A$4="PL",VLOOKUP(B37,lingue!$A$1:$W$2481,22,FALSE),IF($A$4="D",VLOOKUP(B37,lingue!$A$1:$W$2481,16,FALSE),IF($A$4="F",VLOOKUP(B37,lingue!$A$1:$W$2481,18,FALSE)))))))</f>
        <v>CASSETTA NEXIT IN REPLAST – FONDO LISCIO – MANIGLIE CHIUSE - DIM. 300X200X120H MM – COLORE GRIGIO 01</v>
      </c>
      <c r="E37" s="23" t="str">
        <f>IF($A$4="I",VLOOKUP(B37,lingue!$A$1:$W$2481,13,FALSE),IF($A$4="GB",VLOOKUP(B37,lingue!$A$1:$W$2481,15,FALSE),IF($A$4="E",VLOOKUP(B37,lingue!$A$1:$W$2481,21,FALSE),IF($A$4="PL",VLOOKUP(B37,lingue!$A$1:$W$2481,23,FALSE),IF($A$4="D",VLOOKUP(B37,lingue!$A$1:$W$2481,17,FALSE),IF($A$4="F",VLOOKUP(B37,lingue!$A$1:$W$2481,19,FALSE)))))))</f>
        <v>***FORNITO IN MULTIPLI DI 16/320 PZ***</v>
      </c>
      <c r="F37" s="28"/>
      <c r="G37" s="23"/>
      <c r="I37" s="24">
        <v>470</v>
      </c>
      <c r="J37" s="25">
        <v>16</v>
      </c>
      <c r="K37" s="26">
        <v>320</v>
      </c>
      <c r="L37" s="27">
        <v>4.12</v>
      </c>
      <c r="M37" s="102">
        <f>ROUND(L37*0.95,2)</f>
        <v>3.91</v>
      </c>
    </row>
    <row r="38" spans="1:13" ht="21.75" customHeight="1" x14ac:dyDescent="0.25">
      <c r="A38" s="34" t="s">
        <v>6</v>
      </c>
      <c r="B38" s="78" t="s">
        <v>21</v>
      </c>
      <c r="C38" s="98" t="str">
        <f>IF(Tabella423[[#This Row],[ iMiNOW  01/09/2025  31/12/2025 ]],"PROMO"," ")</f>
        <v xml:space="preserve"> </v>
      </c>
      <c r="D38" s="8" t="str">
        <f>IF($A$4="I",VLOOKUP(B38,lingue!$A$1:$W$2481,12,FALSE),IF($A$4="GB",VLOOKUP(B38,lingue!$A$1:$W$2481,14,FALSE),IF($A$4="E",VLOOKUP(B38,lingue!$A$1:$W$2481,20,FALSE),IF($A$4="PL",VLOOKUP(B38,lingue!$A$1:$W$2481,22,FALSE),IF($A$4="D",VLOOKUP(B38,lingue!$A$1:$W$2481,16,FALSE),IF($A$4="F",VLOOKUP(B38,lingue!$A$1:$W$2481,18,FALSE)))))))</f>
        <v>CASSETTA NEXIT IN PP – FONDO LISCIO – MANIGLIE CHIUSE - DIM. 300X200X170H MM – COLORE GRIGIO 01</v>
      </c>
      <c r="E38" s="23" t="str">
        <f>IF($A$4="I",VLOOKUP(B38,lingue!$A$1:$W$2481,13,FALSE),IF($A$4="GB",VLOOKUP(B38,lingue!$A$1:$W$2481,15,FALSE),IF($A$4="E",VLOOKUP(B38,lingue!$A$1:$W$2481,21,FALSE),IF($A$4="PL",VLOOKUP(B38,lingue!$A$1:$W$2481,23,FALSE),IF($A$4="D",VLOOKUP(B38,lingue!$A$1:$W$2481,17,FALSE),IF($A$4="F",VLOOKUP(B38,lingue!$A$1:$W$2481,19,FALSE)))))))</f>
        <v>***FORNITO IN MULTIPLI DI 12/240 PZ***</v>
      </c>
      <c r="F38" s="8"/>
      <c r="G38" s="23"/>
      <c r="H38" s="8"/>
      <c r="I38" s="24">
        <v>552</v>
      </c>
      <c r="J38" s="25">
        <v>12</v>
      </c>
      <c r="K38" s="26">
        <v>240</v>
      </c>
      <c r="L38" s="27">
        <v>5.55</v>
      </c>
      <c r="M38" s="102"/>
    </row>
    <row r="39" spans="1:13" ht="21.75" customHeight="1" x14ac:dyDescent="0.25">
      <c r="A39" s="34" t="s">
        <v>6</v>
      </c>
      <c r="B39" s="77" t="s">
        <v>14031</v>
      </c>
      <c r="C39" s="98" t="str">
        <f>IF(Tabella423[[#This Row],[ iMiNOW  01/09/2025  31/12/2025 ]],"PROMO"," ")</f>
        <v xml:space="preserve"> </v>
      </c>
      <c r="D39" s="8" t="str">
        <f>IF($A$4="I",VLOOKUP(B39,lingue!$A$1:$W$2481,12,FALSE),IF($A$4="GB",VLOOKUP(B39,lingue!$A$1:$W$2481,14,FALSE),IF($A$4="E",VLOOKUP(B39,lingue!$A$1:$W$2481,20,FALSE),IF($A$4="PL",VLOOKUP(B39,lingue!$A$1:$W$2481,22,FALSE),IF($A$4="D",VLOOKUP(B39,lingue!$A$1:$W$2481,16,FALSE),IF($A$4="F",VLOOKUP(B39,lingue!$A$1:$W$2481,18,FALSE)))))))</f>
        <v>CASSETTA NEXIT IN PP CONDUTTIVO – FONDO LISCIO – MANIGLIE CHIUSE - DIM. 300X200X170H MM – COLORE NERO 07</v>
      </c>
      <c r="E39" s="23" t="str">
        <f>IF($A$4="I",VLOOKUP(B39,lingue!$A$1:$W$2481,13,FALSE),IF($A$4="GB",VLOOKUP(B39,lingue!$A$1:$W$2481,15,FALSE),IF($A$4="E",VLOOKUP(B39,lingue!$A$1:$W$2481,21,FALSE),IF($A$4="PL",VLOOKUP(B39,lingue!$A$1:$W$2481,23,FALSE),IF($A$4="D",VLOOKUP(B39,lingue!$A$1:$W$2481,17,FALSE),IF($A$4="F",VLOOKUP(B39,lingue!$A$1:$W$2481,19,FALSE)))))))</f>
        <v>***FORNITO IN MULTIPLI DI 12/240 PZ***</v>
      </c>
      <c r="F39" s="29">
        <v>200</v>
      </c>
      <c r="G39" s="23"/>
      <c r="H39" s="8"/>
      <c r="I39" s="24">
        <v>618</v>
      </c>
      <c r="J39" s="25">
        <v>12</v>
      </c>
      <c r="K39" s="26">
        <v>240</v>
      </c>
      <c r="L39" s="27">
        <v>8.23</v>
      </c>
      <c r="M39" s="102"/>
    </row>
    <row r="40" spans="1:13" ht="21.75" customHeight="1" x14ac:dyDescent="0.25">
      <c r="A40" s="34" t="s">
        <v>6</v>
      </c>
      <c r="B40" s="79" t="s">
        <v>22</v>
      </c>
      <c r="C40" s="98" t="str">
        <f>IF(Tabella423[[#This Row],[ iMiNOW  01/09/2025  31/12/2025 ]],"PROMO"," ")</f>
        <v>PROMO</v>
      </c>
      <c r="D40" s="8" t="str">
        <f>IF($A$4="I",VLOOKUP(B40,lingue!$A$1:$W$2481,12,FALSE),IF($A$4="GB",VLOOKUP(B40,lingue!$A$1:$W$2481,14,FALSE),IF($A$4="E",VLOOKUP(B40,lingue!$A$1:$W$2481,20,FALSE),IF($A$4="PL",VLOOKUP(B40,lingue!$A$1:$W$2481,22,FALSE),IF($A$4="D",VLOOKUP(B40,lingue!$A$1:$W$2481,16,FALSE),IF($A$4="F",VLOOKUP(B40,lingue!$A$1:$W$2481,18,FALSE)))))))</f>
        <v>CASSETTA NEXIT IN REPLAST – FONDO LISCIO – MANIGLIE CHIUSE - DIM. 300X200X170H MM – COLORE GRIGIO 01</v>
      </c>
      <c r="E40" s="23" t="str">
        <f>IF($A$4="I",VLOOKUP(B40,lingue!$A$1:$W$2481,13,FALSE),IF($A$4="GB",VLOOKUP(B40,lingue!$A$1:$W$2481,15,FALSE),IF($A$4="E",VLOOKUP(B40,lingue!$A$1:$W$2481,21,FALSE),IF($A$4="PL",VLOOKUP(B40,lingue!$A$1:$W$2481,23,FALSE),IF($A$4="D",VLOOKUP(B40,lingue!$A$1:$W$2481,17,FALSE),IF($A$4="F",VLOOKUP(B40,lingue!$A$1:$W$2481,19,FALSE)))))))</f>
        <v>***FORNITO IN MULTIPLI DI 12/240 PZ***</v>
      </c>
      <c r="F40" s="28"/>
      <c r="G40" s="23"/>
      <c r="I40" s="24">
        <v>576</v>
      </c>
      <c r="J40" s="25">
        <v>12</v>
      </c>
      <c r="K40" s="26">
        <v>240</v>
      </c>
      <c r="L40" s="27">
        <v>4.72</v>
      </c>
      <c r="M40" s="102">
        <f>ROUND(L40*0.95,2)</f>
        <v>4.4800000000000004</v>
      </c>
    </row>
    <row r="41" spans="1:13" ht="21.75" customHeight="1" x14ac:dyDescent="0.25">
      <c r="A41" s="34" t="s">
        <v>6</v>
      </c>
      <c r="B41" s="78" t="s">
        <v>23</v>
      </c>
      <c r="C41" s="98" t="str">
        <f>IF(Tabella423[[#This Row],[ iMiNOW  01/09/2025  31/12/2025 ]],"PROMO"," ")</f>
        <v xml:space="preserve"> </v>
      </c>
      <c r="D41" s="8" t="str">
        <f>IF($A$4="I",VLOOKUP(B41,lingue!$A$1:$W$2481,12,FALSE),IF($A$4="GB",VLOOKUP(B41,lingue!$A$1:$W$2481,14,FALSE),IF($A$4="E",VLOOKUP(B41,lingue!$A$1:$W$2481,20,FALSE),IF($A$4="PL",VLOOKUP(B41,lingue!$A$1:$W$2481,22,FALSE),IF($A$4="D",VLOOKUP(B41,lingue!$A$1:$W$2481,16,FALSE),IF($A$4="F",VLOOKUP(B41,lingue!$A$1:$W$2481,18,FALSE)))))))</f>
        <v>CASSETTA NEXIT IN PP – FONDO LISCIO – MANIGLIE CHIUSE - DIM. 300X200X220H MM – COLORE GRIGIO 01</v>
      </c>
      <c r="E41" s="23" t="str">
        <f>IF($A$4="I",VLOOKUP(B41,lingue!$A$1:$W$2481,13,FALSE),IF($A$4="GB",VLOOKUP(B41,lingue!$A$1:$W$2481,15,FALSE),IF($A$4="E",VLOOKUP(B41,lingue!$A$1:$W$2481,21,FALSE),IF($A$4="PL",VLOOKUP(B41,lingue!$A$1:$W$2481,23,FALSE),IF($A$4="D",VLOOKUP(B41,lingue!$A$1:$W$2481,17,FALSE),IF($A$4="F",VLOOKUP(B41,lingue!$A$1:$W$2481,19,FALSE)))))))</f>
        <v>***FORNITO IN MULTIPLI DI 8/160 PZ***</v>
      </c>
      <c r="F41" s="8"/>
      <c r="G41" s="23"/>
      <c r="H41" s="8"/>
      <c r="I41" s="24">
        <v>654</v>
      </c>
      <c r="J41" s="25">
        <v>8</v>
      </c>
      <c r="K41" s="26">
        <v>160</v>
      </c>
      <c r="L41" s="27">
        <v>6.25</v>
      </c>
      <c r="M41" s="102"/>
    </row>
    <row r="42" spans="1:13" ht="21.75" customHeight="1" x14ac:dyDescent="0.25">
      <c r="A42" s="34" t="s">
        <v>6</v>
      </c>
      <c r="B42" s="77" t="s">
        <v>14032</v>
      </c>
      <c r="C42" s="98" t="str">
        <f>IF(Tabella423[[#This Row],[ iMiNOW  01/09/2025  31/12/2025 ]],"PROMO"," ")</f>
        <v xml:space="preserve"> </v>
      </c>
      <c r="D42" s="8" t="str">
        <f>IF($A$4="I",VLOOKUP(B42,lingue!$A$1:$W$2481,12,FALSE),IF($A$4="GB",VLOOKUP(B42,lingue!$A$1:$W$2481,14,FALSE),IF($A$4="E",VLOOKUP(B42,lingue!$A$1:$W$2481,20,FALSE),IF($A$4="PL",VLOOKUP(B42,lingue!$A$1:$W$2481,22,FALSE),IF($A$4="D",VLOOKUP(B42,lingue!$A$1:$W$2481,16,FALSE),IF($A$4="F",VLOOKUP(B42,lingue!$A$1:$W$2481,18,FALSE)))))))</f>
        <v>CASSETTA NEXIT IN PP CONDUTTIVO – FONDO LISCIO – MANIGLIE CHIUSE - DIM. 300X200X220H MM – COLORE NERO 07</v>
      </c>
      <c r="E42" s="23" t="str">
        <f>IF($A$4="I",VLOOKUP(B42,lingue!$A$1:$W$2481,13,FALSE),IF($A$4="GB",VLOOKUP(B42,lingue!$A$1:$W$2481,15,FALSE),IF($A$4="E",VLOOKUP(B42,lingue!$A$1:$W$2481,21,FALSE),IF($A$4="PL",VLOOKUP(B42,lingue!$A$1:$W$2481,23,FALSE),IF($A$4="D",VLOOKUP(B42,lingue!$A$1:$W$2481,17,FALSE),IF($A$4="F",VLOOKUP(B42,lingue!$A$1:$W$2481,19,FALSE)))))))</f>
        <v>***FORNITO IN MULTIPLI DI 8/160 PZ***</v>
      </c>
      <c r="F42" s="29">
        <v>200</v>
      </c>
      <c r="G42" s="23"/>
      <c r="H42" s="8"/>
      <c r="I42" s="24">
        <v>732</v>
      </c>
      <c r="J42" s="25">
        <v>8</v>
      </c>
      <c r="K42" s="26">
        <v>160</v>
      </c>
      <c r="L42" s="27">
        <v>9.02</v>
      </c>
      <c r="M42" s="102"/>
    </row>
    <row r="43" spans="1:13" ht="21.75" customHeight="1" x14ac:dyDescent="0.25">
      <c r="A43" s="34" t="s">
        <v>6</v>
      </c>
      <c r="B43" s="79" t="s">
        <v>24</v>
      </c>
      <c r="C43" s="98" t="str">
        <f>IF(Tabella423[[#This Row],[ iMiNOW  01/09/2025  31/12/2025 ]],"PROMO"," ")</f>
        <v>PROMO</v>
      </c>
      <c r="D43" s="8" t="str">
        <f>IF($A$4="I",VLOOKUP(B43,lingue!$A$1:$W$2481,12,FALSE),IF($A$4="GB",VLOOKUP(B43,lingue!$A$1:$W$2481,14,FALSE),IF($A$4="E",VLOOKUP(B43,lingue!$A$1:$W$2481,20,FALSE),IF($A$4="PL",VLOOKUP(B43,lingue!$A$1:$W$2481,22,FALSE),IF($A$4="D",VLOOKUP(B43,lingue!$A$1:$W$2481,16,FALSE),IF($A$4="F",VLOOKUP(B43,lingue!$A$1:$W$2481,18,FALSE)))))))</f>
        <v>CASSETTA NEXIT IN REPLAST – FONDO LISCIO – MANIGLIE CHIUSE - DIM. 300X200X220H MM – COLORE GRIGIO 01</v>
      </c>
      <c r="E43" s="23" t="str">
        <f>IF($A$4="I",VLOOKUP(B43,lingue!$A$1:$W$2481,13,FALSE),IF($A$4="GB",VLOOKUP(B43,lingue!$A$1:$W$2481,15,FALSE),IF($A$4="E",VLOOKUP(B43,lingue!$A$1:$W$2481,21,FALSE),IF($A$4="PL",VLOOKUP(B43,lingue!$A$1:$W$2481,23,FALSE),IF($A$4="D",VLOOKUP(B43,lingue!$A$1:$W$2481,17,FALSE),IF($A$4="F",VLOOKUP(B43,lingue!$A$1:$W$2481,19,FALSE)))))))</f>
        <v>***FORNITO IN MULTIPLI DI 8/160 PZ***</v>
      </c>
      <c r="F43" s="28"/>
      <c r="G43" s="23"/>
      <c r="I43" s="24">
        <v>683</v>
      </c>
      <c r="J43" s="25">
        <v>8</v>
      </c>
      <c r="K43" s="26">
        <v>160</v>
      </c>
      <c r="L43" s="27">
        <v>5.31</v>
      </c>
      <c r="M43" s="102">
        <f>ROUND(L43*0.95,2)</f>
        <v>5.04</v>
      </c>
    </row>
    <row r="44" spans="1:13" ht="21.75" customHeight="1" x14ac:dyDescent="0.25">
      <c r="A44" s="34" t="s">
        <v>6</v>
      </c>
      <c r="B44" s="78" t="s">
        <v>25</v>
      </c>
      <c r="C44" s="98" t="str">
        <f>IF(Tabella423[[#This Row],[ iMiNOW  01/09/2025  31/12/2025 ]],"PROMO"," ")</f>
        <v xml:space="preserve"> </v>
      </c>
      <c r="D44" s="8" t="str">
        <f>IF($A$4="I",VLOOKUP(B44,lingue!$A$1:$W$2481,12,FALSE),IF($A$4="GB",VLOOKUP(B44,lingue!$A$1:$W$2481,14,FALSE),IF($A$4="E",VLOOKUP(B44,lingue!$A$1:$W$2481,20,FALSE),IF($A$4="PL",VLOOKUP(B44,lingue!$A$1:$W$2481,22,FALSE),IF($A$4="D",VLOOKUP(B44,lingue!$A$1:$W$2481,16,FALSE),IF($A$4="F",VLOOKUP(B44,lingue!$A$1:$W$2481,18,FALSE)))))))</f>
        <v>COPERCHIO IN PP A CERNIERA PER CASSETTE NEXIT - DIM. MM  L=300 P=200 - COLORE GRIGIO 01</v>
      </c>
      <c r="E44" s="23" t="str">
        <f>IF($A$4="I",VLOOKUP(B44,lingue!$A$1:$W$2481,13,FALSE),IF($A$4="GB",VLOOKUP(B44,lingue!$A$1:$W$2481,15,FALSE),IF($A$4="E",VLOOKUP(B44,lingue!$A$1:$W$2481,21,FALSE),IF($A$4="PL",VLOOKUP(B44,lingue!$A$1:$W$2481,23,FALSE),IF($A$4="D",VLOOKUP(B44,lingue!$A$1:$W$2481,17,FALSE),IF($A$4="F",VLOOKUP(B44,lingue!$A$1:$W$2481,19,FALSE)))))))</f>
        <v>**FORNITO IN MULTIPLI DI 1/1120 PZ***</v>
      </c>
      <c r="F44" s="8"/>
      <c r="G44" s="23"/>
      <c r="H44" s="8"/>
      <c r="I44" s="24">
        <v>136</v>
      </c>
      <c r="J44" s="25">
        <v>1</v>
      </c>
      <c r="K44" s="26">
        <v>1120</v>
      </c>
      <c r="L44" s="27">
        <v>2.4900000000000002</v>
      </c>
      <c r="M44" s="102"/>
    </row>
    <row r="45" spans="1:13" ht="21.75" customHeight="1" x14ac:dyDescent="0.25">
      <c r="A45" s="34" t="s">
        <v>6</v>
      </c>
      <c r="B45" s="77" t="s">
        <v>14033</v>
      </c>
      <c r="C45" s="98" t="str">
        <f>IF(Tabella423[[#This Row],[ iMiNOW  01/09/2025  31/12/2025 ]],"PROMO"," ")</f>
        <v xml:space="preserve"> </v>
      </c>
      <c r="D45" s="8" t="str">
        <f>IF($A$4="I",VLOOKUP(B45,lingue!$A$1:$W$2481,12,FALSE),IF($A$4="GB",VLOOKUP(B45,lingue!$A$1:$W$2481,14,FALSE),IF($A$4="E",VLOOKUP(B45,lingue!$A$1:$W$2481,20,FALSE),IF($A$4="PL",VLOOKUP(B45,lingue!$A$1:$W$2481,22,FALSE),IF($A$4="D",VLOOKUP(B45,lingue!$A$1:$W$2481,16,FALSE),IF($A$4="F",VLOOKUP(B45,lingue!$A$1:$W$2481,18,FALSE)))))))</f>
        <v>COPERCHIO IN PP CONDUTTIVO A CERNIERA PER CASSETTE NEXIT - DIM. MM  L=300 P=200 - COLORE NERO 07</v>
      </c>
      <c r="E45" s="23" t="str">
        <f>IF($A$4="I",VLOOKUP(B45,lingue!$A$1:$W$2481,13,FALSE),IF($A$4="GB",VLOOKUP(B45,lingue!$A$1:$W$2481,15,FALSE),IF($A$4="E",VLOOKUP(B45,lingue!$A$1:$W$2481,21,FALSE),IF($A$4="PL",VLOOKUP(B45,lingue!$A$1:$W$2481,23,FALSE),IF($A$4="D",VLOOKUP(B45,lingue!$A$1:$W$2481,17,FALSE),IF($A$4="F",VLOOKUP(B45,lingue!$A$1:$W$2481,19,FALSE)))))))</f>
        <v>***FORNITO IN MULTIPLI DI 1/1120 PZ***</v>
      </c>
      <c r="F45" s="8"/>
      <c r="G45" s="23"/>
      <c r="H45" s="8"/>
      <c r="I45" s="24">
        <v>152</v>
      </c>
      <c r="J45" s="25">
        <v>1</v>
      </c>
      <c r="K45" s="26">
        <v>1120</v>
      </c>
      <c r="L45" s="27">
        <v>3.64</v>
      </c>
      <c r="M45" s="102"/>
    </row>
    <row r="46" spans="1:13" ht="21.75" customHeight="1" x14ac:dyDescent="0.25">
      <c r="A46" s="34" t="s">
        <v>6</v>
      </c>
      <c r="B46" s="79" t="s">
        <v>26</v>
      </c>
      <c r="C46" s="98" t="str">
        <f>IF(Tabella423[[#This Row],[ iMiNOW  01/09/2025  31/12/2025 ]],"PROMO"," ")</f>
        <v xml:space="preserve"> </v>
      </c>
      <c r="D46" s="8" t="str">
        <f>IF($A$4="I",VLOOKUP(B46,lingue!$A$1:$W$2481,12,FALSE),IF($A$4="GB",VLOOKUP(B46,lingue!$A$1:$W$2481,14,FALSE),IF($A$4="E",VLOOKUP(B46,lingue!$A$1:$W$2481,20,FALSE),IF($A$4="PL",VLOOKUP(B46,lingue!$A$1:$W$2481,22,FALSE),IF($A$4="D",VLOOKUP(B46,lingue!$A$1:$W$2481,16,FALSE),IF($A$4="F",VLOOKUP(B46,lingue!$A$1:$W$2481,18,FALSE)))))))</f>
        <v>COPERCHIO IN REPLAST A CERNIERA PER CASSETTE NEXIT - DIM. MM  L=300 P=200 - COLORE GRIGIO 01</v>
      </c>
      <c r="E46" s="23" t="str">
        <f>IF($A$4="I",VLOOKUP(B46,lingue!$A$1:$W$2481,13,FALSE),IF($A$4="GB",VLOOKUP(B46,lingue!$A$1:$W$2481,15,FALSE),IF($A$4="E",VLOOKUP(B46,lingue!$A$1:$W$2481,21,FALSE),IF($A$4="PL",VLOOKUP(B46,lingue!$A$1:$W$2481,23,FALSE),IF($A$4="D",VLOOKUP(B46,lingue!$A$1:$W$2481,17,FALSE),IF($A$4="F",VLOOKUP(B46,lingue!$A$1:$W$2481,19,FALSE)))))))</f>
        <v>**FORNITO IN MULTIPLI DI 1/1120 PZ***</v>
      </c>
      <c r="F46" s="8"/>
      <c r="G46" s="23"/>
      <c r="H46" s="8"/>
      <c r="I46" s="24">
        <v>142</v>
      </c>
      <c r="J46" s="25">
        <v>1</v>
      </c>
      <c r="K46" s="26">
        <v>1120</v>
      </c>
      <c r="L46" s="27">
        <v>2.12</v>
      </c>
      <c r="M46" s="102"/>
    </row>
    <row r="47" spans="1:13" ht="21.75" customHeight="1" x14ac:dyDescent="0.25">
      <c r="A47" s="34" t="s">
        <v>6</v>
      </c>
      <c r="B47" s="78" t="s">
        <v>27</v>
      </c>
      <c r="C47" s="98" t="str">
        <f>IF(Tabella423[[#This Row],[ iMiNOW  01/09/2025  31/12/2025 ]],"PROMO"," ")</f>
        <v xml:space="preserve"> </v>
      </c>
      <c r="D47" s="8" t="str">
        <f>IF($A$4="I",VLOOKUP(B47,lingue!$A$1:$W$2481,12,FALSE),IF($A$4="GB",VLOOKUP(B47,lingue!$A$1:$W$2481,14,FALSE),IF($A$4="E",VLOOKUP(B47,lingue!$A$1:$W$2481,20,FALSE),IF($A$4="PL",VLOOKUP(B47,lingue!$A$1:$W$2481,22,FALSE),IF($A$4="D",VLOOKUP(B47,lingue!$A$1:$W$2481,16,FALSE),IF($A$4="F",VLOOKUP(B47,lingue!$A$1:$W$2481,18,FALSE)))))))</f>
        <v>COPERCHIO IN PP A CERNIERA CON CHIUSURA A SCATTO PER CASSETTE NEXIT - DIM. MM  L=300 P=200 - COLORE GRIGIO 01</v>
      </c>
      <c r="E47" s="23" t="str">
        <f>IF($A$4="I",VLOOKUP(B47,lingue!$A$1:$W$2481,13,FALSE),IF($A$4="GB",VLOOKUP(B47,lingue!$A$1:$W$2481,15,FALSE),IF($A$4="E",VLOOKUP(B47,lingue!$A$1:$W$2481,21,FALSE),IF($A$4="PL",VLOOKUP(B47,lingue!$A$1:$W$2481,23,FALSE),IF($A$4="D",VLOOKUP(B47,lingue!$A$1:$W$2481,17,FALSE),IF($A$4="F",VLOOKUP(B47,lingue!$A$1:$W$2481,19,FALSE)))))))</f>
        <v>***FORNITO IN MULTIPLI DI 1/1120 PZ***</v>
      </c>
      <c r="F47" s="8"/>
      <c r="G47" s="23"/>
      <c r="H47" s="8"/>
      <c r="I47" s="24">
        <v>137</v>
      </c>
      <c r="J47" s="25">
        <v>1</v>
      </c>
      <c r="K47" s="26">
        <v>1120</v>
      </c>
      <c r="L47" s="27">
        <v>2.4900000000000002</v>
      </c>
      <c r="M47" s="102"/>
    </row>
    <row r="48" spans="1:13" ht="21.75" customHeight="1" x14ac:dyDescent="0.25">
      <c r="A48" s="34" t="s">
        <v>6</v>
      </c>
      <c r="B48" s="77" t="s">
        <v>14034</v>
      </c>
      <c r="C48" s="98" t="str">
        <f>IF(Tabella423[[#This Row],[ iMiNOW  01/09/2025  31/12/2025 ]],"PROMO"," ")</f>
        <v xml:space="preserve"> </v>
      </c>
      <c r="D48" s="8" t="str">
        <f>IF($A$4="I",VLOOKUP(B48,lingue!$A$1:$W$2481,12,FALSE),IF($A$4="GB",VLOOKUP(B48,lingue!$A$1:$W$2481,14,FALSE),IF($A$4="E",VLOOKUP(B48,lingue!$A$1:$W$2481,20,FALSE),IF($A$4="PL",VLOOKUP(B48,lingue!$A$1:$W$2481,22,FALSE),IF($A$4="D",VLOOKUP(B48,lingue!$A$1:$W$2481,16,FALSE),IF($A$4="F",VLOOKUP(B48,lingue!$A$1:$W$2481,18,FALSE)))))))</f>
        <v>COPERCHIO IN PP CONDUTTIVO A CERNIERA E CHIUSURA A SCATTO PER CASSETTE NEXIT - DIM. MM  L=300 P=200 - COLORE NERO 07</v>
      </c>
      <c r="E48" s="23" t="str">
        <f>IF($A$4="I",VLOOKUP(B48,lingue!$A$1:$W$2481,13,FALSE),IF($A$4="GB",VLOOKUP(B48,lingue!$A$1:$W$2481,15,FALSE),IF($A$4="E",VLOOKUP(B48,lingue!$A$1:$W$2481,21,FALSE),IF($A$4="PL",VLOOKUP(B48,lingue!$A$1:$W$2481,23,FALSE),IF($A$4="D",VLOOKUP(B48,lingue!$A$1:$W$2481,17,FALSE),IF($A$4="F",VLOOKUP(B48,lingue!$A$1:$W$2481,19,FALSE)))))))</f>
        <v>***FORNITO IN MULTIPLI DI 1/1120 PZ***</v>
      </c>
      <c r="F48" s="29">
        <v>200</v>
      </c>
      <c r="G48" s="23"/>
      <c r="H48" s="8"/>
      <c r="I48" s="24">
        <v>153</v>
      </c>
      <c r="J48" s="25">
        <v>1</v>
      </c>
      <c r="K48" s="26">
        <v>1120</v>
      </c>
      <c r="L48" s="27">
        <v>3.65</v>
      </c>
      <c r="M48" s="102"/>
    </row>
    <row r="49" spans="1:13" ht="21.75" customHeight="1" x14ac:dyDescent="0.25">
      <c r="A49" s="34" t="s">
        <v>6</v>
      </c>
      <c r="B49" s="79" t="s">
        <v>28</v>
      </c>
      <c r="C49" s="98" t="str">
        <f>IF(Tabella423[[#This Row],[ iMiNOW  01/09/2025  31/12/2025 ]],"PROMO"," ")</f>
        <v xml:space="preserve"> </v>
      </c>
      <c r="D49" s="8" t="str">
        <f>IF($A$4="I",VLOOKUP(B49,lingue!$A$1:$W$2481,12,FALSE),IF($A$4="GB",VLOOKUP(B49,lingue!$A$1:$W$2481,14,FALSE),IF($A$4="E",VLOOKUP(B49,lingue!$A$1:$W$2481,20,FALSE),IF($A$4="PL",VLOOKUP(B49,lingue!$A$1:$W$2481,22,FALSE),IF($A$4="D",VLOOKUP(B49,lingue!$A$1:$W$2481,16,FALSE),IF($A$4="F",VLOOKUP(B49,lingue!$A$1:$W$2481,18,FALSE)))))))</f>
        <v>COPERCHIO IN REPLAST A CERNIERA CON CHIUSURA A SCATTO PER CASSETTE NEXIT - DIM. MM  L=300 P=200 - COLORE GRIGIO 01</v>
      </c>
      <c r="E49" s="23" t="str">
        <f>IF($A$4="I",VLOOKUP(B49,lingue!$A$1:$W$2481,13,FALSE),IF($A$4="GB",VLOOKUP(B49,lingue!$A$1:$W$2481,15,FALSE),IF($A$4="E",VLOOKUP(B49,lingue!$A$1:$W$2481,21,FALSE),IF($A$4="PL",VLOOKUP(B49,lingue!$A$1:$W$2481,23,FALSE),IF($A$4="D",VLOOKUP(B49,lingue!$A$1:$W$2481,17,FALSE),IF($A$4="F",VLOOKUP(B49,lingue!$A$1:$W$2481,19,FALSE)))))))</f>
        <v>***FORNITO IN MULTIPLI DI 1/1120 PZ***</v>
      </c>
      <c r="F49" s="8"/>
      <c r="G49" s="23"/>
      <c r="H49" s="8"/>
      <c r="I49" s="24">
        <v>143</v>
      </c>
      <c r="J49" s="25">
        <v>1</v>
      </c>
      <c r="K49" s="26">
        <v>1120</v>
      </c>
      <c r="L49" s="27">
        <v>2.12</v>
      </c>
      <c r="M49" s="102"/>
    </row>
    <row r="50" spans="1:13" ht="21.75" customHeight="1" x14ac:dyDescent="0.25">
      <c r="A50" s="34" t="s">
        <v>6</v>
      </c>
      <c r="B50" s="78" t="s">
        <v>29</v>
      </c>
      <c r="C50" s="98" t="str">
        <f>IF(Tabella423[[#This Row],[ iMiNOW  01/09/2025  31/12/2025 ]],"PROMO"," ")</f>
        <v xml:space="preserve"> </v>
      </c>
      <c r="D50" s="8" t="str">
        <f>IF($A$4="I",VLOOKUP(B50,lingue!$A$1:$W$2481,12,FALSE),IF($A$4="GB",VLOOKUP(B50,lingue!$A$1:$W$2481,14,FALSE),IF($A$4="E",VLOOKUP(B50,lingue!$A$1:$W$2481,20,FALSE),IF($A$4="PL",VLOOKUP(B50,lingue!$A$1:$W$2481,22,FALSE),IF($A$4="D",VLOOKUP(B50,lingue!$A$1:$W$2481,16,FALSE),IF($A$4="F",VLOOKUP(B50,lingue!$A$1:$W$2481,18,FALSE)))))))</f>
        <v>COPERCHIO IN PP CON MANIGLIE PER CASSETTE SERIE NEXIT - DIM. MM  L=300 P=200 - COLORE GRIGIO 01</v>
      </c>
      <c r="E50" s="23" t="str">
        <f>IF($A$4="I",VLOOKUP(B50,lingue!$A$1:$W$2481,13,FALSE),IF($A$4="GB",VLOOKUP(B50,lingue!$A$1:$W$2481,15,FALSE),IF($A$4="E",VLOOKUP(B50,lingue!$A$1:$W$2481,21,FALSE),IF($A$4="PL",VLOOKUP(B50,lingue!$A$1:$W$2481,23,FALSE),IF($A$4="D",VLOOKUP(B50,lingue!$A$1:$W$2481,17,FALSE),IF($A$4="F",VLOOKUP(B50,lingue!$A$1:$W$2481,19,FALSE)))))))</f>
        <v>***FORNITO IN MULTIPLI DI 1/1120 PZ***</v>
      </c>
      <c r="F50" s="8"/>
      <c r="G50" s="23"/>
      <c r="H50" s="8"/>
      <c r="I50" s="24">
        <v>138</v>
      </c>
      <c r="J50" s="25">
        <v>1</v>
      </c>
      <c r="K50" s="26">
        <v>1120</v>
      </c>
      <c r="L50" s="27">
        <v>2.4900000000000002</v>
      </c>
      <c r="M50" s="102"/>
    </row>
    <row r="51" spans="1:13" ht="21.75" customHeight="1" x14ac:dyDescent="0.25">
      <c r="A51" s="34" t="s">
        <v>6</v>
      </c>
      <c r="B51" s="77" t="s">
        <v>14035</v>
      </c>
      <c r="C51" s="98" t="str">
        <f>IF(Tabella423[[#This Row],[ iMiNOW  01/09/2025  31/12/2025 ]],"PROMO"," ")</f>
        <v xml:space="preserve"> </v>
      </c>
      <c r="D51" s="8" t="str">
        <f>IF($A$4="I",VLOOKUP(B51,lingue!$A$1:$W$2481,12,FALSE),IF($A$4="GB",VLOOKUP(B51,lingue!$A$1:$W$2481,14,FALSE),IF($A$4="E",VLOOKUP(B51,lingue!$A$1:$W$2481,20,FALSE),IF($A$4="PL",VLOOKUP(B51,lingue!$A$1:$W$2481,22,FALSE),IF($A$4="D",VLOOKUP(B51,lingue!$A$1:$W$2481,16,FALSE),IF($A$4="F",VLOOKUP(B51,lingue!$A$1:$W$2481,18,FALSE)))))))</f>
        <v>COPERCHIO IN PP CONDUTTIVO CON MANIGLIE PER CASSETTE SERIE NEXIT - DIM. MM  L=300 P=200 - COLORE NERO 07</v>
      </c>
      <c r="E51" s="23" t="str">
        <f>IF($A$4="I",VLOOKUP(B51,lingue!$A$1:$W$2481,13,FALSE),IF($A$4="GB",VLOOKUP(B51,lingue!$A$1:$W$2481,15,FALSE),IF($A$4="E",VLOOKUP(B51,lingue!$A$1:$W$2481,21,FALSE),IF($A$4="PL",VLOOKUP(B51,lingue!$A$1:$W$2481,23,FALSE),IF($A$4="D",VLOOKUP(B51,lingue!$A$1:$W$2481,17,FALSE),IF($A$4="F",VLOOKUP(B51,lingue!$A$1:$W$2481,19,FALSE)))))))</f>
        <v>***FORNITO IN MULTIPLI DI 1/1120 PZ***</v>
      </c>
      <c r="F51" s="29">
        <v>200</v>
      </c>
      <c r="G51" s="23"/>
      <c r="H51" s="8"/>
      <c r="I51" s="24">
        <v>155</v>
      </c>
      <c r="J51" s="25">
        <v>1</v>
      </c>
      <c r="K51" s="26">
        <v>1120</v>
      </c>
      <c r="L51" s="27">
        <v>3.66</v>
      </c>
      <c r="M51" s="102"/>
    </row>
    <row r="52" spans="1:13" ht="21.75" customHeight="1" x14ac:dyDescent="0.25">
      <c r="A52" s="34" t="s">
        <v>6</v>
      </c>
      <c r="B52" s="79" t="s">
        <v>30</v>
      </c>
      <c r="C52" s="98" t="str">
        <f>IF(Tabella423[[#This Row],[ iMiNOW  01/09/2025  31/12/2025 ]],"PROMO"," ")</f>
        <v xml:space="preserve"> </v>
      </c>
      <c r="D52" s="8" t="str">
        <f>IF($A$4="I",VLOOKUP(B52,lingue!$A$1:$W$2481,12,FALSE),IF($A$4="GB",VLOOKUP(B52,lingue!$A$1:$W$2481,14,FALSE),IF($A$4="E",VLOOKUP(B52,lingue!$A$1:$W$2481,20,FALSE),IF($A$4="PL",VLOOKUP(B52,lingue!$A$1:$W$2481,22,FALSE),IF($A$4="D",VLOOKUP(B52,lingue!$A$1:$W$2481,16,FALSE),IF($A$4="F",VLOOKUP(B52,lingue!$A$1:$W$2481,18,FALSE)))))))</f>
        <v>COPERCHIO IN REPLAST CON MANIGLIE PER CASSETTE SERIE NEXIT - DIM. MM  L=300 P=200 - COLORE GRIGIO 01</v>
      </c>
      <c r="E52" s="23" t="str">
        <f>IF($A$4="I",VLOOKUP(B52,lingue!$A$1:$W$2481,13,FALSE),IF($A$4="GB",VLOOKUP(B52,lingue!$A$1:$W$2481,15,FALSE),IF($A$4="E",VLOOKUP(B52,lingue!$A$1:$W$2481,21,FALSE),IF($A$4="PL",VLOOKUP(B52,lingue!$A$1:$W$2481,23,FALSE),IF($A$4="D",VLOOKUP(B52,lingue!$A$1:$W$2481,17,FALSE),IF($A$4="F",VLOOKUP(B52,lingue!$A$1:$W$2481,19,FALSE)))))))</f>
        <v>***FORNITO IN MULTIPLI DI 1/1120 PZ***</v>
      </c>
      <c r="F52" s="8"/>
      <c r="G52" s="23"/>
      <c r="H52" s="8"/>
      <c r="I52" s="24">
        <v>144</v>
      </c>
      <c r="J52" s="25">
        <v>1</v>
      </c>
      <c r="K52" s="26">
        <v>1120</v>
      </c>
      <c r="L52" s="27">
        <v>2.12</v>
      </c>
      <c r="M52" s="102"/>
    </row>
    <row r="53" spans="1:13" ht="21.75" customHeight="1" x14ac:dyDescent="0.25">
      <c r="A53" s="34" t="s">
        <v>6</v>
      </c>
      <c r="B53" s="78" t="s">
        <v>31</v>
      </c>
      <c r="C53" s="98" t="str">
        <f>IF(Tabella423[[#This Row],[ iMiNOW  01/09/2025  31/12/2025 ]],"PROMO"," ")</f>
        <v>PROMO</v>
      </c>
      <c r="D53" s="8" t="str">
        <f>IF($A$4="I",VLOOKUP(B53,lingue!$A$1:$W$2481,12,FALSE),IF($A$4="GB",VLOOKUP(B53,lingue!$A$1:$W$2481,14,FALSE),IF($A$4="E",VLOOKUP(B53,lingue!$A$1:$W$2481,20,FALSE),IF($A$4="PL",VLOOKUP(B53,lingue!$A$1:$W$2481,22,FALSE),IF($A$4="D",VLOOKUP(B53,lingue!$A$1:$W$2481,16,FALSE),IF($A$4="F",VLOOKUP(B53,lingue!$A$1:$W$2481,18,FALSE)))))))</f>
        <v>CASSETTA NEXIT IN PP – FONDO LISCIO – MANIGLIE CHIUSE - DIM. 400X300X75H MM – COLORE GRIGIO 01</v>
      </c>
      <c r="E53" s="23" t="str">
        <f>IF($A$4="I",VLOOKUP(B53,lingue!$A$1:$W$2481,13,FALSE),IF($A$4="GB",VLOOKUP(B53,lingue!$A$1:$W$2481,15,FALSE),IF($A$4="E",VLOOKUP(B53,lingue!$A$1:$W$2481,21,FALSE),IF($A$4="PL",VLOOKUP(B53,lingue!$A$1:$W$2481,23,FALSE),IF($A$4="D",VLOOKUP(B53,lingue!$A$1:$W$2481,17,FALSE),IF($A$4="F",VLOOKUP(B53,lingue!$A$1:$W$2481,19,FALSE)))))))</f>
        <v>***FORNITO IN MULTIPLI DI 14/280 PZ***</v>
      </c>
      <c r="F53" s="8"/>
      <c r="G53" s="23"/>
      <c r="H53" s="8"/>
      <c r="I53" s="24">
        <v>595</v>
      </c>
      <c r="J53" s="25">
        <v>14</v>
      </c>
      <c r="K53" s="26">
        <v>280</v>
      </c>
      <c r="L53" s="27">
        <v>6.67</v>
      </c>
      <c r="M53" s="102">
        <f>ROUND(L53*0.95,2)</f>
        <v>6.34</v>
      </c>
    </row>
    <row r="54" spans="1:13" ht="21.75" customHeight="1" x14ac:dyDescent="0.25">
      <c r="A54" s="34" t="s">
        <v>6</v>
      </c>
      <c r="B54" s="77" t="s">
        <v>14036</v>
      </c>
      <c r="C54" s="98" t="str">
        <f>IF(Tabella423[[#This Row],[ iMiNOW  01/09/2025  31/12/2025 ]],"PROMO"," ")</f>
        <v xml:space="preserve"> </v>
      </c>
      <c r="D54" s="8" t="str">
        <f>IF($A$4="I",VLOOKUP(B54,lingue!$A$1:$W$2481,12,FALSE),IF($A$4="GB",VLOOKUP(B54,lingue!$A$1:$W$2481,14,FALSE),IF($A$4="E",VLOOKUP(B54,lingue!$A$1:$W$2481,20,FALSE),IF($A$4="PL",VLOOKUP(B54,lingue!$A$1:$W$2481,22,FALSE),IF($A$4="D",VLOOKUP(B54,lingue!$A$1:$W$2481,16,FALSE),IF($A$4="F",VLOOKUP(B54,lingue!$A$1:$W$2481,18,FALSE)))))))</f>
        <v>CASSETTA NEXIT IN PP CONDUTTIVO – FONDO LISCIO – MANIGLIE CHIUSE - DIM. 400X300X75H MM – COLORE NERO 07</v>
      </c>
      <c r="E54" s="23" t="str">
        <f>IF($A$4="I",VLOOKUP(B54,lingue!$A$1:$W$2481,13,FALSE),IF($A$4="GB",VLOOKUP(B54,lingue!$A$1:$W$2481,15,FALSE),IF($A$4="E",VLOOKUP(B54,lingue!$A$1:$W$2481,21,FALSE),IF($A$4="PL",VLOOKUP(B54,lingue!$A$1:$W$2481,23,FALSE),IF($A$4="D",VLOOKUP(B54,lingue!$A$1:$W$2481,17,FALSE),IF($A$4="F",VLOOKUP(B54,lingue!$A$1:$W$2481,19,FALSE)))))))</f>
        <v>***FORNITO IN MULTIPLI DI 14/280 PZ***</v>
      </c>
      <c r="F54" s="8"/>
      <c r="G54" s="23"/>
      <c r="H54" s="8"/>
      <c r="I54" s="24">
        <v>666</v>
      </c>
      <c r="J54" s="25">
        <v>14</v>
      </c>
      <c r="K54" s="26">
        <v>280</v>
      </c>
      <c r="L54" s="27">
        <v>8.92</v>
      </c>
      <c r="M54" s="102"/>
    </row>
    <row r="55" spans="1:13" ht="21.75" customHeight="1" x14ac:dyDescent="0.25">
      <c r="A55" s="34" t="s">
        <v>6</v>
      </c>
      <c r="B55" s="79" t="s">
        <v>32</v>
      </c>
      <c r="C55" s="98" t="str">
        <f>IF(Tabella423[[#This Row],[ iMiNOW  01/09/2025  31/12/2025 ]],"PROMO"," ")</f>
        <v>PROMO</v>
      </c>
      <c r="D55" s="8" t="str">
        <f>IF($A$4="I",VLOOKUP(B55,lingue!$A$1:$W$2481,12,FALSE),IF($A$4="GB",VLOOKUP(B55,lingue!$A$1:$W$2481,14,FALSE),IF($A$4="E",VLOOKUP(B55,lingue!$A$1:$W$2481,20,FALSE),IF($A$4="PL",VLOOKUP(B55,lingue!$A$1:$W$2481,22,FALSE),IF($A$4="D",VLOOKUP(B55,lingue!$A$1:$W$2481,16,FALSE),IF($A$4="F",VLOOKUP(B55,lingue!$A$1:$W$2481,18,FALSE)))))))</f>
        <v>CASSETTA NEXIT IN REPLAST – FONDO LISCIO – MANIGLIE CHIUSE - DIM. 400X300X75H MM – COLORE GRIGIO 01</v>
      </c>
      <c r="E55" s="23" t="str">
        <f>IF($A$4="I",VLOOKUP(B55,lingue!$A$1:$W$2481,13,FALSE),IF($A$4="GB",VLOOKUP(B55,lingue!$A$1:$W$2481,15,FALSE),IF($A$4="E",VLOOKUP(B55,lingue!$A$1:$W$2481,21,FALSE),IF($A$4="PL",VLOOKUP(B55,lingue!$A$1:$W$2481,23,FALSE),IF($A$4="D",VLOOKUP(B55,lingue!$A$1:$W$2481,17,FALSE),IF($A$4="F",VLOOKUP(B55,lingue!$A$1:$W$2481,19,FALSE)))))))</f>
        <v>***FORNITO IN MULTIPLI DI 14/280 PZ***</v>
      </c>
      <c r="F55" s="28"/>
      <c r="G55" s="23"/>
      <c r="I55" s="24">
        <v>621</v>
      </c>
      <c r="J55" s="25">
        <v>14</v>
      </c>
      <c r="K55" s="26">
        <v>280</v>
      </c>
      <c r="L55" s="27">
        <v>5.67</v>
      </c>
      <c r="M55" s="102">
        <f>ROUND(L55*0.95,2)</f>
        <v>5.39</v>
      </c>
    </row>
    <row r="56" spans="1:13" ht="21.75" customHeight="1" x14ac:dyDescent="0.25">
      <c r="A56" s="34" t="s">
        <v>6</v>
      </c>
      <c r="B56" s="78" t="s">
        <v>33</v>
      </c>
      <c r="C56" s="98" t="str">
        <f>IF(Tabella423[[#This Row],[ iMiNOW  01/09/2025  31/12/2025 ]],"PROMO"," ")</f>
        <v>PROMO</v>
      </c>
      <c r="D56" s="8" t="str">
        <f>IF($A$4="I",VLOOKUP(B56,lingue!$A$1:$W$2481,12,FALSE),IF($A$4="GB",VLOOKUP(B56,lingue!$A$1:$W$2481,14,FALSE),IF($A$4="E",VLOOKUP(B56,lingue!$A$1:$W$2481,20,FALSE),IF($A$4="PL",VLOOKUP(B56,lingue!$A$1:$W$2481,22,FALSE),IF($A$4="D",VLOOKUP(B56,lingue!$A$1:$W$2481,16,FALSE),IF($A$4="F",VLOOKUP(B56,lingue!$A$1:$W$2481,18,FALSE)))))))</f>
        <v>CASSETTA NEXIT IN PP – FONDO RINFORZATO – MANIGLIE CHIUSE – DIM. 400X300X75H MM – COLORE GRIGIO 01</v>
      </c>
      <c r="E56" s="23" t="str">
        <f>IF($A$4="I",VLOOKUP(B56,lingue!$A$1:$W$2481,13,FALSE),IF($A$4="GB",VLOOKUP(B56,lingue!$A$1:$W$2481,15,FALSE),IF($A$4="E",VLOOKUP(B56,lingue!$A$1:$W$2481,21,FALSE),IF($A$4="PL",VLOOKUP(B56,lingue!$A$1:$W$2481,23,FALSE),IF($A$4="D",VLOOKUP(B56,lingue!$A$1:$W$2481,17,FALSE),IF($A$4="F",VLOOKUP(B56,lingue!$A$1:$W$2481,19,FALSE)))))))</f>
        <v>***FORNITO IN MULTIPLI DI 14/280 PZ***</v>
      </c>
      <c r="F56" s="8"/>
      <c r="G56" s="23"/>
      <c r="H56" s="8"/>
      <c r="I56" s="24">
        <v>810</v>
      </c>
      <c r="J56" s="25">
        <v>14</v>
      </c>
      <c r="K56" s="26">
        <v>280</v>
      </c>
      <c r="L56" s="27">
        <v>9.69</v>
      </c>
      <c r="M56" s="102">
        <f>ROUND(L56*0.95,2)</f>
        <v>9.2100000000000009</v>
      </c>
    </row>
    <row r="57" spans="1:13" ht="21.75" customHeight="1" x14ac:dyDescent="0.25">
      <c r="A57" s="34" t="s">
        <v>6</v>
      </c>
      <c r="B57" s="79" t="s">
        <v>34</v>
      </c>
      <c r="C57" s="98" t="str">
        <f>IF(Tabella423[[#This Row],[ iMiNOW  01/09/2025  31/12/2025 ]],"PROMO"," ")</f>
        <v xml:space="preserve"> </v>
      </c>
      <c r="D57" s="8" t="str">
        <f>IF($A$4="I",VLOOKUP(B57,lingue!$A$1:$W$2481,12,FALSE),IF($A$4="GB",VLOOKUP(B57,lingue!$A$1:$W$2481,14,FALSE),IF($A$4="E",VLOOKUP(B57,lingue!$A$1:$W$2481,20,FALSE),IF($A$4="PL",VLOOKUP(B57,lingue!$A$1:$W$2481,22,FALSE),IF($A$4="D",VLOOKUP(B57,lingue!$A$1:$W$2481,16,FALSE),IF($A$4="F",VLOOKUP(B57,lingue!$A$1:$W$2481,18,FALSE)))))))</f>
        <v>CASSETTA NEXIT IN REPLAST – FONDO RINFORZATO – MANIGLIE CHIUSE – DIM. 400X300X75H MM – COLORE GRIGIO 01</v>
      </c>
      <c r="E57" s="23" t="str">
        <f>IF($A$4="I",VLOOKUP(B57,lingue!$A$1:$W$2481,13,FALSE),IF($A$4="GB",VLOOKUP(B57,lingue!$A$1:$W$2481,15,FALSE),IF($A$4="E",VLOOKUP(B57,lingue!$A$1:$W$2481,21,FALSE),IF($A$4="PL",VLOOKUP(B57,lingue!$A$1:$W$2481,23,FALSE),IF($A$4="D",VLOOKUP(B57,lingue!$A$1:$W$2481,17,FALSE),IF($A$4="F",VLOOKUP(B57,lingue!$A$1:$W$2481,19,FALSE)))))))</f>
        <v>***FORNITO IN MULTIPLI DI 14/280 PZ***</v>
      </c>
      <c r="F57" s="29">
        <v>200</v>
      </c>
      <c r="G57" s="30" t="s">
        <v>605</v>
      </c>
      <c r="H57" s="31">
        <v>220</v>
      </c>
      <c r="I57" s="24">
        <v>846</v>
      </c>
      <c r="J57" s="25">
        <v>14</v>
      </c>
      <c r="K57" s="26">
        <v>280</v>
      </c>
      <c r="L57" s="27">
        <v>8.24</v>
      </c>
      <c r="M57" s="102"/>
    </row>
    <row r="58" spans="1:13" ht="21.75" customHeight="1" x14ac:dyDescent="0.25">
      <c r="A58" s="34" t="s">
        <v>6</v>
      </c>
      <c r="B58" s="78" t="s">
        <v>35</v>
      </c>
      <c r="C58" s="98" t="str">
        <f>IF(Tabella423[[#This Row],[ iMiNOW  01/09/2025  31/12/2025 ]],"PROMO"," ")</f>
        <v>PROMO</v>
      </c>
      <c r="D58" s="8" t="str">
        <f>IF($A$4="I",VLOOKUP(B58,lingue!$A$1:$W$2481,12,FALSE),IF($A$4="GB",VLOOKUP(B58,lingue!$A$1:$W$2481,14,FALSE),IF($A$4="E",VLOOKUP(B58,lingue!$A$1:$W$2481,20,FALSE),IF($A$4="PL",VLOOKUP(B58,lingue!$A$1:$W$2481,22,FALSE),IF($A$4="D",VLOOKUP(B58,lingue!$A$1:$W$2481,16,FALSE),IF($A$4="F",VLOOKUP(B58,lingue!$A$1:$W$2481,18,FALSE)))))))</f>
        <v>CASSETTA NEXIT IN PP – FONDO LISCIO – MANIGLIE CHIUSE - DIM. 400X300X120H MM – COLORE GRIGIO 01</v>
      </c>
      <c r="E58" s="23" t="str">
        <f>IF($A$4="I",VLOOKUP(B58,lingue!$A$1:$W$2481,13,FALSE),IF($A$4="GB",VLOOKUP(B58,lingue!$A$1:$W$2481,15,FALSE),IF($A$4="E",VLOOKUP(B58,lingue!$A$1:$W$2481,21,FALSE),IF($A$4="PL",VLOOKUP(B58,lingue!$A$1:$W$2481,23,FALSE),IF($A$4="D",VLOOKUP(B58,lingue!$A$1:$W$2481,17,FALSE),IF($A$4="F",VLOOKUP(B58,lingue!$A$1:$W$2481,19,FALSE)))))))</f>
        <v>***FORNITO IN MULTIPLI DI 8/160 PZ***</v>
      </c>
      <c r="F58" s="8"/>
      <c r="G58" s="23"/>
      <c r="H58" s="8"/>
      <c r="I58" s="24">
        <v>761</v>
      </c>
      <c r="J58" s="25">
        <v>8</v>
      </c>
      <c r="K58" s="26">
        <v>160</v>
      </c>
      <c r="L58" s="27">
        <v>7.45</v>
      </c>
      <c r="M58" s="102">
        <f>ROUND(L58*0.95,2)</f>
        <v>7.08</v>
      </c>
    </row>
    <row r="59" spans="1:13" ht="21.75" customHeight="1" x14ac:dyDescent="0.25">
      <c r="A59" s="34" t="s">
        <v>6</v>
      </c>
      <c r="B59" s="77" t="s">
        <v>14037</v>
      </c>
      <c r="C59" s="98" t="str">
        <f>IF(Tabella423[[#This Row],[ iMiNOW  01/09/2025  31/12/2025 ]],"PROMO"," ")</f>
        <v xml:space="preserve"> </v>
      </c>
      <c r="D59" s="8" t="str">
        <f>IF($A$4="I",VLOOKUP(B59,lingue!$A$1:$W$2481,12,FALSE),IF($A$4="GB",VLOOKUP(B59,lingue!$A$1:$W$2481,14,FALSE),IF($A$4="E",VLOOKUP(B59,lingue!$A$1:$W$2481,20,FALSE),IF($A$4="PL",VLOOKUP(B59,lingue!$A$1:$W$2481,22,FALSE),IF($A$4="D",VLOOKUP(B59,lingue!$A$1:$W$2481,16,FALSE),IF($A$4="F",VLOOKUP(B59,lingue!$A$1:$W$2481,18,FALSE)))))))</f>
        <v>CASSETTA NEXIT IN PP CONDUTTIVO – FONDO LISCIO – MANIGLIE CHIUSE - DIM. 400X300X120H MM – COLORE NERO 07</v>
      </c>
      <c r="E59" s="23" t="str">
        <f>IF($A$4="I",VLOOKUP(B59,lingue!$A$1:$W$2481,13,FALSE),IF($A$4="GB",VLOOKUP(B59,lingue!$A$1:$W$2481,15,FALSE),IF($A$4="E",VLOOKUP(B59,lingue!$A$1:$W$2481,21,FALSE),IF($A$4="PL",VLOOKUP(B59,lingue!$A$1:$W$2481,23,FALSE),IF($A$4="D",VLOOKUP(B59,lingue!$A$1:$W$2481,17,FALSE),IF($A$4="F",VLOOKUP(B59,lingue!$A$1:$W$2481,19,FALSE)))))))</f>
        <v>***FORNITO IN MULTIPLI DI 8/160 PZ***</v>
      </c>
      <c r="F59" s="8"/>
      <c r="G59" s="23"/>
      <c r="H59" s="8"/>
      <c r="I59" s="24">
        <v>852</v>
      </c>
      <c r="J59" s="25">
        <v>8</v>
      </c>
      <c r="K59" s="26">
        <v>160</v>
      </c>
      <c r="L59" s="27">
        <v>10.44</v>
      </c>
      <c r="M59" s="102"/>
    </row>
    <row r="60" spans="1:13" ht="21.75" customHeight="1" x14ac:dyDescent="0.25">
      <c r="A60" s="34" t="s">
        <v>6</v>
      </c>
      <c r="B60" s="79" t="s">
        <v>36</v>
      </c>
      <c r="C60" s="98" t="str">
        <f>IF(Tabella423[[#This Row],[ iMiNOW  01/09/2025  31/12/2025 ]],"PROMO"," ")</f>
        <v>PROMO</v>
      </c>
      <c r="D60" s="8" t="str">
        <f>IF($A$4="I",VLOOKUP(B60,lingue!$A$1:$W$2481,12,FALSE),IF($A$4="GB",VLOOKUP(B60,lingue!$A$1:$W$2481,14,FALSE),IF($A$4="E",VLOOKUP(B60,lingue!$A$1:$W$2481,20,FALSE),IF($A$4="PL",VLOOKUP(B60,lingue!$A$1:$W$2481,22,FALSE),IF($A$4="D",VLOOKUP(B60,lingue!$A$1:$W$2481,16,FALSE),IF($A$4="F",VLOOKUP(B60,lingue!$A$1:$W$2481,18,FALSE)))))))</f>
        <v>CASSETTA NEXIT IN REPLAST – FONDO LISCIO – MANIGLIE CHIUSE - DIM. 400X300X120H MM – COLORE GRIGIO 01</v>
      </c>
      <c r="E60" s="23" t="str">
        <f>IF($A$4="I",VLOOKUP(B60,lingue!$A$1:$W$2481,13,FALSE),IF($A$4="GB",VLOOKUP(B60,lingue!$A$1:$W$2481,15,FALSE),IF($A$4="E",VLOOKUP(B60,lingue!$A$1:$W$2481,21,FALSE),IF($A$4="PL",VLOOKUP(B60,lingue!$A$1:$W$2481,23,FALSE),IF($A$4="D",VLOOKUP(B60,lingue!$A$1:$W$2481,17,FALSE),IF($A$4="F",VLOOKUP(B60,lingue!$A$1:$W$2481,19,FALSE)))))))</f>
        <v>***FORNITO IN MULTIPLI DI 8/160 PZ***</v>
      </c>
      <c r="F60" s="28"/>
      <c r="G60" s="23"/>
      <c r="I60" s="24">
        <v>794</v>
      </c>
      <c r="J60" s="25">
        <v>8</v>
      </c>
      <c r="K60" s="26">
        <v>160</v>
      </c>
      <c r="L60" s="27">
        <v>6.33</v>
      </c>
      <c r="M60" s="102">
        <f>ROUND(L60*0.95,2)</f>
        <v>6.01</v>
      </c>
    </row>
    <row r="61" spans="1:13" ht="21.75" customHeight="1" x14ac:dyDescent="0.25">
      <c r="A61" s="34" t="s">
        <v>6</v>
      </c>
      <c r="B61" s="78" t="s">
        <v>37</v>
      </c>
      <c r="C61" s="98" t="str">
        <f>IF(Tabella423[[#This Row],[ iMiNOW  01/09/2025  31/12/2025 ]],"PROMO"," ")</f>
        <v>PROMO</v>
      </c>
      <c r="D61" s="8" t="str">
        <f>IF($A$4="I",VLOOKUP(B61,lingue!$A$1:$W$2481,12,FALSE),IF($A$4="GB",VLOOKUP(B61,lingue!$A$1:$W$2481,14,FALSE),IF($A$4="E",VLOOKUP(B61,lingue!$A$1:$W$2481,20,FALSE),IF($A$4="PL",VLOOKUP(B61,lingue!$A$1:$W$2481,22,FALSE),IF($A$4="D",VLOOKUP(B61,lingue!$A$1:$W$2481,16,FALSE),IF($A$4="F",VLOOKUP(B61,lingue!$A$1:$W$2481,18,FALSE)))))))</f>
        <v>CASSETTA NEXIT IN PP – FONDO RINFORZATO – MANIGLIE CHIUSE - DIM. 400X300X120H MM – COLORE GRIGIO 01</v>
      </c>
      <c r="E61" s="23" t="str">
        <f>IF($A$4="I",VLOOKUP(B61,lingue!$A$1:$W$2481,13,FALSE),IF($A$4="GB",VLOOKUP(B61,lingue!$A$1:$W$2481,15,FALSE),IF($A$4="E",VLOOKUP(B61,lingue!$A$1:$W$2481,21,FALSE),IF($A$4="PL",VLOOKUP(B61,lingue!$A$1:$W$2481,23,FALSE),IF($A$4="D",VLOOKUP(B61,lingue!$A$1:$W$2481,17,FALSE),IF($A$4="F",VLOOKUP(B61,lingue!$A$1:$W$2481,19,FALSE)))))))</f>
        <v>***FORNITO IN MULTIPLI DI 8/160 PZ***</v>
      </c>
      <c r="F61" s="8"/>
      <c r="G61" s="23"/>
      <c r="H61" s="8"/>
      <c r="I61" s="24">
        <v>976</v>
      </c>
      <c r="J61" s="25">
        <v>8</v>
      </c>
      <c r="K61" s="26">
        <v>160</v>
      </c>
      <c r="L61" s="27">
        <v>9.81</v>
      </c>
      <c r="M61" s="102">
        <f>ROUND(L61*0.95,2)</f>
        <v>9.32</v>
      </c>
    </row>
    <row r="62" spans="1:13" ht="21.75" customHeight="1" x14ac:dyDescent="0.25">
      <c r="A62" s="34" t="s">
        <v>6</v>
      </c>
      <c r="B62" s="79" t="s">
        <v>38</v>
      </c>
      <c r="C62" s="98" t="str">
        <f>IF(Tabella423[[#This Row],[ iMiNOW  01/09/2025  31/12/2025 ]],"PROMO"," ")</f>
        <v xml:space="preserve"> </v>
      </c>
      <c r="D62" s="8" t="str">
        <f>IF($A$4="I",VLOOKUP(B62,lingue!$A$1:$W$2481,12,FALSE),IF($A$4="GB",VLOOKUP(B62,lingue!$A$1:$W$2481,14,FALSE),IF($A$4="E",VLOOKUP(B62,lingue!$A$1:$W$2481,20,FALSE),IF($A$4="PL",VLOOKUP(B62,lingue!$A$1:$W$2481,22,FALSE),IF($A$4="D",VLOOKUP(B62,lingue!$A$1:$W$2481,16,FALSE),IF($A$4="F",VLOOKUP(B62,lingue!$A$1:$W$2481,18,FALSE)))))))</f>
        <v>CASSETTA NEXIT IN REPLAST – FONDO RINFORZATO – MANIGLIE CHIUSE - DIM. 400X300X120H MM – COLORE GRIGIO 01</v>
      </c>
      <c r="E62" s="23" t="str">
        <f>IF($A$4="I",VLOOKUP(B62,lingue!$A$1:$W$2481,13,FALSE),IF($A$4="GB",VLOOKUP(B62,lingue!$A$1:$W$2481,15,FALSE),IF($A$4="E",VLOOKUP(B62,lingue!$A$1:$W$2481,21,FALSE),IF($A$4="PL",VLOOKUP(B62,lingue!$A$1:$W$2481,23,FALSE),IF($A$4="D",VLOOKUP(B62,lingue!$A$1:$W$2481,17,FALSE),IF($A$4="F",VLOOKUP(B62,lingue!$A$1:$W$2481,19,FALSE)))))))</f>
        <v>***FORNITO IN MULTIPLI DI 8/160 PZ***</v>
      </c>
      <c r="F62" s="29">
        <v>200</v>
      </c>
      <c r="G62" s="30" t="s">
        <v>605</v>
      </c>
      <c r="H62" s="31">
        <v>220</v>
      </c>
      <c r="I62" s="24">
        <v>1020</v>
      </c>
      <c r="J62" s="25">
        <v>8</v>
      </c>
      <c r="K62" s="26">
        <v>160</v>
      </c>
      <c r="L62" s="27">
        <v>8.34</v>
      </c>
      <c r="M62" s="102"/>
    </row>
    <row r="63" spans="1:13" ht="21.75" customHeight="1" x14ac:dyDescent="0.25">
      <c r="A63" s="34" t="s">
        <v>6</v>
      </c>
      <c r="B63" s="78" t="s">
        <v>39</v>
      </c>
      <c r="C63" s="98" t="str">
        <f>IF(Tabella423[[#This Row],[ iMiNOW  01/09/2025  31/12/2025 ]],"PROMO"," ")</f>
        <v>PROMO</v>
      </c>
      <c r="D63" s="8" t="str">
        <f>IF($A$4="I",VLOOKUP(B63,lingue!$A$1:$W$2481,12,FALSE),IF($A$4="GB",VLOOKUP(B63,lingue!$A$1:$W$2481,14,FALSE),IF($A$4="E",VLOOKUP(B63,lingue!$A$1:$W$2481,20,FALSE),IF($A$4="PL",VLOOKUP(B63,lingue!$A$1:$W$2481,22,FALSE),IF($A$4="D",VLOOKUP(B63,lingue!$A$1:$W$2481,16,FALSE),IF($A$4="F",VLOOKUP(B63,lingue!$A$1:$W$2481,18,FALSE)))))))</f>
        <v>CASSETTA NEXIT IN PP – PARETI FORATE, FONDO FORATO E RINFORZATO – MANIGLIE CHIUSE - DIM. 400X300X120H MM – COLORE GRIGIO 01</v>
      </c>
      <c r="E63" s="23" t="str">
        <f>IF($A$4="I",VLOOKUP(B63,lingue!$A$1:$W$2481,13,FALSE),IF($A$4="GB",VLOOKUP(B63,lingue!$A$1:$W$2481,15,FALSE),IF($A$4="E",VLOOKUP(B63,lingue!$A$1:$W$2481,21,FALSE),IF($A$4="PL",VLOOKUP(B63,lingue!$A$1:$W$2481,23,FALSE),IF($A$4="D",VLOOKUP(B63,lingue!$A$1:$W$2481,17,FALSE),IF($A$4="F",VLOOKUP(B63,lingue!$A$1:$W$2481,19,FALSE)))))))</f>
        <v>***FORNITO IN MULTIPLI DI 8/160 PZ***</v>
      </c>
      <c r="F63" s="8"/>
      <c r="G63" s="23"/>
      <c r="H63" s="8"/>
      <c r="I63" s="24">
        <v>914</v>
      </c>
      <c r="J63" s="25">
        <v>8</v>
      </c>
      <c r="K63" s="26">
        <v>160</v>
      </c>
      <c r="L63" s="27">
        <v>9.81</v>
      </c>
      <c r="M63" s="102">
        <f>ROUND(L63*0.95,2)</f>
        <v>9.32</v>
      </c>
    </row>
    <row r="64" spans="1:13" ht="21.75" customHeight="1" x14ac:dyDescent="0.25">
      <c r="A64" s="34" t="s">
        <v>6</v>
      </c>
      <c r="B64" s="79" t="s">
        <v>40</v>
      </c>
      <c r="C64" s="98" t="str">
        <f>IF(Tabella423[[#This Row],[ iMiNOW  01/09/2025  31/12/2025 ]],"PROMO"," ")</f>
        <v xml:space="preserve"> </v>
      </c>
      <c r="D64" s="8" t="str">
        <f>IF($A$4="I",VLOOKUP(B64,lingue!$A$1:$W$2481,12,FALSE),IF($A$4="GB",VLOOKUP(B64,lingue!$A$1:$W$2481,14,FALSE),IF($A$4="E",VLOOKUP(B64,lingue!$A$1:$W$2481,20,FALSE),IF($A$4="PL",VLOOKUP(B64,lingue!$A$1:$W$2481,22,FALSE),IF($A$4="D",VLOOKUP(B64,lingue!$A$1:$W$2481,16,FALSE),IF($A$4="F",VLOOKUP(B64,lingue!$A$1:$W$2481,18,FALSE)))))))</f>
        <v>CASSETTA NEXIT IN REPLAST – PARETI FORATE, FONDO FORATO E RINFORZATO – MANIGLIE CHIUSE - DIM. 400X300X120H MM – COLORE GRIGIO 01</v>
      </c>
      <c r="E64" s="23" t="str">
        <f>IF($A$4="I",VLOOKUP(B64,lingue!$A$1:$W$2481,13,FALSE),IF($A$4="GB",VLOOKUP(B64,lingue!$A$1:$W$2481,15,FALSE),IF($A$4="E",VLOOKUP(B64,lingue!$A$1:$W$2481,21,FALSE),IF($A$4="PL",VLOOKUP(B64,lingue!$A$1:$W$2481,23,FALSE),IF($A$4="D",VLOOKUP(B64,lingue!$A$1:$W$2481,17,FALSE),IF($A$4="F",VLOOKUP(B64,lingue!$A$1:$W$2481,19,FALSE)))))))</f>
        <v>***FORNITO IN MULTIPLI DI 8/160 PZ***</v>
      </c>
      <c r="F64" s="29">
        <v>200</v>
      </c>
      <c r="G64" s="30" t="s">
        <v>605</v>
      </c>
      <c r="H64" s="31">
        <v>220</v>
      </c>
      <c r="I64" s="24">
        <v>955</v>
      </c>
      <c r="J64" s="25">
        <v>8</v>
      </c>
      <c r="K64" s="26">
        <v>160</v>
      </c>
      <c r="L64" s="27">
        <v>8.34</v>
      </c>
      <c r="M64" s="102"/>
    </row>
    <row r="65" spans="1:13" ht="21.75" customHeight="1" x14ac:dyDescent="0.25">
      <c r="A65" s="34" t="s">
        <v>6</v>
      </c>
      <c r="B65" s="78" t="s">
        <v>41</v>
      </c>
      <c r="C65" s="98" t="str">
        <f>IF(Tabella423[[#This Row],[ iMiNOW  01/09/2025  31/12/2025 ]],"PROMO"," ")</f>
        <v>PROMO</v>
      </c>
      <c r="D65" s="8" t="str">
        <f>IF($A$4="I",VLOOKUP(B65,lingue!$A$1:$W$2481,12,FALSE),IF($A$4="GB",VLOOKUP(B65,lingue!$A$1:$W$2481,14,FALSE),IF($A$4="E",VLOOKUP(B65,lingue!$A$1:$W$2481,20,FALSE),IF($A$4="PL",VLOOKUP(B65,lingue!$A$1:$W$2481,22,FALSE),IF($A$4="D",VLOOKUP(B65,lingue!$A$1:$W$2481,16,FALSE),IF($A$4="F",VLOOKUP(B65,lingue!$A$1:$W$2481,18,FALSE)))))))</f>
        <v>CASSETTA NEXIT IN PP – FONDO LISCIO – MANIGLIE APERTE/CHIUSE – DIM. 400X300X170H MM – COLORE GRIGIO 01</v>
      </c>
      <c r="E65" s="23" t="str">
        <f>IF($A$4="I",VLOOKUP(B65,lingue!$A$1:$W$2481,13,FALSE),IF($A$4="GB",VLOOKUP(B65,lingue!$A$1:$W$2481,15,FALSE),IF($A$4="E",VLOOKUP(B65,lingue!$A$1:$W$2481,21,FALSE),IF($A$4="PL",VLOOKUP(B65,lingue!$A$1:$W$2481,23,FALSE),IF($A$4="D",VLOOKUP(B65,lingue!$A$1:$W$2481,17,FALSE),IF($A$4="F",VLOOKUP(B65,lingue!$A$1:$W$2481,19,FALSE)))))))</f>
        <v>***FORNITO IN MULTIPLI DI 6/120 PZ***</v>
      </c>
      <c r="F65" s="8"/>
      <c r="G65" s="23"/>
      <c r="H65" s="8"/>
      <c r="I65" s="24">
        <v>899</v>
      </c>
      <c r="J65" s="25">
        <v>6</v>
      </c>
      <c r="K65" s="26">
        <v>120</v>
      </c>
      <c r="L65" s="27">
        <v>8.7899999999999991</v>
      </c>
      <c r="M65" s="102">
        <f>ROUND(L65*0.95,2)</f>
        <v>8.35</v>
      </c>
    </row>
    <row r="66" spans="1:13" ht="21.75" customHeight="1" x14ac:dyDescent="0.25">
      <c r="A66" s="34" t="s">
        <v>6</v>
      </c>
      <c r="B66" s="79" t="s">
        <v>42</v>
      </c>
      <c r="C66" s="98" t="str">
        <f>IF(Tabella423[[#This Row],[ iMiNOW  01/09/2025  31/12/2025 ]],"PROMO"," ")</f>
        <v>PROMO</v>
      </c>
      <c r="D66" s="8" t="str">
        <f>IF($A$4="I",VLOOKUP(B66,lingue!$A$1:$W$2481,12,FALSE),IF($A$4="GB",VLOOKUP(B66,lingue!$A$1:$W$2481,14,FALSE),IF($A$4="E",VLOOKUP(B66,lingue!$A$1:$W$2481,20,FALSE),IF($A$4="PL",VLOOKUP(B66,lingue!$A$1:$W$2481,22,FALSE),IF($A$4="D",VLOOKUP(B66,lingue!$A$1:$W$2481,16,FALSE),IF($A$4="F",VLOOKUP(B66,lingue!$A$1:$W$2481,18,FALSE)))))))</f>
        <v>CASSETTA NEXIT IN REPLAST – FONDO LISCIO – MANIGLIE CHIUSE – DIM. 400X300X170H MM – COLORE GRIGIO 01</v>
      </c>
      <c r="E66" s="23" t="str">
        <f>IF($A$4="I",VLOOKUP(B66,lingue!$A$1:$W$2481,13,FALSE),IF($A$4="GB",VLOOKUP(B66,lingue!$A$1:$W$2481,15,FALSE),IF($A$4="E",VLOOKUP(B66,lingue!$A$1:$W$2481,21,FALSE),IF($A$4="PL",VLOOKUP(B66,lingue!$A$1:$W$2481,23,FALSE),IF($A$4="D",VLOOKUP(B66,lingue!$A$1:$W$2481,17,FALSE),IF($A$4="F",VLOOKUP(B66,lingue!$A$1:$W$2481,19,FALSE)))))))</f>
        <v>***FORNITO IN MULTIPLI DI 6/120 PZ***</v>
      </c>
      <c r="F66" s="28"/>
      <c r="G66" s="23"/>
      <c r="I66" s="24">
        <v>939</v>
      </c>
      <c r="J66" s="25">
        <v>6</v>
      </c>
      <c r="K66" s="26">
        <v>120</v>
      </c>
      <c r="L66" s="27">
        <v>7.47</v>
      </c>
      <c r="M66" s="102">
        <f>ROUND(L66*0.95,2)</f>
        <v>7.1</v>
      </c>
    </row>
    <row r="67" spans="1:13" ht="21.75" customHeight="1" x14ac:dyDescent="0.25">
      <c r="A67" s="34" t="s">
        <v>6</v>
      </c>
      <c r="B67" s="78" t="s">
        <v>43</v>
      </c>
      <c r="C67" s="98" t="str">
        <f>IF(Tabella423[[#This Row],[ iMiNOW  01/09/2025  31/12/2025 ]],"PROMO"," ")</f>
        <v>PROMO</v>
      </c>
      <c r="D67" s="8" t="str">
        <f>IF($A$4="I",VLOOKUP(B67,lingue!$A$1:$W$2481,12,FALSE),IF($A$4="GB",VLOOKUP(B67,lingue!$A$1:$W$2481,14,FALSE),IF($A$4="E",VLOOKUP(B67,lingue!$A$1:$W$2481,20,FALSE),IF($A$4="PL",VLOOKUP(B67,lingue!$A$1:$W$2481,22,FALSE),IF($A$4="D",VLOOKUP(B67,lingue!$A$1:$W$2481,16,FALSE),IF($A$4="F",VLOOKUP(B67,lingue!$A$1:$W$2481,18,FALSE)))))))</f>
        <v>CASSETTA NEXIT IN PP – FONDO RINFORZATO – MANIGLIE APERTE/CHIUSE – DIM. 400X300X170H MM – COLORE GRIGIO 01</v>
      </c>
      <c r="E67" s="23" t="str">
        <f>IF($A$4="I",VLOOKUP(B67,lingue!$A$1:$W$2481,13,FALSE),IF($A$4="GB",VLOOKUP(B67,lingue!$A$1:$W$2481,15,FALSE),IF($A$4="E",VLOOKUP(B67,lingue!$A$1:$W$2481,21,FALSE),IF($A$4="PL",VLOOKUP(B67,lingue!$A$1:$W$2481,23,FALSE),IF($A$4="D",VLOOKUP(B67,lingue!$A$1:$W$2481,17,FALSE),IF($A$4="F",VLOOKUP(B67,lingue!$A$1:$W$2481,19,FALSE)))))))</f>
        <v>***FORNITO IN MULTIPLI DI 6/120 PZ***</v>
      </c>
      <c r="F67" s="8"/>
      <c r="G67" s="23"/>
      <c r="H67" s="8"/>
      <c r="I67" s="24">
        <v>1115</v>
      </c>
      <c r="J67" s="25">
        <v>6</v>
      </c>
      <c r="K67" s="26">
        <v>120</v>
      </c>
      <c r="L67" s="27">
        <v>11.05</v>
      </c>
      <c r="M67" s="102">
        <f>ROUND(L67*0.95,2)</f>
        <v>10.5</v>
      </c>
    </row>
    <row r="68" spans="1:13" ht="21.75" customHeight="1" x14ac:dyDescent="0.25">
      <c r="A68" s="34" t="s">
        <v>6</v>
      </c>
      <c r="B68" s="79" t="s">
        <v>44</v>
      </c>
      <c r="C68" s="98" t="str">
        <f>IF(Tabella423[[#This Row],[ iMiNOW  01/09/2025  31/12/2025 ]],"PROMO"," ")</f>
        <v xml:space="preserve"> </v>
      </c>
      <c r="D68" s="8" t="str">
        <f>IF($A$4="I",VLOOKUP(B68,lingue!$A$1:$W$2481,12,FALSE),IF($A$4="GB",VLOOKUP(B68,lingue!$A$1:$W$2481,14,FALSE),IF($A$4="E",VLOOKUP(B68,lingue!$A$1:$W$2481,20,FALSE),IF($A$4="PL",VLOOKUP(B68,lingue!$A$1:$W$2481,22,FALSE),IF($A$4="D",VLOOKUP(B68,lingue!$A$1:$W$2481,16,FALSE),IF($A$4="F",VLOOKUP(B68,lingue!$A$1:$W$2481,18,FALSE)))))))</f>
        <v>CASSETTA NEXIT IN REPLAST – FONDO RINFORZATO – MANIGLIE CHIUSE – DIM. 400X300X170H MM – COLORE GRIGIO 01</v>
      </c>
      <c r="E68" s="23" t="str">
        <f>IF($A$4="I",VLOOKUP(B68,lingue!$A$1:$W$2481,13,FALSE),IF($A$4="GB",VLOOKUP(B68,lingue!$A$1:$W$2481,15,FALSE),IF($A$4="E",VLOOKUP(B68,lingue!$A$1:$W$2481,21,FALSE),IF($A$4="PL",VLOOKUP(B68,lingue!$A$1:$W$2481,23,FALSE),IF($A$4="D",VLOOKUP(B68,lingue!$A$1:$W$2481,17,FALSE),IF($A$4="F",VLOOKUP(B68,lingue!$A$1:$W$2481,19,FALSE)))))))</f>
        <v>***FORNITO IN MULTIPLI DI 6/120 PZ***</v>
      </c>
      <c r="F68" s="29">
        <v>200</v>
      </c>
      <c r="G68" s="30" t="s">
        <v>605</v>
      </c>
      <c r="H68" s="31">
        <v>220</v>
      </c>
      <c r="I68" s="24">
        <v>1165</v>
      </c>
      <c r="J68" s="25">
        <v>6</v>
      </c>
      <c r="K68" s="26">
        <v>120</v>
      </c>
      <c r="L68" s="27">
        <v>9.39</v>
      </c>
      <c r="M68" s="102"/>
    </row>
    <row r="69" spans="1:13" ht="21.75" customHeight="1" x14ac:dyDescent="0.25">
      <c r="A69" s="34" t="s">
        <v>6</v>
      </c>
      <c r="B69" s="78" t="s">
        <v>45</v>
      </c>
      <c r="C69" s="98" t="str">
        <f>IF(Tabella423[[#This Row],[ iMiNOW  01/09/2025  31/12/2025 ]],"PROMO"," ")</f>
        <v>PROMO</v>
      </c>
      <c r="D69" s="8" t="str">
        <f>IF($A$4="I",VLOOKUP(B69,lingue!$A$1:$W$2481,12,FALSE),IF($A$4="GB",VLOOKUP(B69,lingue!$A$1:$W$2481,14,FALSE),IF($A$4="E",VLOOKUP(B69,lingue!$A$1:$W$2481,20,FALSE),IF($A$4="PL",VLOOKUP(B69,lingue!$A$1:$W$2481,22,FALSE),IF($A$4="D",VLOOKUP(B69,lingue!$A$1:$W$2481,16,FALSE),IF($A$4="F",VLOOKUP(B69,lingue!$A$1:$W$2481,18,FALSE)))))))</f>
        <v>CASSETTA NEXIT IN PP – PARETI FORATE, FONDO FORATO E RINFORZATO – MANIGLIE APERTE/CHIUSE - DIM. 400X300X170H MM – COLORE GRIGIO 01</v>
      </c>
      <c r="E69" s="23" t="str">
        <f>IF($A$4="I",VLOOKUP(B69,lingue!$A$1:$W$2481,13,FALSE),IF($A$4="GB",VLOOKUP(B69,lingue!$A$1:$W$2481,15,FALSE),IF($A$4="E",VLOOKUP(B69,lingue!$A$1:$W$2481,21,FALSE),IF($A$4="PL",VLOOKUP(B69,lingue!$A$1:$W$2481,23,FALSE),IF($A$4="D",VLOOKUP(B69,lingue!$A$1:$W$2481,17,FALSE),IF($A$4="F",VLOOKUP(B69,lingue!$A$1:$W$2481,19,FALSE)))))))</f>
        <v>***FORNITO IN MULTIPLI DI 6/120 PZ***</v>
      </c>
      <c r="F69" s="8"/>
      <c r="G69" s="23"/>
      <c r="H69" s="8"/>
      <c r="I69" s="24">
        <v>1034</v>
      </c>
      <c r="J69" s="25">
        <v>6</v>
      </c>
      <c r="K69" s="26">
        <v>120</v>
      </c>
      <c r="L69" s="27">
        <v>11.05</v>
      </c>
      <c r="M69" s="102">
        <f>ROUND(L69*0.95,2)</f>
        <v>10.5</v>
      </c>
    </row>
    <row r="70" spans="1:13" ht="21.75" customHeight="1" x14ac:dyDescent="0.25">
      <c r="A70" s="34" t="s">
        <v>6</v>
      </c>
      <c r="B70" s="79" t="s">
        <v>46</v>
      </c>
      <c r="C70" s="98" t="str">
        <f>IF(Tabella423[[#This Row],[ iMiNOW  01/09/2025  31/12/2025 ]],"PROMO"," ")</f>
        <v xml:space="preserve"> </v>
      </c>
      <c r="D70" s="8" t="str">
        <f>IF($A$4="I",VLOOKUP(B70,lingue!$A$1:$W$2481,12,FALSE),IF($A$4="GB",VLOOKUP(B70,lingue!$A$1:$W$2481,14,FALSE),IF($A$4="E",VLOOKUP(B70,lingue!$A$1:$W$2481,20,FALSE),IF($A$4="PL",VLOOKUP(B70,lingue!$A$1:$W$2481,22,FALSE),IF($A$4="D",VLOOKUP(B70,lingue!$A$1:$W$2481,16,FALSE),IF($A$4="F",VLOOKUP(B70,lingue!$A$1:$W$2481,18,FALSE)))))))</f>
        <v>CASSETTA NEXIT IN REPLAST – PARETI FORATE, FONDO FORATO E RINFORZATO – MANIGLIE CHIUSE - DIM. 400X300X170H MM – COLORE GRIGIO 01</v>
      </c>
      <c r="E70" s="23" t="str">
        <f>IF($A$4="I",VLOOKUP(B70,lingue!$A$1:$W$2481,13,FALSE),IF($A$4="GB",VLOOKUP(B70,lingue!$A$1:$W$2481,15,FALSE),IF($A$4="E",VLOOKUP(B70,lingue!$A$1:$W$2481,21,FALSE),IF($A$4="PL",VLOOKUP(B70,lingue!$A$1:$W$2481,23,FALSE),IF($A$4="D",VLOOKUP(B70,lingue!$A$1:$W$2481,17,FALSE),IF($A$4="F",VLOOKUP(B70,lingue!$A$1:$W$2481,19,FALSE)))))))</f>
        <v>***FORNITO IN MULTIPLI DI 6/120 PZ***</v>
      </c>
      <c r="F70" s="29">
        <v>200</v>
      </c>
      <c r="G70" s="30" t="s">
        <v>605</v>
      </c>
      <c r="H70" s="31">
        <v>220</v>
      </c>
      <c r="I70" s="24">
        <v>1081</v>
      </c>
      <c r="J70" s="25">
        <v>6</v>
      </c>
      <c r="K70" s="26">
        <v>120</v>
      </c>
      <c r="L70" s="27">
        <v>9.39</v>
      </c>
      <c r="M70" s="102"/>
    </row>
    <row r="71" spans="1:13" ht="21.75" customHeight="1" x14ac:dyDescent="0.25">
      <c r="A71" s="34" t="s">
        <v>6</v>
      </c>
      <c r="B71" s="77" t="s">
        <v>14038</v>
      </c>
      <c r="C71" s="98" t="str">
        <f>IF(Tabella423[[#This Row],[ iMiNOW  01/09/2025  31/12/2025 ]],"PROMO"," ")</f>
        <v xml:space="preserve"> </v>
      </c>
      <c r="D71" s="8" t="str">
        <f>IF($A$4="I",VLOOKUP(B71,lingue!$A$1:$W$2481,12,FALSE),IF($A$4="GB",VLOOKUP(B71,lingue!$A$1:$W$2481,14,FALSE),IF($A$4="E",VLOOKUP(B71,lingue!$A$1:$W$2481,20,FALSE),IF($A$4="PL",VLOOKUP(B71,lingue!$A$1:$W$2481,22,FALSE),IF($A$4="D",VLOOKUP(B71,lingue!$A$1:$W$2481,16,FALSE),IF($A$4="F",VLOOKUP(B71,lingue!$A$1:$W$2481,18,FALSE)))))))</f>
        <v>CASSETTA NEXIT IN PP CONDUTTIVO – FONDO LISCIO – MANIGLIE CHIUSE - PLUG -  DIM. 400X300X170H MM – COLORE NERO 07</v>
      </c>
      <c r="E71" s="23" t="str">
        <f>IF($A$4="I",VLOOKUP(B71,lingue!$A$1:$W$2481,13,FALSE),IF($A$4="GB",VLOOKUP(B71,lingue!$A$1:$W$2481,15,FALSE),IF($A$4="E",VLOOKUP(B71,lingue!$A$1:$W$2481,21,FALSE),IF($A$4="PL",VLOOKUP(B71,lingue!$A$1:$W$2481,23,FALSE),IF($A$4="D",VLOOKUP(B71,lingue!$A$1:$W$2481,17,FALSE),IF($A$4="F",VLOOKUP(B71,lingue!$A$1:$W$2481,19,FALSE)))))))</f>
        <v>***FORNITO IN MULTIPLI DI 6/120 PZ***</v>
      </c>
      <c r="F71" s="8"/>
      <c r="G71" s="23"/>
      <c r="H71" s="8"/>
      <c r="I71" s="24">
        <v>1029</v>
      </c>
      <c r="J71" s="25">
        <v>6</v>
      </c>
      <c r="K71" s="26">
        <v>120</v>
      </c>
      <c r="L71" s="27">
        <v>12.66</v>
      </c>
      <c r="M71" s="102"/>
    </row>
    <row r="72" spans="1:13" ht="21.75" customHeight="1" x14ac:dyDescent="0.25">
      <c r="A72" s="34" t="s">
        <v>6</v>
      </c>
      <c r="B72" s="78" t="s">
        <v>47</v>
      </c>
      <c r="C72" s="98" t="str">
        <f>IF(Tabella423[[#This Row],[ iMiNOW  01/09/2025  31/12/2025 ]],"PROMO"," ")</f>
        <v>PROMO</v>
      </c>
      <c r="D72" s="8" t="str">
        <f>IF($A$4="I",VLOOKUP(B72,lingue!$A$1:$W$2481,12,FALSE),IF($A$4="GB",VLOOKUP(B72,lingue!$A$1:$W$2481,14,FALSE),IF($A$4="E",VLOOKUP(B72,lingue!$A$1:$W$2481,20,FALSE),IF($A$4="PL",VLOOKUP(B72,lingue!$A$1:$W$2481,22,FALSE),IF($A$4="D",VLOOKUP(B72,lingue!$A$1:$W$2481,16,FALSE),IF($A$4="F",VLOOKUP(B72,lingue!$A$1:$W$2481,18,FALSE)))))))</f>
        <v>CASSETTA NEXIT IN PP – FONDO LISCIO – MANIGLIE APERTE/CHIUSE - DIM. 400X300X220H MM – COLORE GRIGIO 01</v>
      </c>
      <c r="E72" s="23" t="str">
        <f>IF($A$4="I",VLOOKUP(B72,lingue!$A$1:$W$2481,13,FALSE),IF($A$4="GB",VLOOKUP(B72,lingue!$A$1:$W$2481,15,FALSE),IF($A$4="E",VLOOKUP(B72,lingue!$A$1:$W$2481,21,FALSE),IF($A$4="PL",VLOOKUP(B72,lingue!$A$1:$W$2481,23,FALSE),IF($A$4="D",VLOOKUP(B72,lingue!$A$1:$W$2481,17,FALSE),IF($A$4="F",VLOOKUP(B72,lingue!$A$1:$W$2481,19,FALSE)))))))</f>
        <v>***FORNITO IN MULTIPLI DI 4/80 PZ***</v>
      </c>
      <c r="F72" s="8"/>
      <c r="G72" s="23"/>
      <c r="H72" s="8"/>
      <c r="I72" s="24">
        <v>1146</v>
      </c>
      <c r="J72" s="25">
        <v>4</v>
      </c>
      <c r="K72" s="26">
        <v>80</v>
      </c>
      <c r="L72" s="27">
        <v>9.8000000000000007</v>
      </c>
      <c r="M72" s="102">
        <f>ROUND(L72*0.95,2)</f>
        <v>9.31</v>
      </c>
    </row>
    <row r="73" spans="1:13" ht="21.75" customHeight="1" x14ac:dyDescent="0.25">
      <c r="A73" s="34" t="s">
        <v>6</v>
      </c>
      <c r="B73" s="79" t="s">
        <v>48</v>
      </c>
      <c r="C73" s="98" t="str">
        <f>IF(Tabella423[[#This Row],[ iMiNOW  01/09/2025  31/12/2025 ]],"PROMO"," ")</f>
        <v>PROMO</v>
      </c>
      <c r="D73" s="8" t="str">
        <f>IF($A$4="I",VLOOKUP(B73,lingue!$A$1:$W$2481,12,FALSE),IF($A$4="GB",VLOOKUP(B73,lingue!$A$1:$W$2481,14,FALSE),IF($A$4="E",VLOOKUP(B73,lingue!$A$1:$W$2481,20,FALSE),IF($A$4="PL",VLOOKUP(B73,lingue!$A$1:$W$2481,22,FALSE),IF($A$4="D",VLOOKUP(B73,lingue!$A$1:$W$2481,16,FALSE),IF($A$4="F",VLOOKUP(B73,lingue!$A$1:$W$2481,18,FALSE)))))))</f>
        <v>CASSETTA NEXIT IN REPLAST – FONDO LISCIO – MANIGLIE CHIUSE - DIM. 400X300X220H MM – COLORE GRIGIO 01</v>
      </c>
      <c r="E73" s="23" t="str">
        <f>IF($A$4="I",VLOOKUP(B73,lingue!$A$1:$W$2481,13,FALSE),IF($A$4="GB",VLOOKUP(B73,lingue!$A$1:$W$2481,15,FALSE),IF($A$4="E",VLOOKUP(B73,lingue!$A$1:$W$2481,21,FALSE),IF($A$4="PL",VLOOKUP(B73,lingue!$A$1:$W$2481,23,FALSE),IF($A$4="D",VLOOKUP(B73,lingue!$A$1:$W$2481,17,FALSE),IF($A$4="F",VLOOKUP(B73,lingue!$A$1:$W$2481,19,FALSE)))))))</f>
        <v>***FORNITO IN MULTIPLI DI 4/80 PZ***</v>
      </c>
      <c r="F73" s="28"/>
      <c r="G73" s="23"/>
      <c r="I73" s="24">
        <v>1198</v>
      </c>
      <c r="J73" s="25">
        <v>4</v>
      </c>
      <c r="K73" s="26">
        <v>80</v>
      </c>
      <c r="L73" s="27">
        <v>8.33</v>
      </c>
      <c r="M73" s="102">
        <f>ROUND(L73*0.95,2)</f>
        <v>7.91</v>
      </c>
    </row>
    <row r="74" spans="1:13" ht="21.75" customHeight="1" x14ac:dyDescent="0.25">
      <c r="A74" s="34" t="s">
        <v>6</v>
      </c>
      <c r="B74" s="78" t="s">
        <v>49</v>
      </c>
      <c r="C74" s="98" t="str">
        <f>IF(Tabella423[[#This Row],[ iMiNOW  01/09/2025  31/12/2025 ]],"PROMO"," ")</f>
        <v>PROMO</v>
      </c>
      <c r="D74" s="8" t="str">
        <f>IF($A$4="I",VLOOKUP(B74,lingue!$A$1:$W$2481,12,FALSE),IF($A$4="GB",VLOOKUP(B74,lingue!$A$1:$W$2481,14,FALSE),IF($A$4="E",VLOOKUP(B74,lingue!$A$1:$W$2481,20,FALSE),IF($A$4="PL",VLOOKUP(B74,lingue!$A$1:$W$2481,22,FALSE),IF($A$4="D",VLOOKUP(B74,lingue!$A$1:$W$2481,16,FALSE),IF($A$4="F",VLOOKUP(B74,lingue!$A$1:$W$2481,18,FALSE)))))))</f>
        <v>CASSETTA NEXIT IN PP – FONDO RINFORZATO – MANIGLIE APERTE/CHIUSE - DIM. 400X300X220H MM – COLORE GRIGIO 01</v>
      </c>
      <c r="E74" s="23" t="str">
        <f>IF($A$4="I",VLOOKUP(B74,lingue!$A$1:$W$2481,13,FALSE),IF($A$4="GB",VLOOKUP(B74,lingue!$A$1:$W$2481,15,FALSE),IF($A$4="E",VLOOKUP(B74,lingue!$A$1:$W$2481,21,FALSE),IF($A$4="PL",VLOOKUP(B74,lingue!$A$1:$W$2481,23,FALSE),IF($A$4="D",VLOOKUP(B74,lingue!$A$1:$W$2481,17,FALSE),IF($A$4="F",VLOOKUP(B74,lingue!$A$1:$W$2481,19,FALSE)))))))</f>
        <v>***FORNITO IN MULTIPLI DI 4/80 PZ***</v>
      </c>
      <c r="F74" s="8"/>
      <c r="G74" s="23"/>
      <c r="H74" s="8"/>
      <c r="I74" s="24">
        <v>1257</v>
      </c>
      <c r="J74" s="25">
        <v>4</v>
      </c>
      <c r="K74" s="26">
        <v>80</v>
      </c>
      <c r="L74" s="27">
        <v>11.88</v>
      </c>
      <c r="M74" s="102">
        <f>ROUND(L74*0.95,2)</f>
        <v>11.29</v>
      </c>
    </row>
    <row r="75" spans="1:13" ht="21.75" customHeight="1" x14ac:dyDescent="0.25">
      <c r="A75" s="34" t="s">
        <v>6</v>
      </c>
      <c r="B75" s="79" t="s">
        <v>50</v>
      </c>
      <c r="C75" s="98" t="str">
        <f>IF(Tabella423[[#This Row],[ iMiNOW  01/09/2025  31/12/2025 ]],"PROMO"," ")</f>
        <v xml:space="preserve"> </v>
      </c>
      <c r="D75" s="8" t="str">
        <f>IF($A$4="I",VLOOKUP(B75,lingue!$A$1:$W$2481,12,FALSE),IF($A$4="GB",VLOOKUP(B75,lingue!$A$1:$W$2481,14,FALSE),IF($A$4="E",VLOOKUP(B75,lingue!$A$1:$W$2481,20,FALSE),IF($A$4="PL",VLOOKUP(B75,lingue!$A$1:$W$2481,22,FALSE),IF($A$4="D",VLOOKUP(B75,lingue!$A$1:$W$2481,16,FALSE),IF($A$4="F",VLOOKUP(B75,lingue!$A$1:$W$2481,18,FALSE)))))))</f>
        <v>CASSETTA NEXIT IN REPLAST – FONDO RINFORZATO – MANIGLIE CHIUSE - DIM. 400X300X220H MM – COLORE GRIGIO 01</v>
      </c>
      <c r="E75" s="23" t="str">
        <f>IF($A$4="I",VLOOKUP(B75,lingue!$A$1:$W$2481,13,FALSE),IF($A$4="GB",VLOOKUP(B75,lingue!$A$1:$W$2481,15,FALSE),IF($A$4="E",VLOOKUP(B75,lingue!$A$1:$W$2481,21,FALSE),IF($A$4="PL",VLOOKUP(B75,lingue!$A$1:$W$2481,23,FALSE),IF($A$4="D",VLOOKUP(B75,lingue!$A$1:$W$2481,17,FALSE),IF($A$4="F",VLOOKUP(B75,lingue!$A$1:$W$2481,19,FALSE)))))))</f>
        <v>***FORNITO IN MULTIPLI DI 4/80 PZ***</v>
      </c>
      <c r="F75" s="29">
        <v>200</v>
      </c>
      <c r="G75" s="30" t="s">
        <v>605</v>
      </c>
      <c r="H75" s="31">
        <v>220</v>
      </c>
      <c r="I75" s="24">
        <v>1314</v>
      </c>
      <c r="J75" s="25">
        <v>4</v>
      </c>
      <c r="K75" s="26">
        <v>80</v>
      </c>
      <c r="L75" s="27">
        <v>10.1</v>
      </c>
      <c r="M75" s="102"/>
    </row>
    <row r="76" spans="1:13" ht="21.75" customHeight="1" x14ac:dyDescent="0.25">
      <c r="A76" s="34" t="s">
        <v>6</v>
      </c>
      <c r="B76" s="78" t="s">
        <v>51</v>
      </c>
      <c r="C76" s="98" t="str">
        <f>IF(Tabella423[[#This Row],[ iMiNOW  01/09/2025  31/12/2025 ]],"PROMO"," ")</f>
        <v>PROMO</v>
      </c>
      <c r="D76" s="8" t="str">
        <f>IF($A$4="I",VLOOKUP(B76,lingue!$A$1:$W$2481,12,FALSE),IF($A$4="GB",VLOOKUP(B76,lingue!$A$1:$W$2481,14,FALSE),IF($A$4="E",VLOOKUP(B76,lingue!$A$1:$W$2481,20,FALSE),IF($A$4="PL",VLOOKUP(B76,lingue!$A$1:$W$2481,22,FALSE),IF($A$4="D",VLOOKUP(B76,lingue!$A$1:$W$2481,16,FALSE),IF($A$4="F",VLOOKUP(B76,lingue!$A$1:$W$2481,18,FALSE)))))))</f>
        <v>CASSETTA NEXIT IN PP – PARETI FORATE, FONDO FORATO E RINFORZATO – MANIGLIE APERTE/CHIUSE - DIM. 400X300X220H MM – COLORE GRIGIO 01</v>
      </c>
      <c r="E76" s="23" t="str">
        <f>IF($A$4="I",VLOOKUP(B76,lingue!$A$1:$W$2481,13,FALSE),IF($A$4="GB",VLOOKUP(B76,lingue!$A$1:$W$2481,15,FALSE),IF($A$4="E",VLOOKUP(B76,lingue!$A$1:$W$2481,21,FALSE),IF($A$4="PL",VLOOKUP(B76,lingue!$A$1:$W$2481,23,FALSE),IF($A$4="D",VLOOKUP(B76,lingue!$A$1:$W$2481,17,FALSE),IF($A$4="F",VLOOKUP(B76,lingue!$A$1:$W$2481,19,FALSE)))))))</f>
        <v>***FORNITO IN MULTIPLI DI 4/80 PZ***</v>
      </c>
      <c r="F76" s="8"/>
      <c r="G76" s="23"/>
      <c r="H76" s="8"/>
      <c r="I76" s="24">
        <v>1153</v>
      </c>
      <c r="J76" s="25">
        <v>4</v>
      </c>
      <c r="K76" s="26">
        <v>80</v>
      </c>
      <c r="L76" s="27">
        <v>11.88</v>
      </c>
      <c r="M76" s="102">
        <f>ROUND(L76*0.95,2)</f>
        <v>11.29</v>
      </c>
    </row>
    <row r="77" spans="1:13" ht="21.75" customHeight="1" x14ac:dyDescent="0.25">
      <c r="A77" s="34" t="s">
        <v>6</v>
      </c>
      <c r="B77" s="79" t="s">
        <v>52</v>
      </c>
      <c r="C77" s="98" t="str">
        <f>IF(Tabella423[[#This Row],[ iMiNOW  01/09/2025  31/12/2025 ]],"PROMO"," ")</f>
        <v xml:space="preserve"> </v>
      </c>
      <c r="D77" s="8" t="str">
        <f>IF($A$4="I",VLOOKUP(B77,lingue!$A$1:$W$2481,12,FALSE),IF($A$4="GB",VLOOKUP(B77,lingue!$A$1:$W$2481,14,FALSE),IF($A$4="E",VLOOKUP(B77,lingue!$A$1:$W$2481,20,FALSE),IF($A$4="PL",VLOOKUP(B77,lingue!$A$1:$W$2481,22,FALSE),IF($A$4="D",VLOOKUP(B77,lingue!$A$1:$W$2481,16,FALSE),IF($A$4="F",VLOOKUP(B77,lingue!$A$1:$W$2481,18,FALSE)))))))</f>
        <v>CASSETTA NEXIT IN REPLAST – PARETI FORATE, FONDO FORATO E RINFORZATO – MANIGLIE CHIUSE - DIM. 400X300X220H MM – COLORE GRIGIO 01</v>
      </c>
      <c r="E77" s="23" t="str">
        <f>IF($A$4="I",VLOOKUP(B77,lingue!$A$1:$W$2481,13,FALSE),IF($A$4="GB",VLOOKUP(B77,lingue!$A$1:$W$2481,15,FALSE),IF($A$4="E",VLOOKUP(B77,lingue!$A$1:$W$2481,21,FALSE),IF($A$4="PL",VLOOKUP(B77,lingue!$A$1:$W$2481,23,FALSE),IF($A$4="D",VLOOKUP(B77,lingue!$A$1:$W$2481,17,FALSE),IF($A$4="F",VLOOKUP(B77,lingue!$A$1:$W$2481,19,FALSE)))))))</f>
        <v>***FORNITO IN MULTIPLI DI 4/80 PZ***</v>
      </c>
      <c r="F77" s="29">
        <v>200</v>
      </c>
      <c r="G77" s="30" t="s">
        <v>605</v>
      </c>
      <c r="H77" s="31">
        <v>220</v>
      </c>
      <c r="I77" s="24">
        <v>1205</v>
      </c>
      <c r="J77" s="25">
        <v>4</v>
      </c>
      <c r="K77" s="26">
        <v>80</v>
      </c>
      <c r="L77" s="27">
        <v>10.1</v>
      </c>
      <c r="M77" s="102"/>
    </row>
    <row r="78" spans="1:13" ht="21.75" customHeight="1" x14ac:dyDescent="0.25">
      <c r="A78" s="34" t="s">
        <v>6</v>
      </c>
      <c r="B78" s="78" t="s">
        <v>53</v>
      </c>
      <c r="C78" s="98" t="str">
        <f>IF(Tabella423[[#This Row],[ iMiNOW  01/09/2025  31/12/2025 ]],"PROMO"," ")</f>
        <v>PROMO</v>
      </c>
      <c r="D78" s="8" t="str">
        <f>IF($A$4="I",VLOOKUP(B78,lingue!$A$1:$W$2481,12,FALSE),IF($A$4="GB",VLOOKUP(B78,lingue!$A$1:$W$2481,14,FALSE),IF($A$4="E",VLOOKUP(B78,lingue!$A$1:$W$2481,20,FALSE),IF($A$4="PL",VLOOKUP(B78,lingue!$A$1:$W$2481,22,FALSE),IF($A$4="D",VLOOKUP(B78,lingue!$A$1:$W$2481,16,FALSE),IF($A$4="F",VLOOKUP(B78,lingue!$A$1:$W$2481,18,FALSE)))))))</f>
        <v>CASSETTA NEXIT IN PP – FONDO LISCIO – MANIGLIA APERTA/CHIUSA - PICKING 202X106H MM - DIM. 400X300X220H MM – COLORE GRIGIO 01</v>
      </c>
      <c r="E78" s="23" t="str">
        <f>IF($A$4="I",VLOOKUP(B78,lingue!$A$1:$W$2481,13,FALSE),IF($A$4="GB",VLOOKUP(B78,lingue!$A$1:$W$2481,15,FALSE),IF($A$4="E",VLOOKUP(B78,lingue!$A$1:$W$2481,21,FALSE),IF($A$4="PL",VLOOKUP(B78,lingue!$A$1:$W$2481,23,FALSE),IF($A$4="D",VLOOKUP(B78,lingue!$A$1:$W$2481,17,FALSE),IF($A$4="F",VLOOKUP(B78,lingue!$A$1:$W$2481,19,FALSE)))))))</f>
        <v>***FORNITO IN MULTIPLI DI 4/80 PZ***</v>
      </c>
      <c r="F78" s="8"/>
      <c r="G78" s="23"/>
      <c r="H78" s="8"/>
      <c r="I78" s="24">
        <v>1080</v>
      </c>
      <c r="J78" s="25">
        <v>4</v>
      </c>
      <c r="K78" s="26">
        <v>80</v>
      </c>
      <c r="L78" s="27">
        <v>9.8000000000000007</v>
      </c>
      <c r="M78" s="102">
        <f>ROUND(L78*0.95,2)</f>
        <v>9.31</v>
      </c>
    </row>
    <row r="79" spans="1:13" ht="21.75" customHeight="1" x14ac:dyDescent="0.25">
      <c r="A79" s="34" t="s">
        <v>6</v>
      </c>
      <c r="B79" s="79" t="s">
        <v>54</v>
      </c>
      <c r="C79" s="98" t="str">
        <f>IF(Tabella423[[#This Row],[ iMiNOW  01/09/2025  31/12/2025 ]],"PROMO"," ")</f>
        <v xml:space="preserve"> </v>
      </c>
      <c r="D79" s="8" t="str">
        <f>IF($A$4="I",VLOOKUP(B79,lingue!$A$1:$W$2481,12,FALSE),IF($A$4="GB",VLOOKUP(B79,lingue!$A$1:$W$2481,14,FALSE),IF($A$4="E",VLOOKUP(B79,lingue!$A$1:$W$2481,20,FALSE),IF($A$4="PL",VLOOKUP(B79,lingue!$A$1:$W$2481,22,FALSE),IF($A$4="D",VLOOKUP(B79,lingue!$A$1:$W$2481,16,FALSE),IF($A$4="F",VLOOKUP(B79,lingue!$A$1:$W$2481,18,FALSE)))))))</f>
        <v>CASSETTA NEXIT IN REPLAST – FONDO LISCIO – MANIGLIA CHIUSA - PICKING 202X106H MM - DIM. 400X300X220H MM – COLORE GRIGIO 01</v>
      </c>
      <c r="E79" s="23" t="str">
        <f>IF($A$4="I",VLOOKUP(B79,lingue!$A$1:$W$2481,13,FALSE),IF($A$4="GB",VLOOKUP(B79,lingue!$A$1:$W$2481,15,FALSE),IF($A$4="E",VLOOKUP(B79,lingue!$A$1:$W$2481,21,FALSE),IF($A$4="PL",VLOOKUP(B79,lingue!$A$1:$W$2481,23,FALSE),IF($A$4="D",VLOOKUP(B79,lingue!$A$1:$W$2481,17,FALSE),IF($A$4="F",VLOOKUP(B79,lingue!$A$1:$W$2481,19,FALSE)))))))</f>
        <v>***FORNITO IN MULTIPLI DI 4/80 PZ***</v>
      </c>
      <c r="F79" s="29">
        <v>200</v>
      </c>
      <c r="G79" s="30" t="s">
        <v>605</v>
      </c>
      <c r="H79" s="31">
        <v>220</v>
      </c>
      <c r="I79" s="24">
        <v>1129</v>
      </c>
      <c r="J79" s="25">
        <v>4</v>
      </c>
      <c r="K79" s="26">
        <v>80</v>
      </c>
      <c r="L79" s="27">
        <v>8.33</v>
      </c>
      <c r="M79" s="102"/>
    </row>
    <row r="80" spans="1:13" ht="21.75" customHeight="1" x14ac:dyDescent="0.25">
      <c r="A80" s="34" t="s">
        <v>6</v>
      </c>
      <c r="B80" s="77" t="s">
        <v>14109</v>
      </c>
      <c r="C80" s="98" t="str">
        <f>IF(Tabella423[[#This Row],[ iMiNOW  01/09/2025  31/12/2025 ]],"PROMO"," ")</f>
        <v xml:space="preserve"> </v>
      </c>
      <c r="D80" s="8" t="str">
        <f>IF($A$4="I",VLOOKUP(B80,lingue!$A$1:$W$2481,12,FALSE),IF($A$4="GB",VLOOKUP(B80,lingue!$A$1:$W$2481,14,FALSE),IF($A$4="E",VLOOKUP(B80,lingue!$A$1:$W$2481,20,FALSE),IF($A$4="PL",VLOOKUP(B80,lingue!$A$1:$W$2481,22,FALSE),IF($A$4="D",VLOOKUP(B80,lingue!$A$1:$W$2481,16,FALSE),IF($A$4="F",VLOOKUP(B80,lingue!$A$1:$W$2481,18,FALSE)))))))</f>
        <v>CASSETTA NEXIT IN PP CONDUTTIVO – FONDO LISCIO – MANIGLIE CHIUSE - PLUG - DIM. 400X300X220H MM – COLORE NERO 07</v>
      </c>
      <c r="E80" s="23" t="str">
        <f>IF($A$4="I",VLOOKUP(B80,lingue!$A$1:$W$2481,13,FALSE),IF($A$4="GB",VLOOKUP(B80,lingue!$A$1:$W$2481,15,FALSE),IF($A$4="E",VLOOKUP(B80,lingue!$A$1:$W$2481,21,FALSE),IF($A$4="PL",VLOOKUP(B80,lingue!$A$1:$W$2481,23,FALSE),IF($A$4="D",VLOOKUP(B80,lingue!$A$1:$W$2481,17,FALSE),IF($A$4="F",VLOOKUP(B80,lingue!$A$1:$W$2481,19,FALSE)))))))</f>
        <v>***FORNITO IN MULTIPLI DI 4/80 PZ***</v>
      </c>
      <c r="F80" s="8"/>
      <c r="G80" s="23"/>
      <c r="H80" s="8"/>
      <c r="I80" s="24">
        <v>1308</v>
      </c>
      <c r="J80" s="25">
        <v>4</v>
      </c>
      <c r="K80" s="26">
        <v>80</v>
      </c>
      <c r="L80" s="27">
        <v>14.68</v>
      </c>
      <c r="M80" s="102"/>
    </row>
    <row r="81" spans="1:13" ht="21.75" customHeight="1" x14ac:dyDescent="0.25">
      <c r="A81" s="34" t="s">
        <v>6</v>
      </c>
      <c r="B81" s="78" t="s">
        <v>55</v>
      </c>
      <c r="C81" s="98" t="str">
        <f>IF(Tabella423[[#This Row],[ iMiNOW  01/09/2025  31/12/2025 ]],"PROMO"," ")</f>
        <v>PROMO</v>
      </c>
      <c r="D81" s="8" t="str">
        <f>IF($A$4="I",VLOOKUP(B81,lingue!$A$1:$W$2481,12,FALSE),IF($A$4="GB",VLOOKUP(B81,lingue!$A$1:$W$2481,14,FALSE),IF($A$4="E",VLOOKUP(B81,lingue!$A$1:$W$2481,20,FALSE),IF($A$4="PL",VLOOKUP(B81,lingue!$A$1:$W$2481,22,FALSE),IF($A$4="D",VLOOKUP(B81,lingue!$A$1:$W$2481,16,FALSE),IF($A$4="F",VLOOKUP(B81,lingue!$A$1:$W$2481,18,FALSE)))))))</f>
        <v>CASSETTA NEXIT IN PP – FONDO LISCIO – MANIGLIE APERTE/CHIUSE - DIM. 400X300X270H MM – COLORE GRIGIO 01</v>
      </c>
      <c r="E81" s="23" t="str">
        <f>IF($A$4="I",VLOOKUP(B81,lingue!$A$1:$W$2481,13,FALSE),IF($A$4="GB",VLOOKUP(B81,lingue!$A$1:$W$2481,15,FALSE),IF($A$4="E",VLOOKUP(B81,lingue!$A$1:$W$2481,21,FALSE),IF($A$4="PL",VLOOKUP(B81,lingue!$A$1:$W$2481,23,FALSE),IF($A$4="D",VLOOKUP(B81,lingue!$A$1:$W$2481,17,FALSE),IF($A$4="F",VLOOKUP(B81,lingue!$A$1:$W$2481,19,FALSE)))))))</f>
        <v>***FORNITO IN MULTIPLI DI 4/64 PZ***</v>
      </c>
      <c r="F81" s="8"/>
      <c r="G81" s="23"/>
      <c r="H81" s="8"/>
      <c r="I81" s="24">
        <v>1186</v>
      </c>
      <c r="J81" s="25">
        <v>4</v>
      </c>
      <c r="K81" s="26">
        <v>64</v>
      </c>
      <c r="L81" s="27">
        <v>12.18</v>
      </c>
      <c r="M81" s="102">
        <f>ROUND(L81*0.95,2)</f>
        <v>11.57</v>
      </c>
    </row>
    <row r="82" spans="1:13" ht="21.75" customHeight="1" x14ac:dyDescent="0.25">
      <c r="A82" s="34" t="s">
        <v>6</v>
      </c>
      <c r="B82" s="79" t="s">
        <v>56</v>
      </c>
      <c r="C82" s="98" t="str">
        <f>IF(Tabella423[[#This Row],[ iMiNOW  01/09/2025  31/12/2025 ]],"PROMO"," ")</f>
        <v>PROMO</v>
      </c>
      <c r="D82" s="8" t="str">
        <f>IF($A$4="I",VLOOKUP(B82,lingue!$A$1:$W$2481,12,FALSE),IF($A$4="GB",VLOOKUP(B82,lingue!$A$1:$W$2481,14,FALSE),IF($A$4="E",VLOOKUP(B82,lingue!$A$1:$W$2481,20,FALSE),IF($A$4="PL",VLOOKUP(B82,lingue!$A$1:$W$2481,22,FALSE),IF($A$4="D",VLOOKUP(B82,lingue!$A$1:$W$2481,16,FALSE),IF($A$4="F",VLOOKUP(B82,lingue!$A$1:$W$2481,18,FALSE)))))))</f>
        <v>CASSETTA NEXIT IN REPLAST – FONDO LISCIO – MANIGLIE CHIUSE - DIM. 400X300X270H MM – COLORE GRIGIO 01</v>
      </c>
      <c r="E82" s="23" t="str">
        <f>IF($A$4="I",VLOOKUP(B82,lingue!$A$1:$W$2481,13,FALSE),IF($A$4="GB",VLOOKUP(B82,lingue!$A$1:$W$2481,15,FALSE),IF($A$4="E",VLOOKUP(B82,lingue!$A$1:$W$2481,21,FALSE),IF($A$4="PL",VLOOKUP(B82,lingue!$A$1:$W$2481,23,FALSE),IF($A$4="D",VLOOKUP(B82,lingue!$A$1:$W$2481,17,FALSE),IF($A$4="F",VLOOKUP(B82,lingue!$A$1:$W$2481,19,FALSE)))))))</f>
        <v>***FORNITO IN MULTIPLI DI 4/64 PZ***</v>
      </c>
      <c r="F82" s="28"/>
      <c r="G82" s="23"/>
      <c r="I82" s="24">
        <v>1239</v>
      </c>
      <c r="J82" s="25">
        <v>4</v>
      </c>
      <c r="K82" s="26">
        <v>64</v>
      </c>
      <c r="L82" s="27">
        <v>10.35</v>
      </c>
      <c r="M82" s="102">
        <f>ROUND(L82*0.95,2)</f>
        <v>9.83</v>
      </c>
    </row>
    <row r="83" spans="1:13" ht="21.75" customHeight="1" x14ac:dyDescent="0.25">
      <c r="A83" s="34" t="s">
        <v>6</v>
      </c>
      <c r="B83" s="78" t="s">
        <v>57</v>
      </c>
      <c r="C83" s="98" t="str">
        <f>IF(Tabella423[[#This Row],[ iMiNOW  01/09/2025  31/12/2025 ]],"PROMO"," ")</f>
        <v>PROMO</v>
      </c>
      <c r="D83" s="8" t="str">
        <f>IF($A$4="I",VLOOKUP(B83,lingue!$A$1:$W$2481,12,FALSE),IF($A$4="GB",VLOOKUP(B83,lingue!$A$1:$W$2481,14,FALSE),IF($A$4="E",VLOOKUP(B83,lingue!$A$1:$W$2481,20,FALSE),IF($A$4="PL",VLOOKUP(B83,lingue!$A$1:$W$2481,22,FALSE),IF($A$4="D",VLOOKUP(B83,lingue!$A$1:$W$2481,16,FALSE),IF($A$4="F",VLOOKUP(B83,lingue!$A$1:$W$2481,18,FALSE)))))))</f>
        <v>CASSETTA NEXIT IN PP – FONDO RINFORZATO – MANIGLIE APERTE/CHIUSE - DIM. 400X300X270H MM – COLORE GRIGIO 01</v>
      </c>
      <c r="E83" s="23" t="str">
        <f>IF($A$4="I",VLOOKUP(B83,lingue!$A$1:$W$2481,13,FALSE),IF($A$4="GB",VLOOKUP(B83,lingue!$A$1:$W$2481,15,FALSE),IF($A$4="E",VLOOKUP(B83,lingue!$A$1:$W$2481,21,FALSE),IF($A$4="PL",VLOOKUP(B83,lingue!$A$1:$W$2481,23,FALSE),IF($A$4="D",VLOOKUP(B83,lingue!$A$1:$W$2481,17,FALSE),IF($A$4="F",VLOOKUP(B83,lingue!$A$1:$W$2481,19,FALSE)))))))</f>
        <v>***FORNITO IN MULTIPLI DI 4/64 PZ***</v>
      </c>
      <c r="F83" s="8"/>
      <c r="G83" s="23"/>
      <c r="H83" s="8"/>
      <c r="I83" s="24">
        <v>1401</v>
      </c>
      <c r="J83" s="25">
        <v>4</v>
      </c>
      <c r="K83" s="26">
        <v>64</v>
      </c>
      <c r="L83" s="27">
        <v>13.72</v>
      </c>
      <c r="M83" s="102">
        <f>ROUND(L83*0.95,2)</f>
        <v>13.03</v>
      </c>
    </row>
    <row r="84" spans="1:13" ht="21.75" customHeight="1" x14ac:dyDescent="0.25">
      <c r="A84" s="34" t="s">
        <v>6</v>
      </c>
      <c r="B84" s="79" t="s">
        <v>58</v>
      </c>
      <c r="C84" s="98" t="str">
        <f>IF(Tabella423[[#This Row],[ iMiNOW  01/09/2025  31/12/2025 ]],"PROMO"," ")</f>
        <v xml:space="preserve"> </v>
      </c>
      <c r="D84" s="8" t="str">
        <f>IF($A$4="I",VLOOKUP(B84,lingue!$A$1:$W$2481,12,FALSE),IF($A$4="GB",VLOOKUP(B84,lingue!$A$1:$W$2481,14,FALSE),IF($A$4="E",VLOOKUP(B84,lingue!$A$1:$W$2481,20,FALSE),IF($A$4="PL",VLOOKUP(B84,lingue!$A$1:$W$2481,22,FALSE),IF($A$4="D",VLOOKUP(B84,lingue!$A$1:$W$2481,16,FALSE),IF($A$4="F",VLOOKUP(B84,lingue!$A$1:$W$2481,18,FALSE)))))))</f>
        <v>CASSETTA NEXIT IN REPLAST – FONDO RINFORZATO – MANIGLIE CHIUSE - DIM. 400X300X270H MM – COLORE GRIGIO 01</v>
      </c>
      <c r="E84" s="23" t="str">
        <f>IF($A$4="I",VLOOKUP(B84,lingue!$A$1:$W$2481,13,FALSE),IF($A$4="GB",VLOOKUP(B84,lingue!$A$1:$W$2481,15,FALSE),IF($A$4="E",VLOOKUP(B84,lingue!$A$1:$W$2481,21,FALSE),IF($A$4="PL",VLOOKUP(B84,lingue!$A$1:$W$2481,23,FALSE),IF($A$4="D",VLOOKUP(B84,lingue!$A$1:$W$2481,17,FALSE),IF($A$4="F",VLOOKUP(B84,lingue!$A$1:$W$2481,19,FALSE)))))))</f>
        <v>***FORNITO IN MULTIPLI DI 4/64 PZ***</v>
      </c>
      <c r="F84" s="29">
        <v>200</v>
      </c>
      <c r="G84" s="30" t="s">
        <v>605</v>
      </c>
      <c r="H84" s="31">
        <v>220</v>
      </c>
      <c r="I84" s="24">
        <v>1463</v>
      </c>
      <c r="J84" s="25">
        <v>4</v>
      </c>
      <c r="K84" s="26">
        <v>64</v>
      </c>
      <c r="L84" s="27">
        <v>11.66</v>
      </c>
      <c r="M84" s="102"/>
    </row>
    <row r="85" spans="1:13" ht="21.75" customHeight="1" x14ac:dyDescent="0.25">
      <c r="A85" s="34" t="s">
        <v>6</v>
      </c>
      <c r="B85" s="78" t="s">
        <v>59</v>
      </c>
      <c r="C85" s="98" t="str">
        <f>IF(Tabella423[[#This Row],[ iMiNOW  01/09/2025  31/12/2025 ]],"PROMO"," ")</f>
        <v>PROMO</v>
      </c>
      <c r="D85" s="8" t="str">
        <f>IF($A$4="I",VLOOKUP(B85,lingue!$A$1:$W$2481,12,FALSE),IF($A$4="GB",VLOOKUP(B85,lingue!$A$1:$W$2481,14,FALSE),IF($A$4="E",VLOOKUP(B85,lingue!$A$1:$W$2481,20,FALSE),IF($A$4="PL",VLOOKUP(B85,lingue!$A$1:$W$2481,22,FALSE),IF($A$4="D",VLOOKUP(B85,lingue!$A$1:$W$2481,16,FALSE),IF($A$4="F",VLOOKUP(B85,lingue!$A$1:$W$2481,18,FALSE)))))))</f>
        <v>CASSETTA NEXIT IN PP – PARETI FORATE, FONDO FORATO E RINFORZATO – MANIGLIE APERTE/CHIUSE - DIM. 400X300X270H MM – COLORE GRIGIO 01</v>
      </c>
      <c r="E85" s="23" t="str">
        <f>IF($A$4="I",VLOOKUP(B85,lingue!$A$1:$W$2481,13,FALSE),IF($A$4="GB",VLOOKUP(B85,lingue!$A$1:$W$2481,15,FALSE),IF($A$4="E",VLOOKUP(B85,lingue!$A$1:$W$2481,21,FALSE),IF($A$4="PL",VLOOKUP(B85,lingue!$A$1:$W$2481,23,FALSE),IF($A$4="D",VLOOKUP(B85,lingue!$A$1:$W$2481,17,FALSE),IF($A$4="F",VLOOKUP(B85,lingue!$A$1:$W$2481,19,FALSE)))))))</f>
        <v>***FORNITO IN MULTIPLI DI 4/64 PZ***</v>
      </c>
      <c r="F85" s="8"/>
      <c r="G85" s="23"/>
      <c r="H85" s="8"/>
      <c r="I85" s="24">
        <v>1271</v>
      </c>
      <c r="J85" s="25">
        <v>4</v>
      </c>
      <c r="K85" s="26">
        <v>64</v>
      </c>
      <c r="L85" s="27">
        <v>13.72</v>
      </c>
      <c r="M85" s="102">
        <f>ROUND(L85*0.95,2)</f>
        <v>13.03</v>
      </c>
    </row>
    <row r="86" spans="1:13" ht="21.75" customHeight="1" x14ac:dyDescent="0.25">
      <c r="A86" s="34" t="s">
        <v>6</v>
      </c>
      <c r="B86" s="79" t="s">
        <v>60</v>
      </c>
      <c r="C86" s="98" t="str">
        <f>IF(Tabella423[[#This Row],[ iMiNOW  01/09/2025  31/12/2025 ]],"PROMO"," ")</f>
        <v xml:space="preserve"> </v>
      </c>
      <c r="D86" s="8" t="str">
        <f>IF($A$4="I",VLOOKUP(B86,lingue!$A$1:$W$2481,12,FALSE),IF($A$4="GB",VLOOKUP(B86,lingue!$A$1:$W$2481,14,FALSE),IF($A$4="E",VLOOKUP(B86,lingue!$A$1:$W$2481,20,FALSE),IF($A$4="PL",VLOOKUP(B86,lingue!$A$1:$W$2481,22,FALSE),IF($A$4="D",VLOOKUP(B86,lingue!$A$1:$W$2481,16,FALSE),IF($A$4="F",VLOOKUP(B86,lingue!$A$1:$W$2481,18,FALSE)))))))</f>
        <v>CASSETTA NEXIT IN REPLAST – PARETI FORATE, FONDO FORATO E RINFORZATO – MANIGLIE CHIUSE - DIM. 400X300X270H MM – COLORE GRIGIO 01</v>
      </c>
      <c r="E86" s="23" t="str">
        <f>IF($A$4="I",VLOOKUP(B86,lingue!$A$1:$W$2481,13,FALSE),IF($A$4="GB",VLOOKUP(B86,lingue!$A$1:$W$2481,15,FALSE),IF($A$4="E",VLOOKUP(B86,lingue!$A$1:$W$2481,21,FALSE),IF($A$4="PL",VLOOKUP(B86,lingue!$A$1:$W$2481,23,FALSE),IF($A$4="D",VLOOKUP(B86,lingue!$A$1:$W$2481,17,FALSE),IF($A$4="F",VLOOKUP(B86,lingue!$A$1:$W$2481,19,FALSE)))))))</f>
        <v>***FORNITO IN MULTIPLI DI 4/64 PZ***</v>
      </c>
      <c r="F86" s="29">
        <v>200</v>
      </c>
      <c r="G86" s="30" t="s">
        <v>605</v>
      </c>
      <c r="H86" s="31">
        <v>220</v>
      </c>
      <c r="I86" s="24">
        <v>1328</v>
      </c>
      <c r="J86" s="25">
        <v>4</v>
      </c>
      <c r="K86" s="26">
        <v>64</v>
      </c>
      <c r="L86" s="27">
        <v>11.66</v>
      </c>
      <c r="M86" s="102"/>
    </row>
    <row r="87" spans="1:13" ht="21.75" customHeight="1" x14ac:dyDescent="0.25">
      <c r="A87" s="34" t="s">
        <v>6</v>
      </c>
      <c r="B87" s="78" t="s">
        <v>61</v>
      </c>
      <c r="C87" s="98" t="str">
        <f>IF(Tabella423[[#This Row],[ iMiNOW  01/09/2025  31/12/2025 ]],"PROMO"," ")</f>
        <v>PROMO</v>
      </c>
      <c r="D87" s="8" t="str">
        <f>IF($A$4="I",VLOOKUP(B87,lingue!$A$1:$W$2481,12,FALSE),IF($A$4="GB",VLOOKUP(B87,lingue!$A$1:$W$2481,14,FALSE),IF($A$4="E",VLOOKUP(B87,lingue!$A$1:$W$2481,20,FALSE),IF($A$4="PL",VLOOKUP(B87,lingue!$A$1:$W$2481,22,FALSE),IF($A$4="D",VLOOKUP(B87,lingue!$A$1:$W$2481,16,FALSE),IF($A$4="F",VLOOKUP(B87,lingue!$A$1:$W$2481,18,FALSE)))))))</f>
        <v>CASSETTA NEXIT IN PP – FONDO LISCIO – MANIGLIE APERTE/CHIUSE - PICKING 202X131H MM - DIM. 400X300X270H MM – COLORE GRIGIO 01</v>
      </c>
      <c r="E87" s="23" t="str">
        <f>IF($A$4="I",VLOOKUP(B87,lingue!$A$1:$W$2481,13,FALSE),IF($A$4="GB",VLOOKUP(B87,lingue!$A$1:$W$2481,15,FALSE),IF($A$4="E",VLOOKUP(B87,lingue!$A$1:$W$2481,21,FALSE),IF($A$4="PL",VLOOKUP(B87,lingue!$A$1:$W$2481,23,FALSE),IF($A$4="D",VLOOKUP(B87,lingue!$A$1:$W$2481,17,FALSE),IF($A$4="F",VLOOKUP(B87,lingue!$A$1:$W$2481,19,FALSE)))))))</f>
        <v>***FORNITO IN MULTIPLI DI 4/64 PZ***</v>
      </c>
      <c r="F87" s="8"/>
      <c r="G87" s="23"/>
      <c r="H87" s="8"/>
      <c r="I87" s="24">
        <v>1144</v>
      </c>
      <c r="J87" s="25">
        <v>4</v>
      </c>
      <c r="K87" s="26">
        <v>64</v>
      </c>
      <c r="L87" s="27">
        <v>12.18</v>
      </c>
      <c r="M87" s="102">
        <f>ROUND(L87*0.95,2)</f>
        <v>11.57</v>
      </c>
    </row>
    <row r="88" spans="1:13" ht="21.75" customHeight="1" x14ac:dyDescent="0.25">
      <c r="A88" s="34" t="s">
        <v>6</v>
      </c>
      <c r="B88" s="79" t="s">
        <v>62</v>
      </c>
      <c r="C88" s="98" t="str">
        <f>IF(Tabella423[[#This Row],[ iMiNOW  01/09/2025  31/12/2025 ]],"PROMO"," ")</f>
        <v xml:space="preserve"> </v>
      </c>
      <c r="D88" s="8" t="str">
        <f>IF($A$4="I",VLOOKUP(B88,lingue!$A$1:$W$2481,12,FALSE),IF($A$4="GB",VLOOKUP(B88,lingue!$A$1:$W$2481,14,FALSE),IF($A$4="E",VLOOKUP(B88,lingue!$A$1:$W$2481,20,FALSE),IF($A$4="PL",VLOOKUP(B88,lingue!$A$1:$W$2481,22,FALSE),IF($A$4="D",VLOOKUP(B88,lingue!$A$1:$W$2481,16,FALSE),IF($A$4="F",VLOOKUP(B88,lingue!$A$1:$W$2481,18,FALSE)))))))</f>
        <v>CASSETTA NEXIT IN REPLAST – FONDO LISCIO – MANIGLIA CHIUSA - PICKING 202X131H MM - DIM. 400X300X270H MM – COLORE GRIGIO 01</v>
      </c>
      <c r="E88" s="23" t="str">
        <f>IF($A$4="I",VLOOKUP(B88,lingue!$A$1:$W$2481,13,FALSE),IF($A$4="GB",VLOOKUP(B88,lingue!$A$1:$W$2481,15,FALSE),IF($A$4="E",VLOOKUP(B88,lingue!$A$1:$W$2481,21,FALSE),IF($A$4="PL",VLOOKUP(B88,lingue!$A$1:$W$2481,23,FALSE),IF($A$4="D",VLOOKUP(B88,lingue!$A$1:$W$2481,17,FALSE),IF($A$4="F",VLOOKUP(B88,lingue!$A$1:$W$2481,19,FALSE)))))))</f>
        <v>***FORNITO IN MULTIPLI DI 4/64 PZ***</v>
      </c>
      <c r="F88" s="29">
        <v>200</v>
      </c>
      <c r="G88" s="30" t="s">
        <v>605</v>
      </c>
      <c r="H88" s="31">
        <v>220</v>
      </c>
      <c r="I88" s="24">
        <v>1195</v>
      </c>
      <c r="J88" s="25">
        <v>4</v>
      </c>
      <c r="K88" s="26">
        <v>64</v>
      </c>
      <c r="L88" s="27">
        <v>10.35</v>
      </c>
      <c r="M88" s="102"/>
    </row>
    <row r="89" spans="1:13" ht="21.75" customHeight="1" x14ac:dyDescent="0.25">
      <c r="A89" s="34" t="s">
        <v>6</v>
      </c>
      <c r="B89" s="77" t="s">
        <v>14039</v>
      </c>
      <c r="C89" s="98" t="str">
        <f>IF(Tabella423[[#This Row],[ iMiNOW  01/09/2025  31/12/2025 ]],"PROMO"," ")</f>
        <v xml:space="preserve"> </v>
      </c>
      <c r="D89" s="8" t="str">
        <f>IF($A$4="I",VLOOKUP(B89,lingue!$A$1:$W$2481,12,FALSE),IF($A$4="GB",VLOOKUP(B89,lingue!$A$1:$W$2481,14,FALSE),IF($A$4="E",VLOOKUP(B89,lingue!$A$1:$W$2481,20,FALSE),IF($A$4="PL",VLOOKUP(B89,lingue!$A$1:$W$2481,22,FALSE),IF($A$4="D",VLOOKUP(B89,lingue!$A$1:$W$2481,16,FALSE),IF($A$4="F",VLOOKUP(B89,lingue!$A$1:$W$2481,18,FALSE)))))))</f>
        <v>CASSETTA NEXIT IN PP CONDUTTIVO – FONDO LISCIO – MANIGLIE CHIUSE - PLUG - DIM. 400X300X270H MM – COLORE NERO 07</v>
      </c>
      <c r="E89" s="23" t="str">
        <f>IF($A$4="I",VLOOKUP(B89,lingue!$A$1:$W$2481,13,FALSE),IF($A$4="GB",VLOOKUP(B89,lingue!$A$1:$W$2481,15,FALSE),IF($A$4="E",VLOOKUP(B89,lingue!$A$1:$W$2481,21,FALSE),IF($A$4="PL",VLOOKUP(B89,lingue!$A$1:$W$2481,23,FALSE),IF($A$4="D",VLOOKUP(B89,lingue!$A$1:$W$2481,17,FALSE),IF($A$4="F",VLOOKUP(B89,lingue!$A$1:$W$2481,19,FALSE)))))))</f>
        <v>***FORNITO IN MULTIPLI DI 4/64 PZ***</v>
      </c>
      <c r="F89" s="29">
        <v>200</v>
      </c>
      <c r="G89" s="23"/>
      <c r="H89" s="8"/>
      <c r="I89" s="24">
        <v>1354</v>
      </c>
      <c r="J89" s="25">
        <v>4</v>
      </c>
      <c r="K89" s="26">
        <v>64</v>
      </c>
      <c r="L89" s="27">
        <v>16.72</v>
      </c>
      <c r="M89" s="102"/>
    </row>
    <row r="90" spans="1:13" ht="21.75" customHeight="1" x14ac:dyDescent="0.25">
      <c r="A90" s="34" t="s">
        <v>6</v>
      </c>
      <c r="B90" s="78" t="s">
        <v>63</v>
      </c>
      <c r="C90" s="98" t="str">
        <f>IF(Tabella423[[#This Row],[ iMiNOW  01/09/2025  31/12/2025 ]],"PROMO"," ")</f>
        <v>PROMO</v>
      </c>
      <c r="D90" s="8" t="str">
        <f>IF($A$4="I",VLOOKUP(B90,lingue!$A$1:$W$2481,12,FALSE),IF($A$4="GB",VLOOKUP(B90,lingue!$A$1:$W$2481,14,FALSE),IF($A$4="E",VLOOKUP(B90,lingue!$A$1:$W$2481,20,FALSE),IF($A$4="PL",VLOOKUP(B90,lingue!$A$1:$W$2481,22,FALSE),IF($A$4="D",VLOOKUP(B90,lingue!$A$1:$W$2481,16,FALSE),IF($A$4="F",VLOOKUP(B90,lingue!$A$1:$W$2481,18,FALSE)))))))</f>
        <v>CASSETTA NEXIT IN PP – FONDO LISCIO – MANIGLIE APERTE/CHIUSE - DIM. 400X300X320H MM – COLORE GRIGIO 01</v>
      </c>
      <c r="E90" s="23" t="str">
        <f>IF($A$4="I",VLOOKUP(B90,lingue!$A$1:$W$2481,13,FALSE),IF($A$4="GB",VLOOKUP(B90,lingue!$A$1:$W$2481,15,FALSE),IF($A$4="E",VLOOKUP(B90,lingue!$A$1:$W$2481,21,FALSE),IF($A$4="PL",VLOOKUP(B90,lingue!$A$1:$W$2481,23,FALSE),IF($A$4="D",VLOOKUP(B90,lingue!$A$1:$W$2481,17,FALSE),IF($A$4="F",VLOOKUP(B90,lingue!$A$1:$W$2481,19,FALSE)))))))</f>
        <v>***FORNITO IN MULTIPLI DI 2/56 PZ***</v>
      </c>
      <c r="F90" s="8"/>
      <c r="G90" s="23"/>
      <c r="H90" s="8"/>
      <c r="I90" s="24">
        <v>1362</v>
      </c>
      <c r="J90" s="25">
        <v>2</v>
      </c>
      <c r="K90" s="26">
        <v>56</v>
      </c>
      <c r="L90" s="27">
        <v>13.44</v>
      </c>
      <c r="M90" s="102">
        <f>ROUND(L90*0.95,2)</f>
        <v>12.77</v>
      </c>
    </row>
    <row r="91" spans="1:13" ht="21.75" customHeight="1" x14ac:dyDescent="0.25">
      <c r="A91" s="34" t="s">
        <v>6</v>
      </c>
      <c r="B91" s="79" t="s">
        <v>64</v>
      </c>
      <c r="C91" s="98" t="str">
        <f>IF(Tabella423[[#This Row],[ iMiNOW  01/09/2025  31/12/2025 ]],"PROMO"," ")</f>
        <v>PROMO</v>
      </c>
      <c r="D91" s="8" t="str">
        <f>IF($A$4="I",VLOOKUP(B91,lingue!$A$1:$W$2481,12,FALSE),IF($A$4="GB",VLOOKUP(B91,lingue!$A$1:$W$2481,14,FALSE),IF($A$4="E",VLOOKUP(B91,lingue!$A$1:$W$2481,20,FALSE),IF($A$4="PL",VLOOKUP(B91,lingue!$A$1:$W$2481,22,FALSE),IF($A$4="D",VLOOKUP(B91,lingue!$A$1:$W$2481,16,FALSE),IF($A$4="F",VLOOKUP(B91,lingue!$A$1:$W$2481,18,FALSE)))))))</f>
        <v>CASSETTA NEXIT IN REPLAST – FONDO LISCIO – MANIGLIE CHIUSE - DIM. 400X300X320H MM – COLORE GRIGIO 01</v>
      </c>
      <c r="E91" s="23" t="str">
        <f>IF($A$4="I",VLOOKUP(B91,lingue!$A$1:$W$2481,13,FALSE),IF($A$4="GB",VLOOKUP(B91,lingue!$A$1:$W$2481,15,FALSE),IF($A$4="E",VLOOKUP(B91,lingue!$A$1:$W$2481,21,FALSE),IF($A$4="PL",VLOOKUP(B91,lingue!$A$1:$W$2481,23,FALSE),IF($A$4="D",VLOOKUP(B91,lingue!$A$1:$W$2481,17,FALSE),IF($A$4="F",VLOOKUP(B91,lingue!$A$1:$W$2481,19,FALSE)))))))</f>
        <v>***FORNITO IN MULTIPLI DI 2/56 PZ***</v>
      </c>
      <c r="F91" s="28"/>
      <c r="G91" s="23"/>
      <c r="I91" s="24">
        <v>1423</v>
      </c>
      <c r="J91" s="25">
        <v>2</v>
      </c>
      <c r="K91" s="26">
        <v>56</v>
      </c>
      <c r="L91" s="27">
        <v>11.42</v>
      </c>
      <c r="M91" s="102">
        <f>ROUND(L91*0.95,2)</f>
        <v>10.85</v>
      </c>
    </row>
    <row r="92" spans="1:13" ht="21.75" customHeight="1" x14ac:dyDescent="0.25">
      <c r="A92" s="34" t="s">
        <v>6</v>
      </c>
      <c r="B92" s="78" t="s">
        <v>65</v>
      </c>
      <c r="C92" s="98" t="str">
        <f>IF(Tabella423[[#This Row],[ iMiNOW  01/09/2025  31/12/2025 ]],"PROMO"," ")</f>
        <v>PROMO</v>
      </c>
      <c r="D92" s="8" t="str">
        <f>IF($A$4="I",VLOOKUP(B92,lingue!$A$1:$W$2481,12,FALSE),IF($A$4="GB",VLOOKUP(B92,lingue!$A$1:$W$2481,14,FALSE),IF($A$4="E",VLOOKUP(B92,lingue!$A$1:$W$2481,20,FALSE),IF($A$4="PL",VLOOKUP(B92,lingue!$A$1:$W$2481,22,FALSE),IF($A$4="D",VLOOKUP(B92,lingue!$A$1:$W$2481,16,FALSE),IF($A$4="F",VLOOKUP(B92,lingue!$A$1:$W$2481,18,FALSE)))))))</f>
        <v>CASSETTA NEXIT IN PP – FONDO RINFORZATO – MANIGLIE APERTE/CHIUSE - DIM. 400X300X320H MM – COLORE GRIGIO 01</v>
      </c>
      <c r="E92" s="23" t="str">
        <f>IF($A$4="I",VLOOKUP(B92,lingue!$A$1:$W$2481,13,FALSE),IF($A$4="GB",VLOOKUP(B92,lingue!$A$1:$W$2481,15,FALSE),IF($A$4="E",VLOOKUP(B92,lingue!$A$1:$W$2481,21,FALSE),IF($A$4="PL",VLOOKUP(B92,lingue!$A$1:$W$2481,23,FALSE),IF($A$4="D",VLOOKUP(B92,lingue!$A$1:$W$2481,17,FALSE),IF($A$4="F",VLOOKUP(B92,lingue!$A$1:$W$2481,19,FALSE)))))))</f>
        <v>***FORNITO IN MULTIPLI DI 2/56 PZ***</v>
      </c>
      <c r="F92" s="8"/>
      <c r="G92" s="23"/>
      <c r="H92" s="8"/>
      <c r="I92" s="24">
        <v>1577</v>
      </c>
      <c r="J92" s="25">
        <v>2</v>
      </c>
      <c r="K92" s="26">
        <v>56</v>
      </c>
      <c r="L92" s="27">
        <v>14.98</v>
      </c>
      <c r="M92" s="102">
        <f>ROUND(L92*0.95,2)</f>
        <v>14.23</v>
      </c>
    </row>
    <row r="93" spans="1:13" ht="21.75" customHeight="1" x14ac:dyDescent="0.25">
      <c r="A93" s="34" t="s">
        <v>6</v>
      </c>
      <c r="B93" s="79" t="s">
        <v>66</v>
      </c>
      <c r="C93" s="98" t="str">
        <f>IF(Tabella423[[#This Row],[ iMiNOW  01/09/2025  31/12/2025 ]],"PROMO"," ")</f>
        <v xml:space="preserve"> </v>
      </c>
      <c r="D93" s="8" t="str">
        <f>IF($A$4="I",VLOOKUP(B93,lingue!$A$1:$W$2481,12,FALSE),IF($A$4="GB",VLOOKUP(B93,lingue!$A$1:$W$2481,14,FALSE),IF($A$4="E",VLOOKUP(B93,lingue!$A$1:$W$2481,20,FALSE),IF($A$4="PL",VLOOKUP(B93,lingue!$A$1:$W$2481,22,FALSE),IF($A$4="D",VLOOKUP(B93,lingue!$A$1:$W$2481,16,FALSE),IF($A$4="F",VLOOKUP(B93,lingue!$A$1:$W$2481,18,FALSE)))))))</f>
        <v>CASSETTA NEXIT IN REPLAST – FONDO RINFORZATO – MANIGLIE CHIUSE - DIM. 400X300X320H MM – COLORE GRIGIO 01</v>
      </c>
      <c r="E93" s="23" t="str">
        <f>IF($A$4="I",VLOOKUP(B93,lingue!$A$1:$W$2481,13,FALSE),IF($A$4="GB",VLOOKUP(B93,lingue!$A$1:$W$2481,15,FALSE),IF($A$4="E",VLOOKUP(B93,lingue!$A$1:$W$2481,21,FALSE),IF($A$4="PL",VLOOKUP(B93,lingue!$A$1:$W$2481,23,FALSE),IF($A$4="D",VLOOKUP(B93,lingue!$A$1:$W$2481,17,FALSE),IF($A$4="F",VLOOKUP(B93,lingue!$A$1:$W$2481,19,FALSE)))))))</f>
        <v>***FORNITO IN MULTIPLI DI 2/56 PZ***</v>
      </c>
      <c r="F93" s="29">
        <v>200</v>
      </c>
      <c r="G93" s="30" t="s">
        <v>605</v>
      </c>
      <c r="H93" s="31">
        <v>220</v>
      </c>
      <c r="I93" s="24">
        <v>1648</v>
      </c>
      <c r="J93" s="25">
        <v>2</v>
      </c>
      <c r="K93" s="26">
        <v>56</v>
      </c>
      <c r="L93" s="27">
        <v>12.73</v>
      </c>
      <c r="M93" s="102"/>
    </row>
    <row r="94" spans="1:13" ht="21.75" customHeight="1" x14ac:dyDescent="0.25">
      <c r="A94" s="34" t="s">
        <v>6</v>
      </c>
      <c r="B94" s="78" t="s">
        <v>67</v>
      </c>
      <c r="C94" s="98" t="str">
        <f>IF(Tabella423[[#This Row],[ iMiNOW  01/09/2025  31/12/2025 ]],"PROMO"," ")</f>
        <v>PROMO</v>
      </c>
      <c r="D94" s="8" t="str">
        <f>IF($A$4="I",VLOOKUP(B94,lingue!$A$1:$W$2481,12,FALSE),IF($A$4="GB",VLOOKUP(B94,lingue!$A$1:$W$2481,14,FALSE),IF($A$4="E",VLOOKUP(B94,lingue!$A$1:$W$2481,20,FALSE),IF($A$4="PL",VLOOKUP(B94,lingue!$A$1:$W$2481,22,FALSE),IF($A$4="D",VLOOKUP(B94,lingue!$A$1:$W$2481,16,FALSE),IF($A$4="F",VLOOKUP(B94,lingue!$A$1:$W$2481,18,FALSE)))))))</f>
        <v>CASSETTA NEXIT IN PP – PARETI FORATE, FONDO FORATO E RINFORZATO – MANIGLIE APERTE/CHIUSE - DIM. 400X300X320H MM – COLORE GRIGIO 01</v>
      </c>
      <c r="E94" s="23" t="str">
        <f>IF($A$4="I",VLOOKUP(B94,lingue!$A$1:$W$2481,13,FALSE),IF($A$4="GB",VLOOKUP(B94,lingue!$A$1:$W$2481,15,FALSE),IF($A$4="E",VLOOKUP(B94,lingue!$A$1:$W$2481,21,FALSE),IF($A$4="PL",VLOOKUP(B94,lingue!$A$1:$W$2481,23,FALSE),IF($A$4="D",VLOOKUP(B94,lingue!$A$1:$W$2481,17,FALSE),IF($A$4="F",VLOOKUP(B94,lingue!$A$1:$W$2481,19,FALSE)))))))</f>
        <v>***FORNITO IN MULTIPLI DI 2/56 PZ***</v>
      </c>
      <c r="F94" s="8"/>
      <c r="G94" s="23"/>
      <c r="H94" s="8"/>
      <c r="I94" s="24">
        <v>1434</v>
      </c>
      <c r="J94" s="25">
        <v>2</v>
      </c>
      <c r="K94" s="26">
        <v>56</v>
      </c>
      <c r="L94" s="27">
        <v>14.98</v>
      </c>
      <c r="M94" s="102">
        <f>ROUND(L94*0.95,2)</f>
        <v>14.23</v>
      </c>
    </row>
    <row r="95" spans="1:13" ht="21.75" customHeight="1" x14ac:dyDescent="0.25">
      <c r="A95" s="34" t="s">
        <v>6</v>
      </c>
      <c r="B95" s="79" t="s">
        <v>68</v>
      </c>
      <c r="C95" s="98" t="str">
        <f>IF(Tabella423[[#This Row],[ iMiNOW  01/09/2025  31/12/2025 ]],"PROMO"," ")</f>
        <v xml:space="preserve"> </v>
      </c>
      <c r="D95" s="8" t="str">
        <f>IF($A$4="I",VLOOKUP(B95,lingue!$A$1:$W$2481,12,FALSE),IF($A$4="GB",VLOOKUP(B95,lingue!$A$1:$W$2481,14,FALSE),IF($A$4="E",VLOOKUP(B95,lingue!$A$1:$W$2481,20,FALSE),IF($A$4="PL",VLOOKUP(B95,lingue!$A$1:$W$2481,22,FALSE),IF($A$4="D",VLOOKUP(B95,lingue!$A$1:$W$2481,16,FALSE),IF($A$4="F",VLOOKUP(B95,lingue!$A$1:$W$2481,18,FALSE)))))))</f>
        <v>CASSETTA NEXIT IN REPLAST – PARETI FORATE, FONDO FORATO E RINFORZATO – MANIGLIE CHIUSE - DIM. 400X300X320H MM – COLORE GRIGIO 01</v>
      </c>
      <c r="E95" s="23" t="str">
        <f>IF($A$4="I",VLOOKUP(B95,lingue!$A$1:$W$2481,13,FALSE),IF($A$4="GB",VLOOKUP(B95,lingue!$A$1:$W$2481,15,FALSE),IF($A$4="E",VLOOKUP(B95,lingue!$A$1:$W$2481,21,FALSE),IF($A$4="PL",VLOOKUP(B95,lingue!$A$1:$W$2481,23,FALSE),IF($A$4="D",VLOOKUP(B95,lingue!$A$1:$W$2481,17,FALSE),IF($A$4="F",VLOOKUP(B95,lingue!$A$1:$W$2481,19,FALSE)))))))</f>
        <v>***FORNITO IN MULTIPLI DI 2/56 PZ***</v>
      </c>
      <c r="F95" s="29">
        <v>200</v>
      </c>
      <c r="G95" s="30" t="s">
        <v>605</v>
      </c>
      <c r="H95" s="31">
        <v>220</v>
      </c>
      <c r="I95" s="24">
        <v>1499</v>
      </c>
      <c r="J95" s="25">
        <v>2</v>
      </c>
      <c r="K95" s="26">
        <v>56</v>
      </c>
      <c r="L95" s="27">
        <v>12.73</v>
      </c>
      <c r="M95" s="102"/>
    </row>
    <row r="96" spans="1:13" ht="21.75" customHeight="1" x14ac:dyDescent="0.25">
      <c r="A96" s="34" t="s">
        <v>6</v>
      </c>
      <c r="B96" s="78" t="s">
        <v>69</v>
      </c>
      <c r="C96" s="98" t="str">
        <f>IF(Tabella423[[#This Row],[ iMiNOW  01/09/2025  31/12/2025 ]],"PROMO"," ")</f>
        <v>PROMO</v>
      </c>
      <c r="D96" s="8" t="str">
        <f>IF($A$4="I",VLOOKUP(B96,lingue!$A$1:$W$2481,12,FALSE),IF($A$4="GB",VLOOKUP(B96,lingue!$A$1:$W$2481,14,FALSE),IF($A$4="E",VLOOKUP(B96,lingue!$A$1:$W$2481,20,FALSE),IF($A$4="PL",VLOOKUP(B96,lingue!$A$1:$W$2481,22,FALSE),IF($A$4="D",VLOOKUP(B96,lingue!$A$1:$W$2481,16,FALSE),IF($A$4="F",VLOOKUP(B96,lingue!$A$1:$W$2481,18,FALSE)))))))</f>
        <v>CASSETTA NEXIT IN PP – FONDO LISCIO – MANIGLIE APERTE/CHIUSE - PICKING 202X156H MM - DIM. 400X300X320H MM – COLORE GRIGIO 01</v>
      </c>
      <c r="E96" s="23" t="str">
        <f>IF($A$4="I",VLOOKUP(B96,lingue!$A$1:$W$2481,13,FALSE),IF($A$4="GB",VLOOKUP(B96,lingue!$A$1:$W$2481,15,FALSE),IF($A$4="E",VLOOKUP(B96,lingue!$A$1:$W$2481,21,FALSE),IF($A$4="PL",VLOOKUP(B96,lingue!$A$1:$W$2481,23,FALSE),IF($A$4="D",VLOOKUP(B96,lingue!$A$1:$W$2481,17,FALSE),IF($A$4="F",VLOOKUP(B96,lingue!$A$1:$W$2481,19,FALSE)))))))</f>
        <v>***FORNITO IN MULTIPLI DI 2/56 PZ***</v>
      </c>
      <c r="F96" s="8"/>
      <c r="G96" s="23"/>
      <c r="H96" s="8"/>
      <c r="I96" s="24">
        <v>1307</v>
      </c>
      <c r="J96" s="25">
        <v>2</v>
      </c>
      <c r="K96" s="26">
        <v>56</v>
      </c>
      <c r="L96" s="27">
        <v>13.44</v>
      </c>
      <c r="M96" s="102">
        <f>ROUND(L96*0.95,2)</f>
        <v>12.77</v>
      </c>
    </row>
    <row r="97" spans="1:13" ht="21.75" customHeight="1" x14ac:dyDescent="0.25">
      <c r="A97" s="34" t="s">
        <v>6</v>
      </c>
      <c r="B97" s="79" t="s">
        <v>70</v>
      </c>
      <c r="C97" s="98" t="str">
        <f>IF(Tabella423[[#This Row],[ iMiNOW  01/09/2025  31/12/2025 ]],"PROMO"," ")</f>
        <v xml:space="preserve"> </v>
      </c>
      <c r="D97" s="8" t="str">
        <f>IF($A$4="I",VLOOKUP(B97,lingue!$A$1:$W$2481,12,FALSE),IF($A$4="GB",VLOOKUP(B97,lingue!$A$1:$W$2481,14,FALSE),IF($A$4="E",VLOOKUP(B97,lingue!$A$1:$W$2481,20,FALSE),IF($A$4="PL",VLOOKUP(B97,lingue!$A$1:$W$2481,22,FALSE),IF($A$4="D",VLOOKUP(B97,lingue!$A$1:$W$2481,16,FALSE),IF($A$4="F",VLOOKUP(B97,lingue!$A$1:$W$2481,18,FALSE)))))))</f>
        <v>CASSETTA NEXIT IN REPLAST – FONDO LISCIO – MANIGLIA CHIUSA - PICKING 202X156H MM - DIM. 400X300X320H MM – COLORE GRIGIO 01</v>
      </c>
      <c r="E97" s="23" t="str">
        <f>IF($A$4="I",VLOOKUP(B97,lingue!$A$1:$W$2481,13,FALSE),IF($A$4="GB",VLOOKUP(B97,lingue!$A$1:$W$2481,15,FALSE),IF($A$4="E",VLOOKUP(B97,lingue!$A$1:$W$2481,21,FALSE),IF($A$4="PL",VLOOKUP(B97,lingue!$A$1:$W$2481,23,FALSE),IF($A$4="D",VLOOKUP(B97,lingue!$A$1:$W$2481,17,FALSE),IF($A$4="F",VLOOKUP(B97,lingue!$A$1:$W$2481,19,FALSE)))))))</f>
        <v>***FORNITO IN MULTIPLI DI 2/56 PZ***</v>
      </c>
      <c r="F97" s="29">
        <v>200</v>
      </c>
      <c r="G97" s="30" t="s">
        <v>605</v>
      </c>
      <c r="H97" s="31">
        <v>220</v>
      </c>
      <c r="I97" s="24">
        <v>1366</v>
      </c>
      <c r="J97" s="25">
        <v>2</v>
      </c>
      <c r="K97" s="26">
        <v>56</v>
      </c>
      <c r="L97" s="27">
        <v>11.42</v>
      </c>
      <c r="M97" s="102"/>
    </row>
    <row r="98" spans="1:13" ht="21.75" customHeight="1" x14ac:dyDescent="0.25">
      <c r="A98" s="34" t="s">
        <v>6</v>
      </c>
      <c r="B98" s="77" t="s">
        <v>14040</v>
      </c>
      <c r="C98" s="98" t="str">
        <f>IF(Tabella423[[#This Row],[ iMiNOW  01/09/2025  31/12/2025 ]],"PROMO"," ")</f>
        <v xml:space="preserve"> </v>
      </c>
      <c r="D98" s="8" t="str">
        <f>IF($A$4="I",VLOOKUP(B98,lingue!$A$1:$W$2481,12,FALSE),IF($A$4="GB",VLOOKUP(B98,lingue!$A$1:$W$2481,14,FALSE),IF($A$4="E",VLOOKUP(B98,lingue!$A$1:$W$2481,20,FALSE),IF($A$4="PL",VLOOKUP(B98,lingue!$A$1:$W$2481,22,FALSE),IF($A$4="D",VLOOKUP(B98,lingue!$A$1:$W$2481,16,FALSE),IF($A$4="F",VLOOKUP(B98,lingue!$A$1:$W$2481,18,FALSE)))))))</f>
        <v>CASSETTA NEXIT IN PP CONDUTTIVO – FONDO LISCIO – MANIGLIE CHIUSE - PLUG - DIM. 400X300X320H MM – COLORE NERO 07</v>
      </c>
      <c r="E98" s="23" t="str">
        <f>IF($A$4="I",VLOOKUP(B98,lingue!$A$1:$W$2481,13,FALSE),IF($A$4="GB",VLOOKUP(B98,lingue!$A$1:$W$2481,15,FALSE),IF($A$4="E",VLOOKUP(B98,lingue!$A$1:$W$2481,21,FALSE),IF($A$4="PL",VLOOKUP(B98,lingue!$A$1:$W$2481,23,FALSE),IF($A$4="D",VLOOKUP(B98,lingue!$A$1:$W$2481,17,FALSE),IF($A$4="F",VLOOKUP(B98,lingue!$A$1:$W$2481,19,FALSE)))))))</f>
        <v>***FORNITO IN MULTIPLI DI 2/56 PZ***</v>
      </c>
      <c r="F98" s="29">
        <v>200</v>
      </c>
      <c r="G98" s="23"/>
      <c r="H98" s="8"/>
      <c r="I98" s="24">
        <v>1548</v>
      </c>
      <c r="J98" s="25">
        <v>2</v>
      </c>
      <c r="K98" s="26">
        <v>56</v>
      </c>
      <c r="L98" s="27">
        <v>18.46</v>
      </c>
      <c r="M98" s="102"/>
    </row>
    <row r="99" spans="1:13" ht="21.75" customHeight="1" x14ac:dyDescent="0.25">
      <c r="A99" s="34" t="s">
        <v>6</v>
      </c>
      <c r="B99" s="78" t="s">
        <v>71</v>
      </c>
      <c r="C99" s="98" t="str">
        <f>IF(Tabella423[[#This Row],[ iMiNOW  01/09/2025  31/12/2025 ]],"PROMO"," ")</f>
        <v xml:space="preserve"> </v>
      </c>
      <c r="D99" s="8" t="str">
        <f>IF($A$4="I",VLOOKUP(B99,lingue!$A$1:$W$2481,12,FALSE),IF($A$4="GB",VLOOKUP(B99,lingue!$A$1:$W$2481,14,FALSE),IF($A$4="E",VLOOKUP(B99,lingue!$A$1:$W$2481,20,FALSE),IF($A$4="PL",VLOOKUP(B99,lingue!$A$1:$W$2481,22,FALSE),IF($A$4="D",VLOOKUP(B99,lingue!$A$1:$W$2481,16,FALSE),IF($A$4="F",VLOOKUP(B99,lingue!$A$1:$W$2481,18,FALSE)))))))</f>
        <v>COPERCHIO A 2 FALDE IN PP COMPLETO DI CERNIERE PER CASSETTE NEXIT DIM.MM 400X300 - COLORE GRIGIO 01</v>
      </c>
      <c r="E99" s="23" t="str">
        <f>IF($A$4="I",VLOOKUP(B99,lingue!$A$1:$W$2481,13,FALSE),IF($A$4="GB",VLOOKUP(B99,lingue!$A$1:$W$2481,15,FALSE),IF($A$4="E",VLOOKUP(B99,lingue!$A$1:$W$2481,21,FALSE),IF($A$4="PL",VLOOKUP(B99,lingue!$A$1:$W$2481,23,FALSE),IF($A$4="D",VLOOKUP(B99,lingue!$A$1:$W$2481,17,FALSE),IF($A$4="F",VLOOKUP(B99,lingue!$A$1:$W$2481,19,FALSE)))))))</f>
        <v>***FORNITO IN MULTIPLI DI 1/480 PZ***</v>
      </c>
      <c r="F99" s="8"/>
      <c r="G99" s="23"/>
      <c r="H99" s="8"/>
      <c r="I99" s="24">
        <v>486</v>
      </c>
      <c r="J99" s="25">
        <v>1</v>
      </c>
      <c r="K99" s="26">
        <v>352</v>
      </c>
      <c r="L99" s="27">
        <v>8.48</v>
      </c>
      <c r="M99" s="102"/>
    </row>
    <row r="100" spans="1:13" ht="21.75" customHeight="1" x14ac:dyDescent="0.25">
      <c r="A100" s="34" t="s">
        <v>6</v>
      </c>
      <c r="B100" s="77" t="s">
        <v>14041</v>
      </c>
      <c r="C100" s="98" t="str">
        <f>IF(Tabella423[[#This Row],[ iMiNOW  01/09/2025  31/12/2025 ]],"PROMO"," ")</f>
        <v xml:space="preserve"> </v>
      </c>
      <c r="D100" s="8" t="str">
        <f>IF($A$4="I",VLOOKUP(B100,lingue!$A$1:$W$2481,12,FALSE),IF($A$4="GB",VLOOKUP(B100,lingue!$A$1:$W$2481,14,FALSE),IF($A$4="E",VLOOKUP(B100,lingue!$A$1:$W$2481,20,FALSE),IF($A$4="PL",VLOOKUP(B100,lingue!$A$1:$W$2481,22,FALSE),IF($A$4="D",VLOOKUP(B100,lingue!$A$1:$W$2481,16,FALSE),IF($A$4="F",VLOOKUP(B100,lingue!$A$1:$W$2481,18,FALSE)))))))</f>
        <v>COPERCHIO IN PP CONDUTTIVO A 2 FALDE IN PP COMPLETO DI CERNIERE PER CASSETTE NEXIT DIM.MM 400X300 - COLORE NERO 07</v>
      </c>
      <c r="E100" s="23" t="str">
        <f>IF($A$4="I",VLOOKUP(B100,lingue!$A$1:$W$2481,13,FALSE),IF($A$4="GB",VLOOKUP(B100,lingue!$A$1:$W$2481,15,FALSE),IF($A$4="E",VLOOKUP(B100,lingue!$A$1:$W$2481,21,FALSE),IF($A$4="PL",VLOOKUP(B100,lingue!$A$1:$W$2481,23,FALSE),IF($A$4="D",VLOOKUP(B100,lingue!$A$1:$W$2481,17,FALSE),IF($A$4="F",VLOOKUP(B100,lingue!$A$1:$W$2481,19,FALSE)))))))</f>
        <v>***FORNITO IN MULTIPLI DI 1/352 PZ***</v>
      </c>
      <c r="F100" s="29">
        <v>200</v>
      </c>
      <c r="G100" s="23"/>
      <c r="H100" s="8"/>
      <c r="I100" s="24">
        <v>544</v>
      </c>
      <c r="J100" s="25">
        <v>1</v>
      </c>
      <c r="K100" s="26">
        <v>352</v>
      </c>
      <c r="L100" s="27">
        <v>8.7200000000000006</v>
      </c>
      <c r="M100" s="102"/>
    </row>
    <row r="101" spans="1:13" ht="21.75" customHeight="1" x14ac:dyDescent="0.25">
      <c r="A101" s="34" t="s">
        <v>6</v>
      </c>
      <c r="B101" s="79" t="s">
        <v>72</v>
      </c>
      <c r="C101" s="98" t="str">
        <f>IF(Tabella423[[#This Row],[ iMiNOW  01/09/2025  31/12/2025 ]],"PROMO"," ")</f>
        <v xml:space="preserve"> </v>
      </c>
      <c r="D101" s="8" t="str">
        <f>IF($A$4="I",VLOOKUP(B101,lingue!$A$1:$W$2481,12,FALSE),IF($A$4="GB",VLOOKUP(B101,lingue!$A$1:$W$2481,14,FALSE),IF($A$4="E",VLOOKUP(B101,lingue!$A$1:$W$2481,20,FALSE),IF($A$4="PL",VLOOKUP(B101,lingue!$A$1:$W$2481,22,FALSE),IF($A$4="D",VLOOKUP(B101,lingue!$A$1:$W$2481,16,FALSE),IF($A$4="F",VLOOKUP(B101,lingue!$A$1:$W$2481,18,FALSE)))))))</f>
        <v>COPERCHIO A 2 FALDE IN REPLAST COMPLETO DI CERNIERE PER CASSETTE NEXIT DIM.MM 400X300 - COLORE GRIGIO 01</v>
      </c>
      <c r="E101" s="23" t="str">
        <f>IF($A$4="I",VLOOKUP(B101,lingue!$A$1:$W$2481,13,FALSE),IF($A$4="GB",VLOOKUP(B101,lingue!$A$1:$W$2481,15,FALSE),IF($A$4="E",VLOOKUP(B101,lingue!$A$1:$W$2481,21,FALSE),IF($A$4="PL",VLOOKUP(B101,lingue!$A$1:$W$2481,23,FALSE),IF($A$4="D",VLOOKUP(B101,lingue!$A$1:$W$2481,17,FALSE),IF($A$4="F",VLOOKUP(B101,lingue!$A$1:$W$2481,19,FALSE)))))))</f>
        <v>***FORNITO IN MULTIPLI DI 1/480 PZ***</v>
      </c>
      <c r="F101" s="8"/>
      <c r="G101" s="23"/>
      <c r="H101" s="8"/>
      <c r="I101" s="24">
        <v>508</v>
      </c>
      <c r="J101" s="25">
        <v>1</v>
      </c>
      <c r="K101" s="26">
        <v>352</v>
      </c>
      <c r="L101" s="27">
        <v>7.21</v>
      </c>
      <c r="M101" s="102"/>
    </row>
    <row r="102" spans="1:13" ht="21.75" customHeight="1" x14ac:dyDescent="0.25">
      <c r="A102" s="34" t="s">
        <v>6</v>
      </c>
      <c r="B102" s="78" t="s">
        <v>73</v>
      </c>
      <c r="C102" s="98" t="str">
        <f>IF(Tabella423[[#This Row],[ iMiNOW  01/09/2025  31/12/2025 ]],"PROMO"," ")</f>
        <v xml:space="preserve"> </v>
      </c>
      <c r="D102" s="8" t="str">
        <f>IF($A$4="I",VLOOKUP(B102,lingue!$A$1:$W$2481,12,FALSE),IF($A$4="GB",VLOOKUP(B102,lingue!$A$1:$W$2481,14,FALSE),IF($A$4="E",VLOOKUP(B102,lingue!$A$1:$W$2481,20,FALSE),IF($A$4="PL",VLOOKUP(B102,lingue!$A$1:$W$2481,22,FALSE),IF($A$4="D",VLOOKUP(B102,lingue!$A$1:$W$2481,16,FALSE),IF($A$4="F",VLOOKUP(B102,lingue!$A$1:$W$2481,18,FALSE)))))))</f>
        <v>COPERCHIO IN PP A CERNIERA PER CASSETTE NEXIT - DIM. MM  L=400 P=300 - COLORE GRIGIO 01</v>
      </c>
      <c r="E102" s="23" t="str">
        <f>IF($A$4="I",VLOOKUP(B102,lingue!$A$1:$W$2481,13,FALSE),IF($A$4="GB",VLOOKUP(B102,lingue!$A$1:$W$2481,15,FALSE),IF($A$4="E",VLOOKUP(B102,lingue!$A$1:$W$2481,21,FALSE),IF($A$4="PL",VLOOKUP(B102,lingue!$A$1:$W$2481,23,FALSE),IF($A$4="D",VLOOKUP(B102,lingue!$A$1:$W$2481,17,FALSE),IF($A$4="F",VLOOKUP(B102,lingue!$A$1:$W$2481,19,FALSE)))))))</f>
        <v>***FORNITO IN MULTIPLI DI 1/480 PZ***</v>
      </c>
      <c r="F102" s="8"/>
      <c r="G102" s="23"/>
      <c r="H102" s="8"/>
      <c r="I102" s="24">
        <v>319</v>
      </c>
      <c r="J102" s="25">
        <v>1</v>
      </c>
      <c r="K102" s="26">
        <v>352</v>
      </c>
      <c r="L102" s="27">
        <v>4.45</v>
      </c>
      <c r="M102" s="102"/>
    </row>
    <row r="103" spans="1:13" ht="21.75" customHeight="1" x14ac:dyDescent="0.25">
      <c r="A103" s="34" t="s">
        <v>6</v>
      </c>
      <c r="B103" s="77" t="s">
        <v>14042</v>
      </c>
      <c r="C103" s="98" t="str">
        <f>IF(Tabella423[[#This Row],[ iMiNOW  01/09/2025  31/12/2025 ]],"PROMO"," ")</f>
        <v xml:space="preserve"> </v>
      </c>
      <c r="D103" s="8" t="str">
        <f>IF($A$4="I",VLOOKUP(B103,lingue!$A$1:$W$2481,12,FALSE),IF($A$4="GB",VLOOKUP(B103,lingue!$A$1:$W$2481,14,FALSE),IF($A$4="E",VLOOKUP(B103,lingue!$A$1:$W$2481,20,FALSE),IF($A$4="PL",VLOOKUP(B103,lingue!$A$1:$W$2481,22,FALSE),IF($A$4="D",VLOOKUP(B103,lingue!$A$1:$W$2481,16,FALSE),IF($A$4="F",VLOOKUP(B103,lingue!$A$1:$W$2481,18,FALSE)))))))</f>
        <v>COPERCHIO IN PP CONDUTTIVO A CERNIERA PER CASSETTE NEXIT - DIM. MM  L=400 P=300 - COLORE NERO 07</v>
      </c>
      <c r="E103" s="23" t="str">
        <f>IF($A$4="I",VLOOKUP(B103,lingue!$A$1:$W$2481,13,FALSE),IF($A$4="GB",VLOOKUP(B103,lingue!$A$1:$W$2481,15,FALSE),IF($A$4="E",VLOOKUP(B103,lingue!$A$1:$W$2481,21,FALSE),IF($A$4="PL",VLOOKUP(B103,lingue!$A$1:$W$2481,23,FALSE),IF($A$4="D",VLOOKUP(B103,lingue!$A$1:$W$2481,17,FALSE),IF($A$4="F",VLOOKUP(B103,lingue!$A$1:$W$2481,19,FALSE)))))))</f>
        <v>***FORNITO IN MULTIPLI DI 1/352 PZ***</v>
      </c>
      <c r="F103" s="8"/>
      <c r="G103" s="23"/>
      <c r="H103" s="8"/>
      <c r="I103" s="24">
        <v>357</v>
      </c>
      <c r="J103" s="25">
        <v>1</v>
      </c>
      <c r="K103" s="26">
        <v>352</v>
      </c>
      <c r="L103" s="27">
        <v>5.99</v>
      </c>
      <c r="M103" s="102"/>
    </row>
    <row r="104" spans="1:13" ht="21.75" customHeight="1" x14ac:dyDescent="0.25">
      <c r="A104" s="34" t="s">
        <v>6</v>
      </c>
      <c r="B104" s="79" t="s">
        <v>74</v>
      </c>
      <c r="C104" s="98" t="str">
        <f>IF(Tabella423[[#This Row],[ iMiNOW  01/09/2025  31/12/2025 ]],"PROMO"," ")</f>
        <v xml:space="preserve"> </v>
      </c>
      <c r="D104" s="8" t="str">
        <f>IF($A$4="I",VLOOKUP(B104,lingue!$A$1:$W$2481,12,FALSE),IF($A$4="GB",VLOOKUP(B104,lingue!$A$1:$W$2481,14,FALSE),IF($A$4="E",VLOOKUP(B104,lingue!$A$1:$W$2481,20,FALSE),IF($A$4="PL",VLOOKUP(B104,lingue!$A$1:$W$2481,22,FALSE),IF($A$4="D",VLOOKUP(B104,lingue!$A$1:$W$2481,16,FALSE),IF($A$4="F",VLOOKUP(B104,lingue!$A$1:$W$2481,18,FALSE)))))))</f>
        <v>COPERCHIO IN REPLAST A CERNIERA PER CASSETTE NEXIT - DIM. MM  L=400 P=300 - COLORE GRIGIO 01</v>
      </c>
      <c r="E104" s="23" t="str">
        <f>IF($A$4="I",VLOOKUP(B104,lingue!$A$1:$W$2481,13,FALSE),IF($A$4="GB",VLOOKUP(B104,lingue!$A$1:$W$2481,15,FALSE),IF($A$4="E",VLOOKUP(B104,lingue!$A$1:$W$2481,21,FALSE),IF($A$4="PL",VLOOKUP(B104,lingue!$A$1:$W$2481,23,FALSE),IF($A$4="D",VLOOKUP(B104,lingue!$A$1:$W$2481,17,FALSE),IF($A$4="F",VLOOKUP(B104,lingue!$A$1:$W$2481,19,FALSE)))))))</f>
        <v>***FORNITO IN MULTIPLI DI 1/480 PZ***</v>
      </c>
      <c r="F104" s="8"/>
      <c r="G104" s="23"/>
      <c r="H104" s="8"/>
      <c r="I104" s="24">
        <v>333</v>
      </c>
      <c r="J104" s="25">
        <v>1</v>
      </c>
      <c r="K104" s="26">
        <v>352</v>
      </c>
      <c r="L104" s="27">
        <v>3.78</v>
      </c>
      <c r="M104" s="102"/>
    </row>
    <row r="105" spans="1:13" ht="21.75" customHeight="1" x14ac:dyDescent="0.25">
      <c r="A105" s="34" t="s">
        <v>6</v>
      </c>
      <c r="B105" s="78" t="s">
        <v>75</v>
      </c>
      <c r="C105" s="98" t="str">
        <f>IF(Tabella423[[#This Row],[ iMiNOW  01/09/2025  31/12/2025 ]],"PROMO"," ")</f>
        <v xml:space="preserve"> </v>
      </c>
      <c r="D105" s="8" t="str">
        <f>IF($A$4="I",VLOOKUP(B105,lingue!$A$1:$W$2481,12,FALSE),IF($A$4="GB",VLOOKUP(B105,lingue!$A$1:$W$2481,14,FALSE),IF($A$4="E",VLOOKUP(B105,lingue!$A$1:$W$2481,20,FALSE),IF($A$4="PL",VLOOKUP(B105,lingue!$A$1:$W$2481,22,FALSE),IF($A$4="D",VLOOKUP(B105,lingue!$A$1:$W$2481,16,FALSE),IF($A$4="F",VLOOKUP(B105,lingue!$A$1:$W$2481,18,FALSE)))))))</f>
        <v>COPERCHIO IN PP CON MANIGLIE PER CASSETTE SERIE NEXIT - DIM. MM  L=400 P=300 - COLORE GRIGIO 01</v>
      </c>
      <c r="E105" s="23" t="str">
        <f>IF($A$4="I",VLOOKUP(B105,lingue!$A$1:$W$2481,13,FALSE),IF($A$4="GB",VLOOKUP(B105,lingue!$A$1:$W$2481,15,FALSE),IF($A$4="E",VLOOKUP(B105,lingue!$A$1:$W$2481,21,FALSE),IF($A$4="PL",VLOOKUP(B105,lingue!$A$1:$W$2481,23,FALSE),IF($A$4="D",VLOOKUP(B105,lingue!$A$1:$W$2481,17,FALSE),IF($A$4="F",VLOOKUP(B105,lingue!$A$1:$W$2481,19,FALSE)))))))</f>
        <v>***FORNITO IN MULTIPLI DI 1/480 PZ***</v>
      </c>
      <c r="F105" s="8"/>
      <c r="G105" s="23"/>
      <c r="H105" s="8"/>
      <c r="I105" s="24">
        <v>327</v>
      </c>
      <c r="J105" s="25">
        <v>1</v>
      </c>
      <c r="K105" s="26">
        <v>352</v>
      </c>
      <c r="L105" s="27">
        <v>4.45</v>
      </c>
      <c r="M105" s="102"/>
    </row>
    <row r="106" spans="1:13" ht="21.75" customHeight="1" x14ac:dyDescent="0.25">
      <c r="A106" s="34" t="s">
        <v>6</v>
      </c>
      <c r="B106" s="77" t="s">
        <v>14043</v>
      </c>
      <c r="C106" s="98" t="str">
        <f>IF(Tabella423[[#This Row],[ iMiNOW  01/09/2025  31/12/2025 ]],"PROMO"," ")</f>
        <v xml:space="preserve"> </v>
      </c>
      <c r="D106" s="8" t="str">
        <f>IF($A$4="I",VLOOKUP(B106,lingue!$A$1:$W$2481,12,FALSE),IF($A$4="GB",VLOOKUP(B106,lingue!$A$1:$W$2481,14,FALSE),IF($A$4="E",VLOOKUP(B106,lingue!$A$1:$W$2481,20,FALSE),IF($A$4="PL",VLOOKUP(B106,lingue!$A$1:$W$2481,22,FALSE),IF($A$4="D",VLOOKUP(B106,lingue!$A$1:$W$2481,16,FALSE),IF($A$4="F",VLOOKUP(B106,lingue!$A$1:$W$2481,18,FALSE)))))))</f>
        <v>COPERCHIO IN PP CONDUTTIVO CON MANIGLIE PER CASSETTE NEXIT - DIM. MM  L=400 P=300 - COLORE NERO 07</v>
      </c>
      <c r="E106" s="23" t="str">
        <f>IF($A$4="I",VLOOKUP(B106,lingue!$A$1:$W$2481,13,FALSE),IF($A$4="GB",VLOOKUP(B106,lingue!$A$1:$W$2481,15,FALSE),IF($A$4="E",VLOOKUP(B106,lingue!$A$1:$W$2481,21,FALSE),IF($A$4="PL",VLOOKUP(B106,lingue!$A$1:$W$2481,23,FALSE),IF($A$4="D",VLOOKUP(B106,lingue!$A$1:$W$2481,17,FALSE),IF($A$4="F",VLOOKUP(B106,lingue!$A$1:$W$2481,19,FALSE)))))))</f>
        <v>***FORNITO IN MULTIPLI DI 1/352 PZ***</v>
      </c>
      <c r="F106" s="8"/>
      <c r="G106" s="23"/>
      <c r="H106" s="8"/>
      <c r="I106" s="24">
        <v>366</v>
      </c>
      <c r="J106" s="25">
        <v>1</v>
      </c>
      <c r="K106" s="26">
        <v>352</v>
      </c>
      <c r="L106" s="27">
        <v>6.07</v>
      </c>
      <c r="M106" s="102"/>
    </row>
    <row r="107" spans="1:13" ht="21.75" customHeight="1" x14ac:dyDescent="0.25">
      <c r="A107" s="34" t="s">
        <v>6</v>
      </c>
      <c r="B107" s="79" t="s">
        <v>76</v>
      </c>
      <c r="C107" s="98" t="str">
        <f>IF(Tabella423[[#This Row],[ iMiNOW  01/09/2025  31/12/2025 ]],"PROMO"," ")</f>
        <v xml:space="preserve"> </v>
      </c>
      <c r="D107" s="8" t="str">
        <f>IF($A$4="I",VLOOKUP(B107,lingue!$A$1:$W$2481,12,FALSE),IF($A$4="GB",VLOOKUP(B107,lingue!$A$1:$W$2481,14,FALSE),IF($A$4="E",VLOOKUP(B107,lingue!$A$1:$W$2481,20,FALSE),IF($A$4="PL",VLOOKUP(B107,lingue!$A$1:$W$2481,22,FALSE),IF($A$4="D",VLOOKUP(B107,lingue!$A$1:$W$2481,16,FALSE),IF($A$4="F",VLOOKUP(B107,lingue!$A$1:$W$2481,18,FALSE)))))))</f>
        <v>COPERCHIO IN REPLAST CON MANIGLIE PER CASSETTE SERIE NEXIT - DIM. MM  L=400 P=300 - COLORE GRIGIO 01</v>
      </c>
      <c r="E107" s="23" t="str">
        <f>IF($A$4="I",VLOOKUP(B107,lingue!$A$1:$W$2481,13,FALSE),IF($A$4="GB",VLOOKUP(B107,lingue!$A$1:$W$2481,15,FALSE),IF($A$4="E",VLOOKUP(B107,lingue!$A$1:$W$2481,21,FALSE),IF($A$4="PL",VLOOKUP(B107,lingue!$A$1:$W$2481,23,FALSE),IF($A$4="D",VLOOKUP(B107,lingue!$A$1:$W$2481,17,FALSE),IF($A$4="F",VLOOKUP(B107,lingue!$A$1:$W$2481,19,FALSE)))))))</f>
        <v>***FORNITO IN MULTIPLI DI 1/480 PZ***</v>
      </c>
      <c r="F107" s="8"/>
      <c r="G107" s="23"/>
      <c r="H107" s="8"/>
      <c r="I107" s="24">
        <v>341</v>
      </c>
      <c r="J107" s="25">
        <v>1</v>
      </c>
      <c r="K107" s="26">
        <v>352</v>
      </c>
      <c r="L107" s="27">
        <v>3.78</v>
      </c>
      <c r="M107" s="102"/>
    </row>
    <row r="108" spans="1:13" ht="21.75" customHeight="1" x14ac:dyDescent="0.25">
      <c r="A108" s="34" t="s">
        <v>6</v>
      </c>
      <c r="B108" s="78" t="s">
        <v>77</v>
      </c>
      <c r="C108" s="98" t="str">
        <f>IF(Tabella423[[#This Row],[ iMiNOW  01/09/2025  31/12/2025 ]],"PROMO"," ")</f>
        <v>PROMO</v>
      </c>
      <c r="D108" s="8" t="str">
        <f>IF($A$4="I",VLOOKUP(B108,lingue!$A$1:$W$2481,12,FALSE),IF($A$4="GB",VLOOKUP(B108,lingue!$A$1:$W$2481,14,FALSE),IF($A$4="E",VLOOKUP(B108,lingue!$A$1:$W$2481,20,FALSE),IF($A$4="PL",VLOOKUP(B108,lingue!$A$1:$W$2481,22,FALSE),IF($A$4="D",VLOOKUP(B108,lingue!$A$1:$W$2481,16,FALSE),IF($A$4="F",VLOOKUP(B108,lingue!$A$1:$W$2481,18,FALSE)))))))</f>
        <v>CASSETTA NEXIT IN PP – FONDO LISCIO – MANIGLIE CHIUSE - DIM. 600X400X75H MM – COLORE GRIGIO 01</v>
      </c>
      <c r="E108" s="23" t="str">
        <f>IF($A$4="I",VLOOKUP(B108,lingue!$A$1:$W$2481,13,FALSE),IF($A$4="GB",VLOOKUP(B108,lingue!$A$1:$W$2481,15,FALSE),IF($A$4="E",VLOOKUP(B108,lingue!$A$1:$W$2481,21,FALSE),IF($A$4="PL",VLOOKUP(B108,lingue!$A$1:$W$2481,23,FALSE),IF($A$4="D",VLOOKUP(B108,lingue!$A$1:$W$2481,17,FALSE),IF($A$4="F",VLOOKUP(B108,lingue!$A$1:$W$2481,19,FALSE)))))))</f>
        <v>***FORNITO IN MULTIPLI DI 7/140 PZ***</v>
      </c>
      <c r="F108" s="8"/>
      <c r="G108" s="23"/>
      <c r="H108" s="8"/>
      <c r="I108" s="24">
        <v>1178</v>
      </c>
      <c r="J108" s="25">
        <v>7</v>
      </c>
      <c r="K108" s="26">
        <v>140</v>
      </c>
      <c r="L108" s="27">
        <v>9.18</v>
      </c>
      <c r="M108" s="102">
        <f>ROUND(L108*0.95,2)</f>
        <v>8.7200000000000006</v>
      </c>
    </row>
    <row r="109" spans="1:13" ht="21.75" customHeight="1" x14ac:dyDescent="0.25">
      <c r="A109" s="34" t="s">
        <v>6</v>
      </c>
      <c r="B109" s="77" t="s">
        <v>14044</v>
      </c>
      <c r="C109" s="98" t="str">
        <f>IF(Tabella423[[#This Row],[ iMiNOW  01/09/2025  31/12/2025 ]],"PROMO"," ")</f>
        <v xml:space="preserve"> </v>
      </c>
      <c r="D109" s="8" t="str">
        <f>IF($A$4="I",VLOOKUP(B109,lingue!$A$1:$W$2481,12,FALSE),IF($A$4="GB",VLOOKUP(B109,lingue!$A$1:$W$2481,14,FALSE),IF($A$4="E",VLOOKUP(B109,lingue!$A$1:$W$2481,20,FALSE),IF($A$4="PL",VLOOKUP(B109,lingue!$A$1:$W$2481,22,FALSE),IF($A$4="D",VLOOKUP(B109,lingue!$A$1:$W$2481,16,FALSE),IF($A$4="F",VLOOKUP(B109,lingue!$A$1:$W$2481,18,FALSE)))))))</f>
        <v>CASSETTA NEXIT IN PP CONDUTTIVO – FONDO LISCIO – MANIGLIE CHIUSE - DIM. 600X400X75H MM – COLORE NERO 07</v>
      </c>
      <c r="E109" s="23" t="str">
        <f>IF($A$4="I",VLOOKUP(B109,lingue!$A$1:$W$2481,13,FALSE),IF($A$4="GB",VLOOKUP(B109,lingue!$A$1:$W$2481,15,FALSE),IF($A$4="E",VLOOKUP(B109,lingue!$A$1:$W$2481,21,FALSE),IF($A$4="PL",VLOOKUP(B109,lingue!$A$1:$W$2481,23,FALSE),IF($A$4="D",VLOOKUP(B109,lingue!$A$1:$W$2481,17,FALSE),IF($A$4="F",VLOOKUP(B109,lingue!$A$1:$W$2481,19,FALSE)))))))</f>
        <v>***FORNITO IN MULTIPLI DI 7/140 PZ***</v>
      </c>
      <c r="F109" s="8"/>
      <c r="G109" s="23"/>
      <c r="H109" s="8"/>
      <c r="I109" s="24">
        <v>1319</v>
      </c>
      <c r="J109" s="25">
        <v>7</v>
      </c>
      <c r="K109" s="26">
        <v>140</v>
      </c>
      <c r="L109" s="27">
        <v>15.16</v>
      </c>
      <c r="M109" s="102"/>
    </row>
    <row r="110" spans="1:13" ht="21.75" customHeight="1" x14ac:dyDescent="0.25">
      <c r="A110" s="34" t="s">
        <v>6</v>
      </c>
      <c r="B110" s="79" t="s">
        <v>78</v>
      </c>
      <c r="C110" s="98" t="str">
        <f>IF(Tabella423[[#This Row],[ iMiNOW  01/09/2025  31/12/2025 ]],"PROMO"," ")</f>
        <v>PROMO</v>
      </c>
      <c r="D110" s="8" t="str">
        <f>IF($A$4="I",VLOOKUP(B110,lingue!$A$1:$W$2481,12,FALSE),IF($A$4="GB",VLOOKUP(B110,lingue!$A$1:$W$2481,14,FALSE),IF($A$4="E",VLOOKUP(B110,lingue!$A$1:$W$2481,20,FALSE),IF($A$4="PL",VLOOKUP(B110,lingue!$A$1:$W$2481,22,FALSE),IF($A$4="D",VLOOKUP(B110,lingue!$A$1:$W$2481,16,FALSE),IF($A$4="F",VLOOKUP(B110,lingue!$A$1:$W$2481,18,FALSE)))))))</f>
        <v>CASSETTA NEXIT IN REPLAST – FONDO LISCIO – MANIGLIE CHIUSE - DIM. 600X400X75H MM – COLORE GRIGIO 01</v>
      </c>
      <c r="E110" s="23" t="str">
        <f>IF($A$4="I",VLOOKUP(B110,lingue!$A$1:$W$2481,13,FALSE),IF($A$4="GB",VLOOKUP(B110,lingue!$A$1:$W$2481,15,FALSE),IF($A$4="E",VLOOKUP(B110,lingue!$A$1:$W$2481,21,FALSE),IF($A$4="PL",VLOOKUP(B110,lingue!$A$1:$W$2481,23,FALSE),IF($A$4="D",VLOOKUP(B110,lingue!$A$1:$W$2481,17,FALSE),IF($A$4="F",VLOOKUP(B110,lingue!$A$1:$W$2481,19,FALSE)))))))</f>
        <v>***FORNITO IN MULTIPLI DI 7/140 PZ***</v>
      </c>
      <c r="F110" s="28"/>
      <c r="G110" s="23"/>
      <c r="I110" s="24">
        <v>1231</v>
      </c>
      <c r="J110" s="25">
        <v>7</v>
      </c>
      <c r="K110" s="26">
        <v>140</v>
      </c>
      <c r="L110" s="27">
        <v>7.8</v>
      </c>
      <c r="M110" s="102">
        <f>ROUND(L110*0.95,2)</f>
        <v>7.41</v>
      </c>
    </row>
    <row r="111" spans="1:13" ht="21.75" customHeight="1" x14ac:dyDescent="0.25">
      <c r="A111" s="34" t="s">
        <v>6</v>
      </c>
      <c r="B111" s="78" t="s">
        <v>79</v>
      </c>
      <c r="C111" s="98" t="str">
        <f>IF(Tabella423[[#This Row],[ iMiNOW  01/09/2025  31/12/2025 ]],"PROMO"," ")</f>
        <v>PROMO</v>
      </c>
      <c r="D111" s="8" t="str">
        <f>IF($A$4="I",VLOOKUP(B111,lingue!$A$1:$W$2481,12,FALSE),IF($A$4="GB",VLOOKUP(B111,lingue!$A$1:$W$2481,14,FALSE),IF($A$4="E",VLOOKUP(B111,lingue!$A$1:$W$2481,20,FALSE),IF($A$4="PL",VLOOKUP(B111,lingue!$A$1:$W$2481,22,FALSE),IF($A$4="D",VLOOKUP(B111,lingue!$A$1:$W$2481,16,FALSE),IF($A$4="F",VLOOKUP(B111,lingue!$A$1:$W$2481,18,FALSE)))))))</f>
        <v>CASSETTA NEXIT IN PP – FONDO RINFORZATO – MANIGLIE CHIUSE - DIM. 600X400X075H MM – COLORE GRIGIO 01</v>
      </c>
      <c r="E111" s="23" t="str">
        <f>IF($A$4="I",VLOOKUP(B111,lingue!$A$1:$W$2481,13,FALSE),IF($A$4="GB",VLOOKUP(B111,lingue!$A$1:$W$2481,15,FALSE),IF($A$4="E",VLOOKUP(B111,lingue!$A$1:$W$2481,21,FALSE),IF($A$4="PL",VLOOKUP(B111,lingue!$A$1:$W$2481,23,FALSE),IF($A$4="D",VLOOKUP(B111,lingue!$A$1:$W$2481,17,FALSE),IF($A$4="F",VLOOKUP(B111,lingue!$A$1:$W$2481,19,FALSE)))))))</f>
        <v>***FORNITO IN MULTIPLI DI 7/140 PZ***</v>
      </c>
      <c r="F111" s="8"/>
      <c r="G111" s="23"/>
      <c r="H111" s="8"/>
      <c r="I111" s="24">
        <v>1699</v>
      </c>
      <c r="J111" s="25">
        <v>7</v>
      </c>
      <c r="K111" s="26">
        <v>140</v>
      </c>
      <c r="L111" s="27">
        <v>12.75</v>
      </c>
      <c r="M111" s="102">
        <f>ROUND(L111*0.95,2)</f>
        <v>12.11</v>
      </c>
    </row>
    <row r="112" spans="1:13" ht="21.75" customHeight="1" x14ac:dyDescent="0.25">
      <c r="A112" s="34" t="s">
        <v>6</v>
      </c>
      <c r="B112" s="79" t="s">
        <v>80</v>
      </c>
      <c r="C112" s="98" t="str">
        <f>IF(Tabella423[[#This Row],[ iMiNOW  01/09/2025  31/12/2025 ]],"PROMO"," ")</f>
        <v xml:space="preserve"> </v>
      </c>
      <c r="D112" s="8" t="str">
        <f>IF($A$4="I",VLOOKUP(B112,lingue!$A$1:$W$2481,12,FALSE),IF($A$4="GB",VLOOKUP(B112,lingue!$A$1:$W$2481,14,FALSE),IF($A$4="E",VLOOKUP(B112,lingue!$A$1:$W$2481,20,FALSE),IF($A$4="PL",VLOOKUP(B112,lingue!$A$1:$W$2481,22,FALSE),IF($A$4="D",VLOOKUP(B112,lingue!$A$1:$W$2481,16,FALSE),IF($A$4="F",VLOOKUP(B112,lingue!$A$1:$W$2481,18,FALSE)))))))</f>
        <v>CASSETTA NEXIT IN REPLAST – FONDO RINFORZATO – MANIGLIE CHIUSE - DIM. 600X400X075H MM – COLORE GRIGIO 01</v>
      </c>
      <c r="E112" s="23" t="str">
        <f>IF($A$4="I",VLOOKUP(B112,lingue!$A$1:$W$2481,13,FALSE),IF($A$4="GB",VLOOKUP(B112,lingue!$A$1:$W$2481,15,FALSE),IF($A$4="E",VLOOKUP(B112,lingue!$A$1:$W$2481,21,FALSE),IF($A$4="PL",VLOOKUP(B112,lingue!$A$1:$W$2481,23,FALSE),IF($A$4="D",VLOOKUP(B112,lingue!$A$1:$W$2481,17,FALSE),IF($A$4="F",VLOOKUP(B112,lingue!$A$1:$W$2481,19,FALSE)))))))</f>
        <v>***FORNITO IN MULTIPLI DI 7/140 PZ***</v>
      </c>
      <c r="F112" s="29">
        <v>200</v>
      </c>
      <c r="G112" s="30" t="s">
        <v>605</v>
      </c>
      <c r="H112" s="31">
        <v>220</v>
      </c>
      <c r="I112" s="24">
        <v>1775</v>
      </c>
      <c r="J112" s="25">
        <v>7</v>
      </c>
      <c r="K112" s="26">
        <v>140</v>
      </c>
      <c r="L112" s="27">
        <v>10.84</v>
      </c>
      <c r="M112" s="102"/>
    </row>
    <row r="113" spans="1:13" ht="21.75" customHeight="1" x14ac:dyDescent="0.25">
      <c r="A113" s="34" t="s">
        <v>6</v>
      </c>
      <c r="B113" s="78" t="s">
        <v>81</v>
      </c>
      <c r="C113" s="98" t="str">
        <f>IF(Tabella423[[#This Row],[ iMiNOW  01/09/2025  31/12/2025 ]],"PROMO"," ")</f>
        <v>PROMO</v>
      </c>
      <c r="D113" s="8" t="str">
        <f>IF($A$4="I",VLOOKUP(B113,lingue!$A$1:$W$2481,12,FALSE),IF($A$4="GB",VLOOKUP(B113,lingue!$A$1:$W$2481,14,FALSE),IF($A$4="E",VLOOKUP(B113,lingue!$A$1:$W$2481,20,FALSE),IF($A$4="PL",VLOOKUP(B113,lingue!$A$1:$W$2481,22,FALSE),IF($A$4="D",VLOOKUP(B113,lingue!$A$1:$W$2481,16,FALSE),IF($A$4="F",VLOOKUP(B113,lingue!$A$1:$W$2481,18,FALSE)))))))</f>
        <v>CASSETTA NEXIT IN PP – PARETI FORATE, FONDO FORATO E RINFORZATO – MANIGLIE CHIUSE - DIM. 600X400X75H MM – COLORE GRIGIO 01</v>
      </c>
      <c r="E113" s="23" t="str">
        <f>IF($A$4="I",VLOOKUP(B113,lingue!$A$1:$W$2481,13,FALSE),IF($A$4="GB",VLOOKUP(B113,lingue!$A$1:$W$2481,15,FALSE),IF($A$4="E",VLOOKUP(B113,lingue!$A$1:$W$2481,21,FALSE),IF($A$4="PL",VLOOKUP(B113,lingue!$A$1:$W$2481,23,FALSE),IF($A$4="D",VLOOKUP(B113,lingue!$A$1:$W$2481,17,FALSE),IF($A$4="F",VLOOKUP(B113,lingue!$A$1:$W$2481,19,FALSE)))))))</f>
        <v>***FORNITO IN MULTIPLI DI 7/140 PZ***</v>
      </c>
      <c r="F113" s="8"/>
      <c r="G113" s="23"/>
      <c r="H113" s="8"/>
      <c r="I113" s="24">
        <v>1604</v>
      </c>
      <c r="J113" s="25">
        <v>7</v>
      </c>
      <c r="K113" s="26">
        <v>140</v>
      </c>
      <c r="L113" s="27">
        <v>12.75</v>
      </c>
      <c r="M113" s="102">
        <f>ROUND(L113*0.95,2)</f>
        <v>12.11</v>
      </c>
    </row>
    <row r="114" spans="1:13" ht="21.75" customHeight="1" x14ac:dyDescent="0.25">
      <c r="A114" s="34" t="s">
        <v>6</v>
      </c>
      <c r="B114" s="79" t="s">
        <v>82</v>
      </c>
      <c r="C114" s="98" t="str">
        <f>IF(Tabella423[[#This Row],[ iMiNOW  01/09/2025  31/12/2025 ]],"PROMO"," ")</f>
        <v xml:space="preserve"> </v>
      </c>
      <c r="D114" s="8" t="str">
        <f>IF($A$4="I",VLOOKUP(B114,lingue!$A$1:$W$2481,12,FALSE),IF($A$4="GB",VLOOKUP(B114,lingue!$A$1:$W$2481,14,FALSE),IF($A$4="E",VLOOKUP(B114,lingue!$A$1:$W$2481,20,FALSE),IF($A$4="PL",VLOOKUP(B114,lingue!$A$1:$W$2481,22,FALSE),IF($A$4="D",VLOOKUP(B114,lingue!$A$1:$W$2481,16,FALSE),IF($A$4="F",VLOOKUP(B114,lingue!$A$1:$W$2481,18,FALSE)))))))</f>
        <v>CASSETTA NEXIT IN REPLAST – PARETI FORATE, FONDO FORATO E RINFORZATO – MANIGLIE CHIUSE - DIM. 600X400X75H MM – COLORE GRIGIO 01</v>
      </c>
      <c r="E114" s="23" t="str">
        <f>IF($A$4="I",VLOOKUP(B114,lingue!$A$1:$W$2481,13,FALSE),IF($A$4="GB",VLOOKUP(B114,lingue!$A$1:$W$2481,15,FALSE),IF($A$4="E",VLOOKUP(B114,lingue!$A$1:$W$2481,21,FALSE),IF($A$4="PL",VLOOKUP(B114,lingue!$A$1:$W$2481,23,FALSE),IF($A$4="D",VLOOKUP(B114,lingue!$A$1:$W$2481,17,FALSE),IF($A$4="F",VLOOKUP(B114,lingue!$A$1:$W$2481,19,FALSE)))))))</f>
        <v>***FORNITO IN MULTIPLI DI 7/140 PZ***</v>
      </c>
      <c r="F114" s="29">
        <v>200</v>
      </c>
      <c r="G114" s="30" t="s">
        <v>605</v>
      </c>
      <c r="H114" s="31">
        <v>220</v>
      </c>
      <c r="I114" s="24">
        <v>1676</v>
      </c>
      <c r="J114" s="25">
        <v>7</v>
      </c>
      <c r="K114" s="26">
        <v>140</v>
      </c>
      <c r="L114" s="27">
        <v>10.84</v>
      </c>
      <c r="M114" s="102"/>
    </row>
    <row r="115" spans="1:13" ht="21.75" customHeight="1" x14ac:dyDescent="0.25">
      <c r="A115" s="34" t="s">
        <v>6</v>
      </c>
      <c r="B115" s="78" t="s">
        <v>83</v>
      </c>
      <c r="C115" s="98" t="str">
        <f>IF(Tabella423[[#This Row],[ iMiNOW  01/09/2025  31/12/2025 ]],"PROMO"," ")</f>
        <v>PROMO</v>
      </c>
      <c r="D115" s="8" t="str">
        <f>IF($A$4="I",VLOOKUP(B115,lingue!$A$1:$W$2481,12,FALSE),IF($A$4="GB",VLOOKUP(B115,lingue!$A$1:$W$2481,14,FALSE),IF($A$4="E",VLOOKUP(B115,lingue!$A$1:$W$2481,20,FALSE),IF($A$4="PL",VLOOKUP(B115,lingue!$A$1:$W$2481,22,FALSE),IF($A$4="D",VLOOKUP(B115,lingue!$A$1:$W$2481,16,FALSE),IF($A$4="F",VLOOKUP(B115,lingue!$A$1:$W$2481,18,FALSE)))))))</f>
        <v>CASSETTA NEXIT IN PP – FONDO LISCIO – MANIGLIE CHIUSE - DIM. 600X400X120H MM – COLORE GRIGIO 01</v>
      </c>
      <c r="E115" s="23" t="str">
        <f>IF($A$4="I",VLOOKUP(B115,lingue!$A$1:$W$2481,13,FALSE),IF($A$4="GB",VLOOKUP(B115,lingue!$A$1:$W$2481,15,FALSE),IF($A$4="E",VLOOKUP(B115,lingue!$A$1:$W$2481,21,FALSE),IF($A$4="PL",VLOOKUP(B115,lingue!$A$1:$W$2481,23,FALSE),IF($A$4="D",VLOOKUP(B115,lingue!$A$1:$W$2481,17,FALSE),IF($A$4="F",VLOOKUP(B115,lingue!$A$1:$W$2481,19,FALSE)))))))</f>
        <v>***FORNITO IN MULTIPLI DI 4/80 PZ***</v>
      </c>
      <c r="F115" s="8"/>
      <c r="G115" s="23"/>
      <c r="H115" s="8"/>
      <c r="I115" s="24">
        <v>1441</v>
      </c>
      <c r="J115" s="25">
        <v>4</v>
      </c>
      <c r="K115" s="26">
        <v>80</v>
      </c>
      <c r="L115" s="27">
        <v>10.57</v>
      </c>
      <c r="M115" s="102">
        <f>ROUND(L115*0.95,2)</f>
        <v>10.039999999999999</v>
      </c>
    </row>
    <row r="116" spans="1:13" ht="21.75" customHeight="1" x14ac:dyDescent="0.25">
      <c r="A116" s="34" t="s">
        <v>6</v>
      </c>
      <c r="B116" s="77" t="s">
        <v>14045</v>
      </c>
      <c r="C116" s="98" t="str">
        <f>IF(Tabella423[[#This Row],[ iMiNOW  01/09/2025  31/12/2025 ]],"PROMO"," ")</f>
        <v xml:space="preserve"> </v>
      </c>
      <c r="D116" s="8" t="str">
        <f>IF($A$4="I",VLOOKUP(B116,lingue!$A$1:$W$2481,12,FALSE),IF($A$4="GB",VLOOKUP(B116,lingue!$A$1:$W$2481,14,FALSE),IF($A$4="E",VLOOKUP(B116,lingue!$A$1:$W$2481,20,FALSE),IF($A$4="PL",VLOOKUP(B116,lingue!$A$1:$W$2481,22,FALSE),IF($A$4="D",VLOOKUP(B116,lingue!$A$1:$W$2481,16,FALSE),IF($A$4="F",VLOOKUP(B116,lingue!$A$1:$W$2481,18,FALSE)))))))</f>
        <v>CASSETTA NEXIT IN PP CONDUTTIVO – FONDO LISCIO – MANIGLIE CHIUSE - DIM. 600X400X120H MM – COLORE NERO 07</v>
      </c>
      <c r="E116" s="23" t="str">
        <f>IF($A$4="I",VLOOKUP(B116,lingue!$A$1:$W$2481,13,FALSE),IF($A$4="GB",VLOOKUP(B116,lingue!$A$1:$W$2481,15,FALSE),IF($A$4="E",VLOOKUP(B116,lingue!$A$1:$W$2481,21,FALSE),IF($A$4="PL",VLOOKUP(B116,lingue!$A$1:$W$2481,23,FALSE),IF($A$4="D",VLOOKUP(B116,lingue!$A$1:$W$2481,17,FALSE),IF($A$4="F",VLOOKUP(B116,lingue!$A$1:$W$2481,19,FALSE)))))))</f>
        <v>***FORNITO IN MULTIPLI DI 4/80 PZ***</v>
      </c>
      <c r="F116" s="8"/>
      <c r="G116" s="23"/>
      <c r="H116" s="8"/>
      <c r="I116" s="24">
        <v>1614</v>
      </c>
      <c r="J116" s="25">
        <v>4</v>
      </c>
      <c r="K116" s="26">
        <v>80</v>
      </c>
      <c r="L116" s="27">
        <v>17.84</v>
      </c>
      <c r="M116" s="102"/>
    </row>
    <row r="117" spans="1:13" ht="21.75" customHeight="1" x14ac:dyDescent="0.25">
      <c r="A117" s="34" t="s">
        <v>6</v>
      </c>
      <c r="B117" s="79" t="s">
        <v>84</v>
      </c>
      <c r="C117" s="98" t="str">
        <f>IF(Tabella423[[#This Row],[ iMiNOW  01/09/2025  31/12/2025 ]],"PROMO"," ")</f>
        <v>PROMO</v>
      </c>
      <c r="D117" s="8" t="str">
        <f>IF($A$4="I",VLOOKUP(B117,lingue!$A$1:$W$2481,12,FALSE),IF($A$4="GB",VLOOKUP(B117,lingue!$A$1:$W$2481,14,FALSE),IF($A$4="E",VLOOKUP(B117,lingue!$A$1:$W$2481,20,FALSE),IF($A$4="PL",VLOOKUP(B117,lingue!$A$1:$W$2481,22,FALSE),IF($A$4="D",VLOOKUP(B117,lingue!$A$1:$W$2481,16,FALSE),IF($A$4="F",VLOOKUP(B117,lingue!$A$1:$W$2481,18,FALSE)))))))</f>
        <v>CASSETTA NEXIT IN REPLAST – FONDO LISCIO – MANIGLIE CHIUSE - DIM. 600X400X120H MM – COLORE GRIGIO 01</v>
      </c>
      <c r="E117" s="23" t="str">
        <f>IF($A$4="I",VLOOKUP(B117,lingue!$A$1:$W$2481,13,FALSE),IF($A$4="GB",VLOOKUP(B117,lingue!$A$1:$W$2481,15,FALSE),IF($A$4="E",VLOOKUP(B117,lingue!$A$1:$W$2481,21,FALSE),IF($A$4="PL",VLOOKUP(B117,lingue!$A$1:$W$2481,23,FALSE),IF($A$4="D",VLOOKUP(B117,lingue!$A$1:$W$2481,17,FALSE),IF($A$4="F",VLOOKUP(B117,lingue!$A$1:$W$2481,19,FALSE)))))))</f>
        <v>***FORNITO IN MULTIPLI DI 4/80 PZ***</v>
      </c>
      <c r="F117" s="28"/>
      <c r="G117" s="23"/>
      <c r="I117" s="24">
        <v>1506</v>
      </c>
      <c r="J117" s="25">
        <v>4</v>
      </c>
      <c r="K117" s="26">
        <v>80</v>
      </c>
      <c r="L117" s="27">
        <v>8.98</v>
      </c>
      <c r="M117" s="102">
        <f>ROUND(L117*0.95,2)</f>
        <v>8.5299999999999994</v>
      </c>
    </row>
    <row r="118" spans="1:13" ht="21.75" customHeight="1" x14ac:dyDescent="0.25">
      <c r="A118" s="34" t="s">
        <v>6</v>
      </c>
      <c r="B118" s="78" t="s">
        <v>85</v>
      </c>
      <c r="C118" s="98" t="str">
        <f>IF(Tabella423[[#This Row],[ iMiNOW  01/09/2025  31/12/2025 ]],"PROMO"," ")</f>
        <v>PROMO</v>
      </c>
      <c r="D118" s="8" t="str">
        <f>IF($A$4="I",VLOOKUP(B118,lingue!$A$1:$W$2481,12,FALSE),IF($A$4="GB",VLOOKUP(B118,lingue!$A$1:$W$2481,14,FALSE),IF($A$4="E",VLOOKUP(B118,lingue!$A$1:$W$2481,20,FALSE),IF($A$4="PL",VLOOKUP(B118,lingue!$A$1:$W$2481,22,FALSE),IF($A$4="D",VLOOKUP(B118,lingue!$A$1:$W$2481,16,FALSE),IF($A$4="F",VLOOKUP(B118,lingue!$A$1:$W$2481,18,FALSE)))))))</f>
        <v>CASSETTA NEXIT IN PP – FONDO RINFORZATO – MANIGLIE CHIUSE - DIM. 600X400X120H MM – COLORE GRIGIO 01</v>
      </c>
      <c r="E118" s="23" t="str">
        <f>IF($A$4="I",VLOOKUP(B118,lingue!$A$1:$W$2481,13,FALSE),IF($A$4="GB",VLOOKUP(B118,lingue!$A$1:$W$2481,15,FALSE),IF($A$4="E",VLOOKUP(B118,lingue!$A$1:$W$2481,21,FALSE),IF($A$4="PL",VLOOKUP(B118,lingue!$A$1:$W$2481,23,FALSE),IF($A$4="D",VLOOKUP(B118,lingue!$A$1:$W$2481,17,FALSE),IF($A$4="F",VLOOKUP(B118,lingue!$A$1:$W$2481,19,FALSE)))))))</f>
        <v>***FORNITO IN MULTIPLI DI 4/80 PZ***</v>
      </c>
      <c r="F118" s="8"/>
      <c r="G118" s="23"/>
      <c r="H118" s="8"/>
      <c r="I118" s="24">
        <v>1961</v>
      </c>
      <c r="J118" s="25">
        <v>4</v>
      </c>
      <c r="K118" s="26">
        <v>80</v>
      </c>
      <c r="L118" s="27">
        <v>13.83</v>
      </c>
      <c r="M118" s="102">
        <f>ROUND(L118*0.95,2)</f>
        <v>13.14</v>
      </c>
    </row>
    <row r="119" spans="1:13" ht="21.75" customHeight="1" x14ac:dyDescent="0.25">
      <c r="A119" s="34" t="s">
        <v>6</v>
      </c>
      <c r="B119" s="79" t="s">
        <v>86</v>
      </c>
      <c r="C119" s="98" t="str">
        <f>IF(Tabella423[[#This Row],[ iMiNOW  01/09/2025  31/12/2025 ]],"PROMO"," ")</f>
        <v xml:space="preserve"> </v>
      </c>
      <c r="D119" s="8" t="str">
        <f>IF($A$4="I",VLOOKUP(B119,lingue!$A$1:$W$2481,12,FALSE),IF($A$4="GB",VLOOKUP(B119,lingue!$A$1:$W$2481,14,FALSE),IF($A$4="E",VLOOKUP(B119,lingue!$A$1:$W$2481,20,FALSE),IF($A$4="PL",VLOOKUP(B119,lingue!$A$1:$W$2481,22,FALSE),IF($A$4="D",VLOOKUP(B119,lingue!$A$1:$W$2481,16,FALSE),IF($A$4="F",VLOOKUP(B119,lingue!$A$1:$W$2481,18,FALSE)))))))</f>
        <v>CASSETTA NEXIT IN REPLAST – FONDO RINFORZATO – MANIGLIE CHIUSE - DIM. 600X400X120H MM – COLORE GRIGIO 01</v>
      </c>
      <c r="E119" s="23" t="str">
        <f>IF($A$4="I",VLOOKUP(B119,lingue!$A$1:$W$2481,13,FALSE),IF($A$4="GB",VLOOKUP(B119,lingue!$A$1:$W$2481,15,FALSE),IF($A$4="E",VLOOKUP(B119,lingue!$A$1:$W$2481,21,FALSE),IF($A$4="PL",VLOOKUP(B119,lingue!$A$1:$W$2481,23,FALSE),IF($A$4="D",VLOOKUP(B119,lingue!$A$1:$W$2481,17,FALSE),IF($A$4="F",VLOOKUP(B119,lingue!$A$1:$W$2481,19,FALSE)))))))</f>
        <v>***FORNITO IN MULTIPLI DI 4/80 PZ***</v>
      </c>
      <c r="F119" s="29">
        <v>200</v>
      </c>
      <c r="G119" s="30" t="s">
        <v>605</v>
      </c>
      <c r="H119" s="31">
        <v>220</v>
      </c>
      <c r="I119" s="24">
        <v>2049</v>
      </c>
      <c r="J119" s="25">
        <v>4</v>
      </c>
      <c r="K119" s="26">
        <v>80</v>
      </c>
      <c r="L119" s="27">
        <v>11.76</v>
      </c>
      <c r="M119" s="102"/>
    </row>
    <row r="120" spans="1:13" ht="21.75" customHeight="1" x14ac:dyDescent="0.25">
      <c r="A120" s="34" t="s">
        <v>6</v>
      </c>
      <c r="B120" s="78" t="s">
        <v>87</v>
      </c>
      <c r="C120" s="98" t="str">
        <f>IF(Tabella423[[#This Row],[ iMiNOW  01/09/2025  31/12/2025 ]],"PROMO"," ")</f>
        <v>PROMO</v>
      </c>
      <c r="D120" s="8" t="str">
        <f>IF($A$4="I",VLOOKUP(B120,lingue!$A$1:$W$2481,12,FALSE),IF($A$4="GB",VLOOKUP(B120,lingue!$A$1:$W$2481,14,FALSE),IF($A$4="E",VLOOKUP(B120,lingue!$A$1:$W$2481,20,FALSE),IF($A$4="PL",VLOOKUP(B120,lingue!$A$1:$W$2481,22,FALSE),IF($A$4="D",VLOOKUP(B120,lingue!$A$1:$W$2481,16,FALSE),IF($A$4="F",VLOOKUP(B120,lingue!$A$1:$W$2481,18,FALSE)))))))</f>
        <v>CASSETTA NEXIT IN PP – PARETI FORATE, FONDO FORATO E RINFORZATO – MANIGLIE CHIUSE - DIM. 600X400X120H MM – COLORE GRIGIO 01</v>
      </c>
      <c r="E120" s="23" t="str">
        <f>IF($A$4="I",VLOOKUP(B120,lingue!$A$1:$W$2481,13,FALSE),IF($A$4="GB",VLOOKUP(B120,lingue!$A$1:$W$2481,15,FALSE),IF($A$4="E",VLOOKUP(B120,lingue!$A$1:$W$2481,21,FALSE),IF($A$4="PL",VLOOKUP(B120,lingue!$A$1:$W$2481,23,FALSE),IF($A$4="D",VLOOKUP(B120,lingue!$A$1:$W$2481,17,FALSE),IF($A$4="F",VLOOKUP(B120,lingue!$A$1:$W$2481,19,FALSE)))))))</f>
        <v>***FORNITO IN MULTIPLI DI 4/80 PZ***</v>
      </c>
      <c r="F120" s="8"/>
      <c r="G120" s="23"/>
      <c r="H120" s="8"/>
      <c r="I120" s="24">
        <v>1828</v>
      </c>
      <c r="J120" s="25">
        <v>4</v>
      </c>
      <c r="K120" s="26">
        <v>80</v>
      </c>
      <c r="L120" s="27">
        <v>13.83</v>
      </c>
      <c r="M120" s="102">
        <f>ROUND(L120*0.95,2)</f>
        <v>13.14</v>
      </c>
    </row>
    <row r="121" spans="1:13" ht="21.75" customHeight="1" x14ac:dyDescent="0.25">
      <c r="A121" s="34" t="s">
        <v>6</v>
      </c>
      <c r="B121" s="79" t="s">
        <v>88</v>
      </c>
      <c r="C121" s="98" t="str">
        <f>IF(Tabella423[[#This Row],[ iMiNOW  01/09/2025  31/12/2025 ]],"PROMO"," ")</f>
        <v xml:space="preserve"> </v>
      </c>
      <c r="D121" s="8" t="str">
        <f>IF($A$4="I",VLOOKUP(B121,lingue!$A$1:$W$2481,12,FALSE),IF($A$4="GB",VLOOKUP(B121,lingue!$A$1:$W$2481,14,FALSE),IF($A$4="E",VLOOKUP(B121,lingue!$A$1:$W$2481,20,FALSE),IF($A$4="PL",VLOOKUP(B121,lingue!$A$1:$W$2481,22,FALSE),IF($A$4="D",VLOOKUP(B121,lingue!$A$1:$W$2481,16,FALSE),IF($A$4="F",VLOOKUP(B121,lingue!$A$1:$W$2481,18,FALSE)))))))</f>
        <v>CASSETTA NEXIT IN REPLAST – PARETI FORATE, FONDO FORATO E RINFORZATO – MANIGLIE CHIUSE - DIM. 600X400X120H MM – COLORE GRIGIO 01</v>
      </c>
      <c r="E121" s="23" t="str">
        <f>IF($A$4="I",VLOOKUP(B121,lingue!$A$1:$W$2481,13,FALSE),IF($A$4="GB",VLOOKUP(B121,lingue!$A$1:$W$2481,15,FALSE),IF($A$4="E",VLOOKUP(B121,lingue!$A$1:$W$2481,21,FALSE),IF($A$4="PL",VLOOKUP(B121,lingue!$A$1:$W$2481,23,FALSE),IF($A$4="D",VLOOKUP(B121,lingue!$A$1:$W$2481,17,FALSE),IF($A$4="F",VLOOKUP(B121,lingue!$A$1:$W$2481,19,FALSE)))))))</f>
        <v>***FORNITO IN MULTIPLI DI 4/80 PZ***</v>
      </c>
      <c r="F121" s="29">
        <v>200</v>
      </c>
      <c r="G121" s="30" t="s">
        <v>605</v>
      </c>
      <c r="H121" s="31">
        <v>220</v>
      </c>
      <c r="I121" s="24">
        <v>1910</v>
      </c>
      <c r="J121" s="25">
        <v>4</v>
      </c>
      <c r="K121" s="26">
        <v>80</v>
      </c>
      <c r="L121" s="27">
        <v>11.76</v>
      </c>
      <c r="M121" s="102"/>
    </row>
    <row r="122" spans="1:13" ht="21.75" customHeight="1" x14ac:dyDescent="0.25">
      <c r="A122" s="34" t="s">
        <v>6</v>
      </c>
      <c r="B122" s="78" t="s">
        <v>89</v>
      </c>
      <c r="C122" s="98" t="str">
        <f>IF(Tabella423[[#This Row],[ iMiNOW  01/09/2025  31/12/2025 ]],"PROMO"," ")</f>
        <v>PROMO</v>
      </c>
      <c r="D122" s="8" t="str">
        <f>IF($A$4="I",VLOOKUP(B122,lingue!$A$1:$W$2481,12,FALSE),IF($A$4="GB",VLOOKUP(B122,lingue!$A$1:$W$2481,14,FALSE),IF($A$4="E",VLOOKUP(B122,lingue!$A$1:$W$2481,20,FALSE),IF($A$4="PL",VLOOKUP(B122,lingue!$A$1:$W$2481,22,FALSE),IF($A$4="D",VLOOKUP(B122,lingue!$A$1:$W$2481,16,FALSE),IF($A$4="F",VLOOKUP(B122,lingue!$A$1:$W$2481,18,FALSE)))))))</f>
        <v>CASSETTA NEXIT IN PP – FONDO LISCIO – MANIGLIE APERTE/CHIUSE – DIM. 600X400X170H MM – COLORE GRIGIO 01</v>
      </c>
      <c r="E122" s="23" t="str">
        <f>IF($A$4="I",VLOOKUP(B122,lingue!$A$1:$W$2481,13,FALSE),IF($A$4="GB",VLOOKUP(B122,lingue!$A$1:$W$2481,15,FALSE),IF($A$4="E",VLOOKUP(B122,lingue!$A$1:$W$2481,21,FALSE),IF($A$4="PL",VLOOKUP(B122,lingue!$A$1:$W$2481,23,FALSE),IF($A$4="D",VLOOKUP(B122,lingue!$A$1:$W$2481,17,FALSE),IF($A$4="F",VLOOKUP(B122,lingue!$A$1:$W$2481,19,FALSE)))))))</f>
        <v>***FORNITO IN MULTIPLI DI 3/60 PZ***</v>
      </c>
      <c r="F122" s="8"/>
      <c r="G122" s="23"/>
      <c r="H122" s="8"/>
      <c r="I122" s="24">
        <v>1670</v>
      </c>
      <c r="J122" s="25">
        <v>3</v>
      </c>
      <c r="K122" s="26">
        <v>60</v>
      </c>
      <c r="L122" s="27">
        <v>12.03</v>
      </c>
      <c r="M122" s="102">
        <f>ROUND(L122*0.95,2)</f>
        <v>11.43</v>
      </c>
    </row>
    <row r="123" spans="1:13" ht="21.75" customHeight="1" x14ac:dyDescent="0.25">
      <c r="A123" s="34" t="s">
        <v>6</v>
      </c>
      <c r="B123" s="79" t="s">
        <v>90</v>
      </c>
      <c r="C123" s="98" t="str">
        <f>IF(Tabella423[[#This Row],[ iMiNOW  01/09/2025  31/12/2025 ]],"PROMO"," ")</f>
        <v>PROMO</v>
      </c>
      <c r="D123" s="8" t="str">
        <f>IF($A$4="I",VLOOKUP(B123,lingue!$A$1:$W$2481,12,FALSE),IF($A$4="GB",VLOOKUP(B123,lingue!$A$1:$W$2481,14,FALSE),IF($A$4="E",VLOOKUP(B123,lingue!$A$1:$W$2481,20,FALSE),IF($A$4="PL",VLOOKUP(B123,lingue!$A$1:$W$2481,22,FALSE),IF($A$4="D",VLOOKUP(B123,lingue!$A$1:$W$2481,16,FALSE),IF($A$4="F",VLOOKUP(B123,lingue!$A$1:$W$2481,18,FALSE)))))))</f>
        <v>CASSETTA NEXIT IN REPLAST – FONDO LISCIO – MANIGLIE CHIUSE – DIM. 600X400X170H MM – COLORE GRIGIO 01</v>
      </c>
      <c r="E123" s="23" t="str">
        <f>IF($A$4="I",VLOOKUP(B123,lingue!$A$1:$W$2481,13,FALSE),IF($A$4="GB",VLOOKUP(B123,lingue!$A$1:$W$2481,15,FALSE),IF($A$4="E",VLOOKUP(B123,lingue!$A$1:$W$2481,21,FALSE),IF($A$4="PL",VLOOKUP(B123,lingue!$A$1:$W$2481,23,FALSE),IF($A$4="D",VLOOKUP(B123,lingue!$A$1:$W$2481,17,FALSE),IF($A$4="F",VLOOKUP(B123,lingue!$A$1:$W$2481,19,FALSE)))))))</f>
        <v>***FORNITO IN MULTIPLI DI 3/60 PZ***</v>
      </c>
      <c r="F123" s="28"/>
      <c r="G123" s="23"/>
      <c r="I123" s="24">
        <v>1745</v>
      </c>
      <c r="J123" s="25">
        <v>3</v>
      </c>
      <c r="K123" s="26">
        <v>60</v>
      </c>
      <c r="L123" s="27">
        <v>10.23</v>
      </c>
      <c r="M123" s="102">
        <f>ROUND(L123*0.95,2)</f>
        <v>9.7200000000000006</v>
      </c>
    </row>
    <row r="124" spans="1:13" ht="21.75" customHeight="1" x14ac:dyDescent="0.25">
      <c r="A124" s="34" t="s">
        <v>6</v>
      </c>
      <c r="B124" s="78" t="s">
        <v>91</v>
      </c>
      <c r="C124" s="98" t="str">
        <f>IF(Tabella423[[#This Row],[ iMiNOW  01/09/2025  31/12/2025 ]],"PROMO"," ")</f>
        <v>PROMO</v>
      </c>
      <c r="D124" s="8" t="str">
        <f>IF($A$4="I",VLOOKUP(B124,lingue!$A$1:$W$2481,12,FALSE),IF($A$4="GB",VLOOKUP(B124,lingue!$A$1:$W$2481,14,FALSE),IF($A$4="E",VLOOKUP(B124,lingue!$A$1:$W$2481,20,FALSE),IF($A$4="PL",VLOOKUP(B124,lingue!$A$1:$W$2481,22,FALSE),IF($A$4="D",VLOOKUP(B124,lingue!$A$1:$W$2481,16,FALSE),IF($A$4="F",VLOOKUP(B124,lingue!$A$1:$W$2481,18,FALSE)))))))</f>
        <v>CASSETTA NEXIT IN PP – FONDO RINFORZATO – MANIGLIE APERTE/CHIUSE – DIM. 600X400X170H MM – COLORE GRIGIO 01</v>
      </c>
      <c r="E124" s="23" t="str">
        <f>IF($A$4="I",VLOOKUP(B124,lingue!$A$1:$W$2481,13,FALSE),IF($A$4="GB",VLOOKUP(B124,lingue!$A$1:$W$2481,15,FALSE),IF($A$4="E",VLOOKUP(B124,lingue!$A$1:$W$2481,21,FALSE),IF($A$4="PL",VLOOKUP(B124,lingue!$A$1:$W$2481,23,FALSE),IF($A$4="D",VLOOKUP(B124,lingue!$A$1:$W$2481,17,FALSE),IF($A$4="F",VLOOKUP(B124,lingue!$A$1:$W$2481,19,FALSE)))))))</f>
        <v>***FORNITO IN MULTIPLI DI 3/60 PZ***</v>
      </c>
      <c r="F124" s="8"/>
      <c r="G124" s="23"/>
      <c r="H124" s="8"/>
      <c r="I124" s="24">
        <v>2191</v>
      </c>
      <c r="J124" s="25">
        <v>3</v>
      </c>
      <c r="K124" s="26">
        <v>60</v>
      </c>
      <c r="L124" s="27">
        <v>15.94</v>
      </c>
      <c r="M124" s="102">
        <f>ROUND(L124*0.95,2)</f>
        <v>15.14</v>
      </c>
    </row>
    <row r="125" spans="1:13" ht="21.75" customHeight="1" x14ac:dyDescent="0.25">
      <c r="A125" s="34" t="s">
        <v>6</v>
      </c>
      <c r="B125" s="79" t="s">
        <v>92</v>
      </c>
      <c r="C125" s="98" t="str">
        <f>IF(Tabella423[[#This Row],[ iMiNOW  01/09/2025  31/12/2025 ]],"PROMO"," ")</f>
        <v xml:space="preserve"> </v>
      </c>
      <c r="D125" s="8" t="str">
        <f>IF($A$4="I",VLOOKUP(B125,lingue!$A$1:$W$2481,12,FALSE),IF($A$4="GB",VLOOKUP(B125,lingue!$A$1:$W$2481,14,FALSE),IF($A$4="E",VLOOKUP(B125,lingue!$A$1:$W$2481,20,FALSE),IF($A$4="PL",VLOOKUP(B125,lingue!$A$1:$W$2481,22,FALSE),IF($A$4="D",VLOOKUP(B125,lingue!$A$1:$W$2481,16,FALSE),IF($A$4="F",VLOOKUP(B125,lingue!$A$1:$W$2481,18,FALSE)))))))</f>
        <v>CASSETTA NEXIT IN REPLAST – FONDO RINFORZATO – MANIGLIE CHIUSE – DIM. 600X400X170H MM – COLORE GRIGIO 01</v>
      </c>
      <c r="E125" s="23" t="str">
        <f>IF($A$4="I",VLOOKUP(B125,lingue!$A$1:$W$2481,13,FALSE),IF($A$4="GB",VLOOKUP(B125,lingue!$A$1:$W$2481,15,FALSE),IF($A$4="E",VLOOKUP(B125,lingue!$A$1:$W$2481,21,FALSE),IF($A$4="PL",VLOOKUP(B125,lingue!$A$1:$W$2481,23,FALSE),IF($A$4="D",VLOOKUP(B125,lingue!$A$1:$W$2481,17,FALSE),IF($A$4="F",VLOOKUP(B125,lingue!$A$1:$W$2481,19,FALSE)))))))</f>
        <v>***FORNITO IN MULTIPLI DI 3/60 PZ***</v>
      </c>
      <c r="F125" s="29">
        <v>200</v>
      </c>
      <c r="G125" s="30" t="s">
        <v>605</v>
      </c>
      <c r="H125" s="31">
        <v>220</v>
      </c>
      <c r="I125" s="24">
        <v>2191</v>
      </c>
      <c r="J125" s="25">
        <v>3</v>
      </c>
      <c r="K125" s="26">
        <v>60</v>
      </c>
      <c r="L125" s="27">
        <v>13.55</v>
      </c>
      <c r="M125" s="102"/>
    </row>
    <row r="126" spans="1:13" ht="21.75" customHeight="1" x14ac:dyDescent="0.25">
      <c r="A126" s="34" t="s">
        <v>6</v>
      </c>
      <c r="B126" s="78" t="s">
        <v>93</v>
      </c>
      <c r="C126" s="98" t="str">
        <f>IF(Tabella423[[#This Row],[ iMiNOW  01/09/2025  31/12/2025 ]],"PROMO"," ")</f>
        <v>PROMO</v>
      </c>
      <c r="D126" s="8" t="str">
        <f>IF($A$4="I",VLOOKUP(B126,lingue!$A$1:$W$2481,12,FALSE),IF($A$4="GB",VLOOKUP(B126,lingue!$A$1:$W$2481,14,FALSE),IF($A$4="E",VLOOKUP(B126,lingue!$A$1:$W$2481,20,FALSE),IF($A$4="PL",VLOOKUP(B126,lingue!$A$1:$W$2481,22,FALSE),IF($A$4="D",VLOOKUP(B126,lingue!$A$1:$W$2481,16,FALSE),IF($A$4="F",VLOOKUP(B126,lingue!$A$1:$W$2481,18,FALSE)))))))</f>
        <v>CASSETTA NEXIT IN PP – PARETI FORATE, FONDO FORATO E RINFORZATO – MANIGLIE APERTE/CHIUSE - DIM. 600X400X170H MM – COLORE GRIGIO 01</v>
      </c>
      <c r="E126" s="23" t="str">
        <f>IF($A$4="I",VLOOKUP(B126,lingue!$A$1:$W$2481,13,FALSE),IF($A$4="GB",VLOOKUP(B126,lingue!$A$1:$W$2481,15,FALSE),IF($A$4="E",VLOOKUP(B126,lingue!$A$1:$W$2481,21,FALSE),IF($A$4="PL",VLOOKUP(B126,lingue!$A$1:$W$2481,23,FALSE),IF($A$4="D",VLOOKUP(B126,lingue!$A$1:$W$2481,17,FALSE),IF($A$4="F",VLOOKUP(B126,lingue!$A$1:$W$2481,19,FALSE)))))))</f>
        <v>***FORNITO IN MULTIPLI DI 3/60 PZ***</v>
      </c>
      <c r="F126" s="8"/>
      <c r="G126" s="23"/>
      <c r="H126" s="8"/>
      <c r="I126" s="24">
        <v>2022</v>
      </c>
      <c r="J126" s="25">
        <v>3</v>
      </c>
      <c r="K126" s="26">
        <v>60</v>
      </c>
      <c r="L126" s="27">
        <v>15.94</v>
      </c>
      <c r="M126" s="102">
        <f>ROUND(L126*0.95,2)</f>
        <v>15.14</v>
      </c>
    </row>
    <row r="127" spans="1:13" ht="21.75" customHeight="1" x14ac:dyDescent="0.25">
      <c r="A127" s="34" t="s">
        <v>6</v>
      </c>
      <c r="B127" s="79" t="s">
        <v>94</v>
      </c>
      <c r="C127" s="98" t="str">
        <f>IF(Tabella423[[#This Row],[ iMiNOW  01/09/2025  31/12/2025 ]],"PROMO"," ")</f>
        <v xml:space="preserve"> </v>
      </c>
      <c r="D127" s="8" t="str">
        <f>IF($A$4="I",VLOOKUP(B127,lingue!$A$1:$W$2481,12,FALSE),IF($A$4="GB",VLOOKUP(B127,lingue!$A$1:$W$2481,14,FALSE),IF($A$4="E",VLOOKUP(B127,lingue!$A$1:$W$2481,20,FALSE),IF($A$4="PL",VLOOKUP(B127,lingue!$A$1:$W$2481,22,FALSE),IF($A$4="D",VLOOKUP(B127,lingue!$A$1:$W$2481,16,FALSE),IF($A$4="F",VLOOKUP(B127,lingue!$A$1:$W$2481,18,FALSE)))))))</f>
        <v>CASSETTA NEXIT IN REPLAST – PARETI FORATE, FONDO FORATO E RINFORZATO – MANIGLIE CHIUSE - DIM. 600X400X170H MM – COLORE GRIGIO 01</v>
      </c>
      <c r="E127" s="23" t="str">
        <f>IF($A$4="I",VLOOKUP(B127,lingue!$A$1:$W$2481,13,FALSE),IF($A$4="GB",VLOOKUP(B127,lingue!$A$1:$W$2481,15,FALSE),IF($A$4="E",VLOOKUP(B127,lingue!$A$1:$W$2481,21,FALSE),IF($A$4="PL",VLOOKUP(B127,lingue!$A$1:$W$2481,23,FALSE),IF($A$4="D",VLOOKUP(B127,lingue!$A$1:$W$2481,17,FALSE),IF($A$4="F",VLOOKUP(B127,lingue!$A$1:$W$2481,19,FALSE)))))))</f>
        <v>***FORNITO IN MULTIPLI DI 3/60 PZ***</v>
      </c>
      <c r="F127" s="29">
        <v>200</v>
      </c>
      <c r="G127" s="30" t="s">
        <v>605</v>
      </c>
      <c r="H127" s="31">
        <v>220</v>
      </c>
      <c r="I127" s="24">
        <v>2113</v>
      </c>
      <c r="J127" s="25">
        <v>3</v>
      </c>
      <c r="K127" s="26">
        <v>60</v>
      </c>
      <c r="L127" s="27">
        <v>13.55</v>
      </c>
      <c r="M127" s="102"/>
    </row>
    <row r="128" spans="1:13" ht="21.75" customHeight="1" x14ac:dyDescent="0.25">
      <c r="A128" s="34" t="s">
        <v>6</v>
      </c>
      <c r="B128" s="77" t="s">
        <v>14046</v>
      </c>
      <c r="C128" s="98" t="str">
        <f>IF(Tabella423[[#This Row],[ iMiNOW  01/09/2025  31/12/2025 ]],"PROMO"," ")</f>
        <v xml:space="preserve"> </v>
      </c>
      <c r="D128" s="8" t="str">
        <f>IF($A$4="I",VLOOKUP(B128,lingue!$A$1:$W$2481,12,FALSE),IF($A$4="GB",VLOOKUP(B128,lingue!$A$1:$W$2481,14,FALSE),IF($A$4="E",VLOOKUP(B128,lingue!$A$1:$W$2481,20,FALSE),IF($A$4="PL",VLOOKUP(B128,lingue!$A$1:$W$2481,22,FALSE),IF($A$4="D",VLOOKUP(B128,lingue!$A$1:$W$2481,16,FALSE),IF($A$4="F",VLOOKUP(B128,lingue!$A$1:$W$2481,18,FALSE)))))))</f>
        <v>CASSETTA NEXIT IN PP CONDUTTIVO – FONDO LISCIO – MANIGLIE CHIUSE – PLUG - DIM. 600X400X170H MM – COLORE NERO 07</v>
      </c>
      <c r="E128" s="23" t="str">
        <f>IF($A$4="I",VLOOKUP(B128,lingue!$A$1:$W$2481,13,FALSE),IF($A$4="GB",VLOOKUP(B128,lingue!$A$1:$W$2481,15,FALSE),IF($A$4="E",VLOOKUP(B128,lingue!$A$1:$W$2481,21,FALSE),IF($A$4="PL",VLOOKUP(B128,lingue!$A$1:$W$2481,23,FALSE),IF($A$4="D",VLOOKUP(B128,lingue!$A$1:$W$2481,17,FALSE),IF($A$4="F",VLOOKUP(B128,lingue!$A$1:$W$2481,19,FALSE)))))))</f>
        <v>***FORNITO IN MULTIPLI DI 3/60 PZ***</v>
      </c>
      <c r="F128" s="8"/>
      <c r="G128" s="23"/>
      <c r="H128" s="8"/>
      <c r="I128" s="24">
        <v>1894</v>
      </c>
      <c r="J128" s="25">
        <v>3</v>
      </c>
      <c r="K128" s="26">
        <v>60</v>
      </c>
      <c r="L128" s="27">
        <v>21.54</v>
      </c>
      <c r="M128" s="102"/>
    </row>
    <row r="129" spans="1:13" ht="21.75" customHeight="1" x14ac:dyDescent="0.25">
      <c r="A129" s="34" t="s">
        <v>6</v>
      </c>
      <c r="B129" s="78" t="s">
        <v>95</v>
      </c>
      <c r="C129" s="98" t="str">
        <f>IF(Tabella423[[#This Row],[ iMiNOW  01/09/2025  31/12/2025 ]],"PROMO"," ")</f>
        <v>PROMO</v>
      </c>
      <c r="D129" s="8" t="str">
        <f>IF($A$4="I",VLOOKUP(B129,lingue!$A$1:$W$2481,12,FALSE),IF($A$4="GB",VLOOKUP(B129,lingue!$A$1:$W$2481,14,FALSE),IF($A$4="E",VLOOKUP(B129,lingue!$A$1:$W$2481,20,FALSE),IF($A$4="PL",VLOOKUP(B129,lingue!$A$1:$W$2481,22,FALSE),IF($A$4="D",VLOOKUP(B129,lingue!$A$1:$W$2481,16,FALSE),IF($A$4="F",VLOOKUP(B129,lingue!$A$1:$W$2481,18,FALSE)))))))</f>
        <v>CASSETTA NEXIT IN PP – FONDO LISCIO – MANIGLIE APERTE/CHIUSE - DIM. 600X400X220H MM – COLORE GRIGIO 01</v>
      </c>
      <c r="E129" s="23" t="str">
        <f>IF($A$4="I",VLOOKUP(B129,lingue!$A$1:$W$2481,13,FALSE),IF($A$4="GB",VLOOKUP(B129,lingue!$A$1:$W$2481,15,FALSE),IF($A$4="E",VLOOKUP(B129,lingue!$A$1:$W$2481,21,FALSE),IF($A$4="PL",VLOOKUP(B129,lingue!$A$1:$W$2481,23,FALSE),IF($A$4="D",VLOOKUP(B129,lingue!$A$1:$W$2481,17,FALSE),IF($A$4="F",VLOOKUP(B129,lingue!$A$1:$W$2481,19,FALSE)))))))</f>
        <v>***FORNITO IN MULTIPLI DI 2/40 PZ***</v>
      </c>
      <c r="F129" s="8"/>
      <c r="G129" s="23"/>
      <c r="H129" s="8"/>
      <c r="I129" s="24">
        <v>1901</v>
      </c>
      <c r="J129" s="25">
        <v>2</v>
      </c>
      <c r="K129" s="26">
        <v>40</v>
      </c>
      <c r="L129" s="27">
        <v>15.75</v>
      </c>
      <c r="M129" s="102">
        <f>ROUND(L129*0.95,2)</f>
        <v>14.96</v>
      </c>
    </row>
    <row r="130" spans="1:13" ht="21.75" customHeight="1" x14ac:dyDescent="0.25">
      <c r="A130" s="34" t="s">
        <v>6</v>
      </c>
      <c r="B130" s="79" t="s">
        <v>96</v>
      </c>
      <c r="C130" s="98" t="str">
        <f>IF(Tabella423[[#This Row],[ iMiNOW  01/09/2025  31/12/2025 ]],"PROMO"," ")</f>
        <v>PROMO</v>
      </c>
      <c r="D130" s="8" t="str">
        <f>IF($A$4="I",VLOOKUP(B130,lingue!$A$1:$W$2481,12,FALSE),IF($A$4="GB",VLOOKUP(B130,lingue!$A$1:$W$2481,14,FALSE),IF($A$4="E",VLOOKUP(B130,lingue!$A$1:$W$2481,20,FALSE),IF($A$4="PL",VLOOKUP(B130,lingue!$A$1:$W$2481,22,FALSE),IF($A$4="D",VLOOKUP(B130,lingue!$A$1:$W$2481,16,FALSE),IF($A$4="F",VLOOKUP(B130,lingue!$A$1:$W$2481,18,FALSE)))))))</f>
        <v>CASSETTA NEXIT IN REPLAST – FONDO LISCIO – MANIGLIE CHIUSE - DIM. 600X400X220H MM – COLORE GRIGIO 01</v>
      </c>
      <c r="E130" s="23" t="str">
        <f>IF($A$4="I",VLOOKUP(B130,lingue!$A$1:$W$2481,13,FALSE),IF($A$4="GB",VLOOKUP(B130,lingue!$A$1:$W$2481,15,FALSE),IF($A$4="E",VLOOKUP(B130,lingue!$A$1:$W$2481,21,FALSE),IF($A$4="PL",VLOOKUP(B130,lingue!$A$1:$W$2481,23,FALSE),IF($A$4="D",VLOOKUP(B130,lingue!$A$1:$W$2481,17,FALSE),IF($A$4="F",VLOOKUP(B130,lingue!$A$1:$W$2481,19,FALSE)))))))</f>
        <v>***FORNITO IN MULTIPLI DI 2/40 PZ***</v>
      </c>
      <c r="F130" s="28"/>
      <c r="G130" s="23"/>
      <c r="I130" s="24">
        <v>1987</v>
      </c>
      <c r="J130" s="25">
        <v>2</v>
      </c>
      <c r="K130" s="26">
        <v>40</v>
      </c>
      <c r="L130" s="27">
        <v>13.39</v>
      </c>
      <c r="M130" s="102">
        <f>ROUND(L130*0.95,2)</f>
        <v>12.72</v>
      </c>
    </row>
    <row r="131" spans="1:13" ht="21.75" customHeight="1" x14ac:dyDescent="0.25">
      <c r="A131" s="34" t="s">
        <v>6</v>
      </c>
      <c r="B131" s="78" t="s">
        <v>97</v>
      </c>
      <c r="C131" s="98" t="str">
        <f>IF(Tabella423[[#This Row],[ iMiNOW  01/09/2025  31/12/2025 ]],"PROMO"," ")</f>
        <v>PROMO</v>
      </c>
      <c r="D131" s="8" t="str">
        <f>IF($A$4="I",VLOOKUP(B131,lingue!$A$1:$W$2481,12,FALSE),IF($A$4="GB",VLOOKUP(B131,lingue!$A$1:$W$2481,14,FALSE),IF($A$4="E",VLOOKUP(B131,lingue!$A$1:$W$2481,20,FALSE),IF($A$4="PL",VLOOKUP(B131,lingue!$A$1:$W$2481,22,FALSE),IF($A$4="D",VLOOKUP(B131,lingue!$A$1:$W$2481,16,FALSE),IF($A$4="F",VLOOKUP(B131,lingue!$A$1:$W$2481,18,FALSE)))))))</f>
        <v>CASSETTA NEXIT IN PP – FONDO RINFORZATO – MANIGLIE APERTE/CHIUSE - DIM. 600X400X220H MM – COLORE GRIGIO 01</v>
      </c>
      <c r="E131" s="23" t="str">
        <f>IF($A$4="I",VLOOKUP(B131,lingue!$A$1:$W$2481,13,FALSE),IF($A$4="GB",VLOOKUP(B131,lingue!$A$1:$W$2481,15,FALSE),IF($A$4="E",VLOOKUP(B131,lingue!$A$1:$W$2481,21,FALSE),IF($A$4="PL",VLOOKUP(B131,lingue!$A$1:$W$2481,23,FALSE),IF($A$4="D",VLOOKUP(B131,lingue!$A$1:$W$2481,17,FALSE),IF($A$4="F",VLOOKUP(B131,lingue!$A$1:$W$2481,19,FALSE)))))))</f>
        <v>***FORNITO IN MULTIPLI DI 2/40 PZ***</v>
      </c>
      <c r="F131" s="8"/>
      <c r="G131" s="23"/>
      <c r="H131" s="8"/>
      <c r="I131" s="24">
        <v>2421</v>
      </c>
      <c r="J131" s="25">
        <v>2</v>
      </c>
      <c r="K131" s="26">
        <v>40</v>
      </c>
      <c r="L131" s="27">
        <v>18.88</v>
      </c>
      <c r="M131" s="102">
        <f>ROUND(L131*0.95,2)</f>
        <v>17.940000000000001</v>
      </c>
    </row>
    <row r="132" spans="1:13" ht="21.75" customHeight="1" x14ac:dyDescent="0.25">
      <c r="A132" s="34" t="s">
        <v>6</v>
      </c>
      <c r="B132" s="79" t="s">
        <v>98</v>
      </c>
      <c r="C132" s="98" t="str">
        <f>IF(Tabella423[[#This Row],[ iMiNOW  01/09/2025  31/12/2025 ]],"PROMO"," ")</f>
        <v xml:space="preserve"> </v>
      </c>
      <c r="D132" s="8" t="str">
        <f>IF($A$4="I",VLOOKUP(B132,lingue!$A$1:$W$2481,12,FALSE),IF($A$4="GB",VLOOKUP(B132,lingue!$A$1:$W$2481,14,FALSE),IF($A$4="E",VLOOKUP(B132,lingue!$A$1:$W$2481,20,FALSE),IF($A$4="PL",VLOOKUP(B132,lingue!$A$1:$W$2481,22,FALSE),IF($A$4="D",VLOOKUP(B132,lingue!$A$1:$W$2481,16,FALSE),IF($A$4="F",VLOOKUP(B132,lingue!$A$1:$W$2481,18,FALSE)))))))</f>
        <v>CASSETTA NEXIT IN REPLAST – FONDO RINFORZATO – MANIGLIE CHIUSE - DIM. 600X400X220H MM – COLORE GRIGIO 01</v>
      </c>
      <c r="E132" s="23" t="str">
        <f>IF($A$4="I",VLOOKUP(B132,lingue!$A$1:$W$2481,13,FALSE),IF($A$4="GB",VLOOKUP(B132,lingue!$A$1:$W$2481,15,FALSE),IF($A$4="E",VLOOKUP(B132,lingue!$A$1:$W$2481,21,FALSE),IF($A$4="PL",VLOOKUP(B132,lingue!$A$1:$W$2481,23,FALSE),IF($A$4="D",VLOOKUP(B132,lingue!$A$1:$W$2481,17,FALSE),IF($A$4="F",VLOOKUP(B132,lingue!$A$1:$W$2481,19,FALSE)))))))</f>
        <v>***FORNITO IN MULTIPLI DI 2/40 PZ***</v>
      </c>
      <c r="F132" s="29">
        <v>200</v>
      </c>
      <c r="G132" s="30" t="s">
        <v>605</v>
      </c>
      <c r="H132" s="31">
        <v>220</v>
      </c>
      <c r="I132" s="24">
        <v>2530</v>
      </c>
      <c r="J132" s="25">
        <v>2</v>
      </c>
      <c r="K132" s="26">
        <v>40</v>
      </c>
      <c r="L132" s="27">
        <v>16.05</v>
      </c>
      <c r="M132" s="102"/>
    </row>
    <row r="133" spans="1:13" ht="21.75" customHeight="1" x14ac:dyDescent="0.25">
      <c r="A133" s="34" t="s">
        <v>6</v>
      </c>
      <c r="B133" s="78" t="s">
        <v>99</v>
      </c>
      <c r="C133" s="98" t="str">
        <f>IF(Tabella423[[#This Row],[ iMiNOW  01/09/2025  31/12/2025 ]],"PROMO"," ")</f>
        <v>PROMO</v>
      </c>
      <c r="D133" s="8" t="str">
        <f>IF($A$4="I",VLOOKUP(B133,lingue!$A$1:$W$2481,12,FALSE),IF($A$4="GB",VLOOKUP(B133,lingue!$A$1:$W$2481,14,FALSE),IF($A$4="E",VLOOKUP(B133,lingue!$A$1:$W$2481,20,FALSE),IF($A$4="PL",VLOOKUP(B133,lingue!$A$1:$W$2481,22,FALSE),IF($A$4="D",VLOOKUP(B133,lingue!$A$1:$W$2481,16,FALSE),IF($A$4="F",VLOOKUP(B133,lingue!$A$1:$W$2481,18,FALSE)))))))</f>
        <v>CASSETTA NEXIT IN PP – PARETI FORATE, FONDO FORATO E RINFORZATO – MANIGLIE APERTE/CHIUSE - DIM. 600X400X220H MM – COLORE GRIGIO 01</v>
      </c>
      <c r="E133" s="23" t="str">
        <f>IF($A$4="I",VLOOKUP(B133,lingue!$A$1:$W$2481,13,FALSE),IF($A$4="GB",VLOOKUP(B133,lingue!$A$1:$W$2481,15,FALSE),IF($A$4="E",VLOOKUP(B133,lingue!$A$1:$W$2481,21,FALSE),IF($A$4="PL",VLOOKUP(B133,lingue!$A$1:$W$2481,23,FALSE),IF($A$4="D",VLOOKUP(B133,lingue!$A$1:$W$2481,17,FALSE),IF($A$4="F",VLOOKUP(B133,lingue!$A$1:$W$2481,19,FALSE)))))))</f>
        <v>***FORNITO IN MULTIPLI DI 2/40 PZ***</v>
      </c>
      <c r="F133" s="8"/>
      <c r="G133" s="23"/>
      <c r="H133" s="8"/>
      <c r="I133" s="24">
        <v>2164</v>
      </c>
      <c r="J133" s="25">
        <v>2</v>
      </c>
      <c r="K133" s="26">
        <v>40</v>
      </c>
      <c r="L133" s="27">
        <v>18.88</v>
      </c>
      <c r="M133" s="102">
        <f>ROUND(L133*0.95,2)</f>
        <v>17.940000000000001</v>
      </c>
    </row>
    <row r="134" spans="1:13" ht="21.75" customHeight="1" x14ac:dyDescent="0.25">
      <c r="A134" s="34" t="s">
        <v>6</v>
      </c>
      <c r="B134" s="79" t="s">
        <v>100</v>
      </c>
      <c r="C134" s="98" t="str">
        <f>IF(Tabella423[[#This Row],[ iMiNOW  01/09/2025  31/12/2025 ]],"PROMO"," ")</f>
        <v xml:space="preserve"> </v>
      </c>
      <c r="D134" s="8" t="str">
        <f>IF($A$4="I",VLOOKUP(B134,lingue!$A$1:$W$2481,12,FALSE),IF($A$4="GB",VLOOKUP(B134,lingue!$A$1:$W$2481,14,FALSE),IF($A$4="E",VLOOKUP(B134,lingue!$A$1:$W$2481,20,FALSE),IF($A$4="PL",VLOOKUP(B134,lingue!$A$1:$W$2481,22,FALSE),IF($A$4="D",VLOOKUP(B134,lingue!$A$1:$W$2481,16,FALSE),IF($A$4="F",VLOOKUP(B134,lingue!$A$1:$W$2481,18,FALSE)))))))</f>
        <v>CASSETTA NEXIT IN REPLAST – PARETI FORATE, FONDO FORATO E RINFORZATO – MANIGLIE CHIUSE - DIM. 600X400X220H MM – COLORE GRIGIO 01</v>
      </c>
      <c r="E134" s="23" t="str">
        <f>IF($A$4="I",VLOOKUP(B134,lingue!$A$1:$W$2481,13,FALSE),IF($A$4="GB",VLOOKUP(B134,lingue!$A$1:$W$2481,15,FALSE),IF($A$4="E",VLOOKUP(B134,lingue!$A$1:$W$2481,21,FALSE),IF($A$4="PL",VLOOKUP(B134,lingue!$A$1:$W$2481,23,FALSE),IF($A$4="D",VLOOKUP(B134,lingue!$A$1:$W$2481,17,FALSE),IF($A$4="F",VLOOKUP(B134,lingue!$A$1:$W$2481,19,FALSE)))))))</f>
        <v>***FORNITO IN MULTIPLI DI 2/40 PZ***</v>
      </c>
      <c r="F134" s="29">
        <v>200</v>
      </c>
      <c r="G134" s="30" t="s">
        <v>605</v>
      </c>
      <c r="H134" s="31">
        <v>220</v>
      </c>
      <c r="I134" s="24">
        <v>2261</v>
      </c>
      <c r="J134" s="25">
        <v>2</v>
      </c>
      <c r="K134" s="26">
        <v>40</v>
      </c>
      <c r="L134" s="27">
        <v>16.05</v>
      </c>
      <c r="M134" s="102"/>
    </row>
    <row r="135" spans="1:13" ht="21.75" customHeight="1" x14ac:dyDescent="0.25">
      <c r="A135" s="34" t="s">
        <v>6</v>
      </c>
      <c r="B135" s="78" t="s">
        <v>101</v>
      </c>
      <c r="C135" s="98" t="str">
        <f>IF(Tabella423[[#This Row],[ iMiNOW  01/09/2025  31/12/2025 ]],"PROMO"," ")</f>
        <v>PROMO</v>
      </c>
      <c r="D135" s="8" t="str">
        <f>IF($A$4="I",VLOOKUP(B135,lingue!$A$1:$W$2481,12,FALSE),IF($A$4="GB",VLOOKUP(B135,lingue!$A$1:$W$2481,14,FALSE),IF($A$4="E",VLOOKUP(B135,lingue!$A$1:$W$2481,20,FALSE),IF($A$4="PL",VLOOKUP(B135,lingue!$A$1:$W$2481,22,FALSE),IF($A$4="D",VLOOKUP(B135,lingue!$A$1:$W$2481,16,FALSE),IF($A$4="F",VLOOKUP(B135,lingue!$A$1:$W$2481,18,FALSE)))))))</f>
        <v>CASSETTA NEXIT IN PP – FONDO LISCIO – MANIGLIE APERTE/CHIUSE - PICKING 294X106H MM - DIM. 600X400X220H MM – COLORE GRIGIO 01</v>
      </c>
      <c r="E135" s="23" t="str">
        <f>IF($A$4="I",VLOOKUP(B135,lingue!$A$1:$W$2481,13,FALSE),IF($A$4="GB",VLOOKUP(B135,lingue!$A$1:$W$2481,15,FALSE),IF($A$4="E",VLOOKUP(B135,lingue!$A$1:$W$2481,21,FALSE),IF($A$4="PL",VLOOKUP(B135,lingue!$A$1:$W$2481,23,FALSE),IF($A$4="D",VLOOKUP(B135,lingue!$A$1:$W$2481,17,FALSE),IF($A$4="F",VLOOKUP(B135,lingue!$A$1:$W$2481,19,FALSE)))))))</f>
        <v>***FORNITO IN MULTIPLI DI 2/40 PZ***</v>
      </c>
      <c r="F135" s="8"/>
      <c r="G135" s="23"/>
      <c r="H135" s="8"/>
      <c r="I135" s="24">
        <v>1838</v>
      </c>
      <c r="J135" s="25">
        <v>2</v>
      </c>
      <c r="K135" s="26">
        <v>40</v>
      </c>
      <c r="L135" s="27">
        <v>15.75</v>
      </c>
      <c r="M135" s="102">
        <f>ROUND(L135*0.95,2)</f>
        <v>14.96</v>
      </c>
    </row>
    <row r="136" spans="1:13" ht="21.75" customHeight="1" x14ac:dyDescent="0.25">
      <c r="A136" s="34" t="s">
        <v>6</v>
      </c>
      <c r="B136" s="79" t="s">
        <v>102</v>
      </c>
      <c r="C136" s="98" t="str">
        <f>IF(Tabella423[[#This Row],[ iMiNOW  01/09/2025  31/12/2025 ]],"PROMO"," ")</f>
        <v xml:space="preserve"> </v>
      </c>
      <c r="D136" s="8" t="str">
        <f>IF($A$4="I",VLOOKUP(B136,lingue!$A$1:$W$2481,12,FALSE),IF($A$4="GB",VLOOKUP(B136,lingue!$A$1:$W$2481,14,FALSE),IF($A$4="E",VLOOKUP(B136,lingue!$A$1:$W$2481,20,FALSE),IF($A$4="PL",VLOOKUP(B136,lingue!$A$1:$W$2481,22,FALSE),IF($A$4="D",VLOOKUP(B136,lingue!$A$1:$W$2481,16,FALSE),IF($A$4="F",VLOOKUP(B136,lingue!$A$1:$W$2481,18,FALSE)))))))</f>
        <v>CASSETTA NEXIT IN REPLAST – FONDO LISCIO – MANIGLIA CHIUSA - PICKING 294X106H MM - DIM. 600X400X220H MM – COLORE GRIGIO 01</v>
      </c>
      <c r="E136" s="23" t="str">
        <f>IF($A$4="I",VLOOKUP(B136,lingue!$A$1:$W$2481,13,FALSE),IF($A$4="GB",VLOOKUP(B136,lingue!$A$1:$W$2481,15,FALSE),IF($A$4="E",VLOOKUP(B136,lingue!$A$1:$W$2481,21,FALSE),IF($A$4="PL",VLOOKUP(B136,lingue!$A$1:$W$2481,23,FALSE),IF($A$4="D",VLOOKUP(B136,lingue!$A$1:$W$2481,17,FALSE),IF($A$4="F",VLOOKUP(B136,lingue!$A$1:$W$2481,19,FALSE)))))))</f>
        <v>***FORNITO IN MULTIPLI DI 2/40 PZ***</v>
      </c>
      <c r="F136" s="29">
        <v>200</v>
      </c>
      <c r="G136" s="30" t="s">
        <v>605</v>
      </c>
      <c r="H136" s="31">
        <v>220</v>
      </c>
      <c r="I136" s="24">
        <v>1921</v>
      </c>
      <c r="J136" s="25">
        <v>2</v>
      </c>
      <c r="K136" s="26">
        <v>40</v>
      </c>
      <c r="L136" s="27">
        <v>13.39</v>
      </c>
      <c r="M136" s="102"/>
    </row>
    <row r="137" spans="1:13" ht="21.75" customHeight="1" x14ac:dyDescent="0.25">
      <c r="A137" s="34" t="s">
        <v>6</v>
      </c>
      <c r="B137" s="77" t="s">
        <v>14047</v>
      </c>
      <c r="C137" s="98" t="str">
        <f>IF(Tabella423[[#This Row],[ iMiNOW  01/09/2025  31/12/2025 ]],"PROMO"," ")</f>
        <v xml:space="preserve"> </v>
      </c>
      <c r="D137" s="8" t="str">
        <f>IF($A$4="I",VLOOKUP(B137,lingue!$A$1:$W$2481,12,FALSE),IF($A$4="GB",VLOOKUP(B137,lingue!$A$1:$W$2481,14,FALSE),IF($A$4="E",VLOOKUP(B137,lingue!$A$1:$W$2481,20,FALSE),IF($A$4="PL",VLOOKUP(B137,lingue!$A$1:$W$2481,22,FALSE),IF($A$4="D",VLOOKUP(B137,lingue!$A$1:$W$2481,16,FALSE),IF($A$4="F",VLOOKUP(B137,lingue!$A$1:$W$2481,18,FALSE)))))))</f>
        <v>CASSETTA NEXIT IN PP CONDUTTIVO – FONDO LISCIO – MANIGLIE CHIUSE – PLUG - DIM. 600X400X220H MM – COLORE NERO 07</v>
      </c>
      <c r="E137" s="23" t="str">
        <f>IF($A$4="I",VLOOKUP(B137,lingue!$A$1:$W$2481,13,FALSE),IF($A$4="GB",VLOOKUP(B137,lingue!$A$1:$W$2481,15,FALSE),IF($A$4="E",VLOOKUP(B137,lingue!$A$1:$W$2481,21,FALSE),IF($A$4="PL",VLOOKUP(B137,lingue!$A$1:$W$2481,23,FALSE),IF($A$4="D",VLOOKUP(B137,lingue!$A$1:$W$2481,17,FALSE),IF($A$4="F",VLOOKUP(B137,lingue!$A$1:$W$2481,19,FALSE)))))))</f>
        <v>***FORNITO IN MULTIPLI DI 2/40 PZ***</v>
      </c>
      <c r="F137" s="8"/>
      <c r="G137" s="23"/>
      <c r="H137" s="8"/>
      <c r="I137" s="24">
        <v>2152</v>
      </c>
      <c r="J137" s="25">
        <v>2</v>
      </c>
      <c r="K137" s="26">
        <v>40</v>
      </c>
      <c r="L137" s="27">
        <v>24.32</v>
      </c>
      <c r="M137" s="102"/>
    </row>
    <row r="138" spans="1:13" ht="21.75" customHeight="1" x14ac:dyDescent="0.25">
      <c r="A138" s="34" t="s">
        <v>6</v>
      </c>
      <c r="B138" s="78" t="s">
        <v>103</v>
      </c>
      <c r="C138" s="98" t="str">
        <f>IF(Tabella423[[#This Row],[ iMiNOW  01/09/2025  31/12/2025 ]],"PROMO"," ")</f>
        <v>PROMO</v>
      </c>
      <c r="D138" s="8" t="str">
        <f>IF($A$4="I",VLOOKUP(B138,lingue!$A$1:$W$2481,12,FALSE),IF($A$4="GB",VLOOKUP(B138,lingue!$A$1:$W$2481,14,FALSE),IF($A$4="E",VLOOKUP(B138,lingue!$A$1:$W$2481,20,FALSE),IF($A$4="PL",VLOOKUP(B138,lingue!$A$1:$W$2481,22,FALSE),IF($A$4="D",VLOOKUP(B138,lingue!$A$1:$W$2481,16,FALSE),IF($A$4="F",VLOOKUP(B138,lingue!$A$1:$W$2481,18,FALSE)))))))</f>
        <v>CASSETTA NEXIT IN PP – FONDO LISCIO – MANIGLIE APERTE/CHIUSE - DIM. 600X400X270H MM – COLORE GRIGIO 01</v>
      </c>
      <c r="E138" s="23" t="str">
        <f>IF($A$4="I",VLOOKUP(B138,lingue!$A$1:$W$2481,13,FALSE),IF($A$4="GB",VLOOKUP(B138,lingue!$A$1:$W$2481,15,FALSE),IF($A$4="E",VLOOKUP(B138,lingue!$A$1:$W$2481,21,FALSE),IF($A$4="PL",VLOOKUP(B138,lingue!$A$1:$W$2481,23,FALSE),IF($A$4="D",VLOOKUP(B138,lingue!$A$1:$W$2481,17,FALSE),IF($A$4="F",VLOOKUP(B138,lingue!$A$1:$W$2481,19,FALSE)))))))</f>
        <v>***FORNITO IN MULTIPLI DI 2/32 PZ***</v>
      </c>
      <c r="F138" s="8"/>
      <c r="G138" s="23"/>
      <c r="H138" s="8"/>
      <c r="I138" s="24">
        <v>2133</v>
      </c>
      <c r="J138" s="25">
        <v>2</v>
      </c>
      <c r="K138" s="26">
        <v>32</v>
      </c>
      <c r="L138" s="27">
        <v>19.239999999999998</v>
      </c>
      <c r="M138" s="102">
        <f>ROUND(L138*0.95,2)</f>
        <v>18.28</v>
      </c>
    </row>
    <row r="139" spans="1:13" ht="21.75" customHeight="1" x14ac:dyDescent="0.25">
      <c r="A139" s="34" t="s">
        <v>6</v>
      </c>
      <c r="B139" s="79" t="s">
        <v>104</v>
      </c>
      <c r="C139" s="98" t="str">
        <f>IF(Tabella423[[#This Row],[ iMiNOW  01/09/2025  31/12/2025 ]],"PROMO"," ")</f>
        <v>PROMO</v>
      </c>
      <c r="D139" s="8" t="str">
        <f>IF($A$4="I",VLOOKUP(B139,lingue!$A$1:$W$2481,12,FALSE),IF($A$4="GB",VLOOKUP(B139,lingue!$A$1:$W$2481,14,FALSE),IF($A$4="E",VLOOKUP(B139,lingue!$A$1:$W$2481,20,FALSE),IF($A$4="PL",VLOOKUP(B139,lingue!$A$1:$W$2481,22,FALSE),IF($A$4="D",VLOOKUP(B139,lingue!$A$1:$W$2481,16,FALSE),IF($A$4="F",VLOOKUP(B139,lingue!$A$1:$W$2481,18,FALSE)))))))</f>
        <v>CASSETTA NEXIT IN REPLAST – FONDO LISCIO – MANIGLIE APERTE/CHIUSE - DIM. 600X400X270H MM – COLORE GRIGIO 01</v>
      </c>
      <c r="E139" s="23" t="str">
        <f>IF($A$4="I",VLOOKUP(B139,lingue!$A$1:$W$2481,13,FALSE),IF($A$4="GB",VLOOKUP(B139,lingue!$A$1:$W$2481,15,FALSE),IF($A$4="E",VLOOKUP(B139,lingue!$A$1:$W$2481,21,FALSE),IF($A$4="PL",VLOOKUP(B139,lingue!$A$1:$W$2481,23,FALSE),IF($A$4="D",VLOOKUP(B139,lingue!$A$1:$W$2481,17,FALSE),IF($A$4="F",VLOOKUP(B139,lingue!$A$1:$W$2481,19,FALSE)))))))</f>
        <v>***FORNITO IN MULTIPLI DI 2/32 PZ***</v>
      </c>
      <c r="F139" s="28"/>
      <c r="G139" s="23"/>
      <c r="I139" s="24">
        <v>2223</v>
      </c>
      <c r="J139" s="25">
        <v>2</v>
      </c>
      <c r="K139" s="26">
        <v>32</v>
      </c>
      <c r="L139" s="27">
        <v>16.350000000000001</v>
      </c>
      <c r="M139" s="102">
        <f>ROUND(L139*0.95,2)</f>
        <v>15.53</v>
      </c>
    </row>
    <row r="140" spans="1:13" ht="21.75" customHeight="1" x14ac:dyDescent="0.25">
      <c r="A140" s="34" t="s">
        <v>6</v>
      </c>
      <c r="B140" s="78" t="s">
        <v>105</v>
      </c>
      <c r="C140" s="98" t="str">
        <f>IF(Tabella423[[#This Row],[ iMiNOW  01/09/2025  31/12/2025 ]],"PROMO"," ")</f>
        <v>PROMO</v>
      </c>
      <c r="D140" s="8" t="str">
        <f>IF($A$4="I",VLOOKUP(B140,lingue!$A$1:$W$2481,12,FALSE),IF($A$4="GB",VLOOKUP(B140,lingue!$A$1:$W$2481,14,FALSE),IF($A$4="E",VLOOKUP(B140,lingue!$A$1:$W$2481,20,FALSE),IF($A$4="PL",VLOOKUP(B140,lingue!$A$1:$W$2481,22,FALSE),IF($A$4="D",VLOOKUP(B140,lingue!$A$1:$W$2481,16,FALSE),IF($A$4="F",VLOOKUP(B140,lingue!$A$1:$W$2481,18,FALSE)))))))</f>
        <v>CASSETTA NEXIT IN PP – FONDO RINFORZATO – MANIGLIE APERTE/CHIUSE - DIM. 600X400X270H MM – COLORE GRIGIO 01</v>
      </c>
      <c r="E140" s="23" t="str">
        <f>IF($A$4="I",VLOOKUP(B140,lingue!$A$1:$W$2481,13,FALSE),IF($A$4="GB",VLOOKUP(B140,lingue!$A$1:$W$2481,15,FALSE),IF($A$4="E",VLOOKUP(B140,lingue!$A$1:$W$2481,21,FALSE),IF($A$4="PL",VLOOKUP(B140,lingue!$A$1:$W$2481,23,FALSE),IF($A$4="D",VLOOKUP(B140,lingue!$A$1:$W$2481,17,FALSE),IF($A$4="F",VLOOKUP(B140,lingue!$A$1:$W$2481,19,FALSE)))))))</f>
        <v>***FORNITO IN MULTIPLI DI 2/32 PZ***</v>
      </c>
      <c r="F140" s="8"/>
      <c r="G140" s="23"/>
      <c r="H140" s="8"/>
      <c r="I140" s="24">
        <v>2654</v>
      </c>
      <c r="J140" s="25">
        <v>2</v>
      </c>
      <c r="K140" s="26">
        <v>32</v>
      </c>
      <c r="L140" s="27">
        <v>24.04</v>
      </c>
      <c r="M140" s="102">
        <f>ROUND(L140*0.95,2)</f>
        <v>22.84</v>
      </c>
    </row>
    <row r="141" spans="1:13" ht="21.75" customHeight="1" x14ac:dyDescent="0.25">
      <c r="A141" s="34" t="s">
        <v>6</v>
      </c>
      <c r="B141" s="79" t="s">
        <v>106</v>
      </c>
      <c r="C141" s="98" t="str">
        <f>IF(Tabella423[[#This Row],[ iMiNOW  01/09/2025  31/12/2025 ]],"PROMO"," ")</f>
        <v xml:space="preserve"> </v>
      </c>
      <c r="D141" s="8" t="str">
        <f>IF($A$4="I",VLOOKUP(B141,lingue!$A$1:$W$2481,12,FALSE),IF($A$4="GB",VLOOKUP(B141,lingue!$A$1:$W$2481,14,FALSE),IF($A$4="E",VLOOKUP(B141,lingue!$A$1:$W$2481,20,FALSE),IF($A$4="PL",VLOOKUP(B141,lingue!$A$1:$W$2481,22,FALSE),IF($A$4="D",VLOOKUP(B141,lingue!$A$1:$W$2481,16,FALSE),IF($A$4="F",VLOOKUP(B141,lingue!$A$1:$W$2481,18,FALSE)))))))</f>
        <v>CASSETTA NEXIT IN REPLAST – FONDO RINFORZATO – MANIGLIE APERTE/CHIUSE - DIM. 600X400X270H MM – COLORE GRIGIO 01</v>
      </c>
      <c r="E141" s="23" t="str">
        <f>IF($A$4="I",VLOOKUP(B141,lingue!$A$1:$W$2481,13,FALSE),IF($A$4="GB",VLOOKUP(B141,lingue!$A$1:$W$2481,15,FALSE),IF($A$4="E",VLOOKUP(B141,lingue!$A$1:$W$2481,21,FALSE),IF($A$4="PL",VLOOKUP(B141,lingue!$A$1:$W$2481,23,FALSE),IF($A$4="D",VLOOKUP(B141,lingue!$A$1:$W$2481,17,FALSE),IF($A$4="F",VLOOKUP(B141,lingue!$A$1:$W$2481,19,FALSE)))))))</f>
        <v>***FORNITO IN MULTIPLI DI 2/32 PZ***</v>
      </c>
      <c r="F141" s="29">
        <v>200</v>
      </c>
      <c r="G141" s="30" t="s">
        <v>605</v>
      </c>
      <c r="H141" s="31">
        <v>220</v>
      </c>
      <c r="I141" s="24">
        <v>2773</v>
      </c>
      <c r="J141" s="25">
        <v>2</v>
      </c>
      <c r="K141" s="26">
        <v>32</v>
      </c>
      <c r="L141" s="27">
        <v>20.43</v>
      </c>
      <c r="M141" s="102"/>
    </row>
    <row r="142" spans="1:13" ht="21.75" customHeight="1" x14ac:dyDescent="0.25">
      <c r="A142" s="34" t="s">
        <v>6</v>
      </c>
      <c r="B142" s="78" t="s">
        <v>107</v>
      </c>
      <c r="C142" s="98" t="str">
        <f>IF(Tabella423[[#This Row],[ iMiNOW  01/09/2025  31/12/2025 ]],"PROMO"," ")</f>
        <v>PROMO</v>
      </c>
      <c r="D142" s="8" t="str">
        <f>IF($A$4="I",VLOOKUP(B142,lingue!$A$1:$W$2481,12,FALSE),IF($A$4="GB",VLOOKUP(B142,lingue!$A$1:$W$2481,14,FALSE),IF($A$4="E",VLOOKUP(B142,lingue!$A$1:$W$2481,20,FALSE),IF($A$4="PL",VLOOKUP(B142,lingue!$A$1:$W$2481,22,FALSE),IF($A$4="D",VLOOKUP(B142,lingue!$A$1:$W$2481,16,FALSE),IF($A$4="F",VLOOKUP(B142,lingue!$A$1:$W$2481,18,FALSE)))))))</f>
        <v>CASSETTA NEXIT IN PP – PARETI FORATE, FONDO FORATO E RINFORZATO – MANIGLIE APERTE/CHIUSE - DIM. 600X400X270H MM – COLORE GRIGIO 01</v>
      </c>
      <c r="E142" s="23" t="str">
        <f>IF($A$4="I",VLOOKUP(B142,lingue!$A$1:$W$2481,13,FALSE),IF($A$4="GB",VLOOKUP(B142,lingue!$A$1:$W$2481,15,FALSE),IF($A$4="E",VLOOKUP(B142,lingue!$A$1:$W$2481,21,FALSE),IF($A$4="PL",VLOOKUP(B142,lingue!$A$1:$W$2481,23,FALSE),IF($A$4="D",VLOOKUP(B142,lingue!$A$1:$W$2481,17,FALSE),IF($A$4="F",VLOOKUP(B142,lingue!$A$1:$W$2481,19,FALSE)))))))</f>
        <v>***FORNITO IN MULTIPLI DI 2/32 PZ***</v>
      </c>
      <c r="F142" s="8"/>
      <c r="G142" s="23"/>
      <c r="H142" s="8"/>
      <c r="I142" s="24">
        <v>2394</v>
      </c>
      <c r="J142" s="25">
        <v>2</v>
      </c>
      <c r="K142" s="26">
        <v>32</v>
      </c>
      <c r="L142" s="27">
        <v>24.04</v>
      </c>
      <c r="M142" s="102">
        <f>ROUND(L142*0.95,2)</f>
        <v>22.84</v>
      </c>
    </row>
    <row r="143" spans="1:13" ht="21.75" customHeight="1" x14ac:dyDescent="0.25">
      <c r="A143" s="34" t="s">
        <v>6</v>
      </c>
      <c r="B143" s="79" t="s">
        <v>108</v>
      </c>
      <c r="C143" s="98" t="str">
        <f>IF(Tabella423[[#This Row],[ iMiNOW  01/09/2025  31/12/2025 ]],"PROMO"," ")</f>
        <v xml:space="preserve"> </v>
      </c>
      <c r="D143" s="8" t="str">
        <f>IF($A$4="I",VLOOKUP(B143,lingue!$A$1:$W$2481,12,FALSE),IF($A$4="GB",VLOOKUP(B143,lingue!$A$1:$W$2481,14,FALSE),IF($A$4="E",VLOOKUP(B143,lingue!$A$1:$W$2481,20,FALSE),IF($A$4="PL",VLOOKUP(B143,lingue!$A$1:$W$2481,22,FALSE),IF($A$4="D",VLOOKUP(B143,lingue!$A$1:$W$2481,16,FALSE),IF($A$4="F",VLOOKUP(B143,lingue!$A$1:$W$2481,18,FALSE)))))))</f>
        <v>CASSETTA NEXIT IN REPLAST – PARETI FORATE, FONDO FORATO E RINFORZATO – MANIGLIE APERTE/CHIUSE - DIM. 600X400X270H MM – COLORE GRIGIO 01</v>
      </c>
      <c r="E143" s="23" t="str">
        <f>IF($A$4="I",VLOOKUP(B143,lingue!$A$1:$W$2481,13,FALSE),IF($A$4="GB",VLOOKUP(B143,lingue!$A$1:$W$2481,15,FALSE),IF($A$4="E",VLOOKUP(B143,lingue!$A$1:$W$2481,21,FALSE),IF($A$4="PL",VLOOKUP(B143,lingue!$A$1:$W$2481,23,FALSE),IF($A$4="D",VLOOKUP(B143,lingue!$A$1:$W$2481,17,FALSE),IF($A$4="F",VLOOKUP(B143,lingue!$A$1:$W$2481,19,FALSE)))))))</f>
        <v>***FORNITO IN MULTIPLI DI 2/32 PZ***</v>
      </c>
      <c r="F143" s="29">
        <v>200</v>
      </c>
      <c r="G143" s="30" t="s">
        <v>605</v>
      </c>
      <c r="H143" s="31">
        <v>220</v>
      </c>
      <c r="I143" s="24">
        <v>2502</v>
      </c>
      <c r="J143" s="25">
        <v>2</v>
      </c>
      <c r="K143" s="26">
        <v>32</v>
      </c>
      <c r="L143" s="27">
        <v>20.43</v>
      </c>
      <c r="M143" s="102"/>
    </row>
    <row r="144" spans="1:13" ht="21.75" customHeight="1" x14ac:dyDescent="0.25">
      <c r="A144" s="34" t="s">
        <v>6</v>
      </c>
      <c r="B144" s="78" t="s">
        <v>109</v>
      </c>
      <c r="C144" s="98" t="str">
        <f>IF(Tabella423[[#This Row],[ iMiNOW  01/09/2025  31/12/2025 ]],"PROMO"," ")</f>
        <v>PROMO</v>
      </c>
      <c r="D144" s="8" t="str">
        <f>IF($A$4="I",VLOOKUP(B144,lingue!$A$1:$W$2481,12,FALSE),IF($A$4="GB",VLOOKUP(B144,lingue!$A$1:$W$2481,14,FALSE),IF($A$4="E",VLOOKUP(B144,lingue!$A$1:$W$2481,20,FALSE),IF($A$4="PL",VLOOKUP(B144,lingue!$A$1:$W$2481,22,FALSE),IF($A$4="D",VLOOKUP(B144,lingue!$A$1:$W$2481,16,FALSE),IF($A$4="F",VLOOKUP(B144,lingue!$A$1:$W$2481,18,FALSE)))))))</f>
        <v>CASSETTA NEXIT IN PP – FONDO LISCIO – MANIGLIE APERTE/CHIUSE - PICKING 294X131H MM - DIM. 600X400X270H MM – COLORE GRIGIO 01</v>
      </c>
      <c r="E144" s="23" t="str">
        <f>IF($A$4="I",VLOOKUP(B144,lingue!$A$1:$W$2481,13,FALSE),IF($A$4="GB",VLOOKUP(B144,lingue!$A$1:$W$2481,15,FALSE),IF($A$4="E",VLOOKUP(B144,lingue!$A$1:$W$2481,21,FALSE),IF($A$4="PL",VLOOKUP(B144,lingue!$A$1:$W$2481,23,FALSE),IF($A$4="D",VLOOKUP(B144,lingue!$A$1:$W$2481,17,FALSE),IF($A$4="F",VLOOKUP(B144,lingue!$A$1:$W$2481,19,FALSE)))))))</f>
        <v>***FORNITO IN MULTIPLI DI 2/32 PZ***</v>
      </c>
      <c r="F144" s="8"/>
      <c r="G144" s="23"/>
      <c r="H144" s="8"/>
      <c r="I144" s="24">
        <v>2056</v>
      </c>
      <c r="J144" s="25">
        <v>2</v>
      </c>
      <c r="K144" s="26">
        <v>32</v>
      </c>
      <c r="L144" s="27">
        <v>19.239999999999998</v>
      </c>
      <c r="M144" s="102">
        <f>ROUND(L144*0.95,2)</f>
        <v>18.28</v>
      </c>
    </row>
    <row r="145" spans="1:13" ht="21.75" customHeight="1" x14ac:dyDescent="0.25">
      <c r="A145" s="34" t="s">
        <v>6</v>
      </c>
      <c r="B145" s="79" t="s">
        <v>110</v>
      </c>
      <c r="C145" s="98" t="str">
        <f>IF(Tabella423[[#This Row],[ iMiNOW  01/09/2025  31/12/2025 ]],"PROMO"," ")</f>
        <v xml:space="preserve"> </v>
      </c>
      <c r="D145" s="8" t="str">
        <f>IF($A$4="I",VLOOKUP(B145,lingue!$A$1:$W$2481,12,FALSE),IF($A$4="GB",VLOOKUP(B145,lingue!$A$1:$W$2481,14,FALSE),IF($A$4="E",VLOOKUP(B145,lingue!$A$1:$W$2481,20,FALSE),IF($A$4="PL",VLOOKUP(B145,lingue!$A$1:$W$2481,22,FALSE),IF($A$4="D",VLOOKUP(B145,lingue!$A$1:$W$2481,16,FALSE),IF($A$4="F",VLOOKUP(B145,lingue!$A$1:$W$2481,18,FALSE)))))))</f>
        <v>CASSETTA NEXIT IN REPLAST – FONDO LISCIO – MANIGLIE APERTE/CHIUSE - PICKING 294X131H MM - DIM. 600X400X270H MM – COLORE GRIGIO 01</v>
      </c>
      <c r="E145" s="23" t="str">
        <f>IF($A$4="I",VLOOKUP(B145,lingue!$A$1:$W$2481,13,FALSE),IF($A$4="GB",VLOOKUP(B145,lingue!$A$1:$W$2481,15,FALSE),IF($A$4="E",VLOOKUP(B145,lingue!$A$1:$W$2481,21,FALSE),IF($A$4="PL",VLOOKUP(B145,lingue!$A$1:$W$2481,23,FALSE),IF($A$4="D",VLOOKUP(B145,lingue!$A$1:$W$2481,17,FALSE),IF($A$4="F",VLOOKUP(B145,lingue!$A$1:$W$2481,19,FALSE)))))))</f>
        <v>***FORNITO IN MULTIPLI DI 2/32 PZ***</v>
      </c>
      <c r="F145" s="29">
        <v>200</v>
      </c>
      <c r="G145" s="30" t="s">
        <v>605</v>
      </c>
      <c r="H145" s="31">
        <v>220</v>
      </c>
      <c r="I145" s="24">
        <v>2149</v>
      </c>
      <c r="J145" s="25">
        <v>2</v>
      </c>
      <c r="K145" s="26">
        <v>32</v>
      </c>
      <c r="L145" s="27">
        <v>16.350000000000001</v>
      </c>
      <c r="M145" s="102"/>
    </row>
    <row r="146" spans="1:13" ht="21.75" customHeight="1" x14ac:dyDescent="0.25">
      <c r="A146" s="34" t="s">
        <v>6</v>
      </c>
      <c r="B146" s="77" t="s">
        <v>14048</v>
      </c>
      <c r="C146" s="98" t="str">
        <f>IF(Tabella423[[#This Row],[ iMiNOW  01/09/2025  31/12/2025 ]],"PROMO"," ")</f>
        <v xml:space="preserve"> </v>
      </c>
      <c r="D146" s="8" t="str">
        <f>IF($A$4="I",VLOOKUP(B146,lingue!$A$1:$W$2481,12,FALSE),IF($A$4="GB",VLOOKUP(B146,lingue!$A$1:$W$2481,14,FALSE),IF($A$4="E",VLOOKUP(B146,lingue!$A$1:$W$2481,20,FALSE),IF($A$4="PL",VLOOKUP(B146,lingue!$A$1:$W$2481,22,FALSE),IF($A$4="D",VLOOKUP(B146,lingue!$A$1:$W$2481,16,FALSE),IF($A$4="F",VLOOKUP(B146,lingue!$A$1:$W$2481,18,FALSE)))))))</f>
        <v>CASSETTA NEXIT IN PP CONDUTTIVO – FONDO LISCIO – MANIGLIE CHIUSE - PLUG - DIM. 600X400X270H MM – COLORE NERO 07</v>
      </c>
      <c r="E146" s="23" t="str">
        <f>IF($A$4="I",VLOOKUP(B146,lingue!$A$1:$W$2481,13,FALSE),IF($A$4="GB",VLOOKUP(B146,lingue!$A$1:$W$2481,15,FALSE),IF($A$4="E",VLOOKUP(B146,lingue!$A$1:$W$2481,21,FALSE),IF($A$4="PL",VLOOKUP(B146,lingue!$A$1:$W$2481,23,FALSE),IF($A$4="D",VLOOKUP(B146,lingue!$A$1:$W$2481,17,FALSE),IF($A$4="F",VLOOKUP(B146,lingue!$A$1:$W$2481,19,FALSE)))))))</f>
        <v>***FORNITO IN MULTIPLI DI 2/32 PZ***</v>
      </c>
      <c r="F146" s="8"/>
      <c r="G146" s="23"/>
      <c r="H146" s="8"/>
      <c r="I146" s="24">
        <v>2389</v>
      </c>
      <c r="J146" s="25">
        <v>2</v>
      </c>
      <c r="K146" s="26">
        <v>32</v>
      </c>
      <c r="L146" s="27">
        <v>26.18</v>
      </c>
      <c r="M146" s="102"/>
    </row>
    <row r="147" spans="1:13" ht="21.75" customHeight="1" x14ac:dyDescent="0.25">
      <c r="A147" s="34" t="s">
        <v>6</v>
      </c>
      <c r="B147" s="78" t="s">
        <v>111</v>
      </c>
      <c r="C147" s="98" t="str">
        <f>IF(Tabella423[[#This Row],[ iMiNOW  01/09/2025  31/12/2025 ]],"PROMO"," ")</f>
        <v>PROMO</v>
      </c>
      <c r="D147" s="8" t="str">
        <f>IF($A$4="I",VLOOKUP(B147,lingue!$A$1:$W$2481,12,FALSE),IF($A$4="GB",VLOOKUP(B147,lingue!$A$1:$W$2481,14,FALSE),IF($A$4="E",VLOOKUP(B147,lingue!$A$1:$W$2481,20,FALSE),IF($A$4="PL",VLOOKUP(B147,lingue!$A$1:$W$2481,22,FALSE),IF($A$4="D",VLOOKUP(B147,lingue!$A$1:$W$2481,16,FALSE),IF($A$4="F",VLOOKUP(B147,lingue!$A$1:$W$2481,18,FALSE)))))))</f>
        <v>CASSETTA NEXIT IN PP – FONDO LISCIO – MANIGLIE APERTE/CHIUSE - DIM. 600X400X320H MM – COLORE GRIGIO 01</v>
      </c>
      <c r="E147" s="23" t="str">
        <f>IF($A$4="I",VLOOKUP(B147,lingue!$A$1:$W$2481,13,FALSE),IF($A$4="GB",VLOOKUP(B147,lingue!$A$1:$W$2481,15,FALSE),IF($A$4="E",VLOOKUP(B147,lingue!$A$1:$W$2481,21,FALSE),IF($A$4="PL",VLOOKUP(B147,lingue!$A$1:$W$2481,23,FALSE),IF($A$4="D",VLOOKUP(B147,lingue!$A$1:$W$2481,17,FALSE),IF($A$4="F",VLOOKUP(B147,lingue!$A$1:$W$2481,19,FALSE)))))))</f>
        <v>***FORNITO IN MULTIPLI DI 3/40 PZ***</v>
      </c>
      <c r="F147" s="8"/>
      <c r="G147" s="23"/>
      <c r="H147" s="8"/>
      <c r="I147" s="24">
        <v>2423</v>
      </c>
      <c r="J147" s="25">
        <v>3</v>
      </c>
      <c r="K147" s="26">
        <v>40</v>
      </c>
      <c r="L147" s="27">
        <v>21.66</v>
      </c>
      <c r="M147" s="102">
        <f>ROUND(L147*0.95,2)</f>
        <v>20.58</v>
      </c>
    </row>
    <row r="148" spans="1:13" ht="21.75" customHeight="1" x14ac:dyDescent="0.25">
      <c r="A148" s="34" t="s">
        <v>6</v>
      </c>
      <c r="B148" s="79" t="s">
        <v>112</v>
      </c>
      <c r="C148" s="98" t="str">
        <f>IF(Tabella423[[#This Row],[ iMiNOW  01/09/2025  31/12/2025 ]],"PROMO"," ")</f>
        <v>PROMO</v>
      </c>
      <c r="D148" s="8" t="str">
        <f>IF($A$4="I",VLOOKUP(B148,lingue!$A$1:$W$2481,12,FALSE),IF($A$4="GB",VLOOKUP(B148,lingue!$A$1:$W$2481,14,FALSE),IF($A$4="E",VLOOKUP(B148,lingue!$A$1:$W$2481,20,FALSE),IF($A$4="PL",VLOOKUP(B148,lingue!$A$1:$W$2481,22,FALSE),IF($A$4="D",VLOOKUP(B148,lingue!$A$1:$W$2481,16,FALSE),IF($A$4="F",VLOOKUP(B148,lingue!$A$1:$W$2481,18,FALSE)))))))</f>
        <v>CASSETTA NEXIT IN REPLAST – FONDO LISCIO – MANIGLIE APERTE/CHIUSE - DIM. 600X400X320H MM – COLORE GRIGIO 01</v>
      </c>
      <c r="E148" s="23" t="str">
        <f>IF($A$4="I",VLOOKUP(B148,lingue!$A$1:$W$2481,13,FALSE),IF($A$4="GB",VLOOKUP(B148,lingue!$A$1:$W$2481,15,FALSE),IF($A$4="E",VLOOKUP(B148,lingue!$A$1:$W$2481,21,FALSE),IF($A$4="PL",VLOOKUP(B148,lingue!$A$1:$W$2481,23,FALSE),IF($A$4="D",VLOOKUP(B148,lingue!$A$1:$W$2481,17,FALSE),IF($A$4="F",VLOOKUP(B148,lingue!$A$1:$W$2481,19,FALSE)))))))</f>
        <v>***FORNITO IN MULTIPLI DI 3/40 PZ***</v>
      </c>
      <c r="F148" s="28"/>
      <c r="G148" s="23"/>
      <c r="I148" s="24">
        <v>2423</v>
      </c>
      <c r="J148" s="25">
        <v>3</v>
      </c>
      <c r="K148" s="26">
        <v>40</v>
      </c>
      <c r="L148" s="27">
        <v>18.41</v>
      </c>
      <c r="M148" s="102">
        <f>ROUND(L148*0.95,2)</f>
        <v>17.489999999999998</v>
      </c>
    </row>
    <row r="149" spans="1:13" ht="21.75" customHeight="1" x14ac:dyDescent="0.25">
      <c r="A149" s="34" t="s">
        <v>6</v>
      </c>
      <c r="B149" s="78" t="s">
        <v>113</v>
      </c>
      <c r="C149" s="98" t="str">
        <f>IF(Tabella423[[#This Row],[ iMiNOW  01/09/2025  31/12/2025 ]],"PROMO"," ")</f>
        <v>PROMO</v>
      </c>
      <c r="D149" s="8" t="str">
        <f>IF($A$4="I",VLOOKUP(B149,lingue!$A$1:$W$2481,12,FALSE),IF($A$4="GB",VLOOKUP(B149,lingue!$A$1:$W$2481,14,FALSE),IF($A$4="E",VLOOKUP(B149,lingue!$A$1:$W$2481,20,FALSE),IF($A$4="PL",VLOOKUP(B149,lingue!$A$1:$W$2481,22,FALSE),IF($A$4="D",VLOOKUP(B149,lingue!$A$1:$W$2481,16,FALSE),IF($A$4="F",VLOOKUP(B149,lingue!$A$1:$W$2481,18,FALSE)))))))</f>
        <v>CASSETTA NEXIT IN PP – FONDO RINFORZATO – MANIGLIE APERTE/CHIUSE - DIM. 600X400X320H MM – COLORE GRIGIO 01</v>
      </c>
      <c r="E149" s="23" t="str">
        <f>IF($A$4="I",VLOOKUP(B149,lingue!$A$1:$W$2481,13,FALSE),IF($A$4="GB",VLOOKUP(B149,lingue!$A$1:$W$2481,15,FALSE),IF($A$4="E",VLOOKUP(B149,lingue!$A$1:$W$2481,21,FALSE),IF($A$4="PL",VLOOKUP(B149,lingue!$A$1:$W$2481,23,FALSE),IF($A$4="D",VLOOKUP(B149,lingue!$A$1:$W$2481,17,FALSE),IF($A$4="F",VLOOKUP(B149,lingue!$A$1:$W$2481,19,FALSE)))))))</f>
        <v>***FORNITO IN MULTIPLI DI 3/40 PZ***</v>
      </c>
      <c r="F149" s="8"/>
      <c r="G149" s="23"/>
      <c r="H149" s="8"/>
      <c r="I149" s="24">
        <v>2944</v>
      </c>
      <c r="J149" s="25">
        <v>3</v>
      </c>
      <c r="K149" s="26">
        <v>40</v>
      </c>
      <c r="L149" s="27">
        <v>24.99</v>
      </c>
      <c r="M149" s="102">
        <f>ROUND(L149*0.95,2)</f>
        <v>23.74</v>
      </c>
    </row>
    <row r="150" spans="1:13" ht="21.75" customHeight="1" x14ac:dyDescent="0.25">
      <c r="A150" s="34" t="s">
        <v>6</v>
      </c>
      <c r="B150" s="79" t="s">
        <v>114</v>
      </c>
      <c r="C150" s="98" t="str">
        <f>IF(Tabella423[[#This Row],[ iMiNOW  01/09/2025  31/12/2025 ]],"PROMO"," ")</f>
        <v xml:space="preserve"> </v>
      </c>
      <c r="D150" s="8" t="str">
        <f>IF($A$4="I",VLOOKUP(B150,lingue!$A$1:$W$2481,12,FALSE),IF($A$4="GB",VLOOKUP(B150,lingue!$A$1:$W$2481,14,FALSE),IF($A$4="E",VLOOKUP(B150,lingue!$A$1:$W$2481,20,FALSE),IF($A$4="PL",VLOOKUP(B150,lingue!$A$1:$W$2481,22,FALSE),IF($A$4="D",VLOOKUP(B150,lingue!$A$1:$W$2481,16,FALSE),IF($A$4="F",VLOOKUP(B150,lingue!$A$1:$W$2481,18,FALSE)))))))</f>
        <v>CASSETTA NEXIT IN REPLAST – FONDO RINFORZATO – MANIGLIE APERTE/CHIUSE - DIM. 600X400X320H MM – COLORE GRIGIO 01</v>
      </c>
      <c r="E150" s="23" t="str">
        <f>IF($A$4="I",VLOOKUP(B150,lingue!$A$1:$W$2481,13,FALSE),IF($A$4="GB",VLOOKUP(B150,lingue!$A$1:$W$2481,15,FALSE),IF($A$4="E",VLOOKUP(B150,lingue!$A$1:$W$2481,21,FALSE),IF($A$4="PL",VLOOKUP(B150,lingue!$A$1:$W$2481,23,FALSE),IF($A$4="D",VLOOKUP(B150,lingue!$A$1:$W$2481,17,FALSE),IF($A$4="F",VLOOKUP(B150,lingue!$A$1:$W$2481,19,FALSE)))))))</f>
        <v>***FORNITO IN MULTIPLI DI 3/40 PZ***</v>
      </c>
      <c r="F150" s="29">
        <v>200</v>
      </c>
      <c r="G150" s="30" t="s">
        <v>605</v>
      </c>
      <c r="H150" s="31">
        <v>220</v>
      </c>
      <c r="I150" s="24">
        <v>3076</v>
      </c>
      <c r="J150" s="25">
        <v>3</v>
      </c>
      <c r="K150" s="26">
        <v>40</v>
      </c>
      <c r="L150" s="27">
        <v>21.24</v>
      </c>
      <c r="M150" s="102"/>
    </row>
    <row r="151" spans="1:13" ht="21.75" customHeight="1" x14ac:dyDescent="0.25">
      <c r="A151" s="34" t="s">
        <v>6</v>
      </c>
      <c r="B151" s="78" t="s">
        <v>115</v>
      </c>
      <c r="C151" s="98" t="str">
        <f>IF(Tabella423[[#This Row],[ iMiNOW  01/09/2025  31/12/2025 ]],"PROMO"," ")</f>
        <v>PROMO</v>
      </c>
      <c r="D151" s="8" t="str">
        <f>IF($A$4="I",VLOOKUP(B151,lingue!$A$1:$W$2481,12,FALSE),IF($A$4="GB",VLOOKUP(B151,lingue!$A$1:$W$2481,14,FALSE),IF($A$4="E",VLOOKUP(B151,lingue!$A$1:$W$2481,20,FALSE),IF($A$4="PL",VLOOKUP(B151,lingue!$A$1:$W$2481,22,FALSE),IF($A$4="D",VLOOKUP(B151,lingue!$A$1:$W$2481,16,FALSE),IF($A$4="F",VLOOKUP(B151,lingue!$A$1:$W$2481,18,FALSE)))))))</f>
        <v>CASSETTA NEXIT IN PP – PARETI FORATE, FONDO FORATO E RINFORZATO – MANIGLIE APERTE/CHIUSE - DIM. 600X400X320H MM – COLORE GRIGIO 01</v>
      </c>
      <c r="E151" s="23" t="str">
        <f>IF($A$4="I",VLOOKUP(B151,lingue!$A$1:$W$2481,13,FALSE),IF($A$4="GB",VLOOKUP(B151,lingue!$A$1:$W$2481,15,FALSE),IF($A$4="E",VLOOKUP(B151,lingue!$A$1:$W$2481,21,FALSE),IF($A$4="PL",VLOOKUP(B151,lingue!$A$1:$W$2481,23,FALSE),IF($A$4="D",VLOOKUP(B151,lingue!$A$1:$W$2481,17,FALSE),IF($A$4="F",VLOOKUP(B151,lingue!$A$1:$W$2481,19,FALSE)))))))</f>
        <v>***FORNITO IN MULTIPLI DI 3/40 PZ***</v>
      </c>
      <c r="F151" s="8"/>
      <c r="G151" s="23"/>
      <c r="H151" s="8"/>
      <c r="I151" s="24">
        <v>2655</v>
      </c>
      <c r="J151" s="25">
        <v>3</v>
      </c>
      <c r="K151" s="26">
        <v>40</v>
      </c>
      <c r="L151" s="27">
        <v>24.99</v>
      </c>
      <c r="M151" s="102">
        <f>ROUND(L151*0.95,2)</f>
        <v>23.74</v>
      </c>
    </row>
    <row r="152" spans="1:13" ht="21.75" customHeight="1" x14ac:dyDescent="0.25">
      <c r="A152" s="34" t="s">
        <v>6</v>
      </c>
      <c r="B152" s="79" t="s">
        <v>116</v>
      </c>
      <c r="C152" s="98" t="str">
        <f>IF(Tabella423[[#This Row],[ iMiNOW  01/09/2025  31/12/2025 ]],"PROMO"," ")</f>
        <v xml:space="preserve"> </v>
      </c>
      <c r="D152" s="8" t="str">
        <f>IF($A$4="I",VLOOKUP(B152,lingue!$A$1:$W$2481,12,FALSE),IF($A$4="GB",VLOOKUP(B152,lingue!$A$1:$W$2481,14,FALSE),IF($A$4="E",VLOOKUP(B152,lingue!$A$1:$W$2481,20,FALSE),IF($A$4="PL",VLOOKUP(B152,lingue!$A$1:$W$2481,22,FALSE),IF($A$4="D",VLOOKUP(B152,lingue!$A$1:$W$2481,16,FALSE),IF($A$4="F",VLOOKUP(B152,lingue!$A$1:$W$2481,18,FALSE)))))))</f>
        <v>CASSETTA NEXIT IN REPLAST – PARETI FORATE, FONDO FORATO E RINFORZATO – MANIGLIE APERTE/CHIUSE - DIM. 600X400X320H MM – COLORE GRIGIO 01</v>
      </c>
      <c r="E152" s="23" t="str">
        <f>IF($A$4="I",VLOOKUP(B152,lingue!$A$1:$W$2481,13,FALSE),IF($A$4="GB",VLOOKUP(B152,lingue!$A$1:$W$2481,15,FALSE),IF($A$4="E",VLOOKUP(B152,lingue!$A$1:$W$2481,21,FALSE),IF($A$4="PL",VLOOKUP(B152,lingue!$A$1:$W$2481,23,FALSE),IF($A$4="D",VLOOKUP(B152,lingue!$A$1:$W$2481,17,FALSE),IF($A$4="F",VLOOKUP(B152,lingue!$A$1:$W$2481,19,FALSE)))))))</f>
        <v>***FORNITO IN MULTIPLI DI 3/40 PZ***</v>
      </c>
      <c r="F152" s="29">
        <v>200</v>
      </c>
      <c r="G152" s="30" t="s">
        <v>605</v>
      </c>
      <c r="H152" s="31">
        <v>220</v>
      </c>
      <c r="I152" s="24">
        <v>2774</v>
      </c>
      <c r="J152" s="25">
        <v>3</v>
      </c>
      <c r="K152" s="26">
        <v>40</v>
      </c>
      <c r="L152" s="27">
        <v>21.24</v>
      </c>
      <c r="M152" s="102"/>
    </row>
    <row r="153" spans="1:13" ht="21.75" customHeight="1" x14ac:dyDescent="0.25">
      <c r="A153" s="34" t="s">
        <v>6</v>
      </c>
      <c r="B153" s="78" t="s">
        <v>117</v>
      </c>
      <c r="C153" s="98" t="str">
        <f>IF(Tabella423[[#This Row],[ iMiNOW  01/09/2025  31/12/2025 ]],"PROMO"," ")</f>
        <v>PROMO</v>
      </c>
      <c r="D153" s="8" t="str">
        <f>IF($A$4="I",VLOOKUP(B153,lingue!$A$1:$W$2481,12,FALSE),IF($A$4="GB",VLOOKUP(B153,lingue!$A$1:$W$2481,14,FALSE),IF($A$4="E",VLOOKUP(B153,lingue!$A$1:$W$2481,20,FALSE),IF($A$4="PL",VLOOKUP(B153,lingue!$A$1:$W$2481,22,FALSE),IF($A$4="D",VLOOKUP(B153,lingue!$A$1:$W$2481,16,FALSE),IF($A$4="F",VLOOKUP(B153,lingue!$A$1:$W$2481,18,FALSE)))))))</f>
        <v>CASSETTA NEXIT IN PP – FONDO LISCIO – MANIGLIE APERTE/CHIUSE - PICKING 294X156H MM - DIM. 600X400X320H MM – COLORE GRIGIO 01</v>
      </c>
      <c r="E153" s="23" t="str">
        <f>IF($A$4="I",VLOOKUP(B153,lingue!$A$1:$W$2481,13,FALSE),IF($A$4="GB",VLOOKUP(B153,lingue!$A$1:$W$2481,15,FALSE),IF($A$4="E",VLOOKUP(B153,lingue!$A$1:$W$2481,21,FALSE),IF($A$4="PL",VLOOKUP(B153,lingue!$A$1:$W$2481,23,FALSE),IF($A$4="D",VLOOKUP(B153,lingue!$A$1:$W$2481,17,FALSE),IF($A$4="F",VLOOKUP(B153,lingue!$A$1:$W$2481,19,FALSE)))))))</f>
        <v>***FORNITO IN MULTIPLI DI 3/40 PZ***</v>
      </c>
      <c r="F153" s="8"/>
      <c r="G153" s="23"/>
      <c r="H153" s="8"/>
      <c r="I153" s="24">
        <v>2323</v>
      </c>
      <c r="J153" s="25">
        <v>3</v>
      </c>
      <c r="K153" s="26">
        <v>40</v>
      </c>
      <c r="L153" s="27">
        <v>21.66</v>
      </c>
      <c r="M153" s="102">
        <f>ROUND(L153*0.95,2)</f>
        <v>20.58</v>
      </c>
    </row>
    <row r="154" spans="1:13" ht="21.75" customHeight="1" x14ac:dyDescent="0.25">
      <c r="A154" s="34" t="s">
        <v>6</v>
      </c>
      <c r="B154" s="79" t="s">
        <v>118</v>
      </c>
      <c r="C154" s="98" t="str">
        <f>IF(Tabella423[[#This Row],[ iMiNOW  01/09/2025  31/12/2025 ]],"PROMO"," ")</f>
        <v xml:space="preserve"> </v>
      </c>
      <c r="D154" s="8" t="str">
        <f>IF($A$4="I",VLOOKUP(B154,lingue!$A$1:$W$2481,12,FALSE),IF($A$4="GB",VLOOKUP(B154,lingue!$A$1:$W$2481,14,FALSE),IF($A$4="E",VLOOKUP(B154,lingue!$A$1:$W$2481,20,FALSE),IF($A$4="PL",VLOOKUP(B154,lingue!$A$1:$W$2481,22,FALSE),IF($A$4="D",VLOOKUP(B154,lingue!$A$1:$W$2481,16,FALSE),IF($A$4="F",VLOOKUP(B154,lingue!$A$1:$W$2481,18,FALSE)))))))</f>
        <v>CASSETTA NEXIT IN REPLAST – FONDO LISCIO – MANIGLIE APERTE/CHIUSE - PICKING 294X156H MM - DIM. 600X400X320H MM – COLORE GRIGIO 01</v>
      </c>
      <c r="E154" s="23" t="str">
        <f>IF($A$4="I",VLOOKUP(B154,lingue!$A$1:$W$2481,13,FALSE),IF($A$4="GB",VLOOKUP(B154,lingue!$A$1:$W$2481,15,FALSE),IF($A$4="E",VLOOKUP(B154,lingue!$A$1:$W$2481,21,FALSE),IF($A$4="PL",VLOOKUP(B154,lingue!$A$1:$W$2481,23,FALSE),IF($A$4="D",VLOOKUP(B154,lingue!$A$1:$W$2481,17,FALSE),IF($A$4="F",VLOOKUP(B154,lingue!$A$1:$W$2481,19,FALSE)))))))</f>
        <v>***FORNITO IN MULTIPLI DI 3/40 PZ***</v>
      </c>
      <c r="F154" s="29">
        <v>200</v>
      </c>
      <c r="G154" s="30" t="s">
        <v>605</v>
      </c>
      <c r="H154" s="31">
        <v>220</v>
      </c>
      <c r="I154" s="24">
        <v>2428</v>
      </c>
      <c r="J154" s="25">
        <v>3</v>
      </c>
      <c r="K154" s="26">
        <v>40</v>
      </c>
      <c r="L154" s="27">
        <v>18.41</v>
      </c>
      <c r="M154" s="102"/>
    </row>
    <row r="155" spans="1:13" ht="21.75" customHeight="1" x14ac:dyDescent="0.25">
      <c r="A155" s="34" t="s">
        <v>6</v>
      </c>
      <c r="B155" s="77" t="s">
        <v>14049</v>
      </c>
      <c r="C155" s="98" t="str">
        <f>IF(Tabella423[[#This Row],[ iMiNOW  01/09/2025  31/12/2025 ]],"PROMO"," ")</f>
        <v xml:space="preserve"> </v>
      </c>
      <c r="D155" s="8" t="str">
        <f>IF($A$4="I",VLOOKUP(B155,lingue!$A$1:$W$2481,12,FALSE),IF($A$4="GB",VLOOKUP(B155,lingue!$A$1:$W$2481,14,FALSE),IF($A$4="E",VLOOKUP(B155,lingue!$A$1:$W$2481,20,FALSE),IF($A$4="PL",VLOOKUP(B155,lingue!$A$1:$W$2481,22,FALSE),IF($A$4="D",VLOOKUP(B155,lingue!$A$1:$W$2481,16,FALSE),IF($A$4="F",VLOOKUP(B155,lingue!$A$1:$W$2481,18,FALSE)))))))</f>
        <v>CASSETTA NEXIT IN PP CONDUTTIVO – FONDO LISCIO – MANIGLIE CHIUSE - PLUG - DIM. 600X400X320H MM – COLORE NERO 07</v>
      </c>
      <c r="E155" s="23" t="str">
        <f>IF($A$4="I",VLOOKUP(B155,lingue!$A$1:$W$2481,13,FALSE),IF($A$4="GB",VLOOKUP(B155,lingue!$A$1:$W$2481,15,FALSE),IF($A$4="E",VLOOKUP(B155,lingue!$A$1:$W$2481,21,FALSE),IF($A$4="PL",VLOOKUP(B155,lingue!$A$1:$W$2481,23,FALSE),IF($A$4="D",VLOOKUP(B155,lingue!$A$1:$W$2481,17,FALSE),IF($A$4="F",VLOOKUP(B155,lingue!$A$1:$W$2481,19,FALSE)))))))</f>
        <v>***FORNITO IN MULTIPLI DI 3/40 PZ***</v>
      </c>
      <c r="F155" s="8"/>
      <c r="G155" s="23"/>
      <c r="H155" s="8"/>
      <c r="I155" s="24">
        <v>2714</v>
      </c>
      <c r="J155" s="25">
        <v>3</v>
      </c>
      <c r="K155" s="26">
        <v>40</v>
      </c>
      <c r="L155" s="27">
        <v>28.95</v>
      </c>
      <c r="M155" s="102"/>
    </row>
    <row r="156" spans="1:13" ht="21.75" customHeight="1" x14ac:dyDescent="0.25">
      <c r="A156" s="34" t="s">
        <v>6</v>
      </c>
      <c r="B156" s="78" t="s">
        <v>119</v>
      </c>
      <c r="C156" s="98" t="str">
        <f>IF(Tabella423[[#This Row],[ iMiNOW  01/09/2025  31/12/2025 ]],"PROMO"," ")</f>
        <v>PROMO</v>
      </c>
      <c r="D156" s="8" t="str">
        <f>IF($A$4="I",VLOOKUP(B156,lingue!$A$1:$W$2481,12,FALSE),IF($A$4="GB",VLOOKUP(B156,lingue!$A$1:$W$2481,14,FALSE),IF($A$4="E",VLOOKUP(B156,lingue!$A$1:$W$2481,20,FALSE),IF($A$4="PL",VLOOKUP(B156,lingue!$A$1:$W$2481,22,FALSE),IF($A$4="D",VLOOKUP(B156,lingue!$A$1:$W$2481,16,FALSE),IF($A$4="F",VLOOKUP(B156,lingue!$A$1:$W$2481,18,FALSE)))))))</f>
        <v>CASSETTA NEXIT IN PP – FONDO LISCIO – MANIGLIE APERTE/CHIUSE - DIM. 600X400X420H MM – COLORE GRIGIO 01</v>
      </c>
      <c r="E156" s="23" t="str">
        <f>IF($A$4="I",VLOOKUP(B156,lingue!$A$1:$W$2481,13,FALSE),IF($A$4="GB",VLOOKUP(B156,lingue!$A$1:$W$2481,15,FALSE),IF($A$4="E",VLOOKUP(B156,lingue!$A$1:$W$2481,21,FALSE),IF($A$4="PL",VLOOKUP(B156,lingue!$A$1:$W$2481,23,FALSE),IF($A$4="D",VLOOKUP(B156,lingue!$A$1:$W$2481,17,FALSE),IF($A$4="F",VLOOKUP(B156,lingue!$A$1:$W$2481,19,FALSE)))))))</f>
        <v>***FORNITO IN MULTIPLI DI 1/20 PZ***</v>
      </c>
      <c r="F156" s="8"/>
      <c r="G156" s="23"/>
      <c r="H156" s="8"/>
      <c r="I156" s="24">
        <v>2886</v>
      </c>
      <c r="J156" s="25">
        <v>1</v>
      </c>
      <c r="K156" s="26">
        <v>20</v>
      </c>
      <c r="L156" s="27">
        <v>28.97</v>
      </c>
      <c r="M156" s="102">
        <f>ROUND(L156*0.95,2)</f>
        <v>27.52</v>
      </c>
    </row>
    <row r="157" spans="1:13" ht="21.75" customHeight="1" x14ac:dyDescent="0.25">
      <c r="A157" s="34" t="s">
        <v>6</v>
      </c>
      <c r="B157" s="79" t="s">
        <v>120</v>
      </c>
      <c r="C157" s="98" t="str">
        <f>IF(Tabella423[[#This Row],[ iMiNOW  01/09/2025  31/12/2025 ]],"PROMO"," ")</f>
        <v>PROMO</v>
      </c>
      <c r="D157" s="8" t="str">
        <f>IF($A$4="I",VLOOKUP(B157,lingue!$A$1:$W$2481,12,FALSE),IF($A$4="GB",VLOOKUP(B157,lingue!$A$1:$W$2481,14,FALSE),IF($A$4="E",VLOOKUP(B157,lingue!$A$1:$W$2481,20,FALSE),IF($A$4="PL",VLOOKUP(B157,lingue!$A$1:$W$2481,22,FALSE),IF($A$4="D",VLOOKUP(B157,lingue!$A$1:$W$2481,16,FALSE),IF($A$4="F",VLOOKUP(B157,lingue!$A$1:$W$2481,18,FALSE)))))))</f>
        <v>CASSETTA NEXIT IN REPLAST – FONDO LISCIO – MANIGLIE APERTE/CHIUSE - DIM. 600X400X420H MM – COLORE GRIGIO 01</v>
      </c>
      <c r="E157" s="23" t="str">
        <f>IF($A$4="I",VLOOKUP(B157,lingue!$A$1:$W$2481,13,FALSE),IF($A$4="GB",VLOOKUP(B157,lingue!$A$1:$W$2481,15,FALSE),IF($A$4="E",VLOOKUP(B157,lingue!$A$1:$W$2481,21,FALSE),IF($A$4="PL",VLOOKUP(B157,lingue!$A$1:$W$2481,23,FALSE),IF($A$4="D",VLOOKUP(B157,lingue!$A$1:$W$2481,17,FALSE),IF($A$4="F",VLOOKUP(B157,lingue!$A$1:$W$2481,19,FALSE)))))))</f>
        <v>***FORNITO IN MULTIPLI DI 1/20 PZ***</v>
      </c>
      <c r="F157" s="28"/>
      <c r="G157" s="23"/>
      <c r="I157" s="24">
        <v>3016</v>
      </c>
      <c r="J157" s="25">
        <v>1</v>
      </c>
      <c r="K157" s="26">
        <v>20</v>
      </c>
      <c r="L157" s="27">
        <v>24.62</v>
      </c>
      <c r="M157" s="102">
        <f>ROUND(L157*0.95,2)</f>
        <v>23.39</v>
      </c>
    </row>
    <row r="158" spans="1:13" ht="21.75" customHeight="1" x14ac:dyDescent="0.25">
      <c r="A158" s="34" t="s">
        <v>6</v>
      </c>
      <c r="B158" s="78" t="s">
        <v>121</v>
      </c>
      <c r="C158" s="98" t="str">
        <f>IF(Tabella423[[#This Row],[ iMiNOW  01/09/2025  31/12/2025 ]],"PROMO"," ")</f>
        <v>PROMO</v>
      </c>
      <c r="D158" s="8" t="str">
        <f>IF($A$4="I",VLOOKUP(B158,lingue!$A$1:$W$2481,12,FALSE),IF($A$4="GB",VLOOKUP(B158,lingue!$A$1:$W$2481,14,FALSE),IF($A$4="E",VLOOKUP(B158,lingue!$A$1:$W$2481,20,FALSE),IF($A$4="PL",VLOOKUP(B158,lingue!$A$1:$W$2481,22,FALSE),IF($A$4="D",VLOOKUP(B158,lingue!$A$1:$W$2481,16,FALSE),IF($A$4="F",VLOOKUP(B158,lingue!$A$1:$W$2481,18,FALSE)))))))</f>
        <v>CASSETTA NEXIT IN PP – FONDO RINFORZATO – MANIGLIE APERTE/CHIUSE - DIM. 600X400X420H MM – COLORE GRIGIO 01</v>
      </c>
      <c r="E158" s="23" t="str">
        <f>IF($A$4="I",VLOOKUP(B158,lingue!$A$1:$W$2481,13,FALSE),IF($A$4="GB",VLOOKUP(B158,lingue!$A$1:$W$2481,15,FALSE),IF($A$4="E",VLOOKUP(B158,lingue!$A$1:$W$2481,21,FALSE),IF($A$4="PL",VLOOKUP(B158,lingue!$A$1:$W$2481,23,FALSE),IF($A$4="D",VLOOKUP(B158,lingue!$A$1:$W$2481,17,FALSE),IF($A$4="F",VLOOKUP(B158,lingue!$A$1:$W$2481,19,FALSE)))))))</f>
        <v>***FORNITO IN MULTIPLI DI 1/20 PZ***</v>
      </c>
      <c r="F158" s="8"/>
      <c r="G158" s="23"/>
      <c r="H158" s="8"/>
      <c r="I158" s="24">
        <v>3407</v>
      </c>
      <c r="J158" s="25">
        <v>1</v>
      </c>
      <c r="K158" s="26">
        <v>20</v>
      </c>
      <c r="L158" s="27">
        <v>30.96</v>
      </c>
      <c r="M158" s="102">
        <f>ROUND(L158*0.95,2)</f>
        <v>29.41</v>
      </c>
    </row>
    <row r="159" spans="1:13" ht="21.75" customHeight="1" x14ac:dyDescent="0.25">
      <c r="A159" s="34" t="s">
        <v>6</v>
      </c>
      <c r="B159" s="79" t="s">
        <v>122</v>
      </c>
      <c r="C159" s="98" t="str">
        <f>IF(Tabella423[[#This Row],[ iMiNOW  01/09/2025  31/12/2025 ]],"PROMO"," ")</f>
        <v xml:space="preserve"> </v>
      </c>
      <c r="D159" s="8" t="str">
        <f>IF($A$4="I",VLOOKUP(B159,lingue!$A$1:$W$2481,12,FALSE),IF($A$4="GB",VLOOKUP(B159,lingue!$A$1:$W$2481,14,FALSE),IF($A$4="E",VLOOKUP(B159,lingue!$A$1:$W$2481,20,FALSE),IF($A$4="PL",VLOOKUP(B159,lingue!$A$1:$W$2481,22,FALSE),IF($A$4="D",VLOOKUP(B159,lingue!$A$1:$W$2481,16,FALSE),IF($A$4="F",VLOOKUP(B159,lingue!$A$1:$W$2481,18,FALSE)))))))</f>
        <v>CASSETTA NEXIT IN REPLAST – FONDO RINFORZATO – MANIGLIE APERTE/CHIUSE - DIM. 600X400X420H MM – COLORE GRIGIO 01</v>
      </c>
      <c r="E159" s="23" t="str">
        <f>IF($A$4="I",VLOOKUP(B159,lingue!$A$1:$W$2481,13,FALSE),IF($A$4="GB",VLOOKUP(B159,lingue!$A$1:$W$2481,15,FALSE),IF($A$4="E",VLOOKUP(B159,lingue!$A$1:$W$2481,21,FALSE),IF($A$4="PL",VLOOKUP(B159,lingue!$A$1:$W$2481,23,FALSE),IF($A$4="D",VLOOKUP(B159,lingue!$A$1:$W$2481,17,FALSE),IF($A$4="F",VLOOKUP(B159,lingue!$A$1:$W$2481,19,FALSE)))))))</f>
        <v>***FORNITO IN MULTIPLI DI 1/20 PZ***</v>
      </c>
      <c r="F159" s="29">
        <v>200</v>
      </c>
      <c r="G159" s="30" t="s">
        <v>605</v>
      </c>
      <c r="H159" s="31">
        <v>220</v>
      </c>
      <c r="I159" s="24">
        <v>3560</v>
      </c>
      <c r="J159" s="25">
        <v>1</v>
      </c>
      <c r="K159" s="26">
        <v>20</v>
      </c>
      <c r="L159" s="27">
        <v>26.32</v>
      </c>
      <c r="M159" s="102"/>
    </row>
    <row r="160" spans="1:13" ht="21.75" customHeight="1" x14ac:dyDescent="0.25">
      <c r="A160" s="34" t="s">
        <v>6</v>
      </c>
      <c r="B160" s="78" t="s">
        <v>123</v>
      </c>
      <c r="C160" s="98" t="str">
        <f>IF(Tabella423[[#This Row],[ iMiNOW  01/09/2025  31/12/2025 ]],"PROMO"," ")</f>
        <v>PROMO</v>
      </c>
      <c r="D160" s="8" t="str">
        <f>IF($A$4="I",VLOOKUP(B160,lingue!$A$1:$W$2481,12,FALSE),IF($A$4="GB",VLOOKUP(B160,lingue!$A$1:$W$2481,14,FALSE),IF($A$4="E",VLOOKUP(B160,lingue!$A$1:$W$2481,20,FALSE),IF($A$4="PL",VLOOKUP(B160,lingue!$A$1:$W$2481,22,FALSE),IF($A$4="D",VLOOKUP(B160,lingue!$A$1:$W$2481,16,FALSE),IF($A$4="F",VLOOKUP(B160,lingue!$A$1:$W$2481,18,FALSE)))))))</f>
        <v>CASSETTA NEXIT IN PP – PARETI FORATE, FONDO FORATO E RINFORZATO – MANIGLIE APERTE/CHIUSE - DIM. 600X400X420H MM – COLORE GRIGIO 01</v>
      </c>
      <c r="E160" s="23" t="str">
        <f>IF($A$4="I",VLOOKUP(B160,lingue!$A$1:$W$2481,13,FALSE),IF($A$4="GB",VLOOKUP(B160,lingue!$A$1:$W$2481,15,FALSE),IF($A$4="E",VLOOKUP(B160,lingue!$A$1:$W$2481,21,FALSE),IF($A$4="PL",VLOOKUP(B160,lingue!$A$1:$W$2481,23,FALSE),IF($A$4="D",VLOOKUP(B160,lingue!$A$1:$W$2481,17,FALSE),IF($A$4="F",VLOOKUP(B160,lingue!$A$1:$W$2481,19,FALSE)))))))</f>
        <v>***FORNITO IN MULTIPLI DI 1/20 PZ***</v>
      </c>
      <c r="F160" s="8"/>
      <c r="G160" s="23"/>
      <c r="H160" s="8"/>
      <c r="I160" s="24">
        <v>3018</v>
      </c>
      <c r="J160" s="25">
        <v>1</v>
      </c>
      <c r="K160" s="26">
        <v>20</v>
      </c>
      <c r="L160" s="27">
        <v>30.96</v>
      </c>
      <c r="M160" s="102">
        <f>ROUND(L160*0.95,2)</f>
        <v>29.41</v>
      </c>
    </row>
    <row r="161" spans="1:13" ht="21.75" customHeight="1" x14ac:dyDescent="0.25">
      <c r="A161" s="34" t="s">
        <v>6</v>
      </c>
      <c r="B161" s="79" t="s">
        <v>124</v>
      </c>
      <c r="C161" s="98" t="str">
        <f>IF(Tabella423[[#This Row],[ iMiNOW  01/09/2025  31/12/2025 ]],"PROMO"," ")</f>
        <v xml:space="preserve"> </v>
      </c>
      <c r="D161" s="8" t="str">
        <f>IF($A$4="I",VLOOKUP(B161,lingue!$A$1:$W$2481,12,FALSE),IF($A$4="GB",VLOOKUP(B161,lingue!$A$1:$W$2481,14,FALSE),IF($A$4="E",VLOOKUP(B161,lingue!$A$1:$W$2481,20,FALSE),IF($A$4="PL",VLOOKUP(B161,lingue!$A$1:$W$2481,22,FALSE),IF($A$4="D",VLOOKUP(B161,lingue!$A$1:$W$2481,16,FALSE),IF($A$4="F",VLOOKUP(B161,lingue!$A$1:$W$2481,18,FALSE)))))))</f>
        <v>CASSETTA NEXIT IN REPLAST – PARETI FORATE, FONDO FORATO E RINFORZATO – MANIGLIE APERTE/CHIUSE - DIM. 600X400X420H MM – COLORE GRIGIO 01</v>
      </c>
      <c r="E161" s="23" t="str">
        <f>IF($A$4="I",VLOOKUP(B161,lingue!$A$1:$W$2481,13,FALSE),IF($A$4="GB",VLOOKUP(B161,lingue!$A$1:$W$2481,15,FALSE),IF($A$4="E",VLOOKUP(B161,lingue!$A$1:$W$2481,21,FALSE),IF($A$4="PL",VLOOKUP(B161,lingue!$A$1:$W$2481,23,FALSE),IF($A$4="D",VLOOKUP(B161,lingue!$A$1:$W$2481,17,FALSE),IF($A$4="F",VLOOKUP(B161,lingue!$A$1:$W$2481,19,FALSE)))))))</f>
        <v>***FORNITO IN MULTIPLI DI 1/20 PZ***</v>
      </c>
      <c r="F161" s="29">
        <v>200</v>
      </c>
      <c r="G161" s="30" t="s">
        <v>605</v>
      </c>
      <c r="H161" s="31">
        <v>220</v>
      </c>
      <c r="I161" s="24">
        <v>3154</v>
      </c>
      <c r="J161" s="25">
        <v>1</v>
      </c>
      <c r="K161" s="26">
        <v>20</v>
      </c>
      <c r="L161" s="27">
        <v>26.32</v>
      </c>
      <c r="M161" s="102"/>
    </row>
    <row r="162" spans="1:13" ht="21.75" customHeight="1" x14ac:dyDescent="0.25">
      <c r="A162" s="34" t="s">
        <v>6</v>
      </c>
      <c r="B162" s="78" t="s">
        <v>125</v>
      </c>
      <c r="C162" s="98" t="str">
        <f>IF(Tabella423[[#This Row],[ iMiNOW  01/09/2025  31/12/2025 ]],"PROMO"," ")</f>
        <v>PROMO</v>
      </c>
      <c r="D162" s="8" t="str">
        <f>IF($A$4="I",VLOOKUP(B162,lingue!$A$1:$W$2481,12,FALSE),IF($A$4="GB",VLOOKUP(B162,lingue!$A$1:$W$2481,14,FALSE),IF($A$4="E",VLOOKUP(B162,lingue!$A$1:$W$2481,20,FALSE),IF($A$4="PL",VLOOKUP(B162,lingue!$A$1:$W$2481,22,FALSE),IF($A$4="D",VLOOKUP(B162,lingue!$A$1:$W$2481,16,FALSE),IF($A$4="F",VLOOKUP(B162,lingue!$A$1:$W$2481,18,FALSE)))))))</f>
        <v>CASSETTA NEXIT IN PP – FONDO LISCIO – MANIGLIE APERTE/CHIUSE - PICKING 294X206H MM - DIM. 600X400X420H MM – COLORE GRIGIO 01</v>
      </c>
      <c r="E162" s="23" t="str">
        <f>IF($A$4="I",VLOOKUP(B162,lingue!$A$1:$W$2481,13,FALSE),IF($A$4="GB",VLOOKUP(B162,lingue!$A$1:$W$2481,15,FALSE),IF($A$4="E",VLOOKUP(B162,lingue!$A$1:$W$2481,21,FALSE),IF($A$4="PL",VLOOKUP(B162,lingue!$A$1:$W$2481,23,FALSE),IF($A$4="D",VLOOKUP(B162,lingue!$A$1:$W$2481,17,FALSE),IF($A$4="F",VLOOKUP(B162,lingue!$A$1:$W$2481,19,FALSE)))))))</f>
        <v>***FORNITO IN MULTIPLI DI 1/20 PZ***</v>
      </c>
      <c r="F162" s="8"/>
      <c r="G162" s="23"/>
      <c r="H162" s="8"/>
      <c r="I162" s="24">
        <v>2759</v>
      </c>
      <c r="J162" s="25">
        <v>1</v>
      </c>
      <c r="K162" s="26">
        <v>20</v>
      </c>
      <c r="L162" s="27">
        <v>28.97</v>
      </c>
      <c r="M162" s="102">
        <f>ROUND(L162*0.95,2)</f>
        <v>27.52</v>
      </c>
    </row>
    <row r="163" spans="1:13" ht="21.75" customHeight="1" x14ac:dyDescent="0.25">
      <c r="A163" s="34" t="s">
        <v>6</v>
      </c>
      <c r="B163" s="79" t="s">
        <v>126</v>
      </c>
      <c r="C163" s="98" t="str">
        <f>IF(Tabella423[[#This Row],[ iMiNOW  01/09/2025  31/12/2025 ]],"PROMO"," ")</f>
        <v xml:space="preserve"> </v>
      </c>
      <c r="D163" s="8" t="str">
        <f>IF($A$4="I",VLOOKUP(B163,lingue!$A$1:$W$2481,12,FALSE),IF($A$4="GB",VLOOKUP(B163,lingue!$A$1:$W$2481,14,FALSE),IF($A$4="E",VLOOKUP(B163,lingue!$A$1:$W$2481,20,FALSE),IF($A$4="PL",VLOOKUP(B163,lingue!$A$1:$W$2481,22,FALSE),IF($A$4="D",VLOOKUP(B163,lingue!$A$1:$W$2481,16,FALSE),IF($A$4="F",VLOOKUP(B163,lingue!$A$1:$W$2481,18,FALSE)))))))</f>
        <v>CASSETTA NEXIT IN REPLAST – FONDO LISCIO – MANIGLIE APERTE/CHIUSE - PICKING 294X206H MM - DIM. 600X400X420H MM – COLORE GRIGIO 01</v>
      </c>
      <c r="E163" s="23" t="str">
        <f>IF($A$4="I",VLOOKUP(B163,lingue!$A$1:$W$2481,13,FALSE),IF($A$4="GB",VLOOKUP(B163,lingue!$A$1:$W$2481,15,FALSE),IF($A$4="E",VLOOKUP(B163,lingue!$A$1:$W$2481,21,FALSE),IF($A$4="PL",VLOOKUP(B163,lingue!$A$1:$W$2481,23,FALSE),IF($A$4="D",VLOOKUP(B163,lingue!$A$1:$W$2481,17,FALSE),IF($A$4="F",VLOOKUP(B163,lingue!$A$1:$W$2481,19,FALSE)))))))</f>
        <v>***FORNITO IN MULTIPLI DI 1/20 PZ***</v>
      </c>
      <c r="F163" s="29">
        <v>200</v>
      </c>
      <c r="G163" s="30" t="s">
        <v>605</v>
      </c>
      <c r="H163" s="31">
        <v>220</v>
      </c>
      <c r="I163" s="24">
        <v>2883</v>
      </c>
      <c r="J163" s="25">
        <v>1</v>
      </c>
      <c r="K163" s="26">
        <v>20</v>
      </c>
      <c r="L163" s="27">
        <v>24.62</v>
      </c>
      <c r="M163" s="102"/>
    </row>
    <row r="164" spans="1:13" ht="21.75" customHeight="1" x14ac:dyDescent="0.25">
      <c r="A164" s="34" t="s">
        <v>6</v>
      </c>
      <c r="B164" s="77" t="s">
        <v>14050</v>
      </c>
      <c r="C164" s="98" t="str">
        <f>IF(Tabella423[[#This Row],[ iMiNOW  01/09/2025  31/12/2025 ]],"PROMO"," ")</f>
        <v xml:space="preserve"> </v>
      </c>
      <c r="D164" s="8" t="str">
        <f>IF($A$4="I",VLOOKUP(B164,lingue!$A$1:$W$2481,12,FALSE),IF($A$4="GB",VLOOKUP(B164,lingue!$A$1:$W$2481,14,FALSE),IF($A$4="E",VLOOKUP(B164,lingue!$A$1:$W$2481,20,FALSE),IF($A$4="PL",VLOOKUP(B164,lingue!$A$1:$W$2481,22,FALSE),IF($A$4="D",VLOOKUP(B164,lingue!$A$1:$W$2481,16,FALSE),IF($A$4="F",VLOOKUP(B164,lingue!$A$1:$W$2481,18,FALSE)))))))</f>
        <v>CASSETTA NEXIT IN PP CONDUTTIVO – FONDO LISCIO – MANIGLIE CHIUSE - PLUG - DIM. 600X400X420H MM – COLORE NERO 07</v>
      </c>
      <c r="E164" s="23" t="str">
        <f>IF($A$4="I",VLOOKUP(B164,lingue!$A$1:$W$2481,13,FALSE),IF($A$4="GB",VLOOKUP(B164,lingue!$A$1:$W$2481,15,FALSE),IF($A$4="E",VLOOKUP(B164,lingue!$A$1:$W$2481,21,FALSE),IF($A$4="PL",VLOOKUP(B164,lingue!$A$1:$W$2481,23,FALSE),IF($A$4="D",VLOOKUP(B164,lingue!$A$1:$W$2481,17,FALSE),IF($A$4="F",VLOOKUP(B164,lingue!$A$1:$W$2481,19,FALSE)))))))</f>
        <v>***FORNITO IN MULTIPLI DI 1/20 PZ***</v>
      </c>
      <c r="F164" s="29">
        <v>200</v>
      </c>
      <c r="G164" s="23"/>
      <c r="H164" s="8"/>
      <c r="I164" s="24">
        <v>3232</v>
      </c>
      <c r="J164" s="25">
        <v>1</v>
      </c>
      <c r="K164" s="26">
        <v>20</v>
      </c>
      <c r="L164" s="27">
        <v>35.700000000000003</v>
      </c>
      <c r="M164" s="102"/>
    </row>
    <row r="165" spans="1:13" ht="21.75" customHeight="1" x14ac:dyDescent="0.25">
      <c r="A165" s="34" t="s">
        <v>6</v>
      </c>
      <c r="B165" s="78" t="s">
        <v>127</v>
      </c>
      <c r="C165" s="98" t="str">
        <f>IF(Tabella423[[#This Row],[ iMiNOW  01/09/2025  31/12/2025 ]],"PROMO"," ")</f>
        <v xml:space="preserve"> </v>
      </c>
      <c r="D165" s="8" t="str">
        <f>IF($A$4="I",VLOOKUP(B165,lingue!$A$1:$W$2481,12,FALSE),IF($A$4="GB",VLOOKUP(B165,lingue!$A$1:$W$2481,14,FALSE),IF($A$4="E",VLOOKUP(B165,lingue!$A$1:$W$2481,20,FALSE),IF($A$4="PL",VLOOKUP(B165,lingue!$A$1:$W$2481,22,FALSE),IF($A$4="D",VLOOKUP(B165,lingue!$A$1:$W$2481,16,FALSE),IF($A$4="F",VLOOKUP(B165,lingue!$A$1:$W$2481,18,FALSE)))))))</f>
        <v>COPERCHIO A 2 FALDE IN PP COMPLETO DI CERNIERE PER CASSETTE NEXIT DIM.MM 600X400 - COLORE GRIGIO 01</v>
      </c>
      <c r="E165" s="23" t="str">
        <f>IF($A$4="I",VLOOKUP(B165,lingue!$A$1:$W$2481,13,FALSE),IF($A$4="GB",VLOOKUP(B165,lingue!$A$1:$W$2481,15,FALSE),IF($A$4="E",VLOOKUP(B165,lingue!$A$1:$W$2481,21,FALSE),IF($A$4="PL",VLOOKUP(B165,lingue!$A$1:$W$2481,23,FALSE),IF($A$4="D",VLOOKUP(B165,lingue!$A$1:$W$2481,17,FALSE),IF($A$4="F",VLOOKUP(B165,lingue!$A$1:$W$2481,19,FALSE)))))))</f>
        <v>***FORNITO IN MULTIPLI DI 1/176 PZ***</v>
      </c>
      <c r="F165" s="8"/>
      <c r="G165" s="23"/>
      <c r="H165" s="8"/>
      <c r="I165" s="24">
        <v>1016</v>
      </c>
      <c r="J165" s="25">
        <v>1</v>
      </c>
      <c r="K165" s="26">
        <v>176</v>
      </c>
      <c r="L165" s="27">
        <v>12.91</v>
      </c>
      <c r="M165" s="102"/>
    </row>
    <row r="166" spans="1:13" ht="21.75" customHeight="1" x14ac:dyDescent="0.25">
      <c r="A166" s="34" t="s">
        <v>6</v>
      </c>
      <c r="B166" s="77" t="s">
        <v>14051</v>
      </c>
      <c r="C166" s="98" t="str">
        <f>IF(Tabella423[[#This Row],[ iMiNOW  01/09/2025  31/12/2025 ]],"PROMO"," ")</f>
        <v xml:space="preserve"> </v>
      </c>
      <c r="D166" s="8" t="str">
        <f>IF($A$4="I",VLOOKUP(B166,lingue!$A$1:$W$2481,12,FALSE),IF($A$4="GB",VLOOKUP(B166,lingue!$A$1:$W$2481,14,FALSE),IF($A$4="E",VLOOKUP(B166,lingue!$A$1:$W$2481,20,FALSE),IF($A$4="PL",VLOOKUP(B166,lingue!$A$1:$W$2481,22,FALSE),IF($A$4="D",VLOOKUP(B166,lingue!$A$1:$W$2481,16,FALSE),IF($A$4="F",VLOOKUP(B166,lingue!$A$1:$W$2481,18,FALSE)))))))</f>
        <v>COPERCHIO IN PP CONDUTTIVO A 2 FALDE IN PP COMPLETO DI CERNIERE PER CASSETTE NEXIT DIM.MM 600X400 - COLORE NERO 07</v>
      </c>
      <c r="E166" s="23" t="str">
        <f>IF($A$4="I",VLOOKUP(B166,lingue!$A$1:$W$2481,13,FALSE),IF($A$4="GB",VLOOKUP(B166,lingue!$A$1:$W$2481,15,FALSE),IF($A$4="E",VLOOKUP(B166,lingue!$A$1:$W$2481,21,FALSE),IF($A$4="PL",VLOOKUP(B166,lingue!$A$1:$W$2481,23,FALSE),IF($A$4="D",VLOOKUP(B166,lingue!$A$1:$W$2481,17,FALSE),IF($A$4="F",VLOOKUP(B166,lingue!$A$1:$W$2481,19,FALSE)))))))</f>
        <v>***FORNITO IN MULTIPLI DI 1/176 PZ***</v>
      </c>
      <c r="F166" s="29">
        <v>200</v>
      </c>
      <c r="G166" s="23"/>
      <c r="H166" s="8"/>
      <c r="I166" s="24">
        <v>1138</v>
      </c>
      <c r="J166" s="25">
        <v>1</v>
      </c>
      <c r="K166" s="26">
        <v>176</v>
      </c>
      <c r="L166" s="27">
        <v>13.8</v>
      </c>
      <c r="M166" s="102"/>
    </row>
    <row r="167" spans="1:13" ht="21.75" customHeight="1" x14ac:dyDescent="0.25">
      <c r="A167" s="34" t="s">
        <v>6</v>
      </c>
      <c r="B167" s="79" t="s">
        <v>128</v>
      </c>
      <c r="C167" s="98" t="str">
        <f>IF(Tabella423[[#This Row],[ iMiNOW  01/09/2025  31/12/2025 ]],"PROMO"," ")</f>
        <v xml:space="preserve"> </v>
      </c>
      <c r="D167" s="8" t="str">
        <f>IF($A$4="I",VLOOKUP(B167,lingue!$A$1:$W$2481,12,FALSE),IF($A$4="GB",VLOOKUP(B167,lingue!$A$1:$W$2481,14,FALSE),IF($A$4="E",VLOOKUP(B167,lingue!$A$1:$W$2481,20,FALSE),IF($A$4="PL",VLOOKUP(B167,lingue!$A$1:$W$2481,22,FALSE),IF($A$4="D",VLOOKUP(B167,lingue!$A$1:$W$2481,16,FALSE),IF($A$4="F",VLOOKUP(B167,lingue!$A$1:$W$2481,18,FALSE)))))))</f>
        <v>COPERCHIO A 2 FALDE IN REPLAST COMPLETO DI CERNIERE PER CASSETTE NEXIT DIM.MM 600X400 - COLORE GRIGIO 01</v>
      </c>
      <c r="E167" s="23" t="str">
        <f>IF($A$4="I",VLOOKUP(B167,lingue!$A$1:$W$2481,13,FALSE),IF($A$4="GB",VLOOKUP(B167,lingue!$A$1:$W$2481,15,FALSE),IF($A$4="E",VLOOKUP(B167,lingue!$A$1:$W$2481,21,FALSE),IF($A$4="PL",VLOOKUP(B167,lingue!$A$1:$W$2481,23,FALSE),IF($A$4="D",VLOOKUP(B167,lingue!$A$1:$W$2481,17,FALSE),IF($A$4="F",VLOOKUP(B167,lingue!$A$1:$W$2481,19,FALSE)))))))</f>
        <v>***FORNITO IN MULTIPLI DI 1/176 PZ***</v>
      </c>
      <c r="F167" s="8"/>
      <c r="G167" s="23"/>
      <c r="H167" s="8"/>
      <c r="I167" s="24">
        <v>1062</v>
      </c>
      <c r="J167" s="25">
        <v>1</v>
      </c>
      <c r="K167" s="26">
        <v>176</v>
      </c>
      <c r="L167" s="27">
        <v>10.97</v>
      </c>
      <c r="M167" s="102"/>
    </row>
    <row r="168" spans="1:13" ht="21.75" customHeight="1" x14ac:dyDescent="0.25">
      <c r="A168" s="34" t="s">
        <v>6</v>
      </c>
      <c r="B168" s="78" t="s">
        <v>129</v>
      </c>
      <c r="C168" s="98" t="str">
        <f>IF(Tabella423[[#This Row],[ iMiNOW  01/09/2025  31/12/2025 ]],"PROMO"," ")</f>
        <v xml:space="preserve"> </v>
      </c>
      <c r="D168" s="8" t="str">
        <f>IF($A$4="I",VLOOKUP(B168,lingue!$A$1:$W$2481,12,FALSE),IF($A$4="GB",VLOOKUP(B168,lingue!$A$1:$W$2481,14,FALSE),IF($A$4="E",VLOOKUP(B168,lingue!$A$1:$W$2481,20,FALSE),IF($A$4="PL",VLOOKUP(B168,lingue!$A$1:$W$2481,22,FALSE),IF($A$4="D",VLOOKUP(B168,lingue!$A$1:$W$2481,16,FALSE),IF($A$4="F",VLOOKUP(B168,lingue!$A$1:$W$2481,18,FALSE)))))))</f>
        <v xml:space="preserve">COPERCHIO INTEGRALE IN PP PER CASSETTE SERIE NEXIT - DIM. MM L=600 P=400 - COLORE GRIGIO 01 </v>
      </c>
      <c r="E168" s="23" t="str">
        <f>IF($A$4="I",VLOOKUP(B168,lingue!$A$1:$W$2481,13,FALSE),IF($A$4="GB",VLOOKUP(B168,lingue!$A$1:$W$2481,15,FALSE),IF($A$4="E",VLOOKUP(B168,lingue!$A$1:$W$2481,21,FALSE),IF($A$4="PL",VLOOKUP(B168,lingue!$A$1:$W$2481,23,FALSE),IF($A$4="D",VLOOKUP(B168,lingue!$A$1:$W$2481,17,FALSE),IF($A$4="F",VLOOKUP(B168,lingue!$A$1:$W$2481,19,FALSE)))))))</f>
        <v>***FORNITO IN MULTIPLI DI 1/176 PZ***</v>
      </c>
      <c r="F168" s="8"/>
      <c r="G168" s="23"/>
      <c r="H168" s="8"/>
      <c r="I168" s="24">
        <v>845</v>
      </c>
      <c r="J168" s="25">
        <v>1</v>
      </c>
      <c r="K168" s="26">
        <v>176</v>
      </c>
      <c r="L168" s="27">
        <v>8.18</v>
      </c>
      <c r="M168" s="102"/>
    </row>
    <row r="169" spans="1:13" ht="21.75" customHeight="1" x14ac:dyDescent="0.25">
      <c r="A169" s="34" t="s">
        <v>6</v>
      </c>
      <c r="B169" s="77" t="s">
        <v>14052</v>
      </c>
      <c r="C169" s="98" t="str">
        <f>IF(Tabella423[[#This Row],[ iMiNOW  01/09/2025  31/12/2025 ]],"PROMO"," ")</f>
        <v xml:space="preserve"> </v>
      </c>
      <c r="D169" s="8" t="str">
        <f>IF($A$4="I",VLOOKUP(B169,lingue!$A$1:$W$2481,12,FALSE),IF($A$4="GB",VLOOKUP(B169,lingue!$A$1:$W$2481,14,FALSE),IF($A$4="E",VLOOKUP(B169,lingue!$A$1:$W$2481,20,FALSE),IF($A$4="PL",VLOOKUP(B169,lingue!$A$1:$W$2481,22,FALSE),IF($A$4="D",VLOOKUP(B169,lingue!$A$1:$W$2481,16,FALSE),IF($A$4="F",VLOOKUP(B169,lingue!$A$1:$W$2481,18,FALSE)))))))</f>
        <v>COPERCHIO INTEGRALE IN PP CONDUTTIVO PER CASSETTE SERIE NEXIT - DIM. MM L=600 P=400 - COLORE NERO 07</v>
      </c>
      <c r="E169" s="23" t="str">
        <f>IF($A$4="I",VLOOKUP(B169,lingue!$A$1:$W$2481,13,FALSE),IF($A$4="GB",VLOOKUP(B169,lingue!$A$1:$W$2481,15,FALSE),IF($A$4="E",VLOOKUP(B169,lingue!$A$1:$W$2481,21,FALSE),IF($A$4="PL",VLOOKUP(B169,lingue!$A$1:$W$2481,23,FALSE),IF($A$4="D",VLOOKUP(B169,lingue!$A$1:$W$2481,17,FALSE),IF($A$4="F",VLOOKUP(B169,lingue!$A$1:$W$2481,19,FALSE)))))))</f>
        <v>***FORNITO IN MULTIPLI DI 1/176 PZ***</v>
      </c>
      <c r="F169" s="29">
        <v>200</v>
      </c>
      <c r="G169" s="23"/>
      <c r="H169" s="8"/>
      <c r="I169" s="24">
        <v>946</v>
      </c>
      <c r="J169" s="25">
        <v>1</v>
      </c>
      <c r="K169" s="26">
        <v>176</v>
      </c>
      <c r="L169" s="27">
        <v>12.34</v>
      </c>
      <c r="M169" s="102"/>
    </row>
    <row r="170" spans="1:13" ht="21.75" customHeight="1" x14ac:dyDescent="0.25">
      <c r="A170" s="34" t="s">
        <v>6</v>
      </c>
      <c r="B170" s="79" t="s">
        <v>130</v>
      </c>
      <c r="C170" s="98" t="str">
        <f>IF(Tabella423[[#This Row],[ iMiNOW  01/09/2025  31/12/2025 ]],"PROMO"," ")</f>
        <v xml:space="preserve"> </v>
      </c>
      <c r="D170" s="8" t="str">
        <f>IF($A$4="I",VLOOKUP(B170,lingue!$A$1:$W$2481,12,FALSE),IF($A$4="GB",VLOOKUP(B170,lingue!$A$1:$W$2481,14,FALSE),IF($A$4="E",VLOOKUP(B170,lingue!$A$1:$W$2481,20,FALSE),IF($A$4="PL",VLOOKUP(B170,lingue!$A$1:$W$2481,22,FALSE),IF($A$4="D",VLOOKUP(B170,lingue!$A$1:$W$2481,16,FALSE),IF($A$4="F",VLOOKUP(B170,lingue!$A$1:$W$2481,18,FALSE)))))))</f>
        <v>COPERCHIO INTEGRALE IN REPLAST PER CASSETTE SERIE NEXIT - DIM. MM L=600 P=400 - COLORE GRIGIO 01</v>
      </c>
      <c r="E170" s="23" t="str">
        <f>IF($A$4="I",VLOOKUP(B170,lingue!$A$1:$W$2481,13,FALSE),IF($A$4="GB",VLOOKUP(B170,lingue!$A$1:$W$2481,15,FALSE),IF($A$4="E",VLOOKUP(B170,lingue!$A$1:$W$2481,21,FALSE),IF($A$4="PL",VLOOKUP(B170,lingue!$A$1:$W$2481,23,FALSE),IF($A$4="D",VLOOKUP(B170,lingue!$A$1:$W$2481,17,FALSE),IF($A$4="F",VLOOKUP(B170,lingue!$A$1:$W$2481,19,FALSE)))))))</f>
        <v>***FORNITO IN MULTIPLI DI 1/176 PZ***</v>
      </c>
      <c r="F170" s="8"/>
      <c r="G170" s="23"/>
      <c r="H170" s="8"/>
      <c r="I170" s="24">
        <v>883</v>
      </c>
      <c r="J170" s="25">
        <v>1</v>
      </c>
      <c r="K170" s="26">
        <v>176</v>
      </c>
      <c r="L170" s="27">
        <v>6.95</v>
      </c>
      <c r="M170" s="102"/>
    </row>
    <row r="171" spans="1:13" ht="21.75" customHeight="1" x14ac:dyDescent="0.25">
      <c r="A171" s="34" t="s">
        <v>6</v>
      </c>
      <c r="B171" s="78" t="s">
        <v>131</v>
      </c>
      <c r="C171" s="98" t="str">
        <f>IF(Tabella423[[#This Row],[ iMiNOW  01/09/2025  31/12/2025 ]],"PROMO"," ")</f>
        <v xml:space="preserve"> </v>
      </c>
      <c r="D171" s="8" t="str">
        <f>IF($A$4="I",VLOOKUP(B171,lingue!$A$1:$W$2481,12,FALSE),IF($A$4="GB",VLOOKUP(B171,lingue!$A$1:$W$2481,14,FALSE),IF($A$4="E",VLOOKUP(B171,lingue!$A$1:$W$2481,20,FALSE),IF($A$4="PL",VLOOKUP(B171,lingue!$A$1:$W$2481,22,FALSE),IF($A$4="D",VLOOKUP(B171,lingue!$A$1:$W$2481,16,FALSE),IF($A$4="F",VLOOKUP(B171,lingue!$A$1:$W$2481,18,FALSE)))))))</f>
        <v>COPERCHIO IN PP A CERNIERA PER CASSETTE NEXIT - DIM. MM  L=600 P=400 - COLORE GRIGIO 01</v>
      </c>
      <c r="E171" s="23" t="str">
        <f>IF($A$4="I",VLOOKUP(B171,lingue!$A$1:$W$2481,13,FALSE),IF($A$4="GB",VLOOKUP(B171,lingue!$A$1:$W$2481,15,FALSE),IF($A$4="E",VLOOKUP(B171,lingue!$A$1:$W$2481,21,FALSE),IF($A$4="PL",VLOOKUP(B171,lingue!$A$1:$W$2481,23,FALSE),IF($A$4="D",VLOOKUP(B171,lingue!$A$1:$W$2481,17,FALSE),IF($A$4="F",VLOOKUP(B171,lingue!$A$1:$W$2481,19,FALSE)))))))</f>
        <v>***FORNITO IN MULTIPLI DI 1/176 PZ***</v>
      </c>
      <c r="F171" s="8"/>
      <c r="G171" s="23"/>
      <c r="H171" s="8"/>
      <c r="I171" s="24">
        <v>710</v>
      </c>
      <c r="J171" s="25">
        <v>1</v>
      </c>
      <c r="K171" s="26">
        <v>176</v>
      </c>
      <c r="L171" s="27">
        <v>7.2</v>
      </c>
      <c r="M171" s="102"/>
    </row>
    <row r="172" spans="1:13" ht="21.75" customHeight="1" x14ac:dyDescent="0.25">
      <c r="A172" s="34" t="s">
        <v>6</v>
      </c>
      <c r="B172" s="77" t="s">
        <v>14053</v>
      </c>
      <c r="C172" s="98" t="str">
        <f>IF(Tabella423[[#This Row],[ iMiNOW  01/09/2025  31/12/2025 ]],"PROMO"," ")</f>
        <v xml:space="preserve"> </v>
      </c>
      <c r="D172" s="8" t="str">
        <f>IF($A$4="I",VLOOKUP(B172,lingue!$A$1:$W$2481,12,FALSE),IF($A$4="GB",VLOOKUP(B172,lingue!$A$1:$W$2481,14,FALSE),IF($A$4="E",VLOOKUP(B172,lingue!$A$1:$W$2481,20,FALSE),IF($A$4="PL",VLOOKUP(B172,lingue!$A$1:$W$2481,22,FALSE),IF($A$4="D",VLOOKUP(B172,lingue!$A$1:$W$2481,16,FALSE),IF($A$4="F",VLOOKUP(B172,lingue!$A$1:$W$2481,18,FALSE)))))))</f>
        <v>COPERCHIO IN PP CONDUTTIVO A CERNIERA PER CASSETTE NEXIT - DIM. MM  L=600 P=400 - COLORE NERO 07</v>
      </c>
      <c r="E172" s="23" t="str">
        <f>IF($A$4="I",VLOOKUP(B172,lingue!$A$1:$W$2481,13,FALSE),IF($A$4="GB",VLOOKUP(B172,lingue!$A$1:$W$2481,15,FALSE),IF($A$4="E",VLOOKUP(B172,lingue!$A$1:$W$2481,21,FALSE),IF($A$4="PL",VLOOKUP(B172,lingue!$A$1:$W$2481,23,FALSE),IF($A$4="D",VLOOKUP(B172,lingue!$A$1:$W$2481,17,FALSE),IF($A$4="F",VLOOKUP(B172,lingue!$A$1:$W$2481,19,FALSE)))))))</f>
        <v>***FORNITO IN MULTIPLI DI 1/176 PZ***</v>
      </c>
      <c r="F172" s="8"/>
      <c r="G172" s="23"/>
      <c r="H172" s="8"/>
      <c r="I172" s="24">
        <v>795</v>
      </c>
      <c r="J172" s="25">
        <v>1</v>
      </c>
      <c r="K172" s="26">
        <v>176</v>
      </c>
      <c r="L172" s="27">
        <v>10.66</v>
      </c>
      <c r="M172" s="102"/>
    </row>
    <row r="173" spans="1:13" ht="21.75" customHeight="1" x14ac:dyDescent="0.25">
      <c r="A173" s="34" t="s">
        <v>6</v>
      </c>
      <c r="B173" s="79" t="s">
        <v>132</v>
      </c>
      <c r="C173" s="98" t="str">
        <f>IF(Tabella423[[#This Row],[ iMiNOW  01/09/2025  31/12/2025 ]],"PROMO"," ")</f>
        <v xml:space="preserve"> </v>
      </c>
      <c r="D173" s="8" t="str">
        <f>IF($A$4="I",VLOOKUP(B173,lingue!$A$1:$W$2481,12,FALSE),IF($A$4="GB",VLOOKUP(B173,lingue!$A$1:$W$2481,14,FALSE),IF($A$4="E",VLOOKUP(B173,lingue!$A$1:$W$2481,20,FALSE),IF($A$4="PL",VLOOKUP(B173,lingue!$A$1:$W$2481,22,FALSE),IF($A$4="D",VLOOKUP(B173,lingue!$A$1:$W$2481,16,FALSE),IF($A$4="F",VLOOKUP(B173,lingue!$A$1:$W$2481,18,FALSE)))))))</f>
        <v>COPERCHIO IN REPLAST A CERNIERA PER CASSETTE NEXIT - DIM. MM  L=600 P=400 - COLORE GRIGIO 01</v>
      </c>
      <c r="E173" s="23" t="str">
        <f>IF($A$4="I",VLOOKUP(B173,lingue!$A$1:$W$2481,13,FALSE),IF($A$4="GB",VLOOKUP(B173,lingue!$A$1:$W$2481,15,FALSE),IF($A$4="E",VLOOKUP(B173,lingue!$A$1:$W$2481,21,FALSE),IF($A$4="PL",VLOOKUP(B173,lingue!$A$1:$W$2481,23,FALSE),IF($A$4="D",VLOOKUP(B173,lingue!$A$1:$W$2481,17,FALSE),IF($A$4="F",VLOOKUP(B173,lingue!$A$1:$W$2481,19,FALSE)))))))</f>
        <v>***FORNITO IN MULTIPLI DI 1/176 PZ***</v>
      </c>
      <c r="F173" s="8"/>
      <c r="G173" s="23"/>
      <c r="H173" s="8"/>
      <c r="I173" s="24">
        <v>742</v>
      </c>
      <c r="J173" s="25">
        <v>1</v>
      </c>
      <c r="K173" s="26">
        <v>176</v>
      </c>
      <c r="L173" s="27">
        <v>6.12</v>
      </c>
      <c r="M173" s="102"/>
    </row>
    <row r="174" spans="1:13" ht="21.75" customHeight="1" x14ac:dyDescent="0.25">
      <c r="A174" s="34" t="s">
        <v>6</v>
      </c>
      <c r="B174" s="78" t="s">
        <v>133</v>
      </c>
      <c r="C174" s="98" t="str">
        <f>IF(Tabella423[[#This Row],[ iMiNOW  01/09/2025  31/12/2025 ]],"PROMO"," ")</f>
        <v xml:space="preserve"> </v>
      </c>
      <c r="D174" s="8" t="str">
        <f>IF($A$4="I",VLOOKUP(B174,lingue!$A$1:$W$2481,12,FALSE),IF($A$4="GB",VLOOKUP(B174,lingue!$A$1:$W$2481,14,FALSE),IF($A$4="E",VLOOKUP(B174,lingue!$A$1:$W$2481,20,FALSE),IF($A$4="PL",VLOOKUP(B174,lingue!$A$1:$W$2481,22,FALSE),IF($A$4="D",VLOOKUP(B174,lingue!$A$1:$W$2481,16,FALSE),IF($A$4="F",VLOOKUP(B174,lingue!$A$1:$W$2481,18,FALSE)))))))</f>
        <v>COPERCHIO IN PP CON MANIGLIE PER CASSETTE SERIE NEXIT - DIM. MM  L=600 P=400 - COLORE GRIGIO 01</v>
      </c>
      <c r="E174" s="23" t="str">
        <f>IF($A$4="I",VLOOKUP(B174,lingue!$A$1:$W$2481,13,FALSE),IF($A$4="GB",VLOOKUP(B174,lingue!$A$1:$W$2481,15,FALSE),IF($A$4="E",VLOOKUP(B174,lingue!$A$1:$W$2481,21,FALSE),IF($A$4="PL",VLOOKUP(B174,lingue!$A$1:$W$2481,23,FALSE),IF($A$4="D",VLOOKUP(B174,lingue!$A$1:$W$2481,17,FALSE),IF($A$4="F",VLOOKUP(B174,lingue!$A$1:$W$2481,19,FALSE)))))))</f>
        <v>***FORNITO IN MULTIPLI DI 1/176 PZ***</v>
      </c>
      <c r="F174" s="8"/>
      <c r="G174" s="23"/>
      <c r="H174" s="8"/>
      <c r="I174" s="24">
        <v>751</v>
      </c>
      <c r="J174" s="25">
        <v>1</v>
      </c>
      <c r="K174" s="26">
        <v>176</v>
      </c>
      <c r="L174" s="27">
        <v>7.2</v>
      </c>
      <c r="M174" s="102"/>
    </row>
    <row r="175" spans="1:13" ht="21.75" customHeight="1" x14ac:dyDescent="0.25">
      <c r="A175" s="34" t="s">
        <v>6</v>
      </c>
      <c r="B175" s="77" t="s">
        <v>14054</v>
      </c>
      <c r="C175" s="98" t="str">
        <f>IF(Tabella423[[#This Row],[ iMiNOW  01/09/2025  31/12/2025 ]],"PROMO"," ")</f>
        <v xml:space="preserve"> </v>
      </c>
      <c r="D175" s="8" t="str">
        <f>IF($A$4="I",VLOOKUP(B175,lingue!$A$1:$W$2481,12,FALSE),IF($A$4="GB",VLOOKUP(B175,lingue!$A$1:$W$2481,14,FALSE),IF($A$4="E",VLOOKUP(B175,lingue!$A$1:$W$2481,20,FALSE),IF($A$4="PL",VLOOKUP(B175,lingue!$A$1:$W$2481,22,FALSE),IF($A$4="D",VLOOKUP(B175,lingue!$A$1:$W$2481,16,FALSE),IF($A$4="F",VLOOKUP(B175,lingue!$A$1:$W$2481,18,FALSE)))))))</f>
        <v>COPERCHIO IN PP CONDUTTIVO CON MANIGLIE PER CASSETTE NEXIT - DIM. MM  L=600 P=400 - COLORE NERO 07</v>
      </c>
      <c r="E175" s="23" t="str">
        <f>IF($A$4="I",VLOOKUP(B175,lingue!$A$1:$W$2481,13,FALSE),IF($A$4="GB",VLOOKUP(B175,lingue!$A$1:$W$2481,15,FALSE),IF($A$4="E",VLOOKUP(B175,lingue!$A$1:$W$2481,21,FALSE),IF($A$4="PL",VLOOKUP(B175,lingue!$A$1:$W$2481,23,FALSE),IF($A$4="D",VLOOKUP(B175,lingue!$A$1:$W$2481,17,FALSE),IF($A$4="F",VLOOKUP(B175,lingue!$A$1:$W$2481,19,FALSE)))))))</f>
        <v>***FORNITO IN MULTIPLI DI 1 PZ***</v>
      </c>
      <c r="F175" s="8"/>
      <c r="G175" s="23"/>
      <c r="H175" s="8"/>
      <c r="I175" s="24">
        <v>841</v>
      </c>
      <c r="J175" s="25">
        <v>1</v>
      </c>
      <c r="K175" s="26">
        <v>176</v>
      </c>
      <c r="L175" s="27">
        <v>11.04</v>
      </c>
      <c r="M175" s="102"/>
    </row>
    <row r="176" spans="1:13" ht="21.75" customHeight="1" x14ac:dyDescent="0.25">
      <c r="A176" s="34" t="s">
        <v>6</v>
      </c>
      <c r="B176" s="79" t="s">
        <v>134</v>
      </c>
      <c r="C176" s="98" t="str">
        <f>IF(Tabella423[[#This Row],[ iMiNOW  01/09/2025  31/12/2025 ]],"PROMO"," ")</f>
        <v xml:space="preserve"> </v>
      </c>
      <c r="D176" s="8" t="str">
        <f>IF($A$4="I",VLOOKUP(B176,lingue!$A$1:$W$2481,12,FALSE),IF($A$4="GB",VLOOKUP(B176,lingue!$A$1:$W$2481,14,FALSE),IF($A$4="E",VLOOKUP(B176,lingue!$A$1:$W$2481,20,FALSE),IF($A$4="PL",VLOOKUP(B176,lingue!$A$1:$W$2481,22,FALSE),IF($A$4="D",VLOOKUP(B176,lingue!$A$1:$W$2481,16,FALSE),IF($A$4="F",VLOOKUP(B176,lingue!$A$1:$W$2481,18,FALSE)))))))</f>
        <v>COPERCHIO IN REPLAST CON MANIGLIE PER CASSETTE SERIE NEXIT - DIM. MM  L=600 P=400 - COLORE GRIGIO 01</v>
      </c>
      <c r="E176" s="23" t="str">
        <f>IF($A$4="I",VLOOKUP(B176,lingue!$A$1:$W$2481,13,FALSE),IF($A$4="GB",VLOOKUP(B176,lingue!$A$1:$W$2481,15,FALSE),IF($A$4="E",VLOOKUP(B176,lingue!$A$1:$W$2481,21,FALSE),IF($A$4="PL",VLOOKUP(B176,lingue!$A$1:$W$2481,23,FALSE),IF($A$4="D",VLOOKUP(B176,lingue!$A$1:$W$2481,17,FALSE),IF($A$4="F",VLOOKUP(B176,lingue!$A$1:$W$2481,19,FALSE)))))))</f>
        <v>***FORNITO IN MULTIPLI DI 1/176 PZ***</v>
      </c>
      <c r="F176" s="8"/>
      <c r="G176" s="23"/>
      <c r="H176" s="8"/>
      <c r="I176" s="24">
        <v>785</v>
      </c>
      <c r="J176" s="25">
        <v>1</v>
      </c>
      <c r="K176" s="26">
        <v>176</v>
      </c>
      <c r="L176" s="27">
        <v>6.12</v>
      </c>
      <c r="M176" s="102"/>
    </row>
    <row r="177" spans="1:13" ht="21.75" customHeight="1" x14ac:dyDescent="0.25">
      <c r="A177" s="34" t="s">
        <v>6</v>
      </c>
      <c r="B177" s="78" t="s">
        <v>14020</v>
      </c>
      <c r="C177" s="98" t="str">
        <f>IF(Tabella423[[#This Row],[ iMiNOW  01/09/2025  31/12/2025 ]],"PROMO"," ")</f>
        <v>PROMO</v>
      </c>
      <c r="D177" s="8" t="str">
        <f>IF($A$4="I",VLOOKUP(B177,lingue!$A$1:$W$2481,12,FALSE),IF($A$4="GB",VLOOKUP(B177,lingue!$A$1:$W$2481,14,FALSE),IF($A$4="E",VLOOKUP(B177,lingue!$A$1:$W$2481,20,FALSE),IF($A$4="PL",VLOOKUP(B177,lingue!$A$1:$W$2481,22,FALSE),IF($A$4="D",VLOOKUP(B177,lingue!$A$1:$W$2481,16,FALSE),IF($A$4="F",VLOOKUP(B177,lingue!$A$1:$W$2481,18,FALSE)))))))</f>
        <v>CASSETTA NEXIT 800X600X75H MM - FONDO RINFORZATO - PORTATA 80 KG - MANIGLIE APERTE - COLORE GRIGIO 01</v>
      </c>
      <c r="E177" s="23" t="str">
        <f>IF($A$4="I",VLOOKUP(B177,lingue!$A$1:$W$2481,13,FALSE),IF($A$4="GB",VLOOKUP(B177,lingue!$A$1:$W$2481,15,FALSE),IF($A$4="E",VLOOKUP(B177,lingue!$A$1:$W$2481,21,FALSE),IF($A$4="PL",VLOOKUP(B177,lingue!$A$1:$W$2481,23,FALSE),IF($A$4="D",VLOOKUP(B177,lingue!$A$1:$W$2481,17,FALSE),IF($A$4="F",VLOOKUP(B177,lingue!$A$1:$W$2481,19,FALSE)))))))</f>
        <v>***FORNITO IN MULTIPLI DI 1/82 PZ***</v>
      </c>
      <c r="F177" s="8"/>
      <c r="G177" s="8"/>
      <c r="H177" s="8"/>
      <c r="I177" s="24">
        <v>3870</v>
      </c>
      <c r="J177" s="25">
        <v>1</v>
      </c>
      <c r="K177" s="26">
        <v>82</v>
      </c>
      <c r="L177" s="27">
        <v>46</v>
      </c>
      <c r="M177" s="102">
        <f>ROUND(L177*0.9,2)</f>
        <v>41.4</v>
      </c>
    </row>
    <row r="178" spans="1:13" ht="21.75" customHeight="1" x14ac:dyDescent="0.25">
      <c r="A178" s="34" t="s">
        <v>6</v>
      </c>
      <c r="B178" s="77" t="s">
        <v>14055</v>
      </c>
      <c r="C178" s="98" t="str">
        <f>IF(Tabella423[[#This Row],[ iMiNOW  01/09/2025  31/12/2025 ]],"PROMO"," ")</f>
        <v xml:space="preserve"> </v>
      </c>
      <c r="D178" s="8" t="str">
        <f>IF($A$4="I",VLOOKUP(B178,lingue!$A$1:$W$2481,12,FALSE),IF($A$4="GB",VLOOKUP(B178,lingue!$A$1:$W$2481,14,FALSE),IF($A$4="E",VLOOKUP(B178,lingue!$A$1:$W$2481,20,FALSE),IF($A$4="PL",VLOOKUP(B178,lingue!$A$1:$W$2481,22,FALSE),IF($A$4="D",VLOOKUP(B178,lingue!$A$1:$W$2481,16,FALSE),IF($A$4="F",VLOOKUP(B178,lingue!$A$1:$W$2481,18,FALSE)))))))</f>
        <v>CASSETTA NEXIT IN PP CONDUTTIVO 800X600X75H MM - FONDO RINFORZATO - PORTATA 80 KG - MANIGLIE APERTE - COLORE NERO 07</v>
      </c>
      <c r="E178" s="23" t="str">
        <f>IF($A$4="I",VLOOKUP(B178,lingue!$A$1:$W$2481,13,FALSE),IF($A$4="GB",VLOOKUP(B178,lingue!$A$1:$W$2481,15,FALSE),IF($A$4="E",VLOOKUP(B178,lingue!$A$1:$W$2481,21,FALSE),IF($A$4="PL",VLOOKUP(B178,lingue!$A$1:$W$2481,23,FALSE),IF($A$4="D",VLOOKUP(B178,lingue!$A$1:$W$2481,17,FALSE),IF($A$4="F",VLOOKUP(B178,lingue!$A$1:$W$2481,19,FALSE)))))))</f>
        <v>***FORNITO IN MULTIPLI DI 1/82 PZ***</v>
      </c>
      <c r="F178" s="29">
        <v>200</v>
      </c>
      <c r="G178" s="28" t="s">
        <v>607</v>
      </c>
      <c r="H178" s="75">
        <v>350</v>
      </c>
      <c r="I178" s="24">
        <v>4258</v>
      </c>
      <c r="J178" s="25">
        <v>1</v>
      </c>
      <c r="K178" s="26">
        <v>82</v>
      </c>
      <c r="L178" s="27">
        <v>51.35</v>
      </c>
      <c r="M178" s="102"/>
    </row>
    <row r="179" spans="1:13" ht="21.75" customHeight="1" x14ac:dyDescent="0.25">
      <c r="A179" s="34" t="s">
        <v>6</v>
      </c>
      <c r="B179" s="78" t="s">
        <v>14021</v>
      </c>
      <c r="C179" s="98" t="str">
        <f>IF(Tabella423[[#This Row],[ iMiNOW  01/09/2025  31/12/2025 ]],"PROMO"," ")</f>
        <v>PROMO</v>
      </c>
      <c r="D179" s="8" t="str">
        <f>IF($A$4="I",VLOOKUP(B179,lingue!$A$1:$W$2481,12,FALSE),IF($A$4="GB",VLOOKUP(B179,lingue!$A$1:$W$2481,14,FALSE),IF($A$4="E",VLOOKUP(B179,lingue!$A$1:$W$2481,20,FALSE),IF($A$4="PL",VLOOKUP(B179,lingue!$A$1:$W$2481,22,FALSE),IF($A$4="D",VLOOKUP(B179,lingue!$A$1:$W$2481,16,FALSE),IF($A$4="F",VLOOKUP(B179,lingue!$A$1:$W$2481,18,FALSE)))))))</f>
        <v>CASSETTA NEXIT 800X600X120H MM - FONDO RINFORZATO - PORTATA 80 KG - MANIGLIE APERTE - COLORE GRIGIO 01</v>
      </c>
      <c r="E179" s="23" t="str">
        <f>IF($A$4="I",VLOOKUP(B179,lingue!$A$1:$W$2481,13,FALSE),IF($A$4="GB",VLOOKUP(B179,lingue!$A$1:$W$2481,15,FALSE),IF($A$4="E",VLOOKUP(B179,lingue!$A$1:$W$2481,21,FALSE),IF($A$4="PL",VLOOKUP(B179,lingue!$A$1:$W$2481,23,FALSE),IF($A$4="D",VLOOKUP(B179,lingue!$A$1:$W$2481,17,FALSE),IF($A$4="F",VLOOKUP(B179,lingue!$A$1:$W$2481,19,FALSE)))))))</f>
        <v>***FORNITO IN MULTIPLI DI 1/48 PZ***</v>
      </c>
      <c r="F179" s="8"/>
      <c r="G179" s="8"/>
      <c r="H179" s="8"/>
      <c r="I179" s="24">
        <v>4270</v>
      </c>
      <c r="J179" s="25">
        <v>1</v>
      </c>
      <c r="K179" s="26">
        <v>48</v>
      </c>
      <c r="L179" s="27">
        <v>48</v>
      </c>
      <c r="M179" s="102">
        <f t="shared" ref="M179:M201" si="0">ROUND(L179*0.9,2)</f>
        <v>43.2</v>
      </c>
    </row>
    <row r="180" spans="1:13" ht="21.75" customHeight="1" x14ac:dyDescent="0.25">
      <c r="A180" s="34" t="s">
        <v>6</v>
      </c>
      <c r="B180" s="77" t="s">
        <v>14057</v>
      </c>
      <c r="C180" s="98" t="str">
        <f>IF(Tabella423[[#This Row],[ iMiNOW  01/09/2025  31/12/2025 ]],"PROMO"," ")</f>
        <v xml:space="preserve"> </v>
      </c>
      <c r="D180" s="8" t="str">
        <f>IF($A$4="I",VLOOKUP(B180,lingue!$A$1:$W$2481,12,FALSE),IF($A$4="GB",VLOOKUP(B180,lingue!$A$1:$W$2481,14,FALSE),IF($A$4="E",VLOOKUP(B180,lingue!$A$1:$W$2481,20,FALSE),IF($A$4="PL",VLOOKUP(B180,lingue!$A$1:$W$2481,22,FALSE),IF($A$4="D",VLOOKUP(B180,lingue!$A$1:$W$2481,16,FALSE),IF($A$4="F",VLOOKUP(B180,lingue!$A$1:$W$2481,18,FALSE)))))))</f>
        <v>CASSETTA NEXIT IN PP CONDUTTIVO 800X600X120H MM - FONDO RINFORZATO - PORTATA 80 KG - MANIGLIE APERTE - COLORE NERO 07</v>
      </c>
      <c r="E180" s="23" t="str">
        <f>IF($A$4="I",VLOOKUP(B180,lingue!$A$1:$W$2481,13,FALSE),IF($A$4="GB",VLOOKUP(B180,lingue!$A$1:$W$2481,15,FALSE),IF($A$4="E",VLOOKUP(B180,lingue!$A$1:$W$2481,21,FALSE),IF($A$4="PL",VLOOKUP(B180,lingue!$A$1:$W$2481,23,FALSE),IF($A$4="D",VLOOKUP(B180,lingue!$A$1:$W$2481,17,FALSE),IF($A$4="F",VLOOKUP(B180,lingue!$A$1:$W$2481,19,FALSE)))))))</f>
        <v>***FORNITO IN MULTIPLI DI 1/48 PZ***</v>
      </c>
      <c r="F180" s="29">
        <v>200</v>
      </c>
      <c r="G180" s="28" t="s">
        <v>607</v>
      </c>
      <c r="H180" s="75">
        <v>350</v>
      </c>
      <c r="I180" s="24">
        <v>4379</v>
      </c>
      <c r="J180" s="25">
        <v>1</v>
      </c>
      <c r="K180" s="26">
        <v>48</v>
      </c>
      <c r="L180" s="27">
        <v>53.96</v>
      </c>
      <c r="M180" s="102"/>
    </row>
    <row r="181" spans="1:13" ht="21.75" customHeight="1" x14ac:dyDescent="0.25">
      <c r="A181" s="34" t="s">
        <v>6</v>
      </c>
      <c r="B181" s="78" t="s">
        <v>14022</v>
      </c>
      <c r="C181" s="98" t="str">
        <f>IF(Tabella423[[#This Row],[ iMiNOW  01/09/2025  31/12/2025 ]],"PROMO"," ")</f>
        <v>PROMO</v>
      </c>
      <c r="D181" s="8" t="str">
        <f>IF($A$4="I",VLOOKUP(B181,lingue!$A$1:$W$2481,12,FALSE),IF($A$4="GB",VLOOKUP(B181,lingue!$A$1:$W$2481,14,FALSE),IF($A$4="E",VLOOKUP(B181,lingue!$A$1:$W$2481,20,FALSE),IF($A$4="PL",VLOOKUP(B181,lingue!$A$1:$W$2481,22,FALSE),IF($A$4="D",VLOOKUP(B181,lingue!$A$1:$W$2481,16,FALSE),IF($A$4="F",VLOOKUP(B181,lingue!$A$1:$W$2481,18,FALSE)))))))</f>
        <v>CASSETTA NEXIT 800X600X170H MM - FONDO RINFORZATO - PORTATA 80 KG - MANIGLIE APERTE - COLORE GRIGIO 01</v>
      </c>
      <c r="E181" s="23" t="str">
        <f>IF($A$4="I",VLOOKUP(B181,lingue!$A$1:$W$2481,13,FALSE),IF($A$4="GB",VLOOKUP(B181,lingue!$A$1:$W$2481,15,FALSE),IF($A$4="E",VLOOKUP(B181,lingue!$A$1:$W$2481,21,FALSE),IF($A$4="PL",VLOOKUP(B181,lingue!$A$1:$W$2481,23,FALSE),IF($A$4="D",VLOOKUP(B181,lingue!$A$1:$W$2481,17,FALSE),IF($A$4="F",VLOOKUP(B181,lingue!$A$1:$W$2481,19,FALSE)))))))</f>
        <v>***FORNITO IN MULTIPLI DI 1/32 PZ***</v>
      </c>
      <c r="F181" s="8"/>
      <c r="G181" s="8"/>
      <c r="H181" s="8"/>
      <c r="I181" s="24">
        <v>4780</v>
      </c>
      <c r="J181" s="25">
        <v>1</v>
      </c>
      <c r="K181" s="26">
        <v>32</v>
      </c>
      <c r="L181" s="27">
        <v>54</v>
      </c>
      <c r="M181" s="102">
        <f t="shared" si="0"/>
        <v>48.6</v>
      </c>
    </row>
    <row r="182" spans="1:13" ht="21.75" customHeight="1" x14ac:dyDescent="0.25">
      <c r="A182" s="34" t="s">
        <v>6</v>
      </c>
      <c r="B182" s="77" t="s">
        <v>14056</v>
      </c>
      <c r="C182" s="98" t="str">
        <f>IF(Tabella423[[#This Row],[ iMiNOW  01/09/2025  31/12/2025 ]],"PROMO"," ")</f>
        <v xml:space="preserve"> </v>
      </c>
      <c r="D182" s="8" t="str">
        <f>IF($A$4="I",VLOOKUP(B182,lingue!$A$1:$W$2481,12,FALSE),IF($A$4="GB",VLOOKUP(B182,lingue!$A$1:$W$2481,14,FALSE),IF($A$4="E",VLOOKUP(B182,lingue!$A$1:$W$2481,20,FALSE),IF($A$4="PL",VLOOKUP(B182,lingue!$A$1:$W$2481,22,FALSE),IF($A$4="D",VLOOKUP(B182,lingue!$A$1:$W$2481,16,FALSE),IF($A$4="F",VLOOKUP(B182,lingue!$A$1:$W$2481,18,FALSE)))))))</f>
        <v>CASSETTA NEXIT IN PP CONDUTTIVO 800X600X170H MM - FONDO RINFORZATO - PORTATA 80 KG - MANIGLIE APERTE - COLORE NERO 07</v>
      </c>
      <c r="E182" s="23" t="str">
        <f>IF($A$4="I",VLOOKUP(B182,lingue!$A$1:$W$2481,13,FALSE),IF($A$4="GB",VLOOKUP(B182,lingue!$A$1:$W$2481,15,FALSE),IF($A$4="E",VLOOKUP(B182,lingue!$A$1:$W$2481,21,FALSE),IF($A$4="PL",VLOOKUP(B182,lingue!$A$1:$W$2481,23,FALSE),IF($A$4="D",VLOOKUP(B182,lingue!$A$1:$W$2481,17,FALSE),IF($A$4="F",VLOOKUP(B182,lingue!$A$1:$W$2481,19,FALSE)))))))</f>
        <v>***FORNITO IN MULTIPLI DI 1/32 PZ***</v>
      </c>
      <c r="F182" s="29">
        <v>200</v>
      </c>
      <c r="G182" s="28" t="s">
        <v>607</v>
      </c>
      <c r="H182" s="75">
        <v>350</v>
      </c>
      <c r="I182" s="24">
        <v>5308</v>
      </c>
      <c r="J182" s="25">
        <v>1</v>
      </c>
      <c r="K182" s="26">
        <v>32</v>
      </c>
      <c r="L182" s="27">
        <v>59.37</v>
      </c>
      <c r="M182" s="102"/>
    </row>
    <row r="183" spans="1:13" ht="21.75" customHeight="1" x14ac:dyDescent="0.25">
      <c r="A183" s="34" t="s">
        <v>6</v>
      </c>
      <c r="B183" s="78" t="s">
        <v>13717</v>
      </c>
      <c r="C183" s="98" t="str">
        <f>IF(Tabella423[[#This Row],[ iMiNOW  01/09/2025  31/12/2025 ]],"PROMO"," ")</f>
        <v>PROMO</v>
      </c>
      <c r="D183" s="8" t="str">
        <f>IF($A$4="I",VLOOKUP(B183,lingue!$A$1:$W$2481,12,FALSE),IF($A$4="GB",VLOOKUP(B183,lingue!$A$1:$W$2481,14,FALSE),IF($A$4="E",VLOOKUP(B183,lingue!$A$1:$W$2481,20,FALSE),IF($A$4="PL",VLOOKUP(B183,lingue!$A$1:$W$2481,22,FALSE),IF($A$4="D",VLOOKUP(B183,lingue!$A$1:$W$2481,16,FALSE),IF($A$4="F",VLOOKUP(B183,lingue!$A$1:$W$2481,18,FALSE)))))))</f>
        <v>CASSETTA NEXIT 800X600X220H MM - FONDO RINFORZATO - PORTATA 80 KG - MANIGLIE APERTE - COLORE GRIGIO 01</v>
      </c>
      <c r="E183" s="23" t="str">
        <f>IF($A$4="I",VLOOKUP(B183,lingue!$A$1:$W$2481,13,FALSE),IF($A$4="GB",VLOOKUP(B183,lingue!$A$1:$W$2481,15,FALSE),IF($A$4="E",VLOOKUP(B183,lingue!$A$1:$W$2481,21,FALSE),IF($A$4="PL",VLOOKUP(B183,lingue!$A$1:$W$2481,23,FALSE),IF($A$4="D",VLOOKUP(B183,lingue!$A$1:$W$2481,17,FALSE),IF($A$4="F",VLOOKUP(B183,lingue!$A$1:$W$2481,19,FALSE)))))))</f>
        <v>***FORNITO IN MULTIPLI DI 1/24 PZ***</v>
      </c>
      <c r="F183" s="8"/>
      <c r="G183" s="8"/>
      <c r="H183" s="8"/>
      <c r="I183" s="24">
        <v>6000</v>
      </c>
      <c r="J183" s="25">
        <v>1</v>
      </c>
      <c r="K183" s="26">
        <v>24</v>
      </c>
      <c r="L183" s="27">
        <v>58</v>
      </c>
      <c r="M183" s="102">
        <f t="shared" si="0"/>
        <v>52.2</v>
      </c>
    </row>
    <row r="184" spans="1:13" ht="21.75" customHeight="1" x14ac:dyDescent="0.25">
      <c r="A184" s="34" t="s">
        <v>6</v>
      </c>
      <c r="B184" s="78" t="s">
        <v>13730</v>
      </c>
      <c r="C184" s="98" t="str">
        <f>IF(Tabella423[[#This Row],[ iMiNOW  01/09/2025  31/12/2025 ]],"PROMO"," ")</f>
        <v xml:space="preserve"> </v>
      </c>
      <c r="D184" s="8" t="str">
        <f>IF($A$4="I",VLOOKUP(B184,lingue!$A$1:$W$2481,12,FALSE),IF($A$4="GB",VLOOKUP(B184,lingue!$A$1:$W$2481,14,FALSE),IF($A$4="E",VLOOKUP(B184,lingue!$A$1:$W$2481,20,FALSE),IF($A$4="PL",VLOOKUP(B184,lingue!$A$1:$W$2481,22,FALSE),IF($A$4="D",VLOOKUP(B184,lingue!$A$1:$W$2481,16,FALSE),IF($A$4="F",VLOOKUP(B184,lingue!$A$1:$W$2481,18,FALSE)))))))</f>
        <v>CASSETTA NEXIT 800X600X220H MM - FONDO RINFORZATO - PORTATA 80 KG - MANIGLIE APERTE - PICKING LATO LUNGO - COLORE GRIGIO 01</v>
      </c>
      <c r="E184" s="23" t="str">
        <f>IF($A$4="I",VLOOKUP(B184,lingue!$A$1:$W$2481,13,FALSE),IF($A$4="GB",VLOOKUP(B184,lingue!$A$1:$W$2481,15,FALSE),IF($A$4="E",VLOOKUP(B184,lingue!$A$1:$W$2481,21,FALSE),IF($A$4="PL",VLOOKUP(B184,lingue!$A$1:$W$2481,23,FALSE),IF($A$4="D",VLOOKUP(B184,lingue!$A$1:$W$2481,17,FALSE),IF($A$4="F",VLOOKUP(B184,lingue!$A$1:$W$2481,19,FALSE)))))))</f>
        <v>***FORNITO IN MULTIPLI DI 1/24 PZ***</v>
      </c>
      <c r="F184" s="29">
        <v>200</v>
      </c>
      <c r="G184" s="8"/>
      <c r="H184" s="8"/>
      <c r="I184" s="24">
        <v>5800</v>
      </c>
      <c r="J184" s="25">
        <v>1</v>
      </c>
      <c r="K184" s="26">
        <v>24</v>
      </c>
      <c r="L184" s="27">
        <v>58</v>
      </c>
      <c r="M184" s="102"/>
    </row>
    <row r="185" spans="1:13" ht="21.75" customHeight="1" x14ac:dyDescent="0.25">
      <c r="A185" s="34" t="s">
        <v>6</v>
      </c>
      <c r="B185" s="78" t="s">
        <v>13737</v>
      </c>
      <c r="C185" s="98" t="str">
        <f>IF(Tabella423[[#This Row],[ iMiNOW  01/09/2025  31/12/2025 ]],"PROMO"," ")</f>
        <v xml:space="preserve"> </v>
      </c>
      <c r="D185" s="8" t="str">
        <f>IF($A$4="I",VLOOKUP(B185,lingue!$A$1:$W$2481,12,FALSE),IF($A$4="GB",VLOOKUP(B185,lingue!$A$1:$W$2481,14,FALSE),IF($A$4="E",VLOOKUP(B185,lingue!$A$1:$W$2481,20,FALSE),IF($A$4="PL",VLOOKUP(B185,lingue!$A$1:$W$2481,22,FALSE),IF($A$4="D",VLOOKUP(B185,lingue!$A$1:$W$2481,16,FALSE),IF($A$4="F",VLOOKUP(B185,lingue!$A$1:$W$2481,18,FALSE)))))))</f>
        <v>CASSETTA NEXIT 800X600X220H MM - FONDO RINFORZATO - PORTATA 80 KG - MANIGLIE APERTE - PICKING LATO CORTO - COLORE GRIGIO 01</v>
      </c>
      <c r="E185" s="23" t="str">
        <f>IF($A$4="I",VLOOKUP(B185,lingue!$A$1:$W$2481,13,FALSE),IF($A$4="GB",VLOOKUP(B185,lingue!$A$1:$W$2481,15,FALSE),IF($A$4="E",VLOOKUP(B185,lingue!$A$1:$W$2481,21,FALSE),IF($A$4="PL",VLOOKUP(B185,lingue!$A$1:$W$2481,23,FALSE),IF($A$4="D",VLOOKUP(B185,lingue!$A$1:$W$2481,17,FALSE),IF($A$4="F",VLOOKUP(B185,lingue!$A$1:$W$2481,19,FALSE)))))))</f>
        <v>***FORNITO IN MULTIPLI DI 1/24 PZ***</v>
      </c>
      <c r="F185" s="29">
        <v>200</v>
      </c>
      <c r="G185" s="8"/>
      <c r="H185" s="8"/>
      <c r="I185" s="24">
        <v>5800</v>
      </c>
      <c r="J185" s="25">
        <v>1</v>
      </c>
      <c r="K185" s="26">
        <v>24</v>
      </c>
      <c r="L185" s="27">
        <v>58</v>
      </c>
      <c r="M185" s="102"/>
    </row>
    <row r="186" spans="1:13" ht="21.75" customHeight="1" x14ac:dyDescent="0.25">
      <c r="A186" s="34" t="s">
        <v>6</v>
      </c>
      <c r="B186" s="77" t="s">
        <v>14059</v>
      </c>
      <c r="C186" s="98" t="str">
        <f>IF(Tabella423[[#This Row],[ iMiNOW  01/09/2025  31/12/2025 ]],"PROMO"," ")</f>
        <v xml:space="preserve"> </v>
      </c>
      <c r="D186" s="8" t="str">
        <f>IF($A$4="I",VLOOKUP(B186,lingue!$A$1:$W$2481,12,FALSE),IF($A$4="GB",VLOOKUP(B186,lingue!$A$1:$W$2481,14,FALSE),IF($A$4="E",VLOOKUP(B186,lingue!$A$1:$W$2481,20,FALSE),IF($A$4="PL",VLOOKUP(B186,lingue!$A$1:$W$2481,22,FALSE),IF($A$4="D",VLOOKUP(B186,lingue!$A$1:$W$2481,16,FALSE),IF($A$4="F",VLOOKUP(B186,lingue!$A$1:$W$2481,18,FALSE)))))))</f>
        <v>CASSETTA NEXIT IN PP CONDUTTIVO 800X600X220H MM - FONDO RINFORZATO - PORTATA 80 KG - MANIGLIE APERTE - COLORE NERO 07</v>
      </c>
      <c r="E186" s="23" t="str">
        <f>IF($A$4="I",VLOOKUP(B186,lingue!$A$1:$W$2481,13,FALSE),IF($A$4="GB",VLOOKUP(B186,lingue!$A$1:$W$2481,15,FALSE),IF($A$4="E",VLOOKUP(B186,lingue!$A$1:$W$2481,21,FALSE),IF($A$4="PL",VLOOKUP(B186,lingue!$A$1:$W$2481,23,FALSE),IF($A$4="D",VLOOKUP(B186,lingue!$A$1:$W$2481,17,FALSE),IF($A$4="F",VLOOKUP(B186,lingue!$A$1:$W$2481,19,FALSE)))))))</f>
        <v>***FORNITO IN MULTIPLI DI 1/24 PZ***</v>
      </c>
      <c r="F186" s="29">
        <v>200</v>
      </c>
      <c r="G186" s="28" t="s">
        <v>607</v>
      </c>
      <c r="H186" s="75">
        <v>350</v>
      </c>
      <c r="I186" s="24">
        <v>6720</v>
      </c>
      <c r="J186" s="25">
        <v>1</v>
      </c>
      <c r="K186" s="26">
        <v>24</v>
      </c>
      <c r="L186" s="27">
        <v>71.44</v>
      </c>
      <c r="M186" s="102"/>
    </row>
    <row r="187" spans="1:13" ht="21.75" customHeight="1" x14ac:dyDescent="0.25">
      <c r="A187" s="34" t="s">
        <v>6</v>
      </c>
      <c r="B187" s="78" t="s">
        <v>13744</v>
      </c>
      <c r="C187" s="98" t="str">
        <f>IF(Tabella423[[#This Row],[ iMiNOW  01/09/2025  31/12/2025 ]],"PROMO"," ")</f>
        <v>PROMO</v>
      </c>
      <c r="D187" s="8" t="str">
        <f>IF($A$4="I",VLOOKUP(B187,lingue!$A$1:$W$2481,12,FALSE),IF($A$4="GB",VLOOKUP(B187,lingue!$A$1:$W$2481,14,FALSE),IF($A$4="E",VLOOKUP(B187,lingue!$A$1:$W$2481,20,FALSE),IF($A$4="PL",VLOOKUP(B187,lingue!$A$1:$W$2481,22,FALSE),IF($A$4="D",VLOOKUP(B187,lingue!$A$1:$W$2481,16,FALSE),IF($A$4="F",VLOOKUP(B187,lingue!$A$1:$W$2481,18,FALSE)))))))</f>
        <v>CASSETTA NEXIT 800X600X270H MM - FONDO RINFORZATO - PORTATA 80 KG - MANIGLIE APERTE - COLORE GRIGIO 01</v>
      </c>
      <c r="E187" s="23" t="str">
        <f>IF($A$4="I",VLOOKUP(B187,lingue!$A$1:$W$2481,13,FALSE),IF($A$4="GB",VLOOKUP(B187,lingue!$A$1:$W$2481,15,FALSE),IF($A$4="E",VLOOKUP(B187,lingue!$A$1:$W$2481,21,FALSE),IF($A$4="PL",VLOOKUP(B187,lingue!$A$1:$W$2481,23,FALSE),IF($A$4="D",VLOOKUP(B187,lingue!$A$1:$W$2481,17,FALSE),IF($A$4="F",VLOOKUP(B187,lingue!$A$1:$W$2481,19,FALSE)))))))</f>
        <v>***FORNITO IN MULTIPLI DI 1/20 PZ***</v>
      </c>
      <c r="F187" s="8"/>
      <c r="G187" s="8"/>
      <c r="H187" s="8"/>
      <c r="I187" s="24">
        <v>6700</v>
      </c>
      <c r="J187" s="25">
        <v>1</v>
      </c>
      <c r="K187" s="26">
        <v>20</v>
      </c>
      <c r="L187" s="27">
        <v>62</v>
      </c>
      <c r="M187" s="102">
        <f t="shared" si="0"/>
        <v>55.8</v>
      </c>
    </row>
    <row r="188" spans="1:13" ht="21.75" customHeight="1" x14ac:dyDescent="0.25">
      <c r="A188" s="34" t="s">
        <v>6</v>
      </c>
      <c r="B188" s="78" t="s">
        <v>13752</v>
      </c>
      <c r="C188" s="98" t="str">
        <f>IF(Tabella423[[#This Row],[ iMiNOW  01/09/2025  31/12/2025 ]],"PROMO"," ")</f>
        <v xml:space="preserve"> </v>
      </c>
      <c r="D188" s="8" t="str">
        <f>IF($A$4="I",VLOOKUP(B188,lingue!$A$1:$W$2481,12,FALSE),IF($A$4="GB",VLOOKUP(B188,lingue!$A$1:$W$2481,14,FALSE),IF($A$4="E",VLOOKUP(B188,lingue!$A$1:$W$2481,20,FALSE),IF($A$4="PL",VLOOKUP(B188,lingue!$A$1:$W$2481,22,FALSE),IF($A$4="D",VLOOKUP(B188,lingue!$A$1:$W$2481,16,FALSE),IF($A$4="F",VLOOKUP(B188,lingue!$A$1:$W$2481,18,FALSE)))))))</f>
        <v>CASSETTA NEXIT 800X600X270H MM - FONDO RINFORZATO - PORTATA 80 KG - MANIGLIE APERTE - PICKING LATO LUNGO - COLORE GRIGIO 01</v>
      </c>
      <c r="E188" s="23" t="str">
        <f>IF($A$4="I",VLOOKUP(B188,lingue!$A$1:$W$2481,13,FALSE),IF($A$4="GB",VLOOKUP(B188,lingue!$A$1:$W$2481,15,FALSE),IF($A$4="E",VLOOKUP(B188,lingue!$A$1:$W$2481,21,FALSE),IF($A$4="PL",VLOOKUP(B188,lingue!$A$1:$W$2481,23,FALSE),IF($A$4="D",VLOOKUP(B188,lingue!$A$1:$W$2481,17,FALSE),IF($A$4="F",VLOOKUP(B188,lingue!$A$1:$W$2481,19,FALSE)))))))</f>
        <v>***FORNITO IN MULTIPLI DI 1/20 PZ***</v>
      </c>
      <c r="F188" s="29">
        <v>200</v>
      </c>
      <c r="G188" s="8"/>
      <c r="H188" s="8"/>
      <c r="I188" s="24">
        <v>6400</v>
      </c>
      <c r="J188" s="25">
        <v>1</v>
      </c>
      <c r="K188" s="26">
        <v>20</v>
      </c>
      <c r="L188" s="27">
        <v>62</v>
      </c>
      <c r="M188" s="102"/>
    </row>
    <row r="189" spans="1:13" ht="21.75" customHeight="1" x14ac:dyDescent="0.25">
      <c r="A189" s="34" t="s">
        <v>6</v>
      </c>
      <c r="B189" s="78" t="s">
        <v>13759</v>
      </c>
      <c r="C189" s="98" t="str">
        <f>IF(Tabella423[[#This Row],[ iMiNOW  01/09/2025  31/12/2025 ]],"PROMO"," ")</f>
        <v xml:space="preserve"> </v>
      </c>
      <c r="D189" s="8" t="str">
        <f>IF($A$4="I",VLOOKUP(B189,lingue!$A$1:$W$2481,12,FALSE),IF($A$4="GB",VLOOKUP(B189,lingue!$A$1:$W$2481,14,FALSE),IF($A$4="E",VLOOKUP(B189,lingue!$A$1:$W$2481,20,FALSE),IF($A$4="PL",VLOOKUP(B189,lingue!$A$1:$W$2481,22,FALSE),IF($A$4="D",VLOOKUP(B189,lingue!$A$1:$W$2481,16,FALSE),IF($A$4="F",VLOOKUP(B189,lingue!$A$1:$W$2481,18,FALSE)))))))</f>
        <v>CASSETTA NEXIT 800X600X270H MM - FONDO RINFORZATO - PORTATA 80 KG - MANIGLIE APERTE - PICKING LATO CORTO - COLORE GRIGIO 01</v>
      </c>
      <c r="E189" s="23" t="str">
        <f>IF($A$4="I",VLOOKUP(B189,lingue!$A$1:$W$2481,13,FALSE),IF($A$4="GB",VLOOKUP(B189,lingue!$A$1:$W$2481,15,FALSE),IF($A$4="E",VLOOKUP(B189,lingue!$A$1:$W$2481,21,FALSE),IF($A$4="PL",VLOOKUP(B189,lingue!$A$1:$W$2481,23,FALSE),IF($A$4="D",VLOOKUP(B189,lingue!$A$1:$W$2481,17,FALSE),IF($A$4="F",VLOOKUP(B189,lingue!$A$1:$W$2481,19,FALSE)))))))</f>
        <v>***FORNITO IN MULTIPLI DI 1/20 PZ***</v>
      </c>
      <c r="F189" s="29">
        <v>200</v>
      </c>
      <c r="G189" s="8"/>
      <c r="H189" s="8"/>
      <c r="I189" s="24">
        <v>6400</v>
      </c>
      <c r="J189" s="25">
        <v>1</v>
      </c>
      <c r="K189" s="26">
        <v>20</v>
      </c>
      <c r="L189" s="27">
        <v>62</v>
      </c>
      <c r="M189" s="102"/>
    </row>
    <row r="190" spans="1:13" ht="21.75" customHeight="1" x14ac:dyDescent="0.25">
      <c r="A190" s="34" t="s">
        <v>6</v>
      </c>
      <c r="B190" s="77" t="s">
        <v>14058</v>
      </c>
      <c r="C190" s="98" t="str">
        <f>IF(Tabella423[[#This Row],[ iMiNOW  01/09/2025  31/12/2025 ]],"PROMO"," ")</f>
        <v xml:space="preserve"> </v>
      </c>
      <c r="D190" s="8" t="str">
        <f>IF($A$4="I",VLOOKUP(B190,lingue!$A$1:$W$2481,12,FALSE),IF($A$4="GB",VLOOKUP(B190,lingue!$A$1:$W$2481,14,FALSE),IF($A$4="E",VLOOKUP(B190,lingue!$A$1:$W$2481,20,FALSE),IF($A$4="PL",VLOOKUP(B190,lingue!$A$1:$W$2481,22,FALSE),IF($A$4="D",VLOOKUP(B190,lingue!$A$1:$W$2481,16,FALSE),IF($A$4="F",VLOOKUP(B190,lingue!$A$1:$W$2481,18,FALSE)))))))</f>
        <v>CASSETTA NEXIT IN PP CONDUTTIVO 800X600X270H MM - FONDO RINFORZATO - PORTATA 80 KG - MANIGLIE APERTE - COLORE NERO 07</v>
      </c>
      <c r="E190" s="23" t="str">
        <f>IF($A$4="I",VLOOKUP(B190,lingue!$A$1:$W$2481,13,FALSE),IF($A$4="GB",VLOOKUP(B190,lingue!$A$1:$W$2481,15,FALSE),IF($A$4="E",VLOOKUP(B190,lingue!$A$1:$W$2481,21,FALSE),IF($A$4="PL",VLOOKUP(B190,lingue!$A$1:$W$2481,23,FALSE),IF($A$4="D",VLOOKUP(B190,lingue!$A$1:$W$2481,17,FALSE),IF($A$4="F",VLOOKUP(B190,lingue!$A$1:$W$2481,19,FALSE)))))))</f>
        <v>***FORNITO IN MULTIPLI DI 1/20 PZ***</v>
      </c>
      <c r="F190" s="29">
        <v>200</v>
      </c>
      <c r="G190" s="28" t="s">
        <v>607</v>
      </c>
      <c r="H190" s="75">
        <v>350</v>
      </c>
      <c r="I190" s="24">
        <v>7445</v>
      </c>
      <c r="J190" s="25">
        <v>1</v>
      </c>
      <c r="K190" s="26">
        <v>20</v>
      </c>
      <c r="L190" s="27">
        <v>81.34</v>
      </c>
      <c r="M190" s="102"/>
    </row>
    <row r="191" spans="1:13" ht="21.75" customHeight="1" x14ac:dyDescent="0.25">
      <c r="A191" s="34" t="s">
        <v>6</v>
      </c>
      <c r="B191" s="78" t="s">
        <v>13766</v>
      </c>
      <c r="C191" s="98" t="str">
        <f>IF(Tabella423[[#This Row],[ iMiNOW  01/09/2025  31/12/2025 ]],"PROMO"," ")</f>
        <v>PROMO</v>
      </c>
      <c r="D191" s="8" t="str">
        <f>IF($A$4="I",VLOOKUP(B191,lingue!$A$1:$W$2481,12,FALSE),IF($A$4="GB",VLOOKUP(B191,lingue!$A$1:$W$2481,14,FALSE),IF($A$4="E",VLOOKUP(B191,lingue!$A$1:$W$2481,20,FALSE),IF($A$4="PL",VLOOKUP(B191,lingue!$A$1:$W$2481,22,FALSE),IF($A$4="D",VLOOKUP(B191,lingue!$A$1:$W$2481,16,FALSE),IF($A$4="F",VLOOKUP(B191,lingue!$A$1:$W$2481,18,FALSE)))))))</f>
        <v>CASSETTA NEXIT 800X600X320H MM - FONDO RINFORZATO - PORTATA 80 KG - MANIGLIE APERTE - COLORE GRIGIO 01</v>
      </c>
      <c r="E191" s="23" t="str">
        <f>IF($A$4="I",VLOOKUP(B191,lingue!$A$1:$W$2481,13,FALSE),IF($A$4="GB",VLOOKUP(B191,lingue!$A$1:$W$2481,15,FALSE),IF($A$4="E",VLOOKUP(B191,lingue!$A$1:$W$2481,21,FALSE),IF($A$4="PL",VLOOKUP(B191,lingue!$A$1:$W$2481,23,FALSE),IF($A$4="D",VLOOKUP(B191,lingue!$A$1:$W$2481,17,FALSE),IF($A$4="F",VLOOKUP(B191,lingue!$A$1:$W$2481,19,FALSE)))))))</f>
        <v>***FORNITO IN MULTIPLI DI 1/16 PZ***</v>
      </c>
      <c r="F191" s="8"/>
      <c r="G191" s="8"/>
      <c r="H191" s="8"/>
      <c r="I191" s="24">
        <v>7300</v>
      </c>
      <c r="J191" s="25">
        <v>1</v>
      </c>
      <c r="K191" s="26">
        <v>16</v>
      </c>
      <c r="L191" s="27">
        <v>65</v>
      </c>
      <c r="M191" s="102">
        <f t="shared" si="0"/>
        <v>58.5</v>
      </c>
    </row>
    <row r="192" spans="1:13" ht="21.75" customHeight="1" x14ac:dyDescent="0.25">
      <c r="A192" s="34" t="s">
        <v>6</v>
      </c>
      <c r="B192" s="78" t="s">
        <v>13779</v>
      </c>
      <c r="C192" s="98" t="str">
        <f>IF(Tabella423[[#This Row],[ iMiNOW  01/09/2025  31/12/2025 ]],"PROMO"," ")</f>
        <v xml:space="preserve"> </v>
      </c>
      <c r="D192" s="8" t="str">
        <f>IF($A$4="I",VLOOKUP(B192,lingue!$A$1:$W$2481,12,FALSE),IF($A$4="GB",VLOOKUP(B192,lingue!$A$1:$W$2481,14,FALSE),IF($A$4="E",VLOOKUP(B192,lingue!$A$1:$W$2481,20,FALSE),IF($A$4="PL",VLOOKUP(B192,lingue!$A$1:$W$2481,22,FALSE),IF($A$4="D",VLOOKUP(B192,lingue!$A$1:$W$2481,16,FALSE),IF($A$4="F",VLOOKUP(B192,lingue!$A$1:$W$2481,18,FALSE)))))))</f>
        <v>CASSETTA NEXIT 800X600X320H MM - FONDO RINFORZATO - PORTATA 80 KG - MANIGLIE APERTE - PICKING LATO LUNGO - COLORE GRIGIO 01</v>
      </c>
      <c r="E192" s="23" t="str">
        <f>IF($A$4="I",VLOOKUP(B192,lingue!$A$1:$W$2481,13,FALSE),IF($A$4="GB",VLOOKUP(B192,lingue!$A$1:$W$2481,15,FALSE),IF($A$4="E",VLOOKUP(B192,lingue!$A$1:$W$2481,21,FALSE),IF($A$4="PL",VLOOKUP(B192,lingue!$A$1:$W$2481,23,FALSE),IF($A$4="D",VLOOKUP(B192,lingue!$A$1:$W$2481,17,FALSE),IF($A$4="F",VLOOKUP(B192,lingue!$A$1:$W$2481,19,FALSE)))))))</f>
        <v>***FORNITO IN MULTIPLI DI 1/16 PZ***</v>
      </c>
      <c r="F192" s="29">
        <v>200</v>
      </c>
      <c r="G192" s="23"/>
      <c r="H192" s="8"/>
      <c r="I192" s="24">
        <v>7000</v>
      </c>
      <c r="J192" s="25">
        <v>1</v>
      </c>
      <c r="K192" s="26">
        <v>16</v>
      </c>
      <c r="L192" s="27">
        <v>65</v>
      </c>
      <c r="M192" s="102"/>
    </row>
    <row r="193" spans="1:13" ht="21.75" customHeight="1" x14ac:dyDescent="0.25">
      <c r="A193" s="34" t="s">
        <v>6</v>
      </c>
      <c r="B193" s="78" t="s">
        <v>13786</v>
      </c>
      <c r="C193" s="98" t="str">
        <f>IF(Tabella423[[#This Row],[ iMiNOW  01/09/2025  31/12/2025 ]],"PROMO"," ")</f>
        <v xml:space="preserve"> </v>
      </c>
      <c r="D193" s="8" t="str">
        <f>IF($A$4="I",VLOOKUP(B193,lingue!$A$1:$W$2481,12,FALSE),IF($A$4="GB",VLOOKUP(B193,lingue!$A$1:$W$2481,14,FALSE),IF($A$4="E",VLOOKUP(B193,lingue!$A$1:$W$2481,20,FALSE),IF($A$4="PL",VLOOKUP(B193,lingue!$A$1:$W$2481,22,FALSE),IF($A$4="D",VLOOKUP(B193,lingue!$A$1:$W$2481,16,FALSE),IF($A$4="F",VLOOKUP(B193,lingue!$A$1:$W$2481,18,FALSE)))))))</f>
        <v>CASSETTA NEXIT 800X600X320H MM - FONDO RINFORZATO - PORTATA 80 KG - MANIGLIE APERTE - PICKING LATO CORTO - COLORE GRIGIO 01</v>
      </c>
      <c r="E193" s="23" t="str">
        <f>IF($A$4="I",VLOOKUP(B193,lingue!$A$1:$W$2481,13,FALSE),IF($A$4="GB",VLOOKUP(B193,lingue!$A$1:$W$2481,15,FALSE),IF($A$4="E",VLOOKUP(B193,lingue!$A$1:$W$2481,21,FALSE),IF($A$4="PL",VLOOKUP(B193,lingue!$A$1:$W$2481,23,FALSE),IF($A$4="D",VLOOKUP(B193,lingue!$A$1:$W$2481,17,FALSE),IF($A$4="F",VLOOKUP(B193,lingue!$A$1:$W$2481,19,FALSE)))))))</f>
        <v>***FORNITO IN MULTIPLI DI 1/16 PZ***</v>
      </c>
      <c r="F193" s="29">
        <v>200</v>
      </c>
      <c r="G193" s="8"/>
      <c r="H193" s="8"/>
      <c r="I193" s="24">
        <v>7000</v>
      </c>
      <c r="J193" s="25">
        <v>1</v>
      </c>
      <c r="K193" s="26">
        <v>16</v>
      </c>
      <c r="L193" s="27">
        <v>65</v>
      </c>
      <c r="M193" s="102"/>
    </row>
    <row r="194" spans="1:13" ht="21.75" customHeight="1" x14ac:dyDescent="0.25">
      <c r="A194" s="34" t="s">
        <v>6</v>
      </c>
      <c r="B194" s="77" t="s">
        <v>14063</v>
      </c>
      <c r="C194" s="98" t="str">
        <f>IF(Tabella423[[#This Row],[ iMiNOW  01/09/2025  31/12/2025 ]],"PROMO"," ")</f>
        <v xml:space="preserve"> </v>
      </c>
      <c r="D194" s="8" t="str">
        <f>IF($A$4="I",VLOOKUP(B194,lingue!$A$1:$W$2481,12,FALSE),IF($A$4="GB",VLOOKUP(B194,lingue!$A$1:$W$2481,14,FALSE),IF($A$4="E",VLOOKUP(B194,lingue!$A$1:$W$2481,20,FALSE),IF($A$4="PL",VLOOKUP(B194,lingue!$A$1:$W$2481,22,FALSE),IF($A$4="D",VLOOKUP(B194,lingue!$A$1:$W$2481,16,FALSE),IF($A$4="F",VLOOKUP(B194,lingue!$A$1:$W$2481,18,FALSE)))))))</f>
        <v>CASSETTA NEXIT IN PP CONDUTTIVO 800X600X320H MM - FONDO RINFORZATO - PORTATA 80 KG - MANIGLIE APERTE - COLORE NERO 07</v>
      </c>
      <c r="E194" s="23" t="str">
        <f>IF($A$4="I",VLOOKUP(B194,lingue!$A$1:$W$2481,13,FALSE),IF($A$4="GB",VLOOKUP(B194,lingue!$A$1:$W$2481,15,FALSE),IF($A$4="E",VLOOKUP(B194,lingue!$A$1:$W$2481,21,FALSE),IF($A$4="PL",VLOOKUP(B194,lingue!$A$1:$W$2481,23,FALSE),IF($A$4="D",VLOOKUP(B194,lingue!$A$1:$W$2481,17,FALSE),IF($A$4="F",VLOOKUP(B194,lingue!$A$1:$W$2481,19,FALSE)))))))</f>
        <v>***FORNITO IN MULTIPLI DI 1/16 PZ***</v>
      </c>
      <c r="F194" s="29">
        <v>200</v>
      </c>
      <c r="G194" s="28" t="s">
        <v>607</v>
      </c>
      <c r="H194" s="75">
        <v>350</v>
      </c>
      <c r="I194" s="24">
        <v>8121</v>
      </c>
      <c r="J194" s="25">
        <v>1</v>
      </c>
      <c r="K194" s="26">
        <v>16</v>
      </c>
      <c r="L194" s="27">
        <v>87.73</v>
      </c>
      <c r="M194" s="102"/>
    </row>
    <row r="195" spans="1:13" ht="21.75" customHeight="1" x14ac:dyDescent="0.25">
      <c r="A195" s="34" t="s">
        <v>6</v>
      </c>
      <c r="B195" s="78" t="s">
        <v>13793</v>
      </c>
      <c r="C195" s="98" t="str">
        <f>IF(Tabella423[[#This Row],[ iMiNOW  01/09/2025  31/12/2025 ]],"PROMO"," ")</f>
        <v>PROMO</v>
      </c>
      <c r="D195" s="8" t="str">
        <f>IF($A$4="I",VLOOKUP(B195,lingue!$A$1:$W$2481,12,FALSE),IF($A$4="GB",VLOOKUP(B195,lingue!$A$1:$W$2481,14,FALSE),IF($A$4="E",VLOOKUP(B195,lingue!$A$1:$W$2481,20,FALSE),IF($A$4="PL",VLOOKUP(B195,lingue!$A$1:$W$2481,22,FALSE),IF($A$4="D",VLOOKUP(B195,lingue!$A$1:$W$2481,16,FALSE),IF($A$4="F",VLOOKUP(B195,lingue!$A$1:$W$2481,18,FALSE)))))))</f>
        <v>CASSETTA NEXIT 800X600X420H MM - FONDO RINFORZATO - PORTATA 80 KG - MANIGLIE APERTE - COLORE GRIGIO 01</v>
      </c>
      <c r="E195" s="23" t="str">
        <f>IF($A$4="I",VLOOKUP(B195,lingue!$A$1:$W$2481,13,FALSE),IF($A$4="GB",VLOOKUP(B195,lingue!$A$1:$W$2481,15,FALSE),IF($A$4="E",VLOOKUP(B195,lingue!$A$1:$W$2481,21,FALSE),IF($A$4="PL",VLOOKUP(B195,lingue!$A$1:$W$2481,23,FALSE),IF($A$4="D",VLOOKUP(B195,lingue!$A$1:$W$2481,17,FALSE),IF($A$4="F",VLOOKUP(B195,lingue!$A$1:$W$2481,19,FALSE)))))))</f>
        <v>***FORNITO IN MULTIPLI DI 1/18 PZ***</v>
      </c>
      <c r="F195" s="8"/>
      <c r="G195" s="8"/>
      <c r="H195" s="8"/>
      <c r="I195" s="28">
        <v>8440</v>
      </c>
      <c r="J195" s="25">
        <v>1</v>
      </c>
      <c r="K195" s="26">
        <v>18</v>
      </c>
      <c r="L195" s="27">
        <v>70</v>
      </c>
      <c r="M195" s="102">
        <f t="shared" si="0"/>
        <v>63</v>
      </c>
    </row>
    <row r="196" spans="1:13" ht="21.75" customHeight="1" x14ac:dyDescent="0.25">
      <c r="A196" s="34" t="s">
        <v>6</v>
      </c>
      <c r="B196" s="78" t="s">
        <v>13806</v>
      </c>
      <c r="C196" s="98" t="str">
        <f>IF(Tabella423[[#This Row],[ iMiNOW  01/09/2025  31/12/2025 ]],"PROMO"," ")</f>
        <v>PROMO</v>
      </c>
      <c r="D196" s="8" t="str">
        <f>IF($A$4="I",VLOOKUP(B196,lingue!$A$1:$W$2481,12,FALSE),IF($A$4="GB",VLOOKUP(B196,lingue!$A$1:$W$2481,14,FALSE),IF($A$4="E",VLOOKUP(B196,lingue!$A$1:$W$2481,20,FALSE),IF($A$4="PL",VLOOKUP(B196,lingue!$A$1:$W$2481,22,FALSE),IF($A$4="D",VLOOKUP(B196,lingue!$A$1:$W$2481,16,FALSE),IF($A$4="F",VLOOKUP(B196,lingue!$A$1:$W$2481,18,FALSE)))))))</f>
        <v>CASSETTA NEXIT 800X600X420H MM - FONDO RINFORZATO - PORTATA 80 KG - MANIGLIE APERTE - PICKING LATO LUNGO - COLORE GRIGIO 01</v>
      </c>
      <c r="E196" s="23" t="str">
        <f>IF($A$4="I",VLOOKUP(B196,lingue!$A$1:$W$2481,13,FALSE),IF($A$4="GB",VLOOKUP(B196,lingue!$A$1:$W$2481,15,FALSE),IF($A$4="E",VLOOKUP(B196,lingue!$A$1:$W$2481,21,FALSE),IF($A$4="PL",VLOOKUP(B196,lingue!$A$1:$W$2481,23,FALSE),IF($A$4="D",VLOOKUP(B196,lingue!$A$1:$W$2481,17,FALSE),IF($A$4="F",VLOOKUP(B196,lingue!$A$1:$W$2481,19,FALSE)))))))</f>
        <v>***FORNITO IN MULTIPLI DI 1/18 PZ***</v>
      </c>
      <c r="F196" s="8"/>
      <c r="G196" s="8"/>
      <c r="H196" s="8"/>
      <c r="I196" s="28">
        <v>8059</v>
      </c>
      <c r="J196" s="25">
        <v>1</v>
      </c>
      <c r="K196" s="26">
        <v>18</v>
      </c>
      <c r="L196" s="27">
        <v>70</v>
      </c>
      <c r="M196" s="102">
        <f t="shared" si="0"/>
        <v>63</v>
      </c>
    </row>
    <row r="197" spans="1:13" ht="21.75" customHeight="1" x14ac:dyDescent="0.25">
      <c r="A197" s="34" t="s">
        <v>6</v>
      </c>
      <c r="B197" s="78" t="s">
        <v>13813</v>
      </c>
      <c r="C197" s="98" t="str">
        <f>IF(Tabella423[[#This Row],[ iMiNOW  01/09/2025  31/12/2025 ]],"PROMO"," ")</f>
        <v>PROMO</v>
      </c>
      <c r="D197" s="8" t="str">
        <f>IF($A$4="I",VLOOKUP(B197,lingue!$A$1:$W$2481,12,FALSE),IF($A$4="GB",VLOOKUP(B197,lingue!$A$1:$W$2481,14,FALSE),IF($A$4="E",VLOOKUP(B197,lingue!$A$1:$W$2481,20,FALSE),IF($A$4="PL",VLOOKUP(B197,lingue!$A$1:$W$2481,22,FALSE),IF($A$4="D",VLOOKUP(B197,lingue!$A$1:$W$2481,16,FALSE),IF($A$4="F",VLOOKUP(B197,lingue!$A$1:$W$2481,18,FALSE)))))))</f>
        <v>CASSETTA NEXIT 800X600X420H MM - FONDO RINFORZATO - PORTATA 80 KG - MANIGLIE APERTE - PICKING LATO CORTO - COLORE GRIGIO 01</v>
      </c>
      <c r="E197" s="23" t="str">
        <f>IF($A$4="I",VLOOKUP(B197,lingue!$A$1:$W$2481,13,FALSE),IF($A$4="GB",VLOOKUP(B197,lingue!$A$1:$W$2481,15,FALSE),IF($A$4="E",VLOOKUP(B197,lingue!$A$1:$W$2481,21,FALSE),IF($A$4="PL",VLOOKUP(B197,lingue!$A$1:$W$2481,23,FALSE),IF($A$4="D",VLOOKUP(B197,lingue!$A$1:$W$2481,17,FALSE),IF($A$4="F",VLOOKUP(B197,lingue!$A$1:$W$2481,19,FALSE)))))))</f>
        <v>***FORNITO IN MULTIPLI DI 1/18 PZ***</v>
      </c>
      <c r="F197" s="8"/>
      <c r="G197" s="8"/>
      <c r="H197" s="8"/>
      <c r="I197" s="28">
        <v>8050</v>
      </c>
      <c r="J197" s="25">
        <v>1</v>
      </c>
      <c r="K197" s="26">
        <v>18</v>
      </c>
      <c r="L197" s="27">
        <v>70</v>
      </c>
      <c r="M197" s="102">
        <f t="shared" si="0"/>
        <v>63</v>
      </c>
    </row>
    <row r="198" spans="1:13" ht="21.75" customHeight="1" x14ac:dyDescent="0.25">
      <c r="A198" s="34" t="s">
        <v>6</v>
      </c>
      <c r="B198" s="77" t="s">
        <v>14060</v>
      </c>
      <c r="C198" s="98" t="str">
        <f>IF(Tabella423[[#This Row],[ iMiNOW  01/09/2025  31/12/2025 ]],"PROMO"," ")</f>
        <v xml:space="preserve"> </v>
      </c>
      <c r="D198" s="8" t="str">
        <f>IF($A$4="I",VLOOKUP(B198,lingue!$A$1:$W$2481,12,FALSE),IF($A$4="GB",VLOOKUP(B198,lingue!$A$1:$W$2481,14,FALSE),IF($A$4="E",VLOOKUP(B198,lingue!$A$1:$W$2481,20,FALSE),IF($A$4="PL",VLOOKUP(B198,lingue!$A$1:$W$2481,22,FALSE),IF($A$4="D",VLOOKUP(B198,lingue!$A$1:$W$2481,16,FALSE),IF($A$4="F",VLOOKUP(B198,lingue!$A$1:$W$2481,18,FALSE)))))))</f>
        <v>CASSETTA NEXIT IN PP CONDUTTIVO 800X600X420H MM - FONDO RINFORZATO - PORTATA 80 KG - MANIGLIE APERTE - COLORE NERO 07</v>
      </c>
      <c r="E198" s="23" t="str">
        <f>IF($A$4="I",VLOOKUP(B198,lingue!$A$1:$W$2481,13,FALSE),IF($A$4="GB",VLOOKUP(B198,lingue!$A$1:$W$2481,15,FALSE),IF($A$4="E",VLOOKUP(B198,lingue!$A$1:$W$2481,21,FALSE),IF($A$4="PL",VLOOKUP(B198,lingue!$A$1:$W$2481,23,FALSE),IF($A$4="D",VLOOKUP(B198,lingue!$A$1:$W$2481,17,FALSE),IF($A$4="F",VLOOKUP(B198,lingue!$A$1:$W$2481,19,FALSE)))))))</f>
        <v>***FORNITO IN MULTIPLI DI 1/18 PZ***</v>
      </c>
      <c r="F198" s="29">
        <v>200</v>
      </c>
      <c r="G198" s="28" t="s">
        <v>607</v>
      </c>
      <c r="H198" s="75">
        <v>350</v>
      </c>
      <c r="I198" s="28">
        <v>9453</v>
      </c>
      <c r="J198" s="25">
        <v>1</v>
      </c>
      <c r="K198" s="26">
        <v>18</v>
      </c>
      <c r="L198" s="27">
        <v>100.15</v>
      </c>
      <c r="M198" s="102"/>
    </row>
    <row r="199" spans="1:13" ht="21.75" customHeight="1" x14ac:dyDescent="0.25">
      <c r="A199" s="34" t="s">
        <v>6</v>
      </c>
      <c r="B199" s="78" t="s">
        <v>13820</v>
      </c>
      <c r="C199" s="98" t="str">
        <f>IF(Tabella423[[#This Row],[ iMiNOW  01/09/2025  31/12/2025 ]],"PROMO"," ")</f>
        <v>PROMO</v>
      </c>
      <c r="D199" s="8" t="str">
        <f>IF($A$4="I",VLOOKUP(B199,lingue!$A$1:$W$2481,12,FALSE),IF($A$4="GB",VLOOKUP(B199,lingue!$A$1:$W$2481,14,FALSE),IF($A$4="E",VLOOKUP(B199,lingue!$A$1:$W$2481,20,FALSE),IF($A$4="PL",VLOOKUP(B199,lingue!$A$1:$W$2481,22,FALSE),IF($A$4="D",VLOOKUP(B199,lingue!$A$1:$W$2481,16,FALSE),IF($A$4="F",VLOOKUP(B199,lingue!$A$1:$W$2481,18,FALSE)))))))</f>
        <v>CASSETTA NEXIT 800X600X520H MM - FONDO RINFORZATO - PORTATA 80 KG - MANIGLIE APERTE - COLORE GRIGIO 01</v>
      </c>
      <c r="E199" s="23" t="str">
        <f>IF($A$4="I",VLOOKUP(B199,lingue!$A$1:$W$2481,13,FALSE),IF($A$4="GB",VLOOKUP(B199,lingue!$A$1:$W$2481,15,FALSE),IF($A$4="E",VLOOKUP(B199,lingue!$A$1:$W$2481,21,FALSE),IF($A$4="PL",VLOOKUP(B199,lingue!$A$1:$W$2481,23,FALSE),IF($A$4="D",VLOOKUP(B199,lingue!$A$1:$W$2481,17,FALSE),IF($A$4="F",VLOOKUP(B199,lingue!$A$1:$W$2481,19,FALSE)))))))</f>
        <v>***FORNITO IN MULTIPLI DI 1/14 PZ***</v>
      </c>
      <c r="F199" s="8"/>
      <c r="G199" s="8"/>
      <c r="H199" s="8"/>
      <c r="I199" s="28">
        <v>9603</v>
      </c>
      <c r="J199" s="25">
        <v>1</v>
      </c>
      <c r="K199" s="26">
        <v>14</v>
      </c>
      <c r="L199" s="27">
        <v>79</v>
      </c>
      <c r="M199" s="102">
        <f t="shared" si="0"/>
        <v>71.099999999999994</v>
      </c>
    </row>
    <row r="200" spans="1:13" ht="21.75" customHeight="1" x14ac:dyDescent="0.25">
      <c r="A200" s="34" t="s">
        <v>6</v>
      </c>
      <c r="B200" s="78" t="s">
        <v>13833</v>
      </c>
      <c r="C200" s="98" t="str">
        <f>IF(Tabella423[[#This Row],[ iMiNOW  01/09/2025  31/12/2025 ]],"PROMO"," ")</f>
        <v>PROMO</v>
      </c>
      <c r="D200" s="8" t="str">
        <f>IF($A$4="I",VLOOKUP(B200,lingue!$A$1:$W$2481,12,FALSE),IF($A$4="GB",VLOOKUP(B200,lingue!$A$1:$W$2481,14,FALSE),IF($A$4="E",VLOOKUP(B200,lingue!$A$1:$W$2481,20,FALSE),IF($A$4="PL",VLOOKUP(B200,lingue!$A$1:$W$2481,22,FALSE),IF($A$4="D",VLOOKUP(B200,lingue!$A$1:$W$2481,16,FALSE),IF($A$4="F",VLOOKUP(B200,lingue!$A$1:$W$2481,18,FALSE)))))))</f>
        <v>CASSETTA NEXIT 800X600X520H MM - FONDO RINFORZATO - PORTATA 80 KG - MANIGLIE APERTE - PICKING LATO LUNGO - COLORE GRIGIO 01</v>
      </c>
      <c r="E200" s="23" t="str">
        <f>IF($A$4="I",VLOOKUP(B200,lingue!$A$1:$W$2481,13,FALSE),IF($A$4="GB",VLOOKUP(B200,lingue!$A$1:$W$2481,15,FALSE),IF($A$4="E",VLOOKUP(B200,lingue!$A$1:$W$2481,21,FALSE),IF($A$4="PL",VLOOKUP(B200,lingue!$A$1:$W$2481,23,FALSE),IF($A$4="D",VLOOKUP(B200,lingue!$A$1:$W$2481,17,FALSE),IF($A$4="F",VLOOKUP(B200,lingue!$A$1:$W$2481,19,FALSE)))))))</f>
        <v>***FORNITO IN MULTIPLI DI 1/14 PZ***</v>
      </c>
      <c r="F200" s="8"/>
      <c r="G200" s="8"/>
      <c r="H200" s="8"/>
      <c r="I200" s="28">
        <v>9141</v>
      </c>
      <c r="J200" s="25">
        <v>1</v>
      </c>
      <c r="K200" s="26">
        <v>14</v>
      </c>
      <c r="L200" s="27">
        <v>79</v>
      </c>
      <c r="M200" s="102">
        <f t="shared" si="0"/>
        <v>71.099999999999994</v>
      </c>
    </row>
    <row r="201" spans="1:13" ht="21.75" customHeight="1" x14ac:dyDescent="0.25">
      <c r="A201" s="34" t="s">
        <v>6</v>
      </c>
      <c r="B201" s="78" t="s">
        <v>13840</v>
      </c>
      <c r="C201" s="98" t="str">
        <f>IF(Tabella423[[#This Row],[ iMiNOW  01/09/2025  31/12/2025 ]],"PROMO"," ")</f>
        <v>PROMO</v>
      </c>
      <c r="D201" s="8" t="str">
        <f>IF($A$4="I",VLOOKUP(B201,lingue!$A$1:$W$2481,12,FALSE),IF($A$4="GB",VLOOKUP(B201,lingue!$A$1:$W$2481,14,FALSE),IF($A$4="E",VLOOKUP(B201,lingue!$A$1:$W$2481,20,FALSE),IF($A$4="PL",VLOOKUP(B201,lingue!$A$1:$W$2481,22,FALSE),IF($A$4="D",VLOOKUP(B201,lingue!$A$1:$W$2481,16,FALSE),IF($A$4="F",VLOOKUP(B201,lingue!$A$1:$W$2481,18,FALSE)))))))</f>
        <v>CASSETTA NEXIT 800X600X520H MM - FONDO RINFORZATO - PORTATA 80 KG - MANIGLIE APERTE - PICKING LATO CORTO - COLORE GRIGIO 01</v>
      </c>
      <c r="E201" s="23" t="str">
        <f>IF($A$4="I",VLOOKUP(B201,lingue!$A$1:$W$2481,13,FALSE),IF($A$4="GB",VLOOKUP(B201,lingue!$A$1:$W$2481,15,FALSE),IF($A$4="E",VLOOKUP(B201,lingue!$A$1:$W$2481,21,FALSE),IF($A$4="PL",VLOOKUP(B201,lingue!$A$1:$W$2481,23,FALSE),IF($A$4="D",VLOOKUP(B201,lingue!$A$1:$W$2481,17,FALSE),IF($A$4="F",VLOOKUP(B201,lingue!$A$1:$W$2481,19,FALSE)))))))</f>
        <v>***FORNITO IN MULTIPLI DI 1/14 PZ***</v>
      </c>
      <c r="F201" s="8"/>
      <c r="G201" s="8"/>
      <c r="H201" s="8"/>
      <c r="I201" s="28">
        <v>9130</v>
      </c>
      <c r="J201" s="25">
        <v>1</v>
      </c>
      <c r="K201" s="26">
        <v>14</v>
      </c>
      <c r="L201" s="27">
        <v>79</v>
      </c>
      <c r="M201" s="102">
        <f t="shared" si="0"/>
        <v>71.099999999999994</v>
      </c>
    </row>
    <row r="202" spans="1:13" ht="21.75" customHeight="1" x14ac:dyDescent="0.25">
      <c r="A202" s="34" t="s">
        <v>6</v>
      </c>
      <c r="B202" s="77" t="s">
        <v>14061</v>
      </c>
      <c r="C202" s="98" t="str">
        <f>IF(Tabella423[[#This Row],[ iMiNOW  01/09/2025  31/12/2025 ]],"PROMO"," ")</f>
        <v xml:space="preserve"> </v>
      </c>
      <c r="D202" s="8" t="str">
        <f>IF($A$4="I",VLOOKUP(B202,lingue!$A$1:$W$2481,12,FALSE),IF($A$4="GB",VLOOKUP(B202,lingue!$A$1:$W$2481,14,FALSE),IF($A$4="E",VLOOKUP(B202,lingue!$A$1:$W$2481,20,FALSE),IF($A$4="PL",VLOOKUP(B202,lingue!$A$1:$W$2481,22,FALSE),IF($A$4="D",VLOOKUP(B202,lingue!$A$1:$W$2481,16,FALSE),IF($A$4="F",VLOOKUP(B202,lingue!$A$1:$W$2481,18,FALSE)))))))</f>
        <v>CASSETTA NEXIT IN PP CONDUTTIVO 800X600X520H MM - FONDO RINFORZATO - PORTATA 80 KG - MANIGLIE APERTE - COLORE NERO 07</v>
      </c>
      <c r="E202" s="23" t="str">
        <f>IF($A$4="I",VLOOKUP(B202,lingue!$A$1:$W$2481,13,FALSE),IF($A$4="GB",VLOOKUP(B202,lingue!$A$1:$W$2481,15,FALSE),IF($A$4="E",VLOOKUP(B202,lingue!$A$1:$W$2481,21,FALSE),IF($A$4="PL",VLOOKUP(B202,lingue!$A$1:$W$2481,23,FALSE),IF($A$4="D",VLOOKUP(B202,lingue!$A$1:$W$2481,17,FALSE),IF($A$4="F",VLOOKUP(B202,lingue!$A$1:$W$2481,19,FALSE)))))))</f>
        <v>***FORNITO IN MULTIPLI DI 1/14 PZ***</v>
      </c>
      <c r="F202" s="29">
        <v>200</v>
      </c>
      <c r="G202" s="28" t="s">
        <v>607</v>
      </c>
      <c r="H202" s="75">
        <v>350</v>
      </c>
      <c r="I202" s="28">
        <v>10755</v>
      </c>
      <c r="J202" s="25">
        <v>1</v>
      </c>
      <c r="K202" s="26">
        <v>14</v>
      </c>
      <c r="L202" s="27">
        <v>112.01</v>
      </c>
      <c r="M202" s="102"/>
    </row>
    <row r="203" spans="1:13" ht="21.75" customHeight="1" x14ac:dyDescent="0.25">
      <c r="A203" s="34" t="s">
        <v>6</v>
      </c>
      <c r="B203" s="77" t="s">
        <v>13847</v>
      </c>
      <c r="C203" s="98" t="str">
        <f>IF(Tabella423[[#This Row],[ iMiNOW  01/09/2025  31/12/2025 ]],"PROMO"," ")</f>
        <v xml:space="preserve"> </v>
      </c>
      <c r="D203" s="8" t="str">
        <f>IF($A$4="I",VLOOKUP(B203,lingue!$A$1:$W$2481,12,FALSE),IF($A$4="GB",VLOOKUP(B203,lingue!$A$1:$W$2481,14,FALSE),IF($A$4="E",VLOOKUP(B203,lingue!$A$1:$W$2481,20,FALSE),IF($A$4="PL",VLOOKUP(B203,lingue!$A$1:$W$2481,22,FALSE),IF($A$4="D",VLOOKUP(B203,lingue!$A$1:$W$2481,16,FALSE),IF($A$4="F",VLOOKUP(B203,lingue!$A$1:$W$2481,18,FALSE)))))))</f>
        <v>SLITTA DI INFORCAMENTO, RULLABILE, PER CASSETTA NEXIT 800X600 - PER USO TRANSPALLET E CARRELLO ELEVATORE - COLORE NERO 07</v>
      </c>
      <c r="E203" s="23" t="str">
        <f>IF($A$4="I",VLOOKUP(B203,lingue!$A$1:$W$2481,13,FALSE),IF($A$4="GB",VLOOKUP(B203,lingue!$A$1:$W$2481,15,FALSE),IF($A$4="E",VLOOKUP(B203,lingue!$A$1:$W$2481,21,FALSE),IF($A$4="PL",VLOOKUP(B203,lingue!$A$1:$W$2481,23,FALSE),IF($A$4="D",VLOOKUP(B203,lingue!$A$1:$W$2481,17,FALSE),IF($A$4="F",VLOOKUP(B203,lingue!$A$1:$W$2481,19,FALSE)))))))</f>
        <v>***FORNITO IN MULTIPLI DI 1 PZ***</v>
      </c>
      <c r="F203" s="33"/>
      <c r="H203" s="8"/>
      <c r="I203" s="28">
        <v>1093</v>
      </c>
      <c r="J203" s="25">
        <v>1</v>
      </c>
      <c r="K203" s="26"/>
      <c r="L203" s="27">
        <v>11</v>
      </c>
      <c r="M203" s="102"/>
    </row>
    <row r="204" spans="1:13" ht="21.75" customHeight="1" x14ac:dyDescent="0.25">
      <c r="A204" s="34" t="s">
        <v>6</v>
      </c>
      <c r="B204" s="77" t="s">
        <v>13857</v>
      </c>
      <c r="C204" s="98" t="str">
        <f>IF(Tabella423[[#This Row],[ iMiNOW  01/09/2025  31/12/2025 ]],"PROMO"," ")</f>
        <v xml:space="preserve"> </v>
      </c>
      <c r="D204" s="8" t="str">
        <f>IF($A$4="I",VLOOKUP(B204,lingue!$A$1:$W$2481,12,FALSE),IF($A$4="GB",VLOOKUP(B204,lingue!$A$1:$W$2481,14,FALSE),IF($A$4="E",VLOOKUP(B204,lingue!$A$1:$W$2481,20,FALSE),IF($A$4="PL",VLOOKUP(B204,lingue!$A$1:$W$2481,22,FALSE),IF($A$4="D",VLOOKUP(B204,lingue!$A$1:$W$2481,16,FALSE),IF($A$4="F",VLOOKUP(B204,lingue!$A$1:$W$2481,18,FALSE)))))))</f>
        <v>SLITTA DI INFORCAMENTO, RULLABILE, PER CASSETTA NEXIT 800X600 - PER USO CARRELLO ELEVATORE - COLORE NERO 07</v>
      </c>
      <c r="E204" s="23" t="str">
        <f>IF($A$4="I",VLOOKUP(B204,lingue!$A$1:$W$2481,13,FALSE),IF($A$4="GB",VLOOKUP(B204,lingue!$A$1:$W$2481,15,FALSE),IF($A$4="E",VLOOKUP(B204,lingue!$A$1:$W$2481,21,FALSE),IF($A$4="PL",VLOOKUP(B204,lingue!$A$1:$W$2481,23,FALSE),IF($A$4="D",VLOOKUP(B204,lingue!$A$1:$W$2481,17,FALSE),IF($A$4="F",VLOOKUP(B204,lingue!$A$1:$W$2481,19,FALSE)))))))</f>
        <v>***FORNITO IN MULTIPLI DI 1 PZ***</v>
      </c>
      <c r="F204" s="29">
        <v>200</v>
      </c>
      <c r="H204" s="8"/>
      <c r="I204" s="28">
        <v>651</v>
      </c>
      <c r="J204" s="25">
        <v>1</v>
      </c>
      <c r="K204" s="26"/>
      <c r="L204" s="27">
        <v>11</v>
      </c>
      <c r="M204" s="102"/>
    </row>
    <row r="205" spans="1:13" ht="21.75" customHeight="1" x14ac:dyDescent="0.25">
      <c r="A205" s="34" t="s">
        <v>6</v>
      </c>
      <c r="B205" s="77" t="s">
        <v>14064</v>
      </c>
      <c r="C205" s="98" t="str">
        <f>IF(Tabella423[[#This Row],[ iMiNOW  01/09/2025  31/12/2025 ]],"PROMO"," ")</f>
        <v xml:space="preserve"> </v>
      </c>
      <c r="D205" s="8" t="str">
        <f>IF($A$4="I",VLOOKUP(B205,lingue!$A$1:$W$2481,12,FALSE),IF($A$4="GB",VLOOKUP(B205,lingue!$A$1:$W$2481,14,FALSE),IF($A$4="E",VLOOKUP(B205,lingue!$A$1:$W$2481,20,FALSE),IF($A$4="PL",VLOOKUP(B205,lingue!$A$1:$W$2481,22,FALSE),IF($A$4="D",VLOOKUP(B205,lingue!$A$1:$W$2481,16,FALSE),IF($A$4="F",VLOOKUP(B205,lingue!$A$1:$W$2481,18,FALSE)))))))</f>
        <v>SLITTA DI INFORCAMENTO IN PP CONDUTTIVO, RULLABILE, PER CASSETTA NEXIT 800X600 - PER USO CARRELLO ELEVATORE - COLORE NERO 07</v>
      </c>
      <c r="E205" s="23" t="str">
        <f>IF($A$4="I",VLOOKUP(B205,lingue!$A$1:$W$2481,13,FALSE),IF($A$4="GB",VLOOKUP(B205,lingue!$A$1:$W$2481,15,FALSE),IF($A$4="E",VLOOKUP(B205,lingue!$A$1:$W$2481,21,FALSE),IF($A$4="PL",VLOOKUP(B205,lingue!$A$1:$W$2481,23,FALSE),IF($A$4="D",VLOOKUP(B205,lingue!$A$1:$W$2481,17,FALSE),IF($A$4="F",VLOOKUP(B205,lingue!$A$1:$W$2481,19,FALSE)))))))</f>
        <v>***FORNITO IN MULTIPLI DI 1 PZ***</v>
      </c>
      <c r="F205" s="29">
        <v>200</v>
      </c>
      <c r="H205" s="8"/>
      <c r="I205" s="28">
        <v>729</v>
      </c>
      <c r="J205" s="25">
        <v>1</v>
      </c>
      <c r="K205" s="26"/>
      <c r="L205" s="27">
        <v>10.94</v>
      </c>
      <c r="M205" s="102"/>
    </row>
    <row r="206" spans="1:13" ht="21.75" customHeight="1" x14ac:dyDescent="0.25">
      <c r="A206" s="34" t="s">
        <v>6</v>
      </c>
      <c r="B206" s="22" t="s">
        <v>13864</v>
      </c>
      <c r="C206" s="98" t="str">
        <f>IF(Tabella423[[#This Row],[ iMiNOW  01/09/2025  31/12/2025 ]],"PROMO"," ")</f>
        <v xml:space="preserve"> </v>
      </c>
      <c r="D206" s="8" t="str">
        <f>IF($A$4="I",VLOOKUP(B206,lingue!$A$1:$W$2481,12,FALSE),IF($A$4="GB",VLOOKUP(B206,lingue!$A$1:$W$2481,14,FALSE),IF($A$4="E",VLOOKUP(B206,lingue!$A$1:$W$2481,20,FALSE),IF($A$4="PL",VLOOKUP(B206,lingue!$A$1:$W$2481,22,FALSE),IF($A$4="D",VLOOKUP(B206,lingue!$A$1:$W$2481,16,FALSE),IF($A$4="F",VLOOKUP(B206,lingue!$A$1:$W$2481,18,FALSE)))))))</f>
        <v>RINFORZO CASSETTA NEXIT 800X600</v>
      </c>
      <c r="E206" s="23" t="str">
        <f>IF($A$4="I",VLOOKUP(B206,lingue!$A$1:$W$2481,13,FALSE),IF($A$4="GB",VLOOKUP(B206,lingue!$A$1:$W$2481,15,FALSE),IF($A$4="E",VLOOKUP(B206,lingue!$A$1:$W$2481,21,FALSE),IF($A$4="PL",VLOOKUP(B206,lingue!$A$1:$W$2481,23,FALSE),IF($A$4="D",VLOOKUP(B206,lingue!$A$1:$W$2481,17,FALSE),IF($A$4="F",VLOOKUP(B206,lingue!$A$1:$W$2481,19,FALSE)))))))</f>
        <v>***FORNITO IN MULTIPLI DI 2 PZ***</v>
      </c>
      <c r="F206" s="8"/>
      <c r="G206" s="8"/>
      <c r="H206" s="8"/>
      <c r="I206" s="24">
        <v>1194</v>
      </c>
      <c r="J206" s="25">
        <v>2</v>
      </c>
      <c r="K206" s="26"/>
      <c r="L206" s="27">
        <v>6</v>
      </c>
      <c r="M206" s="102"/>
    </row>
    <row r="207" spans="1:13" ht="21.75" customHeight="1" x14ac:dyDescent="0.25">
      <c r="A207" s="34" t="s">
        <v>6</v>
      </c>
      <c r="B207" s="78" t="s">
        <v>13873</v>
      </c>
      <c r="C207" s="98" t="str">
        <f>IF(Tabella423[[#This Row],[ iMiNOW  01/09/2025  31/12/2025 ]],"PROMO"," ")</f>
        <v xml:space="preserve"> </v>
      </c>
      <c r="D207" s="8" t="str">
        <f>IF($A$4="I",VLOOKUP(B207,lingue!$A$1:$W$2481,12,FALSE),IF($A$4="GB",VLOOKUP(B207,lingue!$A$1:$W$2481,14,FALSE),IF($A$4="E",VLOOKUP(B207,lingue!$A$1:$W$2481,20,FALSE),IF($A$4="PL",VLOOKUP(B207,lingue!$A$1:$W$2481,22,FALSE),IF($A$4="D",VLOOKUP(B207,lingue!$A$1:$W$2481,16,FALSE),IF($A$4="F",VLOOKUP(B207,lingue!$A$1:$W$2481,18,FALSE)))))))</f>
        <v>COPERCHIO IN PP CON MANIGLIE PER CASSETTE SERIE NEXIT - DIM. MM  L=800 P=600 - COLORE: GRIGIO 01</v>
      </c>
      <c r="E207" s="23" t="str">
        <f>IF($A$4="I",VLOOKUP(B207,lingue!$A$1:$W$2481,13,FALSE),IF($A$4="GB",VLOOKUP(B207,lingue!$A$1:$W$2481,15,FALSE),IF($A$4="E",VLOOKUP(B207,lingue!$A$1:$W$2481,21,FALSE),IF($A$4="PL",VLOOKUP(B207,lingue!$A$1:$W$2481,23,FALSE),IF($A$4="D",VLOOKUP(B207,lingue!$A$1:$W$2481,17,FALSE),IF($A$4="F",VLOOKUP(B207,lingue!$A$1:$W$2481,19,FALSE)))))))</f>
        <v>***FORNITO IN MULTIPLI DI 1/60 PZ***</v>
      </c>
      <c r="F207" s="8"/>
      <c r="G207" s="8"/>
      <c r="H207" s="8"/>
      <c r="I207" s="28">
        <v>1978</v>
      </c>
      <c r="J207" s="25">
        <v>1</v>
      </c>
      <c r="K207" s="26">
        <v>60</v>
      </c>
      <c r="L207" s="27">
        <v>18</v>
      </c>
      <c r="M207" s="102"/>
    </row>
    <row r="208" spans="1:13" ht="21.75" customHeight="1" x14ac:dyDescent="0.25">
      <c r="A208" s="34" t="s">
        <v>6</v>
      </c>
      <c r="B208" s="78" t="s">
        <v>13884</v>
      </c>
      <c r="C208" s="98" t="str">
        <f>IF(Tabella423[[#This Row],[ iMiNOW  01/09/2025  31/12/2025 ]],"PROMO"," ")</f>
        <v xml:space="preserve"> </v>
      </c>
      <c r="D208" s="8" t="str">
        <f>IF($A$4="I",VLOOKUP(B208,lingue!$A$1:$W$2481,12,FALSE),IF($A$4="GB",VLOOKUP(B208,lingue!$A$1:$W$2481,14,FALSE),IF($A$4="E",VLOOKUP(B208,lingue!$A$1:$W$2481,20,FALSE),IF($A$4="PL",VLOOKUP(B208,lingue!$A$1:$W$2481,22,FALSE),IF($A$4="D",VLOOKUP(B208,lingue!$A$1:$W$2481,16,FALSE),IF($A$4="F",VLOOKUP(B208,lingue!$A$1:$W$2481,18,FALSE)))))))</f>
        <v>COPERCHIO A 2 FALDE IN PP COMPLETO DI CERNIERE PER CASSETTE NEXIT DIM.MM 800X600 - COLORE GRIGIO 01</v>
      </c>
      <c r="E208" s="23" t="str">
        <f>IF($A$4="I",VLOOKUP(B208,lingue!$A$1:$W$2481,13,FALSE),IF($A$4="GB",VLOOKUP(B208,lingue!$A$1:$W$2481,15,FALSE),IF($A$4="E",VLOOKUP(B208,lingue!$A$1:$W$2481,21,FALSE),IF($A$4="PL",VLOOKUP(B208,lingue!$A$1:$W$2481,23,FALSE),IF($A$4="D",VLOOKUP(B208,lingue!$A$1:$W$2481,17,FALSE),IF($A$4="F",VLOOKUP(B208,lingue!$A$1:$W$2481,19,FALSE)))))))</f>
        <v>***FORNITO IN MULTIPLI DI 1/88 PZ***</v>
      </c>
      <c r="F208" s="8"/>
      <c r="G208" s="8"/>
      <c r="H208" s="8"/>
      <c r="I208" s="28">
        <v>1852</v>
      </c>
      <c r="J208" s="25">
        <v>1</v>
      </c>
      <c r="K208" s="26">
        <v>88</v>
      </c>
      <c r="L208" s="27">
        <v>28</v>
      </c>
      <c r="M208" s="102"/>
    </row>
    <row r="209" spans="1:13" ht="21.75" customHeight="1" x14ac:dyDescent="0.25">
      <c r="A209" s="34" t="s">
        <v>6</v>
      </c>
      <c r="B209" s="77" t="s">
        <v>14431</v>
      </c>
      <c r="C209" s="98" t="str">
        <f>IF(Tabella423[[#This Row],[ iMiNOW  01/09/2025  31/12/2025 ]],"PROMO"," ")</f>
        <v xml:space="preserve"> </v>
      </c>
      <c r="D209" s="8" t="str">
        <f>IF($A$4="I",VLOOKUP(B209,lingue!$A$1:$W$2481,12,FALSE),IF($A$4="GB",VLOOKUP(B209,lingue!$A$1:$W$2481,14,FALSE),IF($A$4="E",VLOOKUP(B209,lingue!$A$1:$W$2481,20,FALSE),IF($A$4="PL",VLOOKUP(B209,lingue!$A$1:$W$2481,22,FALSE),IF($A$4="D",VLOOKUP(B209,lingue!$A$1:$W$2481,16,FALSE),IF($A$4="F",VLOOKUP(B209,lingue!$A$1:$W$2481,18,FALSE)))))))</f>
        <v>COPERCHIO IN PP CONDUTTIVO PER CASSETTE SERIE NEXIT - DIM. MM  L=800 P=600 - COLORE: NERO</v>
      </c>
      <c r="E209" s="23" t="str">
        <f>IF($A$4="I",VLOOKUP(B209,lingue!$A$1:$W$2481,13,FALSE),IF($A$4="GB",VLOOKUP(B209,lingue!$A$1:$W$2481,15,FALSE),IF($A$4="E",VLOOKUP(B209,lingue!$A$1:$W$2481,21,FALSE),IF($A$4="PL",VLOOKUP(B209,lingue!$A$1:$W$2481,23,FALSE),IF($A$4="D",VLOOKUP(B209,lingue!$A$1:$W$2481,17,FALSE),IF($A$4="F",VLOOKUP(B209,lingue!$A$1:$W$2481,19,FALSE)))))))</f>
        <v>***FORNITO IN MULTIPLI DI 1 PZ***</v>
      </c>
      <c r="F209" s="8"/>
      <c r="G209" s="8"/>
      <c r="H209" s="8"/>
      <c r="I209" s="28">
        <v>2215</v>
      </c>
      <c r="J209" s="25">
        <v>1</v>
      </c>
      <c r="K209" s="26">
        <v>60</v>
      </c>
      <c r="L209" s="27">
        <v>28.21</v>
      </c>
      <c r="M209" s="102"/>
    </row>
    <row r="210" spans="1:13" ht="21.75" customHeight="1" x14ac:dyDescent="0.25">
      <c r="A210" s="34" t="s">
        <v>6</v>
      </c>
      <c r="B210" s="77" t="s">
        <v>14062</v>
      </c>
      <c r="C210" s="98" t="str">
        <f>IF(Tabella423[[#This Row],[ iMiNOW  01/09/2025  31/12/2025 ]],"PROMO"," ")</f>
        <v xml:space="preserve"> </v>
      </c>
      <c r="D210" s="8" t="str">
        <f>IF($A$4="I",VLOOKUP(B210,lingue!$A$1:$W$2481,12,FALSE),IF($A$4="GB",VLOOKUP(B210,lingue!$A$1:$W$2481,14,FALSE),IF($A$4="E",VLOOKUP(B210,lingue!$A$1:$W$2481,20,FALSE),IF($A$4="PL",VLOOKUP(B210,lingue!$A$1:$W$2481,22,FALSE),IF($A$4="D",VLOOKUP(B210,lingue!$A$1:$W$2481,16,FALSE),IF($A$4="F",VLOOKUP(B210,lingue!$A$1:$W$2481,18,FALSE)))))))</f>
        <v>COPERCHIO IN PP CONDUTTIVO A 2 FALDE IN PP COMPLETO DI CERNIERE PER CASSETTE NEXIT DIM.MM 800X600 - COLORE NERO 07</v>
      </c>
      <c r="E210" s="23" t="str">
        <f>IF($A$4="I",VLOOKUP(B210,lingue!$A$1:$W$2481,13,FALSE),IF($A$4="GB",VLOOKUP(B210,lingue!$A$1:$W$2481,15,FALSE),IF($A$4="E",VLOOKUP(B210,lingue!$A$1:$W$2481,21,FALSE),IF($A$4="PL",VLOOKUP(B210,lingue!$A$1:$W$2481,23,FALSE),IF($A$4="D",VLOOKUP(B210,lingue!$A$1:$W$2481,17,FALSE),IF($A$4="F",VLOOKUP(B210,lingue!$A$1:$W$2481,19,FALSE)))))))</f>
        <v>***FORNITO IN MULTIPLI DI 1 PZ***</v>
      </c>
      <c r="F210" s="29">
        <v>200</v>
      </c>
      <c r="H210" s="8"/>
      <c r="I210" s="28">
        <v>2075</v>
      </c>
      <c r="J210" s="25">
        <v>1</v>
      </c>
      <c r="K210" s="26">
        <v>88</v>
      </c>
      <c r="L210" s="27">
        <v>38.5</v>
      </c>
      <c r="M210" s="102"/>
    </row>
    <row r="211" spans="1:13" ht="21.75" customHeight="1" x14ac:dyDescent="0.25">
      <c r="A211" s="34" t="s">
        <v>6</v>
      </c>
      <c r="B211" s="22" t="s">
        <v>135</v>
      </c>
      <c r="C211" s="98" t="str">
        <f>IF(Tabella423[[#This Row],[ iMiNOW  01/09/2025  31/12/2025 ]],"PROMO"," ")</f>
        <v xml:space="preserve"> </v>
      </c>
      <c r="D211" s="8" t="str">
        <f>IF($A$4="I",VLOOKUP(B211,lingue!$A$1:$W$2481,12,FALSE),IF($A$4="GB",VLOOKUP(B211,lingue!$A$1:$W$2481,14,FALSE),IF($A$4="E",VLOOKUP(B211,lingue!$A$1:$W$2481,20,FALSE),IF($A$4="PL",VLOOKUP(B211,lingue!$A$1:$W$2481,22,FALSE),IF($A$4="D",VLOOKUP(B211,lingue!$A$1:$W$2481,16,FALSE),IF($A$4="F",VLOOKUP(B211,lingue!$A$1:$W$2481,18,FALSE)))))))</f>
        <v xml:space="preserve">FINESTRA PICKING PER NX4322 IN PLASTICA TRASPARENTE </v>
      </c>
      <c r="E211" s="23" t="str">
        <f>IF($A$4="I",VLOOKUP(B211,lingue!$A$1:$W$2481,13,FALSE),IF($A$4="GB",VLOOKUP(B211,lingue!$A$1:$W$2481,15,FALSE),IF($A$4="E",VLOOKUP(B211,lingue!$A$1:$W$2481,21,FALSE),IF($A$4="PL",VLOOKUP(B211,lingue!$A$1:$W$2481,23,FALSE),IF($A$4="D",VLOOKUP(B211,lingue!$A$1:$W$2481,17,FALSE),IF($A$4="F",VLOOKUP(B211,lingue!$A$1:$W$2481,19,FALSE)))))))</f>
        <v>***FORNITO IN MULTIPLI DI 1 PZ***</v>
      </c>
      <c r="F211" s="8"/>
      <c r="G211" s="23"/>
      <c r="H211" s="8"/>
      <c r="I211" s="24">
        <v>47</v>
      </c>
      <c r="J211" s="25">
        <v>1</v>
      </c>
      <c r="K211" s="26"/>
      <c r="L211" s="27">
        <v>2.15</v>
      </c>
      <c r="M211" s="102"/>
    </row>
    <row r="212" spans="1:13" ht="21.75" customHeight="1" x14ac:dyDescent="0.25">
      <c r="A212" s="34" t="s">
        <v>6</v>
      </c>
      <c r="B212" s="22" t="s">
        <v>136</v>
      </c>
      <c r="C212" s="98" t="str">
        <f>IF(Tabella423[[#This Row],[ iMiNOW  01/09/2025  31/12/2025 ]],"PROMO"," ")</f>
        <v xml:space="preserve"> </v>
      </c>
      <c r="D212" s="8" t="str">
        <f>IF($A$4="I",VLOOKUP(B212,lingue!$A$1:$W$2481,12,FALSE),IF($A$4="GB",VLOOKUP(B212,lingue!$A$1:$W$2481,14,FALSE),IF($A$4="E",VLOOKUP(B212,lingue!$A$1:$W$2481,20,FALSE),IF($A$4="PL",VLOOKUP(B212,lingue!$A$1:$W$2481,22,FALSE),IF($A$4="D",VLOOKUP(B212,lingue!$A$1:$W$2481,16,FALSE),IF($A$4="F",VLOOKUP(B212,lingue!$A$1:$W$2481,18,FALSE)))))))</f>
        <v xml:space="preserve">FINESTRA PICKING PER NX4327 IN PLASTICA TRASPARENTE </v>
      </c>
      <c r="E212" s="23" t="str">
        <f>IF($A$4="I",VLOOKUP(B212,lingue!$A$1:$W$2481,13,FALSE),IF($A$4="GB",VLOOKUP(B212,lingue!$A$1:$W$2481,15,FALSE),IF($A$4="E",VLOOKUP(B212,lingue!$A$1:$W$2481,21,FALSE),IF($A$4="PL",VLOOKUP(B212,lingue!$A$1:$W$2481,23,FALSE),IF($A$4="D",VLOOKUP(B212,lingue!$A$1:$W$2481,17,FALSE),IF($A$4="F",VLOOKUP(B212,lingue!$A$1:$W$2481,19,FALSE)))))))</f>
        <v>***FORNITO IN MULTIPLI DI 1 PZ***</v>
      </c>
      <c r="F212" s="8"/>
      <c r="G212" s="23"/>
      <c r="H212" s="8"/>
      <c r="I212" s="24">
        <v>58</v>
      </c>
      <c r="J212" s="25">
        <v>1</v>
      </c>
      <c r="K212" s="26"/>
      <c r="L212" s="27">
        <v>2.35</v>
      </c>
      <c r="M212" s="102"/>
    </row>
    <row r="213" spans="1:13" ht="21.75" customHeight="1" x14ac:dyDescent="0.25">
      <c r="A213" s="34" t="s">
        <v>6</v>
      </c>
      <c r="B213" s="22" t="s">
        <v>137</v>
      </c>
      <c r="C213" s="98" t="str">
        <f>IF(Tabella423[[#This Row],[ iMiNOW  01/09/2025  31/12/2025 ]],"PROMO"," ")</f>
        <v xml:space="preserve"> </v>
      </c>
      <c r="D213" s="8" t="str">
        <f>IF($A$4="I",VLOOKUP(B213,lingue!$A$1:$W$2481,12,FALSE),IF($A$4="GB",VLOOKUP(B213,lingue!$A$1:$W$2481,14,FALSE),IF($A$4="E",VLOOKUP(B213,lingue!$A$1:$W$2481,20,FALSE),IF($A$4="PL",VLOOKUP(B213,lingue!$A$1:$W$2481,22,FALSE),IF($A$4="D",VLOOKUP(B213,lingue!$A$1:$W$2481,16,FALSE),IF($A$4="F",VLOOKUP(B213,lingue!$A$1:$W$2481,18,FALSE)))))))</f>
        <v xml:space="preserve">FINESTRA PICKING PER NX4332 IN PLASTICA TRASPARENTE </v>
      </c>
      <c r="E213" s="23" t="str">
        <f>IF($A$4="I",VLOOKUP(B213,lingue!$A$1:$W$2481,13,FALSE),IF($A$4="GB",VLOOKUP(B213,lingue!$A$1:$W$2481,15,FALSE),IF($A$4="E",VLOOKUP(B213,lingue!$A$1:$W$2481,21,FALSE),IF($A$4="PL",VLOOKUP(B213,lingue!$A$1:$W$2481,23,FALSE),IF($A$4="D",VLOOKUP(B213,lingue!$A$1:$W$2481,17,FALSE),IF($A$4="F",VLOOKUP(B213,lingue!$A$1:$W$2481,19,FALSE)))))))</f>
        <v>***FORNITO IN MULTIPLI DI 1 PZ***</v>
      </c>
      <c r="F213" s="8"/>
      <c r="G213" s="23"/>
      <c r="H213" s="8"/>
      <c r="I213" s="24">
        <v>68</v>
      </c>
      <c r="J213" s="25">
        <v>1</v>
      </c>
      <c r="K213" s="26"/>
      <c r="L213" s="27">
        <v>2.5499999999999998</v>
      </c>
      <c r="M213" s="102"/>
    </row>
    <row r="214" spans="1:13" ht="21.75" customHeight="1" x14ac:dyDescent="0.25">
      <c r="A214" s="34" t="s">
        <v>6</v>
      </c>
      <c r="B214" s="22" t="s">
        <v>138</v>
      </c>
      <c r="C214" s="98" t="str">
        <f>IF(Tabella423[[#This Row],[ iMiNOW  01/09/2025  31/12/2025 ]],"PROMO"," ")</f>
        <v xml:space="preserve"> </v>
      </c>
      <c r="D214" s="8" t="str">
        <f>IF($A$4="I",VLOOKUP(B214,lingue!$A$1:$W$2481,12,FALSE),IF($A$4="GB",VLOOKUP(B214,lingue!$A$1:$W$2481,14,FALSE),IF($A$4="E",VLOOKUP(B214,lingue!$A$1:$W$2481,20,FALSE),IF($A$4="PL",VLOOKUP(B214,lingue!$A$1:$W$2481,22,FALSE),IF($A$4="D",VLOOKUP(B214,lingue!$A$1:$W$2481,16,FALSE),IF($A$4="F",VLOOKUP(B214,lingue!$A$1:$W$2481,18,FALSE)))))))</f>
        <v xml:space="preserve">FINESTRA PICKING PER NX6422 IN PLASTICA TRASPARENTE </v>
      </c>
      <c r="E214" s="23" t="str">
        <f>IF($A$4="I",VLOOKUP(B214,lingue!$A$1:$W$2481,13,FALSE),IF($A$4="GB",VLOOKUP(B214,lingue!$A$1:$W$2481,15,FALSE),IF($A$4="E",VLOOKUP(B214,lingue!$A$1:$W$2481,21,FALSE),IF($A$4="PL",VLOOKUP(B214,lingue!$A$1:$W$2481,23,FALSE),IF($A$4="D",VLOOKUP(B214,lingue!$A$1:$W$2481,17,FALSE),IF($A$4="F",VLOOKUP(B214,lingue!$A$1:$W$2481,19,FALSE)))))))</f>
        <v>***FORNITO IN MULTIPLI DI 1 PZ***</v>
      </c>
      <c r="F214" s="8"/>
      <c r="G214" s="23"/>
      <c r="H214" s="8"/>
      <c r="I214" s="24">
        <v>68</v>
      </c>
      <c r="J214" s="25">
        <v>1</v>
      </c>
      <c r="K214" s="26"/>
      <c r="L214" s="27">
        <v>2.35</v>
      </c>
      <c r="M214" s="102"/>
    </row>
    <row r="215" spans="1:13" ht="21.75" customHeight="1" x14ac:dyDescent="0.25">
      <c r="A215" s="34" t="s">
        <v>6</v>
      </c>
      <c r="B215" s="22" t="s">
        <v>139</v>
      </c>
      <c r="C215" s="98" t="str">
        <f>IF(Tabella423[[#This Row],[ iMiNOW  01/09/2025  31/12/2025 ]],"PROMO"," ")</f>
        <v xml:space="preserve"> </v>
      </c>
      <c r="D215" s="8" t="str">
        <f>IF($A$4="I",VLOOKUP(B215,lingue!$A$1:$W$2481,12,FALSE),IF($A$4="GB",VLOOKUP(B215,lingue!$A$1:$W$2481,14,FALSE),IF($A$4="E",VLOOKUP(B215,lingue!$A$1:$W$2481,20,FALSE),IF($A$4="PL",VLOOKUP(B215,lingue!$A$1:$W$2481,22,FALSE),IF($A$4="D",VLOOKUP(B215,lingue!$A$1:$W$2481,16,FALSE),IF($A$4="F",VLOOKUP(B215,lingue!$A$1:$W$2481,18,FALSE)))))))</f>
        <v xml:space="preserve">FINESTRA PICKING PER NX6427 IN PLASTICA TRASPARENTE </v>
      </c>
      <c r="E215" s="23" t="str">
        <f>IF($A$4="I",VLOOKUP(B215,lingue!$A$1:$W$2481,13,FALSE),IF($A$4="GB",VLOOKUP(B215,lingue!$A$1:$W$2481,15,FALSE),IF($A$4="E",VLOOKUP(B215,lingue!$A$1:$W$2481,21,FALSE),IF($A$4="PL",VLOOKUP(B215,lingue!$A$1:$W$2481,23,FALSE),IF($A$4="D",VLOOKUP(B215,lingue!$A$1:$W$2481,17,FALSE),IF($A$4="F",VLOOKUP(B215,lingue!$A$1:$W$2481,19,FALSE)))))))</f>
        <v>***FORNITO IN MULTIPLI DI 1 PZ***</v>
      </c>
      <c r="F215" s="8"/>
      <c r="G215" s="23"/>
      <c r="H215" s="8"/>
      <c r="I215" s="24">
        <v>83</v>
      </c>
      <c r="J215" s="25">
        <v>1</v>
      </c>
      <c r="K215" s="26"/>
      <c r="L215" s="27">
        <v>2.5499999999999998</v>
      </c>
      <c r="M215" s="102"/>
    </row>
    <row r="216" spans="1:13" ht="21.75" customHeight="1" x14ac:dyDescent="0.25">
      <c r="A216" s="34" t="s">
        <v>6</v>
      </c>
      <c r="B216" s="22" t="s">
        <v>140</v>
      </c>
      <c r="C216" s="98" t="str">
        <f>IF(Tabella423[[#This Row],[ iMiNOW  01/09/2025  31/12/2025 ]],"PROMO"," ")</f>
        <v xml:space="preserve"> </v>
      </c>
      <c r="D216" s="8" t="str">
        <f>IF($A$4="I",VLOOKUP(B216,lingue!$A$1:$W$2481,12,FALSE),IF($A$4="GB",VLOOKUP(B216,lingue!$A$1:$W$2481,14,FALSE),IF($A$4="E",VLOOKUP(B216,lingue!$A$1:$W$2481,20,FALSE),IF($A$4="PL",VLOOKUP(B216,lingue!$A$1:$W$2481,22,FALSE),IF($A$4="D",VLOOKUP(B216,lingue!$A$1:$W$2481,16,FALSE),IF($A$4="F",VLOOKUP(B216,lingue!$A$1:$W$2481,18,FALSE)))))))</f>
        <v xml:space="preserve">FINESTRA PICKING PER NX6432 IN PLASTICA TRASPARENTE </v>
      </c>
      <c r="E216" s="23" t="str">
        <f>IF($A$4="I",VLOOKUP(B216,lingue!$A$1:$W$2481,13,FALSE),IF($A$4="GB",VLOOKUP(B216,lingue!$A$1:$W$2481,15,FALSE),IF($A$4="E",VLOOKUP(B216,lingue!$A$1:$W$2481,21,FALSE),IF($A$4="PL",VLOOKUP(B216,lingue!$A$1:$W$2481,23,FALSE),IF($A$4="D",VLOOKUP(B216,lingue!$A$1:$W$2481,17,FALSE),IF($A$4="F",VLOOKUP(B216,lingue!$A$1:$W$2481,19,FALSE)))))))</f>
        <v>***FORNITO IN MULTIPLI DI 1 PZ***</v>
      </c>
      <c r="F216" s="8"/>
      <c r="G216" s="23"/>
      <c r="H216" s="8"/>
      <c r="I216" s="24">
        <v>98</v>
      </c>
      <c r="J216" s="25">
        <v>1</v>
      </c>
      <c r="K216" s="26"/>
      <c r="L216" s="27">
        <v>2.75</v>
      </c>
      <c r="M216" s="102"/>
    </row>
    <row r="217" spans="1:13" ht="21.75" customHeight="1" x14ac:dyDescent="0.25">
      <c r="A217" s="34" t="s">
        <v>6</v>
      </c>
      <c r="B217" s="22" t="s">
        <v>141</v>
      </c>
      <c r="C217" s="98" t="str">
        <f>IF(Tabella423[[#This Row],[ iMiNOW  01/09/2025  31/12/2025 ]],"PROMO"," ")</f>
        <v xml:space="preserve"> </v>
      </c>
      <c r="D217" s="8" t="str">
        <f>IF($A$4="I",VLOOKUP(B217,lingue!$A$1:$W$2481,12,FALSE),IF($A$4="GB",VLOOKUP(B217,lingue!$A$1:$W$2481,14,FALSE),IF($A$4="E",VLOOKUP(B217,lingue!$A$1:$W$2481,20,FALSE),IF($A$4="PL",VLOOKUP(B217,lingue!$A$1:$W$2481,22,FALSE),IF($A$4="D",VLOOKUP(B217,lingue!$A$1:$W$2481,16,FALSE),IF($A$4="F",VLOOKUP(B217,lingue!$A$1:$W$2481,18,FALSE)))))))</f>
        <v xml:space="preserve">FINESTRA PICKING PER NX6442 IN PLASTICA TRASPARENTE </v>
      </c>
      <c r="E217" s="23" t="str">
        <f>IF($A$4="I",VLOOKUP(B217,lingue!$A$1:$W$2481,13,FALSE),IF($A$4="GB",VLOOKUP(B217,lingue!$A$1:$W$2481,15,FALSE),IF($A$4="E",VLOOKUP(B217,lingue!$A$1:$W$2481,21,FALSE),IF($A$4="PL",VLOOKUP(B217,lingue!$A$1:$W$2481,23,FALSE),IF($A$4="D",VLOOKUP(B217,lingue!$A$1:$W$2481,17,FALSE),IF($A$4="F",VLOOKUP(B217,lingue!$A$1:$W$2481,19,FALSE)))))))</f>
        <v>***FORNITO IN MULTIPLI DI 1 PZ***</v>
      </c>
      <c r="F217" s="8"/>
      <c r="G217" s="23"/>
      <c r="H217" s="8"/>
      <c r="I217" s="24">
        <v>128</v>
      </c>
      <c r="J217" s="25">
        <v>1</v>
      </c>
      <c r="K217" s="26"/>
      <c r="L217" s="27">
        <v>2.95</v>
      </c>
      <c r="M217" s="102"/>
    </row>
    <row r="218" spans="1:13" ht="21.75" customHeight="1" x14ac:dyDescent="0.25">
      <c r="A218" s="34" t="s">
        <v>6</v>
      </c>
      <c r="B218" s="22" t="s">
        <v>13897</v>
      </c>
      <c r="C218" s="98" t="str">
        <f>IF(Tabella423[[#This Row],[ iMiNOW  01/09/2025  31/12/2025 ]],"PROMO"," ")</f>
        <v xml:space="preserve"> </v>
      </c>
      <c r="D218" s="8" t="str">
        <f>IF($A$4="I",VLOOKUP(B218,lingue!$A$1:$W$2481,12,FALSE),IF($A$4="GB",VLOOKUP(B218,lingue!$A$1:$W$2481,14,FALSE),IF($A$4="E",VLOOKUP(B218,lingue!$A$1:$W$2481,20,FALSE),IF($A$4="PL",VLOOKUP(B218,lingue!$A$1:$W$2481,22,FALSE),IF($A$4="D",VLOOKUP(B218,lingue!$A$1:$W$2481,16,FALSE),IF($A$4="F",VLOOKUP(B218,lingue!$A$1:$W$2481,18,FALSE)))))))</f>
        <v>FINESTRA TRASPARENTE PER NEXIT NX8622T + NX8622W</v>
      </c>
      <c r="E218" s="23" t="str">
        <f>IF($A$4="I",VLOOKUP(B218,lingue!$A$1:$W$2481,13,FALSE),IF($A$4="GB",VLOOKUP(B218,lingue!$A$1:$W$2481,15,FALSE),IF($A$4="E",VLOOKUP(B218,lingue!$A$1:$W$2481,21,FALSE),IF($A$4="PL",VLOOKUP(B218,lingue!$A$1:$W$2481,23,FALSE),IF($A$4="D",VLOOKUP(B218,lingue!$A$1:$W$2481,17,FALSE),IF($A$4="F",VLOOKUP(B218,lingue!$A$1:$W$2481,19,FALSE)))))))</f>
        <v>***FORNITO IN MULTIPLI DI 1 PZ***</v>
      </c>
      <c r="F218" s="8"/>
      <c r="G218" s="8"/>
      <c r="H218" s="8"/>
      <c r="I218" s="24">
        <v>140</v>
      </c>
      <c r="J218" s="25">
        <v>1</v>
      </c>
      <c r="K218" s="26"/>
      <c r="L218" s="27">
        <v>6.5</v>
      </c>
      <c r="M218" s="102"/>
    </row>
    <row r="219" spans="1:13" ht="21.75" customHeight="1" x14ac:dyDescent="0.25">
      <c r="A219" s="34" t="s">
        <v>6</v>
      </c>
      <c r="B219" s="22" t="s">
        <v>13904</v>
      </c>
      <c r="C219" s="98" t="str">
        <f>IF(Tabella423[[#This Row],[ iMiNOW  01/09/2025  31/12/2025 ]],"PROMO"," ")</f>
        <v xml:space="preserve"> </v>
      </c>
      <c r="D219" s="8" t="str">
        <f>IF($A$4="I",VLOOKUP(B219,lingue!$A$1:$W$2481,12,FALSE),IF($A$4="GB",VLOOKUP(B219,lingue!$A$1:$W$2481,14,FALSE),IF($A$4="E",VLOOKUP(B219,lingue!$A$1:$W$2481,20,FALSE),IF($A$4="PL",VLOOKUP(B219,lingue!$A$1:$W$2481,22,FALSE),IF($A$4="D",VLOOKUP(B219,lingue!$A$1:$W$2481,16,FALSE),IF($A$4="F",VLOOKUP(B219,lingue!$A$1:$W$2481,18,FALSE)))))))</f>
        <v>FINESTRA TRASPARENTE PER NEXIT NX8627T + NX8627W</v>
      </c>
      <c r="E219" s="23" t="str">
        <f>IF($A$4="I",VLOOKUP(B219,lingue!$A$1:$W$2481,13,FALSE),IF($A$4="GB",VLOOKUP(B219,lingue!$A$1:$W$2481,15,FALSE),IF($A$4="E",VLOOKUP(B219,lingue!$A$1:$W$2481,21,FALSE),IF($A$4="PL",VLOOKUP(B219,lingue!$A$1:$W$2481,23,FALSE),IF($A$4="D",VLOOKUP(B219,lingue!$A$1:$W$2481,17,FALSE),IF($A$4="F",VLOOKUP(B219,lingue!$A$1:$W$2481,19,FALSE)))))))</f>
        <v>***FORNITO IN MULTIPLI DI 1 PZ***</v>
      </c>
      <c r="F219" s="8"/>
      <c r="G219" s="8"/>
      <c r="H219" s="8"/>
      <c r="I219" s="24">
        <v>170</v>
      </c>
      <c r="J219" s="25">
        <v>1</v>
      </c>
      <c r="K219" s="26"/>
      <c r="L219" s="27">
        <v>6.8</v>
      </c>
      <c r="M219" s="102"/>
    </row>
    <row r="220" spans="1:13" ht="21.75" customHeight="1" x14ac:dyDescent="0.25">
      <c r="A220" s="34" t="s">
        <v>6</v>
      </c>
      <c r="B220" s="22" t="s">
        <v>13911</v>
      </c>
      <c r="C220" s="98" t="str">
        <f>IF(Tabella423[[#This Row],[ iMiNOW  01/09/2025  31/12/2025 ]],"PROMO"," ")</f>
        <v xml:space="preserve"> </v>
      </c>
      <c r="D220" s="8" t="str">
        <f>IF($A$4="I",VLOOKUP(B220,lingue!$A$1:$W$2481,12,FALSE),IF($A$4="GB",VLOOKUP(B220,lingue!$A$1:$W$2481,14,FALSE),IF($A$4="E",VLOOKUP(B220,lingue!$A$1:$W$2481,20,FALSE),IF($A$4="PL",VLOOKUP(B220,lingue!$A$1:$W$2481,22,FALSE),IF($A$4="D",VLOOKUP(B220,lingue!$A$1:$W$2481,16,FALSE),IF($A$4="F",VLOOKUP(B220,lingue!$A$1:$W$2481,18,FALSE)))))))</f>
        <v>FINESTRA TRASPARENTE PER NEXIT NX8632T + NX8632W</v>
      </c>
      <c r="E220" s="23" t="str">
        <f>IF($A$4="I",VLOOKUP(B220,lingue!$A$1:$W$2481,13,FALSE),IF($A$4="GB",VLOOKUP(B220,lingue!$A$1:$W$2481,15,FALSE),IF($A$4="E",VLOOKUP(B220,lingue!$A$1:$W$2481,21,FALSE),IF($A$4="PL",VLOOKUP(B220,lingue!$A$1:$W$2481,23,FALSE),IF($A$4="D",VLOOKUP(B220,lingue!$A$1:$W$2481,17,FALSE),IF($A$4="F",VLOOKUP(B220,lingue!$A$1:$W$2481,19,FALSE)))))))</f>
        <v>***FORNITO IN MULTIPLI DI 1 PZ***</v>
      </c>
      <c r="F220" s="8"/>
      <c r="G220" s="23"/>
      <c r="H220" s="8"/>
      <c r="I220" s="24">
        <v>200</v>
      </c>
      <c r="J220" s="25">
        <v>1</v>
      </c>
      <c r="K220" s="26"/>
      <c r="L220" s="27">
        <v>7.2</v>
      </c>
      <c r="M220" s="102"/>
    </row>
    <row r="221" spans="1:13" ht="21.75" customHeight="1" x14ac:dyDescent="0.25">
      <c r="A221" s="34" t="s">
        <v>6</v>
      </c>
      <c r="B221" s="22" t="s">
        <v>13918</v>
      </c>
      <c r="C221" s="98" t="str">
        <f>IF(Tabella423[[#This Row],[ iMiNOW  01/09/2025  31/12/2025 ]],"PROMO"," ")</f>
        <v xml:space="preserve"> </v>
      </c>
      <c r="D221" s="8" t="str">
        <f>IF($A$4="I",VLOOKUP(B221,lingue!$A$1:$W$2481,12,FALSE),IF($A$4="GB",VLOOKUP(B221,lingue!$A$1:$W$2481,14,FALSE),IF($A$4="E",VLOOKUP(B221,lingue!$A$1:$W$2481,20,FALSE),IF($A$4="PL",VLOOKUP(B221,lingue!$A$1:$W$2481,22,FALSE),IF($A$4="D",VLOOKUP(B221,lingue!$A$1:$W$2481,16,FALSE),IF($A$4="F",VLOOKUP(B221,lingue!$A$1:$W$2481,18,FALSE)))))))</f>
        <v>FINESTRA TRASPARENTE PER NEXIT NX8642T + NX8642W</v>
      </c>
      <c r="E221" s="23" t="str">
        <f>IF($A$4="I",VLOOKUP(B221,lingue!$A$1:$W$2481,13,FALSE),IF($A$4="GB",VLOOKUP(B221,lingue!$A$1:$W$2481,15,FALSE),IF($A$4="E",VLOOKUP(B221,lingue!$A$1:$W$2481,21,FALSE),IF($A$4="PL",VLOOKUP(B221,lingue!$A$1:$W$2481,23,FALSE),IF($A$4="D",VLOOKUP(B221,lingue!$A$1:$W$2481,17,FALSE),IF($A$4="F",VLOOKUP(B221,lingue!$A$1:$W$2481,19,FALSE)))))))</f>
        <v>***FORNITO IN MULTIPLI DI 1 PZ***</v>
      </c>
      <c r="F221" s="8"/>
      <c r="G221" s="23"/>
      <c r="H221" s="8"/>
      <c r="I221" s="24">
        <v>264</v>
      </c>
      <c r="J221" s="25">
        <v>1</v>
      </c>
      <c r="K221" s="26"/>
      <c r="L221" s="27">
        <v>7.6</v>
      </c>
      <c r="M221" s="102"/>
    </row>
    <row r="222" spans="1:13" ht="21.75" customHeight="1" x14ac:dyDescent="0.25">
      <c r="A222" s="34" t="s">
        <v>6</v>
      </c>
      <c r="B222" s="22" t="s">
        <v>13925</v>
      </c>
      <c r="C222" s="98" t="str">
        <f>IF(Tabella423[[#This Row],[ iMiNOW  01/09/2025  31/12/2025 ]],"PROMO"," ")</f>
        <v xml:space="preserve"> </v>
      </c>
      <c r="D222" s="8" t="str">
        <f>IF($A$4="I",VLOOKUP(B222,lingue!$A$1:$W$2481,12,FALSE),IF($A$4="GB",VLOOKUP(B222,lingue!$A$1:$W$2481,14,FALSE),IF($A$4="E",VLOOKUP(B222,lingue!$A$1:$W$2481,20,FALSE),IF($A$4="PL",VLOOKUP(B222,lingue!$A$1:$W$2481,22,FALSE),IF($A$4="D",VLOOKUP(B222,lingue!$A$1:$W$2481,16,FALSE),IF($A$4="F",VLOOKUP(B222,lingue!$A$1:$W$2481,18,FALSE)))))))</f>
        <v>FINESTRA TRASPARENTE PER NEXIT NX8652T + NX8652W</v>
      </c>
      <c r="E222" s="23" t="str">
        <f>IF($A$4="I",VLOOKUP(B222,lingue!$A$1:$W$2481,13,FALSE),IF($A$4="GB",VLOOKUP(B222,lingue!$A$1:$W$2481,15,FALSE),IF($A$4="E",VLOOKUP(B222,lingue!$A$1:$W$2481,21,FALSE),IF($A$4="PL",VLOOKUP(B222,lingue!$A$1:$W$2481,23,FALSE),IF($A$4="D",VLOOKUP(B222,lingue!$A$1:$W$2481,17,FALSE),IF($A$4="F",VLOOKUP(B222,lingue!$A$1:$W$2481,19,FALSE)))))))</f>
        <v>***FORNITO IN MULTIPLI DI 1 PZ***</v>
      </c>
      <c r="F222" s="8"/>
      <c r="G222" s="23"/>
      <c r="H222" s="8"/>
      <c r="I222" s="24">
        <v>324</v>
      </c>
      <c r="J222" s="25">
        <v>1</v>
      </c>
      <c r="K222" s="26"/>
      <c r="L222" s="27">
        <v>8.9</v>
      </c>
      <c r="M222" s="102"/>
    </row>
    <row r="223" spans="1:13" ht="21.75" customHeight="1" x14ac:dyDescent="0.25">
      <c r="A223" s="34" t="s">
        <v>6</v>
      </c>
      <c r="B223" s="22" t="s">
        <v>13932</v>
      </c>
      <c r="C223" s="98" t="str">
        <f>IF(Tabella423[[#This Row],[ iMiNOW  01/09/2025  31/12/2025 ]],"PROMO"," ")</f>
        <v xml:space="preserve"> </v>
      </c>
      <c r="D223" s="8" t="str">
        <f>IF($A$4="I",VLOOKUP(B223,lingue!$A$1:$W$2481,12,FALSE),IF($A$4="GB",VLOOKUP(B223,lingue!$A$1:$W$2481,14,FALSE),IF($A$4="E",VLOOKUP(B223,lingue!$A$1:$W$2481,20,FALSE),IF($A$4="PL",VLOOKUP(B223,lingue!$A$1:$W$2481,22,FALSE),IF($A$4="D",VLOOKUP(B223,lingue!$A$1:$W$2481,16,FALSE),IF($A$4="F",VLOOKUP(B223,lingue!$A$1:$W$2481,18,FALSE)))))))</f>
        <v>RUOTA GIREVOLE CON FRENO GOMMA ANTITRACCIA SINTETICA - DIM. MM  A=160 - Ø 125 MM.</v>
      </c>
      <c r="E223" s="23" t="str">
        <f>IF($A$4="I",VLOOKUP(B223,lingue!$A$1:$W$2481,13,FALSE),IF($A$4="GB",VLOOKUP(B223,lingue!$A$1:$W$2481,15,FALSE),IF($A$4="E",VLOOKUP(B223,lingue!$A$1:$W$2481,21,FALSE),IF($A$4="PL",VLOOKUP(B223,lingue!$A$1:$W$2481,23,FALSE),IF($A$4="D",VLOOKUP(B223,lingue!$A$1:$W$2481,17,FALSE),IF($A$4="F",VLOOKUP(B223,lingue!$A$1:$W$2481,19,FALSE)))))))</f>
        <v xml:space="preserve">PORTATA 100 KG COLORE GRIGIO - CON 4 VITI - ***FORNITO IN MULTIPLI DI 1 PZ*** </v>
      </c>
      <c r="F223" s="8"/>
      <c r="G223" s="23"/>
      <c r="H223" s="8"/>
      <c r="I223" s="24">
        <v>1320</v>
      </c>
      <c r="J223" s="25">
        <v>1</v>
      </c>
      <c r="K223" s="26"/>
      <c r="L223" s="27">
        <v>12.61</v>
      </c>
      <c r="M223" s="102"/>
    </row>
    <row r="224" spans="1:13" ht="21.75" customHeight="1" x14ac:dyDescent="0.25">
      <c r="A224" s="34" t="s">
        <v>6</v>
      </c>
      <c r="B224" s="22" t="s">
        <v>13939</v>
      </c>
      <c r="C224" s="98" t="str">
        <f>IF(Tabella423[[#This Row],[ iMiNOW  01/09/2025  31/12/2025 ]],"PROMO"," ")</f>
        <v xml:space="preserve"> </v>
      </c>
      <c r="D224" s="8" t="str">
        <f>IF($A$4="I",VLOOKUP(B224,lingue!$A$1:$W$2481,12,FALSE),IF($A$4="GB",VLOOKUP(B224,lingue!$A$1:$W$2481,14,FALSE),IF($A$4="E",VLOOKUP(B224,lingue!$A$1:$W$2481,20,FALSE),IF($A$4="PL",VLOOKUP(B224,lingue!$A$1:$W$2481,22,FALSE),IF($A$4="D",VLOOKUP(B224,lingue!$A$1:$W$2481,16,FALSE),IF($A$4="F",VLOOKUP(B224,lingue!$A$1:$W$2481,18,FALSE)))))))</f>
        <v>RUOTA FISSA GOMMA ANTITRACCIA SINTETICA - DIM. MM  A=160 - Ø 125 MM.</v>
      </c>
      <c r="E224" s="23" t="str">
        <f>IF($A$4="I",VLOOKUP(B224,lingue!$A$1:$W$2481,13,FALSE),IF($A$4="GB",VLOOKUP(B224,lingue!$A$1:$W$2481,15,FALSE),IF($A$4="E",VLOOKUP(B224,lingue!$A$1:$W$2481,21,FALSE),IF($A$4="PL",VLOOKUP(B224,lingue!$A$1:$W$2481,23,FALSE),IF($A$4="D",VLOOKUP(B224,lingue!$A$1:$W$2481,17,FALSE),IF($A$4="F",VLOOKUP(B224,lingue!$A$1:$W$2481,19,FALSE)))))))</f>
        <v xml:space="preserve">PORTATA 100 KG COLORE GRIGIO - CON 4 VITI - ***FORNITO IN MULTIPLI DI 1 PZ*** </v>
      </c>
      <c r="F224" s="8"/>
      <c r="G224" s="23"/>
      <c r="H224" s="8"/>
      <c r="I224" s="24">
        <v>890</v>
      </c>
      <c r="J224" s="25">
        <v>1</v>
      </c>
      <c r="K224" s="26"/>
      <c r="L224" s="27">
        <v>16.75</v>
      </c>
      <c r="M224" s="102"/>
    </row>
    <row r="225" spans="1:13" ht="21.75" customHeight="1" x14ac:dyDescent="0.25">
      <c r="A225" s="34" t="s">
        <v>6</v>
      </c>
      <c r="B225" s="22" t="s">
        <v>13942</v>
      </c>
      <c r="C225" s="98" t="str">
        <f>IF(Tabella423[[#This Row],[ iMiNOW  01/09/2025  31/12/2025 ]],"PROMO"," ")</f>
        <v xml:space="preserve"> </v>
      </c>
      <c r="D225" s="8" t="str">
        <f>IF($A$4="I",VLOOKUP(B225,lingue!$A$1:$W$2481,12,FALSE),IF($A$4="GB",VLOOKUP(B225,lingue!$A$1:$W$2481,14,FALSE),IF($A$4="E",VLOOKUP(B225,lingue!$A$1:$W$2481,20,FALSE),IF($A$4="PL",VLOOKUP(B225,lingue!$A$1:$W$2481,22,FALSE),IF($A$4="D",VLOOKUP(B225,lingue!$A$1:$W$2481,16,FALSE),IF($A$4="F",VLOOKUP(B225,lingue!$A$1:$W$2481,18,FALSE)))))))</f>
        <v>RUOTA GIREVOLE CON FRENO NYLON - DIM. MM  A=130 - Ø 100 MM.</v>
      </c>
      <c r="E225" s="23" t="str">
        <f>IF($A$4="I",VLOOKUP(B225,lingue!$A$1:$W$2481,13,FALSE),IF($A$4="GB",VLOOKUP(B225,lingue!$A$1:$W$2481,15,FALSE),IF($A$4="E",VLOOKUP(B225,lingue!$A$1:$W$2481,21,FALSE),IF($A$4="PL",VLOOKUP(B225,lingue!$A$1:$W$2481,23,FALSE),IF($A$4="D",VLOOKUP(B225,lingue!$A$1:$W$2481,17,FALSE),IF($A$4="F",VLOOKUP(B225,lingue!$A$1:$W$2481,19,FALSE)))))))</f>
        <v xml:space="preserve">PORTATA 125 KG COLORE NERO - CON 4 VITI - ***FORNITO IN MULTIPLI DI 1 PZ*** </v>
      </c>
      <c r="F225" s="8"/>
      <c r="G225" s="23"/>
      <c r="H225" s="8"/>
      <c r="I225" s="24">
        <v>880</v>
      </c>
      <c r="J225" s="25">
        <v>1</v>
      </c>
      <c r="K225" s="26"/>
      <c r="L225" s="27">
        <v>14.79</v>
      </c>
      <c r="M225" s="102"/>
    </row>
    <row r="226" spans="1:13" ht="21.75" customHeight="1" x14ac:dyDescent="0.25">
      <c r="A226" s="34" t="s">
        <v>6</v>
      </c>
      <c r="B226" s="22" t="s">
        <v>13946</v>
      </c>
      <c r="C226" s="98" t="str">
        <f>IF(Tabella423[[#This Row],[ iMiNOW  01/09/2025  31/12/2025 ]],"PROMO"," ")</f>
        <v xml:space="preserve"> </v>
      </c>
      <c r="D226" s="8" t="str">
        <f>IF($A$4="I",VLOOKUP(B226,lingue!$A$1:$W$2481,12,FALSE),IF($A$4="GB",VLOOKUP(B226,lingue!$A$1:$W$2481,14,FALSE),IF($A$4="E",VLOOKUP(B226,lingue!$A$1:$W$2481,20,FALSE),IF($A$4="PL",VLOOKUP(B226,lingue!$A$1:$W$2481,22,FALSE),IF($A$4="D",VLOOKUP(B226,lingue!$A$1:$W$2481,16,FALSE),IF($A$4="F",VLOOKUP(B226,lingue!$A$1:$W$2481,18,FALSE)))))))</f>
        <v>RUOTA GIREVOLE CON FRENO NYLON - DIM. MM  A=160 - Ø 125 MM.</v>
      </c>
      <c r="E226" s="23" t="str">
        <f>IF($A$4="I",VLOOKUP(B226,lingue!$A$1:$W$2481,13,FALSE),IF($A$4="GB",VLOOKUP(B226,lingue!$A$1:$W$2481,15,FALSE),IF($A$4="E",VLOOKUP(B226,lingue!$A$1:$W$2481,21,FALSE),IF($A$4="PL",VLOOKUP(B226,lingue!$A$1:$W$2481,23,FALSE),IF($A$4="D",VLOOKUP(B226,lingue!$A$1:$W$2481,17,FALSE),IF($A$4="F",VLOOKUP(B226,lingue!$A$1:$W$2481,19,FALSE)))))))</f>
        <v xml:space="preserve">PORTATA 180 KG COLORE NERO - CON 4 VITI - ***FORNITO IN MULTIPLI DI 1 PZ*** </v>
      </c>
      <c r="F226" s="8"/>
      <c r="G226" s="23"/>
      <c r="H226" s="8"/>
      <c r="I226" s="24">
        <v>1150</v>
      </c>
      <c r="J226" s="25">
        <v>1</v>
      </c>
      <c r="K226" s="26"/>
      <c r="L226" s="27">
        <v>16.100000000000001</v>
      </c>
      <c r="M226" s="102"/>
    </row>
    <row r="227" spans="1:13" ht="21.75" customHeight="1" x14ac:dyDescent="0.25">
      <c r="A227" s="34" t="s">
        <v>6</v>
      </c>
      <c r="B227" s="22" t="s">
        <v>13950</v>
      </c>
      <c r="C227" s="98" t="str">
        <f>IF(Tabella423[[#This Row],[ iMiNOW  01/09/2025  31/12/2025 ]],"PROMO"," ")</f>
        <v xml:space="preserve"> </v>
      </c>
      <c r="D227" s="8" t="str">
        <f>IF($A$4="I",VLOOKUP(B227,lingue!$A$1:$W$2481,12,FALSE),IF($A$4="GB",VLOOKUP(B227,lingue!$A$1:$W$2481,14,FALSE),IF($A$4="E",VLOOKUP(B227,lingue!$A$1:$W$2481,20,FALSE),IF($A$4="PL",VLOOKUP(B227,lingue!$A$1:$W$2481,22,FALSE),IF($A$4="D",VLOOKUP(B227,lingue!$A$1:$W$2481,16,FALSE),IF($A$4="F",VLOOKUP(B227,lingue!$A$1:$W$2481,18,FALSE)))))))</f>
        <v>RUOTA FISSA NYLON - DIM. MM  A=130 - Ø 100 MM.</v>
      </c>
      <c r="E227" s="23" t="str">
        <f>IF($A$4="I",VLOOKUP(B227,lingue!$A$1:$W$2481,13,FALSE),IF($A$4="GB",VLOOKUP(B227,lingue!$A$1:$W$2481,15,FALSE),IF($A$4="E",VLOOKUP(B227,lingue!$A$1:$W$2481,21,FALSE),IF($A$4="PL",VLOOKUP(B227,lingue!$A$1:$W$2481,23,FALSE),IF($A$4="D",VLOOKUP(B227,lingue!$A$1:$W$2481,17,FALSE),IF($A$4="F",VLOOKUP(B227,lingue!$A$1:$W$2481,19,FALSE)))))))</f>
        <v xml:space="preserve">PORTATA 125 KG COLORE NERO - CON 4 VITI - ***FORNITO IN MULTIPLI DI 1 PZ*** </v>
      </c>
      <c r="F227" s="8"/>
      <c r="G227" s="23"/>
      <c r="H227" s="8"/>
      <c r="I227" s="24">
        <v>4980</v>
      </c>
      <c r="J227" s="25">
        <v>1</v>
      </c>
      <c r="K227" s="26"/>
      <c r="L227" s="27">
        <v>10.66</v>
      </c>
      <c r="M227" s="102"/>
    </row>
    <row r="228" spans="1:13" ht="21.75" customHeight="1" x14ac:dyDescent="0.25">
      <c r="A228" s="34" t="s">
        <v>6</v>
      </c>
      <c r="B228" s="22" t="s">
        <v>13953</v>
      </c>
      <c r="C228" s="98" t="str">
        <f>IF(Tabella423[[#This Row],[ iMiNOW  01/09/2025  31/12/2025 ]],"PROMO"," ")</f>
        <v xml:space="preserve"> </v>
      </c>
      <c r="D228" s="8" t="str">
        <f>IF($A$4="I",VLOOKUP(B228,lingue!$A$1:$W$2481,12,FALSE),IF($A$4="GB",VLOOKUP(B228,lingue!$A$1:$W$2481,14,FALSE),IF($A$4="E",VLOOKUP(B228,lingue!$A$1:$W$2481,20,FALSE),IF($A$4="PL",VLOOKUP(B228,lingue!$A$1:$W$2481,22,FALSE),IF($A$4="D",VLOOKUP(B228,lingue!$A$1:$W$2481,16,FALSE),IF($A$4="F",VLOOKUP(B228,lingue!$A$1:$W$2481,18,FALSE)))))))</f>
        <v>RUOTA FISSA NYLON - DIM. MM  A=160 - Ø 125 MM.</v>
      </c>
      <c r="E228" s="23" t="str">
        <f>IF($A$4="I",VLOOKUP(B228,lingue!$A$1:$W$2481,13,FALSE),IF($A$4="GB",VLOOKUP(B228,lingue!$A$1:$W$2481,15,FALSE),IF($A$4="E",VLOOKUP(B228,lingue!$A$1:$W$2481,21,FALSE),IF($A$4="PL",VLOOKUP(B228,lingue!$A$1:$W$2481,23,FALSE),IF($A$4="D",VLOOKUP(B228,lingue!$A$1:$W$2481,17,FALSE),IF($A$4="F",VLOOKUP(B228,lingue!$A$1:$W$2481,19,FALSE)))))))</f>
        <v xml:space="preserve">PORTATA 180 KG COLORE NERO - CON 4 VITI - ***FORNITO IN MULTIPLI DI 1 PZ*** </v>
      </c>
      <c r="F228" s="8"/>
      <c r="G228" s="23"/>
      <c r="H228" s="8"/>
      <c r="I228" s="24">
        <v>1010</v>
      </c>
      <c r="J228" s="25">
        <v>1</v>
      </c>
      <c r="K228" s="26"/>
      <c r="L228" s="27">
        <v>11.96</v>
      </c>
      <c r="M228" s="102"/>
    </row>
    <row r="229" spans="1:13" ht="21.75" customHeight="1" x14ac:dyDescent="0.25">
      <c r="A229" s="34" t="s">
        <v>6</v>
      </c>
      <c r="B229" s="22" t="s">
        <v>13956</v>
      </c>
      <c r="C229" s="98" t="str">
        <f>IF(Tabella423[[#This Row],[ iMiNOW  01/09/2025  31/12/2025 ]],"PROMO"," ")</f>
        <v xml:space="preserve"> </v>
      </c>
      <c r="D229" s="8" t="str">
        <f>IF($A$4="I",VLOOKUP(B229,lingue!$A$1:$W$2481,12,FALSE),IF($A$4="GB",VLOOKUP(B229,lingue!$A$1:$W$2481,14,FALSE),IF($A$4="E",VLOOKUP(B229,lingue!$A$1:$W$2481,20,FALSE),IF($A$4="PL",VLOOKUP(B229,lingue!$A$1:$W$2481,22,FALSE),IF($A$4="D",VLOOKUP(B229,lingue!$A$1:$W$2481,16,FALSE),IF($A$4="F",VLOOKUP(B229,lingue!$A$1:$W$2481,18,FALSE)))))))</f>
        <v>RUOTA GIREVOLE CON FRENO GOMMA STANDARD - DIM. MM  A=130 - Ø 100 MM.</v>
      </c>
      <c r="E229" s="23" t="str">
        <f>IF($A$4="I",VLOOKUP(B229,lingue!$A$1:$W$2481,13,FALSE),IF($A$4="GB",VLOOKUP(B229,lingue!$A$1:$W$2481,15,FALSE),IF($A$4="E",VLOOKUP(B229,lingue!$A$1:$W$2481,21,FALSE),IF($A$4="PL",VLOOKUP(B229,lingue!$A$1:$W$2481,23,FALSE),IF($A$4="D",VLOOKUP(B229,lingue!$A$1:$W$2481,17,FALSE),IF($A$4="F",VLOOKUP(B229,lingue!$A$1:$W$2481,19,FALSE)))))))</f>
        <v xml:space="preserve">PORTATA  75 KG COLORE NERO - CON 4 VITI - ***FORNITO IN MULTIPLI DI 1 PZ*** </v>
      </c>
      <c r="F229" s="8"/>
      <c r="G229" s="23"/>
      <c r="H229" s="8"/>
      <c r="I229" s="24">
        <v>970</v>
      </c>
      <c r="J229" s="25">
        <v>1</v>
      </c>
      <c r="K229" s="26"/>
      <c r="L229" s="27">
        <v>14.84</v>
      </c>
      <c r="M229" s="102"/>
    </row>
    <row r="230" spans="1:13" ht="21.75" customHeight="1" x14ac:dyDescent="0.25">
      <c r="A230" s="34" t="s">
        <v>6</v>
      </c>
      <c r="B230" s="22" t="s">
        <v>13960</v>
      </c>
      <c r="C230" s="98" t="str">
        <f>IF(Tabella423[[#This Row],[ iMiNOW  01/09/2025  31/12/2025 ]],"PROMO"," ")</f>
        <v xml:space="preserve"> </v>
      </c>
      <c r="D230" s="8" t="str">
        <f>IF($A$4="I",VLOOKUP(B230,lingue!$A$1:$W$2481,12,FALSE),IF($A$4="GB",VLOOKUP(B230,lingue!$A$1:$W$2481,14,FALSE),IF($A$4="E",VLOOKUP(B230,lingue!$A$1:$W$2481,20,FALSE),IF($A$4="PL",VLOOKUP(B230,lingue!$A$1:$W$2481,22,FALSE),IF($A$4="D",VLOOKUP(B230,lingue!$A$1:$W$2481,16,FALSE),IF($A$4="F",VLOOKUP(B230,lingue!$A$1:$W$2481,18,FALSE)))))))</f>
        <v>RUOTA GIREVOLE CON FRENO GOMMA STANDARD - DIM. MM  A=160 - Ø 125 MM.</v>
      </c>
      <c r="E230" s="23" t="str">
        <f>IF($A$4="I",VLOOKUP(B230,lingue!$A$1:$W$2481,13,FALSE),IF($A$4="GB",VLOOKUP(B230,lingue!$A$1:$W$2481,15,FALSE),IF($A$4="E",VLOOKUP(B230,lingue!$A$1:$W$2481,21,FALSE),IF($A$4="PL",VLOOKUP(B230,lingue!$A$1:$W$2481,23,FALSE),IF($A$4="D",VLOOKUP(B230,lingue!$A$1:$W$2481,17,FALSE),IF($A$4="F",VLOOKUP(B230,lingue!$A$1:$W$2481,19,FALSE)))))))</f>
        <v xml:space="preserve">PORTATA 100 KG COLORE NERO - CON 4 VITI - ***FORNITO IN MULTIPLI DI 1 PZ*** </v>
      </c>
      <c r="F230" s="8"/>
      <c r="G230" s="23"/>
      <c r="H230" s="8"/>
      <c r="I230" s="24">
        <v>1450</v>
      </c>
      <c r="J230" s="25">
        <v>1</v>
      </c>
      <c r="K230" s="26"/>
      <c r="L230" s="27">
        <v>16.36</v>
      </c>
      <c r="M230" s="102"/>
    </row>
    <row r="231" spans="1:13" ht="21.75" customHeight="1" x14ac:dyDescent="0.25">
      <c r="A231" s="34" t="s">
        <v>6</v>
      </c>
      <c r="B231" s="22" t="s">
        <v>13964</v>
      </c>
      <c r="C231" s="98" t="str">
        <f>IF(Tabella423[[#This Row],[ iMiNOW  01/09/2025  31/12/2025 ]],"PROMO"," ")</f>
        <v xml:space="preserve"> </v>
      </c>
      <c r="D231" s="8" t="str">
        <f>IF($A$4="I",VLOOKUP(B231,lingue!$A$1:$W$2481,12,FALSE),IF($A$4="GB",VLOOKUP(B231,lingue!$A$1:$W$2481,14,FALSE),IF($A$4="E",VLOOKUP(B231,lingue!$A$1:$W$2481,20,FALSE),IF($A$4="PL",VLOOKUP(B231,lingue!$A$1:$W$2481,22,FALSE),IF($A$4="D",VLOOKUP(B231,lingue!$A$1:$W$2481,16,FALSE),IF($A$4="F",VLOOKUP(B231,lingue!$A$1:$W$2481,18,FALSE)))))))</f>
        <v>RUOTA FISSA GOMMA STANDARD - DIM. MM  A=130 - Ø 100 MM.</v>
      </c>
      <c r="E231" s="23" t="str">
        <f>IF($A$4="I",VLOOKUP(B231,lingue!$A$1:$W$2481,13,FALSE),IF($A$4="GB",VLOOKUP(B231,lingue!$A$1:$W$2481,15,FALSE),IF($A$4="E",VLOOKUP(B231,lingue!$A$1:$W$2481,21,FALSE),IF($A$4="PL",VLOOKUP(B231,lingue!$A$1:$W$2481,23,FALSE),IF($A$4="D",VLOOKUP(B231,lingue!$A$1:$W$2481,17,FALSE),IF($A$4="F",VLOOKUP(B231,lingue!$A$1:$W$2481,19,FALSE)))))))</f>
        <v xml:space="preserve">PORTATA  75 KG COLORE NERO - CON 4 VITI - ***FORNITO IN MULTIPLI DI 1 PZ*** </v>
      </c>
      <c r="F231" s="8"/>
      <c r="G231" s="23"/>
      <c r="H231" s="8"/>
      <c r="I231" s="24">
        <v>600</v>
      </c>
      <c r="J231" s="25">
        <v>1</v>
      </c>
      <c r="K231" s="26"/>
      <c r="L231" s="27">
        <v>9.3800000000000008</v>
      </c>
      <c r="M231" s="102"/>
    </row>
    <row r="232" spans="1:13" ht="21.75" customHeight="1" x14ac:dyDescent="0.25">
      <c r="A232" s="34" t="s">
        <v>6</v>
      </c>
      <c r="B232" s="22" t="s">
        <v>13967</v>
      </c>
      <c r="C232" s="98" t="str">
        <f>IF(Tabella423[[#This Row],[ iMiNOW  01/09/2025  31/12/2025 ]],"PROMO"," ")</f>
        <v xml:space="preserve"> </v>
      </c>
      <c r="D232" s="8" t="str">
        <f>IF($A$4="I",VLOOKUP(B232,lingue!$A$1:$W$2481,12,FALSE),IF($A$4="GB",VLOOKUP(B232,lingue!$A$1:$W$2481,14,FALSE),IF($A$4="E",VLOOKUP(B232,lingue!$A$1:$W$2481,20,FALSE),IF($A$4="PL",VLOOKUP(B232,lingue!$A$1:$W$2481,22,FALSE),IF($A$4="D",VLOOKUP(B232,lingue!$A$1:$W$2481,16,FALSE),IF($A$4="F",VLOOKUP(B232,lingue!$A$1:$W$2481,18,FALSE)))))))</f>
        <v>RUOTA FISSA GOMMA STANDARD - DIM. MM  A=160 - Ø 125 MM.</v>
      </c>
      <c r="E232" s="23" t="str">
        <f>IF($A$4="I",VLOOKUP(B232,lingue!$A$1:$W$2481,13,FALSE),IF($A$4="GB",VLOOKUP(B232,lingue!$A$1:$W$2481,15,FALSE),IF($A$4="E",VLOOKUP(B232,lingue!$A$1:$W$2481,21,FALSE),IF($A$4="PL",VLOOKUP(B232,lingue!$A$1:$W$2481,23,FALSE),IF($A$4="D",VLOOKUP(B232,lingue!$A$1:$W$2481,17,FALSE),IF($A$4="F",VLOOKUP(B232,lingue!$A$1:$W$2481,19,FALSE)))))))</f>
        <v xml:space="preserve">PORTATA 100 KG COLORE NERO - CON 4 VITI - ***FORNITO IN MULTIPLI DI 1 PZ*** </v>
      </c>
      <c r="F232" s="8"/>
      <c r="G232" s="23"/>
      <c r="H232" s="8"/>
      <c r="I232" s="24">
        <v>1000</v>
      </c>
      <c r="J232" s="25">
        <v>1</v>
      </c>
      <c r="K232" s="26"/>
      <c r="L232" s="27">
        <v>10.4</v>
      </c>
      <c r="M232" s="102"/>
    </row>
    <row r="233" spans="1:13" ht="21.75" customHeight="1" x14ac:dyDescent="0.25">
      <c r="A233" s="34" t="s">
        <v>6</v>
      </c>
      <c r="B233" s="22" t="s">
        <v>13970</v>
      </c>
      <c r="C233" s="98" t="str">
        <f>IF(Tabella423[[#This Row],[ iMiNOW  01/09/2025  31/12/2025 ]],"PROMO"," ")</f>
        <v xml:space="preserve"> </v>
      </c>
      <c r="D233" s="8" t="str">
        <f>IF($A$4="I",VLOOKUP(B233,lingue!$A$1:$W$2481,12,FALSE),IF($A$4="GB",VLOOKUP(B233,lingue!$A$1:$W$2481,14,FALSE),IF($A$4="E",VLOOKUP(B233,lingue!$A$1:$W$2481,20,FALSE),IF($A$4="PL",VLOOKUP(B233,lingue!$A$1:$W$2481,22,FALSE),IF($A$4="D",VLOOKUP(B233,lingue!$A$1:$W$2481,16,FALSE),IF($A$4="F",VLOOKUP(B233,lingue!$A$1:$W$2481,18,FALSE)))))))</f>
        <v>RUOTA GIREVOLE SENZA FRENO GOMMA STANDARD - DIM. MM  A=130 - Ø 100 MM.</v>
      </c>
      <c r="E233" s="23" t="str">
        <f>IF($A$4="I",VLOOKUP(B233,lingue!$A$1:$W$2481,13,FALSE),IF($A$4="GB",VLOOKUP(B233,lingue!$A$1:$W$2481,15,FALSE),IF($A$4="E",VLOOKUP(B233,lingue!$A$1:$W$2481,21,FALSE),IF($A$4="PL",VLOOKUP(B233,lingue!$A$1:$W$2481,23,FALSE),IF($A$4="D",VLOOKUP(B233,lingue!$A$1:$W$2481,17,FALSE),IF($A$4="F",VLOOKUP(B233,lingue!$A$1:$W$2481,19,FALSE)))))))</f>
        <v xml:space="preserve">PORTATA  75 KG COLORE NERO - CON 4 VITI - ***FORNITO IN MULTIPLI DI 1 PZ*** </v>
      </c>
      <c r="F233" s="8"/>
      <c r="G233" s="23"/>
      <c r="H233" s="8"/>
      <c r="I233" s="24">
        <v>720</v>
      </c>
      <c r="J233" s="25">
        <v>1</v>
      </c>
      <c r="K233" s="26"/>
      <c r="L233" s="27">
        <v>12</v>
      </c>
      <c r="M233" s="102"/>
    </row>
    <row r="234" spans="1:13" ht="21.75" customHeight="1" x14ac:dyDescent="0.25">
      <c r="A234" s="34" t="s">
        <v>6</v>
      </c>
      <c r="B234" s="22" t="s">
        <v>13973</v>
      </c>
      <c r="C234" s="98" t="str">
        <f>IF(Tabella423[[#This Row],[ iMiNOW  01/09/2025  31/12/2025 ]],"PROMO"," ")</f>
        <v xml:space="preserve"> </v>
      </c>
      <c r="D234" s="8" t="str">
        <f>IF($A$4="I",VLOOKUP(B234,lingue!$A$1:$W$2481,12,FALSE),IF($A$4="GB",VLOOKUP(B234,lingue!$A$1:$W$2481,14,FALSE),IF($A$4="E",VLOOKUP(B234,lingue!$A$1:$W$2481,20,FALSE),IF($A$4="PL",VLOOKUP(B234,lingue!$A$1:$W$2481,22,FALSE),IF($A$4="D",VLOOKUP(B234,lingue!$A$1:$W$2481,16,FALSE),IF($A$4="F",VLOOKUP(B234,lingue!$A$1:$W$2481,18,FALSE)))))))</f>
        <v>RUOTA GIREVOLE SENZA FRENO GOMMA STANDARD - DIM. MM  A=160 - Ø 125 MM.</v>
      </c>
      <c r="E234" s="23" t="str">
        <f>IF($A$4="I",VLOOKUP(B234,lingue!$A$1:$W$2481,13,FALSE),IF($A$4="GB",VLOOKUP(B234,lingue!$A$1:$W$2481,15,FALSE),IF($A$4="E",VLOOKUP(B234,lingue!$A$1:$W$2481,21,FALSE),IF($A$4="PL",VLOOKUP(B234,lingue!$A$1:$W$2481,23,FALSE),IF($A$4="D",VLOOKUP(B234,lingue!$A$1:$W$2481,17,FALSE),IF($A$4="F",VLOOKUP(B234,lingue!$A$1:$W$2481,19,FALSE)))))))</f>
        <v xml:space="preserve">PORTATA 100 KG COLORE NERO - CON 4 VITI - ***FORNITO IN MULTIPLI DI 1 PZ*** </v>
      </c>
      <c r="F234" s="8"/>
      <c r="G234" s="23"/>
      <c r="H234" s="8"/>
      <c r="I234" s="24">
        <v>980</v>
      </c>
      <c r="J234" s="25">
        <v>1</v>
      </c>
      <c r="K234" s="26"/>
      <c r="L234" s="27">
        <v>12.79</v>
      </c>
      <c r="M234" s="102"/>
    </row>
    <row r="235" spans="1:13" ht="21.75" customHeight="1" x14ac:dyDescent="0.25">
      <c r="A235" s="34" t="s">
        <v>6</v>
      </c>
      <c r="B235" s="22" t="s">
        <v>14023</v>
      </c>
      <c r="C235" s="98" t="str">
        <f>IF(Tabella423[[#This Row],[ iMiNOW  01/09/2025  31/12/2025 ]],"PROMO"," ")</f>
        <v xml:space="preserve"> </v>
      </c>
      <c r="D235" s="8" t="str">
        <f>IF($A$4="I",VLOOKUP(B235,lingue!$A$1:$W$2481,12,FALSE),IF($A$4="GB",VLOOKUP(B235,lingue!$A$1:$W$2481,14,FALSE),IF($A$4="E",VLOOKUP(B235,lingue!$A$1:$W$2481,20,FALSE),IF($A$4="PL",VLOOKUP(B235,lingue!$A$1:$W$2481,22,FALSE),IF($A$4="D",VLOOKUP(B235,lingue!$A$1:$W$2481,16,FALSE),IF($A$4="F",VLOOKUP(B235,lingue!$A$1:$W$2481,18,FALSE)))))))</f>
        <v>SIGILLO MONOUSO IN POLIPROPILENE PER CASSETTA NEXIT 200X150 300X200 - COLORE: BIANCO</v>
      </c>
      <c r="E235" s="23" t="str">
        <f>IF($A$4="I",VLOOKUP(B235,lingue!$A$1:$W$2481,13,FALSE),IF($A$4="GB",VLOOKUP(B235,lingue!$A$1:$W$2481,15,FALSE),IF($A$4="E",VLOOKUP(B235,lingue!$A$1:$W$2481,21,FALSE),IF($A$4="PL",VLOOKUP(B235,lingue!$A$1:$W$2481,23,FALSE),IF($A$4="D",VLOOKUP(B235,lingue!$A$1:$W$2481,17,FALSE),IF($A$4="F",VLOOKUP(B235,lingue!$A$1:$W$2481,19,FALSE)))))))</f>
        <v xml:space="preserve">***FORNITO IN MULTIPLI DI 500 PZ*** </v>
      </c>
      <c r="F235" s="8"/>
      <c r="G235" s="23"/>
      <c r="H235" s="8"/>
      <c r="I235" s="24">
        <v>5</v>
      </c>
      <c r="J235" s="25">
        <v>500</v>
      </c>
      <c r="K235" s="26"/>
      <c r="L235" s="27">
        <v>0.1</v>
      </c>
      <c r="M235" s="102"/>
    </row>
    <row r="236" spans="1:13" ht="21.75" customHeight="1" x14ac:dyDescent="0.25">
      <c r="A236" s="34" t="s">
        <v>6</v>
      </c>
      <c r="B236" s="22" t="s">
        <v>14477</v>
      </c>
      <c r="C236" s="98" t="str">
        <f>IF(Tabella423[[#This Row],[ iMiNOW  01/09/2025  31/12/2025 ]],"PROMO"," ")</f>
        <v xml:space="preserve"> </v>
      </c>
      <c r="D236" s="8" t="str">
        <f>IF($A$4="I",VLOOKUP(B236,lingue!$A$1:$W$2481,12,FALSE),IF($A$4="GB",VLOOKUP(B236,lingue!$A$1:$W$2481,14,FALSE),IF($A$4="E",VLOOKUP(B236,lingue!$A$1:$W$2481,20,FALSE),IF($A$4="PL",VLOOKUP(B236,lingue!$A$1:$W$2481,22,FALSE),IF($A$4="D",VLOOKUP(B236,lingue!$A$1:$W$2481,16,FALSE),IF($A$4="F",VLOOKUP(B236,lingue!$A$1:$W$2481,18,FALSE)))))))</f>
        <v>SIGILLO MONOUSO IN POLIPROPILENE PER CASSETTA NEXIT 400X300 E 600X400 - COLORE: BIANCO</v>
      </c>
      <c r="E236" s="23" t="str">
        <f>IF($A$4="I",VLOOKUP(B236,lingue!$A$1:$W$2481,13,FALSE),IF($A$4="GB",VLOOKUP(B236,lingue!$A$1:$W$2481,15,FALSE),IF($A$4="E",VLOOKUP(B236,lingue!$A$1:$W$2481,21,FALSE),IF($A$4="PL",VLOOKUP(B236,lingue!$A$1:$W$2481,23,FALSE),IF($A$4="D",VLOOKUP(B236,lingue!$A$1:$W$2481,17,FALSE),IF($A$4="F",VLOOKUP(B236,lingue!$A$1:$W$2481,19,FALSE)))))))</f>
        <v xml:space="preserve">***FORNITO IN MULTIPLI DI 500 PZ*** </v>
      </c>
      <c r="F236" s="8"/>
      <c r="G236" s="23"/>
      <c r="H236" s="8"/>
      <c r="I236" s="24">
        <v>5</v>
      </c>
      <c r="J236" s="25">
        <v>500</v>
      </c>
      <c r="K236" s="26"/>
      <c r="L236" s="27">
        <v>0.1</v>
      </c>
      <c r="M236" s="102"/>
    </row>
    <row r="237" spans="1:13" ht="21.75" customHeight="1" x14ac:dyDescent="0.25">
      <c r="A237" s="34" t="s">
        <v>6</v>
      </c>
      <c r="B237" s="22" t="s">
        <v>142</v>
      </c>
      <c r="C237" s="98" t="str">
        <f>IF(Tabella423[[#This Row],[ iMiNOW  01/09/2025  31/12/2025 ]],"PROMO"," ")</f>
        <v xml:space="preserve"> </v>
      </c>
      <c r="D237" s="8" t="str">
        <f>IF($A$4="I",VLOOKUP(B237,lingue!$A$1:$W$2481,12,FALSE),IF($A$4="GB",VLOOKUP(B237,lingue!$A$1:$W$2481,14,FALSE),IF($A$4="E",VLOOKUP(B237,lingue!$A$1:$W$2481,20,FALSE),IF($A$4="PL",VLOOKUP(B237,lingue!$A$1:$W$2481,22,FALSE),IF($A$4="D",VLOOKUP(B237,lingue!$A$1:$W$2481,16,FALSE),IF($A$4="F",VLOOKUP(B237,lingue!$A$1:$W$2481,18,FALSE)))))))</f>
        <v>PORTA ETICHETTE IN PP INCOLORE - DIM.210X16,4X66H MM</v>
      </c>
      <c r="E237" s="23" t="str">
        <f>IF($A$4="I",VLOOKUP(B237,lingue!$A$1:$W$2481,13,FALSE),IF($A$4="GB",VLOOKUP(B237,lingue!$A$1:$W$2481,15,FALSE),IF($A$4="E",VLOOKUP(B237,lingue!$A$1:$W$2481,21,FALSE),IF($A$4="PL",VLOOKUP(B237,lingue!$A$1:$W$2481,23,FALSE),IF($A$4="D",VLOOKUP(B237,lingue!$A$1:$W$2481,17,FALSE),IF($A$4="F",VLOOKUP(B237,lingue!$A$1:$W$2481,19,FALSE)))))))</f>
        <v>***FORNITO IN MULTIPLI DI 10 PZ***</v>
      </c>
      <c r="F237" s="8"/>
      <c r="G237" s="23"/>
      <c r="H237" s="8"/>
      <c r="I237" s="24">
        <v>10</v>
      </c>
      <c r="J237" s="25">
        <v>10</v>
      </c>
      <c r="K237" s="26"/>
      <c r="L237" s="27">
        <v>0.69</v>
      </c>
      <c r="M237" s="102"/>
    </row>
    <row r="238" spans="1:13" ht="21.75" customHeight="1" x14ac:dyDescent="0.25">
      <c r="A238" s="34" t="s">
        <v>6</v>
      </c>
      <c r="B238" s="22" t="s">
        <v>17006</v>
      </c>
      <c r="C238" s="98" t="s">
        <v>17055</v>
      </c>
      <c r="D238" s="8" t="str">
        <f>IF($A$4="I",VLOOKUP(B238,lingue!$A$1:$W$2481,12,FALSE),IF($A$4="GB",VLOOKUP(B238,lingue!$A$1:$W$2481,14,FALSE),IF($A$4="E",VLOOKUP(B238,lingue!$A$1:$W$2481,20,FALSE),IF($A$4="PL",VLOOKUP(B238,lingue!$A$1:$W$2481,22,FALSE),IF($A$4="D",VLOOKUP(B238,lingue!$A$1:$W$2481,16,FALSE),IF($A$4="F",VLOOKUP(B238,lingue!$A$1:$W$2481,18,FALSE)))))))</f>
        <v>ERGOUP IN PP - DIM.MM L=600 P=400 A=45 - COLORE: GRIGIO 01</v>
      </c>
      <c r="E238" s="23" t="str">
        <f>IF($A$4="I",VLOOKUP(B238,lingue!$A$1:$W$2481,13,FALSE),IF($A$4="GB",VLOOKUP(B238,lingue!$A$1:$W$2481,15,FALSE),IF($A$4="E",VLOOKUP(B238,lingue!$A$1:$W$2481,21,FALSE),IF($A$4="PL",VLOOKUP(B238,lingue!$A$1:$W$2481,23,FALSE),IF($A$4="D",VLOOKUP(B238,lingue!$A$1:$W$2481,17,FALSE),IF($A$4="F",VLOOKUP(B238,lingue!$A$1:$W$2481,19,FALSE)))))))</f>
        <v>***FORNITO IN MULTIPLI DI 4 PZ***</v>
      </c>
      <c r="F238" s="8"/>
      <c r="G238" s="23"/>
      <c r="H238" s="8"/>
      <c r="I238" s="24">
        <v>388</v>
      </c>
      <c r="J238" s="25">
        <v>4</v>
      </c>
      <c r="K238" s="26"/>
      <c r="L238" s="27">
        <v>2.85</v>
      </c>
      <c r="M238" s="102"/>
    </row>
    <row r="239" spans="1:13" ht="21.75" customHeight="1" x14ac:dyDescent="0.25">
      <c r="A239" s="34" t="s">
        <v>6</v>
      </c>
      <c r="B239" s="22" t="s">
        <v>17007</v>
      </c>
      <c r="C239" s="98" t="s">
        <v>17055</v>
      </c>
      <c r="D239" s="8" t="str">
        <f>IF($A$4="I",VLOOKUP(B239,lingue!$A$1:$W$2481,12,FALSE),IF($A$4="GB",VLOOKUP(B239,lingue!$A$1:$W$2481,14,FALSE),IF($A$4="E",VLOOKUP(B239,lingue!$A$1:$W$2481,20,FALSE),IF($A$4="PL",VLOOKUP(B239,lingue!$A$1:$W$2481,22,FALSE),IF($A$4="D",VLOOKUP(B239,lingue!$A$1:$W$2481,16,FALSE),IF($A$4="F",VLOOKUP(B239,lingue!$A$1:$W$2481,18,FALSE)))))))</f>
        <v>ERGOUP IN PP - DIM.MM L=600 P=400 A=45 - COLORE: VERDE 02</v>
      </c>
      <c r="E239" s="23" t="str">
        <f>IF($A$4="I",VLOOKUP(B239,lingue!$A$1:$W$2481,13,FALSE),IF($A$4="GB",VLOOKUP(B239,lingue!$A$1:$W$2481,15,FALSE),IF($A$4="E",VLOOKUP(B239,lingue!$A$1:$W$2481,21,FALSE),IF($A$4="PL",VLOOKUP(B239,lingue!$A$1:$W$2481,23,FALSE),IF($A$4="D",VLOOKUP(B239,lingue!$A$1:$W$2481,17,FALSE),IF($A$4="F",VLOOKUP(B239,lingue!$A$1:$W$2481,19,FALSE)))))))</f>
        <v>***FORNITO IN MULTIPLI DI 4 PZ***</v>
      </c>
      <c r="F239" s="8"/>
      <c r="G239" s="23"/>
      <c r="H239" s="8"/>
      <c r="I239" s="24">
        <v>388</v>
      </c>
      <c r="J239" s="25">
        <v>4</v>
      </c>
      <c r="K239" s="26"/>
      <c r="L239" s="27">
        <v>2.85</v>
      </c>
      <c r="M239" s="102"/>
    </row>
    <row r="240" spans="1:13" ht="21.75" customHeight="1" x14ac:dyDescent="0.25">
      <c r="A240" s="34" t="s">
        <v>6</v>
      </c>
      <c r="B240" s="22" t="s">
        <v>17008</v>
      </c>
      <c r="C240" s="98" t="s">
        <v>17055</v>
      </c>
      <c r="D240" s="8" t="str">
        <f>IF($A$4="I",VLOOKUP(B240,lingue!$A$1:$W$2481,12,FALSE),IF($A$4="GB",VLOOKUP(B240,lingue!$A$1:$W$2481,14,FALSE),IF($A$4="E",VLOOKUP(B240,lingue!$A$1:$W$2481,20,FALSE),IF($A$4="PL",VLOOKUP(B240,lingue!$A$1:$W$2481,22,FALSE),IF($A$4="D",VLOOKUP(B240,lingue!$A$1:$W$2481,16,FALSE),IF($A$4="F",VLOOKUP(B240,lingue!$A$1:$W$2481,18,FALSE)))))))</f>
        <v>ERGOUP IN PP - DIM.MM L=600 P=400 A=45 - COLORE: ROSSO 03</v>
      </c>
      <c r="E240" s="23" t="str">
        <f>IF($A$4="I",VLOOKUP(B240,lingue!$A$1:$W$2481,13,FALSE),IF($A$4="GB",VLOOKUP(B240,lingue!$A$1:$W$2481,15,FALSE),IF($A$4="E",VLOOKUP(B240,lingue!$A$1:$W$2481,21,FALSE),IF($A$4="PL",VLOOKUP(B240,lingue!$A$1:$W$2481,23,FALSE),IF($A$4="D",VLOOKUP(B240,lingue!$A$1:$W$2481,17,FALSE),IF($A$4="F",VLOOKUP(B240,lingue!$A$1:$W$2481,19,FALSE)))))))</f>
        <v>***FORNITO IN MULTIPLI DI 4 PZ***</v>
      </c>
      <c r="F240" s="8"/>
      <c r="G240" s="23"/>
      <c r="H240" s="8"/>
      <c r="I240" s="24">
        <v>388</v>
      </c>
      <c r="J240" s="25">
        <v>4</v>
      </c>
      <c r="K240" s="26"/>
      <c r="L240" s="27">
        <v>2.85</v>
      </c>
      <c r="M240" s="102"/>
    </row>
    <row r="241" spans="1:13" ht="21.75" customHeight="1" x14ac:dyDescent="0.25">
      <c r="A241" s="34" t="s">
        <v>6</v>
      </c>
      <c r="B241" s="22" t="s">
        <v>17010</v>
      </c>
      <c r="C241" s="98" t="s">
        <v>17055</v>
      </c>
      <c r="D241" s="8" t="str">
        <f>IF($A$4="I",VLOOKUP(B241,lingue!$A$1:$W$2481,12,FALSE),IF($A$4="GB",VLOOKUP(B241,lingue!$A$1:$W$2481,14,FALSE),IF($A$4="E",VLOOKUP(B241,lingue!$A$1:$W$2481,20,FALSE),IF($A$4="PL",VLOOKUP(B241,lingue!$A$1:$W$2481,22,FALSE),IF($A$4="D",VLOOKUP(B241,lingue!$A$1:$W$2481,16,FALSE),IF($A$4="F",VLOOKUP(B241,lingue!$A$1:$W$2481,18,FALSE)))))))</f>
        <v>ERGOUP IN PP - DIM.MM L=600 P=400 A=50 - COLORE: GRIGIO 01</v>
      </c>
      <c r="E241" s="23" t="str">
        <f>IF($A$4="I",VLOOKUP(B241,lingue!$A$1:$W$2481,13,FALSE),IF($A$4="GB",VLOOKUP(B241,lingue!$A$1:$W$2481,15,FALSE),IF($A$4="E",VLOOKUP(B241,lingue!$A$1:$W$2481,21,FALSE),IF($A$4="PL",VLOOKUP(B241,lingue!$A$1:$W$2481,23,FALSE),IF($A$4="D",VLOOKUP(B241,lingue!$A$1:$W$2481,17,FALSE),IF($A$4="F",VLOOKUP(B241,lingue!$A$1:$W$2481,19,FALSE)))))))</f>
        <v>***FORNITO IN MULTIPLI DI 4 PZ***</v>
      </c>
      <c r="F241" s="8"/>
      <c r="G241" s="23"/>
      <c r="H241" s="8"/>
      <c r="I241" s="24">
        <v>414</v>
      </c>
      <c r="J241" s="25">
        <v>4</v>
      </c>
      <c r="K241" s="26"/>
      <c r="L241" s="27">
        <v>3</v>
      </c>
      <c r="M241" s="102"/>
    </row>
    <row r="242" spans="1:13" ht="21.75" customHeight="1" x14ac:dyDescent="0.25">
      <c r="A242" s="34" t="s">
        <v>6</v>
      </c>
      <c r="B242" s="22" t="s">
        <v>17011</v>
      </c>
      <c r="C242" s="98" t="s">
        <v>17055</v>
      </c>
      <c r="D242" s="8" t="str">
        <f>IF($A$4="I",VLOOKUP(B242,lingue!$A$1:$W$2481,12,FALSE),IF($A$4="GB",VLOOKUP(B242,lingue!$A$1:$W$2481,14,FALSE),IF($A$4="E",VLOOKUP(B242,lingue!$A$1:$W$2481,20,FALSE),IF($A$4="PL",VLOOKUP(B242,lingue!$A$1:$W$2481,22,FALSE),IF($A$4="D",VLOOKUP(B242,lingue!$A$1:$W$2481,16,FALSE),IF($A$4="F",VLOOKUP(B242,lingue!$A$1:$W$2481,18,FALSE)))))))</f>
        <v>ERGOUP IN PP - DIM.MM L=600 P=400 A=50 - COLORE: VERDE 02</v>
      </c>
      <c r="E242" s="23" t="str">
        <f>IF($A$4="I",VLOOKUP(B242,lingue!$A$1:$W$2481,13,FALSE),IF($A$4="GB",VLOOKUP(B242,lingue!$A$1:$W$2481,15,FALSE),IF($A$4="E",VLOOKUP(B242,lingue!$A$1:$W$2481,21,FALSE),IF($A$4="PL",VLOOKUP(B242,lingue!$A$1:$W$2481,23,FALSE),IF($A$4="D",VLOOKUP(B242,lingue!$A$1:$W$2481,17,FALSE),IF($A$4="F",VLOOKUP(B242,lingue!$A$1:$W$2481,19,FALSE)))))))</f>
        <v>***FORNITO IN MULTIPLI DI 4 PZ***</v>
      </c>
      <c r="F242" s="8"/>
      <c r="G242" s="23"/>
      <c r="H242" s="8"/>
      <c r="I242" s="24">
        <v>414</v>
      </c>
      <c r="J242" s="25">
        <v>4</v>
      </c>
      <c r="K242" s="26"/>
      <c r="L242" s="27">
        <v>3</v>
      </c>
      <c r="M242" s="102"/>
    </row>
    <row r="243" spans="1:13" ht="21.75" customHeight="1" x14ac:dyDescent="0.25">
      <c r="A243" s="34" t="s">
        <v>6</v>
      </c>
      <c r="B243" s="22" t="s">
        <v>17012</v>
      </c>
      <c r="C243" s="98" t="s">
        <v>17055</v>
      </c>
      <c r="D243" s="8" t="str">
        <f>IF($A$4="I",VLOOKUP(B243,lingue!$A$1:$W$2481,12,FALSE),IF($A$4="GB",VLOOKUP(B243,lingue!$A$1:$W$2481,14,FALSE),IF($A$4="E",VLOOKUP(B243,lingue!$A$1:$W$2481,20,FALSE),IF($A$4="PL",VLOOKUP(B243,lingue!$A$1:$W$2481,22,FALSE),IF($A$4="D",VLOOKUP(B243,lingue!$A$1:$W$2481,16,FALSE),IF($A$4="F",VLOOKUP(B243,lingue!$A$1:$W$2481,18,FALSE)))))))</f>
        <v>ERGOUP IN PP - DIM.MM L=600 P=400 A=50 - COLORE: ROSSO 03</v>
      </c>
      <c r="E243" s="23" t="str">
        <f>IF($A$4="I",VLOOKUP(B243,lingue!$A$1:$W$2481,13,FALSE),IF($A$4="GB",VLOOKUP(B243,lingue!$A$1:$W$2481,15,FALSE),IF($A$4="E",VLOOKUP(B243,lingue!$A$1:$W$2481,21,FALSE),IF($A$4="PL",VLOOKUP(B243,lingue!$A$1:$W$2481,23,FALSE),IF($A$4="D",VLOOKUP(B243,lingue!$A$1:$W$2481,17,FALSE),IF($A$4="F",VLOOKUP(B243,lingue!$A$1:$W$2481,19,FALSE)))))))</f>
        <v>***FORNITO IN MULTIPLI DI 4 PZ***</v>
      </c>
      <c r="F243" s="8"/>
      <c r="G243" s="23"/>
      <c r="H243" s="8"/>
      <c r="I243" s="24">
        <v>414</v>
      </c>
      <c r="J243" s="25">
        <v>4</v>
      </c>
      <c r="K243" s="26"/>
      <c r="L243" s="27">
        <v>3</v>
      </c>
      <c r="M243" s="102"/>
    </row>
    <row r="244" spans="1:13" ht="21.75" customHeight="1" x14ac:dyDescent="0.25">
      <c r="A244" s="34" t="s">
        <v>143</v>
      </c>
      <c r="B244" s="78" t="s">
        <v>144</v>
      </c>
      <c r="C244" s="98" t="str">
        <f>IF(Tabella423[[#This Row],[ iMiNOW  01/09/2025  31/12/2025 ]],"PROMO"," ")</f>
        <v xml:space="preserve"> </v>
      </c>
      <c r="D244" s="8" t="str">
        <f>IF($A$4="I",VLOOKUP(B244,lingue!$A$1:$W$2481,12,FALSE),IF($A$4="GB",VLOOKUP(B244,lingue!$A$1:$W$2481,14,FALSE),IF($A$4="E",VLOOKUP(B244,lingue!$A$1:$W$2481,20,FALSE),IF($A$4="PL",VLOOKUP(B244,lingue!$A$1:$W$2481,22,FALSE),IF($A$4="D",VLOOKUP(B244,lingue!$A$1:$W$2481,16,FALSE),IF($A$4="F",VLOOKUP(B244,lingue!$A$1:$W$2481,18,FALSE)))))))</f>
        <v>CASSETTA IN POLIPROPILENE ATHENA LIGHT 6422A-CAPACITA Lt=40 - DIM. MM  L=600 P=400 A=220 - COLORE: GRIGIO SCURO</v>
      </c>
      <c r="E244" s="23" t="str">
        <f>IF($A$4="I",VLOOKUP(B244,lingue!$A$1:$W$2481,13,FALSE),IF($A$4="GB",VLOOKUP(B244,lingue!$A$1:$W$2481,15,FALSE),IF($A$4="E",VLOOKUP(B244,lingue!$A$1:$W$2481,21,FALSE),IF($A$4="PL",VLOOKUP(B244,lingue!$A$1:$W$2481,23,FALSE),IF($A$4="D",VLOOKUP(B244,lingue!$A$1:$W$2481,17,FALSE),IF($A$4="F",VLOOKUP(B244,lingue!$A$1:$W$2481,19,FALSE)))))))</f>
        <v xml:space="preserve">***FORNITO IN MULTIPLI DI 2/40 PZ*** </v>
      </c>
      <c r="F244" s="8"/>
      <c r="G244" s="23"/>
      <c r="H244" s="8"/>
      <c r="I244" s="24">
        <v>1960</v>
      </c>
      <c r="J244" s="25">
        <v>2</v>
      </c>
      <c r="K244" s="26">
        <v>40</v>
      </c>
      <c r="L244" s="27">
        <v>15.66</v>
      </c>
      <c r="M244" s="102"/>
    </row>
    <row r="245" spans="1:13" ht="21.75" customHeight="1" x14ac:dyDescent="0.25">
      <c r="A245" s="34" t="s">
        <v>143</v>
      </c>
      <c r="B245" s="79" t="s">
        <v>146</v>
      </c>
      <c r="C245" s="98" t="str">
        <f>IF(Tabella423[[#This Row],[ iMiNOW  01/09/2025  31/12/2025 ]],"PROMO"," ")</f>
        <v xml:space="preserve"> </v>
      </c>
      <c r="D245" s="8" t="str">
        <f>IF($A$4="I",VLOOKUP(B245,lingue!$A$1:$W$2481,12,FALSE),IF($A$4="GB",VLOOKUP(B245,lingue!$A$1:$W$2481,14,FALSE),IF($A$4="E",VLOOKUP(B245,lingue!$A$1:$W$2481,20,FALSE),IF($A$4="PL",VLOOKUP(B245,lingue!$A$1:$W$2481,22,FALSE),IF($A$4="D",VLOOKUP(B245,lingue!$A$1:$W$2481,16,FALSE),IF($A$4="F",VLOOKUP(B245,lingue!$A$1:$W$2481,18,FALSE)))))))</f>
        <v>CASSETTA IN REPLAST ATHENA LIGHT 6422A-CAPACITA Lt=40 - DIM. MM  L=600 P=400 A=220 - COLORE: GRIGIO SCURO</v>
      </c>
      <c r="E245" s="23" t="str">
        <f>IF($A$4="I",VLOOKUP(B245,lingue!$A$1:$W$2481,13,FALSE),IF($A$4="GB",VLOOKUP(B245,lingue!$A$1:$W$2481,15,FALSE),IF($A$4="E",VLOOKUP(B245,lingue!$A$1:$W$2481,21,FALSE),IF($A$4="PL",VLOOKUP(B245,lingue!$A$1:$W$2481,23,FALSE),IF($A$4="D",VLOOKUP(B245,lingue!$A$1:$W$2481,17,FALSE),IF($A$4="F",VLOOKUP(B245,lingue!$A$1:$W$2481,19,FALSE)))))))</f>
        <v xml:space="preserve">***FORNITO IN MULTIPLI DI 2/40 PZ*** </v>
      </c>
      <c r="F245" s="29">
        <v>200</v>
      </c>
      <c r="G245" s="30" t="s">
        <v>605</v>
      </c>
      <c r="H245" s="31">
        <v>220</v>
      </c>
      <c r="I245" s="24">
        <v>2048</v>
      </c>
      <c r="J245" s="25">
        <v>2</v>
      </c>
      <c r="K245" s="26">
        <v>40</v>
      </c>
      <c r="L245" s="27">
        <v>12.52</v>
      </c>
      <c r="M245" s="102"/>
    </row>
    <row r="246" spans="1:13" ht="21.75" customHeight="1" x14ac:dyDescent="0.25">
      <c r="A246" s="34" t="s">
        <v>143</v>
      </c>
      <c r="B246" s="22" t="s">
        <v>147</v>
      </c>
      <c r="C246" s="98" t="str">
        <f>IF(Tabella423[[#This Row],[ iMiNOW  01/09/2025  31/12/2025 ]],"PROMO"," ")</f>
        <v xml:space="preserve"> </v>
      </c>
      <c r="D246" s="8" t="str">
        <f>IF($A$4="I",VLOOKUP(B246,lingue!$A$1:$W$2481,12,FALSE),IF($A$4="GB",VLOOKUP(B246,lingue!$A$1:$W$2481,14,FALSE),IF($A$4="E",VLOOKUP(B246,lingue!$A$1:$W$2481,20,FALSE),IF($A$4="PL",VLOOKUP(B246,lingue!$A$1:$W$2481,22,FALSE),IF($A$4="D",VLOOKUP(B246,lingue!$A$1:$W$2481,16,FALSE),IF($A$4="F",VLOOKUP(B246,lingue!$A$1:$W$2481,18,FALSE)))))))</f>
        <v>CASSETTA IN POLIPROPILENE PER ALIMENTI ATHENA LIGHT 6422A-CAPACITA Lt=40 - DIM. MM  L=600 P=400 A=220</v>
      </c>
      <c r="E246" s="23" t="str">
        <f>IF($A$4="I",VLOOKUP(B246,lingue!$A$1:$W$2481,13,FALSE),IF($A$4="GB",VLOOKUP(B246,lingue!$A$1:$W$2481,15,FALSE),IF($A$4="E",VLOOKUP(B246,lingue!$A$1:$W$2481,21,FALSE),IF($A$4="PL",VLOOKUP(B246,lingue!$A$1:$W$2481,23,FALSE),IF($A$4="D",VLOOKUP(B246,lingue!$A$1:$W$2481,17,FALSE),IF($A$4="F",VLOOKUP(B246,lingue!$A$1:$W$2481,19,FALSE)))))))</f>
        <v xml:space="preserve">***FORNITO IN MULTIPLI DI 2/40 PZ*** </v>
      </c>
      <c r="F246" s="29">
        <v>200</v>
      </c>
      <c r="G246" s="32" t="s">
        <v>606</v>
      </c>
      <c r="H246" s="31">
        <v>250</v>
      </c>
      <c r="I246" s="24">
        <v>1960</v>
      </c>
      <c r="J246" s="25">
        <v>2</v>
      </c>
      <c r="K246" s="26">
        <v>40</v>
      </c>
      <c r="L246" s="27">
        <v>15.66</v>
      </c>
      <c r="M246" s="102"/>
    </row>
    <row r="247" spans="1:13" ht="21.75" customHeight="1" x14ac:dyDescent="0.25">
      <c r="A247" s="34" t="s">
        <v>143</v>
      </c>
      <c r="B247" s="78" t="s">
        <v>148</v>
      </c>
      <c r="C247" s="98" t="str">
        <f>IF(Tabella423[[#This Row],[ iMiNOW  01/09/2025  31/12/2025 ]],"PROMO"," ")</f>
        <v xml:space="preserve"> </v>
      </c>
      <c r="D247" s="8" t="str">
        <f>IF($A$4="I",VLOOKUP(B247,lingue!$A$1:$W$2481,12,FALSE),IF($A$4="GB",VLOOKUP(B247,lingue!$A$1:$W$2481,14,FALSE),IF($A$4="E",VLOOKUP(B247,lingue!$A$1:$W$2481,20,FALSE),IF($A$4="PL",VLOOKUP(B247,lingue!$A$1:$W$2481,22,FALSE),IF($A$4="D",VLOOKUP(B247,lingue!$A$1:$W$2481,16,FALSE),IF($A$4="F",VLOOKUP(B247,lingue!$A$1:$W$2481,18,FALSE)))))))</f>
        <v>CASSETTA IN POLIPROPILENE ATHENA LIGHT 6422B-CAPACITA Lt=40 - DIM. MM  L=600 P=400 A=220 - COLORE: GRIGIO SCURO</v>
      </c>
      <c r="E247" s="23" t="str">
        <f>IF($A$4="I",VLOOKUP(B247,lingue!$A$1:$W$2481,13,FALSE),IF($A$4="GB",VLOOKUP(B247,lingue!$A$1:$W$2481,15,FALSE),IF($A$4="E",VLOOKUP(B247,lingue!$A$1:$W$2481,21,FALSE),IF($A$4="PL",VLOOKUP(B247,lingue!$A$1:$W$2481,23,FALSE),IF($A$4="D",VLOOKUP(B247,lingue!$A$1:$W$2481,17,FALSE),IF($A$4="F",VLOOKUP(B247,lingue!$A$1:$W$2481,19,FALSE)))))))</f>
        <v xml:space="preserve">***FORNITO IN MULTIPLI DI 2/40 PZ*** </v>
      </c>
      <c r="F247" s="8"/>
      <c r="G247" s="23"/>
      <c r="H247" s="8"/>
      <c r="I247" s="24">
        <v>1950</v>
      </c>
      <c r="J247" s="25">
        <v>2</v>
      </c>
      <c r="K247" s="26">
        <v>40</v>
      </c>
      <c r="L247" s="27">
        <v>15.66</v>
      </c>
      <c r="M247" s="102"/>
    </row>
    <row r="248" spans="1:13" ht="21.75" customHeight="1" x14ac:dyDescent="0.25">
      <c r="A248" s="34" t="s">
        <v>143</v>
      </c>
      <c r="B248" s="22" t="s">
        <v>150</v>
      </c>
      <c r="C248" s="98" t="str">
        <f>IF(Tabella423[[#This Row],[ iMiNOW  01/09/2025  31/12/2025 ]],"PROMO"," ")</f>
        <v xml:space="preserve"> </v>
      </c>
      <c r="D248" s="8" t="str">
        <f>IF($A$4="I",VLOOKUP(B248,lingue!$A$1:$W$2481,12,FALSE),IF($A$4="GB",VLOOKUP(B248,lingue!$A$1:$W$2481,14,FALSE),IF($A$4="E",VLOOKUP(B248,lingue!$A$1:$W$2481,20,FALSE),IF($A$4="PL",VLOOKUP(B248,lingue!$A$1:$W$2481,22,FALSE),IF($A$4="D",VLOOKUP(B248,lingue!$A$1:$W$2481,16,FALSE),IF($A$4="F",VLOOKUP(B248,lingue!$A$1:$W$2481,18,FALSE)))))))</f>
        <v>CASSETTA IN POLIPROPILENE PER ALIMENTI ATHENA LIGHT 6422B-CAPACITA Lt=40 - DIM. MM  L=600 P=400 A=220</v>
      </c>
      <c r="E248" s="23" t="str">
        <f>IF($A$4="I",VLOOKUP(B248,lingue!$A$1:$W$2481,13,FALSE),IF($A$4="GB",VLOOKUP(B248,lingue!$A$1:$W$2481,15,FALSE),IF($A$4="E",VLOOKUP(B248,lingue!$A$1:$W$2481,21,FALSE),IF($A$4="PL",VLOOKUP(B248,lingue!$A$1:$W$2481,23,FALSE),IF($A$4="D",VLOOKUP(B248,lingue!$A$1:$W$2481,17,FALSE),IF($A$4="F",VLOOKUP(B248,lingue!$A$1:$W$2481,19,FALSE)))))))</f>
        <v xml:space="preserve">***FORNITO IN MULTIPLI DI 2/40 PZ*** </v>
      </c>
      <c r="F248" s="29">
        <v>200</v>
      </c>
      <c r="G248" s="32" t="s">
        <v>606</v>
      </c>
      <c r="H248" s="31">
        <v>250</v>
      </c>
      <c r="I248" s="24">
        <v>1950</v>
      </c>
      <c r="J248" s="25">
        <v>2</v>
      </c>
      <c r="K248" s="26">
        <v>40</v>
      </c>
      <c r="L248" s="27">
        <v>15.66</v>
      </c>
      <c r="M248" s="102"/>
    </row>
    <row r="249" spans="1:13" ht="21.75" customHeight="1" x14ac:dyDescent="0.25">
      <c r="A249" s="34" t="s">
        <v>143</v>
      </c>
      <c r="B249" s="78" t="s">
        <v>151</v>
      </c>
      <c r="C249" s="98" t="str">
        <f>IF(Tabella423[[#This Row],[ iMiNOW  01/09/2025  31/12/2025 ]],"PROMO"," ")</f>
        <v xml:space="preserve"> </v>
      </c>
      <c r="D249" s="8" t="str">
        <f>IF($A$4="I",VLOOKUP(B249,lingue!$A$1:$W$2481,12,FALSE),IF($A$4="GB",VLOOKUP(B249,lingue!$A$1:$W$2481,14,FALSE),IF($A$4="E",VLOOKUP(B249,lingue!$A$1:$W$2481,20,FALSE),IF($A$4="PL",VLOOKUP(B249,lingue!$A$1:$W$2481,22,FALSE),IF($A$4="D",VLOOKUP(B249,lingue!$A$1:$W$2481,16,FALSE),IF($A$4="F",VLOOKUP(B249,lingue!$A$1:$W$2481,18,FALSE)))))))</f>
        <v>CASSETTA IN POLIPROPILENE ATHENA LIGHT 6422S CON 4 PARETI E FONDO FORATI-CAPACITA Lt=40 - DIM. MM  L=600 P=400 A=220 - COLORE: GRIGIO SCURO</v>
      </c>
      <c r="E249" s="23" t="str">
        <f>IF($A$4="I",VLOOKUP(B249,lingue!$A$1:$W$2481,13,FALSE),IF($A$4="GB",VLOOKUP(B249,lingue!$A$1:$W$2481,15,FALSE),IF($A$4="E",VLOOKUP(B249,lingue!$A$1:$W$2481,21,FALSE),IF($A$4="PL",VLOOKUP(B249,lingue!$A$1:$W$2481,23,FALSE),IF($A$4="D",VLOOKUP(B249,lingue!$A$1:$W$2481,17,FALSE),IF($A$4="F",VLOOKUP(B249,lingue!$A$1:$W$2481,19,FALSE)))))))</f>
        <v xml:space="preserve">***FORNITO IN MULTIPLI DI 2/40 PZ*** </v>
      </c>
      <c r="F249" s="8"/>
      <c r="G249" s="23"/>
      <c r="H249" s="8"/>
      <c r="I249" s="24">
        <v>1476</v>
      </c>
      <c r="J249" s="25">
        <v>2</v>
      </c>
      <c r="K249" s="26">
        <v>40</v>
      </c>
      <c r="L249" s="27">
        <v>13.94</v>
      </c>
      <c r="M249" s="102"/>
    </row>
    <row r="250" spans="1:13" ht="21.75" customHeight="1" x14ac:dyDescent="0.25">
      <c r="A250" s="34" t="s">
        <v>143</v>
      </c>
      <c r="B250" s="22" t="s">
        <v>153</v>
      </c>
      <c r="C250" s="98" t="str">
        <f>IF(Tabella423[[#This Row],[ iMiNOW  01/09/2025  31/12/2025 ]],"PROMO"," ")</f>
        <v xml:space="preserve"> </v>
      </c>
      <c r="D250" s="8" t="str">
        <f>IF($A$4="I",VLOOKUP(B250,lingue!$A$1:$W$2481,12,FALSE),IF($A$4="GB",VLOOKUP(B250,lingue!$A$1:$W$2481,14,FALSE),IF($A$4="E",VLOOKUP(B250,lingue!$A$1:$W$2481,20,FALSE),IF($A$4="PL",VLOOKUP(B250,lingue!$A$1:$W$2481,22,FALSE),IF($A$4="D",VLOOKUP(B250,lingue!$A$1:$W$2481,16,FALSE),IF($A$4="F",VLOOKUP(B250,lingue!$A$1:$W$2481,18,FALSE)))))))</f>
        <v>CASSETTA IN POLIPROPILENE PER ALIMENTI ATHENA LIGHT 6422S CON 4 PARETI E FONDO FORATI-CAPACITA Lt=40 - DIM. MM  L=600 P=400 A=220</v>
      </c>
      <c r="E250" s="23" t="str">
        <f>IF($A$4="I",VLOOKUP(B250,lingue!$A$1:$W$2481,13,FALSE),IF($A$4="GB",VLOOKUP(B250,lingue!$A$1:$W$2481,15,FALSE),IF($A$4="E",VLOOKUP(B250,lingue!$A$1:$W$2481,21,FALSE),IF($A$4="PL",VLOOKUP(B250,lingue!$A$1:$W$2481,23,FALSE),IF($A$4="D",VLOOKUP(B250,lingue!$A$1:$W$2481,17,FALSE),IF($A$4="F",VLOOKUP(B250,lingue!$A$1:$W$2481,19,FALSE)))))))</f>
        <v xml:space="preserve">***FORNITO IN MULTIPLI DI 2/40 PZ*** </v>
      </c>
      <c r="F250" s="29">
        <v>200</v>
      </c>
      <c r="G250" s="32" t="s">
        <v>606</v>
      </c>
      <c r="H250" s="31">
        <v>250</v>
      </c>
      <c r="I250" s="24">
        <v>1476</v>
      </c>
      <c r="J250" s="25">
        <v>2</v>
      </c>
      <c r="K250" s="26">
        <v>40</v>
      </c>
      <c r="L250" s="27">
        <v>13.94</v>
      </c>
      <c r="M250" s="102"/>
    </row>
    <row r="251" spans="1:13" ht="21.75" customHeight="1" x14ac:dyDescent="0.25">
      <c r="A251" s="34" t="s">
        <v>154</v>
      </c>
      <c r="B251" s="78" t="s">
        <v>155</v>
      </c>
      <c r="C251" s="98" t="str">
        <f>IF(Tabella423[[#This Row],[ iMiNOW  01/09/2025  31/12/2025 ]],"PROMO"," ")</f>
        <v xml:space="preserve"> </v>
      </c>
      <c r="D251" s="8" t="str">
        <f>IF($A$4="I",VLOOKUP(B251,lingue!$A$1:$W$2481,12,FALSE),IF($A$4="GB",VLOOKUP(B251,lingue!$A$1:$W$2481,14,FALSE),IF($A$4="E",VLOOKUP(B251,lingue!$A$1:$W$2481,20,FALSE),IF($A$4="PL",VLOOKUP(B251,lingue!$A$1:$W$2481,22,FALSE),IF($A$4="D",VLOOKUP(B251,lingue!$A$1:$W$2481,16,FALSE),IF($A$4="F",VLOOKUP(B251,lingue!$A$1:$W$2481,18,FALSE)))))))</f>
        <v>CASSETTA IN POLIPROPILENE ATHENA 2115A-CAPACITA Lt=3 - DIM. MM  L=200 P=150 A=150 - COLORE: GRIGIO SCURO</v>
      </c>
      <c r="E251" s="23" t="str">
        <f>IF($A$4="I",VLOOKUP(B251,lingue!$A$1:$W$2481,13,FALSE),IF($A$4="GB",VLOOKUP(B251,lingue!$A$1:$W$2481,15,FALSE),IF($A$4="E",VLOOKUP(B251,lingue!$A$1:$W$2481,21,FALSE),IF($A$4="PL",VLOOKUP(B251,lingue!$A$1:$W$2481,23,FALSE),IF($A$4="D",VLOOKUP(B251,lingue!$A$1:$W$2481,17,FALSE),IF($A$4="F",VLOOKUP(B251,lingue!$A$1:$W$2481,19,FALSE)))))))</f>
        <v>CON MANIGLIE CHIUSE, PARETI E FONDO CHIUSI  ***FORNITO IN MULTIPLI DI 24/480 PZ***</v>
      </c>
      <c r="F251" s="8"/>
      <c r="G251" s="23"/>
      <c r="H251" s="8"/>
      <c r="I251" s="24">
        <v>298</v>
      </c>
      <c r="J251" s="25">
        <v>24</v>
      </c>
      <c r="K251" s="26">
        <v>480</v>
      </c>
      <c r="L251" s="27">
        <v>3.78</v>
      </c>
      <c r="M251" s="102"/>
    </row>
    <row r="252" spans="1:13" ht="21.75" customHeight="1" x14ac:dyDescent="0.25">
      <c r="A252" s="34" t="s">
        <v>154</v>
      </c>
      <c r="B252" s="79" t="s">
        <v>157</v>
      </c>
      <c r="C252" s="98" t="str">
        <f>IF(Tabella423[[#This Row],[ iMiNOW  01/09/2025  31/12/2025 ]],"PROMO"," ")</f>
        <v xml:space="preserve"> </v>
      </c>
      <c r="D252" s="8" t="str">
        <f>IF($A$4="I",VLOOKUP(B252,lingue!$A$1:$W$2481,12,FALSE),IF($A$4="GB",VLOOKUP(B252,lingue!$A$1:$W$2481,14,FALSE),IF($A$4="E",VLOOKUP(B252,lingue!$A$1:$W$2481,20,FALSE),IF($A$4="PL",VLOOKUP(B252,lingue!$A$1:$W$2481,22,FALSE),IF($A$4="D",VLOOKUP(B252,lingue!$A$1:$W$2481,16,FALSE),IF($A$4="F",VLOOKUP(B252,lingue!$A$1:$W$2481,18,FALSE)))))))</f>
        <v>CASSETTA IN REPLAST ATHENA 2115A-CAPACITA Lt=3 - DIM. MM  L=200 P=150 A=150 - COLORE: GRIGIO SCURO</v>
      </c>
      <c r="E252" s="23" t="str">
        <f>IF($A$4="I",VLOOKUP(B252,lingue!$A$1:$W$2481,13,FALSE),IF($A$4="GB",VLOOKUP(B252,lingue!$A$1:$W$2481,15,FALSE),IF($A$4="E",VLOOKUP(B252,lingue!$A$1:$W$2481,21,FALSE),IF($A$4="PL",VLOOKUP(B252,lingue!$A$1:$W$2481,23,FALSE),IF($A$4="D",VLOOKUP(B252,lingue!$A$1:$W$2481,17,FALSE),IF($A$4="F",VLOOKUP(B252,lingue!$A$1:$W$2481,19,FALSE)))))))</f>
        <v>CON MANIGLIE CHIUSE, PARETI E FONDO CHIUSI  ***FORNITO IN MULTIPLI DI 24/480 PZ***</v>
      </c>
      <c r="F252" s="33"/>
      <c r="G252" s="23"/>
      <c r="H252" s="33" t="s">
        <v>1721</v>
      </c>
      <c r="I252" s="24">
        <v>311</v>
      </c>
      <c r="J252" s="25">
        <v>24</v>
      </c>
      <c r="K252" s="26">
        <v>480</v>
      </c>
      <c r="L252" s="27">
        <v>3.02</v>
      </c>
      <c r="M252" s="102"/>
    </row>
    <row r="253" spans="1:13" ht="21.75" customHeight="1" x14ac:dyDescent="0.25">
      <c r="A253" s="34" t="s">
        <v>154</v>
      </c>
      <c r="B253" s="78" t="s">
        <v>159</v>
      </c>
      <c r="C253" s="98" t="str">
        <f>IF(Tabella423[[#This Row],[ iMiNOW  01/09/2025  31/12/2025 ]],"PROMO"," ")</f>
        <v xml:space="preserve"> </v>
      </c>
      <c r="D253" s="8" t="str">
        <f>IF($A$4="I",VLOOKUP(B253,lingue!$A$1:$W$2481,12,FALSE),IF($A$4="GB",VLOOKUP(B253,lingue!$A$1:$W$2481,14,FALSE),IF($A$4="E",VLOOKUP(B253,lingue!$A$1:$W$2481,20,FALSE),IF($A$4="PL",VLOOKUP(B253,lingue!$A$1:$W$2481,22,FALSE),IF($A$4="D",VLOOKUP(B253,lingue!$A$1:$W$2481,16,FALSE),IF($A$4="F",VLOOKUP(B253,lingue!$A$1:$W$2481,18,FALSE)))))))</f>
        <v>CASSETTA IN POLIPROPILENE ATHENA 3212A-CAPACITA Lt=5 - DIM. MM  L=300 P=200 A=120 - COLORE: GRIGIO SCURO</v>
      </c>
      <c r="E253" s="23" t="str">
        <f>IF($A$4="I",VLOOKUP(B253,lingue!$A$1:$W$2481,13,FALSE),IF($A$4="GB",VLOOKUP(B253,lingue!$A$1:$W$2481,15,FALSE),IF($A$4="E",VLOOKUP(B253,lingue!$A$1:$W$2481,21,FALSE),IF($A$4="PL",VLOOKUP(B253,lingue!$A$1:$W$2481,23,FALSE),IF($A$4="D",VLOOKUP(B253,lingue!$A$1:$W$2481,17,FALSE),IF($A$4="F",VLOOKUP(B253,lingue!$A$1:$W$2481,19,FALSE)))))))</f>
        <v xml:space="preserve">CON MANIGLIE CHIUSE, PARETI E FONDO CHIUSI ***FORNITO IN MULTIPLI DI 16/320 PZ*** </v>
      </c>
      <c r="F253" s="8"/>
      <c r="G253" s="23"/>
      <c r="H253" s="8"/>
      <c r="I253" s="24">
        <v>432</v>
      </c>
      <c r="J253" s="25">
        <v>16</v>
      </c>
      <c r="K253" s="26">
        <v>320</v>
      </c>
      <c r="L253" s="27">
        <v>5.66</v>
      </c>
      <c r="M253" s="102"/>
    </row>
    <row r="254" spans="1:13" ht="21.75" customHeight="1" x14ac:dyDescent="0.25">
      <c r="A254" s="34" t="s">
        <v>154</v>
      </c>
      <c r="B254" s="79" t="s">
        <v>161</v>
      </c>
      <c r="C254" s="98" t="str">
        <f>IF(Tabella423[[#This Row],[ iMiNOW  01/09/2025  31/12/2025 ]],"PROMO"," ")</f>
        <v xml:space="preserve"> </v>
      </c>
      <c r="D254" s="8" t="str">
        <f>IF($A$4="I",VLOOKUP(B254,lingue!$A$1:$W$2481,12,FALSE),IF($A$4="GB",VLOOKUP(B254,lingue!$A$1:$W$2481,14,FALSE),IF($A$4="E",VLOOKUP(B254,lingue!$A$1:$W$2481,20,FALSE),IF($A$4="PL",VLOOKUP(B254,lingue!$A$1:$W$2481,22,FALSE),IF($A$4="D",VLOOKUP(B254,lingue!$A$1:$W$2481,16,FALSE),IF($A$4="F",VLOOKUP(B254,lingue!$A$1:$W$2481,18,FALSE)))))))</f>
        <v>CASSETTA IN REPLAST ATHENA 3212A-CAPACITA Lt=5 - DIM. MM  L=300 P=200 A=120 - COLORE: GRIGIO SCURO</v>
      </c>
      <c r="E254" s="23" t="str">
        <f>IF($A$4="I",VLOOKUP(B254,lingue!$A$1:$W$2481,13,FALSE),IF($A$4="GB",VLOOKUP(B254,lingue!$A$1:$W$2481,15,FALSE),IF($A$4="E",VLOOKUP(B254,lingue!$A$1:$W$2481,21,FALSE),IF($A$4="PL",VLOOKUP(B254,lingue!$A$1:$W$2481,23,FALSE),IF($A$4="D",VLOOKUP(B254,lingue!$A$1:$W$2481,17,FALSE),IF($A$4="F",VLOOKUP(B254,lingue!$A$1:$W$2481,19,FALSE)))))))</f>
        <v xml:space="preserve">CON MANIGLIE CHIUSE, PARETI E FONDO CHIUSI ***FORNITO IN MULTIPLI DI 16/320 PZ*** </v>
      </c>
      <c r="F254" s="8"/>
      <c r="G254" s="23"/>
      <c r="H254" s="8"/>
      <c r="I254" s="24">
        <v>451</v>
      </c>
      <c r="J254" s="25">
        <v>16</v>
      </c>
      <c r="K254" s="26">
        <v>320</v>
      </c>
      <c r="L254" s="27">
        <v>4.6500000000000004</v>
      </c>
      <c r="M254" s="102"/>
    </row>
    <row r="255" spans="1:13" ht="21.75" customHeight="1" x14ac:dyDescent="0.25">
      <c r="A255" s="34" t="s">
        <v>154</v>
      </c>
      <c r="B255" s="78" t="s">
        <v>163</v>
      </c>
      <c r="C255" s="98" t="str">
        <f>IF(Tabella423[[#This Row],[ iMiNOW  01/09/2025  31/12/2025 ]],"PROMO"," ")</f>
        <v xml:space="preserve"> </v>
      </c>
      <c r="D255" s="8" t="str">
        <f>IF($A$4="I",VLOOKUP(B255,lingue!$A$1:$W$2481,12,FALSE),IF($A$4="GB",VLOOKUP(B255,lingue!$A$1:$W$2481,14,FALSE),IF($A$4="E",VLOOKUP(B255,lingue!$A$1:$W$2481,20,FALSE),IF($A$4="PL",VLOOKUP(B255,lingue!$A$1:$W$2481,22,FALSE),IF($A$4="D",VLOOKUP(B255,lingue!$A$1:$W$2481,16,FALSE),IF($A$4="F",VLOOKUP(B255,lingue!$A$1:$W$2481,18,FALSE)))))))</f>
        <v>CASSETTA IN POLIPROPILENE ATHENA 3217A-CAPACITA Lt=7 - DIM. MM  L=300 P=200 A=170 - COLORE: GRIGIO SCURO</v>
      </c>
      <c r="E255" s="23" t="str">
        <f>IF($A$4="I",VLOOKUP(B255,lingue!$A$1:$W$2481,13,FALSE),IF($A$4="GB",VLOOKUP(B255,lingue!$A$1:$W$2481,15,FALSE),IF($A$4="E",VLOOKUP(B255,lingue!$A$1:$W$2481,21,FALSE),IF($A$4="PL",VLOOKUP(B255,lingue!$A$1:$W$2481,23,FALSE),IF($A$4="D",VLOOKUP(B255,lingue!$A$1:$W$2481,17,FALSE),IF($A$4="F",VLOOKUP(B255,lingue!$A$1:$W$2481,19,FALSE)))))))</f>
        <v xml:space="preserve">CON MANIGLIE CHIUSE, PARETI E FONDO CHIUSI ***FORNITO IN MULTIPLI DI 12/224 PZ*** </v>
      </c>
      <c r="F255" s="8"/>
      <c r="G255" s="23"/>
      <c r="H255" s="8"/>
      <c r="I255" s="24">
        <v>616</v>
      </c>
      <c r="J255" s="25">
        <v>12</v>
      </c>
      <c r="K255" s="26">
        <v>224</v>
      </c>
      <c r="L255" s="27">
        <v>6.17</v>
      </c>
      <c r="M255" s="102"/>
    </row>
    <row r="256" spans="1:13" ht="21.75" customHeight="1" x14ac:dyDescent="0.25">
      <c r="A256" s="34" t="s">
        <v>154</v>
      </c>
      <c r="B256" s="79" t="s">
        <v>165</v>
      </c>
      <c r="C256" s="98" t="str">
        <f>IF(Tabella423[[#This Row],[ iMiNOW  01/09/2025  31/12/2025 ]],"PROMO"," ")</f>
        <v xml:space="preserve"> </v>
      </c>
      <c r="D256" s="8" t="str">
        <f>IF($A$4="I",VLOOKUP(B256,lingue!$A$1:$W$2481,12,FALSE),IF($A$4="GB",VLOOKUP(B256,lingue!$A$1:$W$2481,14,FALSE),IF($A$4="E",VLOOKUP(B256,lingue!$A$1:$W$2481,20,FALSE),IF($A$4="PL",VLOOKUP(B256,lingue!$A$1:$W$2481,22,FALSE),IF($A$4="D",VLOOKUP(B256,lingue!$A$1:$W$2481,16,FALSE),IF($A$4="F",VLOOKUP(B256,lingue!$A$1:$W$2481,18,FALSE)))))))</f>
        <v>CASSETTA IN REPLAST ATHENA 3217A-CAPACITA Lt=7 - DIM. MM  L=300 P=200 A=170 - COLORE: GRIGIO SCURO</v>
      </c>
      <c r="E256" s="23" t="str">
        <f>IF($A$4="I",VLOOKUP(B256,lingue!$A$1:$W$2481,13,FALSE),IF($A$4="GB",VLOOKUP(B256,lingue!$A$1:$W$2481,15,FALSE),IF($A$4="E",VLOOKUP(B256,lingue!$A$1:$W$2481,21,FALSE),IF($A$4="PL",VLOOKUP(B256,lingue!$A$1:$W$2481,23,FALSE),IF($A$4="D",VLOOKUP(B256,lingue!$A$1:$W$2481,17,FALSE),IF($A$4="F",VLOOKUP(B256,lingue!$A$1:$W$2481,19,FALSE)))))))</f>
        <v xml:space="preserve">CON MANIGLIE CHIUSE, PARETI E FONDO CHIUSI ***FORNITO IN MULTIPLI DI 12/224 PZ*** </v>
      </c>
      <c r="F256" s="8"/>
      <c r="G256" s="23"/>
      <c r="H256" s="8"/>
      <c r="I256" s="24">
        <v>644</v>
      </c>
      <c r="J256" s="25">
        <v>12</v>
      </c>
      <c r="K256" s="26">
        <v>224</v>
      </c>
      <c r="L256" s="27">
        <v>4.95</v>
      </c>
      <c r="M256" s="102"/>
    </row>
    <row r="257" spans="1:13" ht="21.75" customHeight="1" x14ac:dyDescent="0.25">
      <c r="A257" s="34" t="s">
        <v>154</v>
      </c>
      <c r="B257" s="78" t="s">
        <v>167</v>
      </c>
      <c r="C257" s="98" t="str">
        <f>IF(Tabella423[[#This Row],[ iMiNOW  01/09/2025  31/12/2025 ]],"PROMO"," ")</f>
        <v xml:space="preserve"> </v>
      </c>
      <c r="D257" s="8" t="str">
        <f>IF($A$4="I",VLOOKUP(B257,lingue!$A$1:$W$2481,12,FALSE),IF($A$4="GB",VLOOKUP(B257,lingue!$A$1:$W$2481,14,FALSE),IF($A$4="E",VLOOKUP(B257,lingue!$A$1:$W$2481,20,FALSE),IF($A$4="PL",VLOOKUP(B257,lingue!$A$1:$W$2481,22,FALSE),IF($A$4="D",VLOOKUP(B257,lingue!$A$1:$W$2481,16,FALSE),IF($A$4="F",VLOOKUP(B257,lingue!$A$1:$W$2481,18,FALSE)))))))</f>
        <v>COPERCHIO IN PP A CERNIERA PER CASSETTE SERIE ATHENA - DIM. MM  L=300 P=200 - COLORE: GRIGIO SCURO</v>
      </c>
      <c r="E257" s="23" t="str">
        <f>IF($A$4="I",VLOOKUP(B257,lingue!$A$1:$W$2481,13,FALSE),IF($A$4="GB",VLOOKUP(B257,lingue!$A$1:$W$2481,15,FALSE),IF($A$4="E",VLOOKUP(B257,lingue!$A$1:$W$2481,21,FALSE),IF($A$4="PL",VLOOKUP(B257,lingue!$A$1:$W$2481,23,FALSE),IF($A$4="D",VLOOKUP(B257,lingue!$A$1:$W$2481,17,FALSE),IF($A$4="F",VLOOKUP(B257,lingue!$A$1:$W$2481,19,FALSE)))))))</f>
        <v xml:space="preserve">***FORNITO IN MULTIPLI DI 10/2560 PZ*** </v>
      </c>
      <c r="F257" s="8"/>
      <c r="G257" s="23"/>
      <c r="H257" s="8"/>
      <c r="I257" s="24">
        <v>150</v>
      </c>
      <c r="J257" s="25">
        <v>10</v>
      </c>
      <c r="K257" s="26">
        <v>2560</v>
      </c>
      <c r="L257" s="27">
        <v>3.2</v>
      </c>
      <c r="M257" s="102"/>
    </row>
    <row r="258" spans="1:13" ht="21.75" customHeight="1" x14ac:dyDescent="0.25">
      <c r="A258" s="34" t="s">
        <v>154</v>
      </c>
      <c r="B258" s="79" t="s">
        <v>169</v>
      </c>
      <c r="C258" s="98" t="str">
        <f>IF(Tabella423[[#This Row],[ iMiNOW  01/09/2025  31/12/2025 ]],"PROMO"," ")</f>
        <v xml:space="preserve"> </v>
      </c>
      <c r="D258" s="8" t="str">
        <f>IF($A$4="I",VLOOKUP(B258,lingue!$A$1:$W$2481,12,FALSE),IF($A$4="GB",VLOOKUP(B258,lingue!$A$1:$W$2481,14,FALSE),IF($A$4="E",VLOOKUP(B258,lingue!$A$1:$W$2481,20,FALSE),IF($A$4="PL",VLOOKUP(B258,lingue!$A$1:$W$2481,22,FALSE),IF($A$4="D",VLOOKUP(B258,lingue!$A$1:$W$2481,16,FALSE),IF($A$4="F",VLOOKUP(B258,lingue!$A$1:$W$2481,18,FALSE)))))))</f>
        <v>COPERCHIO IN REPLAST A CERNIERA PER CASSETTE SERIE ATHENA - DIM. MM  L=300 P=200 - COLORE: GRIGIO SCURO</v>
      </c>
      <c r="E258" s="23" t="str">
        <f>IF($A$4="I",VLOOKUP(B258,lingue!$A$1:$W$2481,13,FALSE),IF($A$4="GB",VLOOKUP(B258,lingue!$A$1:$W$2481,15,FALSE),IF($A$4="E",VLOOKUP(B258,lingue!$A$1:$W$2481,21,FALSE),IF($A$4="PL",VLOOKUP(B258,lingue!$A$1:$W$2481,23,FALSE),IF($A$4="D",VLOOKUP(B258,lingue!$A$1:$W$2481,17,FALSE),IF($A$4="F",VLOOKUP(B258,lingue!$A$1:$W$2481,19,FALSE)))))))</f>
        <v xml:space="preserve">***FORNITO IN MULTIPLI DI 10/2560 PZ*** </v>
      </c>
      <c r="F258" s="8"/>
      <c r="G258" s="23"/>
      <c r="H258" s="8"/>
      <c r="I258" s="24">
        <v>157</v>
      </c>
      <c r="J258" s="25">
        <v>10</v>
      </c>
      <c r="K258" s="26">
        <v>2560</v>
      </c>
      <c r="L258" s="27">
        <v>2.77</v>
      </c>
      <c r="M258" s="102"/>
    </row>
    <row r="259" spans="1:13" ht="21.75" customHeight="1" x14ac:dyDescent="0.25">
      <c r="A259" s="34" t="s">
        <v>154</v>
      </c>
      <c r="B259" s="78" t="s">
        <v>171</v>
      </c>
      <c r="C259" s="98" t="str">
        <f>IF(Tabella423[[#This Row],[ iMiNOW  01/09/2025  31/12/2025 ]],"PROMO"," ")</f>
        <v xml:space="preserve"> </v>
      </c>
      <c r="D259" s="8" t="str">
        <f>IF($A$4="I",VLOOKUP(B259,lingue!$A$1:$W$2481,12,FALSE),IF($A$4="GB",VLOOKUP(B259,lingue!$A$1:$W$2481,14,FALSE),IF($A$4="E",VLOOKUP(B259,lingue!$A$1:$W$2481,20,FALSE),IF($A$4="PL",VLOOKUP(B259,lingue!$A$1:$W$2481,22,FALSE),IF($A$4="D",VLOOKUP(B259,lingue!$A$1:$W$2481,16,FALSE),IF($A$4="F",VLOOKUP(B259,lingue!$A$1:$W$2481,18,FALSE)))))))</f>
        <v>CASSETTA IN POLIPROPILENE ATHENA 4305A-CAPACITA Lt=3.8 - DIM. MM  L=400 P=300 A=55 - COLORE: GRIGIO SCURO</v>
      </c>
      <c r="E259" s="23" t="str">
        <f>IF($A$4="I",VLOOKUP(B259,lingue!$A$1:$W$2481,13,FALSE),IF($A$4="GB",VLOOKUP(B259,lingue!$A$1:$W$2481,15,FALSE),IF($A$4="E",VLOOKUP(B259,lingue!$A$1:$W$2481,21,FALSE),IF($A$4="PL",VLOOKUP(B259,lingue!$A$1:$W$2481,23,FALSE),IF($A$4="D",VLOOKUP(B259,lingue!$A$1:$W$2481,17,FALSE),IF($A$4="F",VLOOKUP(B259,lingue!$A$1:$W$2481,19,FALSE)))))))</f>
        <v xml:space="preserve">CON MANIGLIE CHIUSE, PARETI E FONDO CHIUSI ***FORNITO IN MULTIPLI DI 20/400 PZ*** </v>
      </c>
      <c r="F259" s="8"/>
      <c r="G259" s="23"/>
      <c r="H259" s="8"/>
      <c r="I259" s="24">
        <v>488</v>
      </c>
      <c r="J259" s="25">
        <v>20</v>
      </c>
      <c r="K259" s="26">
        <v>400</v>
      </c>
      <c r="L259" s="27">
        <v>6.1</v>
      </c>
      <c r="M259" s="102"/>
    </row>
    <row r="260" spans="1:13" ht="21.75" customHeight="1" x14ac:dyDescent="0.25">
      <c r="A260" s="34" t="s">
        <v>154</v>
      </c>
      <c r="B260" s="79" t="s">
        <v>173</v>
      </c>
      <c r="C260" s="98" t="str">
        <f>IF(Tabella423[[#This Row],[ iMiNOW  01/09/2025  31/12/2025 ]],"PROMO"," ")</f>
        <v xml:space="preserve"> </v>
      </c>
      <c r="D260" s="8" t="str">
        <f>IF($A$4="I",VLOOKUP(B260,lingue!$A$1:$W$2481,12,FALSE),IF($A$4="GB",VLOOKUP(B260,lingue!$A$1:$W$2481,14,FALSE),IF($A$4="E",VLOOKUP(B260,lingue!$A$1:$W$2481,20,FALSE),IF($A$4="PL",VLOOKUP(B260,lingue!$A$1:$W$2481,22,FALSE),IF($A$4="D",VLOOKUP(B260,lingue!$A$1:$W$2481,16,FALSE),IF($A$4="F",VLOOKUP(B260,lingue!$A$1:$W$2481,18,FALSE)))))))</f>
        <v>CASSETTA IN REPLAST ATHENA 4305A-CAPACITA Lt=3.8 - DIM. MM  L=400 P=300 A=55 - COLORE: GRIGIO SCURO</v>
      </c>
      <c r="E260" s="23" t="str">
        <f>IF($A$4="I",VLOOKUP(B260,lingue!$A$1:$W$2481,13,FALSE),IF($A$4="GB",VLOOKUP(B260,lingue!$A$1:$W$2481,15,FALSE),IF($A$4="E",VLOOKUP(B260,lingue!$A$1:$W$2481,21,FALSE),IF($A$4="PL",VLOOKUP(B260,lingue!$A$1:$W$2481,23,FALSE),IF($A$4="D",VLOOKUP(B260,lingue!$A$1:$W$2481,17,FALSE),IF($A$4="F",VLOOKUP(B260,lingue!$A$1:$W$2481,19,FALSE)))))))</f>
        <v xml:space="preserve">CON MANIGLIE CHIUSE, PARETI E FONDO CHIUSI ***FORNITO IN MULTIPLI DI 20/400 PZ*** </v>
      </c>
      <c r="F260" s="33"/>
      <c r="G260" s="23"/>
      <c r="H260" s="33"/>
      <c r="I260" s="24">
        <v>510</v>
      </c>
      <c r="J260" s="25">
        <v>20</v>
      </c>
      <c r="K260" s="26">
        <v>400</v>
      </c>
      <c r="L260" s="27">
        <v>4.87</v>
      </c>
      <c r="M260" s="102"/>
    </row>
    <row r="261" spans="1:13" ht="21.75" customHeight="1" x14ac:dyDescent="0.25">
      <c r="A261" s="34" t="s">
        <v>154</v>
      </c>
      <c r="B261" s="78" t="s">
        <v>175</v>
      </c>
      <c r="C261" s="98" t="str">
        <f>IF(Tabella423[[#This Row],[ iMiNOW  01/09/2025  31/12/2025 ]],"PROMO"," ")</f>
        <v xml:space="preserve"> </v>
      </c>
      <c r="D261" s="8" t="str">
        <f>IF($A$4="I",VLOOKUP(B261,lingue!$A$1:$W$2481,12,FALSE),IF($A$4="GB",VLOOKUP(B261,lingue!$A$1:$W$2481,14,FALSE),IF($A$4="E",VLOOKUP(B261,lingue!$A$1:$W$2481,20,FALSE),IF($A$4="PL",VLOOKUP(B261,lingue!$A$1:$W$2481,22,FALSE),IF($A$4="D",VLOOKUP(B261,lingue!$A$1:$W$2481,16,FALSE),IF($A$4="F",VLOOKUP(B261,lingue!$A$1:$W$2481,18,FALSE)))))))</f>
        <v>CASSETTA IN POLIPROPILENE ATHENA 4308A-CAPACITA Lt=6 - DIM. MM  L=400 P=300 A=75 - COLORE: GRIGIO SCURO</v>
      </c>
      <c r="E261" s="23" t="str">
        <f>IF($A$4="I",VLOOKUP(B261,lingue!$A$1:$W$2481,13,FALSE),IF($A$4="GB",VLOOKUP(B261,lingue!$A$1:$W$2481,15,FALSE),IF($A$4="E",VLOOKUP(B261,lingue!$A$1:$W$2481,21,FALSE),IF($A$4="PL",VLOOKUP(B261,lingue!$A$1:$W$2481,23,FALSE),IF($A$4="D",VLOOKUP(B261,lingue!$A$1:$W$2481,17,FALSE),IF($A$4="F",VLOOKUP(B261,lingue!$A$1:$W$2481,19,FALSE)))))))</f>
        <v xml:space="preserve">CON MANIGLIE CHIUSE, PARETI E FONDO CHIUSI ***FORNITO IN MULTIPLI DI 14/280 PZ*** </v>
      </c>
      <c r="F261" s="8"/>
      <c r="G261" s="23"/>
      <c r="H261" s="8"/>
      <c r="I261" s="24">
        <v>516</v>
      </c>
      <c r="J261" s="25">
        <v>14</v>
      </c>
      <c r="K261" s="26">
        <v>280</v>
      </c>
      <c r="L261" s="27">
        <v>7</v>
      </c>
      <c r="M261" s="102"/>
    </row>
    <row r="262" spans="1:13" ht="21.75" customHeight="1" x14ac:dyDescent="0.25">
      <c r="A262" s="34" t="s">
        <v>154</v>
      </c>
      <c r="B262" s="79" t="s">
        <v>177</v>
      </c>
      <c r="C262" s="98" t="str">
        <f>IF(Tabella423[[#This Row],[ iMiNOW  01/09/2025  31/12/2025 ]],"PROMO"," ")</f>
        <v xml:space="preserve"> </v>
      </c>
      <c r="D262" s="8" t="str">
        <f>IF($A$4="I",VLOOKUP(B262,lingue!$A$1:$W$2481,12,FALSE),IF($A$4="GB",VLOOKUP(B262,lingue!$A$1:$W$2481,14,FALSE),IF($A$4="E",VLOOKUP(B262,lingue!$A$1:$W$2481,20,FALSE),IF($A$4="PL",VLOOKUP(B262,lingue!$A$1:$W$2481,22,FALSE),IF($A$4="D",VLOOKUP(B262,lingue!$A$1:$W$2481,16,FALSE),IF($A$4="F",VLOOKUP(B262,lingue!$A$1:$W$2481,18,FALSE)))))))</f>
        <v>CASSETTA IN REPLAST ATHENA 4308A-CAPACITA Lt=6 - DIM. MM  L=400 P=300 A=75 - COLORE: GRIGIO SCURO</v>
      </c>
      <c r="E262" s="23" t="str">
        <f>IF($A$4="I",VLOOKUP(B262,lingue!$A$1:$W$2481,13,FALSE),IF($A$4="GB",VLOOKUP(B262,lingue!$A$1:$W$2481,15,FALSE),IF($A$4="E",VLOOKUP(B262,lingue!$A$1:$W$2481,21,FALSE),IF($A$4="PL",VLOOKUP(B262,lingue!$A$1:$W$2481,23,FALSE),IF($A$4="D",VLOOKUP(B262,lingue!$A$1:$W$2481,17,FALSE),IF($A$4="F",VLOOKUP(B262,lingue!$A$1:$W$2481,19,FALSE)))))))</f>
        <v xml:space="preserve">CON MANIGLIE CHIUSE, PARETI E FONDO CHIUSI ***FORNITO IN MULTIPLI DI 14/280 PZ*** </v>
      </c>
      <c r="F262" s="8"/>
      <c r="G262" s="23"/>
      <c r="H262" s="33"/>
      <c r="I262" s="24">
        <v>539</v>
      </c>
      <c r="J262" s="25">
        <v>14</v>
      </c>
      <c r="K262" s="26">
        <v>280</v>
      </c>
      <c r="L262" s="27">
        <v>5.61</v>
      </c>
      <c r="M262" s="102"/>
    </row>
    <row r="263" spans="1:13" ht="21.75" customHeight="1" x14ac:dyDescent="0.25">
      <c r="A263" s="34" t="s">
        <v>154</v>
      </c>
      <c r="B263" s="78" t="s">
        <v>179</v>
      </c>
      <c r="C263" s="98" t="str">
        <f>IF(Tabella423[[#This Row],[ iMiNOW  01/09/2025  31/12/2025 ]],"PROMO"," ")</f>
        <v xml:space="preserve"> </v>
      </c>
      <c r="D263" s="8" t="str">
        <f>IF($A$4="I",VLOOKUP(B263,lingue!$A$1:$W$2481,12,FALSE),IF($A$4="GB",VLOOKUP(B263,lingue!$A$1:$W$2481,14,FALSE),IF($A$4="E",VLOOKUP(B263,lingue!$A$1:$W$2481,20,FALSE),IF($A$4="PL",VLOOKUP(B263,lingue!$A$1:$W$2481,22,FALSE),IF($A$4="D",VLOOKUP(B263,lingue!$A$1:$W$2481,16,FALSE),IF($A$4="F",VLOOKUP(B263,lingue!$A$1:$W$2481,18,FALSE)))))))</f>
        <v>CASSETTA IN POLIPROPILENE ATHENA 4312A-CAPACITA Lt=10 - DIM. MM  L=400 P=300 A=120 - COLORE: GRIGIO SCURO</v>
      </c>
      <c r="E263" s="23" t="str">
        <f>IF($A$4="I",VLOOKUP(B263,lingue!$A$1:$W$2481,13,FALSE),IF($A$4="GB",VLOOKUP(B263,lingue!$A$1:$W$2481,15,FALSE),IF($A$4="E",VLOOKUP(B263,lingue!$A$1:$W$2481,21,FALSE),IF($A$4="PL",VLOOKUP(B263,lingue!$A$1:$W$2481,23,FALSE),IF($A$4="D",VLOOKUP(B263,lingue!$A$1:$W$2481,17,FALSE),IF($A$4="F",VLOOKUP(B263,lingue!$A$1:$W$2481,19,FALSE)))))))</f>
        <v xml:space="preserve">CON MANIGLIE CHIUSE, PARETI E FONDO CHIUSI ***FORNITO IN MULTIPLI DI 8/160 PZ*** </v>
      </c>
      <c r="F263" s="8"/>
      <c r="G263" s="23"/>
      <c r="H263" s="8"/>
      <c r="I263" s="24">
        <v>782</v>
      </c>
      <c r="J263" s="25">
        <v>8</v>
      </c>
      <c r="K263" s="26">
        <v>160</v>
      </c>
      <c r="L263" s="27">
        <v>7.82</v>
      </c>
      <c r="M263" s="102"/>
    </row>
    <row r="264" spans="1:13" ht="21.75" customHeight="1" x14ac:dyDescent="0.25">
      <c r="A264" s="34" t="s">
        <v>154</v>
      </c>
      <c r="B264" s="79" t="s">
        <v>181</v>
      </c>
      <c r="C264" s="98" t="str">
        <f>IF(Tabella423[[#This Row],[ iMiNOW  01/09/2025  31/12/2025 ]],"PROMO"," ")</f>
        <v xml:space="preserve"> </v>
      </c>
      <c r="D264" s="8" t="str">
        <f>IF($A$4="I",VLOOKUP(B264,lingue!$A$1:$W$2481,12,FALSE),IF($A$4="GB",VLOOKUP(B264,lingue!$A$1:$W$2481,14,FALSE),IF($A$4="E",VLOOKUP(B264,lingue!$A$1:$W$2481,20,FALSE),IF($A$4="PL",VLOOKUP(B264,lingue!$A$1:$W$2481,22,FALSE),IF($A$4="D",VLOOKUP(B264,lingue!$A$1:$W$2481,16,FALSE),IF($A$4="F",VLOOKUP(B264,lingue!$A$1:$W$2481,18,FALSE)))))))</f>
        <v>CASSETTA IN REPLAST ATHENA 4312A-CAPACITA Lt=10 - DIM. MM  L=400 P=300 A=120 - COLORE: GRIGIO SCURO</v>
      </c>
      <c r="E264" s="23" t="str">
        <f>IF($A$4="I",VLOOKUP(B264,lingue!$A$1:$W$2481,13,FALSE),IF($A$4="GB",VLOOKUP(B264,lingue!$A$1:$W$2481,15,FALSE),IF($A$4="E",VLOOKUP(B264,lingue!$A$1:$W$2481,21,FALSE),IF($A$4="PL",VLOOKUP(B264,lingue!$A$1:$W$2481,23,FALSE),IF($A$4="D",VLOOKUP(B264,lingue!$A$1:$W$2481,17,FALSE),IF($A$4="F",VLOOKUP(B264,lingue!$A$1:$W$2481,19,FALSE)))))))</f>
        <v xml:space="preserve">CON MANIGLIE CHIUSE, PARETI E FONDO CHIUSI ***FORNITO IN MULTIPLI DI 8/160 PZ*** </v>
      </c>
      <c r="F264" s="8"/>
      <c r="G264" s="23"/>
      <c r="H264" s="8"/>
      <c r="I264" s="24">
        <v>817</v>
      </c>
      <c r="J264" s="25">
        <v>8</v>
      </c>
      <c r="K264" s="26">
        <v>160</v>
      </c>
      <c r="L264" s="27">
        <v>6.37</v>
      </c>
      <c r="M264" s="102"/>
    </row>
    <row r="265" spans="1:13" ht="21.75" customHeight="1" x14ac:dyDescent="0.25">
      <c r="A265" s="34" t="s">
        <v>154</v>
      </c>
      <c r="B265" s="22" t="s">
        <v>182</v>
      </c>
      <c r="C265" s="98" t="str">
        <f>IF(Tabella423[[#This Row],[ iMiNOW  01/09/2025  31/12/2025 ]],"PROMO"," ")</f>
        <v xml:space="preserve"> </v>
      </c>
      <c r="D265" s="8" t="str">
        <f>IF($A$4="I",VLOOKUP(B265,lingue!$A$1:$W$2481,12,FALSE),IF($A$4="GB",VLOOKUP(B265,lingue!$A$1:$W$2481,14,FALSE),IF($A$4="E",VLOOKUP(B265,lingue!$A$1:$W$2481,20,FALSE),IF($A$4="PL",VLOOKUP(B265,lingue!$A$1:$W$2481,22,FALSE),IF($A$4="D",VLOOKUP(B265,lingue!$A$1:$W$2481,16,FALSE),IF($A$4="F",VLOOKUP(B265,lingue!$A$1:$W$2481,18,FALSE)))))))</f>
        <v>CASSETTA IN POLIPROPILENE PER ALIMENTI ATHENA 4312A-CAPACITA Lt=10 - DIM. MM  L=400 P=300 A=120</v>
      </c>
      <c r="E265" s="23" t="str">
        <f>IF($A$4="I",VLOOKUP(B265,lingue!$A$1:$W$2481,13,FALSE),IF($A$4="GB",VLOOKUP(B265,lingue!$A$1:$W$2481,15,FALSE),IF($A$4="E",VLOOKUP(B265,lingue!$A$1:$W$2481,21,FALSE),IF($A$4="PL",VLOOKUP(B265,lingue!$A$1:$W$2481,23,FALSE),IF($A$4="D",VLOOKUP(B265,lingue!$A$1:$W$2481,17,FALSE),IF($A$4="F",VLOOKUP(B265,lingue!$A$1:$W$2481,19,FALSE)))))))</f>
        <v xml:space="preserve">CON MANIGLIE CHIUSE, PARETI E FONDO CHIUSI ***FORNITO IN MULTIPLI DI 8/160 PZ*** </v>
      </c>
      <c r="F265" s="29">
        <v>200</v>
      </c>
      <c r="G265" s="32" t="s">
        <v>606</v>
      </c>
      <c r="H265" s="31">
        <v>250</v>
      </c>
      <c r="I265" s="24">
        <v>782</v>
      </c>
      <c r="J265" s="25">
        <v>8</v>
      </c>
      <c r="K265" s="26">
        <v>160</v>
      </c>
      <c r="L265" s="27">
        <v>7.82</v>
      </c>
      <c r="M265" s="102"/>
    </row>
    <row r="266" spans="1:13" ht="21.75" customHeight="1" x14ac:dyDescent="0.25">
      <c r="A266" s="34" t="s">
        <v>154</v>
      </c>
      <c r="B266" s="78" t="s">
        <v>183</v>
      </c>
      <c r="C266" s="98" t="str">
        <f>IF(Tabella423[[#This Row],[ iMiNOW  01/09/2025  31/12/2025 ]],"PROMO"," ")</f>
        <v xml:space="preserve"> </v>
      </c>
      <c r="D266" s="8" t="str">
        <f>IF($A$4="I",VLOOKUP(B266,lingue!$A$1:$W$2481,12,FALSE),IF($A$4="GB",VLOOKUP(B266,lingue!$A$1:$W$2481,14,FALSE),IF($A$4="E",VLOOKUP(B266,lingue!$A$1:$W$2481,20,FALSE),IF($A$4="PL",VLOOKUP(B266,lingue!$A$1:$W$2481,22,FALSE),IF($A$4="D",VLOOKUP(B266,lingue!$A$1:$W$2481,16,FALSE),IF($A$4="F",VLOOKUP(B266,lingue!$A$1:$W$2481,18,FALSE)))))))</f>
        <v>CASSETTA IN POLIPROPILENE ATHENA 4312C-CAPACITA Lt=10 - DIM. MM  L=400 P=300 A=120 - COLORE: GRIGIO SCURO</v>
      </c>
      <c r="E266" s="23" t="str">
        <f>IF($A$4="I",VLOOKUP(B266,lingue!$A$1:$W$2481,13,FALSE),IF($A$4="GB",VLOOKUP(B266,lingue!$A$1:$W$2481,15,FALSE),IF($A$4="E",VLOOKUP(B266,lingue!$A$1:$W$2481,21,FALSE),IF($A$4="PL",VLOOKUP(B266,lingue!$A$1:$W$2481,23,FALSE),IF($A$4="D",VLOOKUP(B266,lingue!$A$1:$W$2481,17,FALSE),IF($A$4="F",VLOOKUP(B266,lingue!$A$1:$W$2481,19,FALSE)))))))</f>
        <v xml:space="preserve">CON MANIGLIE CHIUSE, PARETI CHIUSE E FONDO RINFORZATO ***FORNITO IN MULTIPLI DI 8/160 PZ*** </v>
      </c>
      <c r="F266" s="8"/>
      <c r="G266" s="23"/>
      <c r="H266" s="8"/>
      <c r="I266" s="24">
        <v>876</v>
      </c>
      <c r="J266" s="25">
        <v>8</v>
      </c>
      <c r="K266" s="26">
        <v>160</v>
      </c>
      <c r="L266" s="27">
        <v>8.82</v>
      </c>
      <c r="M266" s="102"/>
    </row>
    <row r="267" spans="1:13" ht="21.75" customHeight="1" x14ac:dyDescent="0.25">
      <c r="A267" s="34" t="s">
        <v>154</v>
      </c>
      <c r="B267" s="79" t="s">
        <v>185</v>
      </c>
      <c r="C267" s="98" t="str">
        <f>IF(Tabella423[[#This Row],[ iMiNOW  01/09/2025  31/12/2025 ]],"PROMO"," ")</f>
        <v xml:space="preserve"> </v>
      </c>
      <c r="D267" s="8" t="str">
        <f>IF($A$4="I",VLOOKUP(B267,lingue!$A$1:$W$2481,12,FALSE),IF($A$4="GB",VLOOKUP(B267,lingue!$A$1:$W$2481,14,FALSE),IF($A$4="E",VLOOKUP(B267,lingue!$A$1:$W$2481,20,FALSE),IF($A$4="PL",VLOOKUP(B267,lingue!$A$1:$W$2481,22,FALSE),IF($A$4="D",VLOOKUP(B267,lingue!$A$1:$W$2481,16,FALSE),IF($A$4="F",VLOOKUP(B267,lingue!$A$1:$W$2481,18,FALSE)))))))</f>
        <v>CASSETTA IN REPLAST ATHENA 4312C-CAPACITA Lt=10 - DIM. MM  L=400 P=300 A=120 - COLORE: GRIGIO SCURO</v>
      </c>
      <c r="E267" s="23" t="str">
        <f>IF($A$4="I",VLOOKUP(B267,lingue!$A$1:$W$2481,13,FALSE),IF($A$4="GB",VLOOKUP(B267,lingue!$A$1:$W$2481,15,FALSE),IF($A$4="E",VLOOKUP(B267,lingue!$A$1:$W$2481,21,FALSE),IF($A$4="PL",VLOOKUP(B267,lingue!$A$1:$W$2481,23,FALSE),IF($A$4="D",VLOOKUP(B267,lingue!$A$1:$W$2481,17,FALSE),IF($A$4="F",VLOOKUP(B267,lingue!$A$1:$W$2481,19,FALSE)))))))</f>
        <v xml:space="preserve">CON MANIGLIE CHIUSE, PARETI CHIUSE E FONDO RINFORZATO ***FORNITO IN MULTIPLI DI 8/160 PZ*** </v>
      </c>
      <c r="F267" s="29">
        <v>200</v>
      </c>
      <c r="G267" s="30" t="s">
        <v>605</v>
      </c>
      <c r="H267" s="31">
        <v>220</v>
      </c>
      <c r="I267" s="24">
        <v>915</v>
      </c>
      <c r="J267" s="25">
        <v>8</v>
      </c>
      <c r="K267" s="26">
        <v>160</v>
      </c>
      <c r="L267" s="27">
        <v>7.06</v>
      </c>
      <c r="M267" s="102"/>
    </row>
    <row r="268" spans="1:13" ht="21.75" customHeight="1" x14ac:dyDescent="0.25">
      <c r="A268" s="34" t="s">
        <v>154</v>
      </c>
      <c r="B268" s="78" t="s">
        <v>187</v>
      </c>
      <c r="C268" s="98" t="str">
        <f>IF(Tabella423[[#This Row],[ iMiNOW  01/09/2025  31/12/2025 ]],"PROMO"," ")</f>
        <v xml:space="preserve"> </v>
      </c>
      <c r="D268" s="8" t="str">
        <f>IF($A$4="I",VLOOKUP(B268,lingue!$A$1:$W$2481,12,FALSE),IF($A$4="GB",VLOOKUP(B268,lingue!$A$1:$W$2481,14,FALSE),IF($A$4="E",VLOOKUP(B268,lingue!$A$1:$W$2481,20,FALSE),IF($A$4="PL",VLOOKUP(B268,lingue!$A$1:$W$2481,22,FALSE),IF($A$4="D",VLOOKUP(B268,lingue!$A$1:$W$2481,16,FALSE),IF($A$4="F",VLOOKUP(B268,lingue!$A$1:$W$2481,18,FALSE)))))))</f>
        <v>CASSETTA IN POLIPROPILENE ATHENA 4312H-CAPACITA Lt=10 - DIM. MM  L=400 P=300 A=120 - COLORE: GRIGIO SCURO</v>
      </c>
      <c r="E268" s="23" t="str">
        <f>IF($A$4="I",VLOOKUP(B268,lingue!$A$1:$W$2481,13,FALSE),IF($A$4="GB",VLOOKUP(B268,lingue!$A$1:$W$2481,15,FALSE),IF($A$4="E",VLOOKUP(B268,lingue!$A$1:$W$2481,21,FALSE),IF($A$4="PL",VLOOKUP(B268,lingue!$A$1:$W$2481,23,FALSE),IF($A$4="D",VLOOKUP(B268,lingue!$A$1:$W$2481,17,FALSE),IF($A$4="F",VLOOKUP(B268,lingue!$A$1:$W$2481,19,FALSE)))))))</f>
        <v xml:space="preserve">CON MANIGLIE CHIUSE, PARETI LUNGHE FORATE, PARETI CORTE CHIUSE E FONDO FORATO ***FORNITO IN MULTIPLI DI 8/160 PZ*** </v>
      </c>
      <c r="F268" s="8"/>
      <c r="G268" s="23"/>
      <c r="H268" s="8"/>
      <c r="I268" s="24">
        <v>736</v>
      </c>
      <c r="J268" s="25">
        <v>8</v>
      </c>
      <c r="K268" s="26">
        <v>160</v>
      </c>
      <c r="L268" s="27">
        <v>7.82</v>
      </c>
      <c r="M268" s="102"/>
    </row>
    <row r="269" spans="1:13" ht="21.75" customHeight="1" x14ac:dyDescent="0.25">
      <c r="A269" s="34" t="s">
        <v>154</v>
      </c>
      <c r="B269" s="79" t="s">
        <v>189</v>
      </c>
      <c r="C269" s="98" t="str">
        <f>IF(Tabella423[[#This Row],[ iMiNOW  01/09/2025  31/12/2025 ]],"PROMO"," ")</f>
        <v xml:space="preserve"> </v>
      </c>
      <c r="D269" s="8" t="str">
        <f>IF($A$4="I",VLOOKUP(B269,lingue!$A$1:$W$2481,12,FALSE),IF($A$4="GB",VLOOKUP(B269,lingue!$A$1:$W$2481,14,FALSE),IF($A$4="E",VLOOKUP(B269,lingue!$A$1:$W$2481,20,FALSE),IF($A$4="PL",VLOOKUP(B269,lingue!$A$1:$W$2481,22,FALSE),IF($A$4="D",VLOOKUP(B269,lingue!$A$1:$W$2481,16,FALSE),IF($A$4="F",VLOOKUP(B269,lingue!$A$1:$W$2481,18,FALSE)))))))</f>
        <v>CASSETTA IN REPLAST ATHENA 4312H-CAPACITA Lt=10 - DIM. MM  L=400 P=300 A=120 - COLORE: GRIGIO SCURO</v>
      </c>
      <c r="E269" s="23" t="str">
        <f>IF($A$4="I",VLOOKUP(B269,lingue!$A$1:$W$2481,13,FALSE),IF($A$4="GB",VLOOKUP(B269,lingue!$A$1:$W$2481,15,FALSE),IF($A$4="E",VLOOKUP(B269,lingue!$A$1:$W$2481,21,FALSE),IF($A$4="PL",VLOOKUP(B269,lingue!$A$1:$W$2481,23,FALSE),IF($A$4="D",VLOOKUP(B269,lingue!$A$1:$W$2481,17,FALSE),IF($A$4="F",VLOOKUP(B269,lingue!$A$1:$W$2481,19,FALSE)))))))</f>
        <v xml:space="preserve">CON MANIGLIE CHIUSE, PARETI LUNGHE FORATE, PARETI CORTE CHIUSE E FONDO FORATO ***FORNITO IN MULTIPLI DI 8/160 PZ*** </v>
      </c>
      <c r="F269" s="29">
        <v>200</v>
      </c>
      <c r="G269" s="30" t="s">
        <v>605</v>
      </c>
      <c r="H269" s="31">
        <v>220</v>
      </c>
      <c r="I269" s="24">
        <v>769</v>
      </c>
      <c r="J269" s="25">
        <v>8</v>
      </c>
      <c r="K269" s="26">
        <v>160</v>
      </c>
      <c r="L269" s="27">
        <v>6.37</v>
      </c>
      <c r="M269" s="102"/>
    </row>
    <row r="270" spans="1:13" ht="21.75" customHeight="1" x14ac:dyDescent="0.25">
      <c r="A270" s="34" t="s">
        <v>154</v>
      </c>
      <c r="B270" s="78" t="s">
        <v>191</v>
      </c>
      <c r="C270" s="98" t="str">
        <f>IF(Tabella423[[#This Row],[ iMiNOW  01/09/2025  31/12/2025 ]],"PROMO"," ")</f>
        <v xml:space="preserve"> </v>
      </c>
      <c r="D270" s="8" t="str">
        <f>IF($A$4="I",VLOOKUP(B270,lingue!$A$1:$W$2481,12,FALSE),IF($A$4="GB",VLOOKUP(B270,lingue!$A$1:$W$2481,14,FALSE),IF($A$4="E",VLOOKUP(B270,lingue!$A$1:$W$2481,20,FALSE),IF($A$4="PL",VLOOKUP(B270,lingue!$A$1:$W$2481,22,FALSE),IF($A$4="D",VLOOKUP(B270,lingue!$A$1:$W$2481,16,FALSE),IF($A$4="F",VLOOKUP(B270,lingue!$A$1:$W$2481,18,FALSE)))))))</f>
        <v>CASSETTA IN POLIPROPILENE ATHENA 4317A-CAPACITA Lt=15 - DIM. MM  L=400 P=300 A=170 - COLORE: GRIGIO SCURO</v>
      </c>
      <c r="E270" s="23" t="str">
        <f>IF($A$4="I",VLOOKUP(B270,lingue!$A$1:$W$2481,13,FALSE),IF($A$4="GB",VLOOKUP(B270,lingue!$A$1:$W$2481,15,FALSE),IF($A$4="E",VLOOKUP(B270,lingue!$A$1:$W$2481,21,FALSE),IF($A$4="PL",VLOOKUP(B270,lingue!$A$1:$W$2481,23,FALSE),IF($A$4="D",VLOOKUP(B270,lingue!$A$1:$W$2481,17,FALSE),IF($A$4="F",VLOOKUP(B270,lingue!$A$1:$W$2481,19,FALSE)))))))</f>
        <v xml:space="preserve">CON MANIGLIE CHIUSE, PARETI E FONDO CHIUSI ***FORNITO IN MULTIPLI DI 6/112 PZ*** </v>
      </c>
      <c r="F270" s="8"/>
      <c r="G270" s="23"/>
      <c r="H270" s="8"/>
      <c r="I270" s="24">
        <v>1042</v>
      </c>
      <c r="J270" s="25">
        <v>6</v>
      </c>
      <c r="K270" s="26">
        <v>112</v>
      </c>
      <c r="L270" s="27">
        <v>9.91</v>
      </c>
      <c r="M270" s="102"/>
    </row>
    <row r="271" spans="1:13" ht="21.75" customHeight="1" x14ac:dyDescent="0.25">
      <c r="A271" s="34" t="s">
        <v>154</v>
      </c>
      <c r="B271" s="79" t="s">
        <v>193</v>
      </c>
      <c r="C271" s="98" t="str">
        <f>IF(Tabella423[[#This Row],[ iMiNOW  01/09/2025  31/12/2025 ]],"PROMO"," ")</f>
        <v xml:space="preserve"> </v>
      </c>
      <c r="D271" s="8" t="str">
        <f>IF($A$4="I",VLOOKUP(B271,lingue!$A$1:$W$2481,12,FALSE),IF($A$4="GB",VLOOKUP(B271,lingue!$A$1:$W$2481,14,FALSE),IF($A$4="E",VLOOKUP(B271,lingue!$A$1:$W$2481,20,FALSE),IF($A$4="PL",VLOOKUP(B271,lingue!$A$1:$W$2481,22,FALSE),IF($A$4="D",VLOOKUP(B271,lingue!$A$1:$W$2481,16,FALSE),IF($A$4="F",VLOOKUP(B271,lingue!$A$1:$W$2481,18,FALSE)))))))</f>
        <v>CASSETTA IN REPLAST ATHENA 4317A-CAPACITA Lt=15 - DIM. MM  L=400 P=300 A=170 - COLORE: GRIGIO SCURO</v>
      </c>
      <c r="E271" s="23" t="str">
        <f>IF($A$4="I",VLOOKUP(B271,lingue!$A$1:$W$2481,13,FALSE),IF($A$4="GB",VLOOKUP(B271,lingue!$A$1:$W$2481,15,FALSE),IF($A$4="E",VLOOKUP(B271,lingue!$A$1:$W$2481,21,FALSE),IF($A$4="PL",VLOOKUP(B271,lingue!$A$1:$W$2481,23,FALSE),IF($A$4="D",VLOOKUP(B271,lingue!$A$1:$W$2481,17,FALSE),IF($A$4="F",VLOOKUP(B271,lingue!$A$1:$W$2481,19,FALSE)))))))</f>
        <v xml:space="preserve">CON MANIGLIE CHIUSE, PARETI E FONDO CHIUSI ***FORNITO IN MULTIPLI DI 6/112 PZ*** </v>
      </c>
      <c r="F271" s="8"/>
      <c r="G271" s="23"/>
      <c r="H271" s="8"/>
      <c r="I271" s="24">
        <v>1089</v>
      </c>
      <c r="J271" s="25">
        <v>6</v>
      </c>
      <c r="K271" s="26">
        <v>112</v>
      </c>
      <c r="L271" s="27">
        <v>8.23</v>
      </c>
      <c r="M271" s="102"/>
    </row>
    <row r="272" spans="1:13" ht="21.75" customHeight="1" x14ac:dyDescent="0.25">
      <c r="A272" s="34" t="s">
        <v>154</v>
      </c>
      <c r="B272" s="22" t="s">
        <v>194</v>
      </c>
      <c r="C272" s="98" t="str">
        <f>IF(Tabella423[[#This Row],[ iMiNOW  01/09/2025  31/12/2025 ]],"PROMO"," ")</f>
        <v xml:space="preserve"> </v>
      </c>
      <c r="D272" s="8" t="str">
        <f>IF($A$4="I",VLOOKUP(B272,lingue!$A$1:$W$2481,12,FALSE),IF($A$4="GB",VLOOKUP(B272,lingue!$A$1:$W$2481,14,FALSE),IF($A$4="E",VLOOKUP(B272,lingue!$A$1:$W$2481,20,FALSE),IF($A$4="PL",VLOOKUP(B272,lingue!$A$1:$W$2481,22,FALSE),IF($A$4="D",VLOOKUP(B272,lingue!$A$1:$W$2481,16,FALSE),IF($A$4="F",VLOOKUP(B272,lingue!$A$1:$W$2481,18,FALSE)))))))</f>
        <v>CASSETTA IN POLIPROPILENE PER ALIMENTI ATHENA 4317A-CAPACITA Lt=15 - DIM. MM  L=400 P=300 A=170</v>
      </c>
      <c r="E272" s="23" t="str">
        <f>IF($A$4="I",VLOOKUP(B272,lingue!$A$1:$W$2481,13,FALSE),IF($A$4="GB",VLOOKUP(B272,lingue!$A$1:$W$2481,15,FALSE),IF($A$4="E",VLOOKUP(B272,lingue!$A$1:$W$2481,21,FALSE),IF($A$4="PL",VLOOKUP(B272,lingue!$A$1:$W$2481,23,FALSE),IF($A$4="D",VLOOKUP(B272,lingue!$A$1:$W$2481,17,FALSE),IF($A$4="F",VLOOKUP(B272,lingue!$A$1:$W$2481,19,FALSE)))))))</f>
        <v xml:space="preserve">CON MANIGLIE CHIUSE, PARETI E FONDO CHIUSI ***FORNITO IN MULTIPLI DI 6/112 PZ*** </v>
      </c>
      <c r="F272" s="29">
        <v>200</v>
      </c>
      <c r="G272" s="32" t="s">
        <v>606</v>
      </c>
      <c r="H272" s="31">
        <v>250</v>
      </c>
      <c r="I272" s="24">
        <v>1042</v>
      </c>
      <c r="J272" s="25">
        <v>6</v>
      </c>
      <c r="K272" s="26">
        <v>112</v>
      </c>
      <c r="L272" s="27">
        <v>9.91</v>
      </c>
      <c r="M272" s="102"/>
    </row>
    <row r="273" spans="1:13" ht="21.75" customHeight="1" x14ac:dyDescent="0.25">
      <c r="A273" s="34" t="s">
        <v>154</v>
      </c>
      <c r="B273" s="78" t="s">
        <v>195</v>
      </c>
      <c r="C273" s="98" t="str">
        <f>IF(Tabella423[[#This Row],[ iMiNOW  01/09/2025  31/12/2025 ]],"PROMO"," ")</f>
        <v xml:space="preserve"> </v>
      </c>
      <c r="D273" s="8" t="str">
        <f>IF($A$4="I",VLOOKUP(B273,lingue!$A$1:$W$2481,12,FALSE),IF($A$4="GB",VLOOKUP(B273,lingue!$A$1:$W$2481,14,FALSE),IF($A$4="E",VLOOKUP(B273,lingue!$A$1:$W$2481,20,FALSE),IF($A$4="PL",VLOOKUP(B273,lingue!$A$1:$W$2481,22,FALSE),IF($A$4="D",VLOOKUP(B273,lingue!$A$1:$W$2481,16,FALSE),IF($A$4="F",VLOOKUP(B273,lingue!$A$1:$W$2481,18,FALSE)))))))</f>
        <v>CASSETTA IN POLIPROPILENE ATHENA 4317C-CAPACITA Lt=15 - DIM. MM  L=400 P=300 A=170 - COLORE: GRIGIO SCURO</v>
      </c>
      <c r="E273" s="23" t="str">
        <f>IF($A$4="I",VLOOKUP(B273,lingue!$A$1:$W$2481,13,FALSE),IF($A$4="GB",VLOOKUP(B273,lingue!$A$1:$W$2481,15,FALSE),IF($A$4="E",VLOOKUP(B273,lingue!$A$1:$W$2481,21,FALSE),IF($A$4="PL",VLOOKUP(B273,lingue!$A$1:$W$2481,23,FALSE),IF($A$4="D",VLOOKUP(B273,lingue!$A$1:$W$2481,17,FALSE),IF($A$4="F",VLOOKUP(B273,lingue!$A$1:$W$2481,19,FALSE)))))))</f>
        <v xml:space="preserve">CON MANIGLIE CHIUSE, PARETI CHIUSE E FONDO RINFORZATO ***FORNITO IN MULTIPLI DI 6/112 PZ*** </v>
      </c>
      <c r="F273" s="8"/>
      <c r="G273" s="23"/>
      <c r="H273" s="8"/>
      <c r="I273" s="24">
        <v>1108</v>
      </c>
      <c r="J273" s="25">
        <v>6</v>
      </c>
      <c r="K273" s="26">
        <v>112</v>
      </c>
      <c r="L273" s="27">
        <v>11.63</v>
      </c>
      <c r="M273" s="102"/>
    </row>
    <row r="274" spans="1:13" ht="21.75" customHeight="1" x14ac:dyDescent="0.25">
      <c r="A274" s="34" t="s">
        <v>154</v>
      </c>
      <c r="B274" s="79" t="s">
        <v>197</v>
      </c>
      <c r="C274" s="98" t="str">
        <f>IF(Tabella423[[#This Row],[ iMiNOW  01/09/2025  31/12/2025 ]],"PROMO"," ")</f>
        <v xml:space="preserve"> </v>
      </c>
      <c r="D274" s="8" t="str">
        <f>IF($A$4="I",VLOOKUP(B274,lingue!$A$1:$W$2481,12,FALSE),IF($A$4="GB",VLOOKUP(B274,lingue!$A$1:$W$2481,14,FALSE),IF($A$4="E",VLOOKUP(B274,lingue!$A$1:$W$2481,20,FALSE),IF($A$4="PL",VLOOKUP(B274,lingue!$A$1:$W$2481,22,FALSE),IF($A$4="D",VLOOKUP(B274,lingue!$A$1:$W$2481,16,FALSE),IF($A$4="F",VLOOKUP(B274,lingue!$A$1:$W$2481,18,FALSE)))))))</f>
        <v>CASSETTA IN REPLAST ATHENA 4317C-CAPACITA Lt=15 - DIM. MM  L=400 P=300 A=170 - COLORE: GRIGIO SCURO</v>
      </c>
      <c r="E274" s="23" t="str">
        <f>IF($A$4="I",VLOOKUP(B274,lingue!$A$1:$W$2481,13,FALSE),IF($A$4="GB",VLOOKUP(B274,lingue!$A$1:$W$2481,15,FALSE),IF($A$4="E",VLOOKUP(B274,lingue!$A$1:$W$2481,21,FALSE),IF($A$4="PL",VLOOKUP(B274,lingue!$A$1:$W$2481,23,FALSE),IF($A$4="D",VLOOKUP(B274,lingue!$A$1:$W$2481,17,FALSE),IF($A$4="F",VLOOKUP(B274,lingue!$A$1:$W$2481,19,FALSE)))))))</f>
        <v xml:space="preserve">CON MANIGLIE CHIUSE, PARETI CHIUSE E FONDO RINFORZATO ***FORNITO IN MULTIPLI DI 6/112 PZ*** </v>
      </c>
      <c r="F274" s="29">
        <v>200</v>
      </c>
      <c r="G274" s="30" t="s">
        <v>605</v>
      </c>
      <c r="H274" s="31">
        <v>220</v>
      </c>
      <c r="I274" s="24">
        <v>1158</v>
      </c>
      <c r="J274" s="25">
        <v>6</v>
      </c>
      <c r="K274" s="26">
        <v>112</v>
      </c>
      <c r="L274" s="27">
        <v>9.2899999999999991</v>
      </c>
      <c r="M274" s="102"/>
    </row>
    <row r="275" spans="1:13" ht="21.75" customHeight="1" x14ac:dyDescent="0.25">
      <c r="A275" s="34" t="s">
        <v>154</v>
      </c>
      <c r="B275" s="78" t="s">
        <v>199</v>
      </c>
      <c r="C275" s="98" t="str">
        <f>IF(Tabella423[[#This Row],[ iMiNOW  01/09/2025  31/12/2025 ]],"PROMO"," ")</f>
        <v xml:space="preserve"> </v>
      </c>
      <c r="D275" s="8" t="str">
        <f>IF($A$4="I",VLOOKUP(B275,lingue!$A$1:$W$2481,12,FALSE),IF($A$4="GB",VLOOKUP(B275,lingue!$A$1:$W$2481,14,FALSE),IF($A$4="E",VLOOKUP(B275,lingue!$A$1:$W$2481,20,FALSE),IF($A$4="PL",VLOOKUP(B275,lingue!$A$1:$W$2481,22,FALSE),IF($A$4="D",VLOOKUP(B275,lingue!$A$1:$W$2481,16,FALSE),IF($A$4="F",VLOOKUP(B275,lingue!$A$1:$W$2481,18,FALSE)))))))</f>
        <v>CASSETTA IN POLIPROPILENE ATHENA 4322A-CAPACITA Lt=20 - DIM. MM  L=400 P=300 A=220 - COLORE: GRIGIO SCURO</v>
      </c>
      <c r="E275" s="23" t="str">
        <f>IF($A$4="I",VLOOKUP(B275,lingue!$A$1:$W$2481,13,FALSE),IF($A$4="GB",VLOOKUP(B275,lingue!$A$1:$W$2481,15,FALSE),IF($A$4="E",VLOOKUP(B275,lingue!$A$1:$W$2481,21,FALSE),IF($A$4="PL",VLOOKUP(B275,lingue!$A$1:$W$2481,23,FALSE),IF($A$4="D",VLOOKUP(B275,lingue!$A$1:$W$2481,17,FALSE),IF($A$4="F",VLOOKUP(B275,lingue!$A$1:$W$2481,19,FALSE)))))))</f>
        <v xml:space="preserve">CON MANIGLIE CHIUSE, PARETI E FONDO CHIUSI ***FORNITO IN MULTIPLI DI 4/80 PZ*** </v>
      </c>
      <c r="F275" s="8"/>
      <c r="G275" s="23"/>
      <c r="H275" s="8"/>
      <c r="I275" s="24">
        <v>1284</v>
      </c>
      <c r="J275" s="25">
        <v>4</v>
      </c>
      <c r="K275" s="26">
        <v>80</v>
      </c>
      <c r="L275" s="27">
        <v>10.74</v>
      </c>
      <c r="M275" s="102"/>
    </row>
    <row r="276" spans="1:13" ht="21.75" customHeight="1" x14ac:dyDescent="0.25">
      <c r="A276" s="34" t="s">
        <v>154</v>
      </c>
      <c r="B276" s="79" t="s">
        <v>201</v>
      </c>
      <c r="C276" s="98" t="str">
        <f>IF(Tabella423[[#This Row],[ iMiNOW  01/09/2025  31/12/2025 ]],"PROMO"," ")</f>
        <v xml:space="preserve"> </v>
      </c>
      <c r="D276" s="8" t="str">
        <f>IF($A$4="I",VLOOKUP(B276,lingue!$A$1:$W$2481,12,FALSE),IF($A$4="GB",VLOOKUP(B276,lingue!$A$1:$W$2481,14,FALSE),IF($A$4="E",VLOOKUP(B276,lingue!$A$1:$W$2481,20,FALSE),IF($A$4="PL",VLOOKUP(B276,lingue!$A$1:$W$2481,22,FALSE),IF($A$4="D",VLOOKUP(B276,lingue!$A$1:$W$2481,16,FALSE),IF($A$4="F",VLOOKUP(B276,lingue!$A$1:$W$2481,18,FALSE)))))))</f>
        <v>CASSETTA IN REPLAST ATHENA 4322A-CAPACITA Lt=20 - DIM. MM  L=400 P=300 A=220 - COLORE: GRIGIO SCURO</v>
      </c>
      <c r="E276" s="23" t="str">
        <f>IF($A$4="I",VLOOKUP(B276,lingue!$A$1:$W$2481,13,FALSE),IF($A$4="GB",VLOOKUP(B276,lingue!$A$1:$W$2481,15,FALSE),IF($A$4="E",VLOOKUP(B276,lingue!$A$1:$W$2481,21,FALSE),IF($A$4="PL",VLOOKUP(B276,lingue!$A$1:$W$2481,23,FALSE),IF($A$4="D",VLOOKUP(B276,lingue!$A$1:$W$2481,17,FALSE),IF($A$4="F",VLOOKUP(B276,lingue!$A$1:$W$2481,19,FALSE)))))))</f>
        <v xml:space="preserve">CON MANIGLIE CHIUSE, PARETI E FONDO CHIUSI ***FORNITO IN MULTIPLI DI 4/80 PZ*** </v>
      </c>
      <c r="F276" s="8"/>
      <c r="G276" s="23"/>
      <c r="H276" s="8"/>
      <c r="I276" s="24">
        <v>1342</v>
      </c>
      <c r="J276" s="25">
        <v>4</v>
      </c>
      <c r="K276" s="26">
        <v>80</v>
      </c>
      <c r="L276" s="27">
        <v>9.2100000000000009</v>
      </c>
      <c r="M276" s="102"/>
    </row>
    <row r="277" spans="1:13" ht="21.75" customHeight="1" x14ac:dyDescent="0.25">
      <c r="A277" s="34" t="s">
        <v>154</v>
      </c>
      <c r="B277" s="22" t="s">
        <v>202</v>
      </c>
      <c r="C277" s="98" t="str">
        <f>IF(Tabella423[[#This Row],[ iMiNOW  01/09/2025  31/12/2025 ]],"PROMO"," ")</f>
        <v xml:space="preserve"> </v>
      </c>
      <c r="D277" s="8" t="str">
        <f>IF($A$4="I",VLOOKUP(B277,lingue!$A$1:$W$2481,12,FALSE),IF($A$4="GB",VLOOKUP(B277,lingue!$A$1:$W$2481,14,FALSE),IF($A$4="E",VLOOKUP(B277,lingue!$A$1:$W$2481,20,FALSE),IF($A$4="PL",VLOOKUP(B277,lingue!$A$1:$W$2481,22,FALSE),IF($A$4="D",VLOOKUP(B277,lingue!$A$1:$W$2481,16,FALSE),IF($A$4="F",VLOOKUP(B277,lingue!$A$1:$W$2481,18,FALSE)))))))</f>
        <v>CASSETTA IN POLIPROPILENE PER ALIMENTI ATHENA 4322A-CAPACITA Lt=20 - DIM. MM  L=400 P=300 A=220</v>
      </c>
      <c r="E277" s="23" t="str">
        <f>IF($A$4="I",VLOOKUP(B277,lingue!$A$1:$W$2481,13,FALSE),IF($A$4="GB",VLOOKUP(B277,lingue!$A$1:$W$2481,15,FALSE),IF($A$4="E",VLOOKUP(B277,lingue!$A$1:$W$2481,21,FALSE),IF($A$4="PL",VLOOKUP(B277,lingue!$A$1:$W$2481,23,FALSE),IF($A$4="D",VLOOKUP(B277,lingue!$A$1:$W$2481,17,FALSE),IF($A$4="F",VLOOKUP(B277,lingue!$A$1:$W$2481,19,FALSE)))))))</f>
        <v xml:space="preserve">CON MANIGLIE CHIUSE, PARETI E FONDO CHIUSI ***FORNITO IN MULTIPLI DI 4/80 PZ*** </v>
      </c>
      <c r="F277" s="8"/>
      <c r="G277" s="23"/>
      <c r="H277" s="8"/>
      <c r="I277" s="24">
        <v>1284</v>
      </c>
      <c r="J277" s="25">
        <v>4</v>
      </c>
      <c r="K277" s="26">
        <v>80</v>
      </c>
      <c r="L277" s="27">
        <v>10.74</v>
      </c>
      <c r="M277" s="102"/>
    </row>
    <row r="278" spans="1:13" ht="21.75" customHeight="1" x14ac:dyDescent="0.25">
      <c r="A278" s="34" t="s">
        <v>154</v>
      </c>
      <c r="B278" s="82" t="s">
        <v>203</v>
      </c>
      <c r="C278" s="98" t="str">
        <f>IF(Tabella423[[#This Row],[ iMiNOW  01/09/2025  31/12/2025 ]],"PROMO"," ")</f>
        <v xml:space="preserve"> </v>
      </c>
      <c r="D278" s="8" t="str">
        <f>IF($A$4="I",VLOOKUP(B278,lingue!$A$1:$W$2481,12,FALSE),IF($A$4="GB",VLOOKUP(B278,lingue!$A$1:$W$2481,14,FALSE),IF($A$4="E",VLOOKUP(B278,lingue!$A$1:$W$2481,20,FALSE),IF($A$4="PL",VLOOKUP(B278,lingue!$A$1:$W$2481,22,FALSE),IF($A$4="D",VLOOKUP(B278,lingue!$A$1:$W$2481,16,FALSE),IF($A$4="F",VLOOKUP(B278,lingue!$A$1:$W$2481,18,FALSE)))))))</f>
        <v>CASSETTA IN POLIPROPILENE ATHENA 4322A ISO - CAPACITA Lt=20 - DIM. MM  L=400 P=300 A=220 - COLORE: ROSSO</v>
      </c>
      <c r="E278" s="23" t="str">
        <f>IF($A$4="I",VLOOKUP(B278,lingue!$A$1:$W$2481,13,FALSE),IF($A$4="GB",VLOOKUP(B278,lingue!$A$1:$W$2481,15,FALSE),IF($A$4="E",VLOOKUP(B278,lingue!$A$1:$W$2481,21,FALSE),IF($A$4="PL",VLOOKUP(B278,lingue!$A$1:$W$2481,23,FALSE),IF($A$4="D",VLOOKUP(B278,lingue!$A$1:$W$2481,17,FALSE),IF($A$4="F",VLOOKUP(B278,lingue!$A$1:$W$2481,19,FALSE)))))))</f>
        <v xml:space="preserve">CON MANIGLIE CHIUSE, PARETI E FONDO CHIUSI ***FORNITO IN MULTIPLI DI 4/80 PZ*** </v>
      </c>
      <c r="F278" s="28"/>
      <c r="G278" s="23"/>
      <c r="I278" s="24">
        <v>1284</v>
      </c>
      <c r="J278" s="25">
        <v>4</v>
      </c>
      <c r="K278" s="26">
        <v>80</v>
      </c>
      <c r="L278" s="27">
        <v>14.32</v>
      </c>
      <c r="M278" s="102"/>
    </row>
    <row r="279" spans="1:13" ht="21.75" customHeight="1" x14ac:dyDescent="0.25">
      <c r="A279" s="34" t="s">
        <v>154</v>
      </c>
      <c r="B279" s="78" t="s">
        <v>204</v>
      </c>
      <c r="C279" s="98" t="str">
        <f>IF(Tabella423[[#This Row],[ iMiNOW  01/09/2025  31/12/2025 ]],"PROMO"," ")</f>
        <v xml:space="preserve"> </v>
      </c>
      <c r="D279" s="8" t="str">
        <f>IF($A$4="I",VLOOKUP(B279,lingue!$A$1:$W$2481,12,FALSE),IF($A$4="GB",VLOOKUP(B279,lingue!$A$1:$W$2481,14,FALSE),IF($A$4="E",VLOOKUP(B279,lingue!$A$1:$W$2481,20,FALSE),IF($A$4="PL",VLOOKUP(B279,lingue!$A$1:$W$2481,22,FALSE),IF($A$4="D",VLOOKUP(B279,lingue!$A$1:$W$2481,16,FALSE),IF($A$4="F",VLOOKUP(B279,lingue!$A$1:$W$2481,18,FALSE)))))))</f>
        <v>CASSETTA IN POLIPROPILENE ATHENA 4322B-CAPACITA Lt=20 - DIM. MM  L=400 P=300 A=220 - COLORE: GRIGIO SCURO</v>
      </c>
      <c r="E279" s="23" t="str">
        <f>IF($A$4="I",VLOOKUP(B279,lingue!$A$1:$W$2481,13,FALSE),IF($A$4="GB",VLOOKUP(B279,lingue!$A$1:$W$2481,15,FALSE),IF($A$4="E",VLOOKUP(B279,lingue!$A$1:$W$2481,21,FALSE),IF($A$4="PL",VLOOKUP(B279,lingue!$A$1:$W$2481,23,FALSE),IF($A$4="D",VLOOKUP(B279,lingue!$A$1:$W$2481,17,FALSE),IF($A$4="F",VLOOKUP(B279,lingue!$A$1:$W$2481,19,FALSE)))))))</f>
        <v xml:space="preserve">CON MANIGLIE APERTE, PARETI E FONDO CHIUSI ***FORNITO IN MULTIPLI DI 4/80 PZ*** </v>
      </c>
      <c r="F279" s="8"/>
      <c r="G279" s="23"/>
      <c r="H279" s="8"/>
      <c r="I279" s="24">
        <v>1230</v>
      </c>
      <c r="J279" s="25">
        <v>4</v>
      </c>
      <c r="K279" s="26">
        <v>80</v>
      </c>
      <c r="L279" s="27">
        <v>10.74</v>
      </c>
      <c r="M279" s="102"/>
    </row>
    <row r="280" spans="1:13" ht="21.75" customHeight="1" x14ac:dyDescent="0.25">
      <c r="A280" s="34" t="s">
        <v>154</v>
      </c>
      <c r="B280" s="78" t="s">
        <v>207</v>
      </c>
      <c r="C280" s="98" t="str">
        <f>IF(Tabella423[[#This Row],[ iMiNOW  01/09/2025  31/12/2025 ]],"PROMO"," ")</f>
        <v xml:space="preserve"> </v>
      </c>
      <c r="D280" s="8" t="str">
        <f>IF($A$4="I",VLOOKUP(B280,lingue!$A$1:$W$2481,12,FALSE),IF($A$4="GB",VLOOKUP(B280,lingue!$A$1:$W$2481,14,FALSE),IF($A$4="E",VLOOKUP(B280,lingue!$A$1:$W$2481,20,FALSE),IF($A$4="PL",VLOOKUP(B280,lingue!$A$1:$W$2481,22,FALSE),IF($A$4="D",VLOOKUP(B280,lingue!$A$1:$W$2481,16,FALSE),IF($A$4="F",VLOOKUP(B280,lingue!$A$1:$W$2481,18,FALSE)))))))</f>
        <v>CASSETTA IN POLIPROPILENE ATHENA 4322D-CAPACITA Lt=20 - DIM. MM  L=400 P=300 A=220 - COLORE: GRIGIO SCURO</v>
      </c>
      <c r="E280" s="23" t="str">
        <f>IF($A$4="I",VLOOKUP(B280,lingue!$A$1:$W$2481,13,FALSE),IF($A$4="GB",VLOOKUP(B280,lingue!$A$1:$W$2481,15,FALSE),IF($A$4="E",VLOOKUP(B280,lingue!$A$1:$W$2481,21,FALSE),IF($A$4="PL",VLOOKUP(B280,lingue!$A$1:$W$2481,23,FALSE),IF($A$4="D",VLOOKUP(B280,lingue!$A$1:$W$2481,17,FALSE),IF($A$4="F",VLOOKUP(B280,lingue!$A$1:$W$2481,19,FALSE)))))))</f>
        <v xml:space="preserve">CON MANIGLIE APERTE, PARETI CHIUSE E FONDO RINFORZATO ***FORNITO IN MULTIPLI DI 4/80 PZ*** </v>
      </c>
      <c r="F280" s="8"/>
      <c r="G280" s="23"/>
      <c r="H280" s="8"/>
      <c r="I280" s="24">
        <v>1330</v>
      </c>
      <c r="J280" s="25">
        <v>4</v>
      </c>
      <c r="K280" s="26">
        <v>80</v>
      </c>
      <c r="L280" s="27">
        <v>11.63</v>
      </c>
      <c r="M280" s="102"/>
    </row>
    <row r="281" spans="1:13" ht="21.75" customHeight="1" x14ac:dyDescent="0.25">
      <c r="A281" s="34" t="s">
        <v>154</v>
      </c>
      <c r="B281" s="78" t="s">
        <v>210</v>
      </c>
      <c r="C281" s="98" t="str">
        <f>IF(Tabella423[[#This Row],[ iMiNOW  01/09/2025  31/12/2025 ]],"PROMO"," ")</f>
        <v xml:space="preserve"> </v>
      </c>
      <c r="D281" s="8" t="str">
        <f>IF($A$4="I",VLOOKUP(B281,lingue!$A$1:$W$2481,12,FALSE),IF($A$4="GB",VLOOKUP(B281,lingue!$A$1:$W$2481,14,FALSE),IF($A$4="E",VLOOKUP(B281,lingue!$A$1:$W$2481,20,FALSE),IF($A$4="PL",VLOOKUP(B281,lingue!$A$1:$W$2481,22,FALSE),IF($A$4="D",VLOOKUP(B281,lingue!$A$1:$W$2481,16,FALSE),IF($A$4="F",VLOOKUP(B281,lingue!$A$1:$W$2481,18,FALSE)))))))</f>
        <v>CASSETTA IN POLIPROPILENE ATHENA 4332A-CAPACITA Lt=30 - DIM. MM  L=400 P=300 A=325 - COLORE: GRIGIO SCURO</v>
      </c>
      <c r="E281" s="23" t="str">
        <f>IF($A$4="I",VLOOKUP(B281,lingue!$A$1:$W$2481,13,FALSE),IF($A$4="GB",VLOOKUP(B281,lingue!$A$1:$W$2481,15,FALSE),IF($A$4="E",VLOOKUP(B281,lingue!$A$1:$W$2481,21,FALSE),IF($A$4="PL",VLOOKUP(B281,lingue!$A$1:$W$2481,23,FALSE),IF($A$4="D",VLOOKUP(B281,lingue!$A$1:$W$2481,17,FALSE),IF($A$4="F",VLOOKUP(B281,lingue!$A$1:$W$2481,19,FALSE)))))))</f>
        <v xml:space="preserve">CON MANIGLIE CHIUSE, PARETI E FONDO CHIUSI ***FORNITO IN MULTIPLI DI 2/56 PZ*** </v>
      </c>
      <c r="F281" s="8"/>
      <c r="G281" s="23"/>
      <c r="H281" s="8"/>
      <c r="I281" s="24">
        <v>1852</v>
      </c>
      <c r="J281" s="25">
        <v>2</v>
      </c>
      <c r="K281" s="26">
        <v>56</v>
      </c>
      <c r="L281" s="27">
        <v>15.68</v>
      </c>
      <c r="M281" s="102"/>
    </row>
    <row r="282" spans="1:13" ht="21.75" customHeight="1" x14ac:dyDescent="0.25">
      <c r="A282" s="34" t="s">
        <v>154</v>
      </c>
      <c r="B282" s="79" t="s">
        <v>212</v>
      </c>
      <c r="C282" s="98" t="str">
        <f>IF(Tabella423[[#This Row],[ iMiNOW  01/09/2025  31/12/2025 ]],"PROMO"," ")</f>
        <v xml:space="preserve"> </v>
      </c>
      <c r="D282" s="8" t="str">
        <f>IF($A$4="I",VLOOKUP(B282,lingue!$A$1:$W$2481,12,FALSE),IF($A$4="GB",VLOOKUP(B282,lingue!$A$1:$W$2481,14,FALSE),IF($A$4="E",VLOOKUP(B282,lingue!$A$1:$W$2481,20,FALSE),IF($A$4="PL",VLOOKUP(B282,lingue!$A$1:$W$2481,22,FALSE),IF($A$4="D",VLOOKUP(B282,lingue!$A$1:$W$2481,16,FALSE),IF($A$4="F",VLOOKUP(B282,lingue!$A$1:$W$2481,18,FALSE)))))))</f>
        <v>CASSETTA IN REPLAST ATHENA 4332A-CAPACITA Lt=30 - DIM. MM  L=400 P=300 A=325 - COLORE: GRIGIO SCURO</v>
      </c>
      <c r="E282" s="23" t="str">
        <f>IF($A$4="I",VLOOKUP(B282,lingue!$A$1:$W$2481,13,FALSE),IF($A$4="GB",VLOOKUP(B282,lingue!$A$1:$W$2481,15,FALSE),IF($A$4="E",VLOOKUP(B282,lingue!$A$1:$W$2481,21,FALSE),IF($A$4="PL",VLOOKUP(B282,lingue!$A$1:$W$2481,23,FALSE),IF($A$4="D",VLOOKUP(B282,lingue!$A$1:$W$2481,17,FALSE),IF($A$4="F",VLOOKUP(B282,lingue!$A$1:$W$2481,19,FALSE)))))))</f>
        <v xml:space="preserve">CON MANIGLIE CHIUSE, PARETI E FONDO CHIUSI ***FORNITO IN MULTIPLI DI 2/56 PZ*** </v>
      </c>
      <c r="F282" s="8"/>
      <c r="G282" s="23"/>
      <c r="H282" s="8"/>
      <c r="I282" s="24">
        <v>1935</v>
      </c>
      <c r="J282" s="25">
        <v>2</v>
      </c>
      <c r="K282" s="26">
        <v>56</v>
      </c>
      <c r="L282" s="27">
        <v>12.56</v>
      </c>
      <c r="M282" s="102"/>
    </row>
    <row r="283" spans="1:13" ht="21.75" customHeight="1" x14ac:dyDescent="0.25">
      <c r="A283" s="34" t="s">
        <v>154</v>
      </c>
      <c r="B283" s="22" t="s">
        <v>213</v>
      </c>
      <c r="C283" s="98" t="str">
        <f>IF(Tabella423[[#This Row],[ iMiNOW  01/09/2025  31/12/2025 ]],"PROMO"," ")</f>
        <v xml:space="preserve"> </v>
      </c>
      <c r="D283" s="8" t="str">
        <f>IF($A$4="I",VLOOKUP(B283,lingue!$A$1:$W$2481,12,FALSE),IF($A$4="GB",VLOOKUP(B283,lingue!$A$1:$W$2481,14,FALSE),IF($A$4="E",VLOOKUP(B283,lingue!$A$1:$W$2481,20,FALSE),IF($A$4="PL",VLOOKUP(B283,lingue!$A$1:$W$2481,22,FALSE),IF($A$4="D",VLOOKUP(B283,lingue!$A$1:$W$2481,16,FALSE),IF($A$4="F",VLOOKUP(B283,lingue!$A$1:$W$2481,18,FALSE)))))))</f>
        <v>CASSETTA IN POLIPROPILENE PER ALIMENTI ATHENA 4332A-CAPACITA Lt=30 - DIM. MM  L=400 P=300 A=325</v>
      </c>
      <c r="E283" s="23" t="str">
        <f>IF($A$4="I",VLOOKUP(B283,lingue!$A$1:$W$2481,13,FALSE),IF($A$4="GB",VLOOKUP(B283,lingue!$A$1:$W$2481,15,FALSE),IF($A$4="E",VLOOKUP(B283,lingue!$A$1:$W$2481,21,FALSE),IF($A$4="PL",VLOOKUP(B283,lingue!$A$1:$W$2481,23,FALSE),IF($A$4="D",VLOOKUP(B283,lingue!$A$1:$W$2481,17,FALSE),IF($A$4="F",VLOOKUP(B283,lingue!$A$1:$W$2481,19,FALSE)))))))</f>
        <v xml:space="preserve">CON MANIGLIE CHIUSE, PARETI E FONDO CHIUSI ***FORNITO IN MULTIPLI DI 2/56 PZ*** </v>
      </c>
      <c r="F283" s="29">
        <v>200</v>
      </c>
      <c r="G283" s="32" t="s">
        <v>606</v>
      </c>
      <c r="H283" s="31">
        <v>250</v>
      </c>
      <c r="I283" s="24">
        <v>1852</v>
      </c>
      <c r="J283" s="25">
        <v>2</v>
      </c>
      <c r="K283" s="26">
        <v>56</v>
      </c>
      <c r="L283" s="27">
        <v>15.68</v>
      </c>
      <c r="M283" s="102"/>
    </row>
    <row r="284" spans="1:13" ht="21.75" customHeight="1" x14ac:dyDescent="0.25">
      <c r="A284" s="34" t="s">
        <v>154</v>
      </c>
      <c r="B284" s="78" t="s">
        <v>214</v>
      </c>
      <c r="C284" s="98" t="str">
        <f>IF(Tabella423[[#This Row],[ iMiNOW  01/09/2025  31/12/2025 ]],"PROMO"," ")</f>
        <v xml:space="preserve"> </v>
      </c>
      <c r="D284" s="8" t="str">
        <f>IF($A$4="I",VLOOKUP(B284,lingue!$A$1:$W$2481,12,FALSE),IF($A$4="GB",VLOOKUP(B284,lingue!$A$1:$W$2481,14,FALSE),IF($A$4="E",VLOOKUP(B284,lingue!$A$1:$W$2481,20,FALSE),IF($A$4="PL",VLOOKUP(B284,lingue!$A$1:$W$2481,22,FALSE),IF($A$4="D",VLOOKUP(B284,lingue!$A$1:$W$2481,16,FALSE),IF($A$4="F",VLOOKUP(B284,lingue!$A$1:$W$2481,18,FALSE)))))))</f>
        <v>CASSETTA IN POLIPROPILENE ATHENA 4332B-CAPACITA Lt=30 - DIM. MM  L=400 P=300 A=325 - COLORE: GRIGIO SCURO</v>
      </c>
      <c r="E284" s="23" t="str">
        <f>IF($A$4="I",VLOOKUP(B284,lingue!$A$1:$W$2481,13,FALSE),IF($A$4="GB",VLOOKUP(B284,lingue!$A$1:$W$2481,15,FALSE),IF($A$4="E",VLOOKUP(B284,lingue!$A$1:$W$2481,21,FALSE),IF($A$4="PL",VLOOKUP(B284,lingue!$A$1:$W$2481,23,FALSE),IF($A$4="D",VLOOKUP(B284,lingue!$A$1:$W$2481,17,FALSE),IF($A$4="F",VLOOKUP(B284,lingue!$A$1:$W$2481,19,FALSE)))))))</f>
        <v xml:space="preserve">CON MANIGLIE APERTE, PARETI E FONDO CHIUSI ***FORNITO IN MULTIPLI DI 2/56 PZ*** </v>
      </c>
      <c r="F284" s="8"/>
      <c r="G284" s="23"/>
      <c r="H284" s="8"/>
      <c r="I284" s="24">
        <v>1728</v>
      </c>
      <c r="J284" s="25">
        <v>2</v>
      </c>
      <c r="K284" s="26">
        <v>56</v>
      </c>
      <c r="L284" s="27">
        <v>15.68</v>
      </c>
      <c r="M284" s="102"/>
    </row>
    <row r="285" spans="1:13" ht="21.75" customHeight="1" x14ac:dyDescent="0.25">
      <c r="A285" s="34" t="s">
        <v>154</v>
      </c>
      <c r="B285" s="78" t="s">
        <v>217</v>
      </c>
      <c r="C285" s="98" t="str">
        <f>IF(Tabella423[[#This Row],[ iMiNOW  01/09/2025  31/12/2025 ]],"PROMO"," ")</f>
        <v xml:space="preserve"> </v>
      </c>
      <c r="D285" s="8" t="str">
        <f>IF($A$4="I",VLOOKUP(B285,lingue!$A$1:$W$2481,12,FALSE),IF($A$4="GB",VLOOKUP(B285,lingue!$A$1:$W$2481,14,FALSE),IF($A$4="E",VLOOKUP(B285,lingue!$A$1:$W$2481,20,FALSE),IF($A$4="PL",VLOOKUP(B285,lingue!$A$1:$W$2481,22,FALSE),IF($A$4="D",VLOOKUP(B285,lingue!$A$1:$W$2481,16,FALSE),IF($A$4="F",VLOOKUP(B285,lingue!$A$1:$W$2481,18,FALSE)))))))</f>
        <v>COPERCHIO IN PP A CERNIERA PER CASSETTE SERIE ATHENA - DIM. MM  L=400 P=300 - COLORE: GRIGIO SCURO</v>
      </c>
      <c r="E285" s="23" t="str">
        <f>IF($A$4="I",VLOOKUP(B285,lingue!$A$1:$W$2481,13,FALSE),IF($A$4="GB",VLOOKUP(B285,lingue!$A$1:$W$2481,15,FALSE),IF($A$4="E",VLOOKUP(B285,lingue!$A$1:$W$2481,21,FALSE),IF($A$4="PL",VLOOKUP(B285,lingue!$A$1:$W$2481,23,FALSE),IF($A$4="D",VLOOKUP(B285,lingue!$A$1:$W$2481,17,FALSE),IF($A$4="F",VLOOKUP(B285,lingue!$A$1:$W$2481,19,FALSE)))))))</f>
        <v xml:space="preserve">***FORNITO IN MULTIPLI DI 10/640 PZ*** </v>
      </c>
      <c r="F285" s="8"/>
      <c r="G285" s="23"/>
      <c r="H285" s="8"/>
      <c r="I285" s="24">
        <v>340</v>
      </c>
      <c r="J285" s="25">
        <v>10</v>
      </c>
      <c r="K285" s="26">
        <v>640</v>
      </c>
      <c r="L285" s="27">
        <v>4.2699999999999996</v>
      </c>
      <c r="M285" s="102"/>
    </row>
    <row r="286" spans="1:13" ht="21.75" customHeight="1" x14ac:dyDescent="0.25">
      <c r="A286" s="34" t="s">
        <v>154</v>
      </c>
      <c r="B286" s="79" t="s">
        <v>219</v>
      </c>
      <c r="C286" s="98" t="str">
        <f>IF(Tabella423[[#This Row],[ iMiNOW  01/09/2025  31/12/2025 ]],"PROMO"," ")</f>
        <v xml:space="preserve"> </v>
      </c>
      <c r="D286" s="8" t="str">
        <f>IF($A$4="I",VLOOKUP(B286,lingue!$A$1:$W$2481,12,FALSE),IF($A$4="GB",VLOOKUP(B286,lingue!$A$1:$W$2481,14,FALSE),IF($A$4="E",VLOOKUP(B286,lingue!$A$1:$W$2481,20,FALSE),IF($A$4="PL",VLOOKUP(B286,lingue!$A$1:$W$2481,22,FALSE),IF($A$4="D",VLOOKUP(B286,lingue!$A$1:$W$2481,16,FALSE),IF($A$4="F",VLOOKUP(B286,lingue!$A$1:$W$2481,18,FALSE)))))))</f>
        <v>COPERCHIO IN REPLAST A CERNIERA PER CASSETTE SERIE ATHENA - DIM. MM  L=400 P=300 - COLORE: GRIGIO SCURO</v>
      </c>
      <c r="E286" s="23" t="str">
        <f>IF($A$4="I",VLOOKUP(B286,lingue!$A$1:$W$2481,13,FALSE),IF($A$4="GB",VLOOKUP(B286,lingue!$A$1:$W$2481,15,FALSE),IF($A$4="E",VLOOKUP(B286,lingue!$A$1:$W$2481,21,FALSE),IF($A$4="PL",VLOOKUP(B286,lingue!$A$1:$W$2481,23,FALSE),IF($A$4="D",VLOOKUP(B286,lingue!$A$1:$W$2481,17,FALSE),IF($A$4="F",VLOOKUP(B286,lingue!$A$1:$W$2481,19,FALSE)))))))</f>
        <v xml:space="preserve">***FORNITO IN MULTIPLI DI 10/640 PZ*** </v>
      </c>
      <c r="F286" s="8"/>
      <c r="G286" s="23"/>
      <c r="H286" s="8"/>
      <c r="I286" s="24">
        <v>355</v>
      </c>
      <c r="J286" s="25">
        <v>10</v>
      </c>
      <c r="K286" s="26">
        <v>640</v>
      </c>
      <c r="L286" s="27">
        <v>3.53</v>
      </c>
      <c r="M286" s="102"/>
    </row>
    <row r="287" spans="1:13" ht="21.75" customHeight="1" x14ac:dyDescent="0.25">
      <c r="A287" s="34" t="s">
        <v>154</v>
      </c>
      <c r="B287" s="22" t="s">
        <v>220</v>
      </c>
      <c r="C287" s="98" t="str">
        <f>IF(Tabella423[[#This Row],[ iMiNOW  01/09/2025  31/12/2025 ]],"PROMO"," ")</f>
        <v xml:space="preserve"> </v>
      </c>
      <c r="D287" s="8" t="str">
        <f>IF($A$4="I",VLOOKUP(B287,lingue!$A$1:$W$2481,12,FALSE),IF($A$4="GB",VLOOKUP(B287,lingue!$A$1:$W$2481,14,FALSE),IF($A$4="E",VLOOKUP(B287,lingue!$A$1:$W$2481,20,FALSE),IF($A$4="PL",VLOOKUP(B287,lingue!$A$1:$W$2481,22,FALSE),IF($A$4="D",VLOOKUP(B287,lingue!$A$1:$W$2481,16,FALSE),IF($A$4="F",VLOOKUP(B287,lingue!$A$1:$W$2481,18,FALSE)))))))</f>
        <v>COPERCHIO IN PP PER ALIMENTI A CERNIERA PER CASSETTE SERIE ATHENA - DIM. MM  L=400 P=300</v>
      </c>
      <c r="E287" s="23" t="str">
        <f>IF($A$4="I",VLOOKUP(B287,lingue!$A$1:$W$2481,13,FALSE),IF($A$4="GB",VLOOKUP(B287,lingue!$A$1:$W$2481,15,FALSE),IF($A$4="E",VLOOKUP(B287,lingue!$A$1:$W$2481,21,FALSE),IF($A$4="PL",VLOOKUP(B287,lingue!$A$1:$W$2481,23,FALSE),IF($A$4="D",VLOOKUP(B287,lingue!$A$1:$W$2481,17,FALSE),IF($A$4="F",VLOOKUP(B287,lingue!$A$1:$W$2481,19,FALSE)))))))</f>
        <v xml:space="preserve">***FORNITO IN MULTIPLI DI 10/640 PZ*** </v>
      </c>
      <c r="F287" s="8"/>
      <c r="G287" s="23"/>
      <c r="H287" s="8"/>
      <c r="I287" s="24">
        <v>340</v>
      </c>
      <c r="J287" s="25">
        <v>10</v>
      </c>
      <c r="K287" s="26">
        <v>640</v>
      </c>
      <c r="L287" s="27">
        <v>4.2699999999999996</v>
      </c>
      <c r="M287" s="102"/>
    </row>
    <row r="288" spans="1:13" ht="21.75" customHeight="1" x14ac:dyDescent="0.25">
      <c r="A288" s="34" t="s">
        <v>154</v>
      </c>
      <c r="B288" s="82" t="s">
        <v>221</v>
      </c>
      <c r="C288" s="98" t="str">
        <f>IF(Tabella423[[#This Row],[ iMiNOW  01/09/2025  31/12/2025 ]],"PROMO"," ")</f>
        <v xml:space="preserve"> </v>
      </c>
      <c r="D288" s="8" t="str">
        <f>IF($A$4="I",VLOOKUP(B288,lingue!$A$1:$W$2481,12,FALSE),IF($A$4="GB",VLOOKUP(B288,lingue!$A$1:$W$2481,14,FALSE),IF($A$4="E",VLOOKUP(B288,lingue!$A$1:$W$2481,20,FALSE),IF($A$4="PL",VLOOKUP(B288,lingue!$A$1:$W$2481,22,FALSE),IF($A$4="D",VLOOKUP(B288,lingue!$A$1:$W$2481,16,FALSE),IF($A$4="F",VLOOKUP(B288,lingue!$A$1:$W$2481,18,FALSE)))))))</f>
        <v>COPERCHIO IN PP A CERNIERA PER CASSETTE SERIE ATHENA ISO - DIM. MM  L=400 P=300 - COLORE: ROSSO</v>
      </c>
      <c r="E288" s="23" t="str">
        <f>IF($A$4="I",VLOOKUP(B288,lingue!$A$1:$W$2481,13,FALSE),IF($A$4="GB",VLOOKUP(B288,lingue!$A$1:$W$2481,15,FALSE),IF($A$4="E",VLOOKUP(B288,lingue!$A$1:$W$2481,21,FALSE),IF($A$4="PL",VLOOKUP(B288,lingue!$A$1:$W$2481,23,FALSE),IF($A$4="D",VLOOKUP(B288,lingue!$A$1:$W$2481,17,FALSE),IF($A$4="F",VLOOKUP(B288,lingue!$A$1:$W$2481,19,FALSE)))))))</f>
        <v xml:space="preserve">***FORNITO IN MULTIPLI DI 10/640 PZ*** </v>
      </c>
      <c r="F288" s="28"/>
      <c r="G288" s="23"/>
      <c r="I288" s="24">
        <v>340</v>
      </c>
      <c r="J288" s="25">
        <v>10</v>
      </c>
      <c r="K288" s="36">
        <v>640</v>
      </c>
      <c r="L288" s="27">
        <v>5.69</v>
      </c>
      <c r="M288" s="102"/>
    </row>
    <row r="289" spans="1:13" ht="21.75" customHeight="1" x14ac:dyDescent="0.25">
      <c r="A289" s="34" t="s">
        <v>6</v>
      </c>
      <c r="B289" s="77" t="s">
        <v>222</v>
      </c>
      <c r="C289" s="98" t="str">
        <f>IF(Tabella423[[#This Row],[ iMiNOW  01/09/2025  31/12/2025 ]],"PROMO"," ")</f>
        <v xml:space="preserve"> </v>
      </c>
      <c r="D289" s="8" t="str">
        <f>IF($A$4="I",VLOOKUP(B289,lingue!$A$1:$W$2481,12,FALSE),IF($A$4="GB",VLOOKUP(B289,lingue!$A$1:$W$2481,14,FALSE),IF($A$4="E",VLOOKUP(B289,lingue!$A$1:$W$2481,20,FALSE),IF($A$4="PL",VLOOKUP(B289,lingue!$A$1:$W$2481,22,FALSE),IF($A$4="D",VLOOKUP(B289,lingue!$A$1:$W$2481,16,FALSE),IF($A$4="F",VLOOKUP(B289,lingue!$A$1:$W$2481,18,FALSE)))))))</f>
        <v>CASSETTA DIVISORIO CONDUTTIVA PER CASSETTE SERIE ATHENA 1 SCOMPARTO - DIM. MM  L=256 P=178 A=90 - COLORE: NERO</v>
      </c>
      <c r="E289" s="23" t="str">
        <f>IF($A$4="I",VLOOKUP(B289,lingue!$A$1:$W$2481,13,FALSE),IF($A$4="GB",VLOOKUP(B289,lingue!$A$1:$W$2481,15,FALSE),IF($A$4="E",VLOOKUP(B289,lingue!$A$1:$W$2481,21,FALSE),IF($A$4="PL",VLOOKUP(B289,lingue!$A$1:$W$2481,23,FALSE),IF($A$4="D",VLOOKUP(B289,lingue!$A$1:$W$2481,17,FALSE),IF($A$4="F",VLOOKUP(B289,lingue!$A$1:$W$2481,19,FALSE)))))))</f>
        <v xml:space="preserve">***FORNITO IN MULTIPLI DI 20/320 PZ*** </v>
      </c>
      <c r="F289" s="8"/>
      <c r="G289" s="23"/>
      <c r="H289" s="35"/>
      <c r="I289" s="24">
        <v>246</v>
      </c>
      <c r="J289" s="25">
        <v>20</v>
      </c>
      <c r="K289" s="26">
        <v>320</v>
      </c>
      <c r="L289" s="27">
        <v>4.71</v>
      </c>
      <c r="M289" s="102"/>
    </row>
    <row r="290" spans="1:13" ht="21.75" customHeight="1" x14ac:dyDescent="0.25">
      <c r="A290" s="34" t="s">
        <v>538</v>
      </c>
      <c r="B290" s="77" t="s">
        <v>223</v>
      </c>
      <c r="C290" s="98" t="str">
        <f>IF(Tabella423[[#This Row],[ iMiNOW  01/09/2025  31/12/2025 ]],"PROMO"," ")</f>
        <v xml:space="preserve"> </v>
      </c>
      <c r="D290" s="8" t="str">
        <f>IF($A$4="I",VLOOKUP(B290,lingue!$A$1:$W$2481,12,FALSE),IF($A$4="GB",VLOOKUP(B290,lingue!$A$1:$W$2481,14,FALSE),IF($A$4="E",VLOOKUP(B290,lingue!$A$1:$W$2481,20,FALSE),IF($A$4="PL",VLOOKUP(B290,lingue!$A$1:$W$2481,22,FALSE),IF($A$4="D",VLOOKUP(B290,lingue!$A$1:$W$2481,16,FALSE),IF($A$4="F",VLOOKUP(B290,lingue!$A$1:$W$2481,18,FALSE)))))))</f>
        <v>CASSETTA DIVISORIO IN REPLAST PER CASSETTE SERIE ATHENA 1 SCOMPARTO - DIM. MM  L=256 P=178 A=90 - COLORE: NERO</v>
      </c>
      <c r="E290" s="23" t="str">
        <f>IF($A$4="I",VLOOKUP(B290,lingue!$A$1:$W$2481,13,FALSE),IF($A$4="GB",VLOOKUP(B290,lingue!$A$1:$W$2481,15,FALSE),IF($A$4="E",VLOOKUP(B290,lingue!$A$1:$W$2481,21,FALSE),IF($A$4="PL",VLOOKUP(B290,lingue!$A$1:$W$2481,23,FALSE),IF($A$4="D",VLOOKUP(B290,lingue!$A$1:$W$2481,17,FALSE),IF($A$4="F",VLOOKUP(B290,lingue!$A$1:$W$2481,19,FALSE)))))))</f>
        <v xml:space="preserve">***FORNITO IN MULTIPLI DI 20/320 PZ*** </v>
      </c>
      <c r="F290" s="28"/>
      <c r="G290" s="23"/>
      <c r="I290" s="24">
        <v>229.89999999999998</v>
      </c>
      <c r="J290" s="25">
        <v>20</v>
      </c>
      <c r="K290" s="36">
        <v>320</v>
      </c>
      <c r="L290" s="27">
        <v>3.14</v>
      </c>
      <c r="M290" s="102"/>
    </row>
    <row r="291" spans="1:13" ht="21.75" customHeight="1" x14ac:dyDescent="0.25">
      <c r="A291" s="34" t="s">
        <v>6</v>
      </c>
      <c r="B291" s="77" t="s">
        <v>224</v>
      </c>
      <c r="C291" s="98" t="str">
        <f>IF(Tabella423[[#This Row],[ iMiNOW  01/09/2025  31/12/2025 ]],"PROMO"," ")</f>
        <v xml:space="preserve"> </v>
      </c>
      <c r="D291" s="8" t="str">
        <f>IF($A$4="I",VLOOKUP(B291,lingue!$A$1:$W$2481,12,FALSE),IF($A$4="GB",VLOOKUP(B291,lingue!$A$1:$W$2481,14,FALSE),IF($A$4="E",VLOOKUP(B291,lingue!$A$1:$W$2481,20,FALSE),IF($A$4="PL",VLOOKUP(B291,lingue!$A$1:$W$2481,22,FALSE),IF($A$4="D",VLOOKUP(B291,lingue!$A$1:$W$2481,16,FALSE),IF($A$4="F",VLOOKUP(B291,lingue!$A$1:$W$2481,18,FALSE)))))))</f>
        <v>CASSETTA DIVISORIO CONDUTTIVA PER CASSETTE SERIE ATHENA 2 SCOMPARTI - DIM. MM  L=256 P=178 A=90 - COLORE: NERO</v>
      </c>
      <c r="E291" s="23" t="str">
        <f>IF($A$4="I",VLOOKUP(B291,lingue!$A$1:$W$2481,13,FALSE),IF($A$4="GB",VLOOKUP(B291,lingue!$A$1:$W$2481,15,FALSE),IF($A$4="E",VLOOKUP(B291,lingue!$A$1:$W$2481,21,FALSE),IF($A$4="PL",VLOOKUP(B291,lingue!$A$1:$W$2481,23,FALSE),IF($A$4="D",VLOOKUP(B291,lingue!$A$1:$W$2481,17,FALSE),IF($A$4="F",VLOOKUP(B291,lingue!$A$1:$W$2481,19,FALSE)))))))</f>
        <v xml:space="preserve">***FORNITO IN MULTIPLI DI 20/320 PZ*** </v>
      </c>
      <c r="F291" s="8"/>
      <c r="G291" s="23"/>
      <c r="H291" s="35"/>
      <c r="I291" s="24">
        <v>263</v>
      </c>
      <c r="J291" s="25">
        <v>20</v>
      </c>
      <c r="K291" s="26">
        <v>320</v>
      </c>
      <c r="L291" s="27">
        <v>5.28</v>
      </c>
      <c r="M291" s="102"/>
    </row>
    <row r="292" spans="1:13" ht="21.75" customHeight="1" x14ac:dyDescent="0.25">
      <c r="A292" s="34" t="s">
        <v>538</v>
      </c>
      <c r="B292" s="77" t="s">
        <v>225</v>
      </c>
      <c r="C292" s="98" t="str">
        <f>IF(Tabella423[[#This Row],[ iMiNOW  01/09/2025  31/12/2025 ]],"PROMO"," ")</f>
        <v xml:space="preserve"> </v>
      </c>
      <c r="D292" s="8" t="str">
        <f>IF($A$4="I",VLOOKUP(B292,lingue!$A$1:$W$2481,12,FALSE),IF($A$4="GB",VLOOKUP(B292,lingue!$A$1:$W$2481,14,FALSE),IF($A$4="E",VLOOKUP(B292,lingue!$A$1:$W$2481,20,FALSE),IF($A$4="PL",VLOOKUP(B292,lingue!$A$1:$W$2481,22,FALSE),IF($A$4="D",VLOOKUP(B292,lingue!$A$1:$W$2481,16,FALSE),IF($A$4="F",VLOOKUP(B292,lingue!$A$1:$W$2481,18,FALSE)))))))</f>
        <v>CASSETTA DIVISORIO IN REPLAST PER CASSETTE SERIE ATHENA 2 SCOMPARTI - DIM. MM  L=256 P=178 A=90 - COLORE: NERO</v>
      </c>
      <c r="E292" s="23" t="str">
        <f>IF($A$4="I",VLOOKUP(B292,lingue!$A$1:$W$2481,13,FALSE),IF($A$4="GB",VLOOKUP(B292,lingue!$A$1:$W$2481,15,FALSE),IF($A$4="E",VLOOKUP(B292,lingue!$A$1:$W$2481,21,FALSE),IF($A$4="PL",VLOOKUP(B292,lingue!$A$1:$W$2481,23,FALSE),IF($A$4="D",VLOOKUP(B292,lingue!$A$1:$W$2481,17,FALSE),IF($A$4="F",VLOOKUP(B292,lingue!$A$1:$W$2481,19,FALSE)))))))</f>
        <v xml:space="preserve">***FORNITO IN MULTIPLI DI 20/320 PZ*** </v>
      </c>
      <c r="F292" s="28"/>
      <c r="G292" s="23"/>
      <c r="I292" s="24">
        <v>245.57499999999999</v>
      </c>
      <c r="J292" s="25">
        <v>20</v>
      </c>
      <c r="K292" s="36">
        <v>320</v>
      </c>
      <c r="L292" s="27">
        <v>3.41</v>
      </c>
      <c r="M292" s="102"/>
    </row>
    <row r="293" spans="1:13" ht="21.75" customHeight="1" x14ac:dyDescent="0.25">
      <c r="A293" s="34" t="s">
        <v>6</v>
      </c>
      <c r="B293" s="77" t="s">
        <v>226</v>
      </c>
      <c r="C293" s="98" t="str">
        <f>IF(Tabella423[[#This Row],[ iMiNOW  01/09/2025  31/12/2025 ]],"PROMO"," ")</f>
        <v xml:space="preserve"> </v>
      </c>
      <c r="D293" s="8" t="str">
        <f>IF($A$4="I",VLOOKUP(B293,lingue!$A$1:$W$2481,12,FALSE),IF($A$4="GB",VLOOKUP(B293,lingue!$A$1:$W$2481,14,FALSE),IF($A$4="E",VLOOKUP(B293,lingue!$A$1:$W$2481,20,FALSE),IF($A$4="PL",VLOOKUP(B293,lingue!$A$1:$W$2481,22,FALSE),IF($A$4="D",VLOOKUP(B293,lingue!$A$1:$W$2481,16,FALSE),IF($A$4="F",VLOOKUP(B293,lingue!$A$1:$W$2481,18,FALSE)))))))</f>
        <v>CASSETTA DIVISORIO IN POLIPROPILENE CONDUTTIVO PER CASSETTE SERIE ATHENA 4 SCOMPARTI - DIM. MM  L=256 P=178 A=90 - COLORE: NERO</v>
      </c>
      <c r="E293" s="23" t="str">
        <f>IF($A$4="I",VLOOKUP(B293,lingue!$A$1:$W$2481,13,FALSE),IF($A$4="GB",VLOOKUP(B293,lingue!$A$1:$W$2481,15,FALSE),IF($A$4="E",VLOOKUP(B293,lingue!$A$1:$W$2481,21,FALSE),IF($A$4="PL",VLOOKUP(B293,lingue!$A$1:$W$2481,23,FALSE),IF($A$4="D",VLOOKUP(B293,lingue!$A$1:$W$2481,17,FALSE),IF($A$4="F",VLOOKUP(B293,lingue!$A$1:$W$2481,19,FALSE)))))))</f>
        <v xml:space="preserve">***FORNITO IN MULTIPLI DI 20/320 PZ*** </v>
      </c>
      <c r="F293" s="8"/>
      <c r="G293" s="23"/>
      <c r="H293" s="35"/>
      <c r="I293" s="24">
        <v>291</v>
      </c>
      <c r="J293" s="25">
        <v>20</v>
      </c>
      <c r="K293" s="26">
        <v>320</v>
      </c>
      <c r="L293" s="27">
        <v>5.39</v>
      </c>
      <c r="M293" s="102"/>
    </row>
    <row r="294" spans="1:13" ht="21.75" customHeight="1" x14ac:dyDescent="0.25">
      <c r="A294" s="34" t="s">
        <v>538</v>
      </c>
      <c r="B294" s="77" t="s">
        <v>227</v>
      </c>
      <c r="C294" s="98" t="str">
        <f>IF(Tabella423[[#This Row],[ iMiNOW  01/09/2025  31/12/2025 ]],"PROMO"," ")</f>
        <v xml:space="preserve"> </v>
      </c>
      <c r="D294" s="8" t="str">
        <f>IF($A$4="I",VLOOKUP(B294,lingue!$A$1:$W$2481,12,FALSE),IF($A$4="GB",VLOOKUP(B294,lingue!$A$1:$W$2481,14,FALSE),IF($A$4="E",VLOOKUP(B294,lingue!$A$1:$W$2481,20,FALSE),IF($A$4="PL",VLOOKUP(B294,lingue!$A$1:$W$2481,22,FALSE),IF($A$4="D",VLOOKUP(B294,lingue!$A$1:$W$2481,16,FALSE),IF($A$4="F",VLOOKUP(B294,lingue!$A$1:$W$2481,18,FALSE)))))))</f>
        <v>CASSETTA DIVISORIO IN REPLAST PER CASSETTE SERIE ATHENA 4 SCOMPARTI - DIM. MM  L=256 P=178 A=90 - COLORE: NERO</v>
      </c>
      <c r="E294" s="23" t="str">
        <f>IF($A$4="I",VLOOKUP(B294,lingue!$A$1:$W$2481,13,FALSE),IF($A$4="GB",VLOOKUP(B294,lingue!$A$1:$W$2481,15,FALSE),IF($A$4="E",VLOOKUP(B294,lingue!$A$1:$W$2481,21,FALSE),IF($A$4="PL",VLOOKUP(B294,lingue!$A$1:$W$2481,23,FALSE),IF($A$4="D",VLOOKUP(B294,lingue!$A$1:$W$2481,17,FALSE),IF($A$4="F",VLOOKUP(B294,lingue!$A$1:$W$2481,19,FALSE)))))))</f>
        <v xml:space="preserve">***FORNITO IN MULTIPLI DI 20/320 PZ*** </v>
      </c>
      <c r="F294" s="28"/>
      <c r="G294" s="23"/>
      <c r="I294" s="24">
        <v>271.7</v>
      </c>
      <c r="J294" s="25">
        <v>20</v>
      </c>
      <c r="K294" s="36">
        <v>320</v>
      </c>
      <c r="L294" s="27">
        <v>3.73</v>
      </c>
      <c r="M294" s="102"/>
    </row>
    <row r="295" spans="1:13" ht="21.75" customHeight="1" x14ac:dyDescent="0.25">
      <c r="A295" s="34" t="s">
        <v>154</v>
      </c>
      <c r="B295" s="78" t="s">
        <v>228</v>
      </c>
      <c r="C295" s="98" t="str">
        <f>IF(Tabella423[[#This Row],[ iMiNOW  01/09/2025  31/12/2025 ]],"PROMO"," ")</f>
        <v xml:space="preserve"> </v>
      </c>
      <c r="D295" s="8" t="str">
        <f>IF($A$4="I",VLOOKUP(B295,lingue!$A$1:$W$2481,12,FALSE),IF($A$4="GB",VLOOKUP(B295,lingue!$A$1:$W$2481,14,FALSE),IF($A$4="E",VLOOKUP(B295,lingue!$A$1:$W$2481,20,FALSE),IF($A$4="PL",VLOOKUP(B295,lingue!$A$1:$W$2481,22,FALSE),IF($A$4="D",VLOOKUP(B295,lingue!$A$1:$W$2481,16,FALSE),IF($A$4="F",VLOOKUP(B295,lingue!$A$1:$W$2481,18,FALSE)))))))</f>
        <v>COPERCHIO IN PP CON MANIGLIE PER CASSETTE SERIE ATHENA - DIM. MM  L=400 P=300 - COLORE: GRIGIO SCURO</v>
      </c>
      <c r="E295" s="23" t="str">
        <f>IF($A$4="I",VLOOKUP(B295,lingue!$A$1:$W$2481,13,FALSE),IF($A$4="GB",VLOOKUP(B295,lingue!$A$1:$W$2481,15,FALSE),IF($A$4="E",VLOOKUP(B295,lingue!$A$1:$W$2481,21,FALSE),IF($A$4="PL",VLOOKUP(B295,lingue!$A$1:$W$2481,23,FALSE),IF($A$4="D",VLOOKUP(B295,lingue!$A$1:$W$2481,17,FALSE),IF($A$4="F",VLOOKUP(B295,lingue!$A$1:$W$2481,19,FALSE)))))))</f>
        <v xml:space="preserve">***FORNITO IN MULTIPLI DI 10/480 PZ*** </v>
      </c>
      <c r="F295" s="8"/>
      <c r="G295" s="23"/>
      <c r="H295" s="8"/>
      <c r="I295" s="24">
        <v>322</v>
      </c>
      <c r="J295" s="25">
        <v>10</v>
      </c>
      <c r="K295" s="26">
        <v>480</v>
      </c>
      <c r="L295" s="27">
        <v>4.2699999999999996</v>
      </c>
      <c r="M295" s="102"/>
    </row>
    <row r="296" spans="1:13" ht="21.75" customHeight="1" x14ac:dyDescent="0.25">
      <c r="A296" s="34" t="s">
        <v>154</v>
      </c>
      <c r="B296" s="79" t="s">
        <v>230</v>
      </c>
      <c r="C296" s="98" t="str">
        <f>IF(Tabella423[[#This Row],[ iMiNOW  01/09/2025  31/12/2025 ]],"PROMO"," ")</f>
        <v xml:space="preserve"> </v>
      </c>
      <c r="D296" s="8" t="str">
        <f>IF($A$4="I",VLOOKUP(B296,lingue!$A$1:$W$2481,12,FALSE),IF($A$4="GB",VLOOKUP(B296,lingue!$A$1:$W$2481,14,FALSE),IF($A$4="E",VLOOKUP(B296,lingue!$A$1:$W$2481,20,FALSE),IF($A$4="PL",VLOOKUP(B296,lingue!$A$1:$W$2481,22,FALSE),IF($A$4="D",VLOOKUP(B296,lingue!$A$1:$W$2481,16,FALSE),IF($A$4="F",VLOOKUP(B296,lingue!$A$1:$W$2481,18,FALSE)))))))</f>
        <v>COPERCHIO IN REPLAST CON MANIGLIE PER CASSETTE SERIE ATHENA - DIM. MM  L=400 P=300 - COLORE: GRIGIO SCURO</v>
      </c>
      <c r="E296" s="23" t="str">
        <f>IF($A$4="I",VLOOKUP(B296,lingue!$A$1:$W$2481,13,FALSE),IF($A$4="GB",VLOOKUP(B296,lingue!$A$1:$W$2481,15,FALSE),IF($A$4="E",VLOOKUP(B296,lingue!$A$1:$W$2481,21,FALSE),IF($A$4="PL",VLOOKUP(B296,lingue!$A$1:$W$2481,23,FALSE),IF($A$4="D",VLOOKUP(B296,lingue!$A$1:$W$2481,17,FALSE),IF($A$4="F",VLOOKUP(B296,lingue!$A$1:$W$2481,19,FALSE)))))))</f>
        <v xml:space="preserve">***FORNITO IN MULTIPLI DI 10/480 PZ*** </v>
      </c>
      <c r="F296" s="28"/>
      <c r="G296" s="23"/>
      <c r="H296" s="33"/>
      <c r="I296" s="24">
        <v>336</v>
      </c>
      <c r="J296" s="25">
        <v>10</v>
      </c>
      <c r="K296" s="26">
        <v>480</v>
      </c>
      <c r="L296" s="27">
        <v>3.53</v>
      </c>
      <c r="M296" s="102"/>
    </row>
    <row r="297" spans="1:13" ht="21.75" customHeight="1" x14ac:dyDescent="0.25">
      <c r="A297" s="34" t="s">
        <v>154</v>
      </c>
      <c r="B297" s="22" t="s">
        <v>231</v>
      </c>
      <c r="C297" s="98" t="str">
        <f>IF(Tabella423[[#This Row],[ iMiNOW  01/09/2025  31/12/2025 ]],"PROMO"," ")</f>
        <v xml:space="preserve"> </v>
      </c>
      <c r="D297" s="8" t="str">
        <f>IF($A$4="I",VLOOKUP(B297,lingue!$A$1:$W$2481,12,FALSE),IF($A$4="GB",VLOOKUP(B297,lingue!$A$1:$W$2481,14,FALSE),IF($A$4="E",VLOOKUP(B297,lingue!$A$1:$W$2481,20,FALSE),IF($A$4="PL",VLOOKUP(B297,lingue!$A$1:$W$2481,22,FALSE),IF($A$4="D",VLOOKUP(B297,lingue!$A$1:$W$2481,16,FALSE),IF($A$4="F",VLOOKUP(B297,lingue!$A$1:$W$2481,18,FALSE)))))))</f>
        <v>COPERCHIO IN PP PER ALIMENTI CON MANIGLIE PER CASSETTE SERIE ATHENA - DIM. MM  L=400 P=300</v>
      </c>
      <c r="E297" s="23" t="str">
        <f>IF($A$4="I",VLOOKUP(B297,lingue!$A$1:$W$2481,13,FALSE),IF($A$4="GB",VLOOKUP(B297,lingue!$A$1:$W$2481,15,FALSE),IF($A$4="E",VLOOKUP(B297,lingue!$A$1:$W$2481,21,FALSE),IF($A$4="PL",VLOOKUP(B297,lingue!$A$1:$W$2481,23,FALSE),IF($A$4="D",VLOOKUP(B297,lingue!$A$1:$W$2481,17,FALSE),IF($A$4="F",VLOOKUP(B297,lingue!$A$1:$W$2481,19,FALSE)))))))</f>
        <v xml:space="preserve">***FORNITO IN MULTIPLI DI 10/480 PZ*** </v>
      </c>
      <c r="F297" s="29">
        <v>200</v>
      </c>
      <c r="G297" s="32" t="s">
        <v>606</v>
      </c>
      <c r="H297" s="31">
        <v>250</v>
      </c>
      <c r="I297" s="24">
        <v>322</v>
      </c>
      <c r="J297" s="25">
        <v>10</v>
      </c>
      <c r="K297" s="26">
        <v>480</v>
      </c>
      <c r="L297" s="27">
        <v>4.2699999999999996</v>
      </c>
      <c r="M297" s="102"/>
    </row>
    <row r="298" spans="1:13" ht="21.75" customHeight="1" x14ac:dyDescent="0.25">
      <c r="A298" s="34" t="s">
        <v>154</v>
      </c>
      <c r="B298" s="78" t="s">
        <v>232</v>
      </c>
      <c r="C298" s="98" t="str">
        <f>IF(Tabella423[[#This Row],[ iMiNOW  01/09/2025  31/12/2025 ]],"PROMO"," ")</f>
        <v xml:space="preserve"> </v>
      </c>
      <c r="D298" s="8" t="str">
        <f>IF($A$4="I",VLOOKUP(B298,lingue!$A$1:$W$2481,12,FALSE),IF($A$4="GB",VLOOKUP(B298,lingue!$A$1:$W$2481,14,FALSE),IF($A$4="E",VLOOKUP(B298,lingue!$A$1:$W$2481,20,FALSE),IF($A$4="PL",VLOOKUP(B298,lingue!$A$1:$W$2481,22,FALSE),IF($A$4="D",VLOOKUP(B298,lingue!$A$1:$W$2481,16,FALSE),IF($A$4="F",VLOOKUP(B298,lingue!$A$1:$W$2481,18,FALSE)))))))</f>
        <v>COPERCHIO IN PP SCORREVOLE PER CASSETTE SERIE ATHENA - DIM. MM  L=400 P=300 - COLORE: GRIGIO SCURO</v>
      </c>
      <c r="E298" s="23" t="str">
        <f>IF($A$4="I",VLOOKUP(B298,lingue!$A$1:$W$2481,13,FALSE),IF($A$4="GB",VLOOKUP(B298,lingue!$A$1:$W$2481,15,FALSE),IF($A$4="E",VLOOKUP(B298,lingue!$A$1:$W$2481,21,FALSE),IF($A$4="PL",VLOOKUP(B298,lingue!$A$1:$W$2481,23,FALSE),IF($A$4="D",VLOOKUP(B298,lingue!$A$1:$W$2481,17,FALSE),IF($A$4="F",VLOOKUP(B298,lingue!$A$1:$W$2481,19,FALSE)))))))</f>
        <v xml:space="preserve">***FORNITO IN MULTIPLI DI 10/480 PZ*** </v>
      </c>
      <c r="F298" s="8"/>
      <c r="G298" s="23"/>
      <c r="H298" s="8"/>
      <c r="I298" s="24">
        <v>328</v>
      </c>
      <c r="J298" s="25">
        <v>10</v>
      </c>
      <c r="K298" s="26">
        <v>480</v>
      </c>
      <c r="L298" s="27">
        <v>5.3</v>
      </c>
      <c r="M298" s="102"/>
    </row>
    <row r="299" spans="1:13" ht="21.75" customHeight="1" x14ac:dyDescent="0.25">
      <c r="A299" s="34" t="s">
        <v>154</v>
      </c>
      <c r="B299" s="78" t="s">
        <v>235</v>
      </c>
      <c r="C299" s="98" t="str">
        <f>IF(Tabella423[[#This Row],[ iMiNOW  01/09/2025  31/12/2025 ]],"PROMO"," ")</f>
        <v xml:space="preserve"> </v>
      </c>
      <c r="D299" s="8" t="str">
        <f>IF($A$4="I",VLOOKUP(B299,lingue!$A$1:$W$2481,12,FALSE),IF($A$4="GB",VLOOKUP(B299,lingue!$A$1:$W$2481,14,FALSE),IF($A$4="E",VLOOKUP(B299,lingue!$A$1:$W$2481,20,FALSE),IF($A$4="PL",VLOOKUP(B299,lingue!$A$1:$W$2481,22,FALSE),IF($A$4="D",VLOOKUP(B299,lingue!$A$1:$W$2481,16,FALSE),IF($A$4="F",VLOOKUP(B299,lingue!$A$1:$W$2481,18,FALSE)))))))</f>
        <v>CASSETTA IN POLIPROPILENE ATHENA 6408A-CAPACITA Lt=10 - DIM. MM  L=600 P=400 A=75 - COLORE: GRIGIO SCURO</v>
      </c>
      <c r="E299" s="23" t="str">
        <f>IF($A$4="I",VLOOKUP(B299,lingue!$A$1:$W$2481,13,FALSE),IF($A$4="GB",VLOOKUP(B299,lingue!$A$1:$W$2481,15,FALSE),IF($A$4="E",VLOOKUP(B299,lingue!$A$1:$W$2481,21,FALSE),IF($A$4="PL",VLOOKUP(B299,lingue!$A$1:$W$2481,23,FALSE),IF($A$4="D",VLOOKUP(B299,lingue!$A$1:$W$2481,17,FALSE),IF($A$4="F",VLOOKUP(B299,lingue!$A$1:$W$2481,19,FALSE)))))))</f>
        <v xml:space="preserve">CON MANIGLIE CHIUSE, PARETI E FONDO CHIUSI ***FORNITO IN MULTIPLI DI 7/140 PZ*** </v>
      </c>
      <c r="F299" s="8"/>
      <c r="G299" s="23"/>
      <c r="H299" s="8"/>
      <c r="I299" s="24">
        <v>1312</v>
      </c>
      <c r="J299" s="25">
        <v>7</v>
      </c>
      <c r="K299" s="26">
        <v>140</v>
      </c>
      <c r="L299" s="27">
        <v>11.19</v>
      </c>
      <c r="M299" s="102"/>
    </row>
    <row r="300" spans="1:13" ht="21.75" customHeight="1" x14ac:dyDescent="0.25">
      <c r="A300" s="34" t="s">
        <v>154</v>
      </c>
      <c r="B300" s="79" t="s">
        <v>237</v>
      </c>
      <c r="C300" s="98" t="str">
        <f>IF(Tabella423[[#This Row],[ iMiNOW  01/09/2025  31/12/2025 ]],"PROMO"," ")</f>
        <v xml:space="preserve"> </v>
      </c>
      <c r="D300" s="8" t="str">
        <f>IF($A$4="I",VLOOKUP(B300,lingue!$A$1:$W$2481,12,FALSE),IF($A$4="GB",VLOOKUP(B300,lingue!$A$1:$W$2481,14,FALSE),IF($A$4="E",VLOOKUP(B300,lingue!$A$1:$W$2481,20,FALSE),IF($A$4="PL",VLOOKUP(B300,lingue!$A$1:$W$2481,22,FALSE),IF($A$4="D",VLOOKUP(B300,lingue!$A$1:$W$2481,16,FALSE),IF($A$4="F",VLOOKUP(B300,lingue!$A$1:$W$2481,18,FALSE)))))))</f>
        <v>CASSETTA IN REPLAST ATHENA 6408A-CAPACITA Lt=10 - DIM. MM  L=600 P=400 A=75 - COLORE: GRIGIO SCURO</v>
      </c>
      <c r="E300" s="23" t="str">
        <f>IF($A$4="I",VLOOKUP(B300,lingue!$A$1:$W$2481,13,FALSE),IF($A$4="GB",VLOOKUP(B300,lingue!$A$1:$W$2481,15,FALSE),IF($A$4="E",VLOOKUP(B300,lingue!$A$1:$W$2481,21,FALSE),IF($A$4="PL",VLOOKUP(B300,lingue!$A$1:$W$2481,23,FALSE),IF($A$4="D",VLOOKUP(B300,lingue!$A$1:$W$2481,17,FALSE),IF($A$4="F",VLOOKUP(B300,lingue!$A$1:$W$2481,19,FALSE)))))))</f>
        <v xml:space="preserve">CON MANIGLIE CHIUSE, PARETI E FONDO CHIUSI ***FORNITO IN MULTIPLI DI 7/140 PZ*** </v>
      </c>
      <c r="F300" s="8"/>
      <c r="G300" s="23"/>
      <c r="H300" s="8"/>
      <c r="I300" s="24">
        <v>1371</v>
      </c>
      <c r="J300" s="25">
        <v>7</v>
      </c>
      <c r="K300" s="26">
        <v>140</v>
      </c>
      <c r="L300" s="27">
        <v>8.94</v>
      </c>
      <c r="M300" s="102"/>
    </row>
    <row r="301" spans="1:13" ht="21.75" customHeight="1" x14ac:dyDescent="0.25">
      <c r="A301" s="34" t="s">
        <v>154</v>
      </c>
      <c r="B301" s="22" t="s">
        <v>238</v>
      </c>
      <c r="C301" s="98" t="str">
        <f>IF(Tabella423[[#This Row],[ iMiNOW  01/09/2025  31/12/2025 ]],"PROMO"," ")</f>
        <v xml:space="preserve"> </v>
      </c>
      <c r="D301" s="8" t="str">
        <f>IF($A$4="I",VLOOKUP(B301,lingue!$A$1:$W$2481,12,FALSE),IF($A$4="GB",VLOOKUP(B301,lingue!$A$1:$W$2481,14,FALSE),IF($A$4="E",VLOOKUP(B301,lingue!$A$1:$W$2481,20,FALSE),IF($A$4="PL",VLOOKUP(B301,lingue!$A$1:$W$2481,22,FALSE),IF($A$4="D",VLOOKUP(B301,lingue!$A$1:$W$2481,16,FALSE),IF($A$4="F",VLOOKUP(B301,lingue!$A$1:$W$2481,18,FALSE)))))))</f>
        <v>CASSETTA IN POLIPROPILENE PER ALIMENTI ATHENA 6408A-CAPACITA Lt=10 - DIM. MM  L=600 P=400 A=75</v>
      </c>
      <c r="E301" s="23" t="str">
        <f>IF($A$4="I",VLOOKUP(B301,lingue!$A$1:$W$2481,13,FALSE),IF($A$4="GB",VLOOKUP(B301,lingue!$A$1:$W$2481,15,FALSE),IF($A$4="E",VLOOKUP(B301,lingue!$A$1:$W$2481,21,FALSE),IF($A$4="PL",VLOOKUP(B301,lingue!$A$1:$W$2481,23,FALSE),IF($A$4="D",VLOOKUP(B301,lingue!$A$1:$W$2481,17,FALSE),IF($A$4="F",VLOOKUP(B301,lingue!$A$1:$W$2481,19,FALSE)))))))</f>
        <v xml:space="preserve">CON MANIGLIE CHIUSE, PARETI E FONDO CHIUSI ***FORNITO IN MULTIPLI DI 7/140 PZ*** </v>
      </c>
      <c r="F301" s="8"/>
      <c r="G301" s="23"/>
      <c r="H301" s="8"/>
      <c r="I301" s="24">
        <v>1312</v>
      </c>
      <c r="J301" s="25">
        <v>7</v>
      </c>
      <c r="K301" s="26">
        <v>140</v>
      </c>
      <c r="L301" s="27">
        <v>11.19</v>
      </c>
      <c r="M301" s="102"/>
    </row>
    <row r="302" spans="1:13" ht="21.75" customHeight="1" x14ac:dyDescent="0.25">
      <c r="A302" s="34" t="s">
        <v>154</v>
      </c>
      <c r="B302" s="78" t="s">
        <v>239</v>
      </c>
      <c r="C302" s="98" t="str">
        <f>IF(Tabella423[[#This Row],[ iMiNOW  01/09/2025  31/12/2025 ]],"PROMO"," ")</f>
        <v xml:space="preserve"> </v>
      </c>
      <c r="D302" s="8" t="str">
        <f>IF($A$4="I",VLOOKUP(B302,lingue!$A$1:$W$2481,12,FALSE),IF($A$4="GB",VLOOKUP(B302,lingue!$A$1:$W$2481,14,FALSE),IF($A$4="E",VLOOKUP(B302,lingue!$A$1:$W$2481,20,FALSE),IF($A$4="PL",VLOOKUP(B302,lingue!$A$1:$W$2481,22,FALSE),IF($A$4="D",VLOOKUP(B302,lingue!$A$1:$W$2481,16,FALSE),IF($A$4="F",VLOOKUP(B302,lingue!$A$1:$W$2481,18,FALSE)))))))</f>
        <v>CASSETTA IN POLIPROPILENE ATHENA 6412A-CAPACITA Lt=20 - DIM. MM  L=600 P=400 A=120 - COLORE: GRIGIO SCURO</v>
      </c>
      <c r="E302" s="23" t="str">
        <f>IF($A$4="I",VLOOKUP(B302,lingue!$A$1:$W$2481,13,FALSE),IF($A$4="GB",VLOOKUP(B302,lingue!$A$1:$W$2481,15,FALSE),IF($A$4="E",VLOOKUP(B302,lingue!$A$1:$W$2481,21,FALSE),IF($A$4="PL",VLOOKUP(B302,lingue!$A$1:$W$2481,23,FALSE),IF($A$4="D",VLOOKUP(B302,lingue!$A$1:$W$2481,17,FALSE),IF($A$4="F",VLOOKUP(B302,lingue!$A$1:$W$2481,19,FALSE)))))))</f>
        <v xml:space="preserve">CON MANIGLIE CHIUSE, PARETI E FONDO CHIUSI ***FORNITO IN MULTIPLI DI 4/80 PZ*** </v>
      </c>
      <c r="F302" s="8"/>
      <c r="G302" s="23"/>
      <c r="H302" s="8"/>
      <c r="I302" s="24">
        <v>1636</v>
      </c>
      <c r="J302" s="25">
        <v>4</v>
      </c>
      <c r="K302" s="26">
        <v>80</v>
      </c>
      <c r="L302" s="27">
        <v>12.94</v>
      </c>
      <c r="M302" s="102"/>
    </row>
    <row r="303" spans="1:13" ht="21.75" customHeight="1" x14ac:dyDescent="0.25">
      <c r="A303" s="34" t="s">
        <v>154</v>
      </c>
      <c r="B303" s="79" t="s">
        <v>241</v>
      </c>
      <c r="C303" s="98" t="str">
        <f>IF(Tabella423[[#This Row],[ iMiNOW  01/09/2025  31/12/2025 ]],"PROMO"," ")</f>
        <v xml:space="preserve"> </v>
      </c>
      <c r="D303" s="8" t="str">
        <f>IF($A$4="I",VLOOKUP(B303,lingue!$A$1:$W$2481,12,FALSE),IF($A$4="GB",VLOOKUP(B303,lingue!$A$1:$W$2481,14,FALSE),IF($A$4="E",VLOOKUP(B303,lingue!$A$1:$W$2481,20,FALSE),IF($A$4="PL",VLOOKUP(B303,lingue!$A$1:$W$2481,22,FALSE),IF($A$4="D",VLOOKUP(B303,lingue!$A$1:$W$2481,16,FALSE),IF($A$4="F",VLOOKUP(B303,lingue!$A$1:$W$2481,18,FALSE)))))))</f>
        <v>CASSETTA IN REPLAST ATHENA 6412A-CAPACITA Lt=20 - DIM. MM  L=600 P=400 A=120 - COLORE: GRIGIO SCURO</v>
      </c>
      <c r="E303" s="23" t="str">
        <f>IF($A$4="I",VLOOKUP(B303,lingue!$A$1:$W$2481,13,FALSE),IF($A$4="GB",VLOOKUP(B303,lingue!$A$1:$W$2481,15,FALSE),IF($A$4="E",VLOOKUP(B303,lingue!$A$1:$W$2481,21,FALSE),IF($A$4="PL",VLOOKUP(B303,lingue!$A$1:$W$2481,23,FALSE),IF($A$4="D",VLOOKUP(B303,lingue!$A$1:$W$2481,17,FALSE),IF($A$4="F",VLOOKUP(B303,lingue!$A$1:$W$2481,19,FALSE)))))))</f>
        <v xml:space="preserve">CON MANIGLIE CHIUSE, PARETI E FONDO CHIUSI ***FORNITO IN MULTIPLI DI 4/80 PZ*** </v>
      </c>
      <c r="F303" s="8"/>
      <c r="G303" s="23"/>
      <c r="H303" s="8"/>
      <c r="I303" s="24">
        <v>1710</v>
      </c>
      <c r="J303" s="25">
        <v>4</v>
      </c>
      <c r="K303" s="26">
        <v>80</v>
      </c>
      <c r="L303" s="27">
        <v>11.01</v>
      </c>
      <c r="M303" s="102"/>
    </row>
    <row r="304" spans="1:13" ht="21.75" customHeight="1" x14ac:dyDescent="0.25">
      <c r="A304" s="34" t="s">
        <v>154</v>
      </c>
      <c r="B304" s="22" t="s">
        <v>242</v>
      </c>
      <c r="C304" s="98" t="str">
        <f>IF(Tabella423[[#This Row],[ iMiNOW  01/09/2025  31/12/2025 ]],"PROMO"," ")</f>
        <v xml:space="preserve"> </v>
      </c>
      <c r="D304" s="8" t="str">
        <f>IF($A$4="I",VLOOKUP(B304,lingue!$A$1:$W$2481,12,FALSE),IF($A$4="GB",VLOOKUP(B304,lingue!$A$1:$W$2481,14,FALSE),IF($A$4="E",VLOOKUP(B304,lingue!$A$1:$W$2481,20,FALSE),IF($A$4="PL",VLOOKUP(B304,lingue!$A$1:$W$2481,22,FALSE),IF($A$4="D",VLOOKUP(B304,lingue!$A$1:$W$2481,16,FALSE),IF($A$4="F",VLOOKUP(B304,lingue!$A$1:$W$2481,18,FALSE)))))))</f>
        <v>CASSETTA IN POLIPROPILENE PER ALIMENTI ATHENA 6412A-CAPACITA Lt=20 - DIM. MM  L=600 P=400 A=120</v>
      </c>
      <c r="E304" s="23" t="str">
        <f>IF($A$4="I",VLOOKUP(B304,lingue!$A$1:$W$2481,13,FALSE),IF($A$4="GB",VLOOKUP(B304,lingue!$A$1:$W$2481,15,FALSE),IF($A$4="E",VLOOKUP(B304,lingue!$A$1:$W$2481,21,FALSE),IF($A$4="PL",VLOOKUP(B304,lingue!$A$1:$W$2481,23,FALSE),IF($A$4="D",VLOOKUP(B304,lingue!$A$1:$W$2481,17,FALSE),IF($A$4="F",VLOOKUP(B304,lingue!$A$1:$W$2481,19,FALSE)))))))</f>
        <v xml:space="preserve">CON MANIGLIE CHIUSE, PARETI E FONDO CHIUSI ***FORNITO IN MULTIPLI DI 4/80 PZ*** </v>
      </c>
      <c r="F304" s="8"/>
      <c r="G304" s="23"/>
      <c r="H304" s="8"/>
      <c r="I304" s="24">
        <v>1636</v>
      </c>
      <c r="J304" s="25">
        <v>4</v>
      </c>
      <c r="K304" s="26">
        <v>80</v>
      </c>
      <c r="L304" s="27">
        <v>12.94</v>
      </c>
      <c r="M304" s="102"/>
    </row>
    <row r="305" spans="1:13" ht="21.75" customHeight="1" x14ac:dyDescent="0.25">
      <c r="A305" s="34" t="s">
        <v>154</v>
      </c>
      <c r="B305" s="82" t="s">
        <v>243</v>
      </c>
      <c r="C305" s="98" t="str">
        <f>IF(Tabella423[[#This Row],[ iMiNOW  01/09/2025  31/12/2025 ]],"PROMO"," ")</f>
        <v xml:space="preserve"> </v>
      </c>
      <c r="D305" s="8" t="str">
        <f>IF($A$4="I",VLOOKUP(B305,lingue!$A$1:$W$2481,12,FALSE),IF($A$4="GB",VLOOKUP(B305,lingue!$A$1:$W$2481,14,FALSE),IF($A$4="E",VLOOKUP(B305,lingue!$A$1:$W$2481,20,FALSE),IF($A$4="PL",VLOOKUP(B305,lingue!$A$1:$W$2481,22,FALSE),IF($A$4="D",VLOOKUP(B305,lingue!$A$1:$W$2481,16,FALSE),IF($A$4="F",VLOOKUP(B305,lingue!$A$1:$W$2481,18,FALSE)))))))</f>
        <v>CASSETTA IN POLIPROPILENE ATHENA 6412A ISO-CAPACITA Lt=20 - DIM. MM  L=600 P=400 A=120 - COLORE: ROSSO</v>
      </c>
      <c r="E305" s="23" t="str">
        <f>IF($A$4="I",VLOOKUP(B305,lingue!$A$1:$W$2481,13,FALSE),IF($A$4="GB",VLOOKUP(B305,lingue!$A$1:$W$2481,15,FALSE),IF($A$4="E",VLOOKUP(B305,lingue!$A$1:$W$2481,21,FALSE),IF($A$4="PL",VLOOKUP(B305,lingue!$A$1:$W$2481,23,FALSE),IF($A$4="D",VLOOKUP(B305,lingue!$A$1:$W$2481,17,FALSE),IF($A$4="F",VLOOKUP(B305,lingue!$A$1:$W$2481,19,FALSE)))))))</f>
        <v xml:space="preserve">CON MANIGLIE CHIUSE, PARETI E FONDO CHIUSI ***FORNITO IN MULTIPLI DI 4/80 PZ*** </v>
      </c>
      <c r="F305" s="28"/>
      <c r="G305" s="23"/>
      <c r="I305" s="24">
        <v>1636</v>
      </c>
      <c r="J305" s="25">
        <v>4</v>
      </c>
      <c r="K305" s="26">
        <v>80</v>
      </c>
      <c r="L305" s="27">
        <v>17.25</v>
      </c>
      <c r="M305" s="102"/>
    </row>
    <row r="306" spans="1:13" ht="21.75" customHeight="1" x14ac:dyDescent="0.25">
      <c r="A306" s="34" t="s">
        <v>154</v>
      </c>
      <c r="B306" s="78" t="s">
        <v>244</v>
      </c>
      <c r="C306" s="98" t="str">
        <f>IF(Tabella423[[#This Row],[ iMiNOW  01/09/2025  31/12/2025 ]],"PROMO"," ")</f>
        <v xml:space="preserve"> </v>
      </c>
      <c r="D306" s="8" t="str">
        <f>IF($A$4="I",VLOOKUP(B306,lingue!$A$1:$W$2481,12,FALSE),IF($A$4="GB",VLOOKUP(B306,lingue!$A$1:$W$2481,14,FALSE),IF($A$4="E",VLOOKUP(B306,lingue!$A$1:$W$2481,20,FALSE),IF($A$4="PL",VLOOKUP(B306,lingue!$A$1:$W$2481,22,FALSE),IF($A$4="D",VLOOKUP(B306,lingue!$A$1:$W$2481,16,FALSE),IF($A$4="F",VLOOKUP(B306,lingue!$A$1:$W$2481,18,FALSE)))))))</f>
        <v>CASSETTA IN POLIPROPILENE ATHENA 6412C-CAPACITA Lt=20 - DIM. MM  L=600 P=400 A=120 - COLORE: GRIGIO SCURO</v>
      </c>
      <c r="E306" s="23" t="str">
        <f>IF($A$4="I",VLOOKUP(B306,lingue!$A$1:$W$2481,13,FALSE),IF($A$4="GB",VLOOKUP(B306,lingue!$A$1:$W$2481,15,FALSE),IF($A$4="E",VLOOKUP(B306,lingue!$A$1:$W$2481,21,FALSE),IF($A$4="PL",VLOOKUP(B306,lingue!$A$1:$W$2481,23,FALSE),IF($A$4="D",VLOOKUP(B306,lingue!$A$1:$W$2481,17,FALSE),IF($A$4="F",VLOOKUP(B306,lingue!$A$1:$W$2481,19,FALSE)))))))</f>
        <v xml:space="preserve">CON MANIGLIE CHIUSE, PARETI CHIUSE E FONDO RINFORZATO ***FORNITO IN MULTIPLI DI 4/80 PZ***  </v>
      </c>
      <c r="F306" s="8"/>
      <c r="G306" s="23"/>
      <c r="H306" s="8"/>
      <c r="I306" s="24">
        <v>1690</v>
      </c>
      <c r="J306" s="25">
        <v>4</v>
      </c>
      <c r="K306" s="26">
        <v>80</v>
      </c>
      <c r="L306" s="27">
        <v>13.46</v>
      </c>
      <c r="M306" s="102"/>
    </row>
    <row r="307" spans="1:13" ht="21.75" customHeight="1" x14ac:dyDescent="0.25">
      <c r="A307" s="34" t="s">
        <v>154</v>
      </c>
      <c r="B307" s="79" t="s">
        <v>246</v>
      </c>
      <c r="C307" s="98" t="str">
        <f>IF(Tabella423[[#This Row],[ iMiNOW  01/09/2025  31/12/2025 ]],"PROMO"," ")</f>
        <v xml:space="preserve"> </v>
      </c>
      <c r="D307" s="8" t="str">
        <f>IF($A$4="I",VLOOKUP(B307,lingue!$A$1:$W$2481,12,FALSE),IF($A$4="GB",VLOOKUP(B307,lingue!$A$1:$W$2481,14,FALSE),IF($A$4="E",VLOOKUP(B307,lingue!$A$1:$W$2481,20,FALSE),IF($A$4="PL",VLOOKUP(B307,lingue!$A$1:$W$2481,22,FALSE),IF($A$4="D",VLOOKUP(B307,lingue!$A$1:$W$2481,16,FALSE),IF($A$4="F",VLOOKUP(B307,lingue!$A$1:$W$2481,18,FALSE)))))))</f>
        <v>CASSETTA IN REPLAST ATHENA 6412C-CAPACITA Lt=20 - DIM. MM  L=600 P=400 A=120 - COLORE: GRIGIO SCURO</v>
      </c>
      <c r="E307" s="23" t="str">
        <f>IF($A$4="I",VLOOKUP(B307,lingue!$A$1:$W$2481,13,FALSE),IF($A$4="GB",VLOOKUP(B307,lingue!$A$1:$W$2481,15,FALSE),IF($A$4="E",VLOOKUP(B307,lingue!$A$1:$W$2481,21,FALSE),IF($A$4="PL",VLOOKUP(B307,lingue!$A$1:$W$2481,23,FALSE),IF($A$4="D",VLOOKUP(B307,lingue!$A$1:$W$2481,17,FALSE),IF($A$4="F",VLOOKUP(B307,lingue!$A$1:$W$2481,19,FALSE)))))))</f>
        <v xml:space="preserve">CON MANIGLIE CHIUSE, PARETI CHIUSE E FONDO RINFORZATO ***FORNITO IN MULTIPLI DI 4/80 PZ***  </v>
      </c>
      <c r="F307" s="29">
        <v>200</v>
      </c>
      <c r="G307" s="30" t="s">
        <v>605</v>
      </c>
      <c r="H307" s="31">
        <v>220</v>
      </c>
      <c r="I307" s="24">
        <v>1766</v>
      </c>
      <c r="J307" s="25">
        <v>4</v>
      </c>
      <c r="K307" s="26">
        <v>80</v>
      </c>
      <c r="L307" s="27">
        <v>10.78</v>
      </c>
      <c r="M307" s="102"/>
    </row>
    <row r="308" spans="1:13" ht="21.75" customHeight="1" x14ac:dyDescent="0.25">
      <c r="A308" s="34" t="s">
        <v>154</v>
      </c>
      <c r="B308" s="78" t="s">
        <v>248</v>
      </c>
      <c r="C308" s="98" t="str">
        <f>IF(Tabella423[[#This Row],[ iMiNOW  01/09/2025  31/12/2025 ]],"PROMO"," ")</f>
        <v xml:space="preserve"> </v>
      </c>
      <c r="D308" s="8" t="str">
        <f>IF($A$4="I",VLOOKUP(B308,lingue!$A$1:$W$2481,12,FALSE),IF($A$4="GB",VLOOKUP(B308,lingue!$A$1:$W$2481,14,FALSE),IF($A$4="E",VLOOKUP(B308,lingue!$A$1:$W$2481,20,FALSE),IF($A$4="PL",VLOOKUP(B308,lingue!$A$1:$W$2481,22,FALSE),IF($A$4="D",VLOOKUP(B308,lingue!$A$1:$W$2481,16,FALSE),IF($A$4="F",VLOOKUP(B308,lingue!$A$1:$W$2481,18,FALSE)))))))</f>
        <v>CASSETTA IN POLIPROPILENE ATHENA 6412G-CAPACITA Lt=20 - DIM. MM  L=600 P=400 A=120 - COLORE: GRIGIO SCURO</v>
      </c>
      <c r="E308" s="23" t="str">
        <f>IF($A$4="I",VLOOKUP(B308,lingue!$A$1:$W$2481,13,FALSE),IF($A$4="GB",VLOOKUP(B308,lingue!$A$1:$W$2481,15,FALSE),IF($A$4="E",VLOOKUP(B308,lingue!$A$1:$W$2481,21,FALSE),IF($A$4="PL",VLOOKUP(B308,lingue!$A$1:$W$2481,23,FALSE),IF($A$4="D",VLOOKUP(B308,lingue!$A$1:$W$2481,17,FALSE),IF($A$4="F",VLOOKUP(B308,lingue!$A$1:$W$2481,19,FALSE)))))))</f>
        <v>CON MANIGLIE CHIUSE, PARETI LUNGHE FORATE, PARETI CORTE E FONDO CHIUSI  ***FORNITO IN MULTIPLI DI 4/80 PZ***</v>
      </c>
      <c r="F308" s="8"/>
      <c r="G308" s="23"/>
      <c r="H308" s="8"/>
      <c r="I308" s="24">
        <v>1624</v>
      </c>
      <c r="J308" s="25">
        <v>4</v>
      </c>
      <c r="K308" s="26">
        <v>80</v>
      </c>
      <c r="L308" s="27">
        <v>12.94</v>
      </c>
      <c r="M308" s="102"/>
    </row>
    <row r="309" spans="1:13" ht="21.75" customHeight="1" x14ac:dyDescent="0.25">
      <c r="A309" s="34" t="s">
        <v>154</v>
      </c>
      <c r="B309" s="79" t="s">
        <v>250</v>
      </c>
      <c r="C309" s="98" t="str">
        <f>IF(Tabella423[[#This Row],[ iMiNOW  01/09/2025  31/12/2025 ]],"PROMO"," ")</f>
        <v xml:space="preserve"> </v>
      </c>
      <c r="D309" s="8" t="str">
        <f>IF($A$4="I",VLOOKUP(B309,lingue!$A$1:$W$2481,12,FALSE),IF($A$4="GB",VLOOKUP(B309,lingue!$A$1:$W$2481,14,FALSE),IF($A$4="E",VLOOKUP(B309,lingue!$A$1:$W$2481,20,FALSE),IF($A$4="PL",VLOOKUP(B309,lingue!$A$1:$W$2481,22,FALSE),IF($A$4="D",VLOOKUP(B309,lingue!$A$1:$W$2481,16,FALSE),IF($A$4="F",VLOOKUP(B309,lingue!$A$1:$W$2481,18,FALSE)))))))</f>
        <v>CASSETTA IN REPLAST ATHENA 6412G-CAPACITA Lt=20 - DIM. MM  L=600 P=400 A=120 - COLORE: GRIGIO SCURO</v>
      </c>
      <c r="E309" s="23" t="str">
        <f>IF($A$4="I",VLOOKUP(B309,lingue!$A$1:$W$2481,13,FALSE),IF($A$4="GB",VLOOKUP(B309,lingue!$A$1:$W$2481,15,FALSE),IF($A$4="E",VLOOKUP(B309,lingue!$A$1:$W$2481,21,FALSE),IF($A$4="PL",VLOOKUP(B309,lingue!$A$1:$W$2481,23,FALSE),IF($A$4="D",VLOOKUP(B309,lingue!$A$1:$W$2481,17,FALSE),IF($A$4="F",VLOOKUP(B309,lingue!$A$1:$W$2481,19,FALSE)))))))</f>
        <v>CON MANIGLIE CHIUSE, PARETI LUNGHE FORATE, PARETI CORTE E FONDO CHIUSI  ***FORNITO IN MULTIPLI DI 4/80 PZ***</v>
      </c>
      <c r="F309" s="29">
        <v>200</v>
      </c>
      <c r="G309" s="30" t="s">
        <v>605</v>
      </c>
      <c r="H309" s="31">
        <v>220</v>
      </c>
      <c r="I309" s="24">
        <v>1697</v>
      </c>
      <c r="J309" s="25">
        <v>4</v>
      </c>
      <c r="K309" s="26">
        <v>80</v>
      </c>
      <c r="L309" s="27">
        <v>11.01</v>
      </c>
      <c r="M309" s="102"/>
    </row>
    <row r="310" spans="1:13" ht="21.75" customHeight="1" x14ac:dyDescent="0.25">
      <c r="A310" s="34" t="s">
        <v>154</v>
      </c>
      <c r="B310" s="78" t="s">
        <v>252</v>
      </c>
      <c r="C310" s="98" t="str">
        <f>IF(Tabella423[[#This Row],[ iMiNOW  01/09/2025  31/12/2025 ]],"PROMO"," ")</f>
        <v xml:space="preserve"> </v>
      </c>
      <c r="D310" s="8" t="str">
        <f>IF($A$4="I",VLOOKUP(B310,lingue!$A$1:$W$2481,12,FALSE),IF($A$4="GB",VLOOKUP(B310,lingue!$A$1:$W$2481,14,FALSE),IF($A$4="E",VLOOKUP(B310,lingue!$A$1:$W$2481,20,FALSE),IF($A$4="PL",VLOOKUP(B310,lingue!$A$1:$W$2481,22,FALSE),IF($A$4="D",VLOOKUP(B310,lingue!$A$1:$W$2481,16,FALSE),IF($A$4="F",VLOOKUP(B310,lingue!$A$1:$W$2481,18,FALSE)))))))</f>
        <v>CASSETTA IN POLIPROPILENE ATHENA 6412H-CAPACITA Lt=20 - DIM. MM  L=600 P=400 A=120 - COLORE: GRIGIO SCURO</v>
      </c>
      <c r="E310" s="23" t="str">
        <f>IF($A$4="I",VLOOKUP(B310,lingue!$A$1:$W$2481,13,FALSE),IF($A$4="GB",VLOOKUP(B310,lingue!$A$1:$W$2481,15,FALSE),IF($A$4="E",VLOOKUP(B310,lingue!$A$1:$W$2481,21,FALSE),IF($A$4="PL",VLOOKUP(B310,lingue!$A$1:$W$2481,23,FALSE),IF($A$4="D",VLOOKUP(B310,lingue!$A$1:$W$2481,17,FALSE),IF($A$4="F",VLOOKUP(B310,lingue!$A$1:$W$2481,19,FALSE)))))))</f>
        <v xml:space="preserve">CON MANIGLIE CHIUSE, PARETI LUNGHE FORATE, PARETI CORTE CHIUSE E FONDO FORATO ***FORNITO IN MULTIPLI DI 4/80 PZ*** </v>
      </c>
      <c r="F310" s="8"/>
      <c r="G310" s="23"/>
      <c r="H310" s="8"/>
      <c r="I310" s="24">
        <v>1460</v>
      </c>
      <c r="J310" s="25">
        <v>4</v>
      </c>
      <c r="K310" s="26">
        <v>80</v>
      </c>
      <c r="L310" s="27">
        <v>12.94</v>
      </c>
      <c r="M310" s="102"/>
    </row>
    <row r="311" spans="1:13" ht="21.75" customHeight="1" x14ac:dyDescent="0.25">
      <c r="A311" s="34" t="s">
        <v>154</v>
      </c>
      <c r="B311" s="79" t="s">
        <v>254</v>
      </c>
      <c r="C311" s="98" t="str">
        <f>IF(Tabella423[[#This Row],[ iMiNOW  01/09/2025  31/12/2025 ]],"PROMO"," ")</f>
        <v xml:space="preserve"> </v>
      </c>
      <c r="D311" s="8" t="str">
        <f>IF($A$4="I",VLOOKUP(B311,lingue!$A$1:$W$2481,12,FALSE),IF($A$4="GB",VLOOKUP(B311,lingue!$A$1:$W$2481,14,FALSE),IF($A$4="E",VLOOKUP(B311,lingue!$A$1:$W$2481,20,FALSE),IF($A$4="PL",VLOOKUP(B311,lingue!$A$1:$W$2481,22,FALSE),IF($A$4="D",VLOOKUP(B311,lingue!$A$1:$W$2481,16,FALSE),IF($A$4="F",VLOOKUP(B311,lingue!$A$1:$W$2481,18,FALSE)))))))</f>
        <v>CASSETTA IN REPLAST ATHENA 6412H-CAPACITA Lt=20 - DIM. MM  L=600 P=400 A=120 - COLORE: GRIGIO SCURO</v>
      </c>
      <c r="E311" s="23" t="str">
        <f>IF($A$4="I",VLOOKUP(B311,lingue!$A$1:$W$2481,13,FALSE),IF($A$4="GB",VLOOKUP(B311,lingue!$A$1:$W$2481,15,FALSE),IF($A$4="E",VLOOKUP(B311,lingue!$A$1:$W$2481,21,FALSE),IF($A$4="PL",VLOOKUP(B311,lingue!$A$1:$W$2481,23,FALSE),IF($A$4="D",VLOOKUP(B311,lingue!$A$1:$W$2481,17,FALSE),IF($A$4="F",VLOOKUP(B311,lingue!$A$1:$W$2481,19,FALSE)))))))</f>
        <v xml:space="preserve">CON MANIGLIE CHIUSE, PARETI LUNGHE FORATE, PARETI CORTE CHIUSE E FONDO FORATO ***FORNITO IN MULTIPLI DI 4/80 PZ*** </v>
      </c>
      <c r="F311" s="29">
        <v>200</v>
      </c>
      <c r="G311" s="30" t="s">
        <v>605</v>
      </c>
      <c r="H311" s="31">
        <v>220</v>
      </c>
      <c r="I311" s="24">
        <v>1526</v>
      </c>
      <c r="J311" s="25">
        <v>4</v>
      </c>
      <c r="K311" s="26">
        <v>80</v>
      </c>
      <c r="L311" s="27">
        <v>11.01</v>
      </c>
      <c r="M311" s="102"/>
    </row>
    <row r="312" spans="1:13" ht="21.75" customHeight="1" x14ac:dyDescent="0.25">
      <c r="A312" s="34" t="s">
        <v>154</v>
      </c>
      <c r="B312" s="78" t="s">
        <v>256</v>
      </c>
      <c r="C312" s="98" t="str">
        <f>IF(Tabella423[[#This Row],[ iMiNOW  01/09/2025  31/12/2025 ]],"PROMO"," ")</f>
        <v xml:space="preserve"> </v>
      </c>
      <c r="D312" s="8" t="str">
        <f>IF($A$4="I",VLOOKUP(B312,lingue!$A$1:$W$2481,12,FALSE),IF($A$4="GB",VLOOKUP(B312,lingue!$A$1:$W$2481,14,FALSE),IF($A$4="E",VLOOKUP(B312,lingue!$A$1:$W$2481,20,FALSE),IF($A$4="PL",VLOOKUP(B312,lingue!$A$1:$W$2481,22,FALSE),IF($A$4="D",VLOOKUP(B312,lingue!$A$1:$W$2481,16,FALSE),IF($A$4="F",VLOOKUP(B312,lingue!$A$1:$W$2481,18,FALSE)))))))</f>
        <v>CASSETTA IN POLIPROPILENE ATHENA 6417A-CAPACITA Lt=30 - DIM. MM  L=600 P=400 A=170 - COLORE: GRIGIO SCURO</v>
      </c>
      <c r="E312" s="23" t="str">
        <f>IF($A$4="I",VLOOKUP(B312,lingue!$A$1:$W$2481,13,FALSE),IF($A$4="GB",VLOOKUP(B312,lingue!$A$1:$W$2481,15,FALSE),IF($A$4="E",VLOOKUP(B312,lingue!$A$1:$W$2481,21,FALSE),IF($A$4="PL",VLOOKUP(B312,lingue!$A$1:$W$2481,23,FALSE),IF($A$4="D",VLOOKUP(B312,lingue!$A$1:$W$2481,17,FALSE),IF($A$4="F",VLOOKUP(B312,lingue!$A$1:$W$2481,19,FALSE)))))))</f>
        <v xml:space="preserve">CON MANIGLIE CHIUSE, PARETI E FONDO CHIUSI ***FORNITO IN MULTIPLI DI 3/56 PZ*** </v>
      </c>
      <c r="F312" s="8"/>
      <c r="G312" s="23"/>
      <c r="H312" s="8"/>
      <c r="I312" s="24">
        <v>2134</v>
      </c>
      <c r="J312" s="25">
        <v>3</v>
      </c>
      <c r="K312" s="26">
        <v>56</v>
      </c>
      <c r="L312" s="27">
        <v>15.9</v>
      </c>
      <c r="M312" s="102"/>
    </row>
    <row r="313" spans="1:13" ht="21.75" customHeight="1" x14ac:dyDescent="0.25">
      <c r="A313" s="34" t="s">
        <v>154</v>
      </c>
      <c r="B313" s="79" t="s">
        <v>258</v>
      </c>
      <c r="C313" s="98" t="str">
        <f>IF(Tabella423[[#This Row],[ iMiNOW  01/09/2025  31/12/2025 ]],"PROMO"," ")</f>
        <v xml:space="preserve"> </v>
      </c>
      <c r="D313" s="8" t="str">
        <f>IF($A$4="I",VLOOKUP(B313,lingue!$A$1:$W$2481,12,FALSE),IF($A$4="GB",VLOOKUP(B313,lingue!$A$1:$W$2481,14,FALSE),IF($A$4="E",VLOOKUP(B313,lingue!$A$1:$W$2481,20,FALSE),IF($A$4="PL",VLOOKUP(B313,lingue!$A$1:$W$2481,22,FALSE),IF($A$4="D",VLOOKUP(B313,lingue!$A$1:$W$2481,16,FALSE),IF($A$4="F",VLOOKUP(B313,lingue!$A$1:$W$2481,18,FALSE)))))))</f>
        <v>CASSETTA IN REPLAST ATHENA 6417A-CAPACITA Lt=30 - DIM. MM  L=600 P=400 A=170 - COLORE: GRIGIO SCURO</v>
      </c>
      <c r="E313" s="23" t="str">
        <f>IF($A$4="I",VLOOKUP(B313,lingue!$A$1:$W$2481,13,FALSE),IF($A$4="GB",VLOOKUP(B313,lingue!$A$1:$W$2481,15,FALSE),IF($A$4="E",VLOOKUP(B313,lingue!$A$1:$W$2481,21,FALSE),IF($A$4="PL",VLOOKUP(B313,lingue!$A$1:$W$2481,23,FALSE),IF($A$4="D",VLOOKUP(B313,lingue!$A$1:$W$2481,17,FALSE),IF($A$4="F",VLOOKUP(B313,lingue!$A$1:$W$2481,19,FALSE)))))))</f>
        <v xml:space="preserve">CON MANIGLIE CHIUSE, PARETI E FONDO CHIUSI ***FORNITO IN MULTIPLI DI 3/56 PZ*** </v>
      </c>
      <c r="F313" s="8"/>
      <c r="G313" s="23"/>
      <c r="H313" s="8"/>
      <c r="I313" s="24">
        <v>2230</v>
      </c>
      <c r="J313" s="25">
        <v>3</v>
      </c>
      <c r="K313" s="26">
        <v>56</v>
      </c>
      <c r="L313" s="27">
        <v>13.1</v>
      </c>
      <c r="M313" s="102"/>
    </row>
    <row r="314" spans="1:13" ht="21.75" customHeight="1" x14ac:dyDescent="0.25">
      <c r="A314" s="34" t="s">
        <v>154</v>
      </c>
      <c r="B314" s="22" t="s">
        <v>259</v>
      </c>
      <c r="C314" s="98" t="str">
        <f>IF(Tabella423[[#This Row],[ iMiNOW  01/09/2025  31/12/2025 ]],"PROMO"," ")</f>
        <v xml:space="preserve"> </v>
      </c>
      <c r="D314" s="8" t="str">
        <f>IF($A$4="I",VLOOKUP(B314,lingue!$A$1:$W$2481,12,FALSE),IF($A$4="GB",VLOOKUP(B314,lingue!$A$1:$W$2481,14,FALSE),IF($A$4="E",VLOOKUP(B314,lingue!$A$1:$W$2481,20,FALSE),IF($A$4="PL",VLOOKUP(B314,lingue!$A$1:$W$2481,22,FALSE),IF($A$4="D",VLOOKUP(B314,lingue!$A$1:$W$2481,16,FALSE),IF($A$4="F",VLOOKUP(B314,lingue!$A$1:$W$2481,18,FALSE)))))))</f>
        <v>CASSETTA IN POLIPROPILENE PER ALIMENTI ATHENA 6417A-CAPACITA Lt=20 - DIM. MM  L=600 P=400 A=170</v>
      </c>
      <c r="E314" s="23" t="str">
        <f>IF($A$4="I",VLOOKUP(B314,lingue!$A$1:$W$2481,13,FALSE),IF($A$4="GB",VLOOKUP(B314,lingue!$A$1:$W$2481,15,FALSE),IF($A$4="E",VLOOKUP(B314,lingue!$A$1:$W$2481,21,FALSE),IF($A$4="PL",VLOOKUP(B314,lingue!$A$1:$W$2481,23,FALSE),IF($A$4="D",VLOOKUP(B314,lingue!$A$1:$W$2481,17,FALSE),IF($A$4="F",VLOOKUP(B314,lingue!$A$1:$W$2481,19,FALSE)))))))</f>
        <v xml:space="preserve">CON MANIGLIE CHIUSE, PARETI E FONDO CHIUSI ***FORNITO IN MULTIPLI DI 3/56 PZ*** </v>
      </c>
      <c r="F314" s="29">
        <v>200</v>
      </c>
      <c r="G314" s="32" t="s">
        <v>606</v>
      </c>
      <c r="H314" s="31">
        <v>250</v>
      </c>
      <c r="I314" s="24">
        <v>2134</v>
      </c>
      <c r="J314" s="25">
        <v>3</v>
      </c>
      <c r="K314" s="26">
        <v>56</v>
      </c>
      <c r="L314" s="27">
        <v>15.9</v>
      </c>
      <c r="M314" s="102"/>
    </row>
    <row r="315" spans="1:13" ht="21.75" customHeight="1" x14ac:dyDescent="0.25">
      <c r="A315" s="34" t="s">
        <v>154</v>
      </c>
      <c r="B315" s="78" t="s">
        <v>260</v>
      </c>
      <c r="C315" s="98" t="str">
        <f>IF(Tabella423[[#This Row],[ iMiNOW  01/09/2025  31/12/2025 ]],"PROMO"," ")</f>
        <v xml:space="preserve"> </v>
      </c>
      <c r="D315" s="8" t="str">
        <f>IF($A$4="I",VLOOKUP(B315,lingue!$A$1:$W$2481,12,FALSE),IF($A$4="GB",VLOOKUP(B315,lingue!$A$1:$W$2481,14,FALSE),IF($A$4="E",VLOOKUP(B315,lingue!$A$1:$W$2481,20,FALSE),IF($A$4="PL",VLOOKUP(B315,lingue!$A$1:$W$2481,22,FALSE),IF($A$4="D",VLOOKUP(B315,lingue!$A$1:$W$2481,16,FALSE),IF($A$4="F",VLOOKUP(B315,lingue!$A$1:$W$2481,18,FALSE)))))))</f>
        <v>CASSETTA IN POLIPROPILENE ATHENA 6417C-CAPACITA Lt=30 - DIM. MM  L=600 P=400 A=170 - COLORE: GRIGIO SCURO</v>
      </c>
      <c r="E315" s="23" t="str">
        <f>IF($A$4="I",VLOOKUP(B315,lingue!$A$1:$W$2481,13,FALSE),IF($A$4="GB",VLOOKUP(B315,lingue!$A$1:$W$2481,15,FALSE),IF($A$4="E",VLOOKUP(B315,lingue!$A$1:$W$2481,21,FALSE),IF($A$4="PL",VLOOKUP(B315,lingue!$A$1:$W$2481,23,FALSE),IF($A$4="D",VLOOKUP(B315,lingue!$A$1:$W$2481,17,FALSE),IF($A$4="F",VLOOKUP(B315,lingue!$A$1:$W$2481,19,FALSE)))))))</f>
        <v xml:space="preserve">CON MANIGLIE CHIUSE, PARETI CHIUSE E FONDO RINFORZATO ***FORNITO IN MULTIPLI DI 3/56 PZ***  </v>
      </c>
      <c r="F315" s="8"/>
      <c r="G315" s="23"/>
      <c r="H315" s="8"/>
      <c r="I315" s="24">
        <v>2266</v>
      </c>
      <c r="J315" s="25">
        <v>3</v>
      </c>
      <c r="K315" s="26">
        <v>56</v>
      </c>
      <c r="L315" s="27">
        <v>17.190000000000001</v>
      </c>
      <c r="M315" s="102"/>
    </row>
    <row r="316" spans="1:13" ht="21.75" customHeight="1" x14ac:dyDescent="0.25">
      <c r="A316" s="34" t="s">
        <v>154</v>
      </c>
      <c r="B316" s="79" t="s">
        <v>262</v>
      </c>
      <c r="C316" s="98" t="str">
        <f>IF(Tabella423[[#This Row],[ iMiNOW  01/09/2025  31/12/2025 ]],"PROMO"," ")</f>
        <v xml:space="preserve"> </v>
      </c>
      <c r="D316" s="8" t="str">
        <f>IF($A$4="I",VLOOKUP(B316,lingue!$A$1:$W$2481,12,FALSE),IF($A$4="GB",VLOOKUP(B316,lingue!$A$1:$W$2481,14,FALSE),IF($A$4="E",VLOOKUP(B316,lingue!$A$1:$W$2481,20,FALSE),IF($A$4="PL",VLOOKUP(B316,lingue!$A$1:$W$2481,22,FALSE),IF($A$4="D",VLOOKUP(B316,lingue!$A$1:$W$2481,16,FALSE),IF($A$4="F",VLOOKUP(B316,lingue!$A$1:$W$2481,18,FALSE)))))))</f>
        <v>CASSETTA IN REPLAST ATHENA 6417C-CAPACITA Lt=30 - DIM. MM  L=600 P=400 A=170 - COLORE: GRIGIO SCURO</v>
      </c>
      <c r="E316" s="23" t="str">
        <f>IF($A$4="I",VLOOKUP(B316,lingue!$A$1:$W$2481,13,FALSE),IF($A$4="GB",VLOOKUP(B316,lingue!$A$1:$W$2481,15,FALSE),IF($A$4="E",VLOOKUP(B316,lingue!$A$1:$W$2481,21,FALSE),IF($A$4="PL",VLOOKUP(B316,lingue!$A$1:$W$2481,23,FALSE),IF($A$4="D",VLOOKUP(B316,lingue!$A$1:$W$2481,17,FALSE),IF($A$4="F",VLOOKUP(B316,lingue!$A$1:$W$2481,19,FALSE)))))))</f>
        <v xml:space="preserve">CON MANIGLIE CHIUSE, PARETI CHIUSE E FONDO RINFORZATO ***FORNITO IN MULTIPLI DI 3/56 PZ***  </v>
      </c>
      <c r="F316" s="29">
        <v>200</v>
      </c>
      <c r="G316" s="30" t="s">
        <v>605</v>
      </c>
      <c r="H316" s="31">
        <v>220</v>
      </c>
      <c r="I316" s="24">
        <v>2368</v>
      </c>
      <c r="J316" s="25">
        <v>3</v>
      </c>
      <c r="K316" s="26">
        <v>56</v>
      </c>
      <c r="L316" s="27">
        <v>13.76</v>
      </c>
      <c r="M316" s="102"/>
    </row>
    <row r="317" spans="1:13" ht="21.75" customHeight="1" x14ac:dyDescent="0.25">
      <c r="A317" s="34" t="s">
        <v>154</v>
      </c>
      <c r="B317" s="78" t="s">
        <v>264</v>
      </c>
      <c r="C317" s="98" t="str">
        <f>IF(Tabella423[[#This Row],[ iMiNOW  01/09/2025  31/12/2025 ]],"PROMO"," ")</f>
        <v xml:space="preserve"> </v>
      </c>
      <c r="D317" s="8" t="str">
        <f>IF($A$4="I",VLOOKUP(B317,lingue!$A$1:$W$2481,12,FALSE),IF($A$4="GB",VLOOKUP(B317,lingue!$A$1:$W$2481,14,FALSE),IF($A$4="E",VLOOKUP(B317,lingue!$A$1:$W$2481,20,FALSE),IF($A$4="PL",VLOOKUP(B317,lingue!$A$1:$W$2481,22,FALSE),IF($A$4="D",VLOOKUP(B317,lingue!$A$1:$W$2481,16,FALSE),IF($A$4="F",VLOOKUP(B317,lingue!$A$1:$W$2481,18,FALSE)))))))</f>
        <v>CASSETTA IN POLIPROPILENE ATHENA 6422A-CAPACITA Lt=40 - DIM. MM  L=600 P=400 A=220 - COLORE: GRIGIO SCURO</v>
      </c>
      <c r="E317" s="23" t="str">
        <f>IF($A$4="I",VLOOKUP(B317,lingue!$A$1:$W$2481,13,FALSE),IF($A$4="GB",VLOOKUP(B317,lingue!$A$1:$W$2481,15,FALSE),IF($A$4="E",VLOOKUP(B317,lingue!$A$1:$W$2481,21,FALSE),IF($A$4="PL",VLOOKUP(B317,lingue!$A$1:$W$2481,23,FALSE),IF($A$4="D",VLOOKUP(B317,lingue!$A$1:$W$2481,17,FALSE),IF($A$4="F",VLOOKUP(B317,lingue!$A$1:$W$2481,19,FALSE)))))))</f>
        <v xml:space="preserve">CON MANIGLIE CHIUSE, PARETI E FONDO CHIUSI ***FORNITO IN MULTIPLI DI 2/40 PZ*** </v>
      </c>
      <c r="F317" s="8"/>
      <c r="G317" s="23"/>
      <c r="H317" s="8"/>
      <c r="I317" s="24">
        <v>2586</v>
      </c>
      <c r="J317" s="25">
        <v>2</v>
      </c>
      <c r="K317" s="26">
        <v>40</v>
      </c>
      <c r="L317" s="27">
        <v>20.63</v>
      </c>
      <c r="M317" s="102"/>
    </row>
    <row r="318" spans="1:13" ht="21.75" customHeight="1" x14ac:dyDescent="0.25">
      <c r="A318" s="34" t="s">
        <v>154</v>
      </c>
      <c r="B318" s="79" t="s">
        <v>266</v>
      </c>
      <c r="C318" s="98" t="str">
        <f>IF(Tabella423[[#This Row],[ iMiNOW  01/09/2025  31/12/2025 ]],"PROMO"," ")</f>
        <v xml:space="preserve"> </v>
      </c>
      <c r="D318" s="8" t="str">
        <f>IF($A$4="I",VLOOKUP(B318,lingue!$A$1:$W$2481,12,FALSE),IF($A$4="GB",VLOOKUP(B318,lingue!$A$1:$W$2481,14,FALSE),IF($A$4="E",VLOOKUP(B318,lingue!$A$1:$W$2481,20,FALSE),IF($A$4="PL",VLOOKUP(B318,lingue!$A$1:$W$2481,22,FALSE),IF($A$4="D",VLOOKUP(B318,lingue!$A$1:$W$2481,16,FALSE),IF($A$4="F",VLOOKUP(B318,lingue!$A$1:$W$2481,18,FALSE)))))))</f>
        <v>CASSETTA IN REPLAST ATHENA 6422A-CAPACITA Lt=40 - DIM. MM  L=600 P=400 A=220 - COLORE: GRIGIO SCURO</v>
      </c>
      <c r="E318" s="23" t="str">
        <f>IF($A$4="I",VLOOKUP(B318,lingue!$A$1:$W$2481,13,FALSE),IF($A$4="GB",VLOOKUP(B318,lingue!$A$1:$W$2481,15,FALSE),IF($A$4="E",VLOOKUP(B318,lingue!$A$1:$W$2481,21,FALSE),IF($A$4="PL",VLOOKUP(B318,lingue!$A$1:$W$2481,23,FALSE),IF($A$4="D",VLOOKUP(B318,lingue!$A$1:$W$2481,17,FALSE),IF($A$4="F",VLOOKUP(B318,lingue!$A$1:$W$2481,19,FALSE)))))))</f>
        <v xml:space="preserve">CON MANIGLIE CHIUSE, PARETI E FONDO CHIUSI ***FORNITO IN MULTIPLI DI 2/40 PZ*** </v>
      </c>
      <c r="F318" s="8"/>
      <c r="G318" s="23"/>
      <c r="H318" s="8"/>
      <c r="I318" s="24">
        <v>2702</v>
      </c>
      <c r="J318" s="25">
        <v>2</v>
      </c>
      <c r="K318" s="26">
        <v>40</v>
      </c>
      <c r="L318" s="27">
        <v>16.52</v>
      </c>
      <c r="M318" s="102"/>
    </row>
    <row r="319" spans="1:13" ht="21.75" customHeight="1" x14ac:dyDescent="0.25">
      <c r="A319" s="34" t="s">
        <v>154</v>
      </c>
      <c r="B319" s="22" t="s">
        <v>267</v>
      </c>
      <c r="C319" s="98" t="str">
        <f>IF(Tabella423[[#This Row],[ iMiNOW  01/09/2025  31/12/2025 ]],"PROMO"," ")</f>
        <v xml:space="preserve"> </v>
      </c>
      <c r="D319" s="8" t="str">
        <f>IF($A$4="I",VLOOKUP(B319,lingue!$A$1:$W$2481,12,FALSE),IF($A$4="GB",VLOOKUP(B319,lingue!$A$1:$W$2481,14,FALSE),IF($A$4="E",VLOOKUP(B319,lingue!$A$1:$W$2481,20,FALSE),IF($A$4="PL",VLOOKUP(B319,lingue!$A$1:$W$2481,22,FALSE),IF($A$4="D",VLOOKUP(B319,lingue!$A$1:$W$2481,16,FALSE),IF($A$4="F",VLOOKUP(B319,lingue!$A$1:$W$2481,18,FALSE)))))))</f>
        <v>CASSETTA IN POLIPROPILENE PER ALIMENTI ATHENA 6422A-CAPACITA Lt=40 - DIM. MM  L=600 P=400 A=220</v>
      </c>
      <c r="E319" s="23" t="str">
        <f>IF($A$4="I",VLOOKUP(B319,lingue!$A$1:$W$2481,13,FALSE),IF($A$4="GB",VLOOKUP(B319,lingue!$A$1:$W$2481,15,FALSE),IF($A$4="E",VLOOKUP(B319,lingue!$A$1:$W$2481,21,FALSE),IF($A$4="PL",VLOOKUP(B319,lingue!$A$1:$W$2481,23,FALSE),IF($A$4="D",VLOOKUP(B319,lingue!$A$1:$W$2481,17,FALSE),IF($A$4="F",VLOOKUP(B319,lingue!$A$1:$W$2481,19,FALSE)))))))</f>
        <v xml:space="preserve">CON MANIGLIE CHIUSE, PARETI E FONDO CHIUSI ***FORNITO IN MULTIPLI DI 2/40 PZ*** </v>
      </c>
      <c r="F319" s="29">
        <v>200</v>
      </c>
      <c r="G319" s="32" t="s">
        <v>606</v>
      </c>
      <c r="H319" s="31">
        <v>250</v>
      </c>
      <c r="I319" s="24">
        <v>2586</v>
      </c>
      <c r="J319" s="25">
        <v>2</v>
      </c>
      <c r="K319" s="26">
        <v>40</v>
      </c>
      <c r="L319" s="27">
        <v>20.63</v>
      </c>
      <c r="M319" s="102"/>
    </row>
    <row r="320" spans="1:13" ht="21.75" customHeight="1" x14ac:dyDescent="0.25">
      <c r="A320" s="34" t="s">
        <v>154</v>
      </c>
      <c r="B320" s="82" t="s">
        <v>268</v>
      </c>
      <c r="C320" s="98" t="str">
        <f>IF(Tabella423[[#This Row],[ iMiNOW  01/09/2025  31/12/2025 ]],"PROMO"," ")</f>
        <v xml:space="preserve"> </v>
      </c>
      <c r="D320" s="8" t="str">
        <f>IF($A$4="I",VLOOKUP(B320,lingue!$A$1:$W$2481,12,FALSE),IF($A$4="GB",VLOOKUP(B320,lingue!$A$1:$W$2481,14,FALSE),IF($A$4="E",VLOOKUP(B320,lingue!$A$1:$W$2481,20,FALSE),IF($A$4="PL",VLOOKUP(B320,lingue!$A$1:$W$2481,22,FALSE),IF($A$4="D",VLOOKUP(B320,lingue!$A$1:$W$2481,16,FALSE),IF($A$4="F",VLOOKUP(B320,lingue!$A$1:$W$2481,18,FALSE)))))))</f>
        <v>CASSETTA IN POLIPROPILENE ATHENA 6422A ISO-CAPACITA Lt=40 - DIM. MM  L=600 P=400 A=220 - COLORE: ROSSO</v>
      </c>
      <c r="E320" s="23" t="str">
        <f>IF($A$4="I",VLOOKUP(B320,lingue!$A$1:$W$2481,13,FALSE),IF($A$4="GB",VLOOKUP(B320,lingue!$A$1:$W$2481,15,FALSE),IF($A$4="E",VLOOKUP(B320,lingue!$A$1:$W$2481,21,FALSE),IF($A$4="PL",VLOOKUP(B320,lingue!$A$1:$W$2481,23,FALSE),IF($A$4="D",VLOOKUP(B320,lingue!$A$1:$W$2481,17,FALSE),IF($A$4="F",VLOOKUP(B320,lingue!$A$1:$W$2481,19,FALSE)))))))</f>
        <v xml:space="preserve">CON MANIGLIE CHIUSE, PARETI E FONDO CHIUSI ***FORNITO IN MULTIPLI DI 2/40 PZ*** </v>
      </c>
      <c r="F320" s="28"/>
      <c r="G320" s="23"/>
      <c r="I320" s="24">
        <v>2586</v>
      </c>
      <c r="J320" s="25">
        <v>2</v>
      </c>
      <c r="K320" s="26">
        <v>40</v>
      </c>
      <c r="L320" s="27">
        <v>27.51</v>
      </c>
      <c r="M320" s="102"/>
    </row>
    <row r="321" spans="1:13" ht="21.75" customHeight="1" x14ac:dyDescent="0.25">
      <c r="A321" s="34" t="s">
        <v>154</v>
      </c>
      <c r="B321" s="78" t="s">
        <v>269</v>
      </c>
      <c r="C321" s="98" t="str">
        <f>IF(Tabella423[[#This Row],[ iMiNOW  01/09/2025  31/12/2025 ]],"PROMO"," ")</f>
        <v xml:space="preserve"> </v>
      </c>
      <c r="D321" s="8" t="str">
        <f>IF($A$4="I",VLOOKUP(B321,lingue!$A$1:$W$2481,12,FALSE),IF($A$4="GB",VLOOKUP(B321,lingue!$A$1:$W$2481,14,FALSE),IF($A$4="E",VLOOKUP(B321,lingue!$A$1:$W$2481,20,FALSE),IF($A$4="PL",VLOOKUP(B321,lingue!$A$1:$W$2481,22,FALSE),IF($A$4="D",VLOOKUP(B321,lingue!$A$1:$W$2481,16,FALSE),IF($A$4="F",VLOOKUP(B321,lingue!$A$1:$W$2481,18,FALSE)))))))</f>
        <v>CASSETTA IN POLIPROPILENE ATHENA 6422B-CAPACITA Lt=40 - DIM. MM  L=600 P=400 A=220 - COLORE: GRIGIO SCURO</v>
      </c>
      <c r="E321" s="23" t="str">
        <f>IF($A$4="I",VLOOKUP(B321,lingue!$A$1:$W$2481,13,FALSE),IF($A$4="GB",VLOOKUP(B321,lingue!$A$1:$W$2481,15,FALSE),IF($A$4="E",VLOOKUP(B321,lingue!$A$1:$W$2481,21,FALSE),IF($A$4="PL",VLOOKUP(B321,lingue!$A$1:$W$2481,23,FALSE),IF($A$4="D",VLOOKUP(B321,lingue!$A$1:$W$2481,17,FALSE),IF($A$4="F",VLOOKUP(B321,lingue!$A$1:$W$2481,19,FALSE)))))))</f>
        <v xml:space="preserve">CON MANIGLIE APERTE, PARETI E FONDO CHIUSI ***FORNITO IN MULTIPLI DI 2/40 PZ*** </v>
      </c>
      <c r="F321" s="8"/>
      <c r="G321" s="23"/>
      <c r="H321" s="8"/>
      <c r="I321" s="24">
        <v>2518</v>
      </c>
      <c r="J321" s="25">
        <v>2</v>
      </c>
      <c r="K321" s="26">
        <v>40</v>
      </c>
      <c r="L321" s="27">
        <v>20.63</v>
      </c>
      <c r="M321" s="102"/>
    </row>
    <row r="322" spans="1:13" ht="21.75" customHeight="1" x14ac:dyDescent="0.25">
      <c r="A322" s="34" t="s">
        <v>154</v>
      </c>
      <c r="B322" s="78" t="s">
        <v>272</v>
      </c>
      <c r="C322" s="98" t="str">
        <f>IF(Tabella423[[#This Row],[ iMiNOW  01/09/2025  31/12/2025 ]],"PROMO"," ")</f>
        <v xml:space="preserve"> </v>
      </c>
      <c r="D322" s="8" t="str">
        <f>IF($A$4="I",VLOOKUP(B322,lingue!$A$1:$W$2481,12,FALSE),IF($A$4="GB",VLOOKUP(B322,lingue!$A$1:$W$2481,14,FALSE),IF($A$4="E",VLOOKUP(B322,lingue!$A$1:$W$2481,20,FALSE),IF($A$4="PL",VLOOKUP(B322,lingue!$A$1:$W$2481,22,FALSE),IF($A$4="D",VLOOKUP(B322,lingue!$A$1:$W$2481,16,FALSE),IF($A$4="F",VLOOKUP(B322,lingue!$A$1:$W$2481,18,FALSE)))))))</f>
        <v>CASSETTA IN POLIPROPILENE ATHENA 6422D-CAPACITA Lt=40 - DIM. MM  L=600 P=400 A=220 - COLORE: GRIGIO SCURO</v>
      </c>
      <c r="E322" s="23" t="str">
        <f>IF($A$4="I",VLOOKUP(B322,lingue!$A$1:$W$2481,13,FALSE),IF($A$4="GB",VLOOKUP(B322,lingue!$A$1:$W$2481,15,FALSE),IF($A$4="E",VLOOKUP(B322,lingue!$A$1:$W$2481,21,FALSE),IF($A$4="PL",VLOOKUP(B322,lingue!$A$1:$W$2481,23,FALSE),IF($A$4="D",VLOOKUP(B322,lingue!$A$1:$W$2481,17,FALSE),IF($A$4="F",VLOOKUP(B322,lingue!$A$1:$W$2481,19,FALSE)))))))</f>
        <v xml:space="preserve">CON MANIGLIE APERTE, PARETI CHIUSE E FONDO RINFORZATO ***FORNITO IN MULTIPLI DI 2/40 PZ*** </v>
      </c>
      <c r="F322" s="8"/>
      <c r="G322" s="23"/>
      <c r="H322" s="8"/>
      <c r="I322" s="24">
        <v>2800</v>
      </c>
      <c r="J322" s="25">
        <v>2</v>
      </c>
      <c r="K322" s="26">
        <v>40</v>
      </c>
      <c r="L322" s="27">
        <v>21.79</v>
      </c>
      <c r="M322" s="102"/>
    </row>
    <row r="323" spans="1:13" ht="21.75" customHeight="1" x14ac:dyDescent="0.25">
      <c r="A323" s="34" t="s">
        <v>154</v>
      </c>
      <c r="B323" s="78" t="s">
        <v>275</v>
      </c>
      <c r="C323" s="98" t="str">
        <f>IF(Tabella423[[#This Row],[ iMiNOW  01/09/2025  31/12/2025 ]],"PROMO"," ")</f>
        <v xml:space="preserve"> </v>
      </c>
      <c r="D323" s="8" t="str">
        <f>IF($A$4="I",VLOOKUP(B323,lingue!$A$1:$W$2481,12,FALSE),IF($A$4="GB",VLOOKUP(B323,lingue!$A$1:$W$2481,14,FALSE),IF($A$4="E",VLOOKUP(B323,lingue!$A$1:$W$2481,20,FALSE),IF($A$4="PL",VLOOKUP(B323,lingue!$A$1:$W$2481,22,FALSE),IF($A$4="D",VLOOKUP(B323,lingue!$A$1:$W$2481,16,FALSE),IF($A$4="F",VLOOKUP(B323,lingue!$A$1:$W$2481,18,FALSE)))))))</f>
        <v>CASSETTA IN POLIPROPILENE ATHENA 6422S-CAPACITA Lt=40 - DIM. MM  L=600 P=400 A=220 - COLORE: GRIGIO SCURO</v>
      </c>
      <c r="E323" s="23" t="str">
        <f>IF($A$4="I",VLOOKUP(B323,lingue!$A$1:$W$2481,13,FALSE),IF($A$4="GB",VLOOKUP(B323,lingue!$A$1:$W$2481,15,FALSE),IF($A$4="E",VLOOKUP(B323,lingue!$A$1:$W$2481,21,FALSE),IF($A$4="PL",VLOOKUP(B323,lingue!$A$1:$W$2481,23,FALSE),IF($A$4="D",VLOOKUP(B323,lingue!$A$1:$W$2481,17,FALSE),IF($A$4="F",VLOOKUP(B323,lingue!$A$1:$W$2481,19,FALSE)))))))</f>
        <v xml:space="preserve">CON MANIGLIE APERTE, PARETI E FONDO FORATI ***FORNITO IN MULTIPLI DI 2/40 PZ*** </v>
      </c>
      <c r="F323" s="8"/>
      <c r="G323" s="23"/>
      <c r="H323" s="8"/>
      <c r="I323" s="24">
        <v>2424</v>
      </c>
      <c r="J323" s="25">
        <v>2</v>
      </c>
      <c r="K323" s="26">
        <v>40</v>
      </c>
      <c r="L323" s="27">
        <v>20.63</v>
      </c>
      <c r="M323" s="102"/>
    </row>
    <row r="324" spans="1:13" ht="21.75" customHeight="1" x14ac:dyDescent="0.25">
      <c r="A324" s="34" t="s">
        <v>154</v>
      </c>
      <c r="B324" s="78" t="s">
        <v>278</v>
      </c>
      <c r="C324" s="98" t="str">
        <f>IF(Tabella423[[#This Row],[ iMiNOW  01/09/2025  31/12/2025 ]],"PROMO"," ")</f>
        <v xml:space="preserve"> </v>
      </c>
      <c r="D324" s="8" t="str">
        <f>IF($A$4="I",VLOOKUP(B324,lingue!$A$1:$W$2481,12,FALSE),IF($A$4="GB",VLOOKUP(B324,lingue!$A$1:$W$2481,14,FALSE),IF($A$4="E",VLOOKUP(B324,lingue!$A$1:$W$2481,20,FALSE),IF($A$4="PL",VLOOKUP(B324,lingue!$A$1:$W$2481,22,FALSE),IF($A$4="D",VLOOKUP(B324,lingue!$A$1:$W$2481,16,FALSE),IF($A$4="F",VLOOKUP(B324,lingue!$A$1:$W$2481,18,FALSE)))))))</f>
        <v>CASSETTA IN POLIPROPILENE ATHENA 6428A-CAPACITA Lt=53 - DIM. MM  L=600 P=400 A=285 - COLORE: GRIGIO SCURO</v>
      </c>
      <c r="E324" s="23" t="str">
        <f>IF($A$4="I",VLOOKUP(B324,lingue!$A$1:$W$2481,13,FALSE),IF($A$4="GB",VLOOKUP(B324,lingue!$A$1:$W$2481,15,FALSE),IF($A$4="E",VLOOKUP(B324,lingue!$A$1:$W$2481,21,FALSE),IF($A$4="PL",VLOOKUP(B324,lingue!$A$1:$W$2481,23,FALSE),IF($A$4="D",VLOOKUP(B324,lingue!$A$1:$W$2481,17,FALSE),IF($A$4="F",VLOOKUP(B324,lingue!$A$1:$W$2481,19,FALSE)))))))</f>
        <v xml:space="preserve">CON MANIGLIE CHIUSE, PARETI E FONDO CHIUSI ***FORNITO IN MULTIPLI DI 2/32 PZ*** </v>
      </c>
      <c r="F324" s="8"/>
      <c r="G324" s="23"/>
      <c r="H324" s="8"/>
      <c r="I324" s="24">
        <v>2866</v>
      </c>
      <c r="J324" s="25">
        <v>2</v>
      </c>
      <c r="K324" s="26">
        <v>32</v>
      </c>
      <c r="L324" s="27">
        <v>24.06</v>
      </c>
      <c r="M324" s="102"/>
    </row>
    <row r="325" spans="1:13" ht="21.75" customHeight="1" x14ac:dyDescent="0.25">
      <c r="A325" s="34" t="s">
        <v>154</v>
      </c>
      <c r="B325" s="79" t="s">
        <v>280</v>
      </c>
      <c r="C325" s="98" t="str">
        <f>IF(Tabella423[[#This Row],[ iMiNOW  01/09/2025  31/12/2025 ]],"PROMO"," ")</f>
        <v xml:space="preserve"> </v>
      </c>
      <c r="D325" s="8" t="str">
        <f>IF($A$4="I",VLOOKUP(B325,lingue!$A$1:$W$2481,12,FALSE),IF($A$4="GB",VLOOKUP(B325,lingue!$A$1:$W$2481,14,FALSE),IF($A$4="E",VLOOKUP(B325,lingue!$A$1:$W$2481,20,FALSE),IF($A$4="PL",VLOOKUP(B325,lingue!$A$1:$W$2481,22,FALSE),IF($A$4="D",VLOOKUP(B325,lingue!$A$1:$W$2481,16,FALSE),IF($A$4="F",VLOOKUP(B325,lingue!$A$1:$W$2481,18,FALSE)))))))</f>
        <v>CASSETTA IN REPLAST ATHENA 6428A-CAPACITA Lt=53 - DIM. MM  L=600 P=400 A=285 - COLORE: GRIGIO SCURO</v>
      </c>
      <c r="E325" s="23" t="str">
        <f>IF($A$4="I",VLOOKUP(B325,lingue!$A$1:$W$2481,13,FALSE),IF($A$4="GB",VLOOKUP(B325,lingue!$A$1:$W$2481,15,FALSE),IF($A$4="E",VLOOKUP(B325,lingue!$A$1:$W$2481,21,FALSE),IF($A$4="PL",VLOOKUP(B325,lingue!$A$1:$W$2481,23,FALSE),IF($A$4="D",VLOOKUP(B325,lingue!$A$1:$W$2481,17,FALSE),IF($A$4="F",VLOOKUP(B325,lingue!$A$1:$W$2481,19,FALSE)))))))</f>
        <v xml:space="preserve">CON MANIGLIE CHIUSE, PARETI E FONDO CHIUSI ***FORNITO IN MULTIPLI DI 2/32 PZ*** </v>
      </c>
      <c r="F325" s="8"/>
      <c r="G325" s="23"/>
      <c r="H325" s="8"/>
      <c r="I325" s="24">
        <v>2995</v>
      </c>
      <c r="J325" s="25">
        <v>2</v>
      </c>
      <c r="K325" s="26">
        <v>32</v>
      </c>
      <c r="L325" s="27">
        <v>19.25</v>
      </c>
      <c r="M325" s="102"/>
    </row>
    <row r="326" spans="1:13" ht="21.75" customHeight="1" x14ac:dyDescent="0.25">
      <c r="A326" s="34" t="s">
        <v>154</v>
      </c>
      <c r="B326" s="22" t="s">
        <v>281</v>
      </c>
      <c r="C326" s="98" t="str">
        <f>IF(Tabella423[[#This Row],[ iMiNOW  01/09/2025  31/12/2025 ]],"PROMO"," ")</f>
        <v xml:space="preserve"> </v>
      </c>
      <c r="D326" s="8" t="str">
        <f>IF($A$4="I",VLOOKUP(B326,lingue!$A$1:$W$2481,12,FALSE),IF($A$4="GB",VLOOKUP(B326,lingue!$A$1:$W$2481,14,FALSE),IF($A$4="E",VLOOKUP(B326,lingue!$A$1:$W$2481,20,FALSE),IF($A$4="PL",VLOOKUP(B326,lingue!$A$1:$W$2481,22,FALSE),IF($A$4="D",VLOOKUP(B326,lingue!$A$1:$W$2481,16,FALSE),IF($A$4="F",VLOOKUP(B326,lingue!$A$1:$W$2481,18,FALSE)))))))</f>
        <v>CASSETTA IN POLIPROPILENE PER ALIMENTI ATHENA 6428A-CAPACITA Lt=53 - DIM. MM  L=600 P=400 A=285</v>
      </c>
      <c r="E326" s="23" t="str">
        <f>IF($A$4="I",VLOOKUP(B326,lingue!$A$1:$W$2481,13,FALSE),IF($A$4="GB",VLOOKUP(B326,lingue!$A$1:$W$2481,15,FALSE),IF($A$4="E",VLOOKUP(B326,lingue!$A$1:$W$2481,21,FALSE),IF($A$4="PL",VLOOKUP(B326,lingue!$A$1:$W$2481,23,FALSE),IF($A$4="D",VLOOKUP(B326,lingue!$A$1:$W$2481,17,FALSE),IF($A$4="F",VLOOKUP(B326,lingue!$A$1:$W$2481,19,FALSE)))))))</f>
        <v xml:space="preserve">CON MANIGLIE CHIUSE, PARETI E FONDO CHIUSI ***FORNITO IN MULTIPLI DI 2/32 PZ*** </v>
      </c>
      <c r="F326" s="29">
        <v>200</v>
      </c>
      <c r="G326" s="32" t="s">
        <v>606</v>
      </c>
      <c r="H326" s="31">
        <v>250</v>
      </c>
      <c r="I326" s="24">
        <v>2866</v>
      </c>
      <c r="J326" s="25">
        <v>2</v>
      </c>
      <c r="K326" s="26">
        <v>32</v>
      </c>
      <c r="L326" s="27">
        <v>24.06</v>
      </c>
      <c r="M326" s="102"/>
    </row>
    <row r="327" spans="1:13" ht="21.75" customHeight="1" x14ac:dyDescent="0.25">
      <c r="A327" s="34" t="s">
        <v>154</v>
      </c>
      <c r="B327" s="78" t="s">
        <v>282</v>
      </c>
      <c r="C327" s="98" t="str">
        <f>IF(Tabella423[[#This Row],[ iMiNOW  01/09/2025  31/12/2025 ]],"PROMO"," ")</f>
        <v xml:space="preserve"> </v>
      </c>
      <c r="D327" s="8" t="str">
        <f>IF($A$4="I",VLOOKUP(B327,lingue!$A$1:$W$2481,12,FALSE),IF($A$4="GB",VLOOKUP(B327,lingue!$A$1:$W$2481,14,FALSE),IF($A$4="E",VLOOKUP(B327,lingue!$A$1:$W$2481,20,FALSE),IF($A$4="PL",VLOOKUP(B327,lingue!$A$1:$W$2481,22,FALSE),IF($A$4="D",VLOOKUP(B327,lingue!$A$1:$W$2481,16,FALSE),IF($A$4="F",VLOOKUP(B327,lingue!$A$1:$W$2481,18,FALSE)))))))</f>
        <v>CASSETTA IN POLIPROPILENE ATHENA 6428B-CAPACITA Lt=53 - DIM. MM  L=600 P=400 A=285 - COLORE: GRIGIO SCURO</v>
      </c>
      <c r="E327" s="23" t="str">
        <f>IF($A$4="I",VLOOKUP(B327,lingue!$A$1:$W$2481,13,FALSE),IF($A$4="GB",VLOOKUP(B327,lingue!$A$1:$W$2481,15,FALSE),IF($A$4="E",VLOOKUP(B327,lingue!$A$1:$W$2481,21,FALSE),IF($A$4="PL",VLOOKUP(B327,lingue!$A$1:$W$2481,23,FALSE),IF($A$4="D",VLOOKUP(B327,lingue!$A$1:$W$2481,17,FALSE),IF($A$4="F",VLOOKUP(B327,lingue!$A$1:$W$2481,19,FALSE)))))))</f>
        <v xml:space="preserve">CON MANIGLIE APERTE, PARETI E FONDO CHIUSI ***FORNITO IN MULTIPLI DI 2/32 PZ*** </v>
      </c>
      <c r="F327" s="8"/>
      <c r="G327" s="23"/>
      <c r="H327" s="8"/>
      <c r="I327" s="24">
        <v>2762</v>
      </c>
      <c r="J327" s="25">
        <v>2</v>
      </c>
      <c r="K327" s="26">
        <v>32</v>
      </c>
      <c r="L327" s="27">
        <v>24.06</v>
      </c>
      <c r="M327" s="102"/>
    </row>
    <row r="328" spans="1:13" ht="21.75" customHeight="1" x14ac:dyDescent="0.25">
      <c r="A328" s="34" t="s">
        <v>154</v>
      </c>
      <c r="B328" s="78" t="s">
        <v>285</v>
      </c>
      <c r="C328" s="98" t="str">
        <f>IF(Tabella423[[#This Row],[ iMiNOW  01/09/2025  31/12/2025 ]],"PROMO"," ")</f>
        <v xml:space="preserve"> </v>
      </c>
      <c r="D328" s="8" t="str">
        <f>IF($A$4="I",VLOOKUP(B328,lingue!$A$1:$W$2481,12,FALSE),IF($A$4="GB",VLOOKUP(B328,lingue!$A$1:$W$2481,14,FALSE),IF($A$4="E",VLOOKUP(B328,lingue!$A$1:$W$2481,20,FALSE),IF($A$4="PL",VLOOKUP(B328,lingue!$A$1:$W$2481,22,FALSE),IF($A$4="D",VLOOKUP(B328,lingue!$A$1:$W$2481,16,FALSE),IF($A$4="F",VLOOKUP(B328,lingue!$A$1:$W$2481,18,FALSE)))))))</f>
        <v>CASSETTA IN POLIPROPILENE ATHENA 6428D-CAPACITA Lt=53 - DIM. MM  L=600 P=400 A=285 - COLORE: GRIGIO SCURO</v>
      </c>
      <c r="E328" s="23" t="str">
        <f>IF($A$4="I",VLOOKUP(B328,lingue!$A$1:$W$2481,13,FALSE),IF($A$4="GB",VLOOKUP(B328,lingue!$A$1:$W$2481,15,FALSE),IF($A$4="E",VLOOKUP(B328,lingue!$A$1:$W$2481,21,FALSE),IF($A$4="PL",VLOOKUP(B328,lingue!$A$1:$W$2481,23,FALSE),IF($A$4="D",VLOOKUP(B328,lingue!$A$1:$W$2481,17,FALSE),IF($A$4="F",VLOOKUP(B328,lingue!$A$1:$W$2481,19,FALSE)))))))</f>
        <v xml:space="preserve">CON MANIGLIE APERTE, PARETI CHIUSE E FONDO RINFORZATO ***FORNITO IN MULTIPLI DI 2/32 PZ*** </v>
      </c>
      <c r="F328" s="8"/>
      <c r="G328" s="23"/>
      <c r="H328" s="8"/>
      <c r="I328" s="24">
        <v>2968</v>
      </c>
      <c r="J328" s="25">
        <v>2</v>
      </c>
      <c r="K328" s="26">
        <v>32</v>
      </c>
      <c r="L328" s="27">
        <v>26.51</v>
      </c>
      <c r="M328" s="102"/>
    </row>
    <row r="329" spans="1:13" ht="21.75" customHeight="1" x14ac:dyDescent="0.25">
      <c r="A329" s="34" t="s">
        <v>154</v>
      </c>
      <c r="B329" s="78" t="s">
        <v>288</v>
      </c>
      <c r="C329" s="98" t="str">
        <f>IF(Tabella423[[#This Row],[ iMiNOW  01/09/2025  31/12/2025 ]],"PROMO"," ")</f>
        <v xml:space="preserve"> </v>
      </c>
      <c r="D329" s="8" t="str">
        <f>IF($A$4="I",VLOOKUP(B329,lingue!$A$1:$W$2481,12,FALSE),IF($A$4="GB",VLOOKUP(B329,lingue!$A$1:$W$2481,14,FALSE),IF($A$4="E",VLOOKUP(B329,lingue!$A$1:$W$2481,20,FALSE),IF($A$4="PL",VLOOKUP(B329,lingue!$A$1:$W$2481,22,FALSE),IF($A$4="D",VLOOKUP(B329,lingue!$A$1:$W$2481,16,FALSE),IF($A$4="F",VLOOKUP(B329,lingue!$A$1:$W$2481,18,FALSE)))))))</f>
        <v>CASSETTA IN POLIPROPILENE ATHENA 6432A-CAPACITA Lt=60 - DIM. MM  L=600 P=400 A=325 - COLORE: GRIGIO SCURO</v>
      </c>
      <c r="E329" s="23" t="str">
        <f>IF($A$4="I",VLOOKUP(B329,lingue!$A$1:$W$2481,13,FALSE),IF($A$4="GB",VLOOKUP(B329,lingue!$A$1:$W$2481,15,FALSE),IF($A$4="E",VLOOKUP(B329,lingue!$A$1:$W$2481,21,FALSE),IF($A$4="PL",VLOOKUP(B329,lingue!$A$1:$W$2481,23,FALSE),IF($A$4="D",VLOOKUP(B329,lingue!$A$1:$W$2481,17,FALSE),IF($A$4="F",VLOOKUP(B329,lingue!$A$1:$W$2481,19,FALSE)))))))</f>
        <v xml:space="preserve">CON MANIGLIE CHIUSE, PARETI E FONDO CHIUSI ***FORNITO IN MULTIPLI DI 3/40 PZ*** </v>
      </c>
      <c r="F329" s="8"/>
      <c r="G329" s="23"/>
      <c r="H329" s="8"/>
      <c r="I329" s="24">
        <v>3170</v>
      </c>
      <c r="J329" s="25">
        <v>3</v>
      </c>
      <c r="K329" s="26">
        <v>40</v>
      </c>
      <c r="L329" s="27">
        <v>26.85</v>
      </c>
      <c r="M329" s="102"/>
    </row>
    <row r="330" spans="1:13" ht="21.75" customHeight="1" x14ac:dyDescent="0.25">
      <c r="A330" s="34" t="s">
        <v>154</v>
      </c>
      <c r="B330" s="79" t="s">
        <v>290</v>
      </c>
      <c r="C330" s="98" t="str">
        <f>IF(Tabella423[[#This Row],[ iMiNOW  01/09/2025  31/12/2025 ]],"PROMO"," ")</f>
        <v xml:space="preserve"> </v>
      </c>
      <c r="D330" s="8" t="str">
        <f>IF($A$4="I",VLOOKUP(B330,lingue!$A$1:$W$2481,12,FALSE),IF($A$4="GB",VLOOKUP(B330,lingue!$A$1:$W$2481,14,FALSE),IF($A$4="E",VLOOKUP(B330,lingue!$A$1:$W$2481,20,FALSE),IF($A$4="PL",VLOOKUP(B330,lingue!$A$1:$W$2481,22,FALSE),IF($A$4="D",VLOOKUP(B330,lingue!$A$1:$W$2481,16,FALSE),IF($A$4="F",VLOOKUP(B330,lingue!$A$1:$W$2481,18,FALSE)))))))</f>
        <v>CASSETTA IN REPLAST ATHENA 6432A-CAPACITA Lt=60 - DIM. MM  L=600 P=400 A=325 - COLORE: GRIGIO SCURO</v>
      </c>
      <c r="E330" s="23" t="str">
        <f>IF($A$4="I",VLOOKUP(B330,lingue!$A$1:$W$2481,13,FALSE),IF($A$4="GB",VLOOKUP(B330,lingue!$A$1:$W$2481,15,FALSE),IF($A$4="E",VLOOKUP(B330,lingue!$A$1:$W$2481,21,FALSE),IF($A$4="PL",VLOOKUP(B330,lingue!$A$1:$W$2481,23,FALSE),IF($A$4="D",VLOOKUP(B330,lingue!$A$1:$W$2481,17,FALSE),IF($A$4="F",VLOOKUP(B330,lingue!$A$1:$W$2481,19,FALSE)))))))</f>
        <v xml:space="preserve">CON MANIGLIE CHIUSE, PARETI E FONDO CHIUSI ***FORNITO IN MULTIPLI DI 3/40 PZ*** </v>
      </c>
      <c r="F330" s="8"/>
      <c r="G330" s="23"/>
      <c r="H330" s="8"/>
      <c r="I330" s="24">
        <v>3313</v>
      </c>
      <c r="J330" s="25">
        <v>3</v>
      </c>
      <c r="K330" s="26">
        <v>40</v>
      </c>
      <c r="L330" s="27">
        <v>21.47</v>
      </c>
      <c r="M330" s="102"/>
    </row>
    <row r="331" spans="1:13" ht="21.75" customHeight="1" x14ac:dyDescent="0.25">
      <c r="A331" s="34" t="s">
        <v>154</v>
      </c>
      <c r="B331" s="22" t="s">
        <v>291</v>
      </c>
      <c r="C331" s="98" t="str">
        <f>IF(Tabella423[[#This Row],[ iMiNOW  01/09/2025  31/12/2025 ]],"PROMO"," ")</f>
        <v xml:space="preserve"> </v>
      </c>
      <c r="D331" s="8" t="str">
        <f>IF($A$4="I",VLOOKUP(B331,lingue!$A$1:$W$2481,12,FALSE),IF($A$4="GB",VLOOKUP(B331,lingue!$A$1:$W$2481,14,FALSE),IF($A$4="E",VLOOKUP(B331,lingue!$A$1:$W$2481,20,FALSE),IF($A$4="PL",VLOOKUP(B331,lingue!$A$1:$W$2481,22,FALSE),IF($A$4="D",VLOOKUP(B331,lingue!$A$1:$W$2481,16,FALSE),IF($A$4="F",VLOOKUP(B331,lingue!$A$1:$W$2481,18,FALSE)))))))</f>
        <v>CASSETTA IN POLIPROPILENE PER ALIMENTI ATHENA 6432A-CAPACITA Lt=60 - DIM. MM  L=600 P=400 A=325</v>
      </c>
      <c r="E331" s="23" t="str">
        <f>IF($A$4="I",VLOOKUP(B331,lingue!$A$1:$W$2481,13,FALSE),IF($A$4="GB",VLOOKUP(B331,lingue!$A$1:$W$2481,15,FALSE),IF($A$4="E",VLOOKUP(B331,lingue!$A$1:$W$2481,21,FALSE),IF($A$4="PL",VLOOKUP(B331,lingue!$A$1:$W$2481,23,FALSE),IF($A$4="D",VLOOKUP(B331,lingue!$A$1:$W$2481,17,FALSE),IF($A$4="F",VLOOKUP(B331,lingue!$A$1:$W$2481,19,FALSE)))))))</f>
        <v xml:space="preserve">CON MANIGLIE CHIUSE, PARETI E FONDO CHIUSI ***FORNITO IN MULTIPLI DI 3/40 PZ*** </v>
      </c>
      <c r="F331" s="8"/>
      <c r="G331" s="23"/>
      <c r="H331" s="8"/>
      <c r="I331" s="24">
        <v>3170</v>
      </c>
      <c r="J331" s="25">
        <v>3</v>
      </c>
      <c r="K331" s="26">
        <v>40</v>
      </c>
      <c r="L331" s="27">
        <v>26.85</v>
      </c>
      <c r="M331" s="102"/>
    </row>
    <row r="332" spans="1:13" ht="21.75" customHeight="1" x14ac:dyDescent="0.25">
      <c r="A332" s="34" t="s">
        <v>154</v>
      </c>
      <c r="B332" s="82" t="s">
        <v>292</v>
      </c>
      <c r="C332" s="98" t="str">
        <f>IF(Tabella423[[#This Row],[ iMiNOW  01/09/2025  31/12/2025 ]],"PROMO"," ")</f>
        <v xml:space="preserve"> </v>
      </c>
      <c r="D332" s="8" t="str">
        <f>IF($A$4="I",VLOOKUP(B332,lingue!$A$1:$W$2481,12,FALSE),IF($A$4="GB",VLOOKUP(B332,lingue!$A$1:$W$2481,14,FALSE),IF($A$4="E",VLOOKUP(B332,lingue!$A$1:$W$2481,20,FALSE),IF($A$4="PL",VLOOKUP(B332,lingue!$A$1:$W$2481,22,FALSE),IF($A$4="D",VLOOKUP(B332,lingue!$A$1:$W$2481,16,FALSE),IF($A$4="F",VLOOKUP(B332,lingue!$A$1:$W$2481,18,FALSE)))))))</f>
        <v>CASSETTA IN POLIPROPILENE ATHENA 6432A ISO-CAPACITA Lt=60 - DIM. MM  L=600 P=400 A=325 - COLORE: ROSSO</v>
      </c>
      <c r="E332" s="23" t="str">
        <f>IF($A$4="I",VLOOKUP(B332,lingue!$A$1:$W$2481,13,FALSE),IF($A$4="GB",VLOOKUP(B332,lingue!$A$1:$W$2481,15,FALSE),IF($A$4="E",VLOOKUP(B332,lingue!$A$1:$W$2481,21,FALSE),IF($A$4="PL",VLOOKUP(B332,lingue!$A$1:$W$2481,23,FALSE),IF($A$4="D",VLOOKUP(B332,lingue!$A$1:$W$2481,17,FALSE),IF($A$4="F",VLOOKUP(B332,lingue!$A$1:$W$2481,19,FALSE)))))))</f>
        <v xml:space="preserve">CON MANIGLIE CHIUSE, PARETI E FONDO CHIUSI ***FORNITO IN MULTIPLI DI 3/40 PZ*** </v>
      </c>
      <c r="F332" s="28"/>
      <c r="G332" s="23"/>
      <c r="I332" s="24">
        <v>3170</v>
      </c>
      <c r="J332" s="25">
        <v>3</v>
      </c>
      <c r="K332" s="26">
        <v>40</v>
      </c>
      <c r="L332" s="27">
        <v>35.79</v>
      </c>
      <c r="M332" s="102"/>
    </row>
    <row r="333" spans="1:13" ht="21.75" customHeight="1" x14ac:dyDescent="0.25">
      <c r="A333" s="34" t="s">
        <v>154</v>
      </c>
      <c r="B333" s="78" t="s">
        <v>293</v>
      </c>
      <c r="C333" s="98" t="str">
        <f>IF(Tabella423[[#This Row],[ iMiNOW  01/09/2025  31/12/2025 ]],"PROMO"," ")</f>
        <v xml:space="preserve"> </v>
      </c>
      <c r="D333" s="8" t="str">
        <f>IF($A$4="I",VLOOKUP(B333,lingue!$A$1:$W$2481,12,FALSE),IF($A$4="GB",VLOOKUP(B333,lingue!$A$1:$W$2481,14,FALSE),IF($A$4="E",VLOOKUP(B333,lingue!$A$1:$W$2481,20,FALSE),IF($A$4="PL",VLOOKUP(B333,lingue!$A$1:$W$2481,22,FALSE),IF($A$4="D",VLOOKUP(B333,lingue!$A$1:$W$2481,16,FALSE),IF($A$4="F",VLOOKUP(B333,lingue!$A$1:$W$2481,18,FALSE)))))))</f>
        <v>CASSETTA IN POLIPROPILENE ATHENA 6432B-CAPACITA Lt=60 - DIM. MM  L=600 P=400 A=325 - COLORE: GRIGIO SCURO</v>
      </c>
      <c r="E333" s="23" t="str">
        <f>IF($A$4="I",VLOOKUP(B333,lingue!$A$1:$W$2481,13,FALSE),IF($A$4="GB",VLOOKUP(B333,lingue!$A$1:$W$2481,15,FALSE),IF($A$4="E",VLOOKUP(B333,lingue!$A$1:$W$2481,21,FALSE),IF($A$4="PL",VLOOKUP(B333,lingue!$A$1:$W$2481,23,FALSE),IF($A$4="D",VLOOKUP(B333,lingue!$A$1:$W$2481,17,FALSE),IF($A$4="F",VLOOKUP(B333,lingue!$A$1:$W$2481,19,FALSE)))))))</f>
        <v xml:space="preserve">CON MANIGLIE APERTE, PARETI E FONDO CHIUSI ***FORNITO IN MULTIPLI DI 3/40 PZ*** </v>
      </c>
      <c r="F333" s="8"/>
      <c r="G333" s="23"/>
      <c r="H333" s="8"/>
      <c r="I333" s="24">
        <v>3228</v>
      </c>
      <c r="J333" s="25">
        <v>3</v>
      </c>
      <c r="K333" s="26">
        <v>40</v>
      </c>
      <c r="L333" s="27">
        <v>26.85</v>
      </c>
      <c r="M333" s="102"/>
    </row>
    <row r="334" spans="1:13" ht="21.75" customHeight="1" x14ac:dyDescent="0.25">
      <c r="A334" s="34" t="s">
        <v>154</v>
      </c>
      <c r="B334" s="78" t="s">
        <v>296</v>
      </c>
      <c r="C334" s="98" t="str">
        <f>IF(Tabella423[[#This Row],[ iMiNOW  01/09/2025  31/12/2025 ]],"PROMO"," ")</f>
        <v xml:space="preserve"> </v>
      </c>
      <c r="D334" s="8" t="str">
        <f>IF($A$4="I",VLOOKUP(B334,lingue!$A$1:$W$2481,12,FALSE),IF($A$4="GB",VLOOKUP(B334,lingue!$A$1:$W$2481,14,FALSE),IF($A$4="E",VLOOKUP(B334,lingue!$A$1:$W$2481,20,FALSE),IF($A$4="PL",VLOOKUP(B334,lingue!$A$1:$W$2481,22,FALSE),IF($A$4="D",VLOOKUP(B334,lingue!$A$1:$W$2481,16,FALSE),IF($A$4="F",VLOOKUP(B334,lingue!$A$1:$W$2481,18,FALSE)))))))</f>
        <v>CASSETTA IN POLIPROPILENE ATHENA 6432D-CAPACITA Lt=60 - DIM. MM  L=600 P=400 A=325 - COLORE: GRIGIO SCURO</v>
      </c>
      <c r="E334" s="23" t="str">
        <f>IF($A$4="I",VLOOKUP(B334,lingue!$A$1:$W$2481,13,FALSE),IF($A$4="GB",VLOOKUP(B334,lingue!$A$1:$W$2481,15,FALSE),IF($A$4="E",VLOOKUP(B334,lingue!$A$1:$W$2481,21,FALSE),IF($A$4="PL",VLOOKUP(B334,lingue!$A$1:$W$2481,23,FALSE),IF($A$4="D",VLOOKUP(B334,lingue!$A$1:$W$2481,17,FALSE),IF($A$4="F",VLOOKUP(B334,lingue!$A$1:$W$2481,19,FALSE)))))))</f>
        <v xml:space="preserve">CON MANIGLIE APERTE, PARETI CHIUSE E FONDO RINFORZATO ***FORNITO IN MULTIPLI DI 3/40 PZ*** </v>
      </c>
      <c r="F334" s="8"/>
      <c r="G334" s="23"/>
      <c r="H334" s="8"/>
      <c r="I334" s="24">
        <v>3500</v>
      </c>
      <c r="J334" s="25">
        <v>3</v>
      </c>
      <c r="K334" s="26">
        <v>40</v>
      </c>
      <c r="L334" s="27">
        <v>28.22</v>
      </c>
      <c r="M334" s="102"/>
    </row>
    <row r="335" spans="1:13" ht="21.75" customHeight="1" x14ac:dyDescent="0.25">
      <c r="A335" s="34" t="s">
        <v>154</v>
      </c>
      <c r="B335" s="78" t="s">
        <v>299</v>
      </c>
      <c r="C335" s="98" t="str">
        <f>IF(Tabella423[[#This Row],[ iMiNOW  01/09/2025  31/12/2025 ]],"PROMO"," ")</f>
        <v xml:space="preserve"> </v>
      </c>
      <c r="D335" s="8" t="str">
        <f>IF($A$4="I",VLOOKUP(B335,lingue!$A$1:$W$2481,12,FALSE),IF($A$4="GB",VLOOKUP(B335,lingue!$A$1:$W$2481,14,FALSE),IF($A$4="E",VLOOKUP(B335,lingue!$A$1:$W$2481,20,FALSE),IF($A$4="PL",VLOOKUP(B335,lingue!$A$1:$W$2481,22,FALSE),IF($A$4="D",VLOOKUP(B335,lingue!$A$1:$W$2481,16,FALSE),IF($A$4="F",VLOOKUP(B335,lingue!$A$1:$W$2481,18,FALSE)))))))</f>
        <v>CASSETTA IN POLIPROPILENE ATHENA 6432R-CAPACITA Lt=60 - DIM. MM  L=600 P=400 A=325 - COLORE: GRIGIO SCURO</v>
      </c>
      <c r="E335" s="23" t="str">
        <f>IF($A$4="I",VLOOKUP(B335,lingue!$A$1:$W$2481,13,FALSE),IF($A$4="GB",VLOOKUP(B335,lingue!$A$1:$W$2481,15,FALSE),IF($A$4="E",VLOOKUP(B335,lingue!$A$1:$W$2481,21,FALSE),IF($A$4="PL",VLOOKUP(B335,lingue!$A$1:$W$2481,23,FALSE),IF($A$4="D",VLOOKUP(B335,lingue!$A$1:$W$2481,17,FALSE),IF($A$4="F",VLOOKUP(B335,lingue!$A$1:$W$2481,19,FALSE)))))))</f>
        <v xml:space="preserve">CON MANIGLIE APERTE, PARETI FORATE E FONDO CHIUSO ***FORNITO IN MULTIPLI DI 3/40 PZ*** </v>
      </c>
      <c r="F335" s="8"/>
      <c r="G335" s="23"/>
      <c r="H335" s="8"/>
      <c r="I335" s="24">
        <v>2968</v>
      </c>
      <c r="J335" s="25">
        <v>3</v>
      </c>
      <c r="K335" s="26">
        <v>40</v>
      </c>
      <c r="L335" s="27">
        <v>26.85</v>
      </c>
      <c r="M335" s="102"/>
    </row>
    <row r="336" spans="1:13" ht="21.75" customHeight="1" x14ac:dyDescent="0.25">
      <c r="A336" s="34" t="s">
        <v>154</v>
      </c>
      <c r="B336" s="78" t="s">
        <v>302</v>
      </c>
      <c r="C336" s="98" t="str">
        <f>IF(Tabella423[[#This Row],[ iMiNOW  01/09/2025  31/12/2025 ]],"PROMO"," ")</f>
        <v xml:space="preserve"> </v>
      </c>
      <c r="D336" s="8" t="str">
        <f>IF($A$4="I",VLOOKUP(B336,lingue!$A$1:$W$2481,12,FALSE),IF($A$4="GB",VLOOKUP(B336,lingue!$A$1:$W$2481,14,FALSE),IF($A$4="E",VLOOKUP(B336,lingue!$A$1:$W$2481,20,FALSE),IF($A$4="PL",VLOOKUP(B336,lingue!$A$1:$W$2481,22,FALSE),IF($A$4="D",VLOOKUP(B336,lingue!$A$1:$W$2481,16,FALSE),IF($A$4="F",VLOOKUP(B336,lingue!$A$1:$W$2481,18,FALSE)))))))</f>
        <v>CASSETTA IN POLIPROPILENE ATHENA 6443B-CAPACITA Lt=90 - DIM. MM  L=600 P=400 A=430 - COLORE: GRIGIO SCURO</v>
      </c>
      <c r="E336" s="23" t="str">
        <f>IF($A$4="I",VLOOKUP(B336,lingue!$A$1:$W$2481,13,FALSE),IF($A$4="GB",VLOOKUP(B336,lingue!$A$1:$W$2481,15,FALSE),IF($A$4="E",VLOOKUP(B336,lingue!$A$1:$W$2481,21,FALSE),IF($A$4="PL",VLOOKUP(B336,lingue!$A$1:$W$2481,23,FALSE),IF($A$4="D",VLOOKUP(B336,lingue!$A$1:$W$2481,17,FALSE),IF($A$4="F",VLOOKUP(B336,lingue!$A$1:$W$2481,19,FALSE)))))))</f>
        <v>CON MANIGLIE APERTE, PARETI E FONDO CHIUSI ***FORNITO IN MULTIPLI DI 1/20 PZ***</v>
      </c>
      <c r="F336" s="8"/>
      <c r="G336" s="23"/>
      <c r="H336" s="8"/>
      <c r="I336" s="24">
        <v>3752</v>
      </c>
      <c r="J336" s="25">
        <v>1</v>
      </c>
      <c r="K336" s="26">
        <v>20</v>
      </c>
      <c r="L336" s="27">
        <v>34.47</v>
      </c>
      <c r="M336" s="102"/>
    </row>
    <row r="337" spans="1:13" ht="21.75" customHeight="1" x14ac:dyDescent="0.25">
      <c r="A337" s="34" t="s">
        <v>154</v>
      </c>
      <c r="B337" s="22" t="s">
        <v>304</v>
      </c>
      <c r="C337" s="98" t="str">
        <f>IF(Tabella423[[#This Row],[ iMiNOW  01/09/2025  31/12/2025 ]],"PROMO"," ")</f>
        <v xml:space="preserve"> </v>
      </c>
      <c r="D337" s="8" t="str">
        <f>IF($A$4="I",VLOOKUP(B337,lingue!$A$1:$W$2481,12,FALSE),IF($A$4="GB",VLOOKUP(B337,lingue!$A$1:$W$2481,14,FALSE),IF($A$4="E",VLOOKUP(B337,lingue!$A$1:$W$2481,20,FALSE),IF($A$4="PL",VLOOKUP(B337,lingue!$A$1:$W$2481,22,FALSE),IF($A$4="D",VLOOKUP(B337,lingue!$A$1:$W$2481,16,FALSE),IF($A$4="F",VLOOKUP(B337,lingue!$A$1:$W$2481,18,FALSE)))))))</f>
        <v>CASSETTA IN POLIPROPILENE PER ALIMENTI ATHENA 6443B-CAPACITA Lt=90 - DIM. MM  L=600 P=400 A=430</v>
      </c>
      <c r="E337" s="23" t="str">
        <f>IF($A$4="I",VLOOKUP(B337,lingue!$A$1:$W$2481,13,FALSE),IF($A$4="GB",VLOOKUP(B337,lingue!$A$1:$W$2481,15,FALSE),IF($A$4="E",VLOOKUP(B337,lingue!$A$1:$W$2481,21,FALSE),IF($A$4="PL",VLOOKUP(B337,lingue!$A$1:$W$2481,23,FALSE),IF($A$4="D",VLOOKUP(B337,lingue!$A$1:$W$2481,17,FALSE),IF($A$4="F",VLOOKUP(B337,lingue!$A$1:$W$2481,19,FALSE)))))))</f>
        <v>CON MANIGLIE APERTE, PARETI E FONDO CHIUSI ***FORNITO IN MULTIPLI DI 1/20 PZ***</v>
      </c>
      <c r="F337" s="29">
        <v>200</v>
      </c>
      <c r="G337" s="32" t="s">
        <v>606</v>
      </c>
      <c r="H337" s="31">
        <v>250</v>
      </c>
      <c r="I337" s="24">
        <v>3752</v>
      </c>
      <c r="J337" s="25">
        <v>1</v>
      </c>
      <c r="K337" s="26">
        <v>20</v>
      </c>
      <c r="L337" s="27">
        <v>34.47</v>
      </c>
      <c r="M337" s="102"/>
    </row>
    <row r="338" spans="1:13" ht="21.75" customHeight="1" x14ac:dyDescent="0.25">
      <c r="A338" s="34" t="s">
        <v>154</v>
      </c>
      <c r="B338" s="78" t="s">
        <v>305</v>
      </c>
      <c r="C338" s="98" t="str">
        <f>IF(Tabella423[[#This Row],[ iMiNOW  01/09/2025  31/12/2025 ]],"PROMO"," ")</f>
        <v xml:space="preserve"> </v>
      </c>
      <c r="D338" s="8" t="str">
        <f>IF($A$4="I",VLOOKUP(B338,lingue!$A$1:$W$2481,12,FALSE),IF($A$4="GB",VLOOKUP(B338,lingue!$A$1:$W$2481,14,FALSE),IF($A$4="E",VLOOKUP(B338,lingue!$A$1:$W$2481,20,FALSE),IF($A$4="PL",VLOOKUP(B338,lingue!$A$1:$W$2481,22,FALSE),IF($A$4="D",VLOOKUP(B338,lingue!$A$1:$W$2481,16,FALSE),IF($A$4="F",VLOOKUP(B338,lingue!$A$1:$W$2481,18,FALSE)))))))</f>
        <v>CASSETTA IN POLIPROPILENE ATHENA 6443R-CAPACITA Lt=90 - DIM. MM  L=600 P=400 A=430 - COLORE: GRIGIO SCURO</v>
      </c>
      <c r="E338" s="23" t="str">
        <f>IF($A$4="I",VLOOKUP(B338,lingue!$A$1:$W$2481,13,FALSE),IF($A$4="GB",VLOOKUP(B338,lingue!$A$1:$W$2481,15,FALSE),IF($A$4="E",VLOOKUP(B338,lingue!$A$1:$W$2481,21,FALSE),IF($A$4="PL",VLOOKUP(B338,lingue!$A$1:$W$2481,23,FALSE),IF($A$4="D",VLOOKUP(B338,lingue!$A$1:$W$2481,17,FALSE),IF($A$4="F",VLOOKUP(B338,lingue!$A$1:$W$2481,19,FALSE)))))))</f>
        <v>CON MANIGLIE APERTE, PARETI FORATE E FONDO CHIUSO ***FORNITO IN MULTIPLI DI 1/20 PZ***</v>
      </c>
      <c r="F338" s="8"/>
      <c r="G338" s="23"/>
      <c r="H338" s="8"/>
      <c r="I338" s="24">
        <v>3502</v>
      </c>
      <c r="J338" s="25">
        <v>1</v>
      </c>
      <c r="K338" s="26">
        <v>20</v>
      </c>
      <c r="L338" s="27">
        <v>34.270000000000003</v>
      </c>
      <c r="M338" s="102"/>
    </row>
    <row r="339" spans="1:13" ht="21.75" customHeight="1" x14ac:dyDescent="0.25">
      <c r="A339" s="34" t="s">
        <v>154</v>
      </c>
      <c r="B339" s="78" t="s">
        <v>308</v>
      </c>
      <c r="C339" s="98" t="str">
        <f>IF(Tabella423[[#This Row],[ iMiNOW  01/09/2025  31/12/2025 ]],"PROMO"," ")</f>
        <v xml:space="preserve"> </v>
      </c>
      <c r="D339" s="8" t="str">
        <f>IF($A$4="I",VLOOKUP(B339,lingue!$A$1:$W$2481,12,FALSE),IF($A$4="GB",VLOOKUP(B339,lingue!$A$1:$W$2481,14,FALSE),IF($A$4="E",VLOOKUP(B339,lingue!$A$1:$W$2481,20,FALSE),IF($A$4="PL",VLOOKUP(B339,lingue!$A$1:$W$2481,22,FALSE),IF($A$4="D",VLOOKUP(B339,lingue!$A$1:$W$2481,16,FALSE),IF($A$4="F",VLOOKUP(B339,lingue!$A$1:$W$2481,18,FALSE)))))))</f>
        <v>CASSETTA IN POLIPROPILENE ATHENA 6443U-CAPACITA Lt=90 - DIM. MM  L=600 P=400 A=430 - COLORE: GRIGIO SCURO</v>
      </c>
      <c r="E339" s="23" t="str">
        <f>IF($A$4="I",VLOOKUP(B339,lingue!$A$1:$W$2481,13,FALSE),IF($A$4="GB",VLOOKUP(B339,lingue!$A$1:$W$2481,15,FALSE),IF($A$4="E",VLOOKUP(B339,lingue!$A$1:$W$2481,21,FALSE),IF($A$4="PL",VLOOKUP(B339,lingue!$A$1:$W$2481,23,FALSE),IF($A$4="D",VLOOKUP(B339,lingue!$A$1:$W$2481,17,FALSE),IF($A$4="F",VLOOKUP(B339,lingue!$A$1:$W$2481,19,FALSE)))))))</f>
        <v>CON MANIGLIE APERTE, 1 PARETE CORTA CHIUSA, 1 PARETE CORTA CON FINESTRA, PARETI LUNGHE E FONDO CHIUSI ***FORNITO IN MULTIPLI DI 1/20 PZ***</v>
      </c>
      <c r="F339" s="8"/>
      <c r="G339" s="23"/>
      <c r="H339" s="8"/>
      <c r="I339" s="24">
        <v>3746</v>
      </c>
      <c r="J339" s="25">
        <v>1</v>
      </c>
      <c r="K339" s="26">
        <v>20</v>
      </c>
      <c r="L339" s="27">
        <v>34.270000000000003</v>
      </c>
      <c r="M339" s="102"/>
    </row>
    <row r="340" spans="1:13" ht="21.75" customHeight="1" x14ac:dyDescent="0.25">
      <c r="A340" s="34" t="s">
        <v>154</v>
      </c>
      <c r="B340" s="78" t="s">
        <v>311</v>
      </c>
      <c r="C340" s="98" t="str">
        <f>IF(Tabella423[[#This Row],[ iMiNOW  01/09/2025  31/12/2025 ]],"PROMO"," ")</f>
        <v xml:space="preserve"> </v>
      </c>
      <c r="D340" s="8" t="str">
        <f>IF($A$4="I",VLOOKUP(B340,lingue!$A$1:$W$2481,12,FALSE),IF($A$4="GB",VLOOKUP(B340,lingue!$A$1:$W$2481,14,FALSE),IF($A$4="E",VLOOKUP(B340,lingue!$A$1:$W$2481,20,FALSE),IF($A$4="PL",VLOOKUP(B340,lingue!$A$1:$W$2481,22,FALSE),IF($A$4="D",VLOOKUP(B340,lingue!$A$1:$W$2481,16,FALSE),IF($A$4="F",VLOOKUP(B340,lingue!$A$1:$W$2481,18,FALSE)))))))</f>
        <v>CASSETTA IN POLIPROPILENE ATHENA 6443V-CAPACITA Lt=90 - DIM. MM  L=600 P=400 A=430 - COLORE: GRIGIO SCURO</v>
      </c>
      <c r="E340" s="23" t="str">
        <f>IF($A$4="I",VLOOKUP(B340,lingue!$A$1:$W$2481,13,FALSE),IF($A$4="GB",VLOOKUP(B340,lingue!$A$1:$W$2481,15,FALSE),IF($A$4="E",VLOOKUP(B340,lingue!$A$1:$W$2481,21,FALSE),IF($A$4="PL",VLOOKUP(B340,lingue!$A$1:$W$2481,23,FALSE),IF($A$4="D",VLOOKUP(B340,lingue!$A$1:$W$2481,17,FALSE),IF($A$4="F",VLOOKUP(B340,lingue!$A$1:$W$2481,19,FALSE)))))))</f>
        <v>CON MANIGLIE APERTE, PARETI CORTE CHIUSE, 1 PARETE LUNGA CHIUSA,  1 PARETE LUNGA CON FINESTRA E FONDO CHIUSO ***FORNITO IN MULTIPLI DI 1/20 PZ***</v>
      </c>
      <c r="F340" s="8"/>
      <c r="G340" s="23"/>
      <c r="H340" s="8"/>
      <c r="I340" s="24">
        <v>3626</v>
      </c>
      <c r="J340" s="25">
        <v>1</v>
      </c>
      <c r="K340" s="26">
        <v>20</v>
      </c>
      <c r="L340" s="27">
        <v>34.270000000000003</v>
      </c>
      <c r="M340" s="102"/>
    </row>
    <row r="341" spans="1:13" ht="21.75" customHeight="1" x14ac:dyDescent="0.25">
      <c r="A341" s="34" t="s">
        <v>154</v>
      </c>
      <c r="B341" s="78" t="s">
        <v>314</v>
      </c>
      <c r="C341" s="98" t="str">
        <f>IF(Tabella423[[#This Row],[ iMiNOW  01/09/2025  31/12/2025 ]],"PROMO"," ")</f>
        <v xml:space="preserve"> </v>
      </c>
      <c r="D341" s="8" t="str">
        <f>IF($A$4="I",VLOOKUP(B341,lingue!$A$1:$W$2481,12,FALSE),IF($A$4="GB",VLOOKUP(B341,lingue!$A$1:$W$2481,14,FALSE),IF($A$4="E",VLOOKUP(B341,lingue!$A$1:$W$2481,20,FALSE),IF($A$4="PL",VLOOKUP(B341,lingue!$A$1:$W$2481,22,FALSE),IF($A$4="D",VLOOKUP(B341,lingue!$A$1:$W$2481,16,FALSE),IF($A$4="F",VLOOKUP(B341,lingue!$A$1:$W$2481,18,FALSE)))))))</f>
        <v>COPERCHIO IN PP A CERNIERA PER CASSETTE SERIE ATHENA - THEMA - DIM. MM  L=600 P=400 - COLORE: GRIGIO SCURO</v>
      </c>
      <c r="E341" s="23" t="str">
        <f>IF($A$4="I",VLOOKUP(B341,lingue!$A$1:$W$2481,13,FALSE),IF($A$4="GB",VLOOKUP(B341,lingue!$A$1:$W$2481,15,FALSE),IF($A$4="E",VLOOKUP(B341,lingue!$A$1:$W$2481,21,FALSE),IF($A$4="PL",VLOOKUP(B341,lingue!$A$1:$W$2481,23,FALSE),IF($A$4="D",VLOOKUP(B341,lingue!$A$1:$W$2481,17,FALSE),IF($A$4="F",VLOOKUP(B341,lingue!$A$1:$W$2481,19,FALSE)))))))</f>
        <v>***FORNITO IN MULTIPLI DI 10/320 PZ***</v>
      </c>
      <c r="F341" s="8"/>
      <c r="G341" s="23"/>
      <c r="H341" s="8"/>
      <c r="I341" s="24">
        <v>700</v>
      </c>
      <c r="J341" s="25">
        <v>10</v>
      </c>
      <c r="K341" s="26">
        <v>320</v>
      </c>
      <c r="L341" s="27">
        <v>8.4600000000000009</v>
      </c>
      <c r="M341" s="102"/>
    </row>
    <row r="342" spans="1:13" ht="21.75" customHeight="1" x14ac:dyDescent="0.25">
      <c r="A342" s="34" t="s">
        <v>154</v>
      </c>
      <c r="B342" s="79" t="s">
        <v>316</v>
      </c>
      <c r="C342" s="98" t="str">
        <f>IF(Tabella423[[#This Row],[ iMiNOW  01/09/2025  31/12/2025 ]],"PROMO"," ")</f>
        <v xml:space="preserve"> </v>
      </c>
      <c r="D342" s="8" t="str">
        <f>IF($A$4="I",VLOOKUP(B342,lingue!$A$1:$W$2481,12,FALSE),IF($A$4="GB",VLOOKUP(B342,lingue!$A$1:$W$2481,14,FALSE),IF($A$4="E",VLOOKUP(B342,lingue!$A$1:$W$2481,20,FALSE),IF($A$4="PL",VLOOKUP(B342,lingue!$A$1:$W$2481,22,FALSE),IF($A$4="D",VLOOKUP(B342,lingue!$A$1:$W$2481,16,FALSE),IF($A$4="F",VLOOKUP(B342,lingue!$A$1:$W$2481,18,FALSE)))))))</f>
        <v>COPERCHIO IN REPLAST A CERNIERA PER CASSETTE SERIE ATHENA - DIM. MM  L=600 P=400 - COLORE: GRIGIO SCURO</v>
      </c>
      <c r="E342" s="23" t="str">
        <f>IF($A$4="I",VLOOKUP(B342,lingue!$A$1:$W$2481,13,FALSE),IF($A$4="GB",VLOOKUP(B342,lingue!$A$1:$W$2481,15,FALSE),IF($A$4="E",VLOOKUP(B342,lingue!$A$1:$W$2481,21,FALSE),IF($A$4="PL",VLOOKUP(B342,lingue!$A$1:$W$2481,23,FALSE),IF($A$4="D",VLOOKUP(B342,lingue!$A$1:$W$2481,17,FALSE),IF($A$4="F",VLOOKUP(B342,lingue!$A$1:$W$2481,19,FALSE)))))))</f>
        <v>***FORNITO IN MULTIPLI DI 10/320 PZ***</v>
      </c>
      <c r="F342" s="8"/>
      <c r="G342" s="23"/>
      <c r="H342" s="8"/>
      <c r="I342" s="24">
        <v>732</v>
      </c>
      <c r="J342" s="25">
        <v>10</v>
      </c>
      <c r="K342" s="26">
        <v>320</v>
      </c>
      <c r="L342" s="27">
        <v>7.02</v>
      </c>
      <c r="M342" s="102"/>
    </row>
    <row r="343" spans="1:13" ht="21.75" customHeight="1" x14ac:dyDescent="0.25">
      <c r="A343" s="34" t="s">
        <v>154</v>
      </c>
      <c r="B343" s="22" t="s">
        <v>317</v>
      </c>
      <c r="C343" s="98" t="str">
        <f>IF(Tabella423[[#This Row],[ iMiNOW  01/09/2025  31/12/2025 ]],"PROMO"," ")</f>
        <v xml:space="preserve"> </v>
      </c>
      <c r="D343" s="8" t="str">
        <f>IF($A$4="I",VLOOKUP(B343,lingue!$A$1:$W$2481,12,FALSE),IF($A$4="GB",VLOOKUP(B343,lingue!$A$1:$W$2481,14,FALSE),IF($A$4="E",VLOOKUP(B343,lingue!$A$1:$W$2481,20,FALSE),IF($A$4="PL",VLOOKUP(B343,lingue!$A$1:$W$2481,22,FALSE),IF($A$4="D",VLOOKUP(B343,lingue!$A$1:$W$2481,16,FALSE),IF($A$4="F",VLOOKUP(B343,lingue!$A$1:$W$2481,18,FALSE)))))))</f>
        <v>COPERCHIO IN PP PER ALIMENTI A CERNIERA PER CASSETTE SERIE ATHENA - DIM. MM  L=600 P=400</v>
      </c>
      <c r="E343" s="23" t="str">
        <f>IF($A$4="I",VLOOKUP(B343,lingue!$A$1:$W$2481,13,FALSE),IF($A$4="GB",VLOOKUP(B343,lingue!$A$1:$W$2481,15,FALSE),IF($A$4="E",VLOOKUP(B343,lingue!$A$1:$W$2481,21,FALSE),IF($A$4="PL",VLOOKUP(B343,lingue!$A$1:$W$2481,23,FALSE),IF($A$4="D",VLOOKUP(B343,lingue!$A$1:$W$2481,17,FALSE),IF($A$4="F",VLOOKUP(B343,lingue!$A$1:$W$2481,19,FALSE)))))))</f>
        <v>***FORNITO IN MULTIPLI DI 10/320 PZ***</v>
      </c>
      <c r="F343" s="8"/>
      <c r="G343" s="23"/>
      <c r="H343" s="8"/>
      <c r="I343" s="24">
        <v>700</v>
      </c>
      <c r="J343" s="25">
        <v>10</v>
      </c>
      <c r="K343" s="26">
        <v>320</v>
      </c>
      <c r="L343" s="27">
        <v>8.4600000000000009</v>
      </c>
      <c r="M343" s="102"/>
    </row>
    <row r="344" spans="1:13" ht="21.75" customHeight="1" x14ac:dyDescent="0.25">
      <c r="A344" s="34" t="s">
        <v>154</v>
      </c>
      <c r="B344" s="82" t="s">
        <v>318</v>
      </c>
      <c r="C344" s="98" t="str">
        <f>IF(Tabella423[[#This Row],[ iMiNOW  01/09/2025  31/12/2025 ]],"PROMO"," ")</f>
        <v xml:space="preserve"> </v>
      </c>
      <c r="D344" s="8" t="str">
        <f>IF($A$4="I",VLOOKUP(B344,lingue!$A$1:$W$2481,12,FALSE),IF($A$4="GB",VLOOKUP(B344,lingue!$A$1:$W$2481,14,FALSE),IF($A$4="E",VLOOKUP(B344,lingue!$A$1:$W$2481,20,FALSE),IF($A$4="PL",VLOOKUP(B344,lingue!$A$1:$W$2481,22,FALSE),IF($A$4="D",VLOOKUP(B344,lingue!$A$1:$W$2481,16,FALSE),IF($A$4="F",VLOOKUP(B344,lingue!$A$1:$W$2481,18,FALSE)))))))</f>
        <v>COPERCHIO IN PP A CERNIERA PER CASSETTE SERIE ATHENA ISO - DIM. MM  L=600 P=400 - COLORE: ROSSO</v>
      </c>
      <c r="E344" s="23" t="str">
        <f>IF($A$4="I",VLOOKUP(B344,lingue!$A$1:$W$2481,13,FALSE),IF($A$4="GB",VLOOKUP(B344,lingue!$A$1:$W$2481,15,FALSE),IF($A$4="E",VLOOKUP(B344,lingue!$A$1:$W$2481,21,FALSE),IF($A$4="PL",VLOOKUP(B344,lingue!$A$1:$W$2481,23,FALSE),IF($A$4="D",VLOOKUP(B344,lingue!$A$1:$W$2481,17,FALSE),IF($A$4="F",VLOOKUP(B344,lingue!$A$1:$W$2481,19,FALSE)))))))</f>
        <v>***FORNITO IN MULTIPLI DI 10/320 PZ***</v>
      </c>
      <c r="F344" s="28"/>
      <c r="G344" s="23"/>
      <c r="I344" s="24">
        <v>700</v>
      </c>
      <c r="J344" s="25">
        <v>10</v>
      </c>
      <c r="K344" s="36">
        <v>320</v>
      </c>
      <c r="L344" s="27">
        <v>11.3</v>
      </c>
      <c r="M344" s="102"/>
    </row>
    <row r="345" spans="1:13" ht="21.75" customHeight="1" x14ac:dyDescent="0.25">
      <c r="A345" s="34" t="s">
        <v>6</v>
      </c>
      <c r="B345" s="77" t="s">
        <v>319</v>
      </c>
      <c r="C345" s="98" t="str">
        <f>IF(Tabella423[[#This Row],[ iMiNOW  01/09/2025  31/12/2025 ]],"PROMO"," ")</f>
        <v xml:space="preserve"> </v>
      </c>
      <c r="D345" s="8" t="str">
        <f>IF($A$4="I",VLOOKUP(B345,lingue!$A$1:$W$2481,12,FALSE),IF($A$4="GB",VLOOKUP(B345,lingue!$A$1:$W$2481,14,FALSE),IF($A$4="E",VLOOKUP(B345,lingue!$A$1:$W$2481,20,FALSE),IF($A$4="PL",VLOOKUP(B345,lingue!$A$1:$W$2481,22,FALSE),IF($A$4="D",VLOOKUP(B345,lingue!$A$1:$W$2481,16,FALSE),IF($A$4="F",VLOOKUP(B345,lingue!$A$1:$W$2481,18,FALSE)))))))</f>
        <v>CASSETTA DIVISORIO CONDUTTIVA PER CASSETTE SERIE ATHENA 1 SCOMPARTO - DIM. MM  L=277 P=177 A=99 - COLORE: NERO</v>
      </c>
      <c r="E345" s="23" t="str">
        <f>IF($A$4="I",VLOOKUP(B345,lingue!$A$1:$W$2481,13,FALSE),IF($A$4="GB",VLOOKUP(B345,lingue!$A$1:$W$2481,15,FALSE),IF($A$4="E",VLOOKUP(B345,lingue!$A$1:$W$2481,21,FALSE),IF($A$4="PL",VLOOKUP(B345,lingue!$A$1:$W$2481,23,FALSE),IF($A$4="D",VLOOKUP(B345,lingue!$A$1:$W$2481,17,FALSE),IF($A$4="F",VLOOKUP(B345,lingue!$A$1:$W$2481,19,FALSE)))))))</f>
        <v>***FORNITO IN MULTIPLI DI 20/320 PZ***</v>
      </c>
      <c r="F345" s="8"/>
      <c r="G345" s="23"/>
      <c r="H345" s="35"/>
      <c r="I345" s="24">
        <v>345</v>
      </c>
      <c r="J345" s="25">
        <v>20</v>
      </c>
      <c r="K345" s="26">
        <v>320</v>
      </c>
      <c r="L345" s="27">
        <v>6.9</v>
      </c>
      <c r="M345" s="102"/>
    </row>
    <row r="346" spans="1:13" ht="21.75" customHeight="1" x14ac:dyDescent="0.25">
      <c r="A346" s="34" t="s">
        <v>538</v>
      </c>
      <c r="B346" s="77" t="s">
        <v>320</v>
      </c>
      <c r="C346" s="98" t="str">
        <f>IF(Tabella423[[#This Row],[ iMiNOW  01/09/2025  31/12/2025 ]],"PROMO"," ")</f>
        <v xml:space="preserve"> </v>
      </c>
      <c r="D346" s="8" t="str">
        <f>IF($A$4="I",VLOOKUP(B346,lingue!$A$1:$W$2481,12,FALSE),IF($A$4="GB",VLOOKUP(B346,lingue!$A$1:$W$2481,14,FALSE),IF($A$4="E",VLOOKUP(B346,lingue!$A$1:$W$2481,20,FALSE),IF($A$4="PL",VLOOKUP(B346,lingue!$A$1:$W$2481,22,FALSE),IF($A$4="D",VLOOKUP(B346,lingue!$A$1:$W$2481,16,FALSE),IF($A$4="F",VLOOKUP(B346,lingue!$A$1:$W$2481,18,FALSE)))))))</f>
        <v>CASSETTA DIVISORIO IN REPLAST PER CASSETTE SERIE ATHENA 1 SCOMPARTO - DIM. MM  L=277 P=177 A=99 - COLORE: NERO</v>
      </c>
      <c r="E346" s="23" t="str">
        <f>IF($A$4="I",VLOOKUP(B346,lingue!$A$1:$W$2481,13,FALSE),IF($A$4="GB",VLOOKUP(B346,lingue!$A$1:$W$2481,15,FALSE),IF($A$4="E",VLOOKUP(B346,lingue!$A$1:$W$2481,21,FALSE),IF($A$4="PL",VLOOKUP(B346,lingue!$A$1:$W$2481,23,FALSE),IF($A$4="D",VLOOKUP(B346,lingue!$A$1:$W$2481,17,FALSE),IF($A$4="F",VLOOKUP(B346,lingue!$A$1:$W$2481,19,FALSE)))))))</f>
        <v>***FORNITO IN MULTIPLI DI 20/320 PZ***</v>
      </c>
      <c r="F346" s="28"/>
      <c r="G346" s="23"/>
      <c r="I346" s="24">
        <v>321.85999999999996</v>
      </c>
      <c r="J346" s="25">
        <v>20</v>
      </c>
      <c r="K346" s="36">
        <v>320</v>
      </c>
      <c r="L346" s="27">
        <v>3.86</v>
      </c>
      <c r="M346" s="102"/>
    </row>
    <row r="347" spans="1:13" ht="21.75" customHeight="1" x14ac:dyDescent="0.25">
      <c r="A347" s="34" t="s">
        <v>6</v>
      </c>
      <c r="B347" s="77" t="s">
        <v>321</v>
      </c>
      <c r="C347" s="98" t="str">
        <f>IF(Tabella423[[#This Row],[ iMiNOW  01/09/2025  31/12/2025 ]],"PROMO"," ")</f>
        <v xml:space="preserve"> </v>
      </c>
      <c r="D347" s="8" t="str">
        <f>IF($A$4="I",VLOOKUP(B347,lingue!$A$1:$W$2481,12,FALSE),IF($A$4="GB",VLOOKUP(B347,lingue!$A$1:$W$2481,14,FALSE),IF($A$4="E",VLOOKUP(B347,lingue!$A$1:$W$2481,20,FALSE),IF($A$4="PL",VLOOKUP(B347,lingue!$A$1:$W$2481,22,FALSE),IF($A$4="D",VLOOKUP(B347,lingue!$A$1:$W$2481,16,FALSE),IF($A$4="F",VLOOKUP(B347,lingue!$A$1:$W$2481,18,FALSE)))))))</f>
        <v>CASSETTA DIVISORIO CONDUTTIVA PER CASSETTE SERIE ATHENA 1 SCOMPARTO - DIM. MM  L=357 P=278 A=90 - COLORE: NERO</v>
      </c>
      <c r="E347" s="23" t="str">
        <f>IF($A$4="I",VLOOKUP(B347,lingue!$A$1:$W$2481,13,FALSE),IF($A$4="GB",VLOOKUP(B347,lingue!$A$1:$W$2481,15,FALSE),IF($A$4="E",VLOOKUP(B347,lingue!$A$1:$W$2481,21,FALSE),IF($A$4="PL",VLOOKUP(B347,lingue!$A$1:$W$2481,23,FALSE),IF($A$4="D",VLOOKUP(B347,lingue!$A$1:$W$2481,17,FALSE),IF($A$4="F",VLOOKUP(B347,lingue!$A$1:$W$2481,19,FALSE)))))))</f>
        <v xml:space="preserve">***FORNITO IN MULTIPLI DI 10/160 PZ*** </v>
      </c>
      <c r="F347" s="8"/>
      <c r="G347" s="23"/>
      <c r="H347" s="35"/>
      <c r="I347" s="24">
        <v>459</v>
      </c>
      <c r="J347" s="25">
        <v>10</v>
      </c>
      <c r="K347" s="26">
        <v>160</v>
      </c>
      <c r="L347" s="27">
        <v>8.44</v>
      </c>
      <c r="M347" s="102"/>
    </row>
    <row r="348" spans="1:13" ht="21.75" customHeight="1" x14ac:dyDescent="0.25">
      <c r="A348" s="34" t="s">
        <v>538</v>
      </c>
      <c r="B348" s="77" t="s">
        <v>322</v>
      </c>
      <c r="C348" s="98" t="str">
        <f>IF(Tabella423[[#This Row],[ iMiNOW  01/09/2025  31/12/2025 ]],"PROMO"," ")</f>
        <v xml:space="preserve"> </v>
      </c>
      <c r="D348" s="8" t="str">
        <f>IF($A$4="I",VLOOKUP(B348,lingue!$A$1:$W$2481,12,FALSE),IF($A$4="GB",VLOOKUP(B348,lingue!$A$1:$W$2481,14,FALSE),IF($A$4="E",VLOOKUP(B348,lingue!$A$1:$W$2481,20,FALSE),IF($A$4="PL",VLOOKUP(B348,lingue!$A$1:$W$2481,22,FALSE),IF($A$4="D",VLOOKUP(B348,lingue!$A$1:$W$2481,16,FALSE),IF($A$4="F",VLOOKUP(B348,lingue!$A$1:$W$2481,18,FALSE)))))))</f>
        <v>CASSETTA DIVISORIO IN REPLAST PER CASSETTE SERIE ATHENA 1 SCOMPARTO - DIM. MM  L=357 P=278 A=90 - COLORE: NERO</v>
      </c>
      <c r="E348" s="23" t="str">
        <f>IF($A$4="I",VLOOKUP(B348,lingue!$A$1:$W$2481,13,FALSE),IF($A$4="GB",VLOOKUP(B348,lingue!$A$1:$W$2481,15,FALSE),IF($A$4="E",VLOOKUP(B348,lingue!$A$1:$W$2481,21,FALSE),IF($A$4="PL",VLOOKUP(B348,lingue!$A$1:$W$2481,23,FALSE),IF($A$4="D",VLOOKUP(B348,lingue!$A$1:$W$2481,17,FALSE),IF($A$4="F",VLOOKUP(B348,lingue!$A$1:$W$2481,19,FALSE)))))))</f>
        <v xml:space="preserve">***FORNITO IN MULTIPLI DI 10/160 PZ*** </v>
      </c>
      <c r="F348" s="28"/>
      <c r="G348" s="23"/>
      <c r="I348" s="24">
        <v>428.45</v>
      </c>
      <c r="J348" s="25">
        <v>10</v>
      </c>
      <c r="K348" s="36">
        <v>160</v>
      </c>
      <c r="L348" s="27">
        <v>4.71</v>
      </c>
      <c r="M348" s="102"/>
    </row>
    <row r="349" spans="1:13" ht="21.75" customHeight="1" x14ac:dyDescent="0.25">
      <c r="A349" s="34" t="s">
        <v>538</v>
      </c>
      <c r="B349" s="77" t="s">
        <v>324</v>
      </c>
      <c r="C349" s="98" t="str">
        <f>IF(Tabella423[[#This Row],[ iMiNOW  01/09/2025  31/12/2025 ]],"PROMO"," ")</f>
        <v xml:space="preserve"> </v>
      </c>
      <c r="D349" s="8" t="str">
        <f>IF($A$4="I",VLOOKUP(B349,lingue!$A$1:$W$2481,12,FALSE),IF($A$4="GB",VLOOKUP(B349,lingue!$A$1:$W$2481,14,FALSE),IF($A$4="E",VLOOKUP(B349,lingue!$A$1:$W$2481,20,FALSE),IF($A$4="PL",VLOOKUP(B349,lingue!$A$1:$W$2481,22,FALSE),IF($A$4="D",VLOOKUP(B349,lingue!$A$1:$W$2481,16,FALSE),IF($A$4="F",VLOOKUP(B349,lingue!$A$1:$W$2481,18,FALSE)))))))</f>
        <v>CASSETTA DIVISORIO IN REPLAST PER CASSETTE SERIE ATHENA 2 SCOMPARTI - DIM. MM  L=357 P=278 A=90 - COLORE: NERO</v>
      </c>
      <c r="E349" s="23" t="str">
        <f>IF($A$4="I",VLOOKUP(B349,lingue!$A$1:$W$2481,13,FALSE),IF($A$4="GB",VLOOKUP(B349,lingue!$A$1:$W$2481,15,FALSE),IF($A$4="E",VLOOKUP(B349,lingue!$A$1:$W$2481,21,FALSE),IF($A$4="PL",VLOOKUP(B349,lingue!$A$1:$W$2481,23,FALSE),IF($A$4="D",VLOOKUP(B349,lingue!$A$1:$W$2481,17,FALSE),IF($A$4="F",VLOOKUP(B349,lingue!$A$1:$W$2481,19,FALSE)))))))</f>
        <v xml:space="preserve">***FORNITO IN MULTIPLI DI 10/160 PZ*** </v>
      </c>
      <c r="F349" s="28"/>
      <c r="G349" s="23"/>
      <c r="I349" s="24">
        <v>459.79999999999995</v>
      </c>
      <c r="J349" s="25">
        <v>10</v>
      </c>
      <c r="K349" s="36">
        <v>160</v>
      </c>
      <c r="L349" s="27">
        <v>5</v>
      </c>
      <c r="M349" s="102"/>
    </row>
    <row r="350" spans="1:13" ht="21.75" customHeight="1" x14ac:dyDescent="0.25">
      <c r="A350" s="34" t="s">
        <v>538</v>
      </c>
      <c r="B350" s="77" t="s">
        <v>326</v>
      </c>
      <c r="C350" s="98" t="str">
        <f>IF(Tabella423[[#This Row],[ iMiNOW  01/09/2025  31/12/2025 ]],"PROMO"," ")</f>
        <v xml:space="preserve"> </v>
      </c>
      <c r="D350" s="8" t="str">
        <f>IF($A$4="I",VLOOKUP(B350,lingue!$A$1:$W$2481,12,FALSE),IF($A$4="GB",VLOOKUP(B350,lingue!$A$1:$W$2481,14,FALSE),IF($A$4="E",VLOOKUP(B350,lingue!$A$1:$W$2481,20,FALSE),IF($A$4="PL",VLOOKUP(B350,lingue!$A$1:$W$2481,22,FALSE),IF($A$4="D",VLOOKUP(B350,lingue!$A$1:$W$2481,16,FALSE),IF($A$4="F",VLOOKUP(B350,lingue!$A$1:$W$2481,18,FALSE)))))))</f>
        <v>CASSETTA DIVISORIO IN REPLAST PER CASSETTE SERIE ATHENA 4 SCOMPARTI - DIM. MM  L=357 P=278 A=90 - COLORE: NERO</v>
      </c>
      <c r="E350" s="23" t="str">
        <f>IF($A$4="I",VLOOKUP(B350,lingue!$A$1:$W$2481,13,FALSE),IF($A$4="GB",VLOOKUP(B350,lingue!$A$1:$W$2481,15,FALSE),IF($A$4="E",VLOOKUP(B350,lingue!$A$1:$W$2481,21,FALSE),IF($A$4="PL",VLOOKUP(B350,lingue!$A$1:$W$2481,23,FALSE),IF($A$4="D",VLOOKUP(B350,lingue!$A$1:$W$2481,17,FALSE),IF($A$4="F",VLOOKUP(B350,lingue!$A$1:$W$2481,19,FALSE)))))))</f>
        <v xml:space="preserve">***FORNITO IN MULTIPLI DI 10/160 PZ*** </v>
      </c>
      <c r="F350" s="28"/>
      <c r="G350" s="23"/>
      <c r="I350" s="24">
        <v>489.05999999999995</v>
      </c>
      <c r="J350" s="25">
        <v>10</v>
      </c>
      <c r="K350" s="36">
        <v>160</v>
      </c>
      <c r="L350" s="27">
        <v>5.31</v>
      </c>
      <c r="M350" s="102"/>
    </row>
    <row r="351" spans="1:13" ht="21.75" customHeight="1" x14ac:dyDescent="0.25">
      <c r="A351" s="34" t="s">
        <v>154</v>
      </c>
      <c r="B351" s="78" t="s">
        <v>327</v>
      </c>
      <c r="C351" s="98" t="str">
        <f>IF(Tabella423[[#This Row],[ iMiNOW  01/09/2025  31/12/2025 ]],"PROMO"," ")</f>
        <v xml:space="preserve"> </v>
      </c>
      <c r="D351" s="8" t="str">
        <f>IF($A$4="I",VLOOKUP(B351,lingue!$A$1:$W$2481,12,FALSE),IF($A$4="GB",VLOOKUP(B351,lingue!$A$1:$W$2481,14,FALSE),IF($A$4="E",VLOOKUP(B351,lingue!$A$1:$W$2481,20,FALSE),IF($A$4="PL",VLOOKUP(B351,lingue!$A$1:$W$2481,22,FALSE),IF($A$4="D",VLOOKUP(B351,lingue!$A$1:$W$2481,16,FALSE),IF($A$4="F",VLOOKUP(B351,lingue!$A$1:$W$2481,18,FALSE)))))))</f>
        <v>COPERCHIO IN PP CON MANIGLIE PER CASSETTE SERIE ATHENA - DIM. MM  L=600 P=400 - COLORE: GRIGIO SCURO</v>
      </c>
      <c r="E351" s="23" t="str">
        <f>IF($A$4="I",VLOOKUP(B351,lingue!$A$1:$W$2481,13,FALSE),IF($A$4="GB",VLOOKUP(B351,lingue!$A$1:$W$2481,15,FALSE),IF($A$4="E",VLOOKUP(B351,lingue!$A$1:$W$2481,21,FALSE),IF($A$4="PL",VLOOKUP(B351,lingue!$A$1:$W$2481,23,FALSE),IF($A$4="D",VLOOKUP(B351,lingue!$A$1:$W$2481,17,FALSE),IF($A$4="F",VLOOKUP(B351,lingue!$A$1:$W$2481,19,FALSE)))))))</f>
        <v xml:space="preserve">***FORNITO IN MULTIPLI DI 10/240 PZ*** </v>
      </c>
      <c r="F351" s="8"/>
      <c r="G351" s="23"/>
      <c r="H351" s="8"/>
      <c r="I351" s="24">
        <v>720</v>
      </c>
      <c r="J351" s="25">
        <v>10</v>
      </c>
      <c r="K351" s="26">
        <v>240</v>
      </c>
      <c r="L351" s="27">
        <v>8.4600000000000009</v>
      </c>
      <c r="M351" s="102"/>
    </row>
    <row r="352" spans="1:13" ht="21.75" customHeight="1" x14ac:dyDescent="0.25">
      <c r="A352" s="34" t="s">
        <v>154</v>
      </c>
      <c r="B352" s="79" t="s">
        <v>329</v>
      </c>
      <c r="C352" s="98" t="str">
        <f>IF(Tabella423[[#This Row],[ iMiNOW  01/09/2025  31/12/2025 ]],"PROMO"," ")</f>
        <v xml:space="preserve"> </v>
      </c>
      <c r="D352" s="8" t="str">
        <f>IF($A$4="I",VLOOKUP(B352,lingue!$A$1:$W$2481,12,FALSE),IF($A$4="GB",VLOOKUP(B352,lingue!$A$1:$W$2481,14,FALSE),IF($A$4="E",VLOOKUP(B352,lingue!$A$1:$W$2481,20,FALSE),IF($A$4="PL",VLOOKUP(B352,lingue!$A$1:$W$2481,22,FALSE),IF($A$4="D",VLOOKUP(B352,lingue!$A$1:$W$2481,16,FALSE),IF($A$4="F",VLOOKUP(B352,lingue!$A$1:$W$2481,18,FALSE)))))))</f>
        <v>COPERCHIO IN REPLAST CON MANIGLIE PER CASSETTE SERIE ATHENA - DIM. MM  L=600 P=400 - COLORE: GRIGIO SCURO</v>
      </c>
      <c r="E352" s="23" t="str">
        <f>IF($A$4="I",VLOOKUP(B352,lingue!$A$1:$W$2481,13,FALSE),IF($A$4="GB",VLOOKUP(B352,lingue!$A$1:$W$2481,15,FALSE),IF($A$4="E",VLOOKUP(B352,lingue!$A$1:$W$2481,21,FALSE),IF($A$4="PL",VLOOKUP(B352,lingue!$A$1:$W$2481,23,FALSE),IF($A$4="D",VLOOKUP(B352,lingue!$A$1:$W$2481,17,FALSE),IF($A$4="F",VLOOKUP(B352,lingue!$A$1:$W$2481,19,FALSE)))))))</f>
        <v xml:space="preserve">***FORNITO IN MULTIPLI DI 10/240 PZ*** </v>
      </c>
      <c r="F352" s="33"/>
      <c r="G352" s="23"/>
      <c r="H352" s="33"/>
      <c r="I352" s="24">
        <v>752</v>
      </c>
      <c r="J352" s="25">
        <v>10</v>
      </c>
      <c r="K352" s="26">
        <v>240</v>
      </c>
      <c r="L352" s="27">
        <v>7.02</v>
      </c>
      <c r="M352" s="102"/>
    </row>
    <row r="353" spans="1:13" ht="21.75" customHeight="1" x14ac:dyDescent="0.25">
      <c r="A353" s="34" t="s">
        <v>154</v>
      </c>
      <c r="B353" s="22" t="s">
        <v>330</v>
      </c>
      <c r="C353" s="98" t="str">
        <f>IF(Tabella423[[#This Row],[ iMiNOW  01/09/2025  31/12/2025 ]],"PROMO"," ")</f>
        <v xml:space="preserve"> </v>
      </c>
      <c r="D353" s="8" t="str">
        <f>IF($A$4="I",VLOOKUP(B353,lingue!$A$1:$W$2481,12,FALSE),IF($A$4="GB",VLOOKUP(B353,lingue!$A$1:$W$2481,14,FALSE),IF($A$4="E",VLOOKUP(B353,lingue!$A$1:$W$2481,20,FALSE),IF($A$4="PL",VLOOKUP(B353,lingue!$A$1:$W$2481,22,FALSE),IF($A$4="D",VLOOKUP(B353,lingue!$A$1:$W$2481,16,FALSE),IF($A$4="F",VLOOKUP(B353,lingue!$A$1:$W$2481,18,FALSE)))))))</f>
        <v>COPERCHIO IN PP PER ALIMENTI CON MANIGLIE PER CASSETTE SERIE ATHENA - DIM. MM  L=600 P=400</v>
      </c>
      <c r="E353" s="23" t="str">
        <f>IF($A$4="I",VLOOKUP(B353,lingue!$A$1:$W$2481,13,FALSE),IF($A$4="GB",VLOOKUP(B353,lingue!$A$1:$W$2481,15,FALSE),IF($A$4="E",VLOOKUP(B353,lingue!$A$1:$W$2481,21,FALSE),IF($A$4="PL",VLOOKUP(B353,lingue!$A$1:$W$2481,23,FALSE),IF($A$4="D",VLOOKUP(B353,lingue!$A$1:$W$2481,17,FALSE),IF($A$4="F",VLOOKUP(B353,lingue!$A$1:$W$2481,19,FALSE)))))))</f>
        <v xml:space="preserve">***FORNITO IN MULTIPLI DI 10/240 PZ*** </v>
      </c>
      <c r="F353" s="29">
        <v>200</v>
      </c>
      <c r="G353" s="32" t="s">
        <v>606</v>
      </c>
      <c r="H353" s="31">
        <v>250</v>
      </c>
      <c r="I353" s="24">
        <v>720</v>
      </c>
      <c r="J353" s="25">
        <v>10</v>
      </c>
      <c r="K353" s="26">
        <v>240</v>
      </c>
      <c r="L353" s="27">
        <v>8.4600000000000009</v>
      </c>
      <c r="M353" s="102"/>
    </row>
    <row r="354" spans="1:13" ht="21.75" customHeight="1" x14ac:dyDescent="0.25">
      <c r="A354" s="34" t="s">
        <v>154</v>
      </c>
      <c r="B354" s="78" t="s">
        <v>331</v>
      </c>
      <c r="C354" s="98" t="str">
        <f>IF(Tabella423[[#This Row],[ iMiNOW  01/09/2025  31/12/2025 ]],"PROMO"," ")</f>
        <v xml:space="preserve"> </v>
      </c>
      <c r="D354" s="8" t="str">
        <f>IF($A$4="I",VLOOKUP(B354,lingue!$A$1:$W$2481,12,FALSE),IF($A$4="GB",VLOOKUP(B354,lingue!$A$1:$W$2481,14,FALSE),IF($A$4="E",VLOOKUP(B354,lingue!$A$1:$W$2481,20,FALSE),IF($A$4="PL",VLOOKUP(B354,lingue!$A$1:$W$2481,22,FALSE),IF($A$4="D",VLOOKUP(B354,lingue!$A$1:$W$2481,16,FALSE),IF($A$4="F",VLOOKUP(B354,lingue!$A$1:$W$2481,18,FALSE)))))))</f>
        <v>CASSETTA IN POLIPROPILENE ATHENA 8612C-CAPACITA Lt=49 - DIM. MM  L=800 P=600 A=120 - COLORE: GRIGIO SCURO</v>
      </c>
      <c r="E354" s="23" t="str">
        <f>IF($A$4="I",VLOOKUP(B354,lingue!$A$1:$W$2481,13,FALSE),IF($A$4="GB",VLOOKUP(B354,lingue!$A$1:$W$2481,15,FALSE),IF($A$4="E",VLOOKUP(B354,lingue!$A$1:$W$2481,21,FALSE),IF($A$4="PL",VLOOKUP(B354,lingue!$A$1:$W$2481,23,FALSE),IF($A$4="D",VLOOKUP(B354,lingue!$A$1:$W$2481,17,FALSE),IF($A$4="F",VLOOKUP(B354,lingue!$A$1:$W$2481,19,FALSE)))))))</f>
        <v xml:space="preserve">CON MANIGLIE CHIUSE, PARETI CHIUSE E FONDO RINFORZATO ***FORNITO IN MULTIPLI DI 4/40 PZ*** </v>
      </c>
      <c r="F354" s="8"/>
      <c r="G354" s="23"/>
      <c r="H354" s="8"/>
      <c r="I354" s="24">
        <v>3458</v>
      </c>
      <c r="J354" s="25">
        <v>4</v>
      </c>
      <c r="K354" s="26">
        <v>40</v>
      </c>
      <c r="L354" s="27">
        <v>33.25</v>
      </c>
      <c r="M354" s="102"/>
    </row>
    <row r="355" spans="1:13" ht="21.75" customHeight="1" x14ac:dyDescent="0.25">
      <c r="A355" s="34" t="s">
        <v>154</v>
      </c>
      <c r="B355" s="77" t="s">
        <v>332</v>
      </c>
      <c r="C355" s="98" t="str">
        <f>IF(Tabella423[[#This Row],[ iMiNOW  01/09/2025  31/12/2025 ]],"PROMO"," ")</f>
        <v xml:space="preserve"> </v>
      </c>
      <c r="D355" s="8" t="str">
        <f>IF($A$4="I",VLOOKUP(B355,lingue!$A$1:$W$2481,12,FALSE),IF($A$4="GB",VLOOKUP(B355,lingue!$A$1:$W$2481,14,FALSE),IF($A$4="E",VLOOKUP(B355,lingue!$A$1:$W$2481,20,FALSE),IF($A$4="PL",VLOOKUP(B355,lingue!$A$1:$W$2481,22,FALSE),IF($A$4="D",VLOOKUP(B355,lingue!$A$1:$W$2481,16,FALSE),IF($A$4="F",VLOOKUP(B355,lingue!$A$1:$W$2481,18,FALSE)))))))</f>
        <v>CASSETTA IN POLIPROPILENE CONDUTTIVO ATHENA 8612C-CAPACITA Lt=49 - DIM. MM  L=800 P=600 A=120 - COLORE: NERO</v>
      </c>
      <c r="E355" s="23" t="str">
        <f>IF($A$4="I",VLOOKUP(B355,lingue!$A$1:$W$2481,13,FALSE),IF($A$4="GB",VLOOKUP(B355,lingue!$A$1:$W$2481,15,FALSE),IF($A$4="E",VLOOKUP(B355,lingue!$A$1:$W$2481,21,FALSE),IF($A$4="PL",VLOOKUP(B355,lingue!$A$1:$W$2481,23,FALSE),IF($A$4="D",VLOOKUP(B355,lingue!$A$1:$W$2481,17,FALSE),IF($A$4="F",VLOOKUP(B355,lingue!$A$1:$W$2481,19,FALSE)))))))</f>
        <v xml:space="preserve">CON MANIGLIE CHIUSE, PARETI CHIUSE E FONDO RINFORZATO ***FORNITO IN MULTIPLI DI 4/40 PZ*** </v>
      </c>
      <c r="F355" s="33"/>
      <c r="G355" s="23"/>
      <c r="H355" s="33"/>
      <c r="I355" s="24">
        <v>3873</v>
      </c>
      <c r="J355" s="25">
        <v>4</v>
      </c>
      <c r="K355" s="26">
        <v>40</v>
      </c>
      <c r="L355" s="27">
        <v>55.6</v>
      </c>
      <c r="M355" s="102"/>
    </row>
    <row r="356" spans="1:13" ht="21.75" customHeight="1" x14ac:dyDescent="0.25">
      <c r="A356" s="34" t="s">
        <v>154</v>
      </c>
      <c r="B356" s="79" t="s">
        <v>333</v>
      </c>
      <c r="C356" s="98" t="str">
        <f>IF(Tabella423[[#This Row],[ iMiNOW  01/09/2025  31/12/2025 ]],"PROMO"," ")</f>
        <v xml:space="preserve"> </v>
      </c>
      <c r="D356" s="8" t="str">
        <f>IF($A$4="I",VLOOKUP(B356,lingue!$A$1:$W$2481,12,FALSE),IF($A$4="GB",VLOOKUP(B356,lingue!$A$1:$W$2481,14,FALSE),IF($A$4="E",VLOOKUP(B356,lingue!$A$1:$W$2481,20,FALSE),IF($A$4="PL",VLOOKUP(B356,lingue!$A$1:$W$2481,22,FALSE),IF($A$4="D",VLOOKUP(B356,lingue!$A$1:$W$2481,16,FALSE),IF($A$4="F",VLOOKUP(B356,lingue!$A$1:$W$2481,18,FALSE)))))))</f>
        <v>CASSETTA IN REPLAST ATHENA 8612C-CAPACITA Lt=49 - DIM. MM  L=800 P=600 A=120 - COLORE: GRIGIO SCURO</v>
      </c>
      <c r="E356" s="23" t="str">
        <f>IF($A$4="I",VLOOKUP(B356,lingue!$A$1:$W$2481,13,FALSE),IF($A$4="GB",VLOOKUP(B356,lingue!$A$1:$W$2481,15,FALSE),IF($A$4="E",VLOOKUP(B356,lingue!$A$1:$W$2481,21,FALSE),IF($A$4="PL",VLOOKUP(B356,lingue!$A$1:$W$2481,23,FALSE),IF($A$4="D",VLOOKUP(B356,lingue!$A$1:$W$2481,17,FALSE),IF($A$4="F",VLOOKUP(B356,lingue!$A$1:$W$2481,19,FALSE)))))))</f>
        <v xml:space="preserve">CON MANIGLIE CHIUSE, PARETI CHIUSE E FONDO RINFORZATO ***FORNITO IN MULTIPLI DI 4/40 PZ*** </v>
      </c>
      <c r="F356" s="33"/>
      <c r="G356" s="23"/>
      <c r="H356" s="33"/>
      <c r="I356" s="24">
        <v>3614</v>
      </c>
      <c r="J356" s="25">
        <v>4</v>
      </c>
      <c r="K356" s="26">
        <v>40</v>
      </c>
      <c r="L356" s="27">
        <v>26.62</v>
      </c>
      <c r="M356" s="102"/>
    </row>
    <row r="357" spans="1:13" ht="21.75" customHeight="1" x14ac:dyDescent="0.25">
      <c r="A357" s="34" t="s">
        <v>154</v>
      </c>
      <c r="B357" s="78" t="s">
        <v>335</v>
      </c>
      <c r="C357" s="98" t="str">
        <f>IF(Tabella423[[#This Row],[ iMiNOW  01/09/2025  31/12/2025 ]],"PROMO"," ")</f>
        <v xml:space="preserve"> </v>
      </c>
      <c r="D357" s="8" t="str">
        <f>IF($A$4="I",VLOOKUP(B357,lingue!$A$1:$W$2481,12,FALSE),IF($A$4="GB",VLOOKUP(B357,lingue!$A$1:$W$2481,14,FALSE),IF($A$4="E",VLOOKUP(B357,lingue!$A$1:$W$2481,20,FALSE),IF($A$4="PL",VLOOKUP(B357,lingue!$A$1:$W$2481,22,FALSE),IF($A$4="D",VLOOKUP(B357,lingue!$A$1:$W$2481,16,FALSE),IF($A$4="F",VLOOKUP(B357,lingue!$A$1:$W$2481,18,FALSE)))))))</f>
        <v>CASSETTA IN POLIPROPILENE ATHENA 8617C-CAPACITA Lt=69 - DIM. MM  L=800 P=600 A=170 - COLORE: GRIGIO SCURO</v>
      </c>
      <c r="E357" s="23" t="str">
        <f>IF($A$4="I",VLOOKUP(B357,lingue!$A$1:$W$2481,13,FALSE),IF($A$4="GB",VLOOKUP(B357,lingue!$A$1:$W$2481,15,FALSE),IF($A$4="E",VLOOKUP(B357,lingue!$A$1:$W$2481,21,FALSE),IF($A$4="PL",VLOOKUP(B357,lingue!$A$1:$W$2481,23,FALSE),IF($A$4="D",VLOOKUP(B357,lingue!$A$1:$W$2481,17,FALSE),IF($A$4="F",VLOOKUP(B357,lingue!$A$1:$W$2481,19,FALSE)))))))</f>
        <v xml:space="preserve">CON MANIGLIE CHIUSE, PARETI CHIUSE E FONDO RINFORZATO ***FORNITO IN MULTIPLI DI 3/28 PZ*** </v>
      </c>
      <c r="F357" s="8"/>
      <c r="G357" s="23"/>
      <c r="H357" s="8"/>
      <c r="I357" s="24">
        <v>3804</v>
      </c>
      <c r="J357" s="25">
        <v>3</v>
      </c>
      <c r="K357" s="26">
        <v>28</v>
      </c>
      <c r="L357" s="27">
        <v>35.79</v>
      </c>
      <c r="M357" s="102"/>
    </row>
    <row r="358" spans="1:13" ht="21.75" customHeight="1" x14ac:dyDescent="0.25">
      <c r="A358" s="34" t="s">
        <v>154</v>
      </c>
      <c r="B358" s="77" t="s">
        <v>336</v>
      </c>
      <c r="C358" s="98" t="str">
        <f>IF(Tabella423[[#This Row],[ iMiNOW  01/09/2025  31/12/2025 ]],"PROMO"," ")</f>
        <v xml:space="preserve"> </v>
      </c>
      <c r="D358" s="8" t="str">
        <f>IF($A$4="I",VLOOKUP(B358,lingue!$A$1:$W$2481,12,FALSE),IF($A$4="GB",VLOOKUP(B358,lingue!$A$1:$W$2481,14,FALSE),IF($A$4="E",VLOOKUP(B358,lingue!$A$1:$W$2481,20,FALSE),IF($A$4="PL",VLOOKUP(B358,lingue!$A$1:$W$2481,22,FALSE),IF($A$4="D",VLOOKUP(B358,lingue!$A$1:$W$2481,16,FALSE),IF($A$4="F",VLOOKUP(B358,lingue!$A$1:$W$2481,18,FALSE)))))))</f>
        <v>CASSETTA IN POLIPROPILENE CONDUTTIVO ATHENA 8617C-CAPACITA Lt=69 - DIM. MM  L=800 P=600 A=170 - COLORE: NERO</v>
      </c>
      <c r="E358" s="23" t="str">
        <f>IF($A$4="I",VLOOKUP(B358,lingue!$A$1:$W$2481,13,FALSE),IF($A$4="GB",VLOOKUP(B358,lingue!$A$1:$W$2481,15,FALSE),IF($A$4="E",VLOOKUP(B358,lingue!$A$1:$W$2481,21,FALSE),IF($A$4="PL",VLOOKUP(B358,lingue!$A$1:$W$2481,23,FALSE),IF($A$4="D",VLOOKUP(B358,lingue!$A$1:$W$2481,17,FALSE),IF($A$4="F",VLOOKUP(B358,lingue!$A$1:$W$2481,19,FALSE)))))))</f>
        <v xml:space="preserve">CON MANIGLIE CHIUSE, PARETI CHIUSE E FONDO RINFORZATO ***FORNITO IN MULTIPLI DI 3/28 PZ*** </v>
      </c>
      <c r="F358" s="33"/>
      <c r="G358" s="23"/>
      <c r="H358" s="33"/>
      <c r="I358" s="24">
        <v>4260</v>
      </c>
      <c r="J358" s="25">
        <v>3</v>
      </c>
      <c r="K358" s="26">
        <v>28</v>
      </c>
      <c r="L358" s="27">
        <v>60.59</v>
      </c>
      <c r="M358" s="102"/>
    </row>
    <row r="359" spans="1:13" ht="21.75" customHeight="1" x14ac:dyDescent="0.25">
      <c r="A359" s="34" t="s">
        <v>154</v>
      </c>
      <c r="B359" s="79" t="s">
        <v>337</v>
      </c>
      <c r="C359" s="98" t="str">
        <f>IF(Tabella423[[#This Row],[ iMiNOW  01/09/2025  31/12/2025 ]],"PROMO"," ")</f>
        <v xml:space="preserve"> </v>
      </c>
      <c r="D359" s="8" t="str">
        <f>IF($A$4="I",VLOOKUP(B359,lingue!$A$1:$W$2481,12,FALSE),IF($A$4="GB",VLOOKUP(B359,lingue!$A$1:$W$2481,14,FALSE),IF($A$4="E",VLOOKUP(B359,lingue!$A$1:$W$2481,20,FALSE),IF($A$4="PL",VLOOKUP(B359,lingue!$A$1:$W$2481,22,FALSE),IF($A$4="D",VLOOKUP(B359,lingue!$A$1:$W$2481,16,FALSE),IF($A$4="F",VLOOKUP(B359,lingue!$A$1:$W$2481,18,FALSE)))))))</f>
        <v>CASSETTA IN REPLAST ATHENA 8617C-CAPACITA Lt=69 - DIM. MM  L=800 P=600 A=170 - COLORE: GRIGIO SCURO</v>
      </c>
      <c r="E359" s="23" t="str">
        <f>IF($A$4="I",VLOOKUP(B359,lingue!$A$1:$W$2481,13,FALSE),IF($A$4="GB",VLOOKUP(B359,lingue!$A$1:$W$2481,15,FALSE),IF($A$4="E",VLOOKUP(B359,lingue!$A$1:$W$2481,21,FALSE),IF($A$4="PL",VLOOKUP(B359,lingue!$A$1:$W$2481,23,FALSE),IF($A$4="D",VLOOKUP(B359,lingue!$A$1:$W$2481,17,FALSE),IF($A$4="F",VLOOKUP(B359,lingue!$A$1:$W$2481,19,FALSE)))))))</f>
        <v xml:space="preserve">CON MANIGLIE CHIUSE, PARETI CHIUSE E FONDO RINFORZATO ***FORNITO IN MULTIPLI DI 3/28 PZ*** </v>
      </c>
      <c r="F359" s="33"/>
      <c r="G359" s="23"/>
      <c r="H359" s="33" t="s">
        <v>1721</v>
      </c>
      <c r="I359" s="24">
        <v>3975</v>
      </c>
      <c r="J359" s="25">
        <v>3</v>
      </c>
      <c r="K359" s="26">
        <v>28</v>
      </c>
      <c r="L359" s="27">
        <v>28.63</v>
      </c>
      <c r="M359" s="102"/>
    </row>
    <row r="360" spans="1:13" ht="21.75" customHeight="1" x14ac:dyDescent="0.25">
      <c r="A360" s="34" t="s">
        <v>154</v>
      </c>
      <c r="B360" s="78" t="s">
        <v>339</v>
      </c>
      <c r="C360" s="98" t="str">
        <f>IF(Tabella423[[#This Row],[ iMiNOW  01/09/2025  31/12/2025 ]],"PROMO"," ")</f>
        <v xml:space="preserve"> </v>
      </c>
      <c r="D360" s="8" t="str">
        <f>IF($A$4="I",VLOOKUP(B360,lingue!$A$1:$W$2481,12,FALSE),IF($A$4="GB",VLOOKUP(B360,lingue!$A$1:$W$2481,14,FALSE),IF($A$4="E",VLOOKUP(B360,lingue!$A$1:$W$2481,20,FALSE),IF($A$4="PL",VLOOKUP(B360,lingue!$A$1:$W$2481,22,FALSE),IF($A$4="D",VLOOKUP(B360,lingue!$A$1:$W$2481,16,FALSE),IF($A$4="F",VLOOKUP(B360,lingue!$A$1:$W$2481,18,FALSE)))))))</f>
        <v>CASSETTA IN POLIPROPILENE ATHENA 8622C-CAPACITA Lt=90 - DIM. MM  L=800 P=600 A=220 - COLORE: GRIGIO SCURO</v>
      </c>
      <c r="E360" s="23" t="str">
        <f>IF($A$4="I",VLOOKUP(B360,lingue!$A$1:$W$2481,13,FALSE),IF($A$4="GB",VLOOKUP(B360,lingue!$A$1:$W$2481,15,FALSE),IF($A$4="E",VLOOKUP(B360,lingue!$A$1:$W$2481,21,FALSE),IF($A$4="PL",VLOOKUP(B360,lingue!$A$1:$W$2481,23,FALSE),IF($A$4="D",VLOOKUP(B360,lingue!$A$1:$W$2481,17,FALSE),IF($A$4="F",VLOOKUP(B360,lingue!$A$1:$W$2481,19,FALSE)))))))</f>
        <v xml:space="preserve">CON MANIGLIE CHIUSE, PARETI CHIUSE E FONDO RINFORZATO ***FORNITO IN MULTIPLI DI 2/20 PZ*** </v>
      </c>
      <c r="F360" s="8"/>
      <c r="G360" s="23"/>
      <c r="H360" s="8"/>
      <c r="I360" s="24">
        <v>4588</v>
      </c>
      <c r="J360" s="25">
        <v>2</v>
      </c>
      <c r="K360" s="26">
        <v>20</v>
      </c>
      <c r="L360" s="27">
        <v>37.020000000000003</v>
      </c>
      <c r="M360" s="102"/>
    </row>
    <row r="361" spans="1:13" ht="21.75" customHeight="1" x14ac:dyDescent="0.25">
      <c r="A361" s="34" t="s">
        <v>154</v>
      </c>
      <c r="B361" s="77" t="s">
        <v>340</v>
      </c>
      <c r="C361" s="98" t="str">
        <f>IF(Tabella423[[#This Row],[ iMiNOW  01/09/2025  31/12/2025 ]],"PROMO"," ")</f>
        <v xml:space="preserve"> </v>
      </c>
      <c r="D361" s="8" t="str">
        <f>IF($A$4="I",VLOOKUP(B361,lingue!$A$1:$W$2481,12,FALSE),IF($A$4="GB",VLOOKUP(B361,lingue!$A$1:$W$2481,14,FALSE),IF($A$4="E",VLOOKUP(B361,lingue!$A$1:$W$2481,20,FALSE),IF($A$4="PL",VLOOKUP(B361,lingue!$A$1:$W$2481,22,FALSE),IF($A$4="D",VLOOKUP(B361,lingue!$A$1:$W$2481,16,FALSE),IF($A$4="F",VLOOKUP(B361,lingue!$A$1:$W$2481,18,FALSE)))))))</f>
        <v>CASSETTA IN POLIPROPILENE CONDUTTIVO ATHENA 8622C-CAPACITA Lt=90 - DIM. MM  L=800 P=600 A=220 - COLORE: NERO</v>
      </c>
      <c r="E361" s="23" t="str">
        <f>IF($A$4="I",VLOOKUP(B361,lingue!$A$1:$W$2481,13,FALSE),IF($A$4="GB",VLOOKUP(B361,lingue!$A$1:$W$2481,15,FALSE),IF($A$4="E",VLOOKUP(B361,lingue!$A$1:$W$2481,21,FALSE),IF($A$4="PL",VLOOKUP(B361,lingue!$A$1:$W$2481,23,FALSE),IF($A$4="D",VLOOKUP(B361,lingue!$A$1:$W$2481,17,FALSE),IF($A$4="F",VLOOKUP(B361,lingue!$A$1:$W$2481,19,FALSE)))))))</f>
        <v xml:space="preserve">CON MANIGLIE CHIUSE, PARETI CHIUSE E FONDO RINFORZATO ***FORNITO IN MULTIPLI DI 2/20 PZ*** </v>
      </c>
      <c r="F361" s="33"/>
      <c r="G361" s="23"/>
      <c r="H361" s="33"/>
      <c r="I361" s="24">
        <v>5139</v>
      </c>
      <c r="J361" s="25">
        <v>2</v>
      </c>
      <c r="K361" s="26">
        <v>20</v>
      </c>
      <c r="L361" s="27">
        <v>71.27</v>
      </c>
      <c r="M361" s="102"/>
    </row>
    <row r="362" spans="1:13" ht="21.75" customHeight="1" x14ac:dyDescent="0.25">
      <c r="A362" s="34" t="s">
        <v>154</v>
      </c>
      <c r="B362" s="79" t="s">
        <v>341</v>
      </c>
      <c r="C362" s="98" t="str">
        <f>IF(Tabella423[[#This Row],[ iMiNOW  01/09/2025  31/12/2025 ]],"PROMO"," ")</f>
        <v xml:space="preserve"> </v>
      </c>
      <c r="D362" s="8" t="str">
        <f>IF($A$4="I",VLOOKUP(B362,lingue!$A$1:$W$2481,12,FALSE),IF($A$4="GB",VLOOKUP(B362,lingue!$A$1:$W$2481,14,FALSE),IF($A$4="E",VLOOKUP(B362,lingue!$A$1:$W$2481,20,FALSE),IF($A$4="PL",VLOOKUP(B362,lingue!$A$1:$W$2481,22,FALSE),IF($A$4="D",VLOOKUP(B362,lingue!$A$1:$W$2481,16,FALSE),IF($A$4="F",VLOOKUP(B362,lingue!$A$1:$W$2481,18,FALSE)))))))</f>
        <v>CASSETTA IN REPLAST ATHENA 8622C-CAPACITA Lt=90 - DIM. MM  L=800 P=600 A=220 - COLORE: GRIGIO SCURO</v>
      </c>
      <c r="E362" s="23" t="str">
        <f>IF($A$4="I",VLOOKUP(B362,lingue!$A$1:$W$2481,13,FALSE),IF($A$4="GB",VLOOKUP(B362,lingue!$A$1:$W$2481,15,FALSE),IF($A$4="E",VLOOKUP(B362,lingue!$A$1:$W$2481,21,FALSE),IF($A$4="PL",VLOOKUP(B362,lingue!$A$1:$W$2481,23,FALSE),IF($A$4="D",VLOOKUP(B362,lingue!$A$1:$W$2481,17,FALSE),IF($A$4="F",VLOOKUP(B362,lingue!$A$1:$W$2481,19,FALSE)))))))</f>
        <v xml:space="preserve">CON MANIGLIE CHIUSE, PARETI CHIUSE E FONDO RINFORZATO ***FORNITO IN MULTIPLI DI 2/20 PZ*** </v>
      </c>
      <c r="F362" s="33"/>
      <c r="G362" s="23"/>
      <c r="H362" s="33" t="s">
        <v>1721</v>
      </c>
      <c r="I362" s="24">
        <v>4794</v>
      </c>
      <c r="J362" s="25">
        <v>2</v>
      </c>
      <c r="K362" s="26">
        <v>20</v>
      </c>
      <c r="L362" s="27">
        <v>29.6</v>
      </c>
      <c r="M362" s="102"/>
    </row>
    <row r="363" spans="1:13" ht="21.75" customHeight="1" x14ac:dyDescent="0.25">
      <c r="A363" s="34" t="s">
        <v>154</v>
      </c>
      <c r="B363" s="78" t="s">
        <v>343</v>
      </c>
      <c r="C363" s="98" t="str">
        <f>IF(Tabella423[[#This Row],[ iMiNOW  01/09/2025  31/12/2025 ]],"PROMO"," ")</f>
        <v xml:space="preserve"> </v>
      </c>
      <c r="D363" s="8" t="str">
        <f>IF($A$4="I",VLOOKUP(B363,lingue!$A$1:$W$2481,12,FALSE),IF($A$4="GB",VLOOKUP(B363,lingue!$A$1:$W$2481,14,FALSE),IF($A$4="E",VLOOKUP(B363,lingue!$A$1:$W$2481,20,FALSE),IF($A$4="PL",VLOOKUP(B363,lingue!$A$1:$W$2481,22,FALSE),IF($A$4="D",VLOOKUP(B363,lingue!$A$1:$W$2481,16,FALSE),IF($A$4="F",VLOOKUP(B363,lingue!$A$1:$W$2481,18,FALSE)))))))</f>
        <v>CASSETTA IN POLIPROPILENE ATHENA 8632C CON FONDO RINFORZATO-CAPACITA Lt=130 - DIM. MM  L=800 P=600 A=325 - COLORE: GRIGIO SCURO</v>
      </c>
      <c r="E363" s="23" t="str">
        <f>IF($A$4="I",VLOOKUP(B363,lingue!$A$1:$W$2481,13,FALSE),IF($A$4="GB",VLOOKUP(B363,lingue!$A$1:$W$2481,15,FALSE),IF($A$4="E",VLOOKUP(B363,lingue!$A$1:$W$2481,21,FALSE),IF($A$4="PL",VLOOKUP(B363,lingue!$A$1:$W$2481,23,FALSE),IF($A$4="D",VLOOKUP(B363,lingue!$A$1:$W$2481,17,FALSE),IF($A$4="F",VLOOKUP(B363,lingue!$A$1:$W$2481,19,FALSE)))))))</f>
        <v xml:space="preserve">CON MANIGLIE CHIUSE, PARETI CHIUSE E FONDO RINFORZATO***FORNITO IN MULTIPLI DI 2/14 PZ*** </v>
      </c>
      <c r="F363" s="8"/>
      <c r="G363" s="23"/>
      <c r="H363" s="8"/>
      <c r="I363" s="24">
        <v>5422</v>
      </c>
      <c r="J363" s="25">
        <v>2</v>
      </c>
      <c r="K363" s="26">
        <v>14</v>
      </c>
      <c r="L363" s="27">
        <v>42.01</v>
      </c>
      <c r="M363" s="102"/>
    </row>
    <row r="364" spans="1:13" ht="21.75" customHeight="1" x14ac:dyDescent="0.25">
      <c r="A364" s="34" t="s">
        <v>154</v>
      </c>
      <c r="B364" s="77" t="s">
        <v>344</v>
      </c>
      <c r="C364" s="98" t="str">
        <f>IF(Tabella423[[#This Row],[ iMiNOW  01/09/2025  31/12/2025 ]],"PROMO"," ")</f>
        <v xml:space="preserve"> </v>
      </c>
      <c r="D364" s="8" t="str">
        <f>IF($A$4="I",VLOOKUP(B364,lingue!$A$1:$W$2481,12,FALSE),IF($A$4="GB",VLOOKUP(B364,lingue!$A$1:$W$2481,14,FALSE),IF($A$4="E",VLOOKUP(B364,lingue!$A$1:$W$2481,20,FALSE),IF($A$4="PL",VLOOKUP(B364,lingue!$A$1:$W$2481,22,FALSE),IF($A$4="D",VLOOKUP(B364,lingue!$A$1:$W$2481,16,FALSE),IF($A$4="F",VLOOKUP(B364,lingue!$A$1:$W$2481,18,FALSE)))))))</f>
        <v>CASSETTA IN POLIPROPILENE CONDUTTIVO ATHENA 8632C CON FONDO RINFORZATO-CAPACITA Lt=130 - DIM. MM  L=800 P=600 A=325 - COLORE: NERO</v>
      </c>
      <c r="E364" s="23" t="str">
        <f>IF($A$4="I",VLOOKUP(B364,lingue!$A$1:$W$2481,13,FALSE),IF($A$4="GB",VLOOKUP(B364,lingue!$A$1:$W$2481,15,FALSE),IF($A$4="E",VLOOKUP(B364,lingue!$A$1:$W$2481,21,FALSE),IF($A$4="PL",VLOOKUP(B364,lingue!$A$1:$W$2481,23,FALSE),IF($A$4="D",VLOOKUP(B364,lingue!$A$1:$W$2481,17,FALSE),IF($A$4="F",VLOOKUP(B364,lingue!$A$1:$W$2481,19,FALSE)))))))</f>
        <v xml:space="preserve">CON MANIGLIE CHIUSE, PARETI CHIUSE E FONDO RINFORZATO***FORNITO IN MULTIPLI DI 2/14 PZ*** </v>
      </c>
      <c r="F364" s="33"/>
      <c r="G364" s="23"/>
      <c r="H364" s="33"/>
      <c r="I364" s="24">
        <v>6073</v>
      </c>
      <c r="J364" s="25">
        <v>2</v>
      </c>
      <c r="K364" s="26">
        <v>14</v>
      </c>
      <c r="L364" s="27">
        <v>80.540000000000006</v>
      </c>
      <c r="M364" s="102"/>
    </row>
    <row r="365" spans="1:13" ht="21.75" customHeight="1" x14ac:dyDescent="0.25">
      <c r="A365" s="34" t="s">
        <v>154</v>
      </c>
      <c r="B365" s="79" t="s">
        <v>345</v>
      </c>
      <c r="C365" s="98" t="str">
        <f>IF(Tabella423[[#This Row],[ iMiNOW  01/09/2025  31/12/2025 ]],"PROMO"," ")</f>
        <v xml:space="preserve"> </v>
      </c>
      <c r="D365" s="8" t="str">
        <f>IF($A$4="I",VLOOKUP(B365,lingue!$A$1:$W$2481,12,FALSE),IF($A$4="GB",VLOOKUP(B365,lingue!$A$1:$W$2481,14,FALSE),IF($A$4="E",VLOOKUP(B365,lingue!$A$1:$W$2481,20,FALSE),IF($A$4="PL",VLOOKUP(B365,lingue!$A$1:$W$2481,22,FALSE),IF($A$4="D",VLOOKUP(B365,lingue!$A$1:$W$2481,16,FALSE),IF($A$4="F",VLOOKUP(B365,lingue!$A$1:$W$2481,18,FALSE)))))))</f>
        <v>CASSETTA IN REPLAST ATHENA 8632C CON FONDO RINFORZATO-CAPACITA Lt=130 - DIM. MM  L=800 P=600 A=325 - COLORE: GRIGIO SCURO</v>
      </c>
      <c r="E365" s="23" t="str">
        <f>IF($A$4="I",VLOOKUP(B365,lingue!$A$1:$W$2481,13,FALSE),IF($A$4="GB",VLOOKUP(B365,lingue!$A$1:$W$2481,15,FALSE),IF($A$4="E",VLOOKUP(B365,lingue!$A$1:$W$2481,21,FALSE),IF($A$4="PL",VLOOKUP(B365,lingue!$A$1:$W$2481,23,FALSE),IF($A$4="D",VLOOKUP(B365,lingue!$A$1:$W$2481,17,FALSE),IF($A$4="F",VLOOKUP(B365,lingue!$A$1:$W$2481,19,FALSE)))))))</f>
        <v xml:space="preserve">CON MANIGLIE CHIUSE, PARETI CHIUSE E FONDO RINFORZATO***FORNITO IN MULTIPLI DI 2/14 PZ*** </v>
      </c>
      <c r="F365" s="33"/>
      <c r="G365" s="23"/>
      <c r="H365" s="33" t="s">
        <v>1721</v>
      </c>
      <c r="I365" s="24">
        <v>5666</v>
      </c>
      <c r="J365" s="25">
        <v>2</v>
      </c>
      <c r="K365" s="26">
        <v>14</v>
      </c>
      <c r="L365" s="27">
        <v>33.590000000000003</v>
      </c>
      <c r="M365" s="102"/>
    </row>
    <row r="366" spans="1:13" ht="21.75" customHeight="1" x14ac:dyDescent="0.25">
      <c r="A366" s="34" t="s">
        <v>154</v>
      </c>
      <c r="B366" s="78" t="s">
        <v>347</v>
      </c>
      <c r="C366" s="98" t="str">
        <f>IF(Tabella423[[#This Row],[ iMiNOW  01/09/2025  31/12/2025 ]],"PROMO"," ")</f>
        <v xml:space="preserve"> </v>
      </c>
      <c r="D366" s="8" t="str">
        <f>IF($A$4="I",VLOOKUP(B366,lingue!$A$1:$W$2481,12,FALSE),IF($A$4="GB",VLOOKUP(B366,lingue!$A$1:$W$2481,14,FALSE),IF($A$4="E",VLOOKUP(B366,lingue!$A$1:$W$2481,20,FALSE),IF($A$4="PL",VLOOKUP(B366,lingue!$A$1:$W$2481,22,FALSE),IF($A$4="D",VLOOKUP(B366,lingue!$A$1:$W$2481,16,FALSE),IF($A$4="F",VLOOKUP(B366,lingue!$A$1:$W$2481,18,FALSE)))))))</f>
        <v>CASSETTA IN POLIPROPILENE ATHENA 8643C CON FONDO RINFORZATO-CAPACITA Lt=175 - DIM. MM  L=800 P=600 A=430 - COLORE: GRIGIO SCURO</v>
      </c>
      <c r="E366" s="23" t="str">
        <f>IF($A$4="I",VLOOKUP(B366,lingue!$A$1:$W$2481,13,FALSE),IF($A$4="GB",VLOOKUP(B366,lingue!$A$1:$W$2481,15,FALSE),IF($A$4="E",VLOOKUP(B366,lingue!$A$1:$W$2481,21,FALSE),IF($A$4="PL",VLOOKUP(B366,lingue!$A$1:$W$2481,23,FALSE),IF($A$4="D",VLOOKUP(B366,lingue!$A$1:$W$2481,17,FALSE),IF($A$4="F",VLOOKUP(B366,lingue!$A$1:$W$2481,19,FALSE)))))))</f>
        <v xml:space="preserve">CON MANIGLIE CHIUSE, PARETI CHIUSE E FONDO RINFORZATO***FORNITO IN MULTIPLI DI 1/10 PZ*** </v>
      </c>
      <c r="F366" s="8"/>
      <c r="G366" s="23"/>
      <c r="H366" s="8"/>
      <c r="I366" s="24">
        <v>6238</v>
      </c>
      <c r="J366" s="25">
        <v>1</v>
      </c>
      <c r="K366" s="26">
        <v>10</v>
      </c>
      <c r="L366" s="27">
        <v>48.58</v>
      </c>
      <c r="M366" s="102"/>
    </row>
    <row r="367" spans="1:13" ht="21.75" customHeight="1" x14ac:dyDescent="0.25">
      <c r="A367" s="34" t="s">
        <v>154</v>
      </c>
      <c r="B367" s="77" t="s">
        <v>348</v>
      </c>
      <c r="C367" s="98" t="str">
        <f>IF(Tabella423[[#This Row],[ iMiNOW  01/09/2025  31/12/2025 ]],"PROMO"," ")</f>
        <v xml:space="preserve"> </v>
      </c>
      <c r="D367" s="8" t="str">
        <f>IF($A$4="I",VLOOKUP(B367,lingue!$A$1:$W$2481,12,FALSE),IF($A$4="GB",VLOOKUP(B367,lingue!$A$1:$W$2481,14,FALSE),IF($A$4="E",VLOOKUP(B367,lingue!$A$1:$W$2481,20,FALSE),IF($A$4="PL",VLOOKUP(B367,lingue!$A$1:$W$2481,22,FALSE),IF($A$4="D",VLOOKUP(B367,lingue!$A$1:$W$2481,16,FALSE),IF($A$4="F",VLOOKUP(B367,lingue!$A$1:$W$2481,18,FALSE)))))))</f>
        <v>CASSETTA IN POLIPROPILENE CONDUTTIVO ATHENA 8643C CON FONDO RINFORZATO-CAPACITA Lt=175 - DIM. MM  L=800 P=600 A=430 - COLORE: NERO</v>
      </c>
      <c r="E367" s="23" t="str">
        <f>IF($A$4="I",VLOOKUP(B367,lingue!$A$1:$W$2481,13,FALSE),IF($A$4="GB",VLOOKUP(B367,lingue!$A$1:$W$2481,15,FALSE),IF($A$4="E",VLOOKUP(B367,lingue!$A$1:$W$2481,21,FALSE),IF($A$4="PL",VLOOKUP(B367,lingue!$A$1:$W$2481,23,FALSE),IF($A$4="D",VLOOKUP(B367,lingue!$A$1:$W$2481,17,FALSE),IF($A$4="F",VLOOKUP(B367,lingue!$A$1:$W$2481,19,FALSE)))))))</f>
        <v xml:space="preserve">CON MANIGLIE CHIUSE, PARETI CHIUSE E FONDO RINFORZATO***FORNITO IN MULTIPLI DI 1/10 PZ*** </v>
      </c>
      <c r="F367" s="33"/>
      <c r="G367" s="23"/>
      <c r="H367" s="33"/>
      <c r="I367" s="24">
        <v>6987</v>
      </c>
      <c r="J367" s="25">
        <v>1</v>
      </c>
      <c r="K367" s="26">
        <v>10</v>
      </c>
      <c r="L367" s="27">
        <v>87.83</v>
      </c>
      <c r="M367" s="102"/>
    </row>
    <row r="368" spans="1:13" ht="21.75" customHeight="1" x14ac:dyDescent="0.25">
      <c r="A368" s="34" t="s">
        <v>154</v>
      </c>
      <c r="B368" s="79" t="s">
        <v>349</v>
      </c>
      <c r="C368" s="98" t="str">
        <f>IF(Tabella423[[#This Row],[ iMiNOW  01/09/2025  31/12/2025 ]],"PROMO"," ")</f>
        <v xml:space="preserve"> </v>
      </c>
      <c r="D368" s="8" t="str">
        <f>IF($A$4="I",VLOOKUP(B368,lingue!$A$1:$W$2481,12,FALSE),IF($A$4="GB",VLOOKUP(B368,lingue!$A$1:$W$2481,14,FALSE),IF($A$4="E",VLOOKUP(B368,lingue!$A$1:$W$2481,20,FALSE),IF($A$4="PL",VLOOKUP(B368,lingue!$A$1:$W$2481,22,FALSE),IF($A$4="D",VLOOKUP(B368,lingue!$A$1:$W$2481,16,FALSE),IF($A$4="F",VLOOKUP(B368,lingue!$A$1:$W$2481,18,FALSE)))))))</f>
        <v>CASSETTA IN REPLAST ATHENA 8643C CON FONDO RINFORZATO-CAPACITA Lt=175 - DIM. MM  L=800 P=600 A=430 - COLORE: GRIGIO SCURO</v>
      </c>
      <c r="E368" s="23" t="str">
        <f>IF($A$4="I",VLOOKUP(B368,lingue!$A$1:$W$2481,13,FALSE),IF($A$4="GB",VLOOKUP(B368,lingue!$A$1:$W$2481,15,FALSE),IF($A$4="E",VLOOKUP(B368,lingue!$A$1:$W$2481,21,FALSE),IF($A$4="PL",VLOOKUP(B368,lingue!$A$1:$W$2481,23,FALSE),IF($A$4="D",VLOOKUP(B368,lingue!$A$1:$W$2481,17,FALSE),IF($A$4="F",VLOOKUP(B368,lingue!$A$1:$W$2481,19,FALSE)))))))</f>
        <v xml:space="preserve">CON MANIGLIE CHIUSE, PARETI CHIUSE E FONDO RINFORZATO***FORNITO IN MULTIPLI DI 1/10 PZ*** </v>
      </c>
      <c r="F368" s="33"/>
      <c r="G368" s="23"/>
      <c r="H368" s="33" t="s">
        <v>1721</v>
      </c>
      <c r="I368" s="24">
        <v>6519</v>
      </c>
      <c r="J368" s="25">
        <v>1</v>
      </c>
      <c r="K368" s="26">
        <v>10</v>
      </c>
      <c r="L368" s="27">
        <v>38.869999999999997</v>
      </c>
      <c r="M368" s="102"/>
    </row>
    <row r="369" spans="1:13" ht="21.75" customHeight="1" x14ac:dyDescent="0.25">
      <c r="A369" s="34" t="s">
        <v>154</v>
      </c>
      <c r="B369" s="78" t="s">
        <v>351</v>
      </c>
      <c r="C369" s="98" t="str">
        <f>IF(Tabella423[[#This Row],[ iMiNOW  01/09/2025  31/12/2025 ]],"PROMO"," ")</f>
        <v xml:space="preserve"> </v>
      </c>
      <c r="D369" s="8" t="str">
        <f>IF($A$4="I",VLOOKUP(B369,lingue!$A$1:$W$2481,12,FALSE),IF($A$4="GB",VLOOKUP(B369,lingue!$A$1:$W$2481,14,FALSE),IF($A$4="E",VLOOKUP(B369,lingue!$A$1:$W$2481,20,FALSE),IF($A$4="PL",VLOOKUP(B369,lingue!$A$1:$W$2481,22,FALSE),IF($A$4="D",VLOOKUP(B369,lingue!$A$1:$W$2481,16,FALSE),IF($A$4="F",VLOOKUP(B369,lingue!$A$1:$W$2481,18,FALSE)))))))</f>
        <v>COPERCHIO IN PP CON MANIGLIE PER CASSETTE SERIE ATHENA - DIM. MM  L=800 P=600 - COLORE: GRIGIO SCURO</v>
      </c>
      <c r="E369" s="23" t="str">
        <f>IF($A$4="I",VLOOKUP(B369,lingue!$A$1:$W$2481,13,FALSE),IF($A$4="GB",VLOOKUP(B369,lingue!$A$1:$W$2481,15,FALSE),IF($A$4="E",VLOOKUP(B369,lingue!$A$1:$W$2481,21,FALSE),IF($A$4="PL",VLOOKUP(B369,lingue!$A$1:$W$2481,23,FALSE),IF($A$4="D",VLOOKUP(B369,lingue!$A$1:$W$2481,17,FALSE),IF($A$4="F",VLOOKUP(B369,lingue!$A$1:$W$2481,19,FALSE)))))))</f>
        <v xml:space="preserve">***FORNITO IN MULTIPLI DI 5/60 PZ*** </v>
      </c>
      <c r="F369" s="8"/>
      <c r="G369" s="23"/>
      <c r="H369" s="8"/>
      <c r="I369" s="24">
        <v>1978</v>
      </c>
      <c r="J369" s="25">
        <v>5</v>
      </c>
      <c r="K369" s="26">
        <v>60</v>
      </c>
      <c r="L369" s="27">
        <v>13.71</v>
      </c>
      <c r="M369" s="102"/>
    </row>
    <row r="370" spans="1:13" ht="21.75" customHeight="1" x14ac:dyDescent="0.25">
      <c r="A370" s="34" t="s">
        <v>154</v>
      </c>
      <c r="B370" s="77" t="s">
        <v>352</v>
      </c>
      <c r="C370" s="98" t="str">
        <f>IF(Tabella423[[#This Row],[ iMiNOW  01/09/2025  31/12/2025 ]],"PROMO"," ")</f>
        <v xml:space="preserve"> </v>
      </c>
      <c r="D370" s="8" t="str">
        <f>IF($A$4="I",VLOOKUP(B370,lingue!$A$1:$W$2481,12,FALSE),IF($A$4="GB",VLOOKUP(B370,lingue!$A$1:$W$2481,14,FALSE),IF($A$4="E",VLOOKUP(B370,lingue!$A$1:$W$2481,20,FALSE),IF($A$4="PL",VLOOKUP(B370,lingue!$A$1:$W$2481,22,FALSE),IF($A$4="D",VLOOKUP(B370,lingue!$A$1:$W$2481,16,FALSE),IF($A$4="F",VLOOKUP(B370,lingue!$A$1:$W$2481,18,FALSE)))))))</f>
        <v>COPERCHIO IN POLIPROPILENE PER CASSETTE SERIE ATHENA IN POLIPROPILENE CONDUTTIVO - DIM. MM  L=800 P=600 - COLORE: NERO</v>
      </c>
      <c r="E370" s="23" t="str">
        <f>IF($A$4="I",VLOOKUP(B370,lingue!$A$1:$W$2481,13,FALSE),IF($A$4="GB",VLOOKUP(B370,lingue!$A$1:$W$2481,15,FALSE),IF($A$4="E",VLOOKUP(B370,lingue!$A$1:$W$2481,21,FALSE),IF($A$4="PL",VLOOKUP(B370,lingue!$A$1:$W$2481,23,FALSE),IF($A$4="D",VLOOKUP(B370,lingue!$A$1:$W$2481,17,FALSE),IF($A$4="F",VLOOKUP(B370,lingue!$A$1:$W$2481,19,FALSE)))))))</f>
        <v xml:space="preserve">***FORNITO IN MULTIPLI DI 5/60 PZ*** </v>
      </c>
      <c r="F370" s="33"/>
      <c r="G370" s="23"/>
      <c r="H370" s="33"/>
      <c r="I370" s="24">
        <v>2215</v>
      </c>
      <c r="J370" s="25">
        <v>5</v>
      </c>
      <c r="K370" s="26">
        <v>60</v>
      </c>
      <c r="L370" s="27">
        <v>28.21</v>
      </c>
      <c r="M370" s="102"/>
    </row>
    <row r="371" spans="1:13" ht="21.75" customHeight="1" x14ac:dyDescent="0.25">
      <c r="A371" s="34" t="s">
        <v>154</v>
      </c>
      <c r="B371" s="79" t="s">
        <v>353</v>
      </c>
      <c r="C371" s="98" t="str">
        <f>IF(Tabella423[[#This Row],[ iMiNOW  01/09/2025  31/12/2025 ]],"PROMO"," ")</f>
        <v xml:space="preserve"> </v>
      </c>
      <c r="D371" s="8" t="str">
        <f>IF($A$4="I",VLOOKUP(B371,lingue!$A$1:$W$2481,12,FALSE),IF($A$4="GB",VLOOKUP(B371,lingue!$A$1:$W$2481,14,FALSE),IF($A$4="E",VLOOKUP(B371,lingue!$A$1:$W$2481,20,FALSE),IF($A$4="PL",VLOOKUP(B371,lingue!$A$1:$W$2481,22,FALSE),IF($A$4="D",VLOOKUP(B371,lingue!$A$1:$W$2481,16,FALSE),IF($A$4="F",VLOOKUP(B371,lingue!$A$1:$W$2481,18,FALSE)))))))</f>
        <v>COPERCHIO IN REPLAST CON MANIGLIE PER CASSETTE SERIE ATHENA - DIM. MM  L=800 P=600 - COLORE: GRIGIO SCURO</v>
      </c>
      <c r="E371" s="23" t="str">
        <f>IF($A$4="I",VLOOKUP(B371,lingue!$A$1:$W$2481,13,FALSE),IF($A$4="GB",VLOOKUP(B371,lingue!$A$1:$W$2481,15,FALSE),IF($A$4="E",VLOOKUP(B371,lingue!$A$1:$W$2481,21,FALSE),IF($A$4="PL",VLOOKUP(B371,lingue!$A$1:$W$2481,23,FALSE),IF($A$4="D",VLOOKUP(B371,lingue!$A$1:$W$2481,17,FALSE),IF($A$4="F",VLOOKUP(B371,lingue!$A$1:$W$2481,19,FALSE)))))))</f>
        <v xml:space="preserve">***FORNITO IN MULTIPLI DI 5/60 PZ*** </v>
      </c>
      <c r="F371" s="33"/>
      <c r="G371" s="23"/>
      <c r="H371" s="33" t="s">
        <v>1721</v>
      </c>
      <c r="I371" s="24">
        <v>2067</v>
      </c>
      <c r="J371" s="25">
        <v>5</v>
      </c>
      <c r="K371" s="26">
        <v>60</v>
      </c>
      <c r="L371" s="27">
        <v>10.97</v>
      </c>
      <c r="M371" s="102"/>
    </row>
    <row r="372" spans="1:13" ht="21.75" customHeight="1" x14ac:dyDescent="0.25">
      <c r="A372" s="34" t="s">
        <v>154</v>
      </c>
      <c r="B372" s="77" t="s">
        <v>358</v>
      </c>
      <c r="C372" s="98" t="str">
        <f>IF(Tabella423[[#This Row],[ iMiNOW  01/09/2025  31/12/2025 ]],"PROMO"," ")</f>
        <v xml:space="preserve"> </v>
      </c>
      <c r="D372" s="8" t="str">
        <f>IF($A$4="I",VLOOKUP(B372,lingue!$A$1:$W$2481,12,FALSE),IF($A$4="GB",VLOOKUP(B372,lingue!$A$1:$W$2481,14,FALSE),IF($A$4="E",VLOOKUP(B372,lingue!$A$1:$W$2481,20,FALSE),IF($A$4="PL",VLOOKUP(B372,lingue!$A$1:$W$2481,22,FALSE),IF($A$4="D",VLOOKUP(B372,lingue!$A$1:$W$2481,16,FALSE),IF($A$4="F",VLOOKUP(B372,lingue!$A$1:$W$2481,18,FALSE)))))))</f>
        <v>PIEDINO IN POLIPROPILENE CONDUTTIVO SERIE ATHENA - COMPLETO DI VITI - COLORE: NERO</v>
      </c>
      <c r="E372" s="23" t="str">
        <f>IF($A$4="I",VLOOKUP(B372,lingue!$A$1:$W$2481,13,FALSE),IF($A$4="GB",VLOOKUP(B372,lingue!$A$1:$W$2481,15,FALSE),IF($A$4="E",VLOOKUP(B372,lingue!$A$1:$W$2481,21,FALSE),IF($A$4="PL",VLOOKUP(B372,lingue!$A$1:$W$2481,23,FALSE),IF($A$4="D",VLOOKUP(B372,lingue!$A$1:$W$2481,17,FALSE),IF($A$4="F",VLOOKUP(B372,lingue!$A$1:$W$2481,19,FALSE)))))))</f>
        <v xml:space="preserve">***FORNITO IN MULTIPLI DI 1 PZ*** </v>
      </c>
      <c r="F372" s="33"/>
      <c r="G372" s="23"/>
      <c r="H372" s="33"/>
      <c r="I372" s="24">
        <v>609.28000000000009</v>
      </c>
      <c r="J372" s="25">
        <v>1</v>
      </c>
      <c r="K372" s="26"/>
      <c r="L372" s="27">
        <v>4.75</v>
      </c>
      <c r="M372" s="102"/>
    </row>
    <row r="373" spans="1:13" ht="21.75" customHeight="1" x14ac:dyDescent="0.25">
      <c r="A373" s="34" t="s">
        <v>154</v>
      </c>
      <c r="B373" s="77" t="s">
        <v>368</v>
      </c>
      <c r="C373" s="98" t="str">
        <f>IF(Tabella423[[#This Row],[ iMiNOW  01/09/2025  31/12/2025 ]],"PROMO"," ")</f>
        <v xml:space="preserve"> </v>
      </c>
      <c r="D373" s="8" t="str">
        <f>IF($A$4="I",VLOOKUP(B373,lingue!$A$1:$W$2481,12,FALSE),IF($A$4="GB",VLOOKUP(B373,lingue!$A$1:$W$2481,14,FALSE),IF($A$4="E",VLOOKUP(B373,lingue!$A$1:$W$2481,20,FALSE),IF($A$4="PL",VLOOKUP(B373,lingue!$A$1:$W$2481,22,FALSE),IF($A$4="D",VLOOKUP(B373,lingue!$A$1:$W$2481,16,FALSE),IF($A$4="F",VLOOKUP(B373,lingue!$A$1:$W$2481,18,FALSE)))))))</f>
        <v>TRAVERSA IN POLIPROPILENE CONDUTTIVO SERIE ATHENA - DIM. MM  L=800 P=132 A=29 - COLORE: NERO</v>
      </c>
      <c r="E373" s="23" t="str">
        <f>IF($A$4="I",VLOOKUP(B373,lingue!$A$1:$W$2481,13,FALSE),IF($A$4="GB",VLOOKUP(B373,lingue!$A$1:$W$2481,15,FALSE),IF($A$4="E",VLOOKUP(B373,lingue!$A$1:$W$2481,21,FALSE),IF($A$4="PL",VLOOKUP(B373,lingue!$A$1:$W$2481,23,FALSE),IF($A$4="D",VLOOKUP(B373,lingue!$A$1:$W$2481,17,FALSE),IF($A$4="F",VLOOKUP(B373,lingue!$A$1:$W$2481,19,FALSE)))))))</f>
        <v xml:space="preserve">***FORNITO IN MULTIPLI DI 1 PZ*** </v>
      </c>
      <c r="F373" s="33"/>
      <c r="G373" s="23"/>
      <c r="H373" s="33"/>
      <c r="I373" s="24">
        <v>855.68000000000006</v>
      </c>
      <c r="J373" s="25">
        <v>1</v>
      </c>
      <c r="K373" s="26"/>
      <c r="L373" s="27">
        <v>7.39</v>
      </c>
      <c r="M373" s="102"/>
    </row>
    <row r="374" spans="1:13" ht="21.75" customHeight="1" x14ac:dyDescent="0.25">
      <c r="A374" s="34" t="s">
        <v>154</v>
      </c>
      <c r="B374" s="22" t="s">
        <v>355</v>
      </c>
      <c r="C374" s="98" t="str">
        <f>IF(Tabella423[[#This Row],[ iMiNOW  01/09/2025  31/12/2025 ]],"PROMO"," ")</f>
        <v xml:space="preserve"> </v>
      </c>
      <c r="D374" s="8" t="str">
        <f>IF($A$4="I",VLOOKUP(B374,lingue!$A$1:$W$2481,12,FALSE),IF($A$4="GB",VLOOKUP(B374,lingue!$A$1:$W$2481,14,FALSE),IF($A$4="E",VLOOKUP(B374,lingue!$A$1:$W$2481,20,FALSE),IF($A$4="PL",VLOOKUP(B374,lingue!$A$1:$W$2481,22,FALSE),IF($A$4="D",VLOOKUP(B374,lingue!$A$1:$W$2481,16,FALSE),IF($A$4="F",VLOOKUP(B374,lingue!$A$1:$W$2481,18,FALSE)))))))</f>
        <v>DIVISORIO LONGITUDINALE CON SUPPORTI PER CASSETTE ATHENA AT6417 - COLORE: ZINCATO</v>
      </c>
      <c r="E374" s="23" t="str">
        <f>IF($A$4="I",VLOOKUP(B374,lingue!$A$1:$W$2481,13,FALSE),IF($A$4="GB",VLOOKUP(B374,lingue!$A$1:$W$2481,15,FALSE),IF($A$4="E",VLOOKUP(B374,lingue!$A$1:$W$2481,21,FALSE),IF($A$4="PL",VLOOKUP(B374,lingue!$A$1:$W$2481,23,FALSE),IF($A$4="D",VLOOKUP(B374,lingue!$A$1:$W$2481,17,FALSE),IF($A$4="F",VLOOKUP(B374,lingue!$A$1:$W$2481,19,FALSE)))))))</f>
        <v xml:space="preserve">***FORNITO IN MULTIPLI DI 1 PZ*** </v>
      </c>
      <c r="F374" s="28"/>
      <c r="G374" s="23"/>
      <c r="I374" s="24">
        <v>1420</v>
      </c>
      <c r="J374" s="25">
        <v>1</v>
      </c>
      <c r="K374" s="36"/>
      <c r="L374" s="27">
        <v>18.13</v>
      </c>
      <c r="M374" s="102"/>
    </row>
    <row r="375" spans="1:13" ht="21.75" customHeight="1" x14ac:dyDescent="0.25">
      <c r="A375" s="34" t="s">
        <v>154</v>
      </c>
      <c r="B375" s="22" t="s">
        <v>356</v>
      </c>
      <c r="C375" s="98" t="str">
        <f>IF(Tabella423[[#This Row],[ iMiNOW  01/09/2025  31/12/2025 ]],"PROMO"," ")</f>
        <v xml:space="preserve"> </v>
      </c>
      <c r="D375" s="8" t="str">
        <f>IF($A$4="I",VLOOKUP(B375,lingue!$A$1:$W$2481,12,FALSE),IF($A$4="GB",VLOOKUP(B375,lingue!$A$1:$W$2481,14,FALSE),IF($A$4="E",VLOOKUP(B375,lingue!$A$1:$W$2481,20,FALSE),IF($A$4="PL",VLOOKUP(B375,lingue!$A$1:$W$2481,22,FALSE),IF($A$4="D",VLOOKUP(B375,lingue!$A$1:$W$2481,16,FALSE),IF($A$4="F",VLOOKUP(B375,lingue!$A$1:$W$2481,18,FALSE)))))))</f>
        <v>DIVISORIO LONGITUDINALE CON SUPPORTI PER CASSETTE ATHENA AT6422 - DIM. MM  L=558 P=364 A=195 - COLORE: ZINCATO</v>
      </c>
      <c r="E375" s="23" t="str">
        <f>IF($A$4="I",VLOOKUP(B375,lingue!$A$1:$W$2481,13,FALSE),IF($A$4="GB",VLOOKUP(B375,lingue!$A$1:$W$2481,15,FALSE),IF($A$4="E",VLOOKUP(B375,lingue!$A$1:$W$2481,21,FALSE),IF($A$4="PL",VLOOKUP(B375,lingue!$A$1:$W$2481,23,FALSE),IF($A$4="D",VLOOKUP(B375,lingue!$A$1:$W$2481,17,FALSE),IF($A$4="F",VLOOKUP(B375,lingue!$A$1:$W$2481,19,FALSE)))))))</f>
        <v xml:space="preserve">***FORNITO IN MULTIPLI DI 1 PZ*** </v>
      </c>
      <c r="F375" s="28"/>
      <c r="G375" s="23"/>
      <c r="I375" s="24">
        <v>1830</v>
      </c>
      <c r="J375" s="25">
        <v>1</v>
      </c>
      <c r="K375" s="36"/>
      <c r="L375" s="27">
        <v>20.25</v>
      </c>
      <c r="M375" s="102"/>
    </row>
    <row r="376" spans="1:13" ht="21.75" customHeight="1" x14ac:dyDescent="0.25">
      <c r="A376" s="34" t="s">
        <v>154</v>
      </c>
      <c r="B376" s="78" t="s">
        <v>357</v>
      </c>
      <c r="C376" s="98" t="str">
        <f>IF(Tabella423[[#This Row],[ iMiNOW  01/09/2025  31/12/2025 ]],"PROMO"," ")</f>
        <v xml:space="preserve"> </v>
      </c>
      <c r="D376" s="8" t="str">
        <f>IF($A$4="I",VLOOKUP(B376,lingue!$A$1:$W$2481,12,FALSE),IF($A$4="GB",VLOOKUP(B376,lingue!$A$1:$W$2481,14,FALSE),IF($A$4="E",VLOOKUP(B376,lingue!$A$1:$W$2481,20,FALSE),IF($A$4="PL",VLOOKUP(B376,lingue!$A$1:$W$2481,22,FALSE),IF($A$4="D",VLOOKUP(B376,lingue!$A$1:$W$2481,16,FALSE),IF($A$4="F",VLOOKUP(B376,lingue!$A$1:$W$2481,18,FALSE)))))))</f>
        <v>PIEDINO IN POLIPROPILENE SERIE ATHENA - COMPLETO DI VITI - COLORE: GRIGIO SCURO</v>
      </c>
      <c r="E376" s="23" t="str">
        <f>IF($A$4="I",VLOOKUP(B376,lingue!$A$1:$W$2481,13,FALSE),IF($A$4="GB",VLOOKUP(B376,lingue!$A$1:$W$2481,15,FALSE),IF($A$4="E",VLOOKUP(B376,lingue!$A$1:$W$2481,21,FALSE),IF($A$4="PL",VLOOKUP(B376,lingue!$A$1:$W$2481,23,FALSE),IF($A$4="D",VLOOKUP(B376,lingue!$A$1:$W$2481,17,FALSE),IF($A$4="F",VLOOKUP(B376,lingue!$A$1:$W$2481,19,FALSE)))))))</f>
        <v xml:space="preserve">***FORNITO IN MULTIPLI DI 1 PZ*** </v>
      </c>
      <c r="F376" s="28"/>
      <c r="G376" s="23"/>
      <c r="I376" s="24">
        <v>544</v>
      </c>
      <c r="J376" s="25">
        <v>1</v>
      </c>
      <c r="K376" s="36"/>
      <c r="L376" s="27">
        <v>3.96</v>
      </c>
      <c r="M376" s="102"/>
    </row>
    <row r="377" spans="1:13" ht="21.75" customHeight="1" x14ac:dyDescent="0.25">
      <c r="A377" s="34" t="s">
        <v>154</v>
      </c>
      <c r="B377" s="79" t="s">
        <v>359</v>
      </c>
      <c r="C377" s="98" t="str">
        <f>IF(Tabella423[[#This Row],[ iMiNOW  01/09/2025  31/12/2025 ]],"PROMO"," ")</f>
        <v xml:space="preserve"> </v>
      </c>
      <c r="D377" s="8" t="str">
        <f>IF($A$4="I",VLOOKUP(B377,lingue!$A$1:$W$2481,12,FALSE),IF($A$4="GB",VLOOKUP(B377,lingue!$A$1:$W$2481,14,FALSE),IF($A$4="E",VLOOKUP(B377,lingue!$A$1:$W$2481,20,FALSE),IF($A$4="PL",VLOOKUP(B377,lingue!$A$1:$W$2481,22,FALSE),IF($A$4="D",VLOOKUP(B377,lingue!$A$1:$W$2481,16,FALSE),IF($A$4="F",VLOOKUP(B377,lingue!$A$1:$W$2481,18,FALSE)))))))</f>
        <v>PIEDINO IN REPLAST SERIE ATHENA - COMPLETO DI VITI - COLORE: GRIGIO SCURO</v>
      </c>
      <c r="E377" s="23" t="str">
        <f>IF($A$4="I",VLOOKUP(B377,lingue!$A$1:$W$2481,13,FALSE),IF($A$4="GB",VLOOKUP(B377,lingue!$A$1:$W$2481,15,FALSE),IF($A$4="E",VLOOKUP(B377,lingue!$A$1:$W$2481,21,FALSE),IF($A$4="PL",VLOOKUP(B377,lingue!$A$1:$W$2481,23,FALSE),IF($A$4="D",VLOOKUP(B377,lingue!$A$1:$W$2481,17,FALSE),IF($A$4="F",VLOOKUP(B377,lingue!$A$1:$W$2481,19,FALSE)))))))</f>
        <v xml:space="preserve">***FORNITO IN MULTIPLI DI 1 PZ*** </v>
      </c>
      <c r="F377" s="37"/>
      <c r="G377" s="23"/>
      <c r="H377" s="37"/>
      <c r="I377" s="24">
        <v>568.48</v>
      </c>
      <c r="J377" s="25">
        <v>1</v>
      </c>
      <c r="K377" s="36"/>
      <c r="L377" s="27">
        <v>3.56</v>
      </c>
      <c r="M377" s="102"/>
    </row>
    <row r="378" spans="1:13" ht="21.75" customHeight="1" x14ac:dyDescent="0.25">
      <c r="A378" s="34" t="s">
        <v>154</v>
      </c>
      <c r="B378" s="77" t="s">
        <v>361</v>
      </c>
      <c r="C378" s="98" t="str">
        <f>IF(Tabella423[[#This Row],[ iMiNOW  01/09/2025  31/12/2025 ]],"PROMO"," ")</f>
        <v xml:space="preserve"> </v>
      </c>
      <c r="D378" s="8" t="str">
        <f>IF($A$4="I",VLOOKUP(B378,lingue!$A$1:$W$2481,12,FALSE),IF($A$4="GB",VLOOKUP(B378,lingue!$A$1:$W$2481,14,FALSE),IF($A$4="E",VLOOKUP(B378,lingue!$A$1:$W$2481,20,FALSE),IF($A$4="PL",VLOOKUP(B378,lingue!$A$1:$W$2481,22,FALSE),IF($A$4="D",VLOOKUP(B378,lingue!$A$1:$W$2481,16,FALSE),IF($A$4="F",VLOOKUP(B378,lingue!$A$1:$W$2481,18,FALSE)))))))</f>
        <v>PORTA ETICHETTE PER CASSETTE SERIE ATHENA - DIM. MM  L=150 A=85 - COLORE: NERO</v>
      </c>
      <c r="E378" s="23" t="str">
        <f>IF($A$4="I",VLOOKUP(B378,lingue!$A$1:$W$2481,13,FALSE),IF($A$4="GB",VLOOKUP(B378,lingue!$A$1:$W$2481,15,FALSE),IF($A$4="E",VLOOKUP(B378,lingue!$A$1:$W$2481,21,FALSE),IF($A$4="PL",VLOOKUP(B378,lingue!$A$1:$W$2481,23,FALSE),IF($A$4="D",VLOOKUP(B378,lingue!$A$1:$W$2481,17,FALSE),IF($A$4="F",VLOOKUP(B378,lingue!$A$1:$W$2481,19,FALSE)))))))</f>
        <v xml:space="preserve">***FORNITO IN MULTIPLI DI 10 PZ*** </v>
      </c>
      <c r="F378" s="8"/>
      <c r="G378" s="23"/>
      <c r="H378" s="8"/>
      <c r="I378" s="24">
        <v>14</v>
      </c>
      <c r="J378" s="25">
        <v>10</v>
      </c>
      <c r="K378" s="26"/>
      <c r="L378" s="27">
        <v>1.06</v>
      </c>
      <c r="M378" s="102"/>
    </row>
    <row r="379" spans="1:13" ht="21.75" customHeight="1" x14ac:dyDescent="0.25">
      <c r="A379" s="34" t="s">
        <v>154</v>
      </c>
      <c r="B379" s="77" t="s">
        <v>362</v>
      </c>
      <c r="C379" s="98" t="str">
        <f>IF(Tabella423[[#This Row],[ iMiNOW  01/09/2025  31/12/2025 ]],"PROMO"," ")</f>
        <v xml:space="preserve"> </v>
      </c>
      <c r="D379" s="8" t="str">
        <f>IF($A$4="I",VLOOKUP(B379,lingue!$A$1:$W$2481,12,FALSE),IF($A$4="GB",VLOOKUP(B379,lingue!$A$1:$W$2481,14,FALSE),IF($A$4="E",VLOOKUP(B379,lingue!$A$1:$W$2481,20,FALSE),IF($A$4="PL",VLOOKUP(B379,lingue!$A$1:$W$2481,22,FALSE),IF($A$4="D",VLOOKUP(B379,lingue!$A$1:$W$2481,16,FALSE),IF($A$4="F",VLOOKUP(B379,lingue!$A$1:$W$2481,18,FALSE)))))))</f>
        <v>PORTA ETICHETTE PER CASSETTE SERIE ATHENA - DIM. MM  L=215 A=85 - COLORE: NERO</v>
      </c>
      <c r="E379" s="23" t="str">
        <f>IF($A$4="I",VLOOKUP(B379,lingue!$A$1:$W$2481,13,FALSE),IF($A$4="GB",VLOOKUP(B379,lingue!$A$1:$W$2481,15,FALSE),IF($A$4="E",VLOOKUP(B379,lingue!$A$1:$W$2481,21,FALSE),IF($A$4="PL",VLOOKUP(B379,lingue!$A$1:$W$2481,23,FALSE),IF($A$4="D",VLOOKUP(B379,lingue!$A$1:$W$2481,17,FALSE),IF($A$4="F",VLOOKUP(B379,lingue!$A$1:$W$2481,19,FALSE)))))))</f>
        <v xml:space="preserve">***FORNITO IN MULTIPLI DI 10 PZ*** </v>
      </c>
      <c r="F379" s="8"/>
      <c r="G379" s="23"/>
      <c r="H379" s="8"/>
      <c r="I379" s="24">
        <v>20</v>
      </c>
      <c r="J379" s="25">
        <v>10</v>
      </c>
      <c r="K379" s="26"/>
      <c r="L379" s="27">
        <v>1.19</v>
      </c>
      <c r="M379" s="102"/>
    </row>
    <row r="380" spans="1:13" ht="21.75" customHeight="1" x14ac:dyDescent="0.25">
      <c r="A380" s="34" t="s">
        <v>154</v>
      </c>
      <c r="B380" s="22" t="s">
        <v>363</v>
      </c>
      <c r="C380" s="98" t="str">
        <f>IF(Tabella423[[#This Row],[ iMiNOW  01/09/2025  31/12/2025 ]],"PROMO"," ")</f>
        <v xml:space="preserve"> </v>
      </c>
      <c r="D380" s="8" t="str">
        <f>IF($A$4="I",VLOOKUP(B380,lingue!$A$1:$W$2481,12,FALSE),IF($A$4="GB",VLOOKUP(B380,lingue!$A$1:$W$2481,14,FALSE),IF($A$4="E",VLOOKUP(B380,lingue!$A$1:$W$2481,20,FALSE),IF($A$4="PL",VLOOKUP(B380,lingue!$A$1:$W$2481,22,FALSE),IF($A$4="D",VLOOKUP(B380,lingue!$A$1:$W$2481,16,FALSE),IF($A$4="F",VLOOKUP(B380,lingue!$A$1:$W$2481,18,FALSE)))))))</f>
        <v>COPERCHIO TRASPARENTE PER CASSETTE DIVISORIO AT 43S1/S2/S4 - DIM. MM  L=256 P=178 - COLORE: PLASTICA TRASPARENTE</v>
      </c>
      <c r="E380" s="23" t="str">
        <f>IF($A$4="I",VLOOKUP(B380,lingue!$A$1:$W$2481,13,FALSE),IF($A$4="GB",VLOOKUP(B380,lingue!$A$1:$W$2481,15,FALSE),IF($A$4="E",VLOOKUP(B380,lingue!$A$1:$W$2481,21,FALSE),IF($A$4="PL",VLOOKUP(B380,lingue!$A$1:$W$2481,23,FALSE),IF($A$4="D",VLOOKUP(B380,lingue!$A$1:$W$2481,17,FALSE),IF($A$4="F",VLOOKUP(B380,lingue!$A$1:$W$2481,19,FALSE)))))))</f>
        <v xml:space="preserve">***FORNITO IN MULTIPLI DI 20 PZ*** </v>
      </c>
      <c r="F380" s="8"/>
      <c r="G380" s="23"/>
      <c r="H380" s="8"/>
      <c r="I380" s="24">
        <v>118</v>
      </c>
      <c r="J380" s="25">
        <v>20</v>
      </c>
      <c r="K380" s="26"/>
      <c r="L380" s="27">
        <v>3.15</v>
      </c>
      <c r="M380" s="102"/>
    </row>
    <row r="381" spans="1:13" ht="21.75" customHeight="1" x14ac:dyDescent="0.25">
      <c r="A381" s="34" t="s">
        <v>154</v>
      </c>
      <c r="B381" s="22" t="s">
        <v>364</v>
      </c>
      <c r="C381" s="98" t="str">
        <f>IF(Tabella423[[#This Row],[ iMiNOW  01/09/2025  31/12/2025 ]],"PROMO"," ")</f>
        <v xml:space="preserve"> </v>
      </c>
      <c r="D381" s="8" t="str">
        <f>IF($A$4="I",VLOOKUP(B381,lingue!$A$1:$W$2481,12,FALSE),IF($A$4="GB",VLOOKUP(B381,lingue!$A$1:$W$2481,14,FALSE),IF($A$4="E",VLOOKUP(B381,lingue!$A$1:$W$2481,20,FALSE),IF($A$4="PL",VLOOKUP(B381,lingue!$A$1:$W$2481,22,FALSE),IF($A$4="D",VLOOKUP(B381,lingue!$A$1:$W$2481,16,FALSE),IF($A$4="F",VLOOKUP(B381,lingue!$A$1:$W$2481,18,FALSE)))))))</f>
        <v>COPERCHIO TRASPARENTE PER CASSETTE DIVISORIO AT 64S1/S2/S4 - DIM. MM  L=357 P=278 - COLORE: PLASTICA TRASPARENTE</v>
      </c>
      <c r="E381" s="23" t="str">
        <f>IF($A$4="I",VLOOKUP(B381,lingue!$A$1:$W$2481,13,FALSE),IF($A$4="GB",VLOOKUP(B381,lingue!$A$1:$W$2481,15,FALSE),IF($A$4="E",VLOOKUP(B381,lingue!$A$1:$W$2481,21,FALSE),IF($A$4="PL",VLOOKUP(B381,lingue!$A$1:$W$2481,23,FALSE),IF($A$4="D",VLOOKUP(B381,lingue!$A$1:$W$2481,17,FALSE),IF($A$4="F",VLOOKUP(B381,lingue!$A$1:$W$2481,19,FALSE)))))))</f>
        <v xml:space="preserve">***FORNITO IN MULTIPLI DI 20 PZ*** </v>
      </c>
      <c r="F381" s="8"/>
      <c r="G381" s="23"/>
      <c r="H381" s="8"/>
      <c r="I381" s="24">
        <v>238</v>
      </c>
      <c r="J381" s="25">
        <v>20</v>
      </c>
      <c r="K381" s="26"/>
      <c r="L381" s="27">
        <v>5.12</v>
      </c>
      <c r="M381" s="102"/>
    </row>
    <row r="382" spans="1:13" ht="21.75" customHeight="1" x14ac:dyDescent="0.25">
      <c r="A382" s="34" t="s">
        <v>365</v>
      </c>
      <c r="B382" s="22" t="s">
        <v>366</v>
      </c>
      <c r="C382" s="98" t="str">
        <f>IF(Tabella423[[#This Row],[ iMiNOW  01/09/2025  31/12/2025 ]],"PROMO"," ")</f>
        <v xml:space="preserve"> </v>
      </c>
      <c r="D382" s="8" t="str">
        <f>IF($A$4="I",VLOOKUP(B382,lingue!$A$1:$W$2481,12,FALSE),IF($A$4="GB",VLOOKUP(B382,lingue!$A$1:$W$2481,14,FALSE),IF($A$4="E",VLOOKUP(B382,lingue!$A$1:$W$2481,20,FALSE),IF($A$4="PL",VLOOKUP(B382,lingue!$A$1:$W$2481,22,FALSE),IF($A$4="D",VLOOKUP(B382,lingue!$A$1:$W$2481,16,FALSE),IF($A$4="F",VLOOKUP(B382,lingue!$A$1:$W$2481,18,FALSE)))))))</f>
        <v>COPPIA GANCI A SCORRIMENTO PER CHIUSURA COPERCHI A CERNIERA SERIE ATHENA - COLORE: BIANCO</v>
      </c>
      <c r="E382" s="23" t="str">
        <f>IF($A$4="I",VLOOKUP(B382,lingue!$A$1:$W$2481,13,FALSE),IF($A$4="GB",VLOOKUP(B382,lingue!$A$1:$W$2481,15,FALSE),IF($A$4="E",VLOOKUP(B382,lingue!$A$1:$W$2481,21,FALSE),IF($A$4="PL",VLOOKUP(B382,lingue!$A$1:$W$2481,23,FALSE),IF($A$4="D",VLOOKUP(B382,lingue!$A$1:$W$2481,17,FALSE),IF($A$4="F",VLOOKUP(B382,lingue!$A$1:$W$2481,19,FALSE)))))))</f>
        <v xml:space="preserve">***FORNITO IN MULTIPLI DI 10 PZ*** </v>
      </c>
      <c r="F382" s="8"/>
      <c r="G382" s="23"/>
      <c r="H382" s="8"/>
      <c r="I382" s="24">
        <v>10</v>
      </c>
      <c r="J382" s="25">
        <v>10</v>
      </c>
      <c r="K382" s="26"/>
      <c r="L382" s="27">
        <v>0.4</v>
      </c>
      <c r="M382" s="102"/>
    </row>
    <row r="383" spans="1:13" ht="21.75" customHeight="1" x14ac:dyDescent="0.25">
      <c r="A383" s="34" t="s">
        <v>154</v>
      </c>
      <c r="B383" s="78" t="s">
        <v>367</v>
      </c>
      <c r="C383" s="98" t="str">
        <f>IF(Tabella423[[#This Row],[ iMiNOW  01/09/2025  31/12/2025 ]],"PROMO"," ")</f>
        <v xml:space="preserve"> </v>
      </c>
      <c r="D383" s="8" t="str">
        <f>IF($A$4="I",VLOOKUP(B383,lingue!$A$1:$W$2481,12,FALSE),IF($A$4="GB",VLOOKUP(B383,lingue!$A$1:$W$2481,14,FALSE),IF($A$4="E",VLOOKUP(B383,lingue!$A$1:$W$2481,20,FALSE),IF($A$4="PL",VLOOKUP(B383,lingue!$A$1:$W$2481,22,FALSE),IF($A$4="D",VLOOKUP(B383,lingue!$A$1:$W$2481,16,FALSE),IF($A$4="F",VLOOKUP(B383,lingue!$A$1:$W$2481,18,FALSE)))))))</f>
        <v>TRAVERSA IN POLIPROPILENE SERIE ATHENA - DIM. MM  L=800 P=132 A=29 - COLORE: GRIGIO SCURO</v>
      </c>
      <c r="E383" s="23" t="str">
        <f>IF($A$4="I",VLOOKUP(B383,lingue!$A$1:$W$2481,13,FALSE),IF($A$4="GB",VLOOKUP(B383,lingue!$A$1:$W$2481,15,FALSE),IF($A$4="E",VLOOKUP(B383,lingue!$A$1:$W$2481,21,FALSE),IF($A$4="PL",VLOOKUP(B383,lingue!$A$1:$W$2481,23,FALSE),IF($A$4="D",VLOOKUP(B383,lingue!$A$1:$W$2481,17,FALSE),IF($A$4="F",VLOOKUP(B383,lingue!$A$1:$W$2481,19,FALSE)))))))</f>
        <v xml:space="preserve">***FORNITO IN MULTIPLI DI 1 PZ*** </v>
      </c>
      <c r="F383" s="28"/>
      <c r="G383" s="23"/>
      <c r="I383" s="24">
        <v>764</v>
      </c>
      <c r="J383" s="25">
        <v>1</v>
      </c>
      <c r="K383" s="36"/>
      <c r="L383" s="27">
        <v>5.28</v>
      </c>
      <c r="M383" s="102"/>
    </row>
    <row r="384" spans="1:13" ht="21.75" customHeight="1" x14ac:dyDescent="0.25">
      <c r="A384" s="34" t="s">
        <v>154</v>
      </c>
      <c r="B384" s="79" t="s">
        <v>369</v>
      </c>
      <c r="C384" s="98" t="str">
        <f>IF(Tabella423[[#This Row],[ iMiNOW  01/09/2025  31/12/2025 ]],"PROMO"," ")</f>
        <v xml:space="preserve"> </v>
      </c>
      <c r="D384" s="8" t="str">
        <f>IF($A$4="I",VLOOKUP(B384,lingue!$A$1:$W$2481,12,FALSE),IF($A$4="GB",VLOOKUP(B384,lingue!$A$1:$W$2481,14,FALSE),IF($A$4="E",VLOOKUP(B384,lingue!$A$1:$W$2481,20,FALSE),IF($A$4="PL",VLOOKUP(B384,lingue!$A$1:$W$2481,22,FALSE),IF($A$4="D",VLOOKUP(B384,lingue!$A$1:$W$2481,16,FALSE),IF($A$4="F",VLOOKUP(B384,lingue!$A$1:$W$2481,18,FALSE)))))))</f>
        <v>TRAVERSA IN REPLAST SERIE ATHENA - DIM. MM  L=800 P=132 A=29 - COLORE: GRIGIO SCURO</v>
      </c>
      <c r="E384" s="23" t="str">
        <f>IF($A$4="I",VLOOKUP(B384,lingue!$A$1:$W$2481,13,FALSE),IF($A$4="GB",VLOOKUP(B384,lingue!$A$1:$W$2481,15,FALSE),IF($A$4="E",VLOOKUP(B384,lingue!$A$1:$W$2481,21,FALSE),IF($A$4="PL",VLOOKUP(B384,lingue!$A$1:$W$2481,23,FALSE),IF($A$4="D",VLOOKUP(B384,lingue!$A$1:$W$2481,17,FALSE),IF($A$4="F",VLOOKUP(B384,lingue!$A$1:$W$2481,19,FALSE)))))))</f>
        <v xml:space="preserve">***FORNITO IN MULTIPLI DI 1 PZ*** </v>
      </c>
      <c r="F384" s="37"/>
      <c r="G384" s="23"/>
      <c r="H384" s="37"/>
      <c r="I384" s="24">
        <v>798.38</v>
      </c>
      <c r="J384" s="25">
        <v>1</v>
      </c>
      <c r="K384" s="36"/>
      <c r="L384" s="27">
        <v>4.7699999999999996</v>
      </c>
      <c r="M384" s="102"/>
    </row>
    <row r="385" spans="1:13" ht="21.75" customHeight="1" x14ac:dyDescent="0.25">
      <c r="A385" s="34" t="s">
        <v>154</v>
      </c>
      <c r="B385" s="22" t="s">
        <v>371</v>
      </c>
      <c r="C385" s="98" t="str">
        <f>IF(Tabella423[[#This Row],[ iMiNOW  01/09/2025  31/12/2025 ]],"PROMO"," ")</f>
        <v xml:space="preserve"> </v>
      </c>
      <c r="D385" s="8" t="str">
        <f>IF($A$4="I",VLOOKUP(B385,lingue!$A$1:$W$2481,12,FALSE),IF($A$4="GB",VLOOKUP(B385,lingue!$A$1:$W$2481,14,FALSE),IF($A$4="E",VLOOKUP(B385,lingue!$A$1:$W$2481,20,FALSE),IF($A$4="PL",VLOOKUP(B385,lingue!$A$1:$W$2481,22,FALSE),IF($A$4="D",VLOOKUP(B385,lingue!$A$1:$W$2481,16,FALSE),IF($A$4="F",VLOOKUP(B385,lingue!$A$1:$W$2481,18,FALSE)))))))</f>
        <v>RUOTA GIREVOLE CON FRENO GOMMA ANTITRACCIA SINTETICA - DIM. MM  A=160 - Ø 125 MM. - INCLUSE 16 VITI DI FISSAGGIO</v>
      </c>
      <c r="E385" s="23" t="str">
        <f>IF($A$4="I",VLOOKUP(B385,lingue!$A$1:$W$2481,13,FALSE),IF($A$4="GB",VLOOKUP(B385,lingue!$A$1:$W$2481,15,FALSE),IF($A$4="E",VLOOKUP(B385,lingue!$A$1:$W$2481,21,FALSE),IF($A$4="PL",VLOOKUP(B385,lingue!$A$1:$W$2481,23,FALSE),IF($A$4="D",VLOOKUP(B385,lingue!$A$1:$W$2481,17,FALSE),IF($A$4="F",VLOOKUP(B385,lingue!$A$1:$W$2481,19,FALSE)))))))</f>
        <v xml:space="preserve">PORTATA 100 KG COLORE GRIGIO ***FORNITO IN MULTIPLI DI 1 PZ*** </v>
      </c>
      <c r="F385" s="28"/>
      <c r="G385" s="23"/>
      <c r="I385" s="24">
        <v>1320</v>
      </c>
      <c r="J385" s="25">
        <v>1</v>
      </c>
      <c r="K385" s="36"/>
      <c r="L385" s="27">
        <v>12.61</v>
      </c>
      <c r="M385" s="102"/>
    </row>
    <row r="386" spans="1:13" ht="21.75" customHeight="1" x14ac:dyDescent="0.25">
      <c r="A386" s="34" t="s">
        <v>154</v>
      </c>
      <c r="B386" s="22" t="s">
        <v>372</v>
      </c>
      <c r="C386" s="98" t="str">
        <f>IF(Tabella423[[#This Row],[ iMiNOW  01/09/2025  31/12/2025 ]],"PROMO"," ")</f>
        <v xml:space="preserve"> </v>
      </c>
      <c r="D386" s="8" t="str">
        <f>IF($A$4="I",VLOOKUP(B386,lingue!$A$1:$W$2481,12,FALSE),IF($A$4="GB",VLOOKUP(B386,lingue!$A$1:$W$2481,14,FALSE),IF($A$4="E",VLOOKUP(B386,lingue!$A$1:$W$2481,20,FALSE),IF($A$4="PL",VLOOKUP(B386,lingue!$A$1:$W$2481,22,FALSE),IF($A$4="D",VLOOKUP(B386,lingue!$A$1:$W$2481,16,FALSE),IF($A$4="F",VLOOKUP(B386,lingue!$A$1:$W$2481,18,FALSE)))))))</f>
        <v>RUOTA FISSA GOMMA ANTITRACCIA SINTETICA - DIM. MM  A=160 - Ø 125 MM. - INCLUSE 16 VITI DI FISSAGGIO</v>
      </c>
      <c r="E386" s="23" t="str">
        <f>IF($A$4="I",VLOOKUP(B386,lingue!$A$1:$W$2481,13,FALSE),IF($A$4="GB",VLOOKUP(B386,lingue!$A$1:$W$2481,15,FALSE),IF($A$4="E",VLOOKUP(B386,lingue!$A$1:$W$2481,21,FALSE),IF($A$4="PL",VLOOKUP(B386,lingue!$A$1:$W$2481,23,FALSE),IF($A$4="D",VLOOKUP(B386,lingue!$A$1:$W$2481,17,FALSE),IF($A$4="F",VLOOKUP(B386,lingue!$A$1:$W$2481,19,FALSE)))))))</f>
        <v xml:space="preserve">PORTATA 100 KG COLORE GRIGIO ***FORNITO IN MULTIPLI DI 1 PZ*** </v>
      </c>
      <c r="F386" s="28"/>
      <c r="G386" s="23"/>
      <c r="I386" s="24">
        <v>890</v>
      </c>
      <c r="J386" s="25">
        <v>1</v>
      </c>
      <c r="K386" s="36"/>
      <c r="L386" s="27">
        <v>16.75</v>
      </c>
      <c r="M386" s="102"/>
    </row>
    <row r="387" spans="1:13" ht="21.75" customHeight="1" x14ac:dyDescent="0.25">
      <c r="A387" s="34" t="s">
        <v>154</v>
      </c>
      <c r="B387" s="22" t="s">
        <v>373</v>
      </c>
      <c r="C387" s="98" t="str">
        <f>IF(Tabella423[[#This Row],[ iMiNOW  01/09/2025  31/12/2025 ]],"PROMO"," ")</f>
        <v xml:space="preserve"> </v>
      </c>
      <c r="D387" s="8" t="str">
        <f>IF($A$4="I",VLOOKUP(B387,lingue!$A$1:$W$2481,12,FALSE),IF($A$4="GB",VLOOKUP(B387,lingue!$A$1:$W$2481,14,FALSE),IF($A$4="E",VLOOKUP(B387,lingue!$A$1:$W$2481,20,FALSE),IF($A$4="PL",VLOOKUP(B387,lingue!$A$1:$W$2481,22,FALSE),IF($A$4="D",VLOOKUP(B387,lingue!$A$1:$W$2481,16,FALSE),IF($A$4="F",VLOOKUP(B387,lingue!$A$1:$W$2481,18,FALSE)))))))</f>
        <v>RUOTA GIREVOLE CON FRENO NYLON - DIM. MM  A=130 - Ø 100 MM. - INCLUSE 16 VITI DI FISSAGGIO</v>
      </c>
      <c r="E387" s="23" t="str">
        <f>IF($A$4="I",VLOOKUP(B387,lingue!$A$1:$W$2481,13,FALSE),IF($A$4="GB",VLOOKUP(B387,lingue!$A$1:$W$2481,15,FALSE),IF($A$4="E",VLOOKUP(B387,lingue!$A$1:$W$2481,21,FALSE),IF($A$4="PL",VLOOKUP(B387,lingue!$A$1:$W$2481,23,FALSE),IF($A$4="D",VLOOKUP(B387,lingue!$A$1:$W$2481,17,FALSE),IF($A$4="F",VLOOKUP(B387,lingue!$A$1:$W$2481,19,FALSE)))))))</f>
        <v xml:space="preserve">PORTATA 125 KG COLORE NERO ***FORNITO IN MULTIPLI DI 1 PZ*** </v>
      </c>
      <c r="F387" s="28"/>
      <c r="G387" s="23"/>
      <c r="I387" s="24">
        <v>880</v>
      </c>
      <c r="J387" s="25">
        <v>1</v>
      </c>
      <c r="K387" s="36"/>
      <c r="L387" s="27">
        <v>14.79</v>
      </c>
      <c r="M387" s="102"/>
    </row>
    <row r="388" spans="1:13" ht="21.75" customHeight="1" x14ac:dyDescent="0.25">
      <c r="A388" s="34" t="s">
        <v>154</v>
      </c>
      <c r="B388" s="22" t="s">
        <v>374</v>
      </c>
      <c r="C388" s="98" t="str">
        <f>IF(Tabella423[[#This Row],[ iMiNOW  01/09/2025  31/12/2025 ]],"PROMO"," ")</f>
        <v xml:space="preserve"> </v>
      </c>
      <c r="D388" s="8" t="str">
        <f>IF($A$4="I",VLOOKUP(B388,lingue!$A$1:$W$2481,12,FALSE),IF($A$4="GB",VLOOKUP(B388,lingue!$A$1:$W$2481,14,FALSE),IF($A$4="E",VLOOKUP(B388,lingue!$A$1:$W$2481,20,FALSE),IF($A$4="PL",VLOOKUP(B388,lingue!$A$1:$W$2481,22,FALSE),IF($A$4="D",VLOOKUP(B388,lingue!$A$1:$W$2481,16,FALSE),IF($A$4="F",VLOOKUP(B388,lingue!$A$1:$W$2481,18,FALSE)))))))</f>
        <v>RUOTA GIREVOLE CON FRENO NYLON - DIM. MM  A=160 - Ø 125 MM. - INCLUSE 16 VITI DI FISSAGGIO</v>
      </c>
      <c r="E388" s="23" t="str">
        <f>IF($A$4="I",VLOOKUP(B388,lingue!$A$1:$W$2481,13,FALSE),IF($A$4="GB",VLOOKUP(B388,lingue!$A$1:$W$2481,15,FALSE),IF($A$4="E",VLOOKUP(B388,lingue!$A$1:$W$2481,21,FALSE),IF($A$4="PL",VLOOKUP(B388,lingue!$A$1:$W$2481,23,FALSE),IF($A$4="D",VLOOKUP(B388,lingue!$A$1:$W$2481,17,FALSE),IF($A$4="F",VLOOKUP(B388,lingue!$A$1:$W$2481,19,FALSE)))))))</f>
        <v xml:space="preserve">PORTATA 180 KG COLORE NERO ***FORNITO IN MULTIPLI DI 1 PZ*** </v>
      </c>
      <c r="F388" s="28"/>
      <c r="G388" s="23"/>
      <c r="I388" s="24">
        <v>1150</v>
      </c>
      <c r="J388" s="25">
        <v>1</v>
      </c>
      <c r="K388" s="36"/>
      <c r="L388" s="27">
        <v>16.100000000000001</v>
      </c>
      <c r="M388" s="102"/>
    </row>
    <row r="389" spans="1:13" ht="21.75" customHeight="1" x14ac:dyDescent="0.25">
      <c r="A389" s="34" t="s">
        <v>154</v>
      </c>
      <c r="B389" s="22" t="s">
        <v>375</v>
      </c>
      <c r="C389" s="98" t="str">
        <f>IF(Tabella423[[#This Row],[ iMiNOW  01/09/2025  31/12/2025 ]],"PROMO"," ")</f>
        <v xml:space="preserve"> </v>
      </c>
      <c r="D389" s="8" t="str">
        <f>IF($A$4="I",VLOOKUP(B389,lingue!$A$1:$W$2481,12,FALSE),IF($A$4="GB",VLOOKUP(B389,lingue!$A$1:$W$2481,14,FALSE),IF($A$4="E",VLOOKUP(B389,lingue!$A$1:$W$2481,20,FALSE),IF($A$4="PL",VLOOKUP(B389,lingue!$A$1:$W$2481,22,FALSE),IF($A$4="D",VLOOKUP(B389,lingue!$A$1:$W$2481,16,FALSE),IF($A$4="F",VLOOKUP(B389,lingue!$A$1:$W$2481,18,FALSE)))))))</f>
        <v>RUOTA FISSA NYLON - DIM. MM  A=130 - Ø 100 MM. - INCLUSE 16 VITI DI FISSAGGIO</v>
      </c>
      <c r="E389" s="23" t="str">
        <f>IF($A$4="I",VLOOKUP(B389,lingue!$A$1:$W$2481,13,FALSE),IF($A$4="GB",VLOOKUP(B389,lingue!$A$1:$W$2481,15,FALSE),IF($A$4="E",VLOOKUP(B389,lingue!$A$1:$W$2481,21,FALSE),IF($A$4="PL",VLOOKUP(B389,lingue!$A$1:$W$2481,23,FALSE),IF($A$4="D",VLOOKUP(B389,lingue!$A$1:$W$2481,17,FALSE),IF($A$4="F",VLOOKUP(B389,lingue!$A$1:$W$2481,19,FALSE)))))))</f>
        <v xml:space="preserve">PORTATA 125 KG COLORE NERO ***FORNITO IN MULTIPLI DI 1 PZ*** </v>
      </c>
      <c r="F389" s="28"/>
      <c r="G389" s="23"/>
      <c r="I389" s="24">
        <v>4980</v>
      </c>
      <c r="J389" s="25">
        <v>1</v>
      </c>
      <c r="K389" s="36"/>
      <c r="L389" s="27">
        <v>10.66</v>
      </c>
      <c r="M389" s="102"/>
    </row>
    <row r="390" spans="1:13" ht="21.75" customHeight="1" x14ac:dyDescent="0.25">
      <c r="A390" s="34" t="s">
        <v>154</v>
      </c>
      <c r="B390" s="22" t="s">
        <v>376</v>
      </c>
      <c r="C390" s="98" t="str">
        <f>IF(Tabella423[[#This Row],[ iMiNOW  01/09/2025  31/12/2025 ]],"PROMO"," ")</f>
        <v xml:space="preserve"> </v>
      </c>
      <c r="D390" s="8" t="str">
        <f>IF($A$4="I",VLOOKUP(B390,lingue!$A$1:$W$2481,12,FALSE),IF($A$4="GB",VLOOKUP(B390,lingue!$A$1:$W$2481,14,FALSE),IF($A$4="E",VLOOKUP(B390,lingue!$A$1:$W$2481,20,FALSE),IF($A$4="PL",VLOOKUP(B390,lingue!$A$1:$W$2481,22,FALSE),IF($A$4="D",VLOOKUP(B390,lingue!$A$1:$W$2481,16,FALSE),IF($A$4="F",VLOOKUP(B390,lingue!$A$1:$W$2481,18,FALSE)))))))</f>
        <v>RUOTA FISSA NYLON - DIM. MM  A=160 - Ø 125 MM. - INCLUSE 16 VITI DI FISSAGGIO</v>
      </c>
      <c r="E390" s="23" t="str">
        <f>IF($A$4="I",VLOOKUP(B390,lingue!$A$1:$W$2481,13,FALSE),IF($A$4="GB",VLOOKUP(B390,lingue!$A$1:$W$2481,15,FALSE),IF($A$4="E",VLOOKUP(B390,lingue!$A$1:$W$2481,21,FALSE),IF($A$4="PL",VLOOKUP(B390,lingue!$A$1:$W$2481,23,FALSE),IF($A$4="D",VLOOKUP(B390,lingue!$A$1:$W$2481,17,FALSE),IF($A$4="F",VLOOKUP(B390,lingue!$A$1:$W$2481,19,FALSE)))))))</f>
        <v xml:space="preserve">PORTATA 180 KG COLORE NERO ***FORNITO IN MULTIPLI DI 1 PZ*** </v>
      </c>
      <c r="F390" s="28"/>
      <c r="G390" s="23"/>
      <c r="I390" s="24">
        <v>1010</v>
      </c>
      <c r="J390" s="25">
        <v>1</v>
      </c>
      <c r="K390" s="36"/>
      <c r="L390" s="27">
        <v>11.96</v>
      </c>
      <c r="M390" s="102"/>
    </row>
    <row r="391" spans="1:13" ht="21.75" customHeight="1" x14ac:dyDescent="0.25">
      <c r="A391" s="34" t="s">
        <v>154</v>
      </c>
      <c r="B391" s="22" t="s">
        <v>377</v>
      </c>
      <c r="C391" s="98" t="str">
        <f>IF(Tabella423[[#This Row],[ iMiNOW  01/09/2025  31/12/2025 ]],"PROMO"," ")</f>
        <v xml:space="preserve"> </v>
      </c>
      <c r="D391" s="8" t="str">
        <f>IF($A$4="I",VLOOKUP(B391,lingue!$A$1:$W$2481,12,FALSE),IF($A$4="GB",VLOOKUP(B391,lingue!$A$1:$W$2481,14,FALSE),IF($A$4="E",VLOOKUP(B391,lingue!$A$1:$W$2481,20,FALSE),IF($A$4="PL",VLOOKUP(B391,lingue!$A$1:$W$2481,22,FALSE),IF($A$4="D",VLOOKUP(B391,lingue!$A$1:$W$2481,16,FALSE),IF($A$4="F",VLOOKUP(B391,lingue!$A$1:$W$2481,18,FALSE)))))))</f>
        <v>RUOTA GIREVOLE CON FRENO GOMMA STANDARD - DIM. MM  A=130 - Ø 100 MM. - INCLUSE 16 VITI DI FISSAGGIO</v>
      </c>
      <c r="E391" s="23" t="str">
        <f>IF($A$4="I",VLOOKUP(B391,lingue!$A$1:$W$2481,13,FALSE),IF($A$4="GB",VLOOKUP(B391,lingue!$A$1:$W$2481,15,FALSE),IF($A$4="E",VLOOKUP(B391,lingue!$A$1:$W$2481,21,FALSE),IF($A$4="PL",VLOOKUP(B391,lingue!$A$1:$W$2481,23,FALSE),IF($A$4="D",VLOOKUP(B391,lingue!$A$1:$W$2481,17,FALSE),IF($A$4="F",VLOOKUP(B391,lingue!$A$1:$W$2481,19,FALSE)))))))</f>
        <v xml:space="preserve">PORTATA  75 KG COLORE NERO ***FORNITO IN MULTIPLI DI 1 PZ*** </v>
      </c>
      <c r="F391" s="28"/>
      <c r="G391" s="23"/>
      <c r="I391" s="24">
        <v>970</v>
      </c>
      <c r="J391" s="25">
        <v>1</v>
      </c>
      <c r="K391" s="36"/>
      <c r="L391" s="27">
        <v>14.84</v>
      </c>
      <c r="M391" s="102"/>
    </row>
    <row r="392" spans="1:13" ht="21.75" customHeight="1" x14ac:dyDescent="0.25">
      <c r="A392" s="34" t="s">
        <v>154</v>
      </c>
      <c r="B392" s="22" t="s">
        <v>378</v>
      </c>
      <c r="C392" s="98" t="str">
        <f>IF(Tabella423[[#This Row],[ iMiNOW  01/09/2025  31/12/2025 ]],"PROMO"," ")</f>
        <v xml:space="preserve"> </v>
      </c>
      <c r="D392" s="8" t="str">
        <f>IF($A$4="I",VLOOKUP(B392,lingue!$A$1:$W$2481,12,FALSE),IF($A$4="GB",VLOOKUP(B392,lingue!$A$1:$W$2481,14,FALSE),IF($A$4="E",VLOOKUP(B392,lingue!$A$1:$W$2481,20,FALSE),IF($A$4="PL",VLOOKUP(B392,lingue!$A$1:$W$2481,22,FALSE),IF($A$4="D",VLOOKUP(B392,lingue!$A$1:$W$2481,16,FALSE),IF($A$4="F",VLOOKUP(B392,lingue!$A$1:$W$2481,18,FALSE)))))))</f>
        <v>RUOTA GIREVOLE CON FRENO GOMMA STANDARD - DIM. MM  A=160 - Ø 125 MM. - INCLUSE 16 VITI DI FISSAGGIO</v>
      </c>
      <c r="E392" s="23" t="str">
        <f>IF($A$4="I",VLOOKUP(B392,lingue!$A$1:$W$2481,13,FALSE),IF($A$4="GB",VLOOKUP(B392,lingue!$A$1:$W$2481,15,FALSE),IF($A$4="E",VLOOKUP(B392,lingue!$A$1:$W$2481,21,FALSE),IF($A$4="PL",VLOOKUP(B392,lingue!$A$1:$W$2481,23,FALSE),IF($A$4="D",VLOOKUP(B392,lingue!$A$1:$W$2481,17,FALSE),IF($A$4="F",VLOOKUP(B392,lingue!$A$1:$W$2481,19,FALSE)))))))</f>
        <v xml:space="preserve">PORTATA 100 KG COLORE NERO ***FORNITO IN MULTIPLI DI 1 PZ*** </v>
      </c>
      <c r="F392" s="28"/>
      <c r="G392" s="23"/>
      <c r="I392" s="24">
        <v>1450</v>
      </c>
      <c r="J392" s="25">
        <v>1</v>
      </c>
      <c r="K392" s="36"/>
      <c r="L392" s="27">
        <v>16.36</v>
      </c>
      <c r="M392" s="102"/>
    </row>
    <row r="393" spans="1:13" ht="21.75" customHeight="1" x14ac:dyDescent="0.25">
      <c r="A393" s="34" t="s">
        <v>154</v>
      </c>
      <c r="B393" s="22" t="s">
        <v>379</v>
      </c>
      <c r="C393" s="98" t="str">
        <f>IF(Tabella423[[#This Row],[ iMiNOW  01/09/2025  31/12/2025 ]],"PROMO"," ")</f>
        <v xml:space="preserve"> </v>
      </c>
      <c r="D393" s="8" t="str">
        <f>IF($A$4="I",VLOOKUP(B393,lingue!$A$1:$W$2481,12,FALSE),IF($A$4="GB",VLOOKUP(B393,lingue!$A$1:$W$2481,14,FALSE),IF($A$4="E",VLOOKUP(B393,lingue!$A$1:$W$2481,20,FALSE),IF($A$4="PL",VLOOKUP(B393,lingue!$A$1:$W$2481,22,FALSE),IF($A$4="D",VLOOKUP(B393,lingue!$A$1:$W$2481,16,FALSE),IF($A$4="F",VLOOKUP(B393,lingue!$A$1:$W$2481,18,FALSE)))))))</f>
        <v>RUOTA FISSA GOMMA STANDARD - DIM. MM  A=130 - Ø 100 MM. - INCLUSE 16 VITI DI FISSAGGIO</v>
      </c>
      <c r="E393" s="23" t="str">
        <f>IF($A$4="I",VLOOKUP(B393,lingue!$A$1:$W$2481,13,FALSE),IF($A$4="GB",VLOOKUP(B393,lingue!$A$1:$W$2481,15,FALSE),IF($A$4="E",VLOOKUP(B393,lingue!$A$1:$W$2481,21,FALSE),IF($A$4="PL",VLOOKUP(B393,lingue!$A$1:$W$2481,23,FALSE),IF($A$4="D",VLOOKUP(B393,lingue!$A$1:$W$2481,17,FALSE),IF($A$4="F",VLOOKUP(B393,lingue!$A$1:$W$2481,19,FALSE)))))))</f>
        <v xml:space="preserve">PORTATA  75 KG COLORE NERO ***FORNITO IN MULTIPLI DI 1 PZ*** </v>
      </c>
      <c r="F393" s="28"/>
      <c r="G393" s="23"/>
      <c r="I393" s="24">
        <v>600</v>
      </c>
      <c r="J393" s="25">
        <v>1</v>
      </c>
      <c r="K393" s="36"/>
      <c r="L393" s="27">
        <v>9.3800000000000008</v>
      </c>
      <c r="M393" s="102"/>
    </row>
    <row r="394" spans="1:13" ht="21.75" customHeight="1" x14ac:dyDescent="0.25">
      <c r="A394" s="34" t="s">
        <v>154</v>
      </c>
      <c r="B394" s="22" t="s">
        <v>380</v>
      </c>
      <c r="C394" s="98" t="str">
        <f>IF(Tabella423[[#This Row],[ iMiNOW  01/09/2025  31/12/2025 ]],"PROMO"," ")</f>
        <v xml:space="preserve"> </v>
      </c>
      <c r="D394" s="8" t="str">
        <f>IF($A$4="I",VLOOKUP(B394,lingue!$A$1:$W$2481,12,FALSE),IF($A$4="GB",VLOOKUP(B394,lingue!$A$1:$W$2481,14,FALSE),IF($A$4="E",VLOOKUP(B394,lingue!$A$1:$W$2481,20,FALSE),IF($A$4="PL",VLOOKUP(B394,lingue!$A$1:$W$2481,22,FALSE),IF($A$4="D",VLOOKUP(B394,lingue!$A$1:$W$2481,16,FALSE),IF($A$4="F",VLOOKUP(B394,lingue!$A$1:$W$2481,18,FALSE)))))))</f>
        <v>RUOTA FISSA GOMMA STANDARD - DIM. MM  A=160 - Ø 125 MM. - INCLUSE 16 VITI DI FISSAGGIO</v>
      </c>
      <c r="E394" s="23" t="str">
        <f>IF($A$4="I",VLOOKUP(B394,lingue!$A$1:$W$2481,13,FALSE),IF($A$4="GB",VLOOKUP(B394,lingue!$A$1:$W$2481,15,FALSE),IF($A$4="E",VLOOKUP(B394,lingue!$A$1:$W$2481,21,FALSE),IF($A$4="PL",VLOOKUP(B394,lingue!$A$1:$W$2481,23,FALSE),IF($A$4="D",VLOOKUP(B394,lingue!$A$1:$W$2481,17,FALSE),IF($A$4="F",VLOOKUP(B394,lingue!$A$1:$W$2481,19,FALSE)))))))</f>
        <v xml:space="preserve">PORTATA 100 KG COLORE NERO ***FORNITO IN MULTIPLI DI 1 PZ*** </v>
      </c>
      <c r="F394" s="28"/>
      <c r="G394" s="23"/>
      <c r="I394" s="24">
        <v>1000</v>
      </c>
      <c r="J394" s="25">
        <v>1</v>
      </c>
      <c r="K394" s="36"/>
      <c r="L394" s="27">
        <v>10.4</v>
      </c>
      <c r="M394" s="102"/>
    </row>
    <row r="395" spans="1:13" ht="21.75" customHeight="1" x14ac:dyDescent="0.25">
      <c r="A395" s="34" t="s">
        <v>154</v>
      </c>
      <c r="B395" s="22" t="s">
        <v>381</v>
      </c>
      <c r="C395" s="98" t="str">
        <f>IF(Tabella423[[#This Row],[ iMiNOW  01/09/2025  31/12/2025 ]],"PROMO"," ")</f>
        <v xml:space="preserve"> </v>
      </c>
      <c r="D395" s="8" t="str">
        <f>IF($A$4="I",VLOOKUP(B395,lingue!$A$1:$W$2481,12,FALSE),IF($A$4="GB",VLOOKUP(B395,lingue!$A$1:$W$2481,14,FALSE),IF($A$4="E",VLOOKUP(B395,lingue!$A$1:$W$2481,20,FALSE),IF($A$4="PL",VLOOKUP(B395,lingue!$A$1:$W$2481,22,FALSE),IF($A$4="D",VLOOKUP(B395,lingue!$A$1:$W$2481,16,FALSE),IF($A$4="F",VLOOKUP(B395,lingue!$A$1:$W$2481,18,FALSE)))))))</f>
        <v>RUOTA GIREVOLE SENZA FRENO GOMMA STANDARD - DIM. MM  A=130 - Ø 100 MM. - INCLUSE 16 VITI DI FISSAGGIO</v>
      </c>
      <c r="E395" s="23" t="str">
        <f>IF($A$4="I",VLOOKUP(B395,lingue!$A$1:$W$2481,13,FALSE),IF($A$4="GB",VLOOKUP(B395,lingue!$A$1:$W$2481,15,FALSE),IF($A$4="E",VLOOKUP(B395,lingue!$A$1:$W$2481,21,FALSE),IF($A$4="PL",VLOOKUP(B395,lingue!$A$1:$W$2481,23,FALSE),IF($A$4="D",VLOOKUP(B395,lingue!$A$1:$W$2481,17,FALSE),IF($A$4="F",VLOOKUP(B395,lingue!$A$1:$W$2481,19,FALSE)))))))</f>
        <v xml:space="preserve">PORTATA  75 KG COLORE NERO ***FORNITO IN MULTIPLI DI 1 PZ*** </v>
      </c>
      <c r="F395" s="28"/>
      <c r="G395" s="23"/>
      <c r="I395" s="24">
        <v>720</v>
      </c>
      <c r="J395" s="25">
        <v>1</v>
      </c>
      <c r="K395" s="36"/>
      <c r="L395" s="27">
        <v>12</v>
      </c>
      <c r="M395" s="102"/>
    </row>
    <row r="396" spans="1:13" ht="21.75" customHeight="1" x14ac:dyDescent="0.25">
      <c r="A396" s="34" t="s">
        <v>154</v>
      </c>
      <c r="B396" s="22" t="s">
        <v>382</v>
      </c>
      <c r="C396" s="98" t="str">
        <f>IF(Tabella423[[#This Row],[ iMiNOW  01/09/2025  31/12/2025 ]],"PROMO"," ")</f>
        <v xml:space="preserve"> </v>
      </c>
      <c r="D396" s="8" t="str">
        <f>IF($A$4="I",VLOOKUP(B396,lingue!$A$1:$W$2481,12,FALSE),IF($A$4="GB",VLOOKUP(B396,lingue!$A$1:$W$2481,14,FALSE),IF($A$4="E",VLOOKUP(B396,lingue!$A$1:$W$2481,20,FALSE),IF($A$4="PL",VLOOKUP(B396,lingue!$A$1:$W$2481,22,FALSE),IF($A$4="D",VLOOKUP(B396,lingue!$A$1:$W$2481,16,FALSE),IF($A$4="F",VLOOKUP(B396,lingue!$A$1:$W$2481,18,FALSE)))))))</f>
        <v>RUOTA GIREVOLE SENZA FRENO GOMMA STANDARD - DIM. MM  A=160 - Ø 125 MM. - INCLUSE 16 VITI DI FISSAGGIO</v>
      </c>
      <c r="E396" s="23" t="str">
        <f>IF($A$4="I",VLOOKUP(B396,lingue!$A$1:$W$2481,13,FALSE),IF($A$4="GB",VLOOKUP(B396,lingue!$A$1:$W$2481,15,FALSE),IF($A$4="E",VLOOKUP(B396,lingue!$A$1:$W$2481,21,FALSE),IF($A$4="PL",VLOOKUP(B396,lingue!$A$1:$W$2481,23,FALSE),IF($A$4="D",VLOOKUP(B396,lingue!$A$1:$W$2481,17,FALSE),IF($A$4="F",VLOOKUP(B396,lingue!$A$1:$W$2481,19,FALSE)))))))</f>
        <v xml:space="preserve">PORTATA 100 KG COLORE NERO ***FORNITO IN MULTIPLI DI 1 PZ*** </v>
      </c>
      <c r="F396" s="28"/>
      <c r="G396" s="23"/>
      <c r="I396" s="24">
        <v>980</v>
      </c>
      <c r="J396" s="25">
        <v>1</v>
      </c>
      <c r="K396" s="36"/>
      <c r="L396" s="27">
        <v>12.79</v>
      </c>
      <c r="M396" s="102"/>
    </row>
    <row r="397" spans="1:13" ht="21.75" customHeight="1" x14ac:dyDescent="0.25">
      <c r="A397" s="34" t="s">
        <v>383</v>
      </c>
      <c r="B397" s="22" t="s">
        <v>384</v>
      </c>
      <c r="C397" s="98" t="str">
        <f>IF(Tabella423[[#This Row],[ iMiNOW  01/09/2025  31/12/2025 ]],"PROMO"," ")</f>
        <v xml:space="preserve"> </v>
      </c>
      <c r="D397" s="8" t="str">
        <f>IF($A$4="I",VLOOKUP(B397,lingue!$A$1:$W$2481,12,FALSE),IF($A$4="GB",VLOOKUP(B397,lingue!$A$1:$W$2481,14,FALSE),IF($A$4="E",VLOOKUP(B397,lingue!$A$1:$W$2481,20,FALSE),IF($A$4="PL",VLOOKUP(B397,lingue!$A$1:$W$2481,22,FALSE),IF($A$4="D",VLOOKUP(B397,lingue!$A$1:$W$2481,16,FALSE),IF($A$4="F",VLOOKUP(B397,lingue!$A$1:$W$2481,18,FALSE)))))))</f>
        <v>FORNITURA E POSA DI ETICHETTA ADESIVA 100X45 STAMPATA CON CODICE A BARRE E NUMERO IN CHIARO</v>
      </c>
      <c r="E397" s="23"/>
      <c r="F397" s="28"/>
      <c r="G397" s="23"/>
      <c r="J397" s="25"/>
      <c r="K397" s="26"/>
      <c r="L397" s="27">
        <v>1.1299999999999999</v>
      </c>
      <c r="M397" s="102"/>
    </row>
    <row r="398" spans="1:13" ht="21.75" customHeight="1" x14ac:dyDescent="0.25">
      <c r="A398" s="34" t="s">
        <v>385</v>
      </c>
      <c r="B398" s="22" t="s">
        <v>386</v>
      </c>
      <c r="C398" s="98" t="str">
        <f>IF(Tabella423[[#This Row],[ iMiNOW  01/09/2025  31/12/2025 ]],"PROMO"," ")</f>
        <v xml:space="preserve"> </v>
      </c>
      <c r="D398" s="8" t="str">
        <f>IF($A$4="I",VLOOKUP(B398,lingue!$A$1:$W$2481,12,FALSE),IF($A$4="GB",VLOOKUP(B398,lingue!$A$1:$W$2481,14,FALSE),IF($A$4="E",VLOOKUP(B398,lingue!$A$1:$W$2481,20,FALSE),IF($A$4="PL",VLOOKUP(B398,lingue!$A$1:$W$2481,22,FALSE),IF($A$4="D",VLOOKUP(B398,lingue!$A$1:$W$2481,16,FALSE),IF($A$4="F",VLOOKUP(B398,lingue!$A$1:$W$2481,18,FALSE)))))))</f>
        <v>ANGOLO PER TAPPETO IN POLIETILENE - DIM. MM  L=120 P=120 A=25 - COLORE: GIALLO</v>
      </c>
      <c r="E398" s="23" t="str">
        <f>IF($A$4="I",VLOOKUP(B398,lingue!$A$1:$W$2481,13,FALSE),IF($A$4="GB",VLOOKUP(B398,lingue!$A$1:$W$2481,15,FALSE),IF($A$4="E",VLOOKUP(B398,lingue!$A$1:$W$2481,21,FALSE),IF($A$4="PL",VLOOKUP(B398,lingue!$A$1:$W$2481,23,FALSE),IF($A$4="D",VLOOKUP(B398,lingue!$A$1:$W$2481,17,FALSE),IF($A$4="F",VLOOKUP(B398,lingue!$A$1:$W$2481,19,FALSE)))))))</f>
        <v xml:space="preserve">***FORNITO IN MULTIPLI DI 10 PZ*** </v>
      </c>
      <c r="F398" s="8"/>
      <c r="G398" s="23"/>
      <c r="H398" s="8"/>
      <c r="I398" s="24">
        <v>68</v>
      </c>
      <c r="J398" s="25">
        <v>10</v>
      </c>
      <c r="K398" s="26"/>
      <c r="L398" s="27">
        <v>2.16</v>
      </c>
      <c r="M398" s="102"/>
    </row>
    <row r="399" spans="1:13" ht="21.75" customHeight="1" x14ac:dyDescent="0.25">
      <c r="A399" s="34" t="s">
        <v>385</v>
      </c>
      <c r="B399" s="77" t="s">
        <v>387</v>
      </c>
      <c r="C399" s="98" t="str">
        <f>IF(Tabella423[[#This Row],[ iMiNOW  01/09/2025  31/12/2025 ]],"PROMO"," ")</f>
        <v xml:space="preserve"> </v>
      </c>
      <c r="D399" s="8" t="str">
        <f>IF($A$4="I",VLOOKUP(B399,lingue!$A$1:$W$2481,12,FALSE),IF($A$4="GB",VLOOKUP(B399,lingue!$A$1:$W$2481,14,FALSE),IF($A$4="E",VLOOKUP(B399,lingue!$A$1:$W$2481,20,FALSE),IF($A$4="PL",VLOOKUP(B399,lingue!$A$1:$W$2481,22,FALSE),IF($A$4="D",VLOOKUP(B399,lingue!$A$1:$W$2481,16,FALSE),IF($A$4="F",VLOOKUP(B399,lingue!$A$1:$W$2481,18,FALSE)))))))</f>
        <v>ANGOLO PER TAPPETO CONDUTTIVO - DIM. MM  L=120 P=120 A=25 - COLORE: NERO</v>
      </c>
      <c r="E399" s="23" t="str">
        <f>IF($A$4="I",VLOOKUP(B399,lingue!$A$1:$W$2481,13,FALSE),IF($A$4="GB",VLOOKUP(B399,lingue!$A$1:$W$2481,15,FALSE),IF($A$4="E",VLOOKUP(B399,lingue!$A$1:$W$2481,21,FALSE),IF($A$4="PL",VLOOKUP(B399,lingue!$A$1:$W$2481,23,FALSE),IF($A$4="D",VLOOKUP(B399,lingue!$A$1:$W$2481,17,FALSE),IF($A$4="F",VLOOKUP(B399,lingue!$A$1:$W$2481,19,FALSE)))))))</f>
        <v xml:space="preserve">***FORNITO IN MULTIPLI DI 10 PZ*** </v>
      </c>
      <c r="F399" s="8"/>
      <c r="G399" s="23"/>
      <c r="H399" s="8"/>
      <c r="I399" s="24">
        <v>69</v>
      </c>
      <c r="J399" s="25">
        <v>10</v>
      </c>
      <c r="K399" s="26"/>
      <c r="L399" s="27">
        <v>3.76</v>
      </c>
      <c r="M399" s="102"/>
    </row>
    <row r="400" spans="1:13" ht="21.75" customHeight="1" x14ac:dyDescent="0.25">
      <c r="A400" s="34" t="s">
        <v>385</v>
      </c>
      <c r="B400" s="22" t="s">
        <v>388</v>
      </c>
      <c r="C400" s="98" t="str">
        <f>IF(Tabella423[[#This Row],[ iMiNOW  01/09/2025  31/12/2025 ]],"PROMO"," ")</f>
        <v xml:space="preserve"> </v>
      </c>
      <c r="D400" s="8" t="str">
        <f>IF($A$4="I",VLOOKUP(B400,lingue!$A$1:$W$2481,12,FALSE),IF($A$4="GB",VLOOKUP(B400,lingue!$A$1:$W$2481,14,FALSE),IF($A$4="E",VLOOKUP(B400,lingue!$A$1:$W$2481,20,FALSE),IF($A$4="PL",VLOOKUP(B400,lingue!$A$1:$W$2481,22,FALSE),IF($A$4="D",VLOOKUP(B400,lingue!$A$1:$W$2481,16,FALSE),IF($A$4="F",VLOOKUP(B400,lingue!$A$1:$W$2481,18,FALSE)))))))</f>
        <v>RACCORDO PER TAPPETO IN POLIETILENE - DIM. MM  L=400 P=120 A=25 - COLORE: GIALLO</v>
      </c>
      <c r="E400" s="23" t="str">
        <f>IF($A$4="I",VLOOKUP(B400,lingue!$A$1:$W$2481,13,FALSE),IF($A$4="GB",VLOOKUP(B400,lingue!$A$1:$W$2481,15,FALSE),IF($A$4="E",VLOOKUP(B400,lingue!$A$1:$W$2481,21,FALSE),IF($A$4="PL",VLOOKUP(B400,lingue!$A$1:$W$2481,23,FALSE),IF($A$4="D",VLOOKUP(B400,lingue!$A$1:$W$2481,17,FALSE),IF($A$4="F",VLOOKUP(B400,lingue!$A$1:$W$2481,19,FALSE)))))))</f>
        <v xml:space="preserve">***FORNITO IN MULTIPLI DI 20 PZ*** </v>
      </c>
      <c r="F400" s="8"/>
      <c r="G400" s="23"/>
      <c r="H400" s="8"/>
      <c r="I400" s="24">
        <v>240</v>
      </c>
      <c r="J400" s="25">
        <v>20</v>
      </c>
      <c r="K400" s="26"/>
      <c r="L400" s="27">
        <v>3.86</v>
      </c>
      <c r="M400" s="102"/>
    </row>
    <row r="401" spans="1:13" ht="21.75" customHeight="1" x14ac:dyDescent="0.25">
      <c r="A401" s="34" t="s">
        <v>385</v>
      </c>
      <c r="B401" s="77" t="s">
        <v>389</v>
      </c>
      <c r="C401" s="98" t="str">
        <f>IF(Tabella423[[#This Row],[ iMiNOW  01/09/2025  31/12/2025 ]],"PROMO"," ")</f>
        <v xml:space="preserve"> </v>
      </c>
      <c r="D401" s="8" t="str">
        <f>IF($A$4="I",VLOOKUP(B401,lingue!$A$1:$W$2481,12,FALSE),IF($A$4="GB",VLOOKUP(B401,lingue!$A$1:$W$2481,14,FALSE),IF($A$4="E",VLOOKUP(B401,lingue!$A$1:$W$2481,20,FALSE),IF($A$4="PL",VLOOKUP(B401,lingue!$A$1:$W$2481,22,FALSE),IF($A$4="D",VLOOKUP(B401,lingue!$A$1:$W$2481,16,FALSE),IF($A$4="F",VLOOKUP(B401,lingue!$A$1:$W$2481,18,FALSE)))))))</f>
        <v>RACCORDO PER TAPPETO CONDUTTIVO - DIM. MM  L=400 P=120 A=25 - COLORE: NERO</v>
      </c>
      <c r="E401" s="23" t="str">
        <f>IF($A$4="I",VLOOKUP(B401,lingue!$A$1:$W$2481,13,FALSE),IF($A$4="GB",VLOOKUP(B401,lingue!$A$1:$W$2481,15,FALSE),IF($A$4="E",VLOOKUP(B401,lingue!$A$1:$W$2481,21,FALSE),IF($A$4="PL",VLOOKUP(B401,lingue!$A$1:$W$2481,23,FALSE),IF($A$4="D",VLOOKUP(B401,lingue!$A$1:$W$2481,17,FALSE),IF($A$4="F",VLOOKUP(B401,lingue!$A$1:$W$2481,19,FALSE)))))))</f>
        <v xml:space="preserve">***FORNITO IN MULTIPLI DI 20 PZ*** </v>
      </c>
      <c r="F401" s="8"/>
      <c r="G401" s="23"/>
      <c r="H401" s="8"/>
      <c r="I401" s="24">
        <v>269</v>
      </c>
      <c r="J401" s="25">
        <v>20</v>
      </c>
      <c r="K401" s="26"/>
      <c r="L401" s="27">
        <v>6.15</v>
      </c>
      <c r="M401" s="102"/>
    </row>
    <row r="402" spans="1:13" ht="21.75" customHeight="1" x14ac:dyDescent="0.25">
      <c r="A402" s="34" t="s">
        <v>385</v>
      </c>
      <c r="B402" s="78" t="s">
        <v>390</v>
      </c>
      <c r="C402" s="98" t="str">
        <f>IF(Tabella423[[#This Row],[ iMiNOW  01/09/2025  31/12/2025 ]],"PROMO"," ")</f>
        <v xml:space="preserve"> </v>
      </c>
      <c r="D402" s="8" t="str">
        <f>IF($A$4="I",VLOOKUP(B402,lingue!$A$1:$W$2481,12,FALSE),IF($A$4="GB",VLOOKUP(B402,lingue!$A$1:$W$2481,14,FALSE),IF($A$4="E",VLOOKUP(B402,lingue!$A$1:$W$2481,20,FALSE),IF($A$4="PL",VLOOKUP(B402,lingue!$A$1:$W$2481,22,FALSE),IF($A$4="D",VLOOKUP(B402,lingue!$A$1:$W$2481,16,FALSE),IF($A$4="F",VLOOKUP(B402,lingue!$A$1:$W$2481,18,FALSE)))))))</f>
        <v>TAPPETO ANTISDRUCCIOLO CHIUSO IN POLIETILENE - DIM. MM  L=800 P=400 A=25 - COLORE: GRIGIO SCURO</v>
      </c>
      <c r="E402" s="23" t="str">
        <f>IF($A$4="I",VLOOKUP(B402,lingue!$A$1:$W$2481,13,FALSE),IF($A$4="GB",VLOOKUP(B402,lingue!$A$1:$W$2481,15,FALSE),IF($A$4="E",VLOOKUP(B402,lingue!$A$1:$W$2481,21,FALSE),IF($A$4="PL",VLOOKUP(B402,lingue!$A$1:$W$2481,23,FALSE),IF($A$4="D",VLOOKUP(B402,lingue!$A$1:$W$2481,17,FALSE),IF($A$4="F",VLOOKUP(B402,lingue!$A$1:$W$2481,19,FALSE)))))))</f>
        <v xml:space="preserve">***FORNITO IN MULTIPLI DI 4/105 PZ*** </v>
      </c>
      <c r="F402" s="8"/>
      <c r="G402" s="23"/>
      <c r="H402" s="8"/>
      <c r="I402" s="24">
        <v>1968</v>
      </c>
      <c r="J402" s="25">
        <v>4</v>
      </c>
      <c r="K402" s="26">
        <v>105</v>
      </c>
      <c r="L402" s="27">
        <v>17.760000000000002</v>
      </c>
      <c r="M402" s="102"/>
    </row>
    <row r="403" spans="1:13" ht="21.75" customHeight="1" x14ac:dyDescent="0.25">
      <c r="A403" s="34" t="s">
        <v>385</v>
      </c>
      <c r="B403" s="86" t="s">
        <v>391</v>
      </c>
      <c r="C403" s="98" t="str">
        <f>IF(Tabella423[[#This Row],[ iMiNOW  01/09/2025  31/12/2025 ]],"PROMO"," ")</f>
        <v xml:space="preserve"> </v>
      </c>
      <c r="D403" s="8" t="str">
        <f>IF($A$4="I",VLOOKUP(B403,lingue!$A$1:$W$2481,12,FALSE),IF($A$4="GB",VLOOKUP(B403,lingue!$A$1:$W$2481,14,FALSE),IF($A$4="E",VLOOKUP(B403,lingue!$A$1:$W$2481,20,FALSE),IF($A$4="PL",VLOOKUP(B403,lingue!$A$1:$W$2481,22,FALSE),IF($A$4="D",VLOOKUP(B403,lingue!$A$1:$W$2481,16,FALSE),IF($A$4="F",VLOOKUP(B403,lingue!$A$1:$W$2481,18,FALSE)))))))</f>
        <v>TAPPETO ANTISDRUCCIOLO CHIUSO IN POLIETILENE - DIM. MM  L=800 P=400 A=25 - COLORE: ROSSO MATTONE</v>
      </c>
      <c r="E403" s="23" t="str">
        <f>IF($A$4="I",VLOOKUP(B403,lingue!$A$1:$W$2481,13,FALSE),IF($A$4="GB",VLOOKUP(B403,lingue!$A$1:$W$2481,15,FALSE),IF($A$4="E",VLOOKUP(B403,lingue!$A$1:$W$2481,21,FALSE),IF($A$4="PL",VLOOKUP(B403,lingue!$A$1:$W$2481,23,FALSE),IF($A$4="D",VLOOKUP(B403,lingue!$A$1:$W$2481,17,FALSE),IF($A$4="F",VLOOKUP(B403,lingue!$A$1:$W$2481,19,FALSE)))))))</f>
        <v xml:space="preserve">***FORNITO IN MULTIPLI DI 4/105 PZ*** </v>
      </c>
      <c r="F403" s="8"/>
      <c r="G403" s="23"/>
      <c r="H403" s="8"/>
      <c r="I403" s="24">
        <v>1968</v>
      </c>
      <c r="J403" s="25">
        <v>4</v>
      </c>
      <c r="K403" s="26">
        <v>105</v>
      </c>
      <c r="L403" s="27">
        <v>17.760000000000002</v>
      </c>
      <c r="M403" s="102"/>
    </row>
    <row r="404" spans="1:13" ht="21.75" customHeight="1" x14ac:dyDescent="0.25">
      <c r="A404" s="34" t="s">
        <v>385</v>
      </c>
      <c r="B404" s="77" t="s">
        <v>392</v>
      </c>
      <c r="C404" s="98" t="str">
        <f>IF(Tabella423[[#This Row],[ iMiNOW  01/09/2025  31/12/2025 ]],"PROMO"," ")</f>
        <v xml:space="preserve"> </v>
      </c>
      <c r="D404" s="8" t="str">
        <f>IF($A$4="I",VLOOKUP(B404,lingue!$A$1:$W$2481,12,FALSE),IF($A$4="GB",VLOOKUP(B404,lingue!$A$1:$W$2481,14,FALSE),IF($A$4="E",VLOOKUP(B404,lingue!$A$1:$W$2481,20,FALSE),IF($A$4="PL",VLOOKUP(B404,lingue!$A$1:$W$2481,22,FALSE),IF($A$4="D",VLOOKUP(B404,lingue!$A$1:$W$2481,16,FALSE),IF($A$4="F",VLOOKUP(B404,lingue!$A$1:$W$2481,18,FALSE)))))))</f>
        <v>TAPPETO ANTISDRUCCIOLO CHIUSO IN POLIETILENE - DIM. MM  L=800 P=400 A=25 - COLORE: NERO</v>
      </c>
      <c r="E404" s="23" t="str">
        <f>IF($A$4="I",VLOOKUP(B404,lingue!$A$1:$W$2481,13,FALSE),IF($A$4="GB",VLOOKUP(B404,lingue!$A$1:$W$2481,15,FALSE),IF($A$4="E",VLOOKUP(B404,lingue!$A$1:$W$2481,21,FALSE),IF($A$4="PL",VLOOKUP(B404,lingue!$A$1:$W$2481,23,FALSE),IF($A$4="D",VLOOKUP(B404,lingue!$A$1:$W$2481,17,FALSE),IF($A$4="F",VLOOKUP(B404,lingue!$A$1:$W$2481,19,FALSE)))))))</f>
        <v xml:space="preserve">***FORNITO IN MULTIPLI DI 4/105 PZ*** </v>
      </c>
      <c r="F404" s="28"/>
      <c r="G404" s="23"/>
      <c r="I404" s="24">
        <v>1968</v>
      </c>
      <c r="J404" s="25">
        <v>4</v>
      </c>
      <c r="K404" s="36">
        <v>105</v>
      </c>
      <c r="L404" s="27">
        <v>17.760000000000002</v>
      </c>
      <c r="M404" s="102"/>
    </row>
    <row r="405" spans="1:13" ht="22.5" customHeight="1" x14ac:dyDescent="0.25">
      <c r="A405" s="34" t="s">
        <v>385</v>
      </c>
      <c r="B405" s="77" t="s">
        <v>393</v>
      </c>
      <c r="C405" s="98" t="str">
        <f>IF(Tabella423[[#This Row],[ iMiNOW  01/09/2025  31/12/2025 ]],"PROMO"," ")</f>
        <v xml:space="preserve"> </v>
      </c>
      <c r="D405" s="8" t="str">
        <f>IF($A$4="I",VLOOKUP(B405,lingue!$A$1:$W$2481,12,FALSE),IF($A$4="GB",VLOOKUP(B405,lingue!$A$1:$W$2481,14,FALSE),IF($A$4="E",VLOOKUP(B405,lingue!$A$1:$W$2481,20,FALSE),IF($A$4="PL",VLOOKUP(B405,lingue!$A$1:$W$2481,22,FALSE),IF($A$4="D",VLOOKUP(B405,lingue!$A$1:$W$2481,16,FALSE),IF($A$4="F",VLOOKUP(B405,lingue!$A$1:$W$2481,18,FALSE)))))))</f>
        <v>TAPPETO ANTISDRUCCIOLO CHIUSO CONDUTTIVO - DIM. MM  L=800 P=400 A=25 - COLORE: NERO</v>
      </c>
      <c r="E405" s="23" t="str">
        <f>IF($A$4="I",VLOOKUP(B405,lingue!$A$1:$W$2481,13,FALSE),IF($A$4="GB",VLOOKUP(B405,lingue!$A$1:$W$2481,15,FALSE),IF($A$4="E",VLOOKUP(B405,lingue!$A$1:$W$2481,21,FALSE),IF($A$4="PL",VLOOKUP(B405,lingue!$A$1:$W$2481,23,FALSE),IF($A$4="D",VLOOKUP(B405,lingue!$A$1:$W$2481,17,FALSE),IF($A$4="F",VLOOKUP(B405,lingue!$A$1:$W$2481,19,FALSE)))))))</f>
        <v xml:space="preserve">***FORNITO IN MULTIPLI DI 4/105 PZ*** </v>
      </c>
      <c r="F405" s="8"/>
      <c r="G405" s="23"/>
      <c r="H405" s="8"/>
      <c r="I405" s="24">
        <v>2339</v>
      </c>
      <c r="J405" s="25">
        <v>4</v>
      </c>
      <c r="K405" s="26">
        <v>105</v>
      </c>
      <c r="L405" s="27">
        <v>37.619999999999997</v>
      </c>
      <c r="M405" s="102"/>
    </row>
    <row r="406" spans="1:13" ht="21.75" customHeight="1" x14ac:dyDescent="0.25">
      <c r="A406" s="34" t="s">
        <v>385</v>
      </c>
      <c r="B406" s="78" t="s">
        <v>394</v>
      </c>
      <c r="C406" s="98" t="str">
        <f>IF(Tabella423[[#This Row],[ iMiNOW  01/09/2025  31/12/2025 ]],"PROMO"," ")</f>
        <v xml:space="preserve"> </v>
      </c>
      <c r="D406" s="8" t="str">
        <f>IF($A$4="I",VLOOKUP(B406,lingue!$A$1:$W$2481,12,FALSE),IF($A$4="GB",VLOOKUP(B406,lingue!$A$1:$W$2481,14,FALSE),IF($A$4="E",VLOOKUP(B406,lingue!$A$1:$W$2481,20,FALSE),IF($A$4="PL",VLOOKUP(B406,lingue!$A$1:$W$2481,22,FALSE),IF($A$4="D",VLOOKUP(B406,lingue!$A$1:$W$2481,16,FALSE),IF($A$4="F",VLOOKUP(B406,lingue!$A$1:$W$2481,18,FALSE)))))))</f>
        <v>TAPPETO ANTISDRUCCIOLO APERTO IN POLIETILENE - DIM. MM  L=800 P=400 A=25 - COLORE: GRIGIO SCURO</v>
      </c>
      <c r="E406" s="23" t="str">
        <f>IF($A$4="I",VLOOKUP(B406,lingue!$A$1:$W$2481,13,FALSE),IF($A$4="GB",VLOOKUP(B406,lingue!$A$1:$W$2481,15,FALSE),IF($A$4="E",VLOOKUP(B406,lingue!$A$1:$W$2481,21,FALSE),IF($A$4="PL",VLOOKUP(B406,lingue!$A$1:$W$2481,23,FALSE),IF($A$4="D",VLOOKUP(B406,lingue!$A$1:$W$2481,17,FALSE),IF($A$4="F",VLOOKUP(B406,lingue!$A$1:$W$2481,19,FALSE)))))))</f>
        <v xml:space="preserve">***FORNITO IN MULTIPLI DI 4/105 PZ*** </v>
      </c>
      <c r="F406" s="8"/>
      <c r="G406" s="23"/>
      <c r="H406" s="8"/>
      <c r="I406" s="24">
        <v>1979</v>
      </c>
      <c r="J406" s="25">
        <v>4</v>
      </c>
      <c r="K406" s="26">
        <v>105</v>
      </c>
      <c r="L406" s="27">
        <v>16.41</v>
      </c>
      <c r="M406" s="102"/>
    </row>
    <row r="407" spans="1:13" ht="21.75" customHeight="1" x14ac:dyDescent="0.25">
      <c r="A407" s="34" t="s">
        <v>385</v>
      </c>
      <c r="B407" s="86" t="s">
        <v>395</v>
      </c>
      <c r="C407" s="98" t="str">
        <f>IF(Tabella423[[#This Row],[ iMiNOW  01/09/2025  31/12/2025 ]],"PROMO"," ")</f>
        <v xml:space="preserve"> </v>
      </c>
      <c r="D407" s="8" t="str">
        <f>IF($A$4="I",VLOOKUP(B407,lingue!$A$1:$W$2481,12,FALSE),IF($A$4="GB",VLOOKUP(B407,lingue!$A$1:$W$2481,14,FALSE),IF($A$4="E",VLOOKUP(B407,lingue!$A$1:$W$2481,20,FALSE),IF($A$4="PL",VLOOKUP(B407,lingue!$A$1:$W$2481,22,FALSE),IF($A$4="D",VLOOKUP(B407,lingue!$A$1:$W$2481,16,FALSE),IF($A$4="F",VLOOKUP(B407,lingue!$A$1:$W$2481,18,FALSE)))))))</f>
        <v>TAPPETO ANTISDRUCCIOLO APERTO IN POLIETILENE - DIM. MM  L=800 P=400 A=25 - COLORE: ROSSO MATTONE</v>
      </c>
      <c r="E407" s="23" t="str">
        <f>IF($A$4="I",VLOOKUP(B407,lingue!$A$1:$W$2481,13,FALSE),IF($A$4="GB",VLOOKUP(B407,lingue!$A$1:$W$2481,15,FALSE),IF($A$4="E",VLOOKUP(B407,lingue!$A$1:$W$2481,21,FALSE),IF($A$4="PL",VLOOKUP(B407,lingue!$A$1:$W$2481,23,FALSE),IF($A$4="D",VLOOKUP(B407,lingue!$A$1:$W$2481,17,FALSE),IF($A$4="F",VLOOKUP(B407,lingue!$A$1:$W$2481,19,FALSE)))))))</f>
        <v xml:space="preserve">***FORNITO IN MULTIPLI DI 4/105 PZ*** </v>
      </c>
      <c r="F407" s="8"/>
      <c r="G407" s="23"/>
      <c r="H407" s="8"/>
      <c r="I407" s="24">
        <v>1979</v>
      </c>
      <c r="J407" s="25">
        <v>4</v>
      </c>
      <c r="K407" s="26">
        <v>105</v>
      </c>
      <c r="L407" s="27">
        <v>16.41</v>
      </c>
      <c r="M407" s="102"/>
    </row>
    <row r="408" spans="1:13" ht="21.75" customHeight="1" x14ac:dyDescent="0.25">
      <c r="A408" s="34" t="s">
        <v>385</v>
      </c>
      <c r="B408" s="77" t="s">
        <v>396</v>
      </c>
      <c r="C408" s="98" t="str">
        <f>IF(Tabella423[[#This Row],[ iMiNOW  01/09/2025  31/12/2025 ]],"PROMO"," ")</f>
        <v xml:space="preserve"> </v>
      </c>
      <c r="D408" s="8" t="str">
        <f>IF($A$4="I",VLOOKUP(B408,lingue!$A$1:$W$2481,12,FALSE),IF($A$4="GB",VLOOKUP(B408,lingue!$A$1:$W$2481,14,FALSE),IF($A$4="E",VLOOKUP(B408,lingue!$A$1:$W$2481,20,FALSE),IF($A$4="PL",VLOOKUP(B408,lingue!$A$1:$W$2481,22,FALSE),IF($A$4="D",VLOOKUP(B408,lingue!$A$1:$W$2481,16,FALSE),IF($A$4="F",VLOOKUP(B408,lingue!$A$1:$W$2481,18,FALSE)))))))</f>
        <v>TAPPETO ANTISDRUCCIOLO APERTO IN POLIETILENE - DIM. MM  L=800 P=400 A=25 - COLORE: NERO</v>
      </c>
      <c r="E408" s="23" t="str">
        <f>IF($A$4="I",VLOOKUP(B408,lingue!$A$1:$W$2481,13,FALSE),IF($A$4="GB",VLOOKUP(B408,lingue!$A$1:$W$2481,15,FALSE),IF($A$4="E",VLOOKUP(B408,lingue!$A$1:$W$2481,21,FALSE),IF($A$4="PL",VLOOKUP(B408,lingue!$A$1:$W$2481,23,FALSE),IF($A$4="D",VLOOKUP(B408,lingue!$A$1:$W$2481,17,FALSE),IF($A$4="F",VLOOKUP(B408,lingue!$A$1:$W$2481,19,FALSE)))))))</f>
        <v xml:space="preserve">***FORNITO IN MULTIPLI DI 4/105 PZ*** </v>
      </c>
      <c r="F408" s="28"/>
      <c r="G408" s="23"/>
      <c r="I408" s="24">
        <v>1979</v>
      </c>
      <c r="J408" s="25">
        <v>4</v>
      </c>
      <c r="K408" s="36">
        <v>105</v>
      </c>
      <c r="L408" s="27">
        <v>16.41</v>
      </c>
      <c r="M408" s="102"/>
    </row>
    <row r="409" spans="1:13" ht="21.75" customHeight="1" x14ac:dyDescent="0.25">
      <c r="A409" s="34" t="s">
        <v>385</v>
      </c>
      <c r="B409" s="38" t="s">
        <v>397</v>
      </c>
      <c r="C409" s="98" t="str">
        <f>IF(Tabella423[[#This Row],[ iMiNOW  01/09/2025  31/12/2025 ]],"PROMO"," ")</f>
        <v xml:space="preserve"> </v>
      </c>
      <c r="D409" s="8" t="str">
        <f>IF($A$4="I",VLOOKUP(B409,lingue!$A$1:$W$2481,12,FALSE),IF($A$4="GB",VLOOKUP(B409,lingue!$A$1:$W$2481,14,FALSE),IF($A$4="E",VLOOKUP(B409,lingue!$A$1:$W$2481,20,FALSE),IF($A$4="PL",VLOOKUP(B409,lingue!$A$1:$W$2481,22,FALSE),IF($A$4="D",VLOOKUP(B409,lingue!$A$1:$W$2481,16,FALSE),IF($A$4="F",VLOOKUP(B409,lingue!$A$1:$W$2481,18,FALSE)))))))</f>
        <v>CLIP PER AGGANCIO TAPPETO - COLORE: ZINCATO</v>
      </c>
      <c r="E409" s="23" t="str">
        <f>IF($A$4="I",VLOOKUP(B409,lingue!$A$1:$W$2481,13,FALSE),IF($A$4="GB",VLOOKUP(B409,lingue!$A$1:$W$2481,15,FALSE),IF($A$4="E",VLOOKUP(B409,lingue!$A$1:$W$2481,21,FALSE),IF($A$4="PL",VLOOKUP(B409,lingue!$A$1:$W$2481,23,FALSE),IF($A$4="D",VLOOKUP(B409,lingue!$A$1:$W$2481,17,FALSE),IF($A$4="F",VLOOKUP(B409,lingue!$A$1:$W$2481,19,FALSE)))))))</f>
        <v xml:space="preserve">***FORNITO IN MULTIPLI DI 10 PZ*** </v>
      </c>
      <c r="F409" s="8"/>
      <c r="G409" s="23"/>
      <c r="H409" s="8"/>
      <c r="I409" s="24">
        <v>2</v>
      </c>
      <c r="J409" s="25">
        <v>10</v>
      </c>
      <c r="K409" s="26"/>
      <c r="L409" s="27">
        <v>0.2</v>
      </c>
      <c r="M409" s="102"/>
    </row>
    <row r="410" spans="1:13" ht="21.75" customHeight="1" x14ac:dyDescent="0.25">
      <c r="A410" s="34" t="s">
        <v>398</v>
      </c>
      <c r="B410" s="38" t="s">
        <v>399</v>
      </c>
      <c r="C410" s="98" t="str">
        <f>IF(Tabella423[[#This Row],[ iMiNOW  01/09/2025  31/12/2025 ]],"PROMO"," ")</f>
        <v xml:space="preserve"> </v>
      </c>
      <c r="D410" s="8" t="str">
        <f>IF($A$4="I",VLOOKUP(B410,lingue!$A$1:$W$2481,12,FALSE),IF($A$4="GB",VLOOKUP(B410,lingue!$A$1:$W$2481,14,FALSE),IF($A$4="E",VLOOKUP(B410,lingue!$A$1:$W$2481,20,FALSE),IF($A$4="PL",VLOOKUP(B410,lingue!$A$1:$W$2481,22,FALSE),IF($A$4="D",VLOOKUP(B410,lingue!$A$1:$W$2481,16,FALSE),IF($A$4="F",VLOOKUP(B410,lingue!$A$1:$W$2481,18,FALSE)))))))</f>
        <v>DIVISORIO LONGITUDINALE PER CONTENITORI COC003... - DIM. MM  L=307 P=16 A=160 - COLORE: ZINCATO</v>
      </c>
      <c r="E410" s="23" t="str">
        <f>IF($A$4="I",VLOOKUP(B410,lingue!$A$1:$W$2481,13,FALSE),IF($A$4="GB",VLOOKUP(B410,lingue!$A$1:$W$2481,15,FALSE),IF($A$4="E",VLOOKUP(B410,lingue!$A$1:$W$2481,21,FALSE),IF($A$4="PL",VLOOKUP(B410,lingue!$A$1:$W$2481,23,FALSE),IF($A$4="D",VLOOKUP(B410,lingue!$A$1:$W$2481,17,FALSE),IF($A$4="F",VLOOKUP(B410,lingue!$A$1:$W$2481,19,FALSE)))))))</f>
        <v xml:space="preserve">***FORNITO IN MULTIPLI DI 1 PZ*** </v>
      </c>
      <c r="F410" s="28"/>
      <c r="G410" s="23"/>
      <c r="I410" s="24">
        <v>300</v>
      </c>
      <c r="J410" s="25">
        <v>1</v>
      </c>
      <c r="K410" s="36"/>
      <c r="L410" s="27">
        <v>6.23</v>
      </c>
      <c r="M410" s="102"/>
    </row>
    <row r="411" spans="1:13" ht="21.75" customHeight="1" x14ac:dyDescent="0.25">
      <c r="A411" s="34" t="s">
        <v>398</v>
      </c>
      <c r="B411" s="77" t="s">
        <v>400</v>
      </c>
      <c r="C411" s="98" t="str">
        <f>IF(Tabella423[[#This Row],[ iMiNOW  01/09/2025  31/12/2025 ]],"PROMO"," ")</f>
        <v xml:space="preserve"> </v>
      </c>
      <c r="D411" s="8" t="str">
        <f>IF($A$4="I",VLOOKUP(B411,lingue!$A$1:$W$2481,12,FALSE),IF($A$4="GB",VLOOKUP(B411,lingue!$A$1:$W$2481,14,FALSE),IF($A$4="E",VLOOKUP(B411,lingue!$A$1:$W$2481,20,FALSE),IF($A$4="PL",VLOOKUP(B411,lingue!$A$1:$W$2481,22,FALSE),IF($A$4="D",VLOOKUP(B411,lingue!$A$1:$W$2481,16,FALSE),IF($A$4="F",VLOOKUP(B411,lingue!$A$1:$W$2481,18,FALSE)))))))</f>
        <v>DIVISORIO PER CONTENITORE IN POLISTIROLO PER CONTENITORI COC003B - DIM. MM  P=305 A=160 - COLORE: NERO</v>
      </c>
      <c r="E411" s="23" t="str">
        <f>IF($A$4="I",VLOOKUP(B411,lingue!$A$1:$W$2481,13,FALSE),IF($A$4="GB",VLOOKUP(B411,lingue!$A$1:$W$2481,15,FALSE),IF($A$4="E",VLOOKUP(B411,lingue!$A$1:$W$2481,21,FALSE),IF($A$4="PL",VLOOKUP(B411,lingue!$A$1:$W$2481,23,FALSE),IF($A$4="D",VLOOKUP(B411,lingue!$A$1:$W$2481,17,FALSE),IF($A$4="F",VLOOKUP(B411,lingue!$A$1:$W$2481,19,FALSE)))))))</f>
        <v xml:space="preserve">***FORNITO IN MULTIPLI DI 10 PZ*** </v>
      </c>
      <c r="F411" s="8"/>
      <c r="G411" s="23"/>
      <c r="H411" s="8"/>
      <c r="I411" s="24">
        <v>160</v>
      </c>
      <c r="J411" s="25">
        <v>10</v>
      </c>
      <c r="K411" s="26"/>
      <c r="L411" s="27">
        <v>2.8</v>
      </c>
      <c r="M411" s="102"/>
    </row>
    <row r="412" spans="1:13" ht="21.75" customHeight="1" x14ac:dyDescent="0.25">
      <c r="A412" s="34" t="s">
        <v>398</v>
      </c>
      <c r="B412" s="38" t="s">
        <v>401</v>
      </c>
      <c r="C412" s="98" t="str">
        <f>IF(Tabella423[[#This Row],[ iMiNOW  01/09/2025  31/12/2025 ]],"PROMO"," ")</f>
        <v xml:space="preserve"> </v>
      </c>
      <c r="D412" s="8" t="str">
        <f>IF($A$4="I",VLOOKUP(B412,lingue!$A$1:$W$2481,12,FALSE),IF($A$4="GB",VLOOKUP(B412,lingue!$A$1:$W$2481,14,FALSE),IF($A$4="E",VLOOKUP(B412,lingue!$A$1:$W$2481,20,FALSE),IF($A$4="PL",VLOOKUP(B412,lingue!$A$1:$W$2481,22,FALSE),IF($A$4="D",VLOOKUP(B412,lingue!$A$1:$W$2481,16,FALSE),IF($A$4="F",VLOOKUP(B412,lingue!$A$1:$W$2481,18,FALSE)))))))</f>
        <v>DIVISORIO LONGITUDINALE PER CONTENITORI COC004... - DIM. MM  L=462 P=17 A=160 - COLORE: ZINCATO</v>
      </c>
      <c r="E412" s="23" t="str">
        <f>IF($A$4="I",VLOOKUP(B412,lingue!$A$1:$W$2481,13,FALSE),IF($A$4="GB",VLOOKUP(B412,lingue!$A$1:$W$2481,15,FALSE),IF($A$4="E",VLOOKUP(B412,lingue!$A$1:$W$2481,21,FALSE),IF($A$4="PL",VLOOKUP(B412,lingue!$A$1:$W$2481,23,FALSE),IF($A$4="D",VLOOKUP(B412,lingue!$A$1:$W$2481,17,FALSE),IF($A$4="F",VLOOKUP(B412,lingue!$A$1:$W$2481,19,FALSE)))))))</f>
        <v xml:space="preserve">***FORNITO IN MULTIPLI DI 1 PZ*** </v>
      </c>
      <c r="F412" s="28"/>
      <c r="G412" s="23"/>
      <c r="I412" s="24">
        <v>500</v>
      </c>
      <c r="J412" s="25">
        <v>1</v>
      </c>
      <c r="K412" s="36"/>
      <c r="L412" s="27">
        <v>7.7</v>
      </c>
      <c r="M412" s="102"/>
    </row>
    <row r="413" spans="1:13" ht="21.75" customHeight="1" x14ac:dyDescent="0.25">
      <c r="A413" s="34" t="s">
        <v>398</v>
      </c>
      <c r="B413" s="38" t="s">
        <v>402</v>
      </c>
      <c r="C413" s="98" t="str">
        <f>IF(Tabella423[[#This Row],[ iMiNOW  01/09/2025  31/12/2025 ]],"PROMO"," ")</f>
        <v xml:space="preserve"> </v>
      </c>
      <c r="D413" s="8" t="str">
        <f>IF($A$4="I",VLOOKUP(B413,lingue!$A$1:$W$2481,12,FALSE),IF($A$4="GB",VLOOKUP(B413,lingue!$A$1:$W$2481,14,FALSE),IF($A$4="E",VLOOKUP(B413,lingue!$A$1:$W$2481,20,FALSE),IF($A$4="PL",VLOOKUP(B413,lingue!$A$1:$W$2481,22,FALSE),IF($A$4="D",VLOOKUP(B413,lingue!$A$1:$W$2481,16,FALSE),IF($A$4="F",VLOOKUP(B413,lingue!$A$1:$W$2481,18,FALSE)))))))</f>
        <v>COPPIA DIVISORI TRASVERSALI PER CONTENITORI COC004... - DIM. MM  L=145 P=60 A=160 - COLORE: ZINCATO</v>
      </c>
      <c r="E413" s="23" t="str">
        <f>IF($A$4="I",VLOOKUP(B413,lingue!$A$1:$W$2481,13,FALSE),IF($A$4="GB",VLOOKUP(B413,lingue!$A$1:$W$2481,15,FALSE),IF($A$4="E",VLOOKUP(B413,lingue!$A$1:$W$2481,21,FALSE),IF($A$4="PL",VLOOKUP(B413,lingue!$A$1:$W$2481,23,FALSE),IF($A$4="D",VLOOKUP(B413,lingue!$A$1:$W$2481,17,FALSE),IF($A$4="F",VLOOKUP(B413,lingue!$A$1:$W$2481,19,FALSE)))))))</f>
        <v xml:space="preserve">***FORNITO IN MULTIPLI DI 1 PZ*** </v>
      </c>
      <c r="F413" s="28"/>
      <c r="G413" s="23"/>
      <c r="I413" s="24">
        <v>368</v>
      </c>
      <c r="J413" s="25">
        <v>1</v>
      </c>
      <c r="K413" s="36"/>
      <c r="L413" s="27">
        <v>8.66</v>
      </c>
      <c r="M413" s="102"/>
    </row>
    <row r="414" spans="1:13" ht="21.75" customHeight="1" x14ac:dyDescent="0.25">
      <c r="A414" s="34" t="s">
        <v>398</v>
      </c>
      <c r="B414" s="77" t="s">
        <v>403</v>
      </c>
      <c r="C414" s="98" t="str">
        <f>IF(Tabella423[[#This Row],[ iMiNOW  01/09/2025  31/12/2025 ]],"PROMO"," ")</f>
        <v xml:space="preserve"> </v>
      </c>
      <c r="D414" s="8" t="str">
        <f>IF($A$4="I",VLOOKUP(B414,lingue!$A$1:$W$2481,12,FALSE),IF($A$4="GB",VLOOKUP(B414,lingue!$A$1:$W$2481,14,FALSE),IF($A$4="E",VLOOKUP(B414,lingue!$A$1:$W$2481,20,FALSE),IF($A$4="PL",VLOOKUP(B414,lingue!$A$1:$W$2481,22,FALSE),IF($A$4="D",VLOOKUP(B414,lingue!$A$1:$W$2481,16,FALSE),IF($A$4="F",VLOOKUP(B414,lingue!$A$1:$W$2481,18,FALSE)))))))</f>
        <v>DIVISORIO PER CONTENITORE IN POLISTIROLO PER CONTENITORI COC004B - DIM. MM  P=460 A=160 - COLORE: NERO</v>
      </c>
      <c r="E414" s="23" t="str">
        <f>IF($A$4="I",VLOOKUP(B414,lingue!$A$1:$W$2481,13,FALSE),IF($A$4="GB",VLOOKUP(B414,lingue!$A$1:$W$2481,15,FALSE),IF($A$4="E",VLOOKUP(B414,lingue!$A$1:$W$2481,21,FALSE),IF($A$4="PL",VLOOKUP(B414,lingue!$A$1:$W$2481,23,FALSE),IF($A$4="D",VLOOKUP(B414,lingue!$A$1:$W$2481,17,FALSE),IF($A$4="F",VLOOKUP(B414,lingue!$A$1:$W$2481,19,FALSE)))))))</f>
        <v xml:space="preserve">***FORNITO IN MULTIPLI DI 10 PZ*** </v>
      </c>
      <c r="F414" s="8"/>
      <c r="G414" s="23"/>
      <c r="H414" s="8"/>
      <c r="I414" s="24">
        <v>236</v>
      </c>
      <c r="J414" s="25">
        <v>10</v>
      </c>
      <c r="K414" s="26"/>
      <c r="L414" s="27">
        <v>3.86</v>
      </c>
      <c r="M414" s="102"/>
    </row>
    <row r="415" spans="1:13" ht="21.75" customHeight="1" x14ac:dyDescent="0.25">
      <c r="A415" s="34" t="s">
        <v>398</v>
      </c>
      <c r="B415" s="38" t="s">
        <v>404</v>
      </c>
      <c r="C415" s="98" t="str">
        <f>IF(Tabella423[[#This Row],[ iMiNOW  01/09/2025  31/12/2025 ]],"PROMO"," ")</f>
        <v xml:space="preserve"> </v>
      </c>
      <c r="D415" s="8" t="str">
        <f>IF($A$4="I",VLOOKUP(B415,lingue!$A$1:$W$2481,12,FALSE),IF($A$4="GB",VLOOKUP(B415,lingue!$A$1:$W$2481,14,FALSE),IF($A$4="E",VLOOKUP(B415,lingue!$A$1:$W$2481,20,FALSE),IF($A$4="PL",VLOOKUP(B415,lingue!$A$1:$W$2481,22,FALSE),IF($A$4="D",VLOOKUP(B415,lingue!$A$1:$W$2481,16,FALSE),IF($A$4="F",VLOOKUP(B415,lingue!$A$1:$W$2481,18,FALSE)))))))</f>
        <v>DIVISORIO LONGITUDINALE PER CONTENITORI COC3A2... - DIM. MM  L=302 P=15 A=105 - COLORE: ZINCATO</v>
      </c>
      <c r="E415" s="23" t="str">
        <f>IF($A$4="I",VLOOKUP(B415,lingue!$A$1:$W$2481,13,FALSE),IF($A$4="GB",VLOOKUP(B415,lingue!$A$1:$W$2481,15,FALSE),IF($A$4="E",VLOOKUP(B415,lingue!$A$1:$W$2481,21,FALSE),IF($A$4="PL",VLOOKUP(B415,lingue!$A$1:$W$2481,23,FALSE),IF($A$4="D",VLOOKUP(B415,lingue!$A$1:$W$2481,17,FALSE),IF($A$4="F",VLOOKUP(B415,lingue!$A$1:$W$2481,19,FALSE)))))))</f>
        <v xml:space="preserve">***FORNITO IN MULTIPLI DI 1 PZ*** </v>
      </c>
      <c r="F415" s="28"/>
      <c r="G415" s="23"/>
      <c r="I415" s="24">
        <v>200</v>
      </c>
      <c r="J415" s="25">
        <v>1</v>
      </c>
      <c r="K415" s="36"/>
      <c r="L415" s="27">
        <v>6.07</v>
      </c>
      <c r="M415" s="102"/>
    </row>
    <row r="416" spans="1:13" ht="21.75" customHeight="1" x14ac:dyDescent="0.25">
      <c r="A416" s="34" t="s">
        <v>398</v>
      </c>
      <c r="B416" s="77" t="s">
        <v>405</v>
      </c>
      <c r="C416" s="98" t="str">
        <f>IF(Tabella423[[#This Row],[ iMiNOW  01/09/2025  31/12/2025 ]],"PROMO"," ")</f>
        <v xml:space="preserve"> </v>
      </c>
      <c r="D416" s="8" t="str">
        <f>IF($A$4="I",VLOOKUP(B416,lingue!$A$1:$W$2481,12,FALSE),IF($A$4="GB",VLOOKUP(B416,lingue!$A$1:$W$2481,14,FALSE),IF($A$4="E",VLOOKUP(B416,lingue!$A$1:$W$2481,20,FALSE),IF($A$4="PL",VLOOKUP(B416,lingue!$A$1:$W$2481,22,FALSE),IF($A$4="D",VLOOKUP(B416,lingue!$A$1:$W$2481,16,FALSE),IF($A$4="F",VLOOKUP(B416,lingue!$A$1:$W$2481,18,FALSE)))))))</f>
        <v>DIVISORIO PER CONTENITORE IN POLISTIROLO PER CONTENITORI COC3A2B - DIM. MM  P=300 A=105 - COLORE: NERO</v>
      </c>
      <c r="E416" s="23" t="str">
        <f>IF($A$4="I",VLOOKUP(B416,lingue!$A$1:$W$2481,13,FALSE),IF($A$4="GB",VLOOKUP(B416,lingue!$A$1:$W$2481,15,FALSE),IF($A$4="E",VLOOKUP(B416,lingue!$A$1:$W$2481,21,FALSE),IF($A$4="PL",VLOOKUP(B416,lingue!$A$1:$W$2481,23,FALSE),IF($A$4="D",VLOOKUP(B416,lingue!$A$1:$W$2481,17,FALSE),IF($A$4="F",VLOOKUP(B416,lingue!$A$1:$W$2481,19,FALSE)))))))</f>
        <v xml:space="preserve">***FORNITO IN MULTIPLI DI 10 PZ*** </v>
      </c>
      <c r="F416" s="8"/>
      <c r="G416" s="23"/>
      <c r="H416" s="8"/>
      <c r="I416" s="24">
        <v>108</v>
      </c>
      <c r="J416" s="25">
        <v>10</v>
      </c>
      <c r="K416" s="26"/>
      <c r="L416" s="27">
        <v>2.14</v>
      </c>
      <c r="M416" s="102"/>
    </row>
    <row r="417" spans="1:13" ht="21.75" customHeight="1" x14ac:dyDescent="0.25">
      <c r="A417" s="34" t="s">
        <v>398</v>
      </c>
      <c r="B417" s="38" t="s">
        <v>406</v>
      </c>
      <c r="C417" s="98" t="str">
        <f>IF(Tabella423[[#This Row],[ iMiNOW  01/09/2025  31/12/2025 ]],"PROMO"," ")</f>
        <v xml:space="preserve"> </v>
      </c>
      <c r="D417" s="8" t="str">
        <f>IF($A$4="I",VLOOKUP(B417,lingue!$A$1:$W$2481,12,FALSE),IF($A$4="GB",VLOOKUP(B417,lingue!$A$1:$W$2481,14,FALSE),IF($A$4="E",VLOOKUP(B417,lingue!$A$1:$W$2481,20,FALSE),IF($A$4="PL",VLOOKUP(B417,lingue!$A$1:$W$2481,22,FALSE),IF($A$4="D",VLOOKUP(B417,lingue!$A$1:$W$2481,16,FALSE),IF($A$4="F",VLOOKUP(B417,lingue!$A$1:$W$2481,18,FALSE)))))))</f>
        <v>DIVISORIO LONGITUDINALE PER CONTENITORI COC4A2... - DIM. MM  L=457 P=17 A=120 - COLORE: ZINCATO</v>
      </c>
      <c r="E417" s="23" t="str">
        <f>IF($A$4="I",VLOOKUP(B417,lingue!$A$1:$W$2481,13,FALSE),IF($A$4="GB",VLOOKUP(B417,lingue!$A$1:$W$2481,15,FALSE),IF($A$4="E",VLOOKUP(B417,lingue!$A$1:$W$2481,21,FALSE),IF($A$4="PL",VLOOKUP(B417,lingue!$A$1:$W$2481,23,FALSE),IF($A$4="D",VLOOKUP(B417,lingue!$A$1:$W$2481,17,FALSE),IF($A$4="F",VLOOKUP(B417,lingue!$A$1:$W$2481,19,FALSE)))))))</f>
        <v xml:space="preserve">***FORNITO IN MULTIPLI DI 1 PZ*** </v>
      </c>
      <c r="F417" s="28"/>
      <c r="G417" s="23"/>
      <c r="I417" s="24">
        <v>360</v>
      </c>
      <c r="J417" s="25">
        <v>1</v>
      </c>
      <c r="K417" s="36"/>
      <c r="L417" s="27">
        <v>7.38</v>
      </c>
      <c r="M417" s="102"/>
    </row>
    <row r="418" spans="1:13" ht="21.75" customHeight="1" x14ac:dyDescent="0.25">
      <c r="A418" s="34" t="s">
        <v>398</v>
      </c>
      <c r="B418" s="38" t="s">
        <v>407</v>
      </c>
      <c r="C418" s="98" t="str">
        <f>IF(Tabella423[[#This Row],[ iMiNOW  01/09/2025  31/12/2025 ]],"PROMO"," ")</f>
        <v xml:space="preserve"> </v>
      </c>
      <c r="D418" s="8" t="str">
        <f>IF($A$4="I",VLOOKUP(B418,lingue!$A$1:$W$2481,12,FALSE),IF($A$4="GB",VLOOKUP(B418,lingue!$A$1:$W$2481,14,FALSE),IF($A$4="E",VLOOKUP(B418,lingue!$A$1:$W$2481,20,FALSE),IF($A$4="PL",VLOOKUP(B418,lingue!$A$1:$W$2481,22,FALSE),IF($A$4="D",VLOOKUP(B418,lingue!$A$1:$W$2481,16,FALSE),IF($A$4="F",VLOOKUP(B418,lingue!$A$1:$W$2481,18,FALSE)))))))</f>
        <v>DIVISORIO LONGITUDINALE PER CONTENITORI COC4A5... - DIM. MM  L=460 P=17 A=249 - COLORE: ZINCATO</v>
      </c>
      <c r="E418" s="23" t="str">
        <f>IF($A$4="I",VLOOKUP(B418,lingue!$A$1:$W$2481,13,FALSE),IF($A$4="GB",VLOOKUP(B418,lingue!$A$1:$W$2481,15,FALSE),IF($A$4="E",VLOOKUP(B418,lingue!$A$1:$W$2481,21,FALSE),IF($A$4="PL",VLOOKUP(B418,lingue!$A$1:$W$2481,23,FALSE),IF($A$4="D",VLOOKUP(B418,lingue!$A$1:$W$2481,17,FALSE),IF($A$4="F",VLOOKUP(B418,lingue!$A$1:$W$2481,19,FALSE)))))))</f>
        <v xml:space="preserve">***FORNITO IN MULTIPLI DI 1 PZ*** </v>
      </c>
      <c r="F418" s="28"/>
      <c r="G418" s="23"/>
      <c r="I418" s="24">
        <v>540</v>
      </c>
      <c r="J418" s="25">
        <v>1</v>
      </c>
      <c r="K418" s="36"/>
      <c r="L418" s="27">
        <v>9.16</v>
      </c>
      <c r="M418" s="102"/>
    </row>
    <row r="419" spans="1:13" ht="21.75" customHeight="1" x14ac:dyDescent="0.25">
      <c r="A419" s="34" t="s">
        <v>398</v>
      </c>
      <c r="B419" s="77" t="s">
        <v>408</v>
      </c>
      <c r="C419" s="98" t="str">
        <f>IF(Tabella423[[#This Row],[ iMiNOW  01/09/2025  31/12/2025 ]],"PROMO"," ")</f>
        <v xml:space="preserve"> </v>
      </c>
      <c r="D419" s="8" t="str">
        <f>IF($A$4="I",VLOOKUP(B419,lingue!$A$1:$W$2481,12,FALSE),IF($A$4="GB",VLOOKUP(B419,lingue!$A$1:$W$2481,14,FALSE),IF($A$4="E",VLOOKUP(B419,lingue!$A$1:$W$2481,20,FALSE),IF($A$4="PL",VLOOKUP(B419,lingue!$A$1:$W$2481,22,FALSE),IF($A$4="D",VLOOKUP(B419,lingue!$A$1:$W$2481,16,FALSE),IF($A$4="F",VLOOKUP(B419,lingue!$A$1:$W$2481,18,FALSE)))))))</f>
        <v>DIVISORIO PER CONTENITORE IN POLISTIROLO PER CONTENITORI COC4A5B - DIM. MM  P=460 A=250 - COLORE: NERO</v>
      </c>
      <c r="E419" s="23" t="str">
        <f>IF($A$4="I",VLOOKUP(B419,lingue!$A$1:$W$2481,13,FALSE),IF($A$4="GB",VLOOKUP(B419,lingue!$A$1:$W$2481,15,FALSE),IF($A$4="E",VLOOKUP(B419,lingue!$A$1:$W$2481,21,FALSE),IF($A$4="PL",VLOOKUP(B419,lingue!$A$1:$W$2481,23,FALSE),IF($A$4="D",VLOOKUP(B419,lingue!$A$1:$W$2481,17,FALSE),IF($A$4="F",VLOOKUP(B419,lingue!$A$1:$W$2481,19,FALSE)))))))</f>
        <v xml:space="preserve">***FORNITO IN MULTIPLI DI 10 PZ*** </v>
      </c>
      <c r="F419" s="8"/>
      <c r="G419" s="23"/>
      <c r="H419" s="8"/>
      <c r="I419" s="24">
        <v>390</v>
      </c>
      <c r="J419" s="25">
        <v>10</v>
      </c>
      <c r="K419" s="26"/>
      <c r="L419" s="27">
        <v>5.39</v>
      </c>
      <c r="M419" s="102"/>
    </row>
    <row r="420" spans="1:13" ht="21.75" customHeight="1" x14ac:dyDescent="0.25">
      <c r="A420" s="34" t="s">
        <v>398</v>
      </c>
      <c r="B420" s="38" t="s">
        <v>409</v>
      </c>
      <c r="C420" s="98" t="str">
        <f>IF(Tabella423[[#This Row],[ iMiNOW  01/09/2025  31/12/2025 ]],"PROMO"," ")</f>
        <v xml:space="preserve"> </v>
      </c>
      <c r="D420" s="8" t="str">
        <f>IF($A$4="I",VLOOKUP(B420,lingue!$A$1:$W$2481,12,FALSE),IF($A$4="GB",VLOOKUP(B420,lingue!$A$1:$W$2481,14,FALSE),IF($A$4="E",VLOOKUP(B420,lingue!$A$1:$W$2481,20,FALSE),IF($A$4="PL",VLOOKUP(B420,lingue!$A$1:$W$2481,22,FALSE),IF($A$4="D",VLOOKUP(B420,lingue!$A$1:$W$2481,16,FALSE),IF($A$4="F",VLOOKUP(B420,lingue!$A$1:$W$2481,18,FALSE)))))))</f>
        <v>DIVISORIO LONGITUDINALE AGGIUNTIVO PER CONTENITORI COZ005E00... - DIM. MM  L=654 P=20 A=214 - COLORE: ZINCATO</v>
      </c>
      <c r="E420" s="23" t="str">
        <f>IF($A$4="I",VLOOKUP(B420,lingue!$A$1:$W$2481,13,FALSE),IF($A$4="GB",VLOOKUP(B420,lingue!$A$1:$W$2481,15,FALSE),IF($A$4="E",VLOOKUP(B420,lingue!$A$1:$W$2481,21,FALSE),IF($A$4="PL",VLOOKUP(B420,lingue!$A$1:$W$2481,23,FALSE),IF($A$4="D",VLOOKUP(B420,lingue!$A$1:$W$2481,17,FALSE),IF($A$4="F",VLOOKUP(B420,lingue!$A$1:$W$2481,19,FALSE)))))))</f>
        <v xml:space="preserve">***FORNITO IN MULTIPLI DI 1 PZ*** </v>
      </c>
      <c r="F420" s="28"/>
      <c r="G420" s="23"/>
      <c r="I420" s="24">
        <v>1000</v>
      </c>
      <c r="J420" s="25">
        <v>1</v>
      </c>
      <c r="K420" s="36"/>
      <c r="L420" s="27">
        <v>9.4600000000000009</v>
      </c>
      <c r="M420" s="102"/>
    </row>
    <row r="421" spans="1:13" ht="21.75" customHeight="1" x14ac:dyDescent="0.25">
      <c r="A421" s="34" t="s">
        <v>398</v>
      </c>
      <c r="B421" s="38" t="s">
        <v>410</v>
      </c>
      <c r="C421" s="98" t="str">
        <f>IF(Tabella423[[#This Row],[ iMiNOW  01/09/2025  31/12/2025 ]],"PROMO"," ")</f>
        <v xml:space="preserve"> </v>
      </c>
      <c r="D421" s="8" t="str">
        <f>IF($A$4="I",VLOOKUP(B421,lingue!$A$1:$W$2481,12,FALSE),IF($A$4="GB",VLOOKUP(B421,lingue!$A$1:$W$2481,14,FALSE),IF($A$4="E",VLOOKUP(B421,lingue!$A$1:$W$2481,20,FALSE),IF($A$4="PL",VLOOKUP(B421,lingue!$A$1:$W$2481,22,FALSE),IF($A$4="D",VLOOKUP(B421,lingue!$A$1:$W$2481,16,FALSE),IF($A$4="F",VLOOKUP(B421,lingue!$A$1:$W$2481,18,FALSE)))))))</f>
        <v>DIVISORIO LONGITUDINALE PER CONTENITORI COZ3L5... - DIM. MM  L=326 P=17 A=115 - COLORE: ZINCATO</v>
      </c>
      <c r="E421" s="23" t="str">
        <f>IF($A$4="I",VLOOKUP(B421,lingue!$A$1:$W$2481,13,FALSE),IF($A$4="GB",VLOOKUP(B421,lingue!$A$1:$W$2481,15,FALSE),IF($A$4="E",VLOOKUP(B421,lingue!$A$1:$W$2481,21,FALSE),IF($A$4="PL",VLOOKUP(B421,lingue!$A$1:$W$2481,23,FALSE),IF($A$4="D",VLOOKUP(B421,lingue!$A$1:$W$2481,17,FALSE),IF($A$4="F",VLOOKUP(B421,lingue!$A$1:$W$2481,19,FALSE)))))))</f>
        <v xml:space="preserve">***FORNITO IN MULTIPLI DI 1 PZ*** </v>
      </c>
      <c r="F421" s="28"/>
      <c r="G421" s="23"/>
      <c r="I421" s="24">
        <v>250</v>
      </c>
      <c r="J421" s="25">
        <v>1</v>
      </c>
      <c r="K421" s="36"/>
      <c r="L421" s="27">
        <v>5.57</v>
      </c>
      <c r="M421" s="102"/>
    </row>
    <row r="422" spans="1:13" ht="21.75" customHeight="1" x14ac:dyDescent="0.25">
      <c r="A422" s="34" t="s">
        <v>398</v>
      </c>
      <c r="B422" s="77" t="s">
        <v>411</v>
      </c>
      <c r="C422" s="98" t="str">
        <f>IF(Tabella423[[#This Row],[ iMiNOW  01/09/2025  31/12/2025 ]],"PROMO"," ")</f>
        <v xml:space="preserve"> </v>
      </c>
      <c r="D422" s="8" t="str">
        <f>IF($A$4="I",VLOOKUP(B422,lingue!$A$1:$W$2481,12,FALSE),IF($A$4="GB",VLOOKUP(B422,lingue!$A$1:$W$2481,14,FALSE),IF($A$4="E",VLOOKUP(B422,lingue!$A$1:$W$2481,20,FALSE),IF($A$4="PL",VLOOKUP(B422,lingue!$A$1:$W$2481,22,FALSE),IF($A$4="D",VLOOKUP(B422,lingue!$A$1:$W$2481,16,FALSE),IF($A$4="F",VLOOKUP(B422,lingue!$A$1:$W$2481,18,FALSE)))))))</f>
        <v>DIVISORIO PER CONTENITORE IN POLISTIROLO PER CONTENITORI COZ3L5B - DIM. MM  P=325 A=105 - COLORE: NERO</v>
      </c>
      <c r="E422" s="23" t="str">
        <f>IF($A$4="I",VLOOKUP(B422,lingue!$A$1:$W$2481,13,FALSE),IF($A$4="GB",VLOOKUP(B422,lingue!$A$1:$W$2481,15,FALSE),IF($A$4="E",VLOOKUP(B422,lingue!$A$1:$W$2481,21,FALSE),IF($A$4="PL",VLOOKUP(B422,lingue!$A$1:$W$2481,23,FALSE),IF($A$4="D",VLOOKUP(B422,lingue!$A$1:$W$2481,17,FALSE),IF($A$4="F",VLOOKUP(B422,lingue!$A$1:$W$2481,19,FALSE)))))))</f>
        <v xml:space="preserve">***FORNITO IN MULTIPLI DI 10 PZ*** </v>
      </c>
      <c r="F422" s="8"/>
      <c r="G422" s="23"/>
      <c r="H422" s="8"/>
      <c r="I422" s="24">
        <v>114</v>
      </c>
      <c r="J422" s="25">
        <v>10</v>
      </c>
      <c r="K422" s="26"/>
      <c r="L422" s="27">
        <v>2.54</v>
      </c>
      <c r="M422" s="102"/>
    </row>
    <row r="423" spans="1:13" ht="21.75" customHeight="1" x14ac:dyDescent="0.25">
      <c r="A423" s="34" t="s">
        <v>398</v>
      </c>
      <c r="B423" s="38" t="s">
        <v>412</v>
      </c>
      <c r="C423" s="98" t="str">
        <f>IF(Tabella423[[#This Row],[ iMiNOW  01/09/2025  31/12/2025 ]],"PROMO"," ")</f>
        <v xml:space="preserve"> </v>
      </c>
      <c r="D423" s="8" t="str">
        <f>IF($A$4="I",VLOOKUP(B423,lingue!$A$1:$W$2481,12,FALSE),IF($A$4="GB",VLOOKUP(B423,lingue!$A$1:$W$2481,14,FALSE),IF($A$4="E",VLOOKUP(B423,lingue!$A$1:$W$2481,20,FALSE),IF($A$4="PL",VLOOKUP(B423,lingue!$A$1:$W$2481,22,FALSE),IF($A$4="D",VLOOKUP(B423,lingue!$A$1:$W$2481,16,FALSE),IF($A$4="F",VLOOKUP(B423,lingue!$A$1:$W$2481,18,FALSE)))))))</f>
        <v>DIVISORIO LONGITUDINALE AGGIUNTIVO PER CONTENITORI COZ5P4E00... - DIM. MM  L=473 P=20 A=215 - COLORE: ZINCATO</v>
      </c>
      <c r="E423" s="23" t="str">
        <f>IF($A$4="I",VLOOKUP(B423,lingue!$A$1:$W$2481,13,FALSE),IF($A$4="GB",VLOOKUP(B423,lingue!$A$1:$W$2481,15,FALSE),IF($A$4="E",VLOOKUP(B423,lingue!$A$1:$W$2481,21,FALSE),IF($A$4="PL",VLOOKUP(B423,lingue!$A$1:$W$2481,23,FALSE),IF($A$4="D",VLOOKUP(B423,lingue!$A$1:$W$2481,17,FALSE),IF($A$4="F",VLOOKUP(B423,lingue!$A$1:$W$2481,19,FALSE)))))))</f>
        <v xml:space="preserve">***FORNITO IN MULTIPLI DI 1 PZ*** </v>
      </c>
      <c r="F423" s="28"/>
      <c r="G423" s="23"/>
      <c r="I423" s="24">
        <v>680</v>
      </c>
      <c r="J423" s="25">
        <v>1</v>
      </c>
      <c r="K423" s="36"/>
      <c r="L423" s="27">
        <v>8.07</v>
      </c>
      <c r="M423" s="102"/>
    </row>
    <row r="424" spans="1:13" ht="21.75" customHeight="1" x14ac:dyDescent="0.25">
      <c r="A424" s="34" t="s">
        <v>413</v>
      </c>
      <c r="B424" s="77" t="s">
        <v>414</v>
      </c>
      <c r="C424" s="98" t="str">
        <f>IF(Tabella423[[#This Row],[ iMiNOW  01/09/2025  31/12/2025 ]],"PROMO"," ")</f>
        <v xml:space="preserve"> </v>
      </c>
      <c r="D424" s="8" t="str">
        <f>IF($A$4="I",VLOOKUP(B424,lingue!$A$1:$W$2481,12,FALSE),IF($A$4="GB",VLOOKUP(B424,lingue!$A$1:$W$2481,14,FALSE),IF($A$4="E",VLOOKUP(B424,lingue!$A$1:$W$2481,20,FALSE),IF($A$4="PL",VLOOKUP(B424,lingue!$A$1:$W$2481,22,FALSE),IF($A$4="D",VLOOKUP(B424,lingue!$A$1:$W$2481,16,FALSE),IF($A$4="F",VLOOKUP(B424,lingue!$A$1:$W$2481,18,FALSE)))))))</f>
        <v>CONTAINERS IN PLASTICA PORTATA 150 KG-CAPACITA Lt=280 - DIM. MM  L=1000 P=640 A=655 - COLORE: GRIGIO SCURO</v>
      </c>
      <c r="E424" s="23" t="str">
        <f>IF($A$4="I",VLOOKUP(B424,lingue!$A$1:$W$2481,13,FALSE),IF($A$4="GB",VLOOKUP(B424,lingue!$A$1:$W$2481,15,FALSE),IF($A$4="E",VLOOKUP(B424,lingue!$A$1:$W$2481,21,FALSE),IF($A$4="PL",VLOOKUP(B424,lingue!$A$1:$W$2481,23,FALSE),IF($A$4="D",VLOOKUP(B424,lingue!$A$1:$W$2481,17,FALSE),IF($A$4="F",VLOOKUP(B424,lingue!$A$1:$W$2481,19,FALSE)))))))</f>
        <v xml:space="preserve">***FORNITO IN MULTIPLI DI 1/6 PZ*** </v>
      </c>
      <c r="F424" s="8"/>
      <c r="G424" s="23"/>
      <c r="H424" s="8"/>
      <c r="I424" s="24">
        <v>14300</v>
      </c>
      <c r="J424" s="25">
        <v>1</v>
      </c>
      <c r="K424" s="26">
        <v>6</v>
      </c>
      <c r="L424" s="27">
        <v>82.65</v>
      </c>
      <c r="M424" s="102"/>
    </row>
    <row r="425" spans="1:13" ht="21.75" customHeight="1" x14ac:dyDescent="0.25">
      <c r="A425" s="34" t="s">
        <v>413</v>
      </c>
      <c r="B425" s="77" t="s">
        <v>415</v>
      </c>
      <c r="C425" s="98" t="str">
        <f>IF(Tabella423[[#This Row],[ iMiNOW  01/09/2025  31/12/2025 ]],"PROMO"," ")</f>
        <v xml:space="preserve"> </v>
      </c>
      <c r="D425" s="8" t="str">
        <f>IF($A$4="I",VLOOKUP(B425,lingue!$A$1:$W$2481,12,FALSE),IF($A$4="GB",VLOOKUP(B425,lingue!$A$1:$W$2481,14,FALSE),IF($A$4="E",VLOOKUP(B425,lingue!$A$1:$W$2481,20,FALSE),IF($A$4="PL",VLOOKUP(B425,lingue!$A$1:$W$2481,22,FALSE),IF($A$4="D",VLOOKUP(B425,lingue!$A$1:$W$2481,16,FALSE),IF($A$4="F",VLOOKUP(B425,lingue!$A$1:$W$2481,18,FALSE)))))))</f>
        <v>CONTAINER IN PLASTICA RIGENERATA PORTATA 150 KG-CAPACITA Lt=280 - DIM. MM  L=1000 P=640 A=655 - COLORE: NERO</v>
      </c>
      <c r="E425" s="23" t="str">
        <f>IF($A$4="I",VLOOKUP(B425,lingue!$A$1:$W$2481,13,FALSE),IF($A$4="GB",VLOOKUP(B425,lingue!$A$1:$W$2481,15,FALSE),IF($A$4="E",VLOOKUP(B425,lingue!$A$1:$W$2481,21,FALSE),IF($A$4="PL",VLOOKUP(B425,lingue!$A$1:$W$2481,23,FALSE),IF($A$4="D",VLOOKUP(B425,lingue!$A$1:$W$2481,17,FALSE),IF($A$4="F",VLOOKUP(B425,lingue!$A$1:$W$2481,19,FALSE)))))))</f>
        <v xml:space="preserve">***FORNITO IN MULTIPLI DI 1/6 PZ*** </v>
      </c>
      <c r="F425" s="8"/>
      <c r="G425" s="23"/>
      <c r="H425" s="8"/>
      <c r="I425" s="24">
        <v>14300</v>
      </c>
      <c r="J425" s="25">
        <v>1</v>
      </c>
      <c r="K425" s="26">
        <v>6</v>
      </c>
      <c r="L425" s="27">
        <v>67.42</v>
      </c>
      <c r="M425" s="102"/>
    </row>
    <row r="426" spans="1:13" ht="21.75" customHeight="1" x14ac:dyDescent="0.25">
      <c r="A426" s="34" t="s">
        <v>413</v>
      </c>
      <c r="B426" s="77" t="s">
        <v>416</v>
      </c>
      <c r="C426" s="98" t="str">
        <f>IF(Tabella423[[#This Row],[ iMiNOW  01/09/2025  31/12/2025 ]],"PROMO"," ")</f>
        <v xml:space="preserve"> </v>
      </c>
      <c r="D426" s="8" t="str">
        <f>IF($A$4="I",VLOOKUP(B426,lingue!$A$1:$W$2481,12,FALSE),IF($A$4="GB",VLOOKUP(B426,lingue!$A$1:$W$2481,14,FALSE),IF($A$4="E",VLOOKUP(B426,lingue!$A$1:$W$2481,20,FALSE),IF($A$4="PL",VLOOKUP(B426,lingue!$A$1:$W$2481,22,FALSE),IF($A$4="D",VLOOKUP(B426,lingue!$A$1:$W$2481,16,FALSE),IF($A$4="F",VLOOKUP(B426,lingue!$A$1:$W$2481,18,FALSE)))))))</f>
        <v>CONTAINERS IN PLASTICA CON 4 RUOTE GIREVOLI PORTATA 150 KG-CAPACITA Lt=280 - DIM. MM  L=1000 P=640 A=790 - COLORE: GRIGIO SCURO</v>
      </c>
      <c r="E426" s="23" t="str">
        <f>IF($A$4="I",VLOOKUP(B426,lingue!$A$1:$W$2481,13,FALSE),IF($A$4="GB",VLOOKUP(B426,lingue!$A$1:$W$2481,15,FALSE),IF($A$4="E",VLOOKUP(B426,lingue!$A$1:$W$2481,21,FALSE),IF($A$4="PL",VLOOKUP(B426,lingue!$A$1:$W$2481,23,FALSE),IF($A$4="D",VLOOKUP(B426,lingue!$A$1:$W$2481,17,FALSE),IF($A$4="F",VLOOKUP(B426,lingue!$A$1:$W$2481,19,FALSE)))))))</f>
        <v xml:space="preserve">***FORNITO IN MULTIPLI DI 1/6 PZ*** </v>
      </c>
      <c r="F426" s="8"/>
      <c r="G426" s="23"/>
      <c r="H426" s="8"/>
      <c r="I426" s="24">
        <v>18380</v>
      </c>
      <c r="J426" s="25">
        <v>1</v>
      </c>
      <c r="K426" s="26">
        <v>6</v>
      </c>
      <c r="L426" s="27">
        <v>157.34</v>
      </c>
      <c r="M426" s="102"/>
    </row>
    <row r="427" spans="1:13" ht="21.75" customHeight="1" x14ac:dyDescent="0.25">
      <c r="A427" s="34" t="s">
        <v>413</v>
      </c>
      <c r="B427" s="77" t="s">
        <v>417</v>
      </c>
      <c r="C427" s="98" t="str">
        <f>IF(Tabella423[[#This Row],[ iMiNOW  01/09/2025  31/12/2025 ]],"PROMO"," ")</f>
        <v xml:space="preserve"> </v>
      </c>
      <c r="D427" s="8" t="str">
        <f>IF($A$4="I",VLOOKUP(B427,lingue!$A$1:$W$2481,12,FALSE),IF($A$4="GB",VLOOKUP(B427,lingue!$A$1:$W$2481,14,FALSE),IF($A$4="E",VLOOKUP(B427,lingue!$A$1:$W$2481,20,FALSE),IF($A$4="PL",VLOOKUP(B427,lingue!$A$1:$W$2481,22,FALSE),IF($A$4="D",VLOOKUP(B427,lingue!$A$1:$W$2481,16,FALSE),IF($A$4="F",VLOOKUP(B427,lingue!$A$1:$W$2481,18,FALSE)))))))</f>
        <v>CONTAINERS IN PLASTICA CON 4 RUOTE GIREVOLI PORTATA 150 KG-CAPACITA Lt=280 - DIM. MM  L=1000 P=640 A=815 - COLORE: GRIGIO SCURO</v>
      </c>
      <c r="E427" s="23" t="str">
        <f>IF($A$4="I",VLOOKUP(B427,lingue!$A$1:$W$2481,13,FALSE),IF($A$4="GB",VLOOKUP(B427,lingue!$A$1:$W$2481,15,FALSE),IF($A$4="E",VLOOKUP(B427,lingue!$A$1:$W$2481,21,FALSE),IF($A$4="PL",VLOOKUP(B427,lingue!$A$1:$W$2481,23,FALSE),IF($A$4="D",VLOOKUP(B427,lingue!$A$1:$W$2481,17,FALSE),IF($A$4="F",VLOOKUP(B427,lingue!$A$1:$W$2481,19,FALSE)))))))</f>
        <v xml:space="preserve">***FORNITO IN MULTIPLI DI 1/6 PZ*** </v>
      </c>
      <c r="F427" s="8"/>
      <c r="G427" s="23"/>
      <c r="H427" s="8"/>
      <c r="I427" s="24">
        <v>19420</v>
      </c>
      <c r="J427" s="25">
        <v>1</v>
      </c>
      <c r="K427" s="26">
        <v>6</v>
      </c>
      <c r="L427" s="27">
        <v>160.47</v>
      </c>
      <c r="M427" s="102"/>
    </row>
    <row r="428" spans="1:13" ht="21.75" customHeight="1" x14ac:dyDescent="0.25">
      <c r="A428" s="34" t="s">
        <v>413</v>
      </c>
      <c r="B428" s="77" t="s">
        <v>418</v>
      </c>
      <c r="C428" s="98" t="str">
        <f>IF(Tabella423[[#This Row],[ iMiNOW  01/09/2025  31/12/2025 ]],"PROMO"," ")</f>
        <v xml:space="preserve"> </v>
      </c>
      <c r="D428" s="8" t="str">
        <f>IF($A$4="I",VLOOKUP(B428,lingue!$A$1:$W$2481,12,FALSE),IF($A$4="GB",VLOOKUP(B428,lingue!$A$1:$W$2481,14,FALSE),IF($A$4="E",VLOOKUP(B428,lingue!$A$1:$W$2481,20,FALSE),IF($A$4="PL",VLOOKUP(B428,lingue!$A$1:$W$2481,22,FALSE),IF($A$4="D",VLOOKUP(B428,lingue!$A$1:$W$2481,16,FALSE),IF($A$4="F",VLOOKUP(B428,lingue!$A$1:$W$2481,18,FALSE)))))))</f>
        <v>CONTAINERS IN PLASTICA PORTATA 250 KG-CAPACITA Lt=520 - DIM. MM  L=1165 P=790 A=800 - COLORE: GRIGIO SCURO</v>
      </c>
      <c r="E428" s="23" t="str">
        <f>IF($A$4="I",VLOOKUP(B428,lingue!$A$1:$W$2481,13,FALSE),IF($A$4="GB",VLOOKUP(B428,lingue!$A$1:$W$2481,15,FALSE),IF($A$4="E",VLOOKUP(B428,lingue!$A$1:$W$2481,21,FALSE),IF($A$4="PL",VLOOKUP(B428,lingue!$A$1:$W$2481,23,FALSE),IF($A$4="D",VLOOKUP(B428,lingue!$A$1:$W$2481,17,FALSE),IF($A$4="F",VLOOKUP(B428,lingue!$A$1:$W$2481,19,FALSE)))))))</f>
        <v xml:space="preserve">***FORNITO IN MULTIPLI DI 1/3 PZ*** </v>
      </c>
      <c r="F428" s="8"/>
      <c r="G428" s="23"/>
      <c r="H428" s="8"/>
      <c r="I428" s="24">
        <v>25000</v>
      </c>
      <c r="J428" s="25">
        <v>1</v>
      </c>
      <c r="K428" s="26">
        <v>3</v>
      </c>
      <c r="L428" s="27">
        <v>168.02</v>
      </c>
      <c r="M428" s="102"/>
    </row>
    <row r="429" spans="1:13" ht="21.75" customHeight="1" x14ac:dyDescent="0.25">
      <c r="A429" s="34" t="s">
        <v>413</v>
      </c>
      <c r="B429" s="77" t="s">
        <v>419</v>
      </c>
      <c r="C429" s="98" t="str">
        <f>IF(Tabella423[[#This Row],[ iMiNOW  01/09/2025  31/12/2025 ]],"PROMO"," ")</f>
        <v xml:space="preserve"> </v>
      </c>
      <c r="D429" s="8" t="str">
        <f>IF($A$4="I",VLOOKUP(B429,lingue!$A$1:$W$2481,12,FALSE),IF($A$4="GB",VLOOKUP(B429,lingue!$A$1:$W$2481,14,FALSE),IF($A$4="E",VLOOKUP(B429,lingue!$A$1:$W$2481,20,FALSE),IF($A$4="PL",VLOOKUP(B429,lingue!$A$1:$W$2481,22,FALSE),IF($A$4="D",VLOOKUP(B429,lingue!$A$1:$W$2481,16,FALSE),IF($A$4="F",VLOOKUP(B429,lingue!$A$1:$W$2481,18,FALSE)))))))</f>
        <v>CONTAINER IN PLASTICA RIGENERATA PORTATA 250 KG-CAPACITA Lt=520 - DIM. MM  L=1165 P=790 A=800 - COLORE: NERO RAL9005</v>
      </c>
      <c r="E429" s="23" t="str">
        <f>IF($A$4="I",VLOOKUP(B429,lingue!$A$1:$W$2481,13,FALSE),IF($A$4="GB",VLOOKUP(B429,lingue!$A$1:$W$2481,15,FALSE),IF($A$4="E",VLOOKUP(B429,lingue!$A$1:$W$2481,21,FALSE),IF($A$4="PL",VLOOKUP(B429,lingue!$A$1:$W$2481,23,FALSE),IF($A$4="D",VLOOKUP(B429,lingue!$A$1:$W$2481,17,FALSE),IF($A$4="F",VLOOKUP(B429,lingue!$A$1:$W$2481,19,FALSE)))))))</f>
        <v xml:space="preserve">***FORNITO IN MULTIPLI DI 1/3 PZ*** </v>
      </c>
      <c r="F429" s="8"/>
      <c r="G429" s="23"/>
      <c r="H429" s="8"/>
      <c r="I429" s="24">
        <v>25000</v>
      </c>
      <c r="J429" s="25">
        <v>1</v>
      </c>
      <c r="K429" s="26">
        <v>3</v>
      </c>
      <c r="L429" s="27">
        <v>140.84</v>
      </c>
      <c r="M429" s="102"/>
    </row>
    <row r="430" spans="1:13" ht="21.75" customHeight="1" x14ac:dyDescent="0.25">
      <c r="A430" s="34" t="s">
        <v>413</v>
      </c>
      <c r="B430" s="77" t="s">
        <v>420</v>
      </c>
      <c r="C430" s="98" t="str">
        <f>IF(Tabella423[[#This Row],[ iMiNOW  01/09/2025  31/12/2025 ]],"PROMO"," ")</f>
        <v xml:space="preserve"> </v>
      </c>
      <c r="D430" s="8" t="str">
        <f>IF($A$4="I",VLOOKUP(B430,lingue!$A$1:$W$2481,12,FALSE),IF($A$4="GB",VLOOKUP(B430,lingue!$A$1:$W$2481,14,FALSE),IF($A$4="E",VLOOKUP(B430,lingue!$A$1:$W$2481,20,FALSE),IF($A$4="PL",VLOOKUP(B430,lingue!$A$1:$W$2481,22,FALSE),IF($A$4="D",VLOOKUP(B430,lingue!$A$1:$W$2481,16,FALSE),IF($A$4="F",VLOOKUP(B430,lingue!$A$1:$W$2481,18,FALSE)))))))</f>
        <v>CONTAINERS IN PLASTICA CON 4 RUOTE GIREVOLI PORTATA 200 KG-CAPACITA Lt=520 - DIM. MM  L=1165 P=790 A=935 - COLORE: GRIGIO SCURO</v>
      </c>
      <c r="E430" s="23" t="str">
        <f>IF($A$4="I",VLOOKUP(B430,lingue!$A$1:$W$2481,13,FALSE),IF($A$4="GB",VLOOKUP(B430,lingue!$A$1:$W$2481,15,FALSE),IF($A$4="E",VLOOKUP(B430,lingue!$A$1:$W$2481,21,FALSE),IF($A$4="PL",VLOOKUP(B430,lingue!$A$1:$W$2481,23,FALSE),IF($A$4="D",VLOOKUP(B430,lingue!$A$1:$W$2481,17,FALSE),IF($A$4="F",VLOOKUP(B430,lingue!$A$1:$W$2481,19,FALSE)))))))</f>
        <v xml:space="preserve">***FORNITO IN MULTIPLI DI 1/3 PZ*** </v>
      </c>
      <c r="F430" s="8"/>
      <c r="G430" s="23"/>
      <c r="H430" s="8"/>
      <c r="I430" s="24">
        <v>29080</v>
      </c>
      <c r="J430" s="25">
        <v>1</v>
      </c>
      <c r="K430" s="26">
        <v>3</v>
      </c>
      <c r="L430" s="27">
        <v>242.71</v>
      </c>
      <c r="M430" s="102"/>
    </row>
    <row r="431" spans="1:13" ht="21.75" customHeight="1" x14ac:dyDescent="0.25">
      <c r="A431" s="34" t="s">
        <v>413</v>
      </c>
      <c r="B431" s="77" t="s">
        <v>421</v>
      </c>
      <c r="C431" s="98" t="str">
        <f>IF(Tabella423[[#This Row],[ iMiNOW  01/09/2025  31/12/2025 ]],"PROMO"," ")</f>
        <v xml:space="preserve"> </v>
      </c>
      <c r="D431" s="8" t="str">
        <f>IF($A$4="I",VLOOKUP(B431,lingue!$A$1:$W$2481,12,FALSE),IF($A$4="GB",VLOOKUP(B431,lingue!$A$1:$W$2481,14,FALSE),IF($A$4="E",VLOOKUP(B431,lingue!$A$1:$W$2481,20,FALSE),IF($A$4="PL",VLOOKUP(B431,lingue!$A$1:$W$2481,22,FALSE),IF($A$4="D",VLOOKUP(B431,lingue!$A$1:$W$2481,16,FALSE),IF($A$4="F",VLOOKUP(B431,lingue!$A$1:$W$2481,18,FALSE)))))))</f>
        <v>CONTAINERS IN PLASTICA CON 4 RUOTE GIREVOLI PORTATA 250 KG-CAPACITA Lt=520 - DIM. MM  L=1165 P=790 A=960 - COLORE: GRIGIO SCURO</v>
      </c>
      <c r="E431" s="23" t="str">
        <f>IF($A$4="I",VLOOKUP(B431,lingue!$A$1:$W$2481,13,FALSE),IF($A$4="GB",VLOOKUP(B431,lingue!$A$1:$W$2481,15,FALSE),IF($A$4="E",VLOOKUP(B431,lingue!$A$1:$W$2481,21,FALSE),IF($A$4="PL",VLOOKUP(B431,lingue!$A$1:$W$2481,23,FALSE),IF($A$4="D",VLOOKUP(B431,lingue!$A$1:$W$2481,17,FALSE),IF($A$4="F",VLOOKUP(B431,lingue!$A$1:$W$2481,19,FALSE)))))))</f>
        <v xml:space="preserve">***FORNITO IN MULTIPLI DI 1/3 PZ*** </v>
      </c>
      <c r="F431" s="8"/>
      <c r="G431" s="23"/>
      <c r="H431" s="8"/>
      <c r="I431" s="24">
        <v>30120</v>
      </c>
      <c r="J431" s="25">
        <v>1</v>
      </c>
      <c r="K431" s="26">
        <v>3</v>
      </c>
      <c r="L431" s="27">
        <v>245.84</v>
      </c>
      <c r="M431" s="102"/>
    </row>
    <row r="432" spans="1:13" ht="21.75" customHeight="1" x14ac:dyDescent="0.25">
      <c r="A432" s="34" t="s">
        <v>413</v>
      </c>
      <c r="B432" s="77" t="s">
        <v>422</v>
      </c>
      <c r="C432" s="98" t="str">
        <f>IF(Tabella423[[#This Row],[ iMiNOW  01/09/2025  31/12/2025 ]],"PROMO"," ")</f>
        <v xml:space="preserve"> </v>
      </c>
      <c r="D432" s="8" t="str">
        <f>IF($A$4="I",VLOOKUP(B432,lingue!$A$1:$W$2481,12,FALSE),IF($A$4="GB",VLOOKUP(B432,lingue!$A$1:$W$2481,14,FALSE),IF($A$4="E",VLOOKUP(B432,lingue!$A$1:$W$2481,20,FALSE),IF($A$4="PL",VLOOKUP(B432,lingue!$A$1:$W$2481,22,FALSE),IF($A$4="D",VLOOKUP(B432,lingue!$A$1:$W$2481,16,FALSE),IF($A$4="F",VLOOKUP(B432,lingue!$A$1:$W$2481,18,FALSE)))))))</f>
        <v>CONTAINERS IN PLASTICA CON TRAVERSE PORTATA 300 KG-CAPACITA Lt=520 - DIM. MM  L=1165 P=790 A=800 - COLORE: GRIGIO SCURO</v>
      </c>
      <c r="E432" s="23" t="str">
        <f>IF($A$4="I",VLOOKUP(B432,lingue!$A$1:$W$2481,13,FALSE),IF($A$4="GB",VLOOKUP(B432,lingue!$A$1:$W$2481,15,FALSE),IF($A$4="E",VLOOKUP(B432,lingue!$A$1:$W$2481,21,FALSE),IF($A$4="PL",VLOOKUP(B432,lingue!$A$1:$W$2481,23,FALSE),IF($A$4="D",VLOOKUP(B432,lingue!$A$1:$W$2481,17,FALSE),IF($A$4="F",VLOOKUP(B432,lingue!$A$1:$W$2481,19,FALSE)))))))</f>
        <v xml:space="preserve">***FORNITO IN MULTIPLI DI 1/3 PZ*** </v>
      </c>
      <c r="F432" s="8"/>
      <c r="G432" s="23"/>
      <c r="H432" s="8"/>
      <c r="I432" s="24">
        <v>26200</v>
      </c>
      <c r="J432" s="25">
        <v>1</v>
      </c>
      <c r="K432" s="26">
        <v>3</v>
      </c>
      <c r="L432" s="27">
        <v>177.26</v>
      </c>
      <c r="M432" s="102"/>
    </row>
    <row r="433" spans="1:13" ht="21.75" customHeight="1" x14ac:dyDescent="0.25">
      <c r="A433" s="34" t="s">
        <v>413</v>
      </c>
      <c r="B433" s="77" t="s">
        <v>423</v>
      </c>
      <c r="C433" s="98" t="str">
        <f>IF(Tabella423[[#This Row],[ iMiNOW  01/09/2025  31/12/2025 ]],"PROMO"," ")</f>
        <v xml:space="preserve"> </v>
      </c>
      <c r="D433" s="8" t="str">
        <f>IF($A$4="I",VLOOKUP(B433,lingue!$A$1:$W$2481,12,FALSE),IF($A$4="GB",VLOOKUP(B433,lingue!$A$1:$W$2481,14,FALSE),IF($A$4="E",VLOOKUP(B433,lingue!$A$1:$W$2481,20,FALSE),IF($A$4="PL",VLOOKUP(B433,lingue!$A$1:$W$2481,22,FALSE),IF($A$4="D",VLOOKUP(B433,lingue!$A$1:$W$2481,16,FALSE),IF($A$4="F",VLOOKUP(B433,lingue!$A$1:$W$2481,18,FALSE)))))))</f>
        <v>CONTAINER IN PLASTICA RIGENERATA CON TRAVERSE PORTATA 300 KG-CAPACITA Lt=520 - DIM. MM  L=1165 P=790 A=800 - COLORE: NERO</v>
      </c>
      <c r="E433" s="23" t="str">
        <f>IF($A$4="I",VLOOKUP(B433,lingue!$A$1:$W$2481,13,FALSE),IF($A$4="GB",VLOOKUP(B433,lingue!$A$1:$W$2481,15,FALSE),IF($A$4="E",VLOOKUP(B433,lingue!$A$1:$W$2481,21,FALSE),IF($A$4="PL",VLOOKUP(B433,lingue!$A$1:$W$2481,23,FALSE),IF($A$4="D",VLOOKUP(B433,lingue!$A$1:$W$2481,17,FALSE),IF($A$4="F",VLOOKUP(B433,lingue!$A$1:$W$2481,19,FALSE)))))))</f>
        <v xml:space="preserve">***FORNITO IN MULTIPLI DI 1/3 PZ*** </v>
      </c>
      <c r="F433" s="8"/>
      <c r="G433" s="23"/>
      <c r="H433" s="8"/>
      <c r="I433" s="24">
        <v>26200</v>
      </c>
      <c r="J433" s="25">
        <v>1</v>
      </c>
      <c r="K433" s="26">
        <v>3</v>
      </c>
      <c r="L433" s="27">
        <v>148.97999999999999</v>
      </c>
      <c r="M433" s="102"/>
    </row>
    <row r="434" spans="1:13" ht="21.75" customHeight="1" x14ac:dyDescent="0.25">
      <c r="A434" s="34" t="s">
        <v>413</v>
      </c>
      <c r="B434" s="78" t="s">
        <v>424</v>
      </c>
      <c r="C434" s="98" t="str">
        <f>IF(Tabella423[[#This Row],[ iMiNOW  01/09/2025  31/12/2025 ]],"PROMO"," ")</f>
        <v xml:space="preserve"> </v>
      </c>
      <c r="D434" s="8" t="str">
        <f>IF($A$4="I",VLOOKUP(B434,lingue!$A$1:$W$2481,12,FALSE),IF($A$4="GB",VLOOKUP(B434,lingue!$A$1:$W$2481,14,FALSE),IF($A$4="E",VLOOKUP(B434,lingue!$A$1:$W$2481,20,FALSE),IF($A$4="PL",VLOOKUP(B434,lingue!$A$1:$W$2481,22,FALSE),IF($A$4="D",VLOOKUP(B434,lingue!$A$1:$W$2481,16,FALSE),IF($A$4="F",VLOOKUP(B434,lingue!$A$1:$W$2481,18,FALSE)))))))</f>
        <v>CONTAINER IN PLASTICA CON TRE TRAVERSE - DIM.: 1000x1200x760h - COLORE: GRIGIO FINESTRA - RAL 7040</v>
      </c>
      <c r="E434" s="23" t="str">
        <f>IF($A$4="I",VLOOKUP(B434,lingue!$A$1:$W$2481,13,FALSE),IF($A$4="GB",VLOOKUP(B434,lingue!$A$1:$W$2481,15,FALSE),IF($A$4="E",VLOOKUP(B434,lingue!$A$1:$W$2481,21,FALSE),IF($A$4="PL",VLOOKUP(B434,lingue!$A$1:$W$2481,23,FALSE),IF($A$4="D",VLOOKUP(B434,lingue!$A$1:$W$2481,17,FALSE),IF($A$4="F",VLOOKUP(B434,lingue!$A$1:$W$2481,19,FALSE)))))))</f>
        <v xml:space="preserve">***FORNITO IN MULTIPLI DI 1/3 PZ*** </v>
      </c>
      <c r="F434" s="28"/>
      <c r="G434" s="23"/>
      <c r="I434" s="24">
        <v>38500</v>
      </c>
      <c r="J434" s="25">
        <v>1</v>
      </c>
      <c r="K434" s="36">
        <v>3</v>
      </c>
      <c r="L434" s="27">
        <v>240.99</v>
      </c>
      <c r="M434" s="102"/>
    </row>
    <row r="435" spans="1:13" ht="21.75" customHeight="1" x14ac:dyDescent="0.25">
      <c r="A435" s="34" t="s">
        <v>413</v>
      </c>
      <c r="B435" s="78" t="s">
        <v>14449</v>
      </c>
      <c r="C435" s="98" t="str">
        <f>IF(Tabella423[[#This Row],[ iMiNOW  01/09/2025  31/12/2025 ]],"PROMO"," ")</f>
        <v xml:space="preserve"> </v>
      </c>
      <c r="D435" s="8" t="str">
        <f>IF($A$4="I",VLOOKUP(B435,lingue!$A$1:$W$2481,12,FALSE),IF($A$4="GB",VLOOKUP(B435,lingue!$A$1:$W$2481,14,FALSE),IF($A$4="E",VLOOKUP(B435,lingue!$A$1:$W$2481,20,FALSE),IF($A$4="PL",VLOOKUP(B435,lingue!$A$1:$W$2481,22,FALSE),IF($A$4="D",VLOOKUP(B435,lingue!$A$1:$W$2481,16,FALSE),IF($A$4="F",VLOOKUP(B435,lingue!$A$1:$W$2481,18,FALSE)))))))</f>
        <v>CONTAINER IN PLASTICA CON COPERCHIO E CINGHIE PER RACCOLTA BATTERIE ESAUSTE - DIM.: 1000x1200x760h - COLORE: GRIGIO FINESTRA - RAL 7040</v>
      </c>
      <c r="E435" s="23" t="str">
        <f>IF($A$4="I",VLOOKUP(B435,lingue!$A$1:$W$2481,13,FALSE),IF($A$4="GB",VLOOKUP(B435,lingue!$A$1:$W$2481,15,FALSE),IF($A$4="E",VLOOKUP(B435,lingue!$A$1:$W$2481,21,FALSE),IF($A$4="PL",VLOOKUP(B435,lingue!$A$1:$W$2481,23,FALSE),IF($A$4="D",VLOOKUP(B435,lingue!$A$1:$W$2481,17,FALSE),IF($A$4="F",VLOOKUP(B435,lingue!$A$1:$W$2481,19,FALSE)))))))</f>
        <v xml:space="preserve">***FORNITO IN MULTIPLI DI 1/3 PZ*** </v>
      </c>
      <c r="F435" s="28"/>
      <c r="G435" s="23"/>
      <c r="I435" s="24">
        <v>45500</v>
      </c>
      <c r="J435" s="25">
        <v>1</v>
      </c>
      <c r="K435" s="36">
        <v>3</v>
      </c>
      <c r="L435" s="27">
        <v>362</v>
      </c>
      <c r="M435" s="102"/>
    </row>
    <row r="436" spans="1:13" ht="21.75" customHeight="1" x14ac:dyDescent="0.25">
      <c r="A436" s="34" t="s">
        <v>425</v>
      </c>
      <c r="B436" s="78" t="s">
        <v>426</v>
      </c>
      <c r="C436" s="98" t="str">
        <f>IF(Tabella423[[#This Row],[ iMiNOW  01/09/2025  31/12/2025 ]],"PROMO"," ")</f>
        <v xml:space="preserve"> </v>
      </c>
      <c r="D436" s="8" t="str">
        <f>IF($A$4="I",VLOOKUP(B436,lingue!$A$1:$W$2481,12,FALSE),IF($A$4="GB",VLOOKUP(B436,lingue!$A$1:$W$2481,14,FALSE),IF($A$4="E",VLOOKUP(B436,lingue!$A$1:$W$2481,20,FALSE),IF($A$4="PL",VLOOKUP(B436,lingue!$A$1:$W$2481,22,FALSE),IF($A$4="D",VLOOKUP(B436,lingue!$A$1:$W$2481,16,FALSE),IF($A$4="F",VLOOKUP(B436,lingue!$A$1:$W$2481,18,FALSE)))))))</f>
        <v>COPERCHIO IN PLASTICA PER SERIE FPT1040/1140/1240 - DIM. MM  L=1000 P=640 - COLORE: GRIGIO SCURO</v>
      </c>
      <c r="E436" s="23" t="str">
        <f>IF($A$4="I",VLOOKUP(B436,lingue!$A$1:$W$2481,13,FALSE),IF($A$4="GB",VLOOKUP(B436,lingue!$A$1:$W$2481,15,FALSE),IF($A$4="E",VLOOKUP(B436,lingue!$A$1:$W$2481,21,FALSE),IF($A$4="PL",VLOOKUP(B436,lingue!$A$1:$W$2481,23,FALSE),IF($A$4="D",VLOOKUP(B436,lingue!$A$1:$W$2481,17,FALSE),IF($A$4="F",VLOOKUP(B436,lingue!$A$1:$W$2481,19,FALSE)))))))</f>
        <v xml:space="preserve">***FORNITO IN MULTIPLI DI 1 PZ*** </v>
      </c>
      <c r="F436" s="8"/>
      <c r="G436" s="23"/>
      <c r="H436" s="8"/>
      <c r="I436" s="24">
        <v>1700</v>
      </c>
      <c r="J436" s="25">
        <v>1</v>
      </c>
      <c r="K436" s="26"/>
      <c r="L436" s="27">
        <v>36.97</v>
      </c>
      <c r="M436" s="102"/>
    </row>
    <row r="437" spans="1:13" ht="21.75" customHeight="1" x14ac:dyDescent="0.25">
      <c r="A437" s="34" t="s">
        <v>425</v>
      </c>
      <c r="B437" s="78" t="s">
        <v>427</v>
      </c>
      <c r="C437" s="98" t="str">
        <f>IF(Tabella423[[#This Row],[ iMiNOW  01/09/2025  31/12/2025 ]],"PROMO"," ")</f>
        <v xml:space="preserve"> </v>
      </c>
      <c r="D437" s="8" t="str">
        <f>IF($A$4="I",VLOOKUP(B437,lingue!$A$1:$W$2481,12,FALSE),IF($A$4="GB",VLOOKUP(B437,lingue!$A$1:$W$2481,14,FALSE),IF($A$4="E",VLOOKUP(B437,lingue!$A$1:$W$2481,20,FALSE),IF($A$4="PL",VLOOKUP(B437,lingue!$A$1:$W$2481,22,FALSE),IF($A$4="D",VLOOKUP(B437,lingue!$A$1:$W$2481,16,FALSE),IF($A$4="F",VLOOKUP(B437,lingue!$A$1:$W$2481,18,FALSE)))))))</f>
        <v>COPERCHIO IN PLASTICA PER SERIE FPT5040/3040/3140/3240 - DIM. MM  L=1165 P=790 - COLORE: GRIGIO SCURO</v>
      </c>
      <c r="E437" s="23" t="str">
        <f>IF($A$4="I",VLOOKUP(B437,lingue!$A$1:$W$2481,13,FALSE),IF($A$4="GB",VLOOKUP(B437,lingue!$A$1:$W$2481,15,FALSE),IF($A$4="E",VLOOKUP(B437,lingue!$A$1:$W$2481,21,FALSE),IF($A$4="PL",VLOOKUP(B437,lingue!$A$1:$W$2481,23,FALSE),IF($A$4="D",VLOOKUP(B437,lingue!$A$1:$W$2481,17,FALSE),IF($A$4="F",VLOOKUP(B437,lingue!$A$1:$W$2481,19,FALSE)))))))</f>
        <v xml:space="preserve">***FORNITO IN MULTIPLI DI 1 PZ*** </v>
      </c>
      <c r="F437" s="8"/>
      <c r="G437" s="23"/>
      <c r="H437" s="8"/>
      <c r="I437" s="24">
        <v>3100</v>
      </c>
      <c r="J437" s="25">
        <v>1</v>
      </c>
      <c r="K437" s="26"/>
      <c r="L437" s="27">
        <v>45.68</v>
      </c>
      <c r="M437" s="102"/>
    </row>
    <row r="438" spans="1:13" ht="21.75" customHeight="1" x14ac:dyDescent="0.25">
      <c r="A438" s="34" t="s">
        <v>425</v>
      </c>
      <c r="B438" s="78" t="s">
        <v>428</v>
      </c>
      <c r="C438" s="98" t="str">
        <f>IF(Tabella423[[#This Row],[ iMiNOW  01/09/2025  31/12/2025 ]],"PROMO"," ")</f>
        <v xml:space="preserve"> </v>
      </c>
      <c r="D438" s="8" t="str">
        <f>IF($A$4="I",VLOOKUP(B438,lingue!$A$1:$W$2481,12,FALSE),IF($A$4="GB",VLOOKUP(B438,lingue!$A$1:$W$2481,14,FALSE),IF($A$4="E",VLOOKUP(B438,lingue!$A$1:$W$2481,20,FALSE),IF($A$4="PL",VLOOKUP(B438,lingue!$A$1:$W$2481,22,FALSE),IF($A$4="D",VLOOKUP(B438,lingue!$A$1:$W$2481,16,FALSE),IF($A$4="F",VLOOKUP(B438,lingue!$A$1:$W$2481,18,FALSE)))))))</f>
        <v>COPERCHIO PER CONTAINER IN PLASTICA CN1210BJ4001 - DIM.: 1000x1200 - COLORE: GRIGIO FINESTRA - RAL 7040</v>
      </c>
      <c r="E438" s="23" t="str">
        <f>IF($A$4="I",VLOOKUP(B438,lingue!$A$1:$W$2481,13,FALSE),IF($A$4="GB",VLOOKUP(B438,lingue!$A$1:$W$2481,15,FALSE),IF($A$4="E",VLOOKUP(B438,lingue!$A$1:$W$2481,21,FALSE),IF($A$4="PL",VLOOKUP(B438,lingue!$A$1:$W$2481,23,FALSE),IF($A$4="D",VLOOKUP(B438,lingue!$A$1:$W$2481,17,FALSE),IF($A$4="F",VLOOKUP(B438,lingue!$A$1:$W$2481,19,FALSE)))))))</f>
        <v xml:space="preserve">***FORNITO IN MULTIPLI DI 1 PZ*** </v>
      </c>
      <c r="F438" s="28"/>
      <c r="G438" s="23"/>
      <c r="I438" s="24">
        <v>7000</v>
      </c>
      <c r="J438" s="25">
        <v>1</v>
      </c>
      <c r="K438" s="36"/>
      <c r="L438" s="27">
        <v>58.73</v>
      </c>
      <c r="M438" s="102"/>
    </row>
    <row r="439" spans="1:13" ht="21.75" customHeight="1" x14ac:dyDescent="0.25">
      <c r="A439" s="34" t="s">
        <v>413</v>
      </c>
      <c r="B439" s="78" t="s">
        <v>429</v>
      </c>
      <c r="C439" s="98" t="str">
        <f>IF(Tabella423[[#This Row],[ iMiNOW  01/09/2025  31/12/2025 ]],"PROMO"," ")</f>
        <v xml:space="preserve"> </v>
      </c>
      <c r="D439" s="8" t="str">
        <f>IF($A$4="I",VLOOKUP(B439,lingue!$A$1:$W$2481,12,FALSE),IF($A$4="GB",VLOOKUP(B439,lingue!$A$1:$W$2481,14,FALSE),IF($A$4="E",VLOOKUP(B439,lingue!$A$1:$W$2481,20,FALSE),IF($A$4="PL",VLOOKUP(B439,lingue!$A$1:$W$2481,22,FALSE),IF($A$4="D",VLOOKUP(B439,lingue!$A$1:$W$2481,16,FALSE),IF($A$4="F",VLOOKUP(B439,lingue!$A$1:$W$2481,18,FALSE)))))))</f>
        <v>MANIGLIA PER SERIE FPT1040/1140/1240 - DIM. MM  L=480 P=108 A=75 - COLORE: GRIGIO SCURO RAL7000</v>
      </c>
      <c r="E439" s="23" t="str">
        <f>IF($A$4="I",VLOOKUP(B439,lingue!$A$1:$W$2481,13,FALSE),IF($A$4="GB",VLOOKUP(B439,lingue!$A$1:$W$2481,15,FALSE),IF($A$4="E",VLOOKUP(B439,lingue!$A$1:$W$2481,21,FALSE),IF($A$4="PL",VLOOKUP(B439,lingue!$A$1:$W$2481,23,FALSE),IF($A$4="D",VLOOKUP(B439,lingue!$A$1:$W$2481,17,FALSE),IF($A$4="F",VLOOKUP(B439,lingue!$A$1:$W$2481,19,FALSE)))))))</f>
        <v xml:space="preserve">***FORNITO IN MULTIPLI DI 1 PZ*** </v>
      </c>
      <c r="F439" s="8"/>
      <c r="G439" s="23"/>
      <c r="H439" s="8"/>
      <c r="I439" s="24">
        <v>880</v>
      </c>
      <c r="J439" s="25">
        <v>1</v>
      </c>
      <c r="K439" s="26"/>
      <c r="L439" s="27">
        <v>69.28</v>
      </c>
      <c r="M439" s="102"/>
    </row>
    <row r="440" spans="1:13" ht="21.75" customHeight="1" x14ac:dyDescent="0.25">
      <c r="A440" s="34" t="s">
        <v>413</v>
      </c>
      <c r="B440" s="78" t="s">
        <v>430</v>
      </c>
      <c r="C440" s="98" t="str">
        <f>IF(Tabella423[[#This Row],[ iMiNOW  01/09/2025  31/12/2025 ]],"PROMO"," ")</f>
        <v xml:space="preserve"> </v>
      </c>
      <c r="D440" s="8" t="str">
        <f>IF($A$4="I",VLOOKUP(B440,lingue!$A$1:$W$2481,12,FALSE),IF($A$4="GB",VLOOKUP(B440,lingue!$A$1:$W$2481,14,FALSE),IF($A$4="E",VLOOKUP(B440,lingue!$A$1:$W$2481,20,FALSE),IF($A$4="PL",VLOOKUP(B440,lingue!$A$1:$W$2481,22,FALSE),IF($A$4="D",VLOOKUP(B440,lingue!$A$1:$W$2481,16,FALSE),IF($A$4="F",VLOOKUP(B440,lingue!$A$1:$W$2481,18,FALSE)))))))</f>
        <v>MANIGLIA PER SERIE FPT5040/3040/3140/3240 - DIM. MM  L=670 P=112 A=76 - COLORE: GRIGIO SCURO RAL7000</v>
      </c>
      <c r="E440" s="23" t="str">
        <f>IF($A$4="I",VLOOKUP(B440,lingue!$A$1:$W$2481,13,FALSE),IF($A$4="GB",VLOOKUP(B440,lingue!$A$1:$W$2481,15,FALSE),IF($A$4="E",VLOOKUP(B440,lingue!$A$1:$W$2481,21,FALSE),IF($A$4="PL",VLOOKUP(B440,lingue!$A$1:$W$2481,23,FALSE),IF($A$4="D",VLOOKUP(B440,lingue!$A$1:$W$2481,17,FALSE),IF($A$4="F",VLOOKUP(B440,lingue!$A$1:$W$2481,19,FALSE)))))))</f>
        <v xml:space="preserve">***FORNITO IN MULTIPLI DI 1 PZ*** </v>
      </c>
      <c r="F440" s="8"/>
      <c r="G440" s="23"/>
      <c r="H440" s="8"/>
      <c r="I440" s="24">
        <v>1060</v>
      </c>
      <c r="J440" s="25">
        <v>1</v>
      </c>
      <c r="K440" s="26"/>
      <c r="L440" s="27">
        <v>73.680000000000007</v>
      </c>
      <c r="M440" s="102"/>
    </row>
    <row r="441" spans="1:13" ht="21.75" customHeight="1" x14ac:dyDescent="0.25">
      <c r="A441" s="34" t="s">
        <v>398</v>
      </c>
      <c r="B441" s="78" t="s">
        <v>431</v>
      </c>
      <c r="C441" s="98" t="str">
        <f>IF(Tabella423[[#This Row],[ iMiNOW  01/09/2025  31/12/2025 ]],"PROMO"," ")</f>
        <v>PROMO</v>
      </c>
      <c r="D441" s="8" t="str">
        <f>IF($A$4="I",VLOOKUP(B441,lingue!$A$1:$W$2481,12,FALSE),IF($A$4="GB",VLOOKUP(B441,lingue!$A$1:$W$2481,14,FALSE),IF($A$4="E",VLOOKUP(B441,lingue!$A$1:$W$2481,20,FALSE),IF($A$4="PL",VLOOKUP(B441,lingue!$A$1:$W$2481,22,FALSE),IF($A$4="D",VLOOKUP(B441,lingue!$A$1:$W$2481,16,FALSE),IF($A$4="F",VLOOKUP(B441,lingue!$A$1:$W$2481,18,FALSE)))))))</f>
        <v>CONTENITORE IN POLIPROPILENE SERIE COMPAT MISURA 1 CON FONDO LISCIO-CAPACITA Lt=1 - DIM. MM  L=95 P=160 A=75 - COLORE: GRIGIO SCURO</v>
      </c>
      <c r="E441" s="23" t="str">
        <f>IF($A$4="I",VLOOKUP(B441,lingue!$A$1:$W$2481,13,FALSE),IF($A$4="GB",VLOOKUP(B441,lingue!$A$1:$W$2481,15,FALSE),IF($A$4="E",VLOOKUP(B441,lingue!$A$1:$W$2481,21,FALSE),IF($A$4="PL",VLOOKUP(B441,lingue!$A$1:$W$2481,23,FALSE),IF($A$4="D",VLOOKUP(B441,lingue!$A$1:$W$2481,17,FALSE),IF($A$4="F",VLOOKUP(B441,lingue!$A$1:$W$2481,19,FALSE)))))))</f>
        <v xml:space="preserve">***FORNITO IN MULTIPLI DI 50/1750 PZ*** </v>
      </c>
      <c r="F441" s="8"/>
      <c r="G441" s="23"/>
      <c r="H441" s="8"/>
      <c r="I441" s="24">
        <v>78</v>
      </c>
      <c r="J441" s="25">
        <v>50</v>
      </c>
      <c r="K441" s="26">
        <v>1750</v>
      </c>
      <c r="L441" s="27">
        <v>1.1399999999999999</v>
      </c>
      <c r="M441" s="102">
        <f>ROUND(L441*0.9,2)</f>
        <v>1.03</v>
      </c>
    </row>
    <row r="442" spans="1:13" ht="21.75" customHeight="1" x14ac:dyDescent="0.25">
      <c r="A442" s="34" t="s">
        <v>398</v>
      </c>
      <c r="B442" s="81" t="s">
        <v>432</v>
      </c>
      <c r="C442" s="98" t="str">
        <f>IF(Tabella423[[#This Row],[ iMiNOW  01/09/2025  31/12/2025 ]],"PROMO"," ")</f>
        <v>PROMO</v>
      </c>
      <c r="D442" s="8" t="str">
        <f>IF($A$4="I",VLOOKUP(B442,lingue!$A$1:$W$2481,12,FALSE),IF($A$4="GB",VLOOKUP(B442,lingue!$A$1:$W$2481,14,FALSE),IF($A$4="E",VLOOKUP(B442,lingue!$A$1:$W$2481,20,FALSE),IF($A$4="PL",VLOOKUP(B442,lingue!$A$1:$W$2481,22,FALSE),IF($A$4="D",VLOOKUP(B442,lingue!$A$1:$W$2481,16,FALSE),IF($A$4="F",VLOOKUP(B442,lingue!$A$1:$W$2481,18,FALSE)))))))</f>
        <v>CONTENITORE IN POLIPROPILENE SERIE COMPAT MISURA 1 CON FONDO LISCIO-CAPACITA Lt=1 - DIM. MM  L=95 P=160 A=75 - COLORE: VERDE</v>
      </c>
      <c r="E442" s="23" t="str">
        <f>IF($A$4="I",VLOOKUP(B442,lingue!$A$1:$W$2481,13,FALSE),IF($A$4="GB",VLOOKUP(B442,lingue!$A$1:$W$2481,15,FALSE),IF($A$4="E",VLOOKUP(B442,lingue!$A$1:$W$2481,21,FALSE),IF($A$4="PL",VLOOKUP(B442,lingue!$A$1:$W$2481,23,FALSE),IF($A$4="D",VLOOKUP(B442,lingue!$A$1:$W$2481,17,FALSE),IF($A$4="F",VLOOKUP(B442,lingue!$A$1:$W$2481,19,FALSE)))))))</f>
        <v xml:space="preserve">***FORNITO IN MULTIPLI DI 50/1750 PZ*** </v>
      </c>
      <c r="F442" s="8"/>
      <c r="G442" s="23"/>
      <c r="H442" s="8"/>
      <c r="I442" s="24">
        <v>78</v>
      </c>
      <c r="J442" s="25">
        <v>50</v>
      </c>
      <c r="K442" s="26">
        <v>1750</v>
      </c>
      <c r="L442" s="27">
        <v>1.1399999999999999</v>
      </c>
      <c r="M442" s="102">
        <f>ROUND(L442*0.9,2)</f>
        <v>1.03</v>
      </c>
    </row>
    <row r="443" spans="1:13" ht="21.75" customHeight="1" x14ac:dyDescent="0.25">
      <c r="A443" s="34" t="s">
        <v>398</v>
      </c>
      <c r="B443" s="82" t="s">
        <v>433</v>
      </c>
      <c r="C443" s="98" t="str">
        <f>IF(Tabella423[[#This Row],[ iMiNOW  01/09/2025  31/12/2025 ]],"PROMO"," ")</f>
        <v>PROMO</v>
      </c>
      <c r="D443" s="8" t="str">
        <f>IF($A$4="I",VLOOKUP(B443,lingue!$A$1:$W$2481,12,FALSE),IF($A$4="GB",VLOOKUP(B443,lingue!$A$1:$W$2481,14,FALSE),IF($A$4="E",VLOOKUP(B443,lingue!$A$1:$W$2481,20,FALSE),IF($A$4="PL",VLOOKUP(B443,lingue!$A$1:$W$2481,22,FALSE),IF($A$4="D",VLOOKUP(B443,lingue!$A$1:$W$2481,16,FALSE),IF($A$4="F",VLOOKUP(B443,lingue!$A$1:$W$2481,18,FALSE)))))))</f>
        <v>CONTENITORE IN POLIPROPILENE SERIE COMPAT MISURA 1 CON FONDO LISCIO-CAPACITA Lt=1 - DIM. MM  L=95 P=160 A=75 - COLORE: ROSSO</v>
      </c>
      <c r="E443" s="23" t="str">
        <f>IF($A$4="I",VLOOKUP(B443,lingue!$A$1:$W$2481,13,FALSE),IF($A$4="GB",VLOOKUP(B443,lingue!$A$1:$W$2481,15,FALSE),IF($A$4="E",VLOOKUP(B443,lingue!$A$1:$W$2481,21,FALSE),IF($A$4="PL",VLOOKUP(B443,lingue!$A$1:$W$2481,23,FALSE),IF($A$4="D",VLOOKUP(B443,lingue!$A$1:$W$2481,17,FALSE),IF($A$4="F",VLOOKUP(B443,lingue!$A$1:$W$2481,19,FALSE)))))))</f>
        <v xml:space="preserve">***FORNITO IN MULTIPLI DI 50/1750 PZ*** </v>
      </c>
      <c r="F443" s="8"/>
      <c r="G443" s="23"/>
      <c r="H443" s="8"/>
      <c r="I443" s="24">
        <v>78</v>
      </c>
      <c r="J443" s="25">
        <v>50</v>
      </c>
      <c r="K443" s="26">
        <v>1750</v>
      </c>
      <c r="L443" s="27">
        <v>1.1399999999999999</v>
      </c>
      <c r="M443" s="102">
        <f>ROUND(L443*0.9,2)</f>
        <v>1.03</v>
      </c>
    </row>
    <row r="444" spans="1:13" ht="21.75" customHeight="1" x14ac:dyDescent="0.25">
      <c r="A444" s="34" t="s">
        <v>398</v>
      </c>
      <c r="B444" s="83" t="s">
        <v>434</v>
      </c>
      <c r="C444" s="98" t="str">
        <f>IF(Tabella423[[#This Row],[ iMiNOW  01/09/2025  31/12/2025 ]],"PROMO"," ")</f>
        <v>PROMO</v>
      </c>
      <c r="D444" s="8" t="str">
        <f>IF($A$4="I",VLOOKUP(B444,lingue!$A$1:$W$2481,12,FALSE),IF($A$4="GB",VLOOKUP(B444,lingue!$A$1:$W$2481,14,FALSE),IF($A$4="E",VLOOKUP(B444,lingue!$A$1:$W$2481,20,FALSE),IF($A$4="PL",VLOOKUP(B444,lingue!$A$1:$W$2481,22,FALSE),IF($A$4="D",VLOOKUP(B444,lingue!$A$1:$W$2481,16,FALSE),IF($A$4="F",VLOOKUP(B444,lingue!$A$1:$W$2481,18,FALSE)))))))</f>
        <v>CONTENITORE IN POLIPROPILENE SERIE COMPAT MISURA 1 CON FONDO LISCIO-CAPACITA Lt=1 - DIM. MM  L=95 P=160 A=75 - COLORE: BLU</v>
      </c>
      <c r="E444" s="23" t="str">
        <f>IF($A$4="I",VLOOKUP(B444,lingue!$A$1:$W$2481,13,FALSE),IF($A$4="GB",VLOOKUP(B444,lingue!$A$1:$W$2481,15,FALSE),IF($A$4="E",VLOOKUP(B444,lingue!$A$1:$W$2481,21,FALSE),IF($A$4="PL",VLOOKUP(B444,lingue!$A$1:$W$2481,23,FALSE),IF($A$4="D",VLOOKUP(B444,lingue!$A$1:$W$2481,17,FALSE),IF($A$4="F",VLOOKUP(B444,lingue!$A$1:$W$2481,19,FALSE)))))))</f>
        <v xml:space="preserve">***FORNITO IN MULTIPLI DI 50/1750 PZ*** </v>
      </c>
      <c r="F444" s="8"/>
      <c r="G444" s="23"/>
      <c r="H444" s="89"/>
      <c r="I444" s="24">
        <v>78</v>
      </c>
      <c r="J444" s="25">
        <v>50</v>
      </c>
      <c r="K444" s="26">
        <v>1750</v>
      </c>
      <c r="L444" s="27">
        <v>1.1399999999999999</v>
      </c>
      <c r="M444" s="102">
        <f>ROUND(L444*0.9,2)</f>
        <v>1.03</v>
      </c>
    </row>
    <row r="445" spans="1:13" ht="21.75" customHeight="1" x14ac:dyDescent="0.25">
      <c r="A445" s="34" t="s">
        <v>398</v>
      </c>
      <c r="B445" s="70" t="s">
        <v>435</v>
      </c>
      <c r="C445" s="98" t="str">
        <f>IF(Tabella423[[#This Row],[ iMiNOW  01/09/2025  31/12/2025 ]],"PROMO"," ")</f>
        <v>PROMO</v>
      </c>
      <c r="D445" s="8" t="str">
        <f>IF($A$4="I",VLOOKUP(B445,lingue!$A$1:$W$2481,12,FALSE),IF($A$4="GB",VLOOKUP(B445,lingue!$A$1:$W$2481,14,FALSE),IF($A$4="E",VLOOKUP(B445,lingue!$A$1:$W$2481,20,FALSE),IF($A$4="PL",VLOOKUP(B445,lingue!$A$1:$W$2481,22,FALSE),IF($A$4="D",VLOOKUP(B445,lingue!$A$1:$W$2481,16,FALSE),IF($A$4="F",VLOOKUP(B445,lingue!$A$1:$W$2481,18,FALSE)))))))</f>
        <v>CONTENITORE IN POLIPROPILENE SERIE COMPAT MISURA 1 CON FONDO LISCIO-CAPACITA Lt=1 - DIM. MM  L=95 P=160 A=75 - COLORE: GIALLO</v>
      </c>
      <c r="E445" s="23" t="str">
        <f>IF($A$4="I",VLOOKUP(B445,lingue!$A$1:$W$2481,13,FALSE),IF($A$4="GB",VLOOKUP(B445,lingue!$A$1:$W$2481,15,FALSE),IF($A$4="E",VLOOKUP(B445,lingue!$A$1:$W$2481,21,FALSE),IF($A$4="PL",VLOOKUP(B445,lingue!$A$1:$W$2481,23,FALSE),IF($A$4="D",VLOOKUP(B445,lingue!$A$1:$W$2481,17,FALSE),IF($A$4="F",VLOOKUP(B445,lingue!$A$1:$W$2481,19,FALSE)))))))</f>
        <v xml:space="preserve">***FORNITO IN MULTIPLI DI 50/1750 PZ*** </v>
      </c>
      <c r="F445" s="8"/>
      <c r="G445" s="23"/>
      <c r="H445" s="8"/>
      <c r="I445" s="24">
        <v>78</v>
      </c>
      <c r="J445" s="25">
        <v>50</v>
      </c>
      <c r="K445" s="26">
        <v>1750</v>
      </c>
      <c r="L445" s="27">
        <v>1.1399999999999999</v>
      </c>
      <c r="M445" s="102">
        <f>ROUND(L445*0.9,2)</f>
        <v>1.03</v>
      </c>
    </row>
    <row r="446" spans="1:13" ht="21.75" customHeight="1" x14ac:dyDescent="0.25">
      <c r="A446" s="34" t="s">
        <v>398</v>
      </c>
      <c r="B446" s="77" t="s">
        <v>436</v>
      </c>
      <c r="C446" s="98" t="str">
        <f>IF(Tabella423[[#This Row],[ iMiNOW  01/09/2025  31/12/2025 ]],"PROMO"," ")</f>
        <v xml:space="preserve"> </v>
      </c>
      <c r="D446" s="8" t="str">
        <f>IF($A$4="I",VLOOKUP(B446,lingue!$A$1:$W$2481,12,FALSE),IF($A$4="GB",VLOOKUP(B446,lingue!$A$1:$W$2481,14,FALSE),IF($A$4="E",VLOOKUP(B446,lingue!$A$1:$W$2481,20,FALSE),IF($A$4="PL",VLOOKUP(B446,lingue!$A$1:$W$2481,22,FALSE),IF($A$4="D",VLOOKUP(B446,lingue!$A$1:$W$2481,16,FALSE),IF($A$4="F",VLOOKUP(B446,lingue!$A$1:$W$2481,18,FALSE)))))))</f>
        <v>CONTENITORE IN POLIPROPILENE CONDUTTIVO SERIE COMPAT MISURA 1 CON FONDO LISCIO-CAPACITA Lt=1 - DIM. MM  L=95 P=160 A=75 - COLORE: NERO</v>
      </c>
      <c r="E446" s="23" t="str">
        <f>IF($A$4="I",VLOOKUP(B446,lingue!$A$1:$W$2481,13,FALSE),IF($A$4="GB",VLOOKUP(B446,lingue!$A$1:$W$2481,15,FALSE),IF($A$4="E",VLOOKUP(B446,lingue!$A$1:$W$2481,21,FALSE),IF($A$4="PL",VLOOKUP(B446,lingue!$A$1:$W$2481,23,FALSE),IF($A$4="D",VLOOKUP(B446,lingue!$A$1:$W$2481,17,FALSE),IF($A$4="F",VLOOKUP(B446,lingue!$A$1:$W$2481,19,FALSE)))))))</f>
        <v xml:space="preserve">***FORNITO IN MULTIPLI DI 50/1750 PZ*** </v>
      </c>
      <c r="F446" s="8"/>
      <c r="G446" s="23"/>
      <c r="H446" s="8"/>
      <c r="I446" s="24">
        <v>87</v>
      </c>
      <c r="J446" s="25">
        <v>50</v>
      </c>
      <c r="K446" s="26">
        <v>1750</v>
      </c>
      <c r="L446" s="27">
        <v>2.23</v>
      </c>
      <c r="M446" s="102"/>
    </row>
    <row r="447" spans="1:13" ht="21.75" customHeight="1" x14ac:dyDescent="0.25">
      <c r="A447" s="34" t="s">
        <v>398</v>
      </c>
      <c r="B447" s="79" t="s">
        <v>437</v>
      </c>
      <c r="C447" s="98" t="str">
        <f>IF(Tabella423[[#This Row],[ iMiNOW  01/09/2025  31/12/2025 ]],"PROMO"," ")</f>
        <v xml:space="preserve"> </v>
      </c>
      <c r="D447" s="8" t="str">
        <f>IF($A$4="I",VLOOKUP(B447,lingue!$A$1:$W$2481,12,FALSE),IF($A$4="GB",VLOOKUP(B447,lingue!$A$1:$W$2481,14,FALSE),IF($A$4="E",VLOOKUP(B447,lingue!$A$1:$W$2481,20,FALSE),IF($A$4="PL",VLOOKUP(B447,lingue!$A$1:$W$2481,22,FALSE),IF($A$4="D",VLOOKUP(B447,lingue!$A$1:$W$2481,16,FALSE),IF($A$4="F",VLOOKUP(B447,lingue!$A$1:$W$2481,18,FALSE)))))))</f>
        <v>CONTENITORE IN REPLAST SERIE COMPAT MISURA 1 CON FONDO LISCIO-CAPACITA Lt=1 - DIM. MM  L=95 P=160 A=75 - COLORE: GRIGIO SCURO</v>
      </c>
      <c r="E447" s="23" t="str">
        <f>IF($A$4="I",VLOOKUP(B447,lingue!$A$1:$W$2481,13,FALSE),IF($A$4="GB",VLOOKUP(B447,lingue!$A$1:$W$2481,15,FALSE),IF($A$4="E",VLOOKUP(B447,lingue!$A$1:$W$2481,21,FALSE),IF($A$4="PL",VLOOKUP(B447,lingue!$A$1:$W$2481,23,FALSE),IF($A$4="D",VLOOKUP(B447,lingue!$A$1:$W$2481,17,FALSE),IF($A$4="F",VLOOKUP(B447,lingue!$A$1:$W$2481,19,FALSE)))))))</f>
        <v xml:space="preserve">***FORNITO IN MULTIPLI DI 50/1750 PZ*** </v>
      </c>
      <c r="F447" s="8"/>
      <c r="G447" s="23"/>
      <c r="H447" s="8"/>
      <c r="I447" s="24">
        <v>82</v>
      </c>
      <c r="J447" s="25">
        <v>50</v>
      </c>
      <c r="K447" s="26">
        <v>1750</v>
      </c>
      <c r="L447" s="27">
        <v>0.89</v>
      </c>
      <c r="M447" s="102"/>
    </row>
    <row r="448" spans="1:13" ht="21.75" customHeight="1" x14ac:dyDescent="0.25">
      <c r="A448" s="34" t="s">
        <v>398</v>
      </c>
      <c r="B448" s="78" t="s">
        <v>438</v>
      </c>
      <c r="C448" s="98" t="str">
        <f>IF(Tabella423[[#This Row],[ iMiNOW  01/09/2025  31/12/2025 ]],"PROMO"," ")</f>
        <v>PROMO</v>
      </c>
      <c r="D448" s="8" t="str">
        <f>IF($A$4="I",VLOOKUP(B448,lingue!$A$1:$W$2481,12,FALSE),IF($A$4="GB",VLOOKUP(B448,lingue!$A$1:$W$2481,14,FALSE),IF($A$4="E",VLOOKUP(B448,lingue!$A$1:$W$2481,20,FALSE),IF($A$4="PL",VLOOKUP(B448,lingue!$A$1:$W$2481,22,FALSE),IF($A$4="D",VLOOKUP(B448,lingue!$A$1:$W$2481,16,FALSE),IF($A$4="F",VLOOKUP(B448,lingue!$A$1:$W$2481,18,FALSE)))))))</f>
        <v>CONTENITORE IN POLIPROPILENE SERIE COMPAT MISURA 2 CON FONDO LISCIO-CAPACITA Lt=3.8 - DIM. MM  L=150 P=230 A=125 - COLORE: GRIGIO SCURO</v>
      </c>
      <c r="E448" s="23" t="str">
        <f>IF($A$4="I",VLOOKUP(B448,lingue!$A$1:$W$2481,13,FALSE),IF($A$4="GB",VLOOKUP(B448,lingue!$A$1:$W$2481,15,FALSE),IF($A$4="E",VLOOKUP(B448,lingue!$A$1:$W$2481,21,FALSE),IF($A$4="PL",VLOOKUP(B448,lingue!$A$1:$W$2481,23,FALSE),IF($A$4="D",VLOOKUP(B448,lingue!$A$1:$W$2481,17,FALSE),IF($A$4="F",VLOOKUP(B448,lingue!$A$1:$W$2481,19,FALSE)))))))</f>
        <v xml:space="preserve">***FORNITO IN MULTIPLI DI 54/1080 PZ*** </v>
      </c>
      <c r="F448" s="8"/>
      <c r="G448" s="23"/>
      <c r="H448" s="8"/>
      <c r="I448" s="24">
        <v>214</v>
      </c>
      <c r="J448" s="25">
        <v>54</v>
      </c>
      <c r="K448" s="26">
        <v>1080</v>
      </c>
      <c r="L448" s="27">
        <v>2.2200000000000002</v>
      </c>
      <c r="M448" s="102">
        <f>ROUND(L448*0.9,2)</f>
        <v>2</v>
      </c>
    </row>
    <row r="449" spans="1:13" ht="21.75" customHeight="1" x14ac:dyDescent="0.25">
      <c r="A449" s="34" t="s">
        <v>398</v>
      </c>
      <c r="B449" s="81" t="s">
        <v>439</v>
      </c>
      <c r="C449" s="98" t="str">
        <f>IF(Tabella423[[#This Row],[ iMiNOW  01/09/2025  31/12/2025 ]],"PROMO"," ")</f>
        <v>PROMO</v>
      </c>
      <c r="D449" s="8" t="str">
        <f>IF($A$4="I",VLOOKUP(B449,lingue!$A$1:$W$2481,12,FALSE),IF($A$4="GB",VLOOKUP(B449,lingue!$A$1:$W$2481,14,FALSE),IF($A$4="E",VLOOKUP(B449,lingue!$A$1:$W$2481,20,FALSE),IF($A$4="PL",VLOOKUP(B449,lingue!$A$1:$W$2481,22,FALSE),IF($A$4="D",VLOOKUP(B449,lingue!$A$1:$W$2481,16,FALSE),IF($A$4="F",VLOOKUP(B449,lingue!$A$1:$W$2481,18,FALSE)))))))</f>
        <v>CONTENITORE IN POLIPROPILENE SERIE COMPAT MISURA 2 CON FONDO LISCIO-CAPACITA Lt=3.8 - DIM. MM  L=150 P=230 A=125 - COLORE: VERDE</v>
      </c>
      <c r="E449" s="23" t="str">
        <f>IF($A$4="I",VLOOKUP(B449,lingue!$A$1:$W$2481,13,FALSE),IF($A$4="GB",VLOOKUP(B449,lingue!$A$1:$W$2481,15,FALSE),IF($A$4="E",VLOOKUP(B449,lingue!$A$1:$W$2481,21,FALSE),IF($A$4="PL",VLOOKUP(B449,lingue!$A$1:$W$2481,23,FALSE),IF($A$4="D",VLOOKUP(B449,lingue!$A$1:$W$2481,17,FALSE),IF($A$4="F",VLOOKUP(B449,lingue!$A$1:$W$2481,19,FALSE)))))))</f>
        <v xml:space="preserve">***FORNITO IN MULTIPLI DI 54/1080 PZ*** </v>
      </c>
      <c r="F449" s="8"/>
      <c r="G449" s="23"/>
      <c r="H449" s="8"/>
      <c r="I449" s="24">
        <v>214</v>
      </c>
      <c r="J449" s="25">
        <v>54</v>
      </c>
      <c r="K449" s="26">
        <v>1080</v>
      </c>
      <c r="L449" s="27">
        <v>2.2200000000000002</v>
      </c>
      <c r="M449" s="102">
        <f>ROUND(L449*0.9,2)</f>
        <v>2</v>
      </c>
    </row>
    <row r="450" spans="1:13" ht="21.75" customHeight="1" x14ac:dyDescent="0.25">
      <c r="A450" s="34" t="s">
        <v>398</v>
      </c>
      <c r="B450" s="82" t="s">
        <v>440</v>
      </c>
      <c r="C450" s="98" t="str">
        <f>IF(Tabella423[[#This Row],[ iMiNOW  01/09/2025  31/12/2025 ]],"PROMO"," ")</f>
        <v>PROMO</v>
      </c>
      <c r="D450" s="8" t="str">
        <f>IF($A$4="I",VLOOKUP(B450,lingue!$A$1:$W$2481,12,FALSE),IF($A$4="GB",VLOOKUP(B450,lingue!$A$1:$W$2481,14,FALSE),IF($A$4="E",VLOOKUP(B450,lingue!$A$1:$W$2481,20,FALSE),IF($A$4="PL",VLOOKUP(B450,lingue!$A$1:$W$2481,22,FALSE),IF($A$4="D",VLOOKUP(B450,lingue!$A$1:$W$2481,16,FALSE),IF($A$4="F",VLOOKUP(B450,lingue!$A$1:$W$2481,18,FALSE)))))))</f>
        <v>CONTENITORE IN POLIPROPILENE SERIE COMPAT MISURA 2 CON FONDO LISCIO-CAPACITA Lt=3.8 - DIM. MM  L=150 P=230 A=125 - COLORE: ROSSO</v>
      </c>
      <c r="E450" s="23" t="str">
        <f>IF($A$4="I",VLOOKUP(B450,lingue!$A$1:$W$2481,13,FALSE),IF($A$4="GB",VLOOKUP(B450,lingue!$A$1:$W$2481,15,FALSE),IF($A$4="E",VLOOKUP(B450,lingue!$A$1:$W$2481,21,FALSE),IF($A$4="PL",VLOOKUP(B450,lingue!$A$1:$W$2481,23,FALSE),IF($A$4="D",VLOOKUP(B450,lingue!$A$1:$W$2481,17,FALSE),IF($A$4="F",VLOOKUP(B450,lingue!$A$1:$W$2481,19,FALSE)))))))</f>
        <v xml:space="preserve">***FORNITO IN MULTIPLI DI 54/1080 PZ*** </v>
      </c>
      <c r="F450" s="8"/>
      <c r="G450" s="23"/>
      <c r="H450" s="8"/>
      <c r="I450" s="24">
        <v>214</v>
      </c>
      <c r="J450" s="25">
        <v>54</v>
      </c>
      <c r="K450" s="26">
        <v>1080</v>
      </c>
      <c r="L450" s="27">
        <v>2.2200000000000002</v>
      </c>
      <c r="M450" s="102">
        <f>ROUND(L450*0.9,2)</f>
        <v>2</v>
      </c>
    </row>
    <row r="451" spans="1:13" ht="21.75" customHeight="1" x14ac:dyDescent="0.25">
      <c r="A451" s="34" t="s">
        <v>398</v>
      </c>
      <c r="B451" s="83" t="s">
        <v>441</v>
      </c>
      <c r="C451" s="98" t="str">
        <f>IF(Tabella423[[#This Row],[ iMiNOW  01/09/2025  31/12/2025 ]],"PROMO"," ")</f>
        <v>PROMO</v>
      </c>
      <c r="D451" s="8" t="str">
        <f>IF($A$4="I",VLOOKUP(B451,lingue!$A$1:$W$2481,12,FALSE),IF($A$4="GB",VLOOKUP(B451,lingue!$A$1:$W$2481,14,FALSE),IF($A$4="E",VLOOKUP(B451,lingue!$A$1:$W$2481,20,FALSE),IF($A$4="PL",VLOOKUP(B451,lingue!$A$1:$W$2481,22,FALSE),IF($A$4="D",VLOOKUP(B451,lingue!$A$1:$W$2481,16,FALSE),IF($A$4="F",VLOOKUP(B451,lingue!$A$1:$W$2481,18,FALSE)))))))</f>
        <v>CONTENITORE IN POLIPROPILENE SERIE COMPAT MISURA 2 CON FONDO LISCIO-CAPACITA Lt=3.8 - DIM. MM  L=150 P=230 A=125 - COLORE: BLU</v>
      </c>
      <c r="E451" s="23" t="str">
        <f>IF($A$4="I",VLOOKUP(B451,lingue!$A$1:$W$2481,13,FALSE),IF($A$4="GB",VLOOKUP(B451,lingue!$A$1:$W$2481,15,FALSE),IF($A$4="E",VLOOKUP(B451,lingue!$A$1:$W$2481,21,FALSE),IF($A$4="PL",VLOOKUP(B451,lingue!$A$1:$W$2481,23,FALSE),IF($A$4="D",VLOOKUP(B451,lingue!$A$1:$W$2481,17,FALSE),IF($A$4="F",VLOOKUP(B451,lingue!$A$1:$W$2481,19,FALSE)))))))</f>
        <v xml:space="preserve">***FORNITO IN MULTIPLI DI 54/1080 PZ*** </v>
      </c>
      <c r="F451" s="8"/>
      <c r="G451" s="23"/>
      <c r="H451" s="89"/>
      <c r="I451" s="24">
        <v>214</v>
      </c>
      <c r="J451" s="25">
        <v>54</v>
      </c>
      <c r="K451" s="26">
        <v>1080</v>
      </c>
      <c r="L451" s="27">
        <v>2.2200000000000002</v>
      </c>
      <c r="M451" s="102">
        <f>ROUND(L451*0.9,2)</f>
        <v>2</v>
      </c>
    </row>
    <row r="452" spans="1:13" ht="21.75" customHeight="1" x14ac:dyDescent="0.25">
      <c r="A452" s="34" t="s">
        <v>398</v>
      </c>
      <c r="B452" s="70" t="s">
        <v>442</v>
      </c>
      <c r="C452" s="98" t="str">
        <f>IF(Tabella423[[#This Row],[ iMiNOW  01/09/2025  31/12/2025 ]],"PROMO"," ")</f>
        <v>PROMO</v>
      </c>
      <c r="D452" s="8" t="str">
        <f>IF($A$4="I",VLOOKUP(B452,lingue!$A$1:$W$2481,12,FALSE),IF($A$4="GB",VLOOKUP(B452,lingue!$A$1:$W$2481,14,FALSE),IF($A$4="E",VLOOKUP(B452,lingue!$A$1:$W$2481,20,FALSE),IF($A$4="PL",VLOOKUP(B452,lingue!$A$1:$W$2481,22,FALSE),IF($A$4="D",VLOOKUP(B452,lingue!$A$1:$W$2481,16,FALSE),IF($A$4="F",VLOOKUP(B452,lingue!$A$1:$W$2481,18,FALSE)))))))</f>
        <v>CONTENITORE IN POLIPROPILENE SERIE COMPAT MISURA 2 CON FONDO LISCIO-CAPACITA Lt=3.8 - DIM. MM  L=150 P=230 A=125 - COLORE: GIALLO</v>
      </c>
      <c r="E452" s="23" t="str">
        <f>IF($A$4="I",VLOOKUP(B452,lingue!$A$1:$W$2481,13,FALSE),IF($A$4="GB",VLOOKUP(B452,lingue!$A$1:$W$2481,15,FALSE),IF($A$4="E",VLOOKUP(B452,lingue!$A$1:$W$2481,21,FALSE),IF($A$4="PL",VLOOKUP(B452,lingue!$A$1:$W$2481,23,FALSE),IF($A$4="D",VLOOKUP(B452,lingue!$A$1:$W$2481,17,FALSE),IF($A$4="F",VLOOKUP(B452,lingue!$A$1:$W$2481,19,FALSE)))))))</f>
        <v xml:space="preserve">***FORNITO IN MULTIPLI DI 54/1080 PZ*** </v>
      </c>
      <c r="F452" s="8"/>
      <c r="G452" s="23"/>
      <c r="H452" s="8"/>
      <c r="I452" s="24">
        <v>214</v>
      </c>
      <c r="J452" s="25">
        <v>54</v>
      </c>
      <c r="K452" s="26">
        <v>1080</v>
      </c>
      <c r="L452" s="27">
        <v>2.2200000000000002</v>
      </c>
      <c r="M452" s="102">
        <f>ROUND(L452*0.9,2)</f>
        <v>2</v>
      </c>
    </row>
    <row r="453" spans="1:13" ht="21.75" customHeight="1" x14ac:dyDescent="0.25">
      <c r="A453" s="34" t="s">
        <v>398</v>
      </c>
      <c r="B453" s="77" t="s">
        <v>443</v>
      </c>
      <c r="C453" s="98" t="str">
        <f>IF(Tabella423[[#This Row],[ iMiNOW  01/09/2025  31/12/2025 ]],"PROMO"," ")</f>
        <v xml:space="preserve"> </v>
      </c>
      <c r="D453" s="8" t="str">
        <f>IF($A$4="I",VLOOKUP(B453,lingue!$A$1:$W$2481,12,FALSE),IF($A$4="GB",VLOOKUP(B453,lingue!$A$1:$W$2481,14,FALSE),IF($A$4="E",VLOOKUP(B453,lingue!$A$1:$W$2481,20,FALSE),IF($A$4="PL",VLOOKUP(B453,lingue!$A$1:$W$2481,22,FALSE),IF($A$4="D",VLOOKUP(B453,lingue!$A$1:$W$2481,16,FALSE),IF($A$4="F",VLOOKUP(B453,lingue!$A$1:$W$2481,18,FALSE)))))))</f>
        <v>CONTENITORE IN POLIPROPILENE CONDUTTIVO SERIE COMPAT MISURA 2 CON FONDO LISCIO-CAPACITA Lt=3.8 - DIM. MM  L=140 P=230 A=130 - COLORE: NERO</v>
      </c>
      <c r="E453" s="23" t="str">
        <f>IF($A$4="I",VLOOKUP(B453,lingue!$A$1:$W$2481,13,FALSE),IF($A$4="GB",VLOOKUP(B453,lingue!$A$1:$W$2481,15,FALSE),IF($A$4="E",VLOOKUP(B453,lingue!$A$1:$W$2481,21,FALSE),IF($A$4="PL",VLOOKUP(B453,lingue!$A$1:$W$2481,23,FALSE),IF($A$4="D",VLOOKUP(B453,lingue!$A$1:$W$2481,17,FALSE),IF($A$4="F",VLOOKUP(B453,lingue!$A$1:$W$2481,19,FALSE)))))))</f>
        <v xml:space="preserve">***FORNITO IN MULTIPLI DI 54/1080 PZ*** </v>
      </c>
      <c r="F453" s="8"/>
      <c r="G453" s="23"/>
      <c r="H453" s="8"/>
      <c r="I453" s="24">
        <v>240</v>
      </c>
      <c r="J453" s="25">
        <v>54</v>
      </c>
      <c r="K453" s="26">
        <v>1080</v>
      </c>
      <c r="L453" s="27">
        <v>4.43</v>
      </c>
      <c r="M453" s="102"/>
    </row>
    <row r="454" spans="1:13" ht="21.75" customHeight="1" x14ac:dyDescent="0.25">
      <c r="A454" s="34" t="s">
        <v>398</v>
      </c>
      <c r="B454" s="79" t="s">
        <v>444</v>
      </c>
      <c r="C454" s="98" t="str">
        <f>IF(Tabella423[[#This Row],[ iMiNOW  01/09/2025  31/12/2025 ]],"PROMO"," ")</f>
        <v xml:space="preserve"> </v>
      </c>
      <c r="D454" s="8" t="str">
        <f>IF($A$4="I",VLOOKUP(B454,lingue!$A$1:$W$2481,12,FALSE),IF($A$4="GB",VLOOKUP(B454,lingue!$A$1:$W$2481,14,FALSE),IF($A$4="E",VLOOKUP(B454,lingue!$A$1:$W$2481,20,FALSE),IF($A$4="PL",VLOOKUP(B454,lingue!$A$1:$W$2481,22,FALSE),IF($A$4="D",VLOOKUP(B454,lingue!$A$1:$W$2481,16,FALSE),IF($A$4="F",VLOOKUP(B454,lingue!$A$1:$W$2481,18,FALSE)))))))</f>
        <v>CONTENITORE IN REPLAST SERIE COMPAT MISURA 2 CON FONDO LISCIO-CAPACITA Lt=3.8 - DIM. MM  L=140 P=230 A=130 - COLORE: GRIGIO SCURO</v>
      </c>
      <c r="E454" s="23" t="str">
        <f>IF($A$4="I",VLOOKUP(B454,lingue!$A$1:$W$2481,13,FALSE),IF($A$4="GB",VLOOKUP(B454,lingue!$A$1:$W$2481,15,FALSE),IF($A$4="E",VLOOKUP(B454,lingue!$A$1:$W$2481,21,FALSE),IF($A$4="PL",VLOOKUP(B454,lingue!$A$1:$W$2481,23,FALSE),IF($A$4="D",VLOOKUP(B454,lingue!$A$1:$W$2481,17,FALSE),IF($A$4="F",VLOOKUP(B454,lingue!$A$1:$W$2481,19,FALSE)))))))</f>
        <v xml:space="preserve">***FORNITO IN MULTIPLI DI 54/1080 PZ*** </v>
      </c>
      <c r="F454" s="8"/>
      <c r="G454" s="23"/>
      <c r="H454" s="8"/>
      <c r="I454" s="24">
        <v>224</v>
      </c>
      <c r="J454" s="25">
        <v>54</v>
      </c>
      <c r="K454" s="26">
        <v>1080</v>
      </c>
      <c r="L454" s="27">
        <v>1.84</v>
      </c>
      <c r="M454" s="102"/>
    </row>
    <row r="455" spans="1:13" ht="21.75" customHeight="1" x14ac:dyDescent="0.25">
      <c r="A455" s="34" t="s">
        <v>398</v>
      </c>
      <c r="B455" s="78" t="s">
        <v>445</v>
      </c>
      <c r="C455" s="98" t="str">
        <f>IF(Tabella423[[#This Row],[ iMiNOW  01/09/2025  31/12/2025 ]],"PROMO"," ")</f>
        <v>PROMO</v>
      </c>
      <c r="D455" s="8" t="str">
        <f>IF($A$4="I",VLOOKUP(B455,lingue!$A$1:$W$2481,12,FALSE),IF($A$4="GB",VLOOKUP(B455,lingue!$A$1:$W$2481,14,FALSE),IF($A$4="E",VLOOKUP(B455,lingue!$A$1:$W$2481,20,FALSE),IF($A$4="PL",VLOOKUP(B455,lingue!$A$1:$W$2481,22,FALSE),IF($A$4="D",VLOOKUP(B455,lingue!$A$1:$W$2481,16,FALSE),IF($A$4="F",VLOOKUP(B455,lingue!$A$1:$W$2481,18,FALSE)))))))</f>
        <v>CONTENITORE IN POLIPROPILENE SERIE COMPAT MISURA 3 CON FONDO NERVATO-CAPACITA Lt=12.5 - DIM. MM  L=200 P=350 A=200 - COLORE: GRIGIO SCURO</v>
      </c>
      <c r="E455" s="23" t="str">
        <f>IF($A$4="I",VLOOKUP(B455,lingue!$A$1:$W$2481,13,FALSE),IF($A$4="GB",VLOOKUP(B455,lingue!$A$1:$W$2481,15,FALSE),IF($A$4="E",VLOOKUP(B455,lingue!$A$1:$W$2481,21,FALSE),IF($A$4="PL",VLOOKUP(B455,lingue!$A$1:$W$2481,23,FALSE),IF($A$4="D",VLOOKUP(B455,lingue!$A$1:$W$2481,17,FALSE),IF($A$4="F",VLOOKUP(B455,lingue!$A$1:$W$2481,19,FALSE)))))))</f>
        <v xml:space="preserve">***FORNITO IN MULTIPLI DI 15/180 PZ*** </v>
      </c>
      <c r="F455" s="8"/>
      <c r="G455" s="23"/>
      <c r="H455" s="8"/>
      <c r="I455" s="24">
        <v>784</v>
      </c>
      <c r="J455" s="25">
        <v>15</v>
      </c>
      <c r="K455" s="26">
        <v>180</v>
      </c>
      <c r="L455" s="27">
        <v>6.26</v>
      </c>
      <c r="M455" s="102">
        <f>ROUND(L455*0.9,2)</f>
        <v>5.63</v>
      </c>
    </row>
    <row r="456" spans="1:13" ht="21.75" customHeight="1" x14ac:dyDescent="0.25">
      <c r="A456" s="34" t="s">
        <v>398</v>
      </c>
      <c r="B456" s="81" t="s">
        <v>446</v>
      </c>
      <c r="C456" s="98" t="str">
        <f>IF(Tabella423[[#This Row],[ iMiNOW  01/09/2025  31/12/2025 ]],"PROMO"," ")</f>
        <v>PROMO</v>
      </c>
      <c r="D456" s="8" t="str">
        <f>IF($A$4="I",VLOOKUP(B456,lingue!$A$1:$W$2481,12,FALSE),IF($A$4="GB",VLOOKUP(B456,lingue!$A$1:$W$2481,14,FALSE),IF($A$4="E",VLOOKUP(B456,lingue!$A$1:$W$2481,20,FALSE),IF($A$4="PL",VLOOKUP(B456,lingue!$A$1:$W$2481,22,FALSE),IF($A$4="D",VLOOKUP(B456,lingue!$A$1:$W$2481,16,FALSE),IF($A$4="F",VLOOKUP(B456,lingue!$A$1:$W$2481,18,FALSE)))))))</f>
        <v>CONTENITORE IN POLIPROPILENE SERIE COMPAT MISURA 3 CON FONDO NERVATO-CAPACITA Lt=12.5 - DIM. MM  L=200 P=350 A=200 - COLORE: VERDE</v>
      </c>
      <c r="E456" s="23" t="str">
        <f>IF($A$4="I",VLOOKUP(B456,lingue!$A$1:$W$2481,13,FALSE),IF($A$4="GB",VLOOKUP(B456,lingue!$A$1:$W$2481,15,FALSE),IF($A$4="E",VLOOKUP(B456,lingue!$A$1:$W$2481,21,FALSE),IF($A$4="PL",VLOOKUP(B456,lingue!$A$1:$W$2481,23,FALSE),IF($A$4="D",VLOOKUP(B456,lingue!$A$1:$W$2481,17,FALSE),IF($A$4="F",VLOOKUP(B456,lingue!$A$1:$W$2481,19,FALSE)))))))</f>
        <v xml:space="preserve">***FORNITO IN MULTIPLI DI 15/180 PZ*** </v>
      </c>
      <c r="F456" s="8"/>
      <c r="G456" s="23"/>
      <c r="H456" s="8"/>
      <c r="I456" s="24">
        <v>784</v>
      </c>
      <c r="J456" s="25">
        <v>15</v>
      </c>
      <c r="K456" s="26">
        <v>180</v>
      </c>
      <c r="L456" s="27">
        <v>6.26</v>
      </c>
      <c r="M456" s="102">
        <f>ROUND(L456*0.9,2)</f>
        <v>5.63</v>
      </c>
    </row>
    <row r="457" spans="1:13" ht="21.75" customHeight="1" x14ac:dyDescent="0.25">
      <c r="A457" s="34" t="s">
        <v>398</v>
      </c>
      <c r="B457" s="82" t="s">
        <v>447</v>
      </c>
      <c r="C457" s="98" t="str">
        <f>IF(Tabella423[[#This Row],[ iMiNOW  01/09/2025  31/12/2025 ]],"PROMO"," ")</f>
        <v>PROMO</v>
      </c>
      <c r="D457" s="8" t="str">
        <f>IF($A$4="I",VLOOKUP(B457,lingue!$A$1:$W$2481,12,FALSE),IF($A$4="GB",VLOOKUP(B457,lingue!$A$1:$W$2481,14,FALSE),IF($A$4="E",VLOOKUP(B457,lingue!$A$1:$W$2481,20,FALSE),IF($A$4="PL",VLOOKUP(B457,lingue!$A$1:$W$2481,22,FALSE),IF($A$4="D",VLOOKUP(B457,lingue!$A$1:$W$2481,16,FALSE),IF($A$4="F",VLOOKUP(B457,lingue!$A$1:$W$2481,18,FALSE)))))))</f>
        <v>CONTENITORE IN POLIPROPILENE SERIE COMPAT MISURA 3 CON FONDO NERVATO-CAPACITA Lt=12.5 - DIM. MM  L=200 P=350 A=200 - COLORE: ROSSO</v>
      </c>
      <c r="E457" s="23" t="str">
        <f>IF($A$4="I",VLOOKUP(B457,lingue!$A$1:$W$2481,13,FALSE),IF($A$4="GB",VLOOKUP(B457,lingue!$A$1:$W$2481,15,FALSE),IF($A$4="E",VLOOKUP(B457,lingue!$A$1:$W$2481,21,FALSE),IF($A$4="PL",VLOOKUP(B457,lingue!$A$1:$W$2481,23,FALSE),IF($A$4="D",VLOOKUP(B457,lingue!$A$1:$W$2481,17,FALSE),IF($A$4="F",VLOOKUP(B457,lingue!$A$1:$W$2481,19,FALSE)))))))</f>
        <v xml:space="preserve">***FORNITO IN MULTIPLI DI 15/180 PZ*** </v>
      </c>
      <c r="F457" s="8"/>
      <c r="G457" s="23"/>
      <c r="H457" s="8"/>
      <c r="I457" s="24">
        <v>784</v>
      </c>
      <c r="J457" s="25">
        <v>15</v>
      </c>
      <c r="K457" s="26">
        <v>180</v>
      </c>
      <c r="L457" s="27">
        <v>6.26</v>
      </c>
      <c r="M457" s="102">
        <f>ROUND(L457*0.9,2)</f>
        <v>5.63</v>
      </c>
    </row>
    <row r="458" spans="1:13" ht="21.75" customHeight="1" x14ac:dyDescent="0.25">
      <c r="A458" s="34" t="s">
        <v>398</v>
      </c>
      <c r="B458" s="83" t="s">
        <v>448</v>
      </c>
      <c r="C458" s="98" t="str">
        <f>IF(Tabella423[[#This Row],[ iMiNOW  01/09/2025  31/12/2025 ]],"PROMO"," ")</f>
        <v>PROMO</v>
      </c>
      <c r="D458" s="8" t="str">
        <f>IF($A$4="I",VLOOKUP(B458,lingue!$A$1:$W$2481,12,FALSE),IF($A$4="GB",VLOOKUP(B458,lingue!$A$1:$W$2481,14,FALSE),IF($A$4="E",VLOOKUP(B458,lingue!$A$1:$W$2481,20,FALSE),IF($A$4="PL",VLOOKUP(B458,lingue!$A$1:$W$2481,22,FALSE),IF($A$4="D",VLOOKUP(B458,lingue!$A$1:$W$2481,16,FALSE),IF($A$4="F",VLOOKUP(B458,lingue!$A$1:$W$2481,18,FALSE)))))))</f>
        <v>CONTENITORE IN POLIPROPILENE SERIE COMPAT MISURA 3 CON FONDO NERVATO-CAPACITA Lt=12.5 - DIM. MM  L=200 P=350 A=200 - COLORE: BLU</v>
      </c>
      <c r="E458" s="23" t="str">
        <f>IF($A$4="I",VLOOKUP(B458,lingue!$A$1:$W$2481,13,FALSE),IF($A$4="GB",VLOOKUP(B458,lingue!$A$1:$W$2481,15,FALSE),IF($A$4="E",VLOOKUP(B458,lingue!$A$1:$W$2481,21,FALSE),IF($A$4="PL",VLOOKUP(B458,lingue!$A$1:$W$2481,23,FALSE),IF($A$4="D",VLOOKUP(B458,lingue!$A$1:$W$2481,17,FALSE),IF($A$4="F",VLOOKUP(B458,lingue!$A$1:$W$2481,19,FALSE)))))))</f>
        <v xml:space="preserve">***FORNITO IN MULTIPLI DI 15/180 PZ*** </v>
      </c>
      <c r="F458" s="8"/>
      <c r="G458" s="23"/>
      <c r="H458" s="8"/>
      <c r="I458" s="24">
        <v>784</v>
      </c>
      <c r="J458" s="25">
        <v>15</v>
      </c>
      <c r="K458" s="26">
        <v>180</v>
      </c>
      <c r="L458" s="27">
        <v>6.26</v>
      </c>
      <c r="M458" s="102">
        <f>ROUND(L458*0.9,2)</f>
        <v>5.63</v>
      </c>
    </row>
    <row r="459" spans="1:13" ht="21.75" customHeight="1" x14ac:dyDescent="0.25">
      <c r="A459" s="34" t="s">
        <v>398</v>
      </c>
      <c r="B459" s="70" t="s">
        <v>449</v>
      </c>
      <c r="C459" s="98" t="str">
        <f>IF(Tabella423[[#This Row],[ iMiNOW  01/09/2025  31/12/2025 ]],"PROMO"," ")</f>
        <v>PROMO</v>
      </c>
      <c r="D459" s="8" t="str">
        <f>IF($A$4="I",VLOOKUP(B459,lingue!$A$1:$W$2481,12,FALSE),IF($A$4="GB",VLOOKUP(B459,lingue!$A$1:$W$2481,14,FALSE),IF($A$4="E",VLOOKUP(B459,lingue!$A$1:$W$2481,20,FALSE),IF($A$4="PL",VLOOKUP(B459,lingue!$A$1:$W$2481,22,FALSE),IF($A$4="D",VLOOKUP(B459,lingue!$A$1:$W$2481,16,FALSE),IF($A$4="F",VLOOKUP(B459,lingue!$A$1:$W$2481,18,FALSE)))))))</f>
        <v>CONTENITORE IN POLIPROPILENE SERIE COMPAT MISURA 3 CON FONDO NERVATO-CAPACITA Lt=12.5 - DIM. MM  L=200 P=350 A=200 - COLORE: GIALLO</v>
      </c>
      <c r="E459" s="23" t="str">
        <f>IF($A$4="I",VLOOKUP(B459,lingue!$A$1:$W$2481,13,FALSE),IF($A$4="GB",VLOOKUP(B459,lingue!$A$1:$W$2481,15,FALSE),IF($A$4="E",VLOOKUP(B459,lingue!$A$1:$W$2481,21,FALSE),IF($A$4="PL",VLOOKUP(B459,lingue!$A$1:$W$2481,23,FALSE),IF($A$4="D",VLOOKUP(B459,lingue!$A$1:$W$2481,17,FALSE),IF($A$4="F",VLOOKUP(B459,lingue!$A$1:$W$2481,19,FALSE)))))))</f>
        <v xml:space="preserve">***FORNITO IN MULTIPLI DI 15/180 PZ*** </v>
      </c>
      <c r="F459" s="8"/>
      <c r="G459" s="23"/>
      <c r="H459" s="8"/>
      <c r="I459" s="24">
        <v>784</v>
      </c>
      <c r="J459" s="25">
        <v>15</v>
      </c>
      <c r="K459" s="26">
        <v>180</v>
      </c>
      <c r="L459" s="27">
        <v>6.26</v>
      </c>
      <c r="M459" s="102">
        <f>ROUND(L459*0.9,2)</f>
        <v>5.63</v>
      </c>
    </row>
    <row r="460" spans="1:13" ht="21.75" customHeight="1" x14ac:dyDescent="0.25">
      <c r="A460" s="34" t="s">
        <v>398</v>
      </c>
      <c r="B460" s="77" t="s">
        <v>450</v>
      </c>
      <c r="C460" s="98" t="str">
        <f>IF(Tabella423[[#This Row],[ iMiNOW  01/09/2025  31/12/2025 ]],"PROMO"," ")</f>
        <v xml:space="preserve"> </v>
      </c>
      <c r="D460" s="8" t="str">
        <f>IF($A$4="I",VLOOKUP(B460,lingue!$A$1:$W$2481,12,FALSE),IF($A$4="GB",VLOOKUP(B460,lingue!$A$1:$W$2481,14,FALSE),IF($A$4="E",VLOOKUP(B460,lingue!$A$1:$W$2481,20,FALSE),IF($A$4="PL",VLOOKUP(B460,lingue!$A$1:$W$2481,22,FALSE),IF($A$4="D",VLOOKUP(B460,lingue!$A$1:$W$2481,16,FALSE),IF($A$4="F",VLOOKUP(B460,lingue!$A$1:$W$2481,18,FALSE)))))))</f>
        <v>CONTENITORE IN POLIPROPILENE CONDUTTIVO SERIE COMPAT MISURA 3 CON FONDO NERVATO-CAPACITA Lt=12.5 - DIM. MM  L=200 P=350 A=200 - COLORE: NERO</v>
      </c>
      <c r="E460" s="23" t="str">
        <f>IF($A$4="I",VLOOKUP(B460,lingue!$A$1:$W$2481,13,FALSE),IF($A$4="GB",VLOOKUP(B460,lingue!$A$1:$W$2481,15,FALSE),IF($A$4="E",VLOOKUP(B460,lingue!$A$1:$W$2481,21,FALSE),IF($A$4="PL",VLOOKUP(B460,lingue!$A$1:$W$2481,23,FALSE),IF($A$4="D",VLOOKUP(B460,lingue!$A$1:$W$2481,17,FALSE),IF($A$4="F",VLOOKUP(B460,lingue!$A$1:$W$2481,19,FALSE)))))))</f>
        <v xml:space="preserve">***FORNITO IN MULTIPLI DI 15/180 PZ*** </v>
      </c>
      <c r="F460" s="8"/>
      <c r="G460" s="23"/>
      <c r="H460" s="8"/>
      <c r="I460" s="24">
        <v>878</v>
      </c>
      <c r="J460" s="25">
        <v>15</v>
      </c>
      <c r="K460" s="26">
        <v>180</v>
      </c>
      <c r="L460" s="27">
        <v>12.29</v>
      </c>
      <c r="M460" s="102"/>
    </row>
    <row r="461" spans="1:13" ht="21.75" customHeight="1" x14ac:dyDescent="0.25">
      <c r="A461" s="34" t="s">
        <v>398</v>
      </c>
      <c r="B461" s="79" t="s">
        <v>451</v>
      </c>
      <c r="C461" s="98" t="str">
        <f>IF(Tabella423[[#This Row],[ iMiNOW  01/09/2025  31/12/2025 ]],"PROMO"," ")</f>
        <v xml:space="preserve"> </v>
      </c>
      <c r="D461" s="8" t="str">
        <f>IF($A$4="I",VLOOKUP(B461,lingue!$A$1:$W$2481,12,FALSE),IF($A$4="GB",VLOOKUP(B461,lingue!$A$1:$W$2481,14,FALSE),IF($A$4="E",VLOOKUP(B461,lingue!$A$1:$W$2481,20,FALSE),IF($A$4="PL",VLOOKUP(B461,lingue!$A$1:$W$2481,22,FALSE),IF($A$4="D",VLOOKUP(B461,lingue!$A$1:$W$2481,16,FALSE),IF($A$4="F",VLOOKUP(B461,lingue!$A$1:$W$2481,18,FALSE)))))))</f>
        <v>CONTENITORE IN REPLAST SERIE COMPAT MISURA 3 CON FONDO NERVATO-CAPACITA Lt=12.5 - DIM. MM  L=200 P=350 A=200 - COLORE: GRIGIO SCURO</v>
      </c>
      <c r="E461" s="23" t="str">
        <f>IF($A$4="I",VLOOKUP(B461,lingue!$A$1:$W$2481,13,FALSE),IF($A$4="GB",VLOOKUP(B461,lingue!$A$1:$W$2481,15,FALSE),IF($A$4="E",VLOOKUP(B461,lingue!$A$1:$W$2481,21,FALSE),IF($A$4="PL",VLOOKUP(B461,lingue!$A$1:$W$2481,23,FALSE),IF($A$4="D",VLOOKUP(B461,lingue!$A$1:$W$2481,17,FALSE),IF($A$4="F",VLOOKUP(B461,lingue!$A$1:$W$2481,19,FALSE)))))))</f>
        <v xml:space="preserve">***FORNITO IN MULTIPLI DI 15/180 PZ*** </v>
      </c>
      <c r="F461" s="8"/>
      <c r="G461" s="23"/>
      <c r="H461" s="8"/>
      <c r="I461" s="24">
        <v>819</v>
      </c>
      <c r="J461" s="25">
        <v>15</v>
      </c>
      <c r="K461" s="26">
        <v>180</v>
      </c>
      <c r="L461" s="27">
        <v>5.31</v>
      </c>
      <c r="M461" s="102"/>
    </row>
    <row r="462" spans="1:13" ht="21.75" customHeight="1" x14ac:dyDescent="0.25">
      <c r="A462" s="34" t="s">
        <v>398</v>
      </c>
      <c r="B462" s="78" t="s">
        <v>452</v>
      </c>
      <c r="C462" s="98" t="str">
        <f>IF(Tabella423[[#This Row],[ iMiNOW  01/09/2025  31/12/2025 ]],"PROMO"," ")</f>
        <v>PROMO</v>
      </c>
      <c r="D462" s="8" t="str">
        <f>IF($A$4="I",VLOOKUP(B462,lingue!$A$1:$W$2481,12,FALSE),IF($A$4="GB",VLOOKUP(B462,lingue!$A$1:$W$2481,14,FALSE),IF($A$4="E",VLOOKUP(B462,lingue!$A$1:$W$2481,20,FALSE),IF($A$4="PL",VLOOKUP(B462,lingue!$A$1:$W$2481,22,FALSE),IF($A$4="D",VLOOKUP(B462,lingue!$A$1:$W$2481,16,FALSE),IF($A$4="F",VLOOKUP(B462,lingue!$A$1:$W$2481,18,FALSE)))))))</f>
        <v>CONTENITORE IN POLIPROPILENE SERIE COMPAT MISURA 4 CON FONDO NERVATO-CAPACITA Lt=28 - DIM. MM  L=300 P=500 A=200 - COLORE: GRIGIO SCURO</v>
      </c>
      <c r="E462" s="23" t="str">
        <f>IF($A$4="I",VLOOKUP(B462,lingue!$A$1:$W$2481,13,FALSE),IF($A$4="GB",VLOOKUP(B462,lingue!$A$1:$W$2481,15,FALSE),IF($A$4="E",VLOOKUP(B462,lingue!$A$1:$W$2481,21,FALSE),IF($A$4="PL",VLOOKUP(B462,lingue!$A$1:$W$2481,23,FALSE),IF($A$4="D",VLOOKUP(B462,lingue!$A$1:$W$2481,17,FALSE),IF($A$4="F",VLOOKUP(B462,lingue!$A$1:$W$2481,19,FALSE)))))))</f>
        <v xml:space="preserve">***FORNITO IN MULTIPLI DI 10/80 PZ*** </v>
      </c>
      <c r="F462" s="8"/>
      <c r="G462" s="23"/>
      <c r="H462" s="8"/>
      <c r="I462" s="24">
        <v>1335</v>
      </c>
      <c r="J462" s="25">
        <v>10</v>
      </c>
      <c r="K462" s="26">
        <v>80</v>
      </c>
      <c r="L462" s="27">
        <v>12.23</v>
      </c>
      <c r="M462" s="102">
        <f>ROUND(L462*0.9,2)</f>
        <v>11.01</v>
      </c>
    </row>
    <row r="463" spans="1:13" ht="21.75" customHeight="1" x14ac:dyDescent="0.25">
      <c r="A463" s="34" t="s">
        <v>398</v>
      </c>
      <c r="B463" s="81" t="s">
        <v>453</v>
      </c>
      <c r="C463" s="98" t="str">
        <f>IF(Tabella423[[#This Row],[ iMiNOW  01/09/2025  31/12/2025 ]],"PROMO"," ")</f>
        <v>PROMO</v>
      </c>
      <c r="D463" s="8" t="str">
        <f>IF($A$4="I",VLOOKUP(B463,lingue!$A$1:$W$2481,12,FALSE),IF($A$4="GB",VLOOKUP(B463,lingue!$A$1:$W$2481,14,FALSE),IF($A$4="E",VLOOKUP(B463,lingue!$A$1:$W$2481,20,FALSE),IF($A$4="PL",VLOOKUP(B463,lingue!$A$1:$W$2481,22,FALSE),IF($A$4="D",VLOOKUP(B463,lingue!$A$1:$W$2481,16,FALSE),IF($A$4="F",VLOOKUP(B463,lingue!$A$1:$W$2481,18,FALSE)))))))</f>
        <v>CONTENITORE IN POLIPROPILENE SERIE COMPAT MISURA 4 CON FONDO NERVATO-CAPACITA Lt=28 - DIM. MM  L=300 P=500 A=200 - COLORE: VERDE</v>
      </c>
      <c r="E463" s="23" t="str">
        <f>IF($A$4="I",VLOOKUP(B463,lingue!$A$1:$W$2481,13,FALSE),IF($A$4="GB",VLOOKUP(B463,lingue!$A$1:$W$2481,15,FALSE),IF($A$4="E",VLOOKUP(B463,lingue!$A$1:$W$2481,21,FALSE),IF($A$4="PL",VLOOKUP(B463,lingue!$A$1:$W$2481,23,FALSE),IF($A$4="D",VLOOKUP(B463,lingue!$A$1:$W$2481,17,FALSE),IF($A$4="F",VLOOKUP(B463,lingue!$A$1:$W$2481,19,FALSE)))))))</f>
        <v xml:space="preserve">***FORNITO IN MULTIPLI DI 10/80 PZ*** </v>
      </c>
      <c r="F463" s="8"/>
      <c r="G463" s="23"/>
      <c r="H463" s="8"/>
      <c r="I463" s="24">
        <v>1335</v>
      </c>
      <c r="J463" s="25">
        <v>10</v>
      </c>
      <c r="K463" s="26">
        <v>80</v>
      </c>
      <c r="L463" s="27">
        <v>12.23</v>
      </c>
      <c r="M463" s="102">
        <f>ROUND(L463*0.9,2)</f>
        <v>11.01</v>
      </c>
    </row>
    <row r="464" spans="1:13" ht="21.75" customHeight="1" x14ac:dyDescent="0.25">
      <c r="A464" s="34" t="s">
        <v>398</v>
      </c>
      <c r="B464" s="82" t="s">
        <v>454</v>
      </c>
      <c r="C464" s="98" t="str">
        <f>IF(Tabella423[[#This Row],[ iMiNOW  01/09/2025  31/12/2025 ]],"PROMO"," ")</f>
        <v>PROMO</v>
      </c>
      <c r="D464" s="8" t="str">
        <f>IF($A$4="I",VLOOKUP(B464,lingue!$A$1:$W$2481,12,FALSE),IF($A$4="GB",VLOOKUP(B464,lingue!$A$1:$W$2481,14,FALSE),IF($A$4="E",VLOOKUP(B464,lingue!$A$1:$W$2481,20,FALSE),IF($A$4="PL",VLOOKUP(B464,lingue!$A$1:$W$2481,22,FALSE),IF($A$4="D",VLOOKUP(B464,lingue!$A$1:$W$2481,16,FALSE),IF($A$4="F",VLOOKUP(B464,lingue!$A$1:$W$2481,18,FALSE)))))))</f>
        <v>CONTENITORE IN POLIPROPILENE SERIE COMPAT MISURA 4 CON FONDO NERVATO-CAPACITA Lt=28 - DIM. MM  L=300 P=500 A=200 - COLORE: ROSSO</v>
      </c>
      <c r="E464" s="23" t="str">
        <f>IF($A$4="I",VLOOKUP(B464,lingue!$A$1:$W$2481,13,FALSE),IF($A$4="GB",VLOOKUP(B464,lingue!$A$1:$W$2481,15,FALSE),IF($A$4="E",VLOOKUP(B464,lingue!$A$1:$W$2481,21,FALSE),IF($A$4="PL",VLOOKUP(B464,lingue!$A$1:$W$2481,23,FALSE),IF($A$4="D",VLOOKUP(B464,lingue!$A$1:$W$2481,17,FALSE),IF($A$4="F",VLOOKUP(B464,lingue!$A$1:$W$2481,19,FALSE)))))))</f>
        <v xml:space="preserve">***FORNITO IN MULTIPLI DI 10/80 PZ*** </v>
      </c>
      <c r="F464" s="8"/>
      <c r="G464" s="23"/>
      <c r="H464" s="8"/>
      <c r="I464" s="24">
        <v>1335</v>
      </c>
      <c r="J464" s="25">
        <v>10</v>
      </c>
      <c r="K464" s="26">
        <v>80</v>
      </c>
      <c r="L464" s="27">
        <v>12.23</v>
      </c>
      <c r="M464" s="102">
        <f>ROUND(L464*0.9,2)</f>
        <v>11.01</v>
      </c>
    </row>
    <row r="465" spans="1:13" ht="21.75" customHeight="1" x14ac:dyDescent="0.25">
      <c r="A465" s="34" t="s">
        <v>398</v>
      </c>
      <c r="B465" s="83" t="s">
        <v>455</v>
      </c>
      <c r="C465" s="98" t="str">
        <f>IF(Tabella423[[#This Row],[ iMiNOW  01/09/2025  31/12/2025 ]],"PROMO"," ")</f>
        <v>PROMO</v>
      </c>
      <c r="D465" s="8" t="str">
        <f>IF($A$4="I",VLOOKUP(B465,lingue!$A$1:$W$2481,12,FALSE),IF($A$4="GB",VLOOKUP(B465,lingue!$A$1:$W$2481,14,FALSE),IF($A$4="E",VLOOKUP(B465,lingue!$A$1:$W$2481,20,FALSE),IF($A$4="PL",VLOOKUP(B465,lingue!$A$1:$W$2481,22,FALSE),IF($A$4="D",VLOOKUP(B465,lingue!$A$1:$W$2481,16,FALSE),IF($A$4="F",VLOOKUP(B465,lingue!$A$1:$W$2481,18,FALSE)))))))</f>
        <v>CONTENITORE IN POLIPROPILENE SERIE COMPAT MISURA 4 CON FONDO NERVATO-CAPACITA Lt=28 - DIM. MM  L=300 P=500 A=200 - COLORE: BLU</v>
      </c>
      <c r="E465" s="23" t="str">
        <f>IF($A$4="I",VLOOKUP(B465,lingue!$A$1:$W$2481,13,FALSE),IF($A$4="GB",VLOOKUP(B465,lingue!$A$1:$W$2481,15,FALSE),IF($A$4="E",VLOOKUP(B465,lingue!$A$1:$W$2481,21,FALSE),IF($A$4="PL",VLOOKUP(B465,lingue!$A$1:$W$2481,23,FALSE),IF($A$4="D",VLOOKUP(B465,lingue!$A$1:$W$2481,17,FALSE),IF($A$4="F",VLOOKUP(B465,lingue!$A$1:$W$2481,19,FALSE)))))))</f>
        <v xml:space="preserve">***FORNITO IN MULTIPLI DI 10/80 PZ*** </v>
      </c>
      <c r="F465" s="8"/>
      <c r="G465" s="23"/>
      <c r="H465" s="89"/>
      <c r="I465" s="24">
        <v>1335</v>
      </c>
      <c r="J465" s="25">
        <v>10</v>
      </c>
      <c r="K465" s="26">
        <v>80</v>
      </c>
      <c r="L465" s="27">
        <v>12.23</v>
      </c>
      <c r="M465" s="102">
        <f>ROUND(L465*0.9,2)</f>
        <v>11.01</v>
      </c>
    </row>
    <row r="466" spans="1:13" ht="21.75" customHeight="1" x14ac:dyDescent="0.25">
      <c r="A466" s="34" t="s">
        <v>398</v>
      </c>
      <c r="B466" s="70" t="s">
        <v>456</v>
      </c>
      <c r="C466" s="98" t="str">
        <f>IF(Tabella423[[#This Row],[ iMiNOW  01/09/2025  31/12/2025 ]],"PROMO"," ")</f>
        <v>PROMO</v>
      </c>
      <c r="D466" s="8" t="str">
        <f>IF($A$4="I",VLOOKUP(B466,lingue!$A$1:$W$2481,12,FALSE),IF($A$4="GB",VLOOKUP(B466,lingue!$A$1:$W$2481,14,FALSE),IF($A$4="E",VLOOKUP(B466,lingue!$A$1:$W$2481,20,FALSE),IF($A$4="PL",VLOOKUP(B466,lingue!$A$1:$W$2481,22,FALSE),IF($A$4="D",VLOOKUP(B466,lingue!$A$1:$W$2481,16,FALSE),IF($A$4="F",VLOOKUP(B466,lingue!$A$1:$W$2481,18,FALSE)))))))</f>
        <v>CONTENITORE IN POLIPROPILENE SERIE COMPAT MISURA 4 CON FONDO NERVATO-CAPACITA Lt=28 - DIM. MM  L=300 P=500 A=200 - COLORE: GIALLO</v>
      </c>
      <c r="E466" s="23" t="str">
        <f>IF($A$4="I",VLOOKUP(B466,lingue!$A$1:$W$2481,13,FALSE),IF($A$4="GB",VLOOKUP(B466,lingue!$A$1:$W$2481,15,FALSE),IF($A$4="E",VLOOKUP(B466,lingue!$A$1:$W$2481,21,FALSE),IF($A$4="PL",VLOOKUP(B466,lingue!$A$1:$W$2481,23,FALSE),IF($A$4="D",VLOOKUP(B466,lingue!$A$1:$W$2481,17,FALSE),IF($A$4="F",VLOOKUP(B466,lingue!$A$1:$W$2481,19,FALSE)))))))</f>
        <v xml:space="preserve">***FORNITO IN MULTIPLI DI 10/80 PZ*** </v>
      </c>
      <c r="F466" s="76"/>
      <c r="G466" s="23"/>
      <c r="H466" s="8"/>
      <c r="I466" s="24">
        <v>1335</v>
      </c>
      <c r="J466" s="25">
        <v>10</v>
      </c>
      <c r="K466" s="26">
        <v>80</v>
      </c>
      <c r="L466" s="27">
        <v>12.23</v>
      </c>
      <c r="M466" s="102">
        <f>ROUND(L466*0.9,2)</f>
        <v>11.01</v>
      </c>
    </row>
    <row r="467" spans="1:13" ht="21.75" customHeight="1" x14ac:dyDescent="0.25">
      <c r="A467" s="34" t="s">
        <v>398</v>
      </c>
      <c r="B467" s="77" t="s">
        <v>457</v>
      </c>
      <c r="C467" s="98" t="str">
        <f>IF(Tabella423[[#This Row],[ iMiNOW  01/09/2025  31/12/2025 ]],"PROMO"," ")</f>
        <v xml:space="preserve"> </v>
      </c>
      <c r="D467" s="8" t="str">
        <f>IF($A$4="I",VLOOKUP(B467,lingue!$A$1:$W$2481,12,FALSE),IF($A$4="GB",VLOOKUP(B467,lingue!$A$1:$W$2481,14,FALSE),IF($A$4="E",VLOOKUP(B467,lingue!$A$1:$W$2481,20,FALSE),IF($A$4="PL",VLOOKUP(B467,lingue!$A$1:$W$2481,22,FALSE),IF($A$4="D",VLOOKUP(B467,lingue!$A$1:$W$2481,16,FALSE),IF($A$4="F",VLOOKUP(B467,lingue!$A$1:$W$2481,18,FALSE)))))))</f>
        <v>CONTENITORE IN POLIPROPILENE CONDUTTIVO SERIE COMPAT MISURA 4 CON FONDO NERVATO-CAPACITA Lt=28 - DIM. MM  L=300 P=500 A=200 - COLORE: NERO</v>
      </c>
      <c r="E467" s="23" t="str">
        <f>IF($A$4="I",VLOOKUP(B467,lingue!$A$1:$W$2481,13,FALSE),IF($A$4="GB",VLOOKUP(B467,lingue!$A$1:$W$2481,15,FALSE),IF($A$4="E",VLOOKUP(B467,lingue!$A$1:$W$2481,21,FALSE),IF($A$4="PL",VLOOKUP(B467,lingue!$A$1:$W$2481,23,FALSE),IF($A$4="D",VLOOKUP(B467,lingue!$A$1:$W$2481,17,FALSE),IF($A$4="F",VLOOKUP(B467,lingue!$A$1:$W$2481,19,FALSE)))))))</f>
        <v xml:space="preserve">***FORNITO IN MULTIPLI DI 10/80 PZ*** </v>
      </c>
      <c r="F467" s="76"/>
      <c r="G467" s="23"/>
      <c r="H467" s="8"/>
      <c r="I467" s="24">
        <v>1495</v>
      </c>
      <c r="J467" s="25">
        <v>10</v>
      </c>
      <c r="K467" s="26">
        <v>80</v>
      </c>
      <c r="L467" s="27">
        <v>21.96</v>
      </c>
      <c r="M467" s="102"/>
    </row>
    <row r="468" spans="1:13" ht="21.75" customHeight="1" x14ac:dyDescent="0.25">
      <c r="A468" s="34" t="s">
        <v>398</v>
      </c>
      <c r="B468" s="79" t="s">
        <v>458</v>
      </c>
      <c r="C468" s="98" t="str">
        <f>IF(Tabella423[[#This Row],[ iMiNOW  01/09/2025  31/12/2025 ]],"PROMO"," ")</f>
        <v xml:space="preserve"> </v>
      </c>
      <c r="D468" s="8" t="str">
        <f>IF($A$4="I",VLOOKUP(B468,lingue!$A$1:$W$2481,12,FALSE),IF($A$4="GB",VLOOKUP(B468,lingue!$A$1:$W$2481,14,FALSE),IF($A$4="E",VLOOKUP(B468,lingue!$A$1:$W$2481,20,FALSE),IF($A$4="PL",VLOOKUP(B468,lingue!$A$1:$W$2481,22,FALSE),IF($A$4="D",VLOOKUP(B468,lingue!$A$1:$W$2481,16,FALSE),IF($A$4="F",VLOOKUP(B468,lingue!$A$1:$W$2481,18,FALSE)))))))</f>
        <v>CONTENITORE IN REPLAST SERIE COMPAT MISURA 4 CON FONDO NERVATO-CAPACITA Lt=28 - DIM. MM  L=300 P=500 A=200 - COLORE: GRIGIO SCURO</v>
      </c>
      <c r="E468" s="23" t="str">
        <f>IF($A$4="I",VLOOKUP(B468,lingue!$A$1:$W$2481,13,FALSE),IF($A$4="GB",VLOOKUP(B468,lingue!$A$1:$W$2481,15,FALSE),IF($A$4="E",VLOOKUP(B468,lingue!$A$1:$W$2481,21,FALSE),IF($A$4="PL",VLOOKUP(B468,lingue!$A$1:$W$2481,23,FALSE),IF($A$4="D",VLOOKUP(B468,lingue!$A$1:$W$2481,17,FALSE),IF($A$4="F",VLOOKUP(B468,lingue!$A$1:$W$2481,19,FALSE)))))))</f>
        <v xml:space="preserve">***FORNITO IN MULTIPLI DI 10/80 PZ*** </v>
      </c>
      <c r="F468" s="8"/>
      <c r="G468" s="23"/>
      <c r="H468" s="8"/>
      <c r="I468" s="24">
        <v>1395</v>
      </c>
      <c r="J468" s="25">
        <v>10</v>
      </c>
      <c r="K468" s="26">
        <v>80</v>
      </c>
      <c r="L468" s="27">
        <v>10.44</v>
      </c>
      <c r="M468" s="102"/>
    </row>
    <row r="469" spans="1:13" ht="21.75" customHeight="1" x14ac:dyDescent="0.25">
      <c r="A469" s="34" t="s">
        <v>398</v>
      </c>
      <c r="B469" s="77" t="s">
        <v>459</v>
      </c>
      <c r="C469" s="98" t="str">
        <f>IF(Tabella423[[#This Row],[ iMiNOW  01/09/2025  31/12/2025 ]],"PROMO"," ")</f>
        <v xml:space="preserve"> </v>
      </c>
      <c r="D469" s="8" t="str">
        <f>IF($A$4="I",VLOOKUP(B469,lingue!$A$1:$W$2481,12,FALSE),IF($A$4="GB",VLOOKUP(B469,lingue!$A$1:$W$2481,14,FALSE),IF($A$4="E",VLOOKUP(B469,lingue!$A$1:$W$2481,20,FALSE),IF($A$4="PL",VLOOKUP(B469,lingue!$A$1:$W$2481,22,FALSE),IF($A$4="D",VLOOKUP(B469,lingue!$A$1:$W$2481,16,FALSE),IF($A$4="F",VLOOKUP(B469,lingue!$A$1:$W$2481,18,FALSE)))))))</f>
        <v>CASSETTA DIVISORIO IN POLIPROPILENE CONDUTTIVO A 2 SCOMPARTI PER CONTENITORI MIS. 1 - DIM. MM  L=90 P=150 A=35 - COLORE: NERO</v>
      </c>
      <c r="E469" s="23" t="str">
        <f>IF($A$4="I",VLOOKUP(B469,lingue!$A$1:$W$2481,13,FALSE),IF($A$4="GB",VLOOKUP(B469,lingue!$A$1:$W$2481,15,FALSE),IF($A$4="E",VLOOKUP(B469,lingue!$A$1:$W$2481,21,FALSE),IF($A$4="PL",VLOOKUP(B469,lingue!$A$1:$W$2481,23,FALSE),IF($A$4="D",VLOOKUP(B469,lingue!$A$1:$W$2481,17,FALSE),IF($A$4="F",VLOOKUP(B469,lingue!$A$1:$W$2481,19,FALSE)))))))</f>
        <v xml:space="preserve">***FORNITO IN MULTIPLI DI 25 PZ*** </v>
      </c>
      <c r="F469" s="8"/>
      <c r="G469" s="23"/>
      <c r="H469" s="8"/>
      <c r="I469" s="24">
        <v>45</v>
      </c>
      <c r="J469" s="25">
        <v>25</v>
      </c>
      <c r="K469" s="26"/>
      <c r="L469" s="27">
        <v>2.58</v>
      </c>
      <c r="M469" s="102"/>
    </row>
    <row r="470" spans="1:13" ht="21.75" customHeight="1" x14ac:dyDescent="0.25">
      <c r="A470" s="34" t="s">
        <v>398</v>
      </c>
      <c r="B470" s="77" t="s">
        <v>460</v>
      </c>
      <c r="C470" s="98" t="str">
        <f>IF(Tabella423[[#This Row],[ iMiNOW  01/09/2025  31/12/2025 ]],"PROMO"," ")</f>
        <v xml:space="preserve"> </v>
      </c>
      <c r="D470" s="8" t="str">
        <f>IF($A$4="I",VLOOKUP(B470,lingue!$A$1:$W$2481,12,FALSE),IF($A$4="GB",VLOOKUP(B470,lingue!$A$1:$W$2481,14,FALSE),IF($A$4="E",VLOOKUP(B470,lingue!$A$1:$W$2481,20,FALSE),IF($A$4="PL",VLOOKUP(B470,lingue!$A$1:$W$2481,22,FALSE),IF($A$4="D",VLOOKUP(B470,lingue!$A$1:$W$2481,16,FALSE),IF($A$4="F",VLOOKUP(B470,lingue!$A$1:$W$2481,18,FALSE)))))))</f>
        <v>CASSETTA DIVISORIO IN REPLAST A 2 SCOMPARTI PER CONTENITORI MIS. 1 - DIM. MM  L=90 P=150 A=35 - COLORE: NERO</v>
      </c>
      <c r="E470" s="23" t="str">
        <f>IF($A$4="I",VLOOKUP(B470,lingue!$A$1:$W$2481,13,FALSE),IF($A$4="GB",VLOOKUP(B470,lingue!$A$1:$W$2481,15,FALSE),IF($A$4="E",VLOOKUP(B470,lingue!$A$1:$W$2481,21,FALSE),IF($A$4="PL",VLOOKUP(B470,lingue!$A$1:$W$2481,23,FALSE),IF($A$4="D",VLOOKUP(B470,lingue!$A$1:$W$2481,17,FALSE),IF($A$4="F",VLOOKUP(B470,lingue!$A$1:$W$2481,19,FALSE)))))))</f>
        <v xml:space="preserve">***FORNITO IN MULTIPLI DI 25 PZ*** </v>
      </c>
      <c r="F470" s="28"/>
      <c r="G470" s="23"/>
      <c r="I470" s="24">
        <v>40</v>
      </c>
      <c r="J470" s="25">
        <v>25</v>
      </c>
      <c r="K470" s="36"/>
      <c r="L470" s="27">
        <v>1.39</v>
      </c>
      <c r="M470" s="102"/>
    </row>
    <row r="471" spans="1:13" ht="21.75" customHeight="1" x14ac:dyDescent="0.25">
      <c r="A471" s="34" t="s">
        <v>398</v>
      </c>
      <c r="B471" s="77" t="s">
        <v>461</v>
      </c>
      <c r="C471" s="98" t="str">
        <f>IF(Tabella423[[#This Row],[ iMiNOW  01/09/2025  31/12/2025 ]],"PROMO"," ")</f>
        <v xml:space="preserve"> </v>
      </c>
      <c r="D471" s="8" t="str">
        <f>IF($A$4="I",VLOOKUP(B471,lingue!$A$1:$W$2481,12,FALSE),IF($A$4="GB",VLOOKUP(B471,lingue!$A$1:$W$2481,14,FALSE),IF($A$4="E",VLOOKUP(B471,lingue!$A$1:$W$2481,20,FALSE),IF($A$4="PL",VLOOKUP(B471,lingue!$A$1:$W$2481,22,FALSE),IF($A$4="D",VLOOKUP(B471,lingue!$A$1:$W$2481,16,FALSE),IF($A$4="F",VLOOKUP(B471,lingue!$A$1:$W$2481,18,FALSE)))))))</f>
        <v>CASSETTA DIVISORIO IN POLIPROPILENE CONDUTTIVO A 4 SCOMPARTI PER CONTENITORI MIS. 1 - DIM. MM  L=90 P=150 A=35 - COLORE: NERO</v>
      </c>
      <c r="E471" s="23" t="str">
        <f>IF($A$4="I",VLOOKUP(B471,lingue!$A$1:$W$2481,13,FALSE),IF($A$4="GB",VLOOKUP(B471,lingue!$A$1:$W$2481,15,FALSE),IF($A$4="E",VLOOKUP(B471,lingue!$A$1:$W$2481,21,FALSE),IF($A$4="PL",VLOOKUP(B471,lingue!$A$1:$W$2481,23,FALSE),IF($A$4="D",VLOOKUP(B471,lingue!$A$1:$W$2481,17,FALSE),IF($A$4="F",VLOOKUP(B471,lingue!$A$1:$W$2481,19,FALSE)))))))</f>
        <v xml:space="preserve">***FORNITO IN MULTIPLI DI 25 PZ*** </v>
      </c>
      <c r="F471" s="8"/>
      <c r="G471" s="23"/>
      <c r="H471" s="8"/>
      <c r="I471" s="24">
        <v>56</v>
      </c>
      <c r="J471" s="25">
        <v>25</v>
      </c>
      <c r="K471" s="26"/>
      <c r="L471" s="27">
        <v>2.58</v>
      </c>
      <c r="M471" s="102"/>
    </row>
    <row r="472" spans="1:13" ht="21.75" customHeight="1" x14ac:dyDescent="0.25">
      <c r="A472" s="34" t="s">
        <v>398</v>
      </c>
      <c r="B472" s="77" t="s">
        <v>462</v>
      </c>
      <c r="C472" s="98" t="str">
        <f>IF(Tabella423[[#This Row],[ iMiNOW  01/09/2025  31/12/2025 ]],"PROMO"," ")</f>
        <v xml:space="preserve"> </v>
      </c>
      <c r="D472" s="8" t="str">
        <f>IF($A$4="I",VLOOKUP(B472,lingue!$A$1:$W$2481,12,FALSE),IF($A$4="GB",VLOOKUP(B472,lingue!$A$1:$W$2481,14,FALSE),IF($A$4="E",VLOOKUP(B472,lingue!$A$1:$W$2481,20,FALSE),IF($A$4="PL",VLOOKUP(B472,lingue!$A$1:$W$2481,22,FALSE),IF($A$4="D",VLOOKUP(B472,lingue!$A$1:$W$2481,16,FALSE),IF($A$4="F",VLOOKUP(B472,lingue!$A$1:$W$2481,18,FALSE)))))))</f>
        <v>CASSETTA DIVISORIO IN REPLAST A 4 SCOMPARTI PER CONTENITORI MIS. 1 - DIM. MM  L=90 P=150 A=35 - COLORE: NERO</v>
      </c>
      <c r="E472" s="23" t="str">
        <f>IF($A$4="I",VLOOKUP(B472,lingue!$A$1:$W$2481,13,FALSE),IF($A$4="GB",VLOOKUP(B472,lingue!$A$1:$W$2481,15,FALSE),IF($A$4="E",VLOOKUP(B472,lingue!$A$1:$W$2481,21,FALSE),IF($A$4="PL",VLOOKUP(B472,lingue!$A$1:$W$2481,23,FALSE),IF($A$4="D",VLOOKUP(B472,lingue!$A$1:$W$2481,17,FALSE),IF($A$4="F",VLOOKUP(B472,lingue!$A$1:$W$2481,19,FALSE)))))))</f>
        <v xml:space="preserve">***FORNITO IN MULTIPLI DI 25 PZ*** </v>
      </c>
      <c r="F472" s="28"/>
      <c r="G472" s="23"/>
      <c r="I472" s="24">
        <v>50</v>
      </c>
      <c r="J472" s="25">
        <v>25</v>
      </c>
      <c r="K472" s="36"/>
      <c r="L472" s="27">
        <v>1.39</v>
      </c>
      <c r="M472" s="102"/>
    </row>
    <row r="473" spans="1:13" ht="21.75" customHeight="1" x14ac:dyDescent="0.25">
      <c r="A473" s="34" t="s">
        <v>398</v>
      </c>
      <c r="B473" s="77" t="s">
        <v>463</v>
      </c>
      <c r="C473" s="98" t="str">
        <f>IF(Tabella423[[#This Row],[ iMiNOW  01/09/2025  31/12/2025 ]],"PROMO"," ")</f>
        <v xml:space="preserve"> </v>
      </c>
      <c r="D473" s="8" t="str">
        <f>IF($A$4="I",VLOOKUP(B473,lingue!$A$1:$W$2481,12,FALSE),IF($A$4="GB",VLOOKUP(B473,lingue!$A$1:$W$2481,14,FALSE),IF($A$4="E",VLOOKUP(B473,lingue!$A$1:$W$2481,20,FALSE),IF($A$4="PL",VLOOKUP(B473,lingue!$A$1:$W$2481,22,FALSE),IF($A$4="D",VLOOKUP(B473,lingue!$A$1:$W$2481,16,FALSE),IF($A$4="F",VLOOKUP(B473,lingue!$A$1:$W$2481,18,FALSE)))))))</f>
        <v>CASSETTA DIVISORIO IN POLIPROPILENE CONDUTTIVO A 2 SCOMPARTI PER CONTENITORI MIS. 2 - DIM. MM  L=125 P=205 A=60 - COLORE: NERO</v>
      </c>
      <c r="E473" s="23" t="str">
        <f>IF($A$4="I",VLOOKUP(B473,lingue!$A$1:$W$2481,13,FALSE),IF($A$4="GB",VLOOKUP(B473,lingue!$A$1:$W$2481,15,FALSE),IF($A$4="E",VLOOKUP(B473,lingue!$A$1:$W$2481,21,FALSE),IF($A$4="PL",VLOOKUP(B473,lingue!$A$1:$W$2481,23,FALSE),IF($A$4="D",VLOOKUP(B473,lingue!$A$1:$W$2481,17,FALSE),IF($A$4="F",VLOOKUP(B473,lingue!$A$1:$W$2481,19,FALSE)))))))</f>
        <v xml:space="preserve">***FORNITO IN MULTIPLI DI 25 PZ*** </v>
      </c>
      <c r="F473" s="8"/>
      <c r="G473" s="23"/>
      <c r="H473" s="8"/>
      <c r="I473" s="24">
        <v>112</v>
      </c>
      <c r="J473" s="25">
        <v>25</v>
      </c>
      <c r="K473" s="26"/>
      <c r="L473" s="27">
        <v>3.52</v>
      </c>
      <c r="M473" s="102"/>
    </row>
    <row r="474" spans="1:13" ht="21.75" customHeight="1" x14ac:dyDescent="0.25">
      <c r="A474" s="34" t="s">
        <v>398</v>
      </c>
      <c r="B474" s="77" t="s">
        <v>464</v>
      </c>
      <c r="C474" s="98" t="str">
        <f>IF(Tabella423[[#This Row],[ iMiNOW  01/09/2025  31/12/2025 ]],"PROMO"," ")</f>
        <v xml:space="preserve"> </v>
      </c>
      <c r="D474" s="8" t="str">
        <f>IF($A$4="I",VLOOKUP(B474,lingue!$A$1:$W$2481,12,FALSE),IF($A$4="GB",VLOOKUP(B474,lingue!$A$1:$W$2481,14,FALSE),IF($A$4="E",VLOOKUP(B474,lingue!$A$1:$W$2481,20,FALSE),IF($A$4="PL",VLOOKUP(B474,lingue!$A$1:$W$2481,22,FALSE),IF($A$4="D",VLOOKUP(B474,lingue!$A$1:$W$2481,16,FALSE),IF($A$4="F",VLOOKUP(B474,lingue!$A$1:$W$2481,18,FALSE)))))))</f>
        <v>CASSETTA DIVISORIO IN REPLAST A 2 SCOMPARTI PER CONTENITORI MIS. 2 - DIM. MM  L=125 P=205 A=60 - COLORE: NERO</v>
      </c>
      <c r="E474" s="23" t="str">
        <f>IF($A$4="I",VLOOKUP(B474,lingue!$A$1:$W$2481,13,FALSE),IF($A$4="GB",VLOOKUP(B474,lingue!$A$1:$W$2481,15,FALSE),IF($A$4="E",VLOOKUP(B474,lingue!$A$1:$W$2481,21,FALSE),IF($A$4="PL",VLOOKUP(B474,lingue!$A$1:$W$2481,23,FALSE),IF($A$4="D",VLOOKUP(B474,lingue!$A$1:$W$2481,17,FALSE),IF($A$4="F",VLOOKUP(B474,lingue!$A$1:$W$2481,19,FALSE)))))))</f>
        <v xml:space="preserve">***FORNITO IN MULTIPLI DI 25 PZ*** </v>
      </c>
      <c r="F474" s="28"/>
      <c r="G474" s="23"/>
      <c r="I474" s="24">
        <v>100</v>
      </c>
      <c r="J474" s="25">
        <v>25</v>
      </c>
      <c r="K474" s="36"/>
      <c r="L474" s="27">
        <v>1.88</v>
      </c>
      <c r="M474" s="102"/>
    </row>
    <row r="475" spans="1:13" ht="21.75" customHeight="1" x14ac:dyDescent="0.25">
      <c r="A475" s="34" t="s">
        <v>398</v>
      </c>
      <c r="B475" s="77" t="s">
        <v>465</v>
      </c>
      <c r="C475" s="98" t="str">
        <f>IF(Tabella423[[#This Row],[ iMiNOW  01/09/2025  31/12/2025 ]],"PROMO"," ")</f>
        <v xml:space="preserve"> </v>
      </c>
      <c r="D475" s="8" t="str">
        <f>IF($A$4="I",VLOOKUP(B475,lingue!$A$1:$W$2481,12,FALSE),IF($A$4="GB",VLOOKUP(B475,lingue!$A$1:$W$2481,14,FALSE),IF($A$4="E",VLOOKUP(B475,lingue!$A$1:$W$2481,20,FALSE),IF($A$4="PL",VLOOKUP(B475,lingue!$A$1:$W$2481,22,FALSE),IF($A$4="D",VLOOKUP(B475,lingue!$A$1:$W$2481,16,FALSE),IF($A$4="F",VLOOKUP(B475,lingue!$A$1:$W$2481,18,FALSE)))))))</f>
        <v>CASSETTA DIVISORIO IN POLIPROPILENE CONDUTTIVO A 4 SCOMPARTI PER CONTENITORI MIS. 2 - DIM. MM  L=125 P=205 A=60 - COLORE: NERO</v>
      </c>
      <c r="E475" s="23" t="str">
        <f>IF($A$4="I",VLOOKUP(B475,lingue!$A$1:$W$2481,13,FALSE),IF($A$4="GB",VLOOKUP(B475,lingue!$A$1:$W$2481,15,FALSE),IF($A$4="E",VLOOKUP(B475,lingue!$A$1:$W$2481,21,FALSE),IF($A$4="PL",VLOOKUP(B475,lingue!$A$1:$W$2481,23,FALSE),IF($A$4="D",VLOOKUP(B475,lingue!$A$1:$W$2481,17,FALSE),IF($A$4="F",VLOOKUP(B475,lingue!$A$1:$W$2481,19,FALSE)))))))</f>
        <v xml:space="preserve">***FORNITO IN MULTIPLI DI 25 PZ*** </v>
      </c>
      <c r="F475" s="8"/>
      <c r="G475" s="23"/>
      <c r="H475" s="8"/>
      <c r="I475" s="24">
        <v>134</v>
      </c>
      <c r="J475" s="25">
        <v>25</v>
      </c>
      <c r="K475" s="26"/>
      <c r="L475" s="27">
        <v>3.52</v>
      </c>
      <c r="M475" s="102"/>
    </row>
    <row r="476" spans="1:13" ht="21.75" customHeight="1" x14ac:dyDescent="0.25">
      <c r="A476" s="34" t="s">
        <v>398</v>
      </c>
      <c r="B476" s="77" t="s">
        <v>466</v>
      </c>
      <c r="C476" s="98" t="str">
        <f>IF(Tabella423[[#This Row],[ iMiNOW  01/09/2025  31/12/2025 ]],"PROMO"," ")</f>
        <v xml:space="preserve"> </v>
      </c>
      <c r="D476" s="8" t="str">
        <f>IF($A$4="I",VLOOKUP(B476,lingue!$A$1:$W$2481,12,FALSE),IF($A$4="GB",VLOOKUP(B476,lingue!$A$1:$W$2481,14,FALSE),IF($A$4="E",VLOOKUP(B476,lingue!$A$1:$W$2481,20,FALSE),IF($A$4="PL",VLOOKUP(B476,lingue!$A$1:$W$2481,22,FALSE),IF($A$4="D",VLOOKUP(B476,lingue!$A$1:$W$2481,16,FALSE),IF($A$4="F",VLOOKUP(B476,lingue!$A$1:$W$2481,18,FALSE)))))))</f>
        <v>CASSETTA DIVISORIO IN REPLAST A 4 SCOMPARTI PER CONTENITORI MIS. 2 - DIM. MM  L=125 P=205 A=60 - COLORE: NERO</v>
      </c>
      <c r="E476" s="23" t="str">
        <f>IF($A$4="I",VLOOKUP(B476,lingue!$A$1:$W$2481,13,FALSE),IF($A$4="GB",VLOOKUP(B476,lingue!$A$1:$W$2481,15,FALSE),IF($A$4="E",VLOOKUP(B476,lingue!$A$1:$W$2481,21,FALSE),IF($A$4="PL",VLOOKUP(B476,lingue!$A$1:$W$2481,23,FALSE),IF($A$4="D",VLOOKUP(B476,lingue!$A$1:$W$2481,17,FALSE),IF($A$4="F",VLOOKUP(B476,lingue!$A$1:$W$2481,19,FALSE)))))))</f>
        <v xml:space="preserve">***FORNITO IN MULTIPLI DI 25 PZ*** </v>
      </c>
      <c r="F476" s="28"/>
      <c r="G476" s="23"/>
      <c r="I476" s="24">
        <v>120</v>
      </c>
      <c r="J476" s="25">
        <v>25</v>
      </c>
      <c r="K476" s="36"/>
      <c r="L476" s="27">
        <v>1.88</v>
      </c>
      <c r="M476" s="102"/>
    </row>
    <row r="477" spans="1:13" ht="21.75" customHeight="1" x14ac:dyDescent="0.25">
      <c r="A477" s="34" t="s">
        <v>398</v>
      </c>
      <c r="B477" s="78" t="s">
        <v>467</v>
      </c>
      <c r="C477" s="98" t="str">
        <f>IF(Tabella423[[#This Row],[ iMiNOW  01/09/2025  31/12/2025 ]],"PROMO"," ")</f>
        <v>PROMO</v>
      </c>
      <c r="D477" s="8" t="str">
        <f>IF($A$4="I",VLOOKUP(B477,lingue!$A$1:$W$2481,12,FALSE),IF($A$4="GB",VLOOKUP(B477,lingue!$A$1:$W$2481,14,FALSE),IF($A$4="E",VLOOKUP(B477,lingue!$A$1:$W$2481,20,FALSE),IF($A$4="PL",VLOOKUP(B477,lingue!$A$1:$W$2481,22,FALSE),IF($A$4="D",VLOOKUP(B477,lingue!$A$1:$W$2481,16,FALSE),IF($A$4="F",VLOOKUP(B477,lingue!$A$1:$W$2481,18,FALSE)))))))</f>
        <v>CONTENITORE IN POLIPROPILENE SERIE COMPAT MISURA 3A2 CON FONDO NERVATO-CAPACITA Lt=9.4 - DIM. MM  L=200 P=350 A=145 - COLORE: GRIGIO SCURO</v>
      </c>
      <c r="E477" s="23" t="str">
        <f>IF($A$4="I",VLOOKUP(B477,lingue!$A$1:$W$2481,13,FALSE),IF($A$4="GB",VLOOKUP(B477,lingue!$A$1:$W$2481,15,FALSE),IF($A$4="E",VLOOKUP(B477,lingue!$A$1:$W$2481,21,FALSE),IF($A$4="PL",VLOOKUP(B477,lingue!$A$1:$W$2481,23,FALSE),IF($A$4="D",VLOOKUP(B477,lingue!$A$1:$W$2481,17,FALSE),IF($A$4="F",VLOOKUP(B477,lingue!$A$1:$W$2481,19,FALSE)))))))</f>
        <v xml:space="preserve">***FORNITO IN MULTIPLI DI 21/252 PZ*** </v>
      </c>
      <c r="F477" s="8"/>
      <c r="G477" s="90"/>
      <c r="H477" s="8"/>
      <c r="I477" s="24">
        <v>598</v>
      </c>
      <c r="J477" s="25">
        <v>21</v>
      </c>
      <c r="K477" s="26">
        <v>252</v>
      </c>
      <c r="L477" s="27">
        <v>5.3</v>
      </c>
      <c r="M477" s="102">
        <f>ROUND(L477*0.9,2)</f>
        <v>4.7699999999999996</v>
      </c>
    </row>
    <row r="478" spans="1:13" ht="21.75" customHeight="1" x14ac:dyDescent="0.25">
      <c r="A478" s="34" t="s">
        <v>398</v>
      </c>
      <c r="B478" s="81" t="s">
        <v>468</v>
      </c>
      <c r="C478" s="98" t="str">
        <f>IF(Tabella423[[#This Row],[ iMiNOW  01/09/2025  31/12/2025 ]],"PROMO"," ")</f>
        <v>PROMO</v>
      </c>
      <c r="D478" s="8" t="str">
        <f>IF($A$4="I",VLOOKUP(B478,lingue!$A$1:$W$2481,12,FALSE),IF($A$4="GB",VLOOKUP(B478,lingue!$A$1:$W$2481,14,FALSE),IF($A$4="E",VLOOKUP(B478,lingue!$A$1:$W$2481,20,FALSE),IF($A$4="PL",VLOOKUP(B478,lingue!$A$1:$W$2481,22,FALSE),IF($A$4="D",VLOOKUP(B478,lingue!$A$1:$W$2481,16,FALSE),IF($A$4="F",VLOOKUP(B478,lingue!$A$1:$W$2481,18,FALSE)))))))</f>
        <v>CONTENITORE IN POLIPROPILENE SERIE COMPAT MISURA 3A2 CON FONDO NERVATO-CAPACITA Lt=9.4 - DIM. MM  L=200 P=350 A=145 - COLORE: VERDE</v>
      </c>
      <c r="E478" s="23" t="str">
        <f>IF($A$4="I",VLOOKUP(B478,lingue!$A$1:$W$2481,13,FALSE),IF($A$4="GB",VLOOKUP(B478,lingue!$A$1:$W$2481,15,FALSE),IF($A$4="E",VLOOKUP(B478,lingue!$A$1:$W$2481,21,FALSE),IF($A$4="PL",VLOOKUP(B478,lingue!$A$1:$W$2481,23,FALSE),IF($A$4="D",VLOOKUP(B478,lingue!$A$1:$W$2481,17,FALSE),IF($A$4="F",VLOOKUP(B478,lingue!$A$1:$W$2481,19,FALSE)))))))</f>
        <v xml:space="preserve">***FORNITO IN MULTIPLI DI 21/252 PZ*** </v>
      </c>
      <c r="F478" s="8"/>
      <c r="G478" s="90"/>
      <c r="H478" s="8"/>
      <c r="I478" s="24">
        <v>598</v>
      </c>
      <c r="J478" s="25">
        <v>21</v>
      </c>
      <c r="K478" s="26">
        <v>252</v>
      </c>
      <c r="L478" s="27">
        <v>5.3</v>
      </c>
      <c r="M478" s="102">
        <f>ROUND(L478*0.9,2)</f>
        <v>4.7699999999999996</v>
      </c>
    </row>
    <row r="479" spans="1:13" ht="21.75" customHeight="1" x14ac:dyDescent="0.25">
      <c r="A479" s="34" t="s">
        <v>398</v>
      </c>
      <c r="B479" s="82" t="s">
        <v>469</v>
      </c>
      <c r="C479" s="98" t="str">
        <f>IF(Tabella423[[#This Row],[ iMiNOW  01/09/2025  31/12/2025 ]],"PROMO"," ")</f>
        <v>PROMO</v>
      </c>
      <c r="D479" s="8" t="str">
        <f>IF($A$4="I",VLOOKUP(B479,lingue!$A$1:$W$2481,12,FALSE),IF($A$4="GB",VLOOKUP(B479,lingue!$A$1:$W$2481,14,FALSE),IF($A$4="E",VLOOKUP(B479,lingue!$A$1:$W$2481,20,FALSE),IF($A$4="PL",VLOOKUP(B479,lingue!$A$1:$W$2481,22,FALSE),IF($A$4="D",VLOOKUP(B479,lingue!$A$1:$W$2481,16,FALSE),IF($A$4="F",VLOOKUP(B479,lingue!$A$1:$W$2481,18,FALSE)))))))</f>
        <v>CONTENITORE IN POLIPROPILENE SERIE COMPAT MISURA 3A2 CON FONDO NERVATO-CAPACITA Lt=9.4 - DIM. MM  L=200 P=350 A=145 - COLORE: ROSSO</v>
      </c>
      <c r="E479" s="23" t="str">
        <f>IF($A$4="I",VLOOKUP(B479,lingue!$A$1:$W$2481,13,FALSE),IF($A$4="GB",VLOOKUP(B479,lingue!$A$1:$W$2481,15,FALSE),IF($A$4="E",VLOOKUP(B479,lingue!$A$1:$W$2481,21,FALSE),IF($A$4="PL",VLOOKUP(B479,lingue!$A$1:$W$2481,23,FALSE),IF($A$4="D",VLOOKUP(B479,lingue!$A$1:$W$2481,17,FALSE),IF($A$4="F",VLOOKUP(B479,lingue!$A$1:$W$2481,19,FALSE)))))))</f>
        <v xml:space="preserve">***FORNITO IN MULTIPLI DI 21/252 PZ*** </v>
      </c>
      <c r="F479" s="8"/>
      <c r="G479" s="90"/>
      <c r="H479" s="8"/>
      <c r="I479" s="24">
        <v>598</v>
      </c>
      <c r="J479" s="25">
        <v>21</v>
      </c>
      <c r="K479" s="26">
        <v>252</v>
      </c>
      <c r="L479" s="27">
        <v>5.3</v>
      </c>
      <c r="M479" s="102">
        <f>ROUND(L479*0.9,2)</f>
        <v>4.7699999999999996</v>
      </c>
    </row>
    <row r="480" spans="1:13" ht="21.75" customHeight="1" x14ac:dyDescent="0.25">
      <c r="A480" s="34" t="s">
        <v>398</v>
      </c>
      <c r="B480" s="83" t="s">
        <v>470</v>
      </c>
      <c r="C480" s="98" t="str">
        <f>IF(Tabella423[[#This Row],[ iMiNOW  01/09/2025  31/12/2025 ]],"PROMO"," ")</f>
        <v>PROMO</v>
      </c>
      <c r="D480" s="8" t="str">
        <f>IF($A$4="I",VLOOKUP(B480,lingue!$A$1:$W$2481,12,FALSE),IF($A$4="GB",VLOOKUP(B480,lingue!$A$1:$W$2481,14,FALSE),IF($A$4="E",VLOOKUP(B480,lingue!$A$1:$W$2481,20,FALSE),IF($A$4="PL",VLOOKUP(B480,lingue!$A$1:$W$2481,22,FALSE),IF($A$4="D",VLOOKUP(B480,lingue!$A$1:$W$2481,16,FALSE),IF($A$4="F",VLOOKUP(B480,lingue!$A$1:$W$2481,18,FALSE)))))))</f>
        <v>CONTENITORE IN POLIPROPILENE SERIE COMPAT MISURA 3A2 CON FONDO NERVATO-CAPACITA Lt=9.4 - DIM. MM  L=200 P=350 A=145 - COLORE: BLU</v>
      </c>
      <c r="E480" s="23" t="str">
        <f>IF($A$4="I",VLOOKUP(B480,lingue!$A$1:$W$2481,13,FALSE),IF($A$4="GB",VLOOKUP(B480,lingue!$A$1:$W$2481,15,FALSE),IF($A$4="E",VLOOKUP(B480,lingue!$A$1:$W$2481,21,FALSE),IF($A$4="PL",VLOOKUP(B480,lingue!$A$1:$W$2481,23,FALSE),IF($A$4="D",VLOOKUP(B480,lingue!$A$1:$W$2481,17,FALSE),IF($A$4="F",VLOOKUP(B480,lingue!$A$1:$W$2481,19,FALSE)))))))</f>
        <v xml:space="preserve">***FORNITO IN MULTIPLI DI 21/252 PZ*** </v>
      </c>
      <c r="F480" s="8"/>
      <c r="G480" s="90"/>
      <c r="H480" s="89"/>
      <c r="I480" s="24">
        <v>598</v>
      </c>
      <c r="J480" s="25">
        <v>21</v>
      </c>
      <c r="K480" s="26">
        <v>252</v>
      </c>
      <c r="L480" s="27">
        <v>5.3</v>
      </c>
      <c r="M480" s="102">
        <f>ROUND(L480*0.9,2)</f>
        <v>4.7699999999999996</v>
      </c>
    </row>
    <row r="481" spans="1:13" ht="21.75" customHeight="1" x14ac:dyDescent="0.25">
      <c r="A481" s="34" t="s">
        <v>398</v>
      </c>
      <c r="B481" s="70" t="s">
        <v>471</v>
      </c>
      <c r="C481" s="98" t="str">
        <f>IF(Tabella423[[#This Row],[ iMiNOW  01/09/2025  31/12/2025 ]],"PROMO"," ")</f>
        <v>PROMO</v>
      </c>
      <c r="D481" s="8" t="str">
        <f>IF($A$4="I",VLOOKUP(B481,lingue!$A$1:$W$2481,12,FALSE),IF($A$4="GB",VLOOKUP(B481,lingue!$A$1:$W$2481,14,FALSE),IF($A$4="E",VLOOKUP(B481,lingue!$A$1:$W$2481,20,FALSE),IF($A$4="PL",VLOOKUP(B481,lingue!$A$1:$W$2481,22,FALSE),IF($A$4="D",VLOOKUP(B481,lingue!$A$1:$W$2481,16,FALSE),IF($A$4="F",VLOOKUP(B481,lingue!$A$1:$W$2481,18,FALSE)))))))</f>
        <v>CONTENITORE IN POLIPROPILENE SERIE COMPAT MISURA 3A2 CON FONDO NERVATO-CAPACITA Lt=9.4 - DIM. MM  L=200 P=350 A=145 - COLORE: GIALLO</v>
      </c>
      <c r="E481" s="23" t="str">
        <f>IF($A$4="I",VLOOKUP(B481,lingue!$A$1:$W$2481,13,FALSE),IF($A$4="GB",VLOOKUP(B481,lingue!$A$1:$W$2481,15,FALSE),IF($A$4="E",VLOOKUP(B481,lingue!$A$1:$W$2481,21,FALSE),IF($A$4="PL",VLOOKUP(B481,lingue!$A$1:$W$2481,23,FALSE),IF($A$4="D",VLOOKUP(B481,lingue!$A$1:$W$2481,17,FALSE),IF($A$4="F",VLOOKUP(B481,lingue!$A$1:$W$2481,19,FALSE)))))))</f>
        <v xml:space="preserve">***FORNITO IN MULTIPLI DI 21/252 PZ*** </v>
      </c>
      <c r="F481" s="8"/>
      <c r="G481" s="90"/>
      <c r="H481" s="8"/>
      <c r="I481" s="24">
        <v>598</v>
      </c>
      <c r="J481" s="25">
        <v>21</v>
      </c>
      <c r="K481" s="26">
        <v>252</v>
      </c>
      <c r="L481" s="27">
        <v>5.3</v>
      </c>
      <c r="M481" s="102">
        <f>ROUND(L481*0.9,2)</f>
        <v>4.7699999999999996</v>
      </c>
    </row>
    <row r="482" spans="1:13" ht="21.75" customHeight="1" x14ac:dyDescent="0.25">
      <c r="A482" s="34" t="s">
        <v>398</v>
      </c>
      <c r="B482" s="77" t="s">
        <v>472</v>
      </c>
      <c r="C482" s="98" t="str">
        <f>IF(Tabella423[[#This Row],[ iMiNOW  01/09/2025  31/12/2025 ]],"PROMO"," ")</f>
        <v xml:space="preserve"> </v>
      </c>
      <c r="D482" s="8" t="str">
        <f>IF($A$4="I",VLOOKUP(B482,lingue!$A$1:$W$2481,12,FALSE),IF($A$4="GB",VLOOKUP(B482,lingue!$A$1:$W$2481,14,FALSE),IF($A$4="E",VLOOKUP(B482,lingue!$A$1:$W$2481,20,FALSE),IF($A$4="PL",VLOOKUP(B482,lingue!$A$1:$W$2481,22,FALSE),IF($A$4="D",VLOOKUP(B482,lingue!$A$1:$W$2481,16,FALSE),IF($A$4="F",VLOOKUP(B482,lingue!$A$1:$W$2481,18,FALSE)))))))</f>
        <v>CONTENITORE IN POLIPROPILENE CONDUTTIVO SERIE COMPAT MISURA 3A2 CON FONDO NERVATO-CAPACITA Lt=9.4 - DIM. MM  L=200 P=350 A=145 - COLORE: NERO</v>
      </c>
      <c r="E482" s="23" t="str">
        <f>IF($A$4="I",VLOOKUP(B482,lingue!$A$1:$W$2481,13,FALSE),IF($A$4="GB",VLOOKUP(B482,lingue!$A$1:$W$2481,15,FALSE),IF($A$4="E",VLOOKUP(B482,lingue!$A$1:$W$2481,21,FALSE),IF($A$4="PL",VLOOKUP(B482,lingue!$A$1:$W$2481,23,FALSE),IF($A$4="D",VLOOKUP(B482,lingue!$A$1:$W$2481,17,FALSE),IF($A$4="F",VLOOKUP(B482,lingue!$A$1:$W$2481,19,FALSE)))))))</f>
        <v xml:space="preserve">***FORNITO IN MULTIPLI DI 21/252 PZ*** </v>
      </c>
      <c r="F482" s="8"/>
      <c r="G482" s="42"/>
      <c r="H482" s="8"/>
      <c r="I482" s="24">
        <v>670</v>
      </c>
      <c r="J482" s="25">
        <v>21</v>
      </c>
      <c r="K482" s="26">
        <v>252</v>
      </c>
      <c r="L482" s="27">
        <v>9.84</v>
      </c>
      <c r="M482" s="102"/>
    </row>
    <row r="483" spans="1:13" ht="21.75" customHeight="1" x14ac:dyDescent="0.25">
      <c r="A483" s="34" t="s">
        <v>398</v>
      </c>
      <c r="B483" s="79" t="s">
        <v>473</v>
      </c>
      <c r="C483" s="98" t="str">
        <f>IF(Tabella423[[#This Row],[ iMiNOW  01/09/2025  31/12/2025 ]],"PROMO"," ")</f>
        <v xml:space="preserve"> </v>
      </c>
      <c r="D483" s="8" t="str">
        <f>IF($A$4="I",VLOOKUP(B483,lingue!$A$1:$W$2481,12,FALSE),IF($A$4="GB",VLOOKUP(B483,lingue!$A$1:$W$2481,14,FALSE),IF($A$4="E",VLOOKUP(B483,lingue!$A$1:$W$2481,20,FALSE),IF($A$4="PL",VLOOKUP(B483,lingue!$A$1:$W$2481,22,FALSE),IF($A$4="D",VLOOKUP(B483,lingue!$A$1:$W$2481,16,FALSE),IF($A$4="F",VLOOKUP(B483,lingue!$A$1:$W$2481,18,FALSE)))))))</f>
        <v>CONTENITORE IN REPLAST SERIE COMPAT MISURA 3A2 CON FONDO NERVATO-CAPACITA Lt=9.4 - DIM. MM  L=200 P=350 A=145 - COLORE: GRIGIO SCURO</v>
      </c>
      <c r="E483" s="23" t="str">
        <f>IF($A$4="I",VLOOKUP(B483,lingue!$A$1:$W$2481,13,FALSE),IF($A$4="GB",VLOOKUP(B483,lingue!$A$1:$W$2481,15,FALSE),IF($A$4="E",VLOOKUP(B483,lingue!$A$1:$W$2481,21,FALSE),IF($A$4="PL",VLOOKUP(B483,lingue!$A$1:$W$2481,23,FALSE),IF($A$4="D",VLOOKUP(B483,lingue!$A$1:$W$2481,17,FALSE),IF($A$4="F",VLOOKUP(B483,lingue!$A$1:$W$2481,19,FALSE)))))))</f>
        <v xml:space="preserve">***FORNITO IN MULTIPLI DI 21/252 PZ*** </v>
      </c>
      <c r="F483" s="8"/>
      <c r="G483" s="23"/>
      <c r="H483" s="8"/>
      <c r="I483" s="24">
        <v>625</v>
      </c>
      <c r="J483" s="25">
        <v>21</v>
      </c>
      <c r="K483" s="26">
        <v>252</v>
      </c>
      <c r="L483" s="27">
        <v>4.55</v>
      </c>
      <c r="M483" s="102"/>
    </row>
    <row r="484" spans="1:13" ht="21.75" customHeight="1" x14ac:dyDescent="0.25">
      <c r="A484" s="34" t="s">
        <v>398</v>
      </c>
      <c r="B484" s="78" t="s">
        <v>474</v>
      </c>
      <c r="C484" s="98" t="str">
        <f>IF(Tabella423[[#This Row],[ iMiNOW  01/09/2025  31/12/2025 ]],"PROMO"," ")</f>
        <v>PROMO</v>
      </c>
      <c r="D484" s="8" t="str">
        <f>IF($A$4="I",VLOOKUP(B484,lingue!$A$1:$W$2481,12,FALSE),IF($A$4="GB",VLOOKUP(B484,lingue!$A$1:$W$2481,14,FALSE),IF($A$4="E",VLOOKUP(B484,lingue!$A$1:$W$2481,20,FALSE),IF($A$4="PL",VLOOKUP(B484,lingue!$A$1:$W$2481,22,FALSE),IF($A$4="D",VLOOKUP(B484,lingue!$A$1:$W$2481,16,FALSE),IF($A$4="F",VLOOKUP(B484,lingue!$A$1:$W$2481,18,FALSE)))))))</f>
        <v>CONTENITORE IN POLIPROPILENE SERIE COMPAT MISURA 4A2 CON FONDO NERVATO-CAPACITA Lt=20 - DIM. MM  L=300 P=500 A=145 - COLORE: GRIGIO SCURO</v>
      </c>
      <c r="E484" s="23" t="str">
        <f>IF($A$4="I",VLOOKUP(B484,lingue!$A$1:$W$2481,13,FALSE),IF($A$4="GB",VLOOKUP(B484,lingue!$A$1:$W$2481,15,FALSE),IF($A$4="E",VLOOKUP(B484,lingue!$A$1:$W$2481,21,FALSE),IF($A$4="PL",VLOOKUP(B484,lingue!$A$1:$W$2481,23,FALSE),IF($A$4="D",VLOOKUP(B484,lingue!$A$1:$W$2481,17,FALSE),IF($A$4="F",VLOOKUP(B484,lingue!$A$1:$W$2481,19,FALSE)))))))</f>
        <v xml:space="preserve">***FORNITO IN MULTIPLI DI 14/112 PZ*** </v>
      </c>
      <c r="F484" s="8"/>
      <c r="G484" s="23"/>
      <c r="H484" s="8"/>
      <c r="I484" s="24">
        <v>1222</v>
      </c>
      <c r="J484" s="25">
        <v>14</v>
      </c>
      <c r="K484" s="26">
        <v>112</v>
      </c>
      <c r="L484" s="27">
        <v>10.79</v>
      </c>
      <c r="M484" s="102">
        <f>ROUND(L484*0.9,2)</f>
        <v>9.7100000000000009</v>
      </c>
    </row>
    <row r="485" spans="1:13" ht="21.75" customHeight="1" x14ac:dyDescent="0.25">
      <c r="A485" s="34" t="s">
        <v>398</v>
      </c>
      <c r="B485" s="81" t="s">
        <v>475</v>
      </c>
      <c r="C485" s="98" t="str">
        <f>IF(Tabella423[[#This Row],[ iMiNOW  01/09/2025  31/12/2025 ]],"PROMO"," ")</f>
        <v>PROMO</v>
      </c>
      <c r="D485" s="8" t="str">
        <f>IF($A$4="I",VLOOKUP(B485,lingue!$A$1:$W$2481,12,FALSE),IF($A$4="GB",VLOOKUP(B485,lingue!$A$1:$W$2481,14,FALSE),IF($A$4="E",VLOOKUP(B485,lingue!$A$1:$W$2481,20,FALSE),IF($A$4="PL",VLOOKUP(B485,lingue!$A$1:$W$2481,22,FALSE),IF($A$4="D",VLOOKUP(B485,lingue!$A$1:$W$2481,16,FALSE),IF($A$4="F",VLOOKUP(B485,lingue!$A$1:$W$2481,18,FALSE)))))))</f>
        <v>CONTENITORE IN POLIPROPILENE SERIE COMPAT MISURA 4A2 CON FONDO NERVATO-CAPACITA Lt=20 - DIM. MM  L=300 P=500 A=145 - COLORE: VERDE</v>
      </c>
      <c r="E485" s="23" t="str">
        <f>IF($A$4="I",VLOOKUP(B485,lingue!$A$1:$W$2481,13,FALSE),IF($A$4="GB",VLOOKUP(B485,lingue!$A$1:$W$2481,15,FALSE),IF($A$4="E",VLOOKUP(B485,lingue!$A$1:$W$2481,21,FALSE),IF($A$4="PL",VLOOKUP(B485,lingue!$A$1:$W$2481,23,FALSE),IF($A$4="D",VLOOKUP(B485,lingue!$A$1:$W$2481,17,FALSE),IF($A$4="F",VLOOKUP(B485,lingue!$A$1:$W$2481,19,FALSE)))))))</f>
        <v xml:space="preserve">***FORNITO IN MULTIPLI DI 14/112 PZ*** </v>
      </c>
      <c r="F485" s="8"/>
      <c r="G485" s="23"/>
      <c r="H485" s="8"/>
      <c r="I485" s="24">
        <v>1222</v>
      </c>
      <c r="J485" s="25">
        <v>14</v>
      </c>
      <c r="K485" s="26">
        <v>112</v>
      </c>
      <c r="L485" s="27">
        <v>10.79</v>
      </c>
      <c r="M485" s="102">
        <f>ROUND(L485*0.9,2)</f>
        <v>9.7100000000000009</v>
      </c>
    </row>
    <row r="486" spans="1:13" ht="21.75" customHeight="1" x14ac:dyDescent="0.25">
      <c r="A486" s="34" t="s">
        <v>398</v>
      </c>
      <c r="B486" s="82" t="s">
        <v>476</v>
      </c>
      <c r="C486" s="98" t="str">
        <f>IF(Tabella423[[#This Row],[ iMiNOW  01/09/2025  31/12/2025 ]],"PROMO"," ")</f>
        <v>PROMO</v>
      </c>
      <c r="D486" s="8" t="str">
        <f>IF($A$4="I",VLOOKUP(B486,lingue!$A$1:$W$2481,12,FALSE),IF($A$4="GB",VLOOKUP(B486,lingue!$A$1:$W$2481,14,FALSE),IF($A$4="E",VLOOKUP(B486,lingue!$A$1:$W$2481,20,FALSE),IF($A$4="PL",VLOOKUP(B486,lingue!$A$1:$W$2481,22,FALSE),IF($A$4="D",VLOOKUP(B486,lingue!$A$1:$W$2481,16,FALSE),IF($A$4="F",VLOOKUP(B486,lingue!$A$1:$W$2481,18,FALSE)))))))</f>
        <v>CONTENITORE IN POLIPROPILENE SERIE COMPAT MISURA 4A2 CON FONDO NERVATO-CAPACITA Lt=20 - DIM. MM  L=300 P=500 A=145 - COLORE: ROSSO</v>
      </c>
      <c r="E486" s="23" t="str">
        <f>IF($A$4="I",VLOOKUP(B486,lingue!$A$1:$W$2481,13,FALSE),IF($A$4="GB",VLOOKUP(B486,lingue!$A$1:$W$2481,15,FALSE),IF($A$4="E",VLOOKUP(B486,lingue!$A$1:$W$2481,21,FALSE),IF($A$4="PL",VLOOKUP(B486,lingue!$A$1:$W$2481,23,FALSE),IF($A$4="D",VLOOKUP(B486,lingue!$A$1:$W$2481,17,FALSE),IF($A$4="F",VLOOKUP(B486,lingue!$A$1:$W$2481,19,FALSE)))))))</f>
        <v xml:space="preserve">***FORNITO IN MULTIPLI DI 14/112 PZ*** </v>
      </c>
      <c r="F486" s="8"/>
      <c r="G486" s="23"/>
      <c r="H486" s="8"/>
      <c r="I486" s="24">
        <v>1222</v>
      </c>
      <c r="J486" s="25">
        <v>14</v>
      </c>
      <c r="K486" s="26">
        <v>112</v>
      </c>
      <c r="L486" s="27">
        <v>10.79</v>
      </c>
      <c r="M486" s="102">
        <f>ROUND(L486*0.9,2)</f>
        <v>9.7100000000000009</v>
      </c>
    </row>
    <row r="487" spans="1:13" ht="21.75" customHeight="1" x14ac:dyDescent="0.25">
      <c r="A487" s="34" t="s">
        <v>398</v>
      </c>
      <c r="B487" s="83" t="s">
        <v>477</v>
      </c>
      <c r="C487" s="98" t="str">
        <f>IF(Tabella423[[#This Row],[ iMiNOW  01/09/2025  31/12/2025 ]],"PROMO"," ")</f>
        <v>PROMO</v>
      </c>
      <c r="D487" s="8" t="str">
        <f>IF($A$4="I",VLOOKUP(B487,lingue!$A$1:$W$2481,12,FALSE),IF($A$4="GB",VLOOKUP(B487,lingue!$A$1:$W$2481,14,FALSE),IF($A$4="E",VLOOKUP(B487,lingue!$A$1:$W$2481,20,FALSE),IF($A$4="PL",VLOOKUP(B487,lingue!$A$1:$W$2481,22,FALSE),IF($A$4="D",VLOOKUP(B487,lingue!$A$1:$W$2481,16,FALSE),IF($A$4="F",VLOOKUP(B487,lingue!$A$1:$W$2481,18,FALSE)))))))</f>
        <v>CONTENITORE IN POLIPROPILENE SERIE COMPAT MISURA 4A2 CON FONDO NERVATO-CAPACITA Lt=20 - DIM. MM  L=300 P=500 A=145 - COLORE: BLU</v>
      </c>
      <c r="E487" s="23" t="str">
        <f>IF($A$4="I",VLOOKUP(B487,lingue!$A$1:$W$2481,13,FALSE),IF($A$4="GB",VLOOKUP(B487,lingue!$A$1:$W$2481,15,FALSE),IF($A$4="E",VLOOKUP(B487,lingue!$A$1:$W$2481,21,FALSE),IF($A$4="PL",VLOOKUP(B487,lingue!$A$1:$W$2481,23,FALSE),IF($A$4="D",VLOOKUP(B487,lingue!$A$1:$W$2481,17,FALSE),IF($A$4="F",VLOOKUP(B487,lingue!$A$1:$W$2481,19,FALSE)))))))</f>
        <v xml:space="preserve">***FORNITO IN MULTIPLI DI 14/112 PZ*** </v>
      </c>
      <c r="F487" s="8"/>
      <c r="G487" s="23"/>
      <c r="H487" s="8"/>
      <c r="I487" s="24">
        <v>1222</v>
      </c>
      <c r="J487" s="25">
        <v>14</v>
      </c>
      <c r="K487" s="26">
        <v>112</v>
      </c>
      <c r="L487" s="27">
        <v>10.79</v>
      </c>
      <c r="M487" s="102">
        <f>ROUND(L487*0.9,2)</f>
        <v>9.7100000000000009</v>
      </c>
    </row>
    <row r="488" spans="1:13" ht="21.75" customHeight="1" x14ac:dyDescent="0.25">
      <c r="A488" s="34" t="s">
        <v>398</v>
      </c>
      <c r="B488" s="70" t="s">
        <v>478</v>
      </c>
      <c r="C488" s="98" t="str">
        <f>IF(Tabella423[[#This Row],[ iMiNOW  01/09/2025  31/12/2025 ]],"PROMO"," ")</f>
        <v>PROMO</v>
      </c>
      <c r="D488" s="8" t="str">
        <f>IF($A$4="I",VLOOKUP(B488,lingue!$A$1:$W$2481,12,FALSE),IF($A$4="GB",VLOOKUP(B488,lingue!$A$1:$W$2481,14,FALSE),IF($A$4="E",VLOOKUP(B488,lingue!$A$1:$W$2481,20,FALSE),IF($A$4="PL",VLOOKUP(B488,lingue!$A$1:$W$2481,22,FALSE),IF($A$4="D",VLOOKUP(B488,lingue!$A$1:$W$2481,16,FALSE),IF($A$4="F",VLOOKUP(B488,lingue!$A$1:$W$2481,18,FALSE)))))))</f>
        <v>CONTENITORE IN POLIPROPILENE SERIE COMPAT MISURA 4A2 CON FONDO NERVATO-CAPACITA Lt=20 - DIM. MM  L=300 P=500 A=145 - COLORE: GIALLO</v>
      </c>
      <c r="E488" s="23" t="str">
        <f>IF($A$4="I",VLOOKUP(B488,lingue!$A$1:$W$2481,13,FALSE),IF($A$4="GB",VLOOKUP(B488,lingue!$A$1:$W$2481,15,FALSE),IF($A$4="E",VLOOKUP(B488,lingue!$A$1:$W$2481,21,FALSE),IF($A$4="PL",VLOOKUP(B488,lingue!$A$1:$W$2481,23,FALSE),IF($A$4="D",VLOOKUP(B488,lingue!$A$1:$W$2481,17,FALSE),IF($A$4="F",VLOOKUP(B488,lingue!$A$1:$W$2481,19,FALSE)))))))</f>
        <v xml:space="preserve">***FORNITO IN MULTIPLI DI 14/112 PZ*** </v>
      </c>
      <c r="F488" s="8"/>
      <c r="G488" s="23"/>
      <c r="H488" s="8"/>
      <c r="I488" s="24">
        <v>1222</v>
      </c>
      <c r="J488" s="25">
        <v>14</v>
      </c>
      <c r="K488" s="26">
        <v>112</v>
      </c>
      <c r="L488" s="27">
        <v>10.79</v>
      </c>
      <c r="M488" s="102">
        <f>ROUND(L488*0.9,2)</f>
        <v>9.7100000000000009</v>
      </c>
    </row>
    <row r="489" spans="1:13" ht="21.75" customHeight="1" x14ac:dyDescent="0.25">
      <c r="A489" s="34" t="s">
        <v>398</v>
      </c>
      <c r="B489" s="77" t="s">
        <v>14366</v>
      </c>
      <c r="C489" s="98" t="str">
        <f>IF(Tabella423[[#This Row],[ iMiNOW  01/09/2025  31/12/2025 ]],"PROMO"," ")</f>
        <v xml:space="preserve"> </v>
      </c>
      <c r="D489" s="8" t="str">
        <f>IF($A$4="I",VLOOKUP(B489,lingue!$A$1:$W$2481,12,FALSE),IF($A$4="GB",VLOOKUP(B489,lingue!$A$1:$W$2481,14,FALSE),IF($A$4="E",VLOOKUP(B489,lingue!$A$1:$W$2481,20,FALSE),IF($A$4="PL",VLOOKUP(B489,lingue!$A$1:$W$2481,22,FALSE),IF($A$4="D",VLOOKUP(B489,lingue!$A$1:$W$2481,16,FALSE),IF($A$4="F",VLOOKUP(B489,lingue!$A$1:$W$2481,18,FALSE)))))))</f>
        <v>CONTENITORE IN POLIPROPILENE CONDUTTIVO SERIE COMPAT MISURA 4A2 CON FONDO NERVATO-CAPACITA Lt=20 - DIM. MM  L=300 P=500 A=145 - COLORE: NERO</v>
      </c>
      <c r="E489" s="23" t="str">
        <f>IF($A$4="I",VLOOKUP(B489,lingue!$A$1:$W$2481,13,FALSE),IF($A$4="GB",VLOOKUP(B489,lingue!$A$1:$W$2481,15,FALSE),IF($A$4="E",VLOOKUP(B489,lingue!$A$1:$W$2481,21,FALSE),IF($A$4="PL",VLOOKUP(B489,lingue!$A$1:$W$2481,23,FALSE),IF($A$4="D",VLOOKUP(B489,lingue!$A$1:$W$2481,17,FALSE),IF($A$4="F",VLOOKUP(B489,lingue!$A$1:$W$2481,19,FALSE)))))))</f>
        <v xml:space="preserve">***FORNITO IN MULTIPLI DI 14/112 PZ*** </v>
      </c>
      <c r="F489" s="29">
        <v>200</v>
      </c>
      <c r="G489" s="23"/>
      <c r="H489" s="8"/>
      <c r="I489" s="24">
        <v>1369</v>
      </c>
      <c r="J489" s="25">
        <v>14</v>
      </c>
      <c r="K489" s="26">
        <v>112</v>
      </c>
      <c r="L489" s="27">
        <v>19.420000000000002</v>
      </c>
      <c r="M489" s="102"/>
    </row>
    <row r="490" spans="1:13" ht="21.75" customHeight="1" x14ac:dyDescent="0.25">
      <c r="A490" s="34" t="s">
        <v>398</v>
      </c>
      <c r="B490" s="79" t="s">
        <v>14367</v>
      </c>
      <c r="C490" s="98" t="str">
        <f>IF(Tabella423[[#This Row],[ iMiNOW  01/09/2025  31/12/2025 ]],"PROMO"," ")</f>
        <v xml:space="preserve"> </v>
      </c>
      <c r="D490" s="8" t="str">
        <f>IF($A$4="I",VLOOKUP(B490,lingue!$A$1:$W$2481,12,FALSE),IF($A$4="GB",VLOOKUP(B490,lingue!$A$1:$W$2481,14,FALSE),IF($A$4="E",VLOOKUP(B490,lingue!$A$1:$W$2481,20,FALSE),IF($A$4="PL",VLOOKUP(B490,lingue!$A$1:$W$2481,22,FALSE),IF($A$4="D",VLOOKUP(B490,lingue!$A$1:$W$2481,16,FALSE),IF($A$4="F",VLOOKUP(B490,lingue!$A$1:$W$2481,18,FALSE)))))))</f>
        <v>CONTENITORE IN REPLAST SERIE COMPAT MISURA 4A2 CON FONDO NERVATO-CAPACITA Lt=20 - DIM. MM  L=300 P=500 A=145 - COLORE:  GRIGIO SCURO</v>
      </c>
      <c r="E490" s="23" t="str">
        <f>IF($A$4="I",VLOOKUP(B490,lingue!$A$1:$W$2481,13,FALSE),IF($A$4="GB",VLOOKUP(B490,lingue!$A$1:$W$2481,15,FALSE),IF($A$4="E",VLOOKUP(B490,lingue!$A$1:$W$2481,21,FALSE),IF($A$4="PL",VLOOKUP(B490,lingue!$A$1:$W$2481,23,FALSE),IF($A$4="D",VLOOKUP(B490,lingue!$A$1:$W$2481,17,FALSE),IF($A$4="F",VLOOKUP(B490,lingue!$A$1:$W$2481,19,FALSE)))))))</f>
        <v xml:space="preserve">***FORNITO IN MULTIPLI DI 14/112 PZ*** </v>
      </c>
      <c r="F490" s="8"/>
      <c r="G490" s="23"/>
      <c r="H490" s="8"/>
      <c r="I490" s="24">
        <v>1277</v>
      </c>
      <c r="J490" s="25">
        <v>14</v>
      </c>
      <c r="K490" s="26">
        <v>112</v>
      </c>
      <c r="L490" s="27">
        <v>9.17</v>
      </c>
      <c r="M490" s="102"/>
    </row>
    <row r="491" spans="1:13" ht="21.75" customHeight="1" x14ac:dyDescent="0.25">
      <c r="A491" s="34" t="s">
        <v>398</v>
      </c>
      <c r="B491" s="78" t="s">
        <v>479</v>
      </c>
      <c r="C491" s="98" t="str">
        <f>IF(Tabella423[[#This Row],[ iMiNOW  01/09/2025  31/12/2025 ]],"PROMO"," ")</f>
        <v>PROMO</v>
      </c>
      <c r="D491" s="8" t="str">
        <f>IF($A$4="I",VLOOKUP(B491,lingue!$A$1:$W$2481,12,FALSE),IF($A$4="GB",VLOOKUP(B491,lingue!$A$1:$W$2481,14,FALSE),IF($A$4="E",VLOOKUP(B491,lingue!$A$1:$W$2481,20,FALSE),IF($A$4="PL",VLOOKUP(B491,lingue!$A$1:$W$2481,22,FALSE),IF($A$4="D",VLOOKUP(B491,lingue!$A$1:$W$2481,16,FALSE),IF($A$4="F",VLOOKUP(B491,lingue!$A$1:$W$2481,18,FALSE)))))))</f>
        <v>CONTENITORE IN POLIPROPILENE SERIE COMPAT MISURA 4A5 CON FONDO NERVATO-CAPACITA Lt=42 - DIM. MM  L=300 P=500 A=300 - COLORE: GRIGIO SCURO</v>
      </c>
      <c r="E491" s="23" t="str">
        <f>IF($A$4="I",VLOOKUP(B491,lingue!$A$1:$W$2481,13,FALSE),IF($A$4="GB",VLOOKUP(B491,lingue!$A$1:$W$2481,15,FALSE),IF($A$4="E",VLOOKUP(B491,lingue!$A$1:$W$2481,21,FALSE),IF($A$4="PL",VLOOKUP(B491,lingue!$A$1:$W$2481,23,FALSE),IF($A$4="D",VLOOKUP(B491,lingue!$A$1:$W$2481,17,FALSE),IF($A$4="F",VLOOKUP(B491,lingue!$A$1:$W$2481,19,FALSE)))))))</f>
        <v xml:space="preserve">***FORNITO IN MULTIPLI DI 6/48 PZ*** </v>
      </c>
      <c r="F491" s="8"/>
      <c r="G491" s="23"/>
      <c r="H491" s="8"/>
      <c r="I491" s="24">
        <v>1874</v>
      </c>
      <c r="J491" s="25">
        <v>6</v>
      </c>
      <c r="K491" s="26">
        <v>48</v>
      </c>
      <c r="L491" s="27">
        <v>14.9</v>
      </c>
      <c r="M491" s="102">
        <f>ROUND(L491*0.9,2)</f>
        <v>13.41</v>
      </c>
    </row>
    <row r="492" spans="1:13" ht="21.75" customHeight="1" x14ac:dyDescent="0.25">
      <c r="A492" s="34" t="s">
        <v>398</v>
      </c>
      <c r="B492" s="81" t="s">
        <v>480</v>
      </c>
      <c r="C492" s="98" t="str">
        <f>IF(Tabella423[[#This Row],[ iMiNOW  01/09/2025  31/12/2025 ]],"PROMO"," ")</f>
        <v>PROMO</v>
      </c>
      <c r="D492" s="8" t="str">
        <f>IF($A$4="I",VLOOKUP(B492,lingue!$A$1:$W$2481,12,FALSE),IF($A$4="GB",VLOOKUP(B492,lingue!$A$1:$W$2481,14,FALSE),IF($A$4="E",VLOOKUP(B492,lingue!$A$1:$W$2481,20,FALSE),IF($A$4="PL",VLOOKUP(B492,lingue!$A$1:$W$2481,22,FALSE),IF($A$4="D",VLOOKUP(B492,lingue!$A$1:$W$2481,16,FALSE),IF($A$4="F",VLOOKUP(B492,lingue!$A$1:$W$2481,18,FALSE)))))))</f>
        <v>CONTENITORE IN POLIPROPILENE SERIE COMPAT MISURA 4A5 CON FONDO NERVATO-CAPACITA Lt=42 - DIM. MM  L=300 P=500 A=300 - COLORE: VERDE</v>
      </c>
      <c r="E492" s="23" t="str">
        <f>IF($A$4="I",VLOOKUP(B492,lingue!$A$1:$W$2481,13,FALSE),IF($A$4="GB",VLOOKUP(B492,lingue!$A$1:$W$2481,15,FALSE),IF($A$4="E",VLOOKUP(B492,lingue!$A$1:$W$2481,21,FALSE),IF($A$4="PL",VLOOKUP(B492,lingue!$A$1:$W$2481,23,FALSE),IF($A$4="D",VLOOKUP(B492,lingue!$A$1:$W$2481,17,FALSE),IF($A$4="F",VLOOKUP(B492,lingue!$A$1:$W$2481,19,FALSE)))))))</f>
        <v xml:space="preserve">***FORNITO IN MULTIPLI DI 6/48 PZ*** </v>
      </c>
      <c r="F492" s="8"/>
      <c r="G492" s="23"/>
      <c r="H492" s="8"/>
      <c r="I492" s="24">
        <v>1874</v>
      </c>
      <c r="J492" s="25">
        <v>6</v>
      </c>
      <c r="K492" s="26">
        <v>48</v>
      </c>
      <c r="L492" s="27">
        <v>14.9</v>
      </c>
      <c r="M492" s="102">
        <f>ROUND(L492*0.9,2)</f>
        <v>13.41</v>
      </c>
    </row>
    <row r="493" spans="1:13" ht="21.75" customHeight="1" x14ac:dyDescent="0.25">
      <c r="A493" s="34" t="s">
        <v>398</v>
      </c>
      <c r="B493" s="82" t="s">
        <v>481</v>
      </c>
      <c r="C493" s="98" t="str">
        <f>IF(Tabella423[[#This Row],[ iMiNOW  01/09/2025  31/12/2025 ]],"PROMO"," ")</f>
        <v>PROMO</v>
      </c>
      <c r="D493" s="8" t="str">
        <f>IF($A$4="I",VLOOKUP(B493,lingue!$A$1:$W$2481,12,FALSE),IF($A$4="GB",VLOOKUP(B493,lingue!$A$1:$W$2481,14,FALSE),IF($A$4="E",VLOOKUP(B493,lingue!$A$1:$W$2481,20,FALSE),IF($A$4="PL",VLOOKUP(B493,lingue!$A$1:$W$2481,22,FALSE),IF($A$4="D",VLOOKUP(B493,lingue!$A$1:$W$2481,16,FALSE),IF($A$4="F",VLOOKUP(B493,lingue!$A$1:$W$2481,18,FALSE)))))))</f>
        <v>CONTENITORE IN POLIPROPILENE SERIE COMPAT MISURA 4A5 CON FONDO NERVATO-CAPACITA Lt=42 - DIM. MM  L=300 P=500 A=300 - COLORE: ROSSO</v>
      </c>
      <c r="E493" s="23" t="str">
        <f>IF($A$4="I",VLOOKUP(B493,lingue!$A$1:$W$2481,13,FALSE),IF($A$4="GB",VLOOKUP(B493,lingue!$A$1:$W$2481,15,FALSE),IF($A$4="E",VLOOKUP(B493,lingue!$A$1:$W$2481,21,FALSE),IF($A$4="PL",VLOOKUP(B493,lingue!$A$1:$W$2481,23,FALSE),IF($A$4="D",VLOOKUP(B493,lingue!$A$1:$W$2481,17,FALSE),IF($A$4="F",VLOOKUP(B493,lingue!$A$1:$W$2481,19,FALSE)))))))</f>
        <v xml:space="preserve">***FORNITO IN MULTIPLI DI 6/48 PZ*** </v>
      </c>
      <c r="F493" s="8"/>
      <c r="G493" s="23"/>
      <c r="H493" s="8"/>
      <c r="I493" s="24">
        <v>1874</v>
      </c>
      <c r="J493" s="25">
        <v>6</v>
      </c>
      <c r="K493" s="26">
        <v>48</v>
      </c>
      <c r="L493" s="27">
        <v>14.9</v>
      </c>
      <c r="M493" s="102">
        <f>ROUND(L493*0.9,2)</f>
        <v>13.41</v>
      </c>
    </row>
    <row r="494" spans="1:13" ht="21.75" customHeight="1" x14ac:dyDescent="0.25">
      <c r="A494" s="34" t="s">
        <v>398</v>
      </c>
      <c r="B494" s="83" t="s">
        <v>482</v>
      </c>
      <c r="C494" s="98" t="str">
        <f>IF(Tabella423[[#This Row],[ iMiNOW  01/09/2025  31/12/2025 ]],"PROMO"," ")</f>
        <v>PROMO</v>
      </c>
      <c r="D494" s="8" t="str">
        <f>IF($A$4="I",VLOOKUP(B494,lingue!$A$1:$W$2481,12,FALSE),IF($A$4="GB",VLOOKUP(B494,lingue!$A$1:$W$2481,14,FALSE),IF($A$4="E",VLOOKUP(B494,lingue!$A$1:$W$2481,20,FALSE),IF($A$4="PL",VLOOKUP(B494,lingue!$A$1:$W$2481,22,FALSE),IF($A$4="D",VLOOKUP(B494,lingue!$A$1:$W$2481,16,FALSE),IF($A$4="F",VLOOKUP(B494,lingue!$A$1:$W$2481,18,FALSE)))))))</f>
        <v>CONTENITORE IN POLIPROPILENE SERIE COMPAT MISURA 4A5 CON FONDO NERVATO-CAPACITA Lt=42 - DIM. MM  L=300 P=500 A=300 - COLORE: BLU</v>
      </c>
      <c r="E494" s="23" t="str">
        <f>IF($A$4="I",VLOOKUP(B494,lingue!$A$1:$W$2481,13,FALSE),IF($A$4="GB",VLOOKUP(B494,lingue!$A$1:$W$2481,15,FALSE),IF($A$4="E",VLOOKUP(B494,lingue!$A$1:$W$2481,21,FALSE),IF($A$4="PL",VLOOKUP(B494,lingue!$A$1:$W$2481,23,FALSE),IF($A$4="D",VLOOKUP(B494,lingue!$A$1:$W$2481,17,FALSE),IF($A$4="F",VLOOKUP(B494,lingue!$A$1:$W$2481,19,FALSE)))))))</f>
        <v xml:space="preserve">***FORNITO IN MULTIPLI DI 6/48 PZ*** </v>
      </c>
      <c r="F494" s="8"/>
      <c r="G494" s="23"/>
      <c r="H494" s="8"/>
      <c r="I494" s="24">
        <v>1874</v>
      </c>
      <c r="J494" s="25">
        <v>6</v>
      </c>
      <c r="K494" s="26">
        <v>48</v>
      </c>
      <c r="L494" s="27">
        <v>14.9</v>
      </c>
      <c r="M494" s="102">
        <f>ROUND(L494*0.9,2)</f>
        <v>13.41</v>
      </c>
    </row>
    <row r="495" spans="1:13" ht="21.75" customHeight="1" x14ac:dyDescent="0.25">
      <c r="A495" s="34" t="s">
        <v>398</v>
      </c>
      <c r="B495" s="70" t="s">
        <v>483</v>
      </c>
      <c r="C495" s="98" t="str">
        <f>IF(Tabella423[[#This Row],[ iMiNOW  01/09/2025  31/12/2025 ]],"PROMO"," ")</f>
        <v>PROMO</v>
      </c>
      <c r="D495" s="8" t="str">
        <f>IF($A$4="I",VLOOKUP(B495,lingue!$A$1:$W$2481,12,FALSE),IF($A$4="GB",VLOOKUP(B495,lingue!$A$1:$W$2481,14,FALSE),IF($A$4="E",VLOOKUP(B495,lingue!$A$1:$W$2481,20,FALSE),IF($A$4="PL",VLOOKUP(B495,lingue!$A$1:$W$2481,22,FALSE),IF($A$4="D",VLOOKUP(B495,lingue!$A$1:$W$2481,16,FALSE),IF($A$4="F",VLOOKUP(B495,lingue!$A$1:$W$2481,18,FALSE)))))))</f>
        <v>CONTENITORE IN POLIPROPILENE SERIE COMPAT MISURA 4A5 CON FONDO NERVATO-CAPACITA Lt=42 - DIM. MM  L=300 P=500 A=300 - COLORE: GIALLO</v>
      </c>
      <c r="E495" s="23" t="str">
        <f>IF($A$4="I",VLOOKUP(B495,lingue!$A$1:$W$2481,13,FALSE),IF($A$4="GB",VLOOKUP(B495,lingue!$A$1:$W$2481,15,FALSE),IF($A$4="E",VLOOKUP(B495,lingue!$A$1:$W$2481,21,FALSE),IF($A$4="PL",VLOOKUP(B495,lingue!$A$1:$W$2481,23,FALSE),IF($A$4="D",VLOOKUP(B495,lingue!$A$1:$W$2481,17,FALSE),IF($A$4="F",VLOOKUP(B495,lingue!$A$1:$W$2481,19,FALSE)))))))</f>
        <v xml:space="preserve">***FORNITO IN MULTIPLI DI 6/48 PZ*** </v>
      </c>
      <c r="F495" s="8"/>
      <c r="G495" s="23"/>
      <c r="H495" s="8"/>
      <c r="I495" s="24">
        <v>1874</v>
      </c>
      <c r="J495" s="25">
        <v>6</v>
      </c>
      <c r="K495" s="26">
        <v>48</v>
      </c>
      <c r="L495" s="27">
        <v>14.9</v>
      </c>
      <c r="M495" s="102">
        <f>ROUND(L495*0.9,2)</f>
        <v>13.41</v>
      </c>
    </row>
    <row r="496" spans="1:13" ht="21.75" customHeight="1" x14ac:dyDescent="0.25">
      <c r="A496" s="34" t="s">
        <v>398</v>
      </c>
      <c r="B496" s="77" t="s">
        <v>14364</v>
      </c>
      <c r="C496" s="98" t="str">
        <f>IF(Tabella423[[#This Row],[ iMiNOW  01/09/2025  31/12/2025 ]],"PROMO"," ")</f>
        <v xml:space="preserve"> </v>
      </c>
      <c r="D496" s="8" t="str">
        <f>IF($A$4="I",VLOOKUP(B496,lingue!$A$1:$W$2481,12,FALSE),IF($A$4="GB",VLOOKUP(B496,lingue!$A$1:$W$2481,14,FALSE),IF($A$4="E",VLOOKUP(B496,lingue!$A$1:$W$2481,20,FALSE),IF($A$4="PL",VLOOKUP(B496,lingue!$A$1:$W$2481,22,FALSE),IF($A$4="D",VLOOKUP(B496,lingue!$A$1:$W$2481,16,FALSE),IF($A$4="F",VLOOKUP(B496,lingue!$A$1:$W$2481,18,FALSE)))))))</f>
        <v>CONTENITORE IN POLIPROPILENE CONDUTTIVO SERIE COMPAT MISURA 4A5 CON FONDO NERVATO-CAPACITA Lt=42 - DIM. MM  L=300 P=500 A=300 - COLORE: NERO</v>
      </c>
      <c r="E496" s="23" t="str">
        <f>IF($A$4="I",VLOOKUP(B496,lingue!$A$1:$W$2481,13,FALSE),IF($A$4="GB",VLOOKUP(B496,lingue!$A$1:$W$2481,15,FALSE),IF($A$4="E",VLOOKUP(B496,lingue!$A$1:$W$2481,21,FALSE),IF($A$4="PL",VLOOKUP(B496,lingue!$A$1:$W$2481,23,FALSE),IF($A$4="D",VLOOKUP(B496,lingue!$A$1:$W$2481,17,FALSE),IF($A$4="F",VLOOKUP(B496,lingue!$A$1:$W$2481,19,FALSE)))))))</f>
        <v xml:space="preserve">***FORNITO IN MULTIPLI DI 6/48 PZ*** </v>
      </c>
      <c r="F496" s="29">
        <v>200</v>
      </c>
      <c r="G496" s="23"/>
      <c r="H496" s="8"/>
      <c r="I496" s="24">
        <v>2099</v>
      </c>
      <c r="J496" s="25">
        <v>6</v>
      </c>
      <c r="K496" s="26">
        <v>48</v>
      </c>
      <c r="L496" s="27">
        <v>26.82</v>
      </c>
      <c r="M496" s="102"/>
    </row>
    <row r="497" spans="1:13" ht="21.75" customHeight="1" x14ac:dyDescent="0.25">
      <c r="A497" s="34" t="s">
        <v>398</v>
      </c>
      <c r="B497" s="79" t="s">
        <v>14365</v>
      </c>
      <c r="C497" s="98" t="str">
        <f>IF(Tabella423[[#This Row],[ iMiNOW  01/09/2025  31/12/2025 ]],"PROMO"," ")</f>
        <v xml:space="preserve"> </v>
      </c>
      <c r="D497" s="8" t="str">
        <f>IF($A$4="I",VLOOKUP(B497,lingue!$A$1:$W$2481,12,FALSE),IF($A$4="GB",VLOOKUP(B497,lingue!$A$1:$W$2481,14,FALSE),IF($A$4="E",VLOOKUP(B497,lingue!$A$1:$W$2481,20,FALSE),IF($A$4="PL",VLOOKUP(B497,lingue!$A$1:$W$2481,22,FALSE),IF($A$4="D",VLOOKUP(B497,lingue!$A$1:$W$2481,16,FALSE),IF($A$4="F",VLOOKUP(B497,lingue!$A$1:$W$2481,18,FALSE)))))))</f>
        <v>CONTENITORE IN REPLAST SERIE COMPAT MISURA 4A5 CON FONDO NERVATO-CAPACITA Lt=42 - DIM. MM  L=300 P=500 A=300 - COLORE:  GRIGIO SCURO</v>
      </c>
      <c r="E497" s="23" t="str">
        <f>IF($A$4="I",VLOOKUP(B497,lingue!$A$1:$W$2481,13,FALSE),IF($A$4="GB",VLOOKUP(B497,lingue!$A$1:$W$2481,15,FALSE),IF($A$4="E",VLOOKUP(B497,lingue!$A$1:$W$2481,21,FALSE),IF($A$4="PL",VLOOKUP(B497,lingue!$A$1:$W$2481,23,FALSE),IF($A$4="D",VLOOKUP(B497,lingue!$A$1:$W$2481,17,FALSE),IF($A$4="F",VLOOKUP(B497,lingue!$A$1:$W$2481,19,FALSE)))))))</f>
        <v xml:space="preserve">***FORNITO IN MULTIPLI DI 6/48 PZ*** </v>
      </c>
      <c r="F497" s="8"/>
      <c r="G497" s="23"/>
      <c r="H497" s="8"/>
      <c r="I497" s="24">
        <v>1958</v>
      </c>
      <c r="J497" s="25">
        <v>6</v>
      </c>
      <c r="K497" s="26">
        <v>48</v>
      </c>
      <c r="L497" s="27">
        <v>12.67</v>
      </c>
      <c r="M497" s="102"/>
    </row>
    <row r="498" spans="1:13" ht="21.75" customHeight="1" x14ac:dyDescent="0.25">
      <c r="A498" s="34" t="s">
        <v>383</v>
      </c>
      <c r="B498" s="22" t="s">
        <v>484</v>
      </c>
      <c r="C498" s="98" t="str">
        <f>IF(Tabella423[[#This Row],[ iMiNOW  01/09/2025  31/12/2025 ]],"PROMO"," ")</f>
        <v xml:space="preserve"> </v>
      </c>
      <c r="D498" s="8" t="str">
        <f>IF($A$4="I",VLOOKUP(B498,lingue!$A$1:$W$2481,12,FALSE),IF($A$4="GB",VLOOKUP(B498,lingue!$A$1:$W$2481,14,FALSE),IF($A$4="E",VLOOKUP(B498,lingue!$A$1:$W$2481,20,FALSE),IF($A$4="PL",VLOOKUP(B498,lingue!$A$1:$W$2481,22,FALSE),IF($A$4="D",VLOOKUP(B498,lingue!$A$1:$W$2481,16,FALSE),IF($A$4="F",VLOOKUP(B498,lingue!$A$1:$W$2481,18,FALSE)))))))</f>
        <v xml:space="preserve">CAMBIO COLORE MINIMO 200 PEZZI </v>
      </c>
      <c r="E498" s="23"/>
      <c r="F498" s="28"/>
      <c r="G498" s="23"/>
      <c r="J498" s="25"/>
      <c r="K498" s="26"/>
      <c r="L498" s="27">
        <v>218</v>
      </c>
      <c r="M498" s="102"/>
    </row>
    <row r="499" spans="1:13" ht="21.75" customHeight="1" x14ac:dyDescent="0.25">
      <c r="A499" s="34" t="s">
        <v>383</v>
      </c>
      <c r="B499" s="22" t="s">
        <v>13986</v>
      </c>
      <c r="C499" s="98" t="str">
        <f>IF(Tabella423[[#This Row],[ iMiNOW  01/09/2025  31/12/2025 ]],"PROMO"," ")</f>
        <v xml:space="preserve"> </v>
      </c>
      <c r="D499" s="8" t="str">
        <f>IF($A$4="I",VLOOKUP(B499,lingue!$A$1:$W$2481,12,FALSE),IF($A$4="GB",VLOOKUP(B499,lingue!$A$1:$W$2481,14,FALSE),IF($A$4="E",VLOOKUP(B499,lingue!$A$1:$W$2481,20,FALSE),IF($A$4="PL",VLOOKUP(B499,lingue!$A$1:$W$2481,22,FALSE),IF($A$4="D",VLOOKUP(B499,lingue!$A$1:$W$2481,16,FALSE),IF($A$4="F",VLOOKUP(B499,lingue!$A$1:$W$2481,18,FALSE)))))))</f>
        <v xml:space="preserve">CAMBIO COLORE NEXIT 800X600 LOTTO MINIMO DA CONCORDARE IN BASE ALL' ALTEZZA DELLE CASSE </v>
      </c>
      <c r="E499" s="23"/>
      <c r="F499" s="28"/>
      <c r="G499" s="23"/>
      <c r="J499" s="25"/>
      <c r="K499" s="26"/>
      <c r="L499" s="27">
        <v>360</v>
      </c>
      <c r="M499" s="102"/>
    </row>
    <row r="500" spans="1:13" ht="21.75" customHeight="1" x14ac:dyDescent="0.25">
      <c r="A500" s="34" t="s">
        <v>398</v>
      </c>
      <c r="B500" s="78" t="s">
        <v>485</v>
      </c>
      <c r="C500" s="98" t="str">
        <f>IF(Tabella423[[#This Row],[ iMiNOW  01/09/2025  31/12/2025 ]],"PROMO"," ")</f>
        <v xml:space="preserve"> </v>
      </c>
      <c r="D500" s="8" t="str">
        <f>IF($A$4="I",VLOOKUP(B500,lingue!$A$1:$W$2481,12,FALSE),IF($A$4="GB",VLOOKUP(B500,lingue!$A$1:$W$2481,14,FALSE),IF($A$4="E",VLOOKUP(B500,lingue!$A$1:$W$2481,20,FALSE),IF($A$4="PL",VLOOKUP(B500,lingue!$A$1:$W$2481,22,FALSE),IF($A$4="D",VLOOKUP(B500,lingue!$A$1:$W$2481,16,FALSE),IF($A$4="F",VLOOKUP(B500,lingue!$A$1:$W$2481,18,FALSE)))))))</f>
        <v>CONTENITORE IN POLIPROPILENE SERIE ZEUS MISURA 0 CON FONDO LISCIO-CAPACITA Lt=0.25 - DIM. MM  L=95 P=85 A=45 - COLORE: GRIGIO SCURO</v>
      </c>
      <c r="E500" s="23" t="str">
        <f>IF($A$4="I",VLOOKUP(B500,lingue!$A$1:$W$2481,13,FALSE),IF($A$4="GB",VLOOKUP(B500,lingue!$A$1:$W$2481,15,FALSE),IF($A$4="E",VLOOKUP(B500,lingue!$A$1:$W$2481,21,FALSE),IF($A$4="PL",VLOOKUP(B500,lingue!$A$1:$W$2481,23,FALSE),IF($A$4="D",VLOOKUP(B500,lingue!$A$1:$W$2481,17,FALSE),IF($A$4="F",VLOOKUP(B500,lingue!$A$1:$W$2481,19,FALSE)))))))</f>
        <v xml:space="preserve">***FORNITO IN MULTIPLI DI 98 PZ*** </v>
      </c>
      <c r="F500" s="8"/>
      <c r="G500" s="23"/>
      <c r="H500" s="8"/>
      <c r="I500" s="24">
        <v>38</v>
      </c>
      <c r="J500" s="25">
        <v>98</v>
      </c>
      <c r="K500" s="26"/>
      <c r="L500" s="27">
        <v>0.84</v>
      </c>
      <c r="M500" s="102"/>
    </row>
    <row r="501" spans="1:13" ht="21.75" customHeight="1" x14ac:dyDescent="0.25">
      <c r="A501" s="34" t="s">
        <v>398</v>
      </c>
      <c r="B501" s="81" t="s">
        <v>486</v>
      </c>
      <c r="C501" s="98" t="str">
        <f>IF(Tabella423[[#This Row],[ iMiNOW  01/09/2025  31/12/2025 ]],"PROMO"," ")</f>
        <v xml:space="preserve"> </v>
      </c>
      <c r="D501" s="8" t="str">
        <f>IF($A$4="I",VLOOKUP(B501,lingue!$A$1:$W$2481,12,FALSE),IF($A$4="GB",VLOOKUP(B501,lingue!$A$1:$W$2481,14,FALSE),IF($A$4="E",VLOOKUP(B501,lingue!$A$1:$W$2481,20,FALSE),IF($A$4="PL",VLOOKUP(B501,lingue!$A$1:$W$2481,22,FALSE),IF($A$4="D",VLOOKUP(B501,lingue!$A$1:$W$2481,16,FALSE),IF($A$4="F",VLOOKUP(B501,lingue!$A$1:$W$2481,18,FALSE)))))))</f>
        <v>CONTENITORE IN POLIPROPILENE SERIE ZEUS MISURA 0 CON FONDO LISCIO-CAPACITA Lt=0.25 - DIM. MM  L=95 P=85 A=45 - COLORE: VERDE</v>
      </c>
      <c r="E501" s="23" t="str">
        <f>IF($A$4="I",VLOOKUP(B501,lingue!$A$1:$W$2481,13,FALSE),IF($A$4="GB",VLOOKUP(B501,lingue!$A$1:$W$2481,15,FALSE),IF($A$4="E",VLOOKUP(B501,lingue!$A$1:$W$2481,21,FALSE),IF($A$4="PL",VLOOKUP(B501,lingue!$A$1:$W$2481,23,FALSE),IF($A$4="D",VLOOKUP(B501,lingue!$A$1:$W$2481,17,FALSE),IF($A$4="F",VLOOKUP(B501,lingue!$A$1:$W$2481,19,FALSE)))))))</f>
        <v xml:space="preserve">***FORNITO IN MULTIPLI DI 98 PZ*** </v>
      </c>
      <c r="F501" s="8"/>
      <c r="G501" s="23"/>
      <c r="H501" s="8"/>
      <c r="I501" s="24">
        <v>38</v>
      </c>
      <c r="J501" s="25">
        <v>98</v>
      </c>
      <c r="K501" s="26"/>
      <c r="L501" s="27">
        <v>0.84</v>
      </c>
      <c r="M501" s="102"/>
    </row>
    <row r="502" spans="1:13" ht="21.75" customHeight="1" x14ac:dyDescent="0.25">
      <c r="A502" s="34" t="s">
        <v>398</v>
      </c>
      <c r="B502" s="82" t="s">
        <v>487</v>
      </c>
      <c r="C502" s="98" t="str">
        <f>IF(Tabella423[[#This Row],[ iMiNOW  01/09/2025  31/12/2025 ]],"PROMO"," ")</f>
        <v xml:space="preserve"> </v>
      </c>
      <c r="D502" s="8" t="str">
        <f>IF($A$4="I",VLOOKUP(B502,lingue!$A$1:$W$2481,12,FALSE),IF($A$4="GB",VLOOKUP(B502,lingue!$A$1:$W$2481,14,FALSE),IF($A$4="E",VLOOKUP(B502,lingue!$A$1:$W$2481,20,FALSE),IF($A$4="PL",VLOOKUP(B502,lingue!$A$1:$W$2481,22,FALSE),IF($A$4="D",VLOOKUP(B502,lingue!$A$1:$W$2481,16,FALSE),IF($A$4="F",VLOOKUP(B502,lingue!$A$1:$W$2481,18,FALSE)))))))</f>
        <v>CONTENITORE IN POLIPROPILENE SERIE ZEUS MISURA 0 CON FONDO LISCIO-CAPACITA Lt=0.25 - DIM. MM  L=95 P=85 A=45 - COLORE: ROSSO</v>
      </c>
      <c r="E502" s="23" t="str">
        <f>IF($A$4="I",VLOOKUP(B502,lingue!$A$1:$W$2481,13,FALSE),IF($A$4="GB",VLOOKUP(B502,lingue!$A$1:$W$2481,15,FALSE),IF($A$4="E",VLOOKUP(B502,lingue!$A$1:$W$2481,21,FALSE),IF($A$4="PL",VLOOKUP(B502,lingue!$A$1:$W$2481,23,FALSE),IF($A$4="D",VLOOKUP(B502,lingue!$A$1:$W$2481,17,FALSE),IF($A$4="F",VLOOKUP(B502,lingue!$A$1:$W$2481,19,FALSE)))))))</f>
        <v xml:space="preserve">***FORNITO IN MULTIPLI DI 98 PZ*** </v>
      </c>
      <c r="F502" s="8"/>
      <c r="G502" s="23"/>
      <c r="H502" s="8"/>
      <c r="I502" s="24">
        <v>38</v>
      </c>
      <c r="J502" s="25">
        <v>98</v>
      </c>
      <c r="K502" s="26"/>
      <c r="L502" s="27">
        <v>0.84</v>
      </c>
      <c r="M502" s="102"/>
    </row>
    <row r="503" spans="1:13" ht="21.75" customHeight="1" x14ac:dyDescent="0.25">
      <c r="A503" s="34" t="s">
        <v>398</v>
      </c>
      <c r="B503" s="83" t="s">
        <v>488</v>
      </c>
      <c r="C503" s="98" t="str">
        <f>IF(Tabella423[[#This Row],[ iMiNOW  01/09/2025  31/12/2025 ]],"PROMO"," ")</f>
        <v xml:space="preserve"> </v>
      </c>
      <c r="D503" s="8" t="str">
        <f>IF($A$4="I",VLOOKUP(B503,lingue!$A$1:$W$2481,12,FALSE),IF($A$4="GB",VLOOKUP(B503,lingue!$A$1:$W$2481,14,FALSE),IF($A$4="E",VLOOKUP(B503,lingue!$A$1:$W$2481,20,FALSE),IF($A$4="PL",VLOOKUP(B503,lingue!$A$1:$W$2481,22,FALSE),IF($A$4="D",VLOOKUP(B503,lingue!$A$1:$W$2481,16,FALSE),IF($A$4="F",VLOOKUP(B503,lingue!$A$1:$W$2481,18,FALSE)))))))</f>
        <v>CONTENITORE IN POLIPROPILENE SERIE ZEUS MISURA 0 CON FONDO LISCIO-CAPACITA Lt=0.25 - DIM. MM  L=95 P=85 A=45 - COLORE: BLU</v>
      </c>
      <c r="E503" s="23" t="str">
        <f>IF($A$4="I",VLOOKUP(B503,lingue!$A$1:$W$2481,13,FALSE),IF($A$4="GB",VLOOKUP(B503,lingue!$A$1:$W$2481,15,FALSE),IF($A$4="E",VLOOKUP(B503,lingue!$A$1:$W$2481,21,FALSE),IF($A$4="PL",VLOOKUP(B503,lingue!$A$1:$W$2481,23,FALSE),IF($A$4="D",VLOOKUP(B503,lingue!$A$1:$W$2481,17,FALSE),IF($A$4="F",VLOOKUP(B503,lingue!$A$1:$W$2481,19,FALSE)))))))</f>
        <v xml:space="preserve">***FORNITO IN MULTIPLI DI 98 PZ*** </v>
      </c>
      <c r="F503" s="8"/>
      <c r="G503" s="23"/>
      <c r="H503" s="8"/>
      <c r="I503" s="24">
        <v>38</v>
      </c>
      <c r="J503" s="25">
        <v>98</v>
      </c>
      <c r="K503" s="26"/>
      <c r="L503" s="27">
        <v>0.84</v>
      </c>
      <c r="M503" s="102"/>
    </row>
    <row r="504" spans="1:13" ht="21.75" customHeight="1" x14ac:dyDescent="0.25">
      <c r="A504" s="34" t="s">
        <v>398</v>
      </c>
      <c r="B504" s="70" t="s">
        <v>489</v>
      </c>
      <c r="C504" s="98" t="str">
        <f>IF(Tabella423[[#This Row],[ iMiNOW  01/09/2025  31/12/2025 ]],"PROMO"," ")</f>
        <v xml:space="preserve"> </v>
      </c>
      <c r="D504" s="8" t="str">
        <f>IF($A$4="I",VLOOKUP(B504,lingue!$A$1:$W$2481,12,FALSE),IF($A$4="GB",VLOOKUP(B504,lingue!$A$1:$W$2481,14,FALSE),IF($A$4="E",VLOOKUP(B504,lingue!$A$1:$W$2481,20,FALSE),IF($A$4="PL",VLOOKUP(B504,lingue!$A$1:$W$2481,22,FALSE),IF($A$4="D",VLOOKUP(B504,lingue!$A$1:$W$2481,16,FALSE),IF($A$4="F",VLOOKUP(B504,lingue!$A$1:$W$2481,18,FALSE)))))))</f>
        <v>CONTENITORE IN POLIPROPILENE SERIE ZEUS MISURA 0 CON FONDO LISCIO-CAPACITA Lt=0.25 - DIM. MM  L=95 P=85 A=45 - COLORE: GIALLO</v>
      </c>
      <c r="E504" s="23" t="str">
        <f>IF($A$4="I",VLOOKUP(B504,lingue!$A$1:$W$2481,13,FALSE),IF($A$4="GB",VLOOKUP(B504,lingue!$A$1:$W$2481,15,FALSE),IF($A$4="E",VLOOKUP(B504,lingue!$A$1:$W$2481,21,FALSE),IF($A$4="PL",VLOOKUP(B504,lingue!$A$1:$W$2481,23,FALSE),IF($A$4="D",VLOOKUP(B504,lingue!$A$1:$W$2481,17,FALSE),IF($A$4="F",VLOOKUP(B504,lingue!$A$1:$W$2481,19,FALSE)))))))</f>
        <v xml:space="preserve">***FORNITO IN MULTIPLI DI 98 PZ*** </v>
      </c>
      <c r="F504" s="8"/>
      <c r="G504" s="23"/>
      <c r="H504" s="8"/>
      <c r="I504" s="24">
        <v>38</v>
      </c>
      <c r="J504" s="25">
        <v>98</v>
      </c>
      <c r="K504" s="26"/>
      <c r="L504" s="27">
        <v>0.84</v>
      </c>
      <c r="M504" s="102"/>
    </row>
    <row r="505" spans="1:13" ht="21.75" customHeight="1" x14ac:dyDescent="0.25">
      <c r="A505" s="34" t="s">
        <v>398</v>
      </c>
      <c r="B505" s="77" t="s">
        <v>490</v>
      </c>
      <c r="C505" s="98" t="str">
        <f>IF(Tabella423[[#This Row],[ iMiNOW  01/09/2025  31/12/2025 ]],"PROMO"," ")</f>
        <v xml:space="preserve"> </v>
      </c>
      <c r="D505" s="8" t="str">
        <f>IF($A$4="I",VLOOKUP(B505,lingue!$A$1:$W$2481,12,FALSE),IF($A$4="GB",VLOOKUP(B505,lingue!$A$1:$W$2481,14,FALSE),IF($A$4="E",VLOOKUP(B505,lingue!$A$1:$W$2481,20,FALSE),IF($A$4="PL",VLOOKUP(B505,lingue!$A$1:$W$2481,22,FALSE),IF($A$4="D",VLOOKUP(B505,lingue!$A$1:$W$2481,16,FALSE),IF($A$4="F",VLOOKUP(B505,lingue!$A$1:$W$2481,18,FALSE)))))))</f>
        <v>CONTENITORE IN POLIPROPILENE CONDUTTIVO SERIE ZEUS MISURA 0 CON FONDO LISCIO-CAPACITA Lt=0.25 - DIM. MM  L=95 P=85 A=45 - COLORE: NERO</v>
      </c>
      <c r="E505" s="23" t="str">
        <f>IF($A$4="I",VLOOKUP(B505,lingue!$A$1:$W$2481,13,FALSE),IF($A$4="GB",VLOOKUP(B505,lingue!$A$1:$W$2481,15,FALSE),IF($A$4="E",VLOOKUP(B505,lingue!$A$1:$W$2481,21,FALSE),IF($A$4="PL",VLOOKUP(B505,lingue!$A$1:$W$2481,23,FALSE),IF($A$4="D",VLOOKUP(B505,lingue!$A$1:$W$2481,17,FALSE),IF($A$4="F",VLOOKUP(B505,lingue!$A$1:$W$2481,19,FALSE)))))))</f>
        <v xml:space="preserve">***FORNITO IN MULTIPLI DI 98 PZ*** </v>
      </c>
      <c r="F505" s="8"/>
      <c r="G505" s="23"/>
      <c r="H505" s="8"/>
      <c r="I505" s="24">
        <v>43</v>
      </c>
      <c r="J505" s="25">
        <v>98</v>
      </c>
      <c r="K505" s="26"/>
      <c r="L505" s="27">
        <v>1.69</v>
      </c>
      <c r="M505" s="102"/>
    </row>
    <row r="506" spans="1:13" ht="21.75" customHeight="1" x14ac:dyDescent="0.25">
      <c r="A506" s="34" t="s">
        <v>398</v>
      </c>
      <c r="B506" s="79" t="s">
        <v>14363</v>
      </c>
      <c r="C506" s="98" t="str">
        <f>IF(Tabella423[[#This Row],[ iMiNOW  01/09/2025  31/12/2025 ]],"PROMO"," ")</f>
        <v xml:space="preserve"> </v>
      </c>
      <c r="D506" s="8" t="str">
        <f>IF($A$4="I",VLOOKUP(B506,lingue!$A$1:$W$2481,12,FALSE),IF($A$4="GB",VLOOKUP(B506,lingue!$A$1:$W$2481,14,FALSE),IF($A$4="E",VLOOKUP(B506,lingue!$A$1:$W$2481,20,FALSE),IF($A$4="PL",VLOOKUP(B506,lingue!$A$1:$W$2481,22,FALSE),IF($A$4="D",VLOOKUP(B506,lingue!$A$1:$W$2481,16,FALSE),IF($A$4="F",VLOOKUP(B506,lingue!$A$1:$W$2481,18,FALSE)))))))</f>
        <v>CONTENITORE IN REPLAST SERIE COMPAT MISURA 0 CON FONDO LISCIO-CAPACITA Lt=0.25 - DIM. MM  L=95 P=85 A=45 - COLORE:  GRIGIO SCURO</v>
      </c>
      <c r="E506" s="23" t="str">
        <f>IF($A$4="I",VLOOKUP(B506,lingue!$A$1:$W$2481,13,FALSE),IF($A$4="GB",VLOOKUP(B506,lingue!$A$1:$W$2481,15,FALSE),IF($A$4="E",VLOOKUP(B506,lingue!$A$1:$W$2481,21,FALSE),IF($A$4="PL",VLOOKUP(B506,lingue!$A$1:$W$2481,23,FALSE),IF($A$4="D",VLOOKUP(B506,lingue!$A$1:$W$2481,17,FALSE),IF($A$4="F",VLOOKUP(B506,lingue!$A$1:$W$2481,19,FALSE)))))))</f>
        <v xml:space="preserve">***FORNITO IN MULTIPLI DI 98 PZ*** </v>
      </c>
      <c r="F506" s="8"/>
      <c r="G506" s="23"/>
      <c r="H506" s="8"/>
      <c r="I506" s="24">
        <v>40</v>
      </c>
      <c r="J506" s="25">
        <v>98</v>
      </c>
      <c r="K506" s="26"/>
      <c r="L506" s="27">
        <v>0.71</v>
      </c>
      <c r="M506" s="102"/>
    </row>
    <row r="507" spans="1:13" ht="21.75" customHeight="1" x14ac:dyDescent="0.25">
      <c r="A507" s="34" t="s">
        <v>398</v>
      </c>
      <c r="B507" s="78" t="s">
        <v>491</v>
      </c>
      <c r="C507" s="98" t="str">
        <f>IF(Tabella423[[#This Row],[ iMiNOW  01/09/2025  31/12/2025 ]],"PROMO"," ")</f>
        <v xml:space="preserve"> </v>
      </c>
      <c r="D507" s="8" t="str">
        <f>IF($A$4="I",VLOOKUP(B507,lingue!$A$1:$W$2481,12,FALSE),IF($A$4="GB",VLOOKUP(B507,lingue!$A$1:$W$2481,14,FALSE),IF($A$4="E",VLOOKUP(B507,lingue!$A$1:$W$2481,20,FALSE),IF($A$4="PL",VLOOKUP(B507,lingue!$A$1:$W$2481,22,FALSE),IF($A$4="D",VLOOKUP(B507,lingue!$A$1:$W$2481,16,FALSE),IF($A$4="F",VLOOKUP(B507,lingue!$A$1:$W$2481,18,FALSE)))))))</f>
        <v>CONTENITORE IN POLIPROPILENE SERIE ZEUS MISURA 01 CON FONDO LISCIO-CAPACITA Lt=0.08 - DIM. MM  L=45 P=72 A=32 - COLORE: GRIGIO SCURO</v>
      </c>
      <c r="E507" s="23" t="str">
        <f>IF($A$4="I",VLOOKUP(B507,lingue!$A$1:$W$2481,13,FALSE),IF($A$4="GB",VLOOKUP(B507,lingue!$A$1:$W$2481,15,FALSE),IF($A$4="E",VLOOKUP(B507,lingue!$A$1:$W$2481,21,FALSE),IF($A$4="PL",VLOOKUP(B507,lingue!$A$1:$W$2481,23,FALSE),IF($A$4="D",VLOOKUP(B507,lingue!$A$1:$W$2481,17,FALSE),IF($A$4="F",VLOOKUP(B507,lingue!$A$1:$W$2481,19,FALSE)))))))</f>
        <v xml:space="preserve">***FORNITO IN MULTIPLI DI 100 PZ*** </v>
      </c>
      <c r="F507" s="8"/>
      <c r="G507" s="23"/>
      <c r="H507" s="8"/>
      <c r="I507" s="24">
        <v>18</v>
      </c>
      <c r="J507" s="25">
        <v>100</v>
      </c>
      <c r="K507" s="26"/>
      <c r="L507" s="27">
        <v>0.57999999999999996</v>
      </c>
      <c r="M507" s="102"/>
    </row>
    <row r="508" spans="1:13" ht="21.75" customHeight="1" x14ac:dyDescent="0.25">
      <c r="A508" s="34" t="s">
        <v>398</v>
      </c>
      <c r="B508" s="81" t="s">
        <v>492</v>
      </c>
      <c r="C508" s="98" t="str">
        <f>IF(Tabella423[[#This Row],[ iMiNOW  01/09/2025  31/12/2025 ]],"PROMO"," ")</f>
        <v xml:space="preserve"> </v>
      </c>
      <c r="D508" s="8" t="str">
        <f>IF($A$4="I",VLOOKUP(B508,lingue!$A$1:$W$2481,12,FALSE),IF($A$4="GB",VLOOKUP(B508,lingue!$A$1:$W$2481,14,FALSE),IF($A$4="E",VLOOKUP(B508,lingue!$A$1:$W$2481,20,FALSE),IF($A$4="PL",VLOOKUP(B508,lingue!$A$1:$W$2481,22,FALSE),IF($A$4="D",VLOOKUP(B508,lingue!$A$1:$W$2481,16,FALSE),IF($A$4="F",VLOOKUP(B508,lingue!$A$1:$W$2481,18,FALSE)))))))</f>
        <v>CONTENITORE IN POLIPROPILENE SERIE ZEUS MISURA 01 CON FONDO LISCIO-CAPACITA Lt=0.08 - DIM. MM  L=45 P=72 A=32 - COLORE: VERDE</v>
      </c>
      <c r="E508" s="23" t="str">
        <f>IF($A$4="I",VLOOKUP(B508,lingue!$A$1:$W$2481,13,FALSE),IF($A$4="GB",VLOOKUP(B508,lingue!$A$1:$W$2481,15,FALSE),IF($A$4="E",VLOOKUP(B508,lingue!$A$1:$W$2481,21,FALSE),IF($A$4="PL",VLOOKUP(B508,lingue!$A$1:$W$2481,23,FALSE),IF($A$4="D",VLOOKUP(B508,lingue!$A$1:$W$2481,17,FALSE),IF($A$4="F",VLOOKUP(B508,lingue!$A$1:$W$2481,19,FALSE)))))))</f>
        <v xml:space="preserve">***FORNITO IN MULTIPLI DI 100 PZ*** </v>
      </c>
      <c r="F508" s="8"/>
      <c r="G508" s="23"/>
      <c r="H508" s="8"/>
      <c r="I508" s="24">
        <v>18</v>
      </c>
      <c r="J508" s="25">
        <v>100</v>
      </c>
      <c r="K508" s="26"/>
      <c r="L508" s="27">
        <v>0.57999999999999996</v>
      </c>
      <c r="M508" s="102"/>
    </row>
    <row r="509" spans="1:13" ht="21.75" customHeight="1" x14ac:dyDescent="0.25">
      <c r="A509" s="34" t="s">
        <v>398</v>
      </c>
      <c r="B509" s="82" t="s">
        <v>493</v>
      </c>
      <c r="C509" s="98" t="str">
        <f>IF(Tabella423[[#This Row],[ iMiNOW  01/09/2025  31/12/2025 ]],"PROMO"," ")</f>
        <v xml:space="preserve"> </v>
      </c>
      <c r="D509" s="8" t="str">
        <f>IF($A$4="I",VLOOKUP(B509,lingue!$A$1:$W$2481,12,FALSE),IF($A$4="GB",VLOOKUP(B509,lingue!$A$1:$W$2481,14,FALSE),IF($A$4="E",VLOOKUP(B509,lingue!$A$1:$W$2481,20,FALSE),IF($A$4="PL",VLOOKUP(B509,lingue!$A$1:$W$2481,22,FALSE),IF($A$4="D",VLOOKUP(B509,lingue!$A$1:$W$2481,16,FALSE),IF($A$4="F",VLOOKUP(B509,lingue!$A$1:$W$2481,18,FALSE)))))))</f>
        <v>CONTENITORE IN POLIPROPILENE SERIE ZEUS MISURA 01 CON FONDO LISCIO-CAPACITA Lt=0.08 - DIM. MM  L=45 P=72 A=32 - COLORE: ROSSO</v>
      </c>
      <c r="E509" s="23" t="str">
        <f>IF($A$4="I",VLOOKUP(B509,lingue!$A$1:$W$2481,13,FALSE),IF($A$4="GB",VLOOKUP(B509,lingue!$A$1:$W$2481,15,FALSE),IF($A$4="E",VLOOKUP(B509,lingue!$A$1:$W$2481,21,FALSE),IF($A$4="PL",VLOOKUP(B509,lingue!$A$1:$W$2481,23,FALSE),IF($A$4="D",VLOOKUP(B509,lingue!$A$1:$W$2481,17,FALSE),IF($A$4="F",VLOOKUP(B509,lingue!$A$1:$W$2481,19,FALSE)))))))</f>
        <v xml:space="preserve">***FORNITO IN MULTIPLI DI 100 PZ*** </v>
      </c>
      <c r="F509" s="8"/>
      <c r="G509" s="23"/>
      <c r="H509" s="8"/>
      <c r="I509" s="24">
        <v>18</v>
      </c>
      <c r="J509" s="25">
        <v>100</v>
      </c>
      <c r="K509" s="26"/>
      <c r="L509" s="27">
        <v>0.57999999999999996</v>
      </c>
      <c r="M509" s="102"/>
    </row>
    <row r="510" spans="1:13" ht="21.75" customHeight="1" x14ac:dyDescent="0.25">
      <c r="A510" s="34" t="s">
        <v>398</v>
      </c>
      <c r="B510" s="83" t="s">
        <v>494</v>
      </c>
      <c r="C510" s="98" t="str">
        <f>IF(Tabella423[[#This Row],[ iMiNOW  01/09/2025  31/12/2025 ]],"PROMO"," ")</f>
        <v xml:space="preserve"> </v>
      </c>
      <c r="D510" s="8" t="str">
        <f>IF($A$4="I",VLOOKUP(B510,lingue!$A$1:$W$2481,12,FALSE),IF($A$4="GB",VLOOKUP(B510,lingue!$A$1:$W$2481,14,FALSE),IF($A$4="E",VLOOKUP(B510,lingue!$A$1:$W$2481,20,FALSE),IF($A$4="PL",VLOOKUP(B510,lingue!$A$1:$W$2481,22,FALSE),IF($A$4="D",VLOOKUP(B510,lingue!$A$1:$W$2481,16,FALSE),IF($A$4="F",VLOOKUP(B510,lingue!$A$1:$W$2481,18,FALSE)))))))</f>
        <v>CONTENITORE IN POLIPROPILENE SERIE ZEUS MISURA 01 CON FONDO LISCIO-CAPACITA Lt=0.08 - DIM. MM  L=45 P=72 A=32 - COLORE: BLU</v>
      </c>
      <c r="E510" s="23" t="str">
        <f>IF($A$4="I",VLOOKUP(B510,lingue!$A$1:$W$2481,13,FALSE),IF($A$4="GB",VLOOKUP(B510,lingue!$A$1:$W$2481,15,FALSE),IF($A$4="E",VLOOKUP(B510,lingue!$A$1:$W$2481,21,FALSE),IF($A$4="PL",VLOOKUP(B510,lingue!$A$1:$W$2481,23,FALSE),IF($A$4="D",VLOOKUP(B510,lingue!$A$1:$W$2481,17,FALSE),IF($A$4="F",VLOOKUP(B510,lingue!$A$1:$W$2481,19,FALSE)))))))</f>
        <v xml:space="preserve">***FORNITO IN MULTIPLI DI 100 PZ*** </v>
      </c>
      <c r="F510" s="8"/>
      <c r="G510" s="23"/>
      <c r="H510" s="8"/>
      <c r="I510" s="24">
        <v>18</v>
      </c>
      <c r="J510" s="25">
        <v>100</v>
      </c>
      <c r="K510" s="26"/>
      <c r="L510" s="27">
        <v>0.57999999999999996</v>
      </c>
      <c r="M510" s="102"/>
    </row>
    <row r="511" spans="1:13" ht="21.75" customHeight="1" x14ac:dyDescent="0.25">
      <c r="A511" s="34" t="s">
        <v>398</v>
      </c>
      <c r="B511" s="70" t="s">
        <v>495</v>
      </c>
      <c r="C511" s="98" t="str">
        <f>IF(Tabella423[[#This Row],[ iMiNOW  01/09/2025  31/12/2025 ]],"PROMO"," ")</f>
        <v xml:space="preserve"> </v>
      </c>
      <c r="D511" s="8" t="str">
        <f>IF($A$4="I",VLOOKUP(B511,lingue!$A$1:$W$2481,12,FALSE),IF($A$4="GB",VLOOKUP(B511,lingue!$A$1:$W$2481,14,FALSE),IF($A$4="E",VLOOKUP(B511,lingue!$A$1:$W$2481,20,FALSE),IF($A$4="PL",VLOOKUP(B511,lingue!$A$1:$W$2481,22,FALSE),IF($A$4="D",VLOOKUP(B511,lingue!$A$1:$W$2481,16,FALSE),IF($A$4="F",VLOOKUP(B511,lingue!$A$1:$W$2481,18,FALSE)))))))</f>
        <v>CONTENITORE IN POLIPROPILENE SERIE ZEUS MISURA 01 CON FONDO LISCIO-CAPACITA Lt=0.08 - DIM. MM  L=45 P=72 A=32 - COLORE: GIALLO</v>
      </c>
      <c r="E511" s="23" t="str">
        <f>IF($A$4="I",VLOOKUP(B511,lingue!$A$1:$W$2481,13,FALSE),IF($A$4="GB",VLOOKUP(B511,lingue!$A$1:$W$2481,15,FALSE),IF($A$4="E",VLOOKUP(B511,lingue!$A$1:$W$2481,21,FALSE),IF($A$4="PL",VLOOKUP(B511,lingue!$A$1:$W$2481,23,FALSE),IF($A$4="D",VLOOKUP(B511,lingue!$A$1:$W$2481,17,FALSE),IF($A$4="F",VLOOKUP(B511,lingue!$A$1:$W$2481,19,FALSE)))))))</f>
        <v xml:space="preserve">***FORNITO IN MULTIPLI DI 100 PZ*** </v>
      </c>
      <c r="F511" s="8"/>
      <c r="G511" s="23"/>
      <c r="H511" s="8"/>
      <c r="I511" s="24">
        <v>18</v>
      </c>
      <c r="J511" s="25">
        <v>100</v>
      </c>
      <c r="K511" s="26"/>
      <c r="L511" s="27">
        <v>0.57999999999999996</v>
      </c>
      <c r="M511" s="102"/>
    </row>
    <row r="512" spans="1:13" ht="21.75" customHeight="1" x14ac:dyDescent="0.25">
      <c r="A512" s="34" t="s">
        <v>398</v>
      </c>
      <c r="B512" s="77" t="s">
        <v>14361</v>
      </c>
      <c r="C512" s="98" t="str">
        <f>IF(Tabella423[[#This Row],[ iMiNOW  01/09/2025  31/12/2025 ]],"PROMO"," ")</f>
        <v xml:space="preserve"> </v>
      </c>
      <c r="D512" s="8" t="str">
        <f>IF($A$4="I",VLOOKUP(B512,lingue!$A$1:$W$2481,12,FALSE),IF($A$4="GB",VLOOKUP(B512,lingue!$A$1:$W$2481,14,FALSE),IF($A$4="E",VLOOKUP(B512,lingue!$A$1:$W$2481,20,FALSE),IF($A$4="PL",VLOOKUP(B512,lingue!$A$1:$W$2481,22,FALSE),IF($A$4="D",VLOOKUP(B512,lingue!$A$1:$W$2481,16,FALSE),IF($A$4="F",VLOOKUP(B512,lingue!$A$1:$W$2481,18,FALSE)))))))</f>
        <v>CONTENITORE IN POLIPROPILENE CONDUTTIVO SERIE ZEUS MISURA 01 CON FONDO LISCIO-CAPACITA Lt=0.08 - DIM. MM  L=45 P=72 A=32 - COLORE: NERO</v>
      </c>
      <c r="E512" s="23" t="str">
        <f>IF($A$4="I",VLOOKUP(B512,lingue!$A$1:$W$2481,13,FALSE),IF($A$4="GB",VLOOKUP(B512,lingue!$A$1:$W$2481,15,FALSE),IF($A$4="E",VLOOKUP(B512,lingue!$A$1:$W$2481,21,FALSE),IF($A$4="PL",VLOOKUP(B512,lingue!$A$1:$W$2481,23,FALSE),IF($A$4="D",VLOOKUP(B512,lingue!$A$1:$W$2481,17,FALSE),IF($A$4="F",VLOOKUP(B512,lingue!$A$1:$W$2481,19,FALSE)))))))</f>
        <v xml:space="preserve">***FORNITO IN MULTIPLI DI 100 PZ*** </v>
      </c>
      <c r="F512" s="29">
        <v>200</v>
      </c>
      <c r="G512" s="23"/>
      <c r="H512" s="8"/>
      <c r="I512" s="24">
        <v>20</v>
      </c>
      <c r="J512" s="25">
        <v>100</v>
      </c>
      <c r="K512" s="26"/>
      <c r="L512" s="27">
        <v>1.04</v>
      </c>
      <c r="M512" s="102"/>
    </row>
    <row r="513" spans="1:13" ht="21.75" customHeight="1" x14ac:dyDescent="0.25">
      <c r="A513" s="34" t="s">
        <v>398</v>
      </c>
      <c r="B513" s="79" t="s">
        <v>14362</v>
      </c>
      <c r="C513" s="98" t="str">
        <f>IF(Tabella423[[#This Row],[ iMiNOW  01/09/2025  31/12/2025 ]],"PROMO"," ")</f>
        <v xml:space="preserve"> </v>
      </c>
      <c r="D513" s="8" t="str">
        <f>IF($A$4="I",VLOOKUP(B513,lingue!$A$1:$W$2481,12,FALSE),IF($A$4="GB",VLOOKUP(B513,lingue!$A$1:$W$2481,14,FALSE),IF($A$4="E",VLOOKUP(B513,lingue!$A$1:$W$2481,20,FALSE),IF($A$4="PL",VLOOKUP(B513,lingue!$A$1:$W$2481,22,FALSE),IF($A$4="D",VLOOKUP(B513,lingue!$A$1:$W$2481,16,FALSE),IF($A$4="F",VLOOKUP(B513,lingue!$A$1:$W$2481,18,FALSE)))))))</f>
        <v>CONTENITORE IN REPLAST SERIE ZEUS MISURA 01 CON FONDO LISCIO-CAPACITA Lt=0.08 - DIM. MM  L=45 P=72 A=32 - COLORE: GRIGIO SCURO</v>
      </c>
      <c r="E513" s="23" t="str">
        <f>IF($A$4="I",VLOOKUP(B513,lingue!$A$1:$W$2481,13,FALSE),IF($A$4="GB",VLOOKUP(B513,lingue!$A$1:$W$2481,15,FALSE),IF($A$4="E",VLOOKUP(B513,lingue!$A$1:$W$2481,21,FALSE),IF($A$4="PL",VLOOKUP(B513,lingue!$A$1:$W$2481,23,FALSE),IF($A$4="D",VLOOKUP(B513,lingue!$A$1:$W$2481,17,FALSE),IF($A$4="F",VLOOKUP(B513,lingue!$A$1:$W$2481,19,FALSE)))))))</f>
        <v xml:space="preserve">***FORNITO IN MULTIPLI DI 100 PZ*** </v>
      </c>
      <c r="F513" s="8"/>
      <c r="G513" s="23"/>
      <c r="H513" s="8"/>
      <c r="I513" s="24">
        <v>19</v>
      </c>
      <c r="J513" s="25">
        <v>100</v>
      </c>
      <c r="K513" s="26"/>
      <c r="L513" s="27">
        <v>0.49</v>
      </c>
      <c r="M513" s="102"/>
    </row>
    <row r="514" spans="1:13" ht="21.75" customHeight="1" x14ac:dyDescent="0.25">
      <c r="A514" s="34" t="s">
        <v>398</v>
      </c>
      <c r="B514" s="78" t="s">
        <v>496</v>
      </c>
      <c r="C514" s="98" t="str">
        <f>IF(Tabella423[[#This Row],[ iMiNOW  01/09/2025  31/12/2025 ]],"PROMO"," ")</f>
        <v>PROMO</v>
      </c>
      <c r="D514" s="8" t="str">
        <f>IF($A$4="I",VLOOKUP(B514,lingue!$A$1:$W$2481,12,FALSE),IF($A$4="GB",VLOOKUP(B514,lingue!$A$1:$W$2481,14,FALSE),IF($A$4="E",VLOOKUP(B514,lingue!$A$1:$W$2481,20,FALSE),IF($A$4="PL",VLOOKUP(B514,lingue!$A$1:$W$2481,22,FALSE),IF($A$4="D",VLOOKUP(B514,lingue!$A$1:$W$2481,16,FALSE),IF($A$4="F",VLOOKUP(B514,lingue!$A$1:$W$2481,18,FALSE)))))))</f>
        <v>CONTENITORE IN POLIPROPILENE SERIE ZEUS MISURA 5 CON FONDO NERVATO A 45° E TRAVERSINO-CAPACITA Lt=88 - DIM. MM  L=450 P=700 A=300 - COLORE: GRIGIO SCURO</v>
      </c>
      <c r="E514" s="23" t="str">
        <f>IF($A$4="I",VLOOKUP(B514,lingue!$A$1:$W$2481,13,FALSE),IF($A$4="GB",VLOOKUP(B514,lingue!$A$1:$W$2481,15,FALSE),IF($A$4="E",VLOOKUP(B514,lingue!$A$1:$W$2481,21,FALSE),IF($A$4="PL",VLOOKUP(B514,lingue!$A$1:$W$2481,23,FALSE),IF($A$4="D",VLOOKUP(B514,lingue!$A$1:$W$2481,17,FALSE),IF($A$4="F",VLOOKUP(B514,lingue!$A$1:$W$2481,19,FALSE)))))))</f>
        <v>***FORNITO IN MULTIPLI DI 12/28 PZ***</v>
      </c>
      <c r="F514" s="8"/>
      <c r="G514" s="23"/>
      <c r="H514" s="8"/>
      <c r="I514" s="24">
        <v>4378</v>
      </c>
      <c r="J514" s="25">
        <v>12</v>
      </c>
      <c r="K514" s="26">
        <v>28</v>
      </c>
      <c r="L514" s="27">
        <v>35.35</v>
      </c>
      <c r="M514" s="102">
        <f>ROUND(L514*0.9,2)</f>
        <v>31.82</v>
      </c>
    </row>
    <row r="515" spans="1:13" ht="21.75" customHeight="1" x14ac:dyDescent="0.25">
      <c r="A515" s="34" t="s">
        <v>398</v>
      </c>
      <c r="B515" s="81" t="s">
        <v>497</v>
      </c>
      <c r="C515" s="98" t="str">
        <f>IF(Tabella423[[#This Row],[ iMiNOW  01/09/2025  31/12/2025 ]],"PROMO"," ")</f>
        <v>PROMO</v>
      </c>
      <c r="D515" s="8" t="str">
        <f>IF($A$4="I",VLOOKUP(B515,lingue!$A$1:$W$2481,12,FALSE),IF($A$4="GB",VLOOKUP(B515,lingue!$A$1:$W$2481,14,FALSE),IF($A$4="E",VLOOKUP(B515,lingue!$A$1:$W$2481,20,FALSE),IF($A$4="PL",VLOOKUP(B515,lingue!$A$1:$W$2481,22,FALSE),IF($A$4="D",VLOOKUP(B515,lingue!$A$1:$W$2481,16,FALSE),IF($A$4="F",VLOOKUP(B515,lingue!$A$1:$W$2481,18,FALSE)))))))</f>
        <v>CONTENITORE IN POLIPROPILENE SERIE ZEUS MISURA 5 CON FONDO NERVATO A 45° E TRAVERSINO-CAPACITA Lt=88 - DIM. MM  L=450 P=700 A=300 - COLORE: VERDE</v>
      </c>
      <c r="E515" s="23" t="str">
        <f>IF($A$4="I",VLOOKUP(B515,lingue!$A$1:$W$2481,13,FALSE),IF($A$4="GB",VLOOKUP(B515,lingue!$A$1:$W$2481,15,FALSE),IF($A$4="E",VLOOKUP(B515,lingue!$A$1:$W$2481,21,FALSE),IF($A$4="PL",VLOOKUP(B515,lingue!$A$1:$W$2481,23,FALSE),IF($A$4="D",VLOOKUP(B515,lingue!$A$1:$W$2481,17,FALSE),IF($A$4="F",VLOOKUP(B515,lingue!$A$1:$W$2481,19,FALSE)))))))</f>
        <v>***FORNITO IN MULTIPLI DI 12/28 PZ***</v>
      </c>
      <c r="F515" s="8"/>
      <c r="G515" s="90"/>
      <c r="H515" s="8"/>
      <c r="I515" s="24">
        <v>4378</v>
      </c>
      <c r="J515" s="25">
        <v>12</v>
      </c>
      <c r="K515" s="26">
        <v>28</v>
      </c>
      <c r="L515" s="27">
        <v>35.35</v>
      </c>
      <c r="M515" s="102">
        <f>ROUND(L515*0.9,2)</f>
        <v>31.82</v>
      </c>
    </row>
    <row r="516" spans="1:13" ht="21.75" customHeight="1" x14ac:dyDescent="0.25">
      <c r="A516" s="34" t="s">
        <v>398</v>
      </c>
      <c r="B516" s="82" t="s">
        <v>498</v>
      </c>
      <c r="C516" s="98" t="str">
        <f>IF(Tabella423[[#This Row],[ iMiNOW  01/09/2025  31/12/2025 ]],"PROMO"," ")</f>
        <v>PROMO</v>
      </c>
      <c r="D516" s="8" t="str">
        <f>IF($A$4="I",VLOOKUP(B516,lingue!$A$1:$W$2481,12,FALSE),IF($A$4="GB",VLOOKUP(B516,lingue!$A$1:$W$2481,14,FALSE),IF($A$4="E",VLOOKUP(B516,lingue!$A$1:$W$2481,20,FALSE),IF($A$4="PL",VLOOKUP(B516,lingue!$A$1:$W$2481,22,FALSE),IF($A$4="D",VLOOKUP(B516,lingue!$A$1:$W$2481,16,FALSE),IF($A$4="F",VLOOKUP(B516,lingue!$A$1:$W$2481,18,FALSE)))))))</f>
        <v>CONTENITORE IN POLIPROPILENE SERIE ZEUS MISURA 5 CON FONDO NERVATO A 45° E TRAVERSINO-CAPACITA Lt=88 - DIM. MM  L=450 P=700 A=300 - COLORE: ROSSO</v>
      </c>
      <c r="E516" s="23" t="str">
        <f>IF($A$4="I",VLOOKUP(B516,lingue!$A$1:$W$2481,13,FALSE),IF($A$4="GB",VLOOKUP(B516,lingue!$A$1:$W$2481,15,FALSE),IF($A$4="E",VLOOKUP(B516,lingue!$A$1:$W$2481,21,FALSE),IF($A$4="PL",VLOOKUP(B516,lingue!$A$1:$W$2481,23,FALSE),IF($A$4="D",VLOOKUP(B516,lingue!$A$1:$W$2481,17,FALSE),IF($A$4="F",VLOOKUP(B516,lingue!$A$1:$W$2481,19,FALSE)))))))</f>
        <v>***FORNITO IN MULTIPLI DI 12/28 PZ***</v>
      </c>
      <c r="F516" s="8"/>
      <c r="G516" s="90"/>
      <c r="H516" s="8"/>
      <c r="I516" s="24">
        <v>4378</v>
      </c>
      <c r="J516" s="25">
        <v>12</v>
      </c>
      <c r="K516" s="26">
        <v>28</v>
      </c>
      <c r="L516" s="27">
        <v>35.35</v>
      </c>
      <c r="M516" s="102">
        <f>ROUND(L516*0.9,2)</f>
        <v>31.82</v>
      </c>
    </row>
    <row r="517" spans="1:13" ht="21.75" customHeight="1" x14ac:dyDescent="0.25">
      <c r="A517" s="34" t="s">
        <v>398</v>
      </c>
      <c r="B517" s="83" t="s">
        <v>499</v>
      </c>
      <c r="C517" s="98" t="str">
        <f>IF(Tabella423[[#This Row],[ iMiNOW  01/09/2025  31/12/2025 ]],"PROMO"," ")</f>
        <v>PROMO</v>
      </c>
      <c r="D517" s="8" t="str">
        <f>IF($A$4="I",VLOOKUP(B517,lingue!$A$1:$W$2481,12,FALSE),IF($A$4="GB",VLOOKUP(B517,lingue!$A$1:$W$2481,14,FALSE),IF($A$4="E",VLOOKUP(B517,lingue!$A$1:$W$2481,20,FALSE),IF($A$4="PL",VLOOKUP(B517,lingue!$A$1:$W$2481,22,FALSE),IF($A$4="D",VLOOKUP(B517,lingue!$A$1:$W$2481,16,FALSE),IF($A$4="F",VLOOKUP(B517,lingue!$A$1:$W$2481,18,FALSE)))))))</f>
        <v>CONTENITORE IN POLIPROPILENE SERIE ZEUS MISURA 5 CON FONDO NERVATO A 45° E TRAVERSINO-CAPACITA Lt=88 - DIM. MM  L=450 P=700 A=300 - COLORE: BLU</v>
      </c>
      <c r="E517" s="23" t="str">
        <f>IF($A$4="I",VLOOKUP(B517,lingue!$A$1:$W$2481,13,FALSE),IF($A$4="GB",VLOOKUP(B517,lingue!$A$1:$W$2481,15,FALSE),IF($A$4="E",VLOOKUP(B517,lingue!$A$1:$W$2481,21,FALSE),IF($A$4="PL",VLOOKUP(B517,lingue!$A$1:$W$2481,23,FALSE),IF($A$4="D",VLOOKUP(B517,lingue!$A$1:$W$2481,17,FALSE),IF($A$4="F",VLOOKUP(B517,lingue!$A$1:$W$2481,19,FALSE)))))))</f>
        <v>***FORNITO IN MULTIPLI DI 12/28 PZ***</v>
      </c>
      <c r="F517" s="8"/>
      <c r="G517" s="90"/>
      <c r="H517" s="8"/>
      <c r="I517" s="24">
        <v>4378</v>
      </c>
      <c r="J517" s="25">
        <v>12</v>
      </c>
      <c r="K517" s="26">
        <v>28</v>
      </c>
      <c r="L517" s="27">
        <v>35.35</v>
      </c>
      <c r="M517" s="102">
        <f>ROUND(L517*0.9,2)</f>
        <v>31.82</v>
      </c>
    </row>
    <row r="518" spans="1:13" ht="21.75" customHeight="1" x14ac:dyDescent="0.25">
      <c r="A518" s="34" t="s">
        <v>398</v>
      </c>
      <c r="B518" s="70" t="s">
        <v>500</v>
      </c>
      <c r="C518" s="98" t="str">
        <f>IF(Tabella423[[#This Row],[ iMiNOW  01/09/2025  31/12/2025 ]],"PROMO"," ")</f>
        <v>PROMO</v>
      </c>
      <c r="D518" s="8" t="str">
        <f>IF($A$4="I",VLOOKUP(B518,lingue!$A$1:$W$2481,12,FALSE),IF($A$4="GB",VLOOKUP(B518,lingue!$A$1:$W$2481,14,FALSE),IF($A$4="E",VLOOKUP(B518,lingue!$A$1:$W$2481,20,FALSE),IF($A$4="PL",VLOOKUP(B518,lingue!$A$1:$W$2481,22,FALSE),IF($A$4="D",VLOOKUP(B518,lingue!$A$1:$W$2481,16,FALSE),IF($A$4="F",VLOOKUP(B518,lingue!$A$1:$W$2481,18,FALSE)))))))</f>
        <v>CONTENITORE IN POLIPROPILENE SERIE ZEUS MISURA 5 CON FONDO NERVATO A 45° E TRAVERSINO-CAPACITA Lt=88 - DIM. MM  L=450 P=700 A=300 - COLORE: GIALLO</v>
      </c>
      <c r="E518" s="23" t="str">
        <f>IF($A$4="I",VLOOKUP(B518,lingue!$A$1:$W$2481,13,FALSE),IF($A$4="GB",VLOOKUP(B518,lingue!$A$1:$W$2481,15,FALSE),IF($A$4="E",VLOOKUP(B518,lingue!$A$1:$W$2481,21,FALSE),IF($A$4="PL",VLOOKUP(B518,lingue!$A$1:$W$2481,23,FALSE),IF($A$4="D",VLOOKUP(B518,lingue!$A$1:$W$2481,17,FALSE),IF($A$4="F",VLOOKUP(B518,lingue!$A$1:$W$2481,19,FALSE)))))))</f>
        <v>***FORNITO IN MULTIPLI DI 12/28 PZ***</v>
      </c>
      <c r="F518" s="8"/>
      <c r="G518" s="90"/>
      <c r="H518" s="8"/>
      <c r="I518" s="24">
        <v>4378</v>
      </c>
      <c r="J518" s="25">
        <v>12</v>
      </c>
      <c r="K518" s="26">
        <v>28</v>
      </c>
      <c r="L518" s="27">
        <v>35.35</v>
      </c>
      <c r="M518" s="102">
        <f>ROUND(L518*0.9,2)</f>
        <v>31.82</v>
      </c>
    </row>
    <row r="519" spans="1:13" ht="21.75" customHeight="1" x14ac:dyDescent="0.25">
      <c r="A519" s="34" t="s">
        <v>398</v>
      </c>
      <c r="B519" s="77" t="s">
        <v>14359</v>
      </c>
      <c r="C519" s="98" t="str">
        <f>IF(Tabella423[[#This Row],[ iMiNOW  01/09/2025  31/12/2025 ]],"PROMO"," ")</f>
        <v xml:space="preserve"> </v>
      </c>
      <c r="D519" s="8" t="str">
        <f>IF($A$4="I",VLOOKUP(B519,lingue!$A$1:$W$2481,12,FALSE),IF($A$4="GB",VLOOKUP(B519,lingue!$A$1:$W$2481,14,FALSE),IF($A$4="E",VLOOKUP(B519,lingue!$A$1:$W$2481,20,FALSE),IF($A$4="PL",VLOOKUP(B519,lingue!$A$1:$W$2481,22,FALSE),IF($A$4="D",VLOOKUP(B519,lingue!$A$1:$W$2481,16,FALSE),IF($A$4="F",VLOOKUP(B519,lingue!$A$1:$W$2481,18,FALSE)))))))</f>
        <v>CONTENITORE IN POLIPROPILENE CONDUTTIVO SERIE ZEUS MISURA 5 CON FONDO NERVATO A 45° E TRAVERSINO-CAPACITA Lt=88 - DIM. MM  L=450 P=700 A=300 - COLORE: NERO</v>
      </c>
      <c r="E519" s="23" t="str">
        <f>IF($A$4="I",VLOOKUP(B519,lingue!$A$1:$W$2481,13,FALSE),IF($A$4="GB",VLOOKUP(B519,lingue!$A$1:$W$2481,15,FALSE),IF($A$4="E",VLOOKUP(B519,lingue!$A$1:$W$2481,21,FALSE),IF($A$4="PL",VLOOKUP(B519,lingue!$A$1:$W$2481,23,FALSE),IF($A$4="D",VLOOKUP(B519,lingue!$A$1:$W$2481,17,FALSE),IF($A$4="F",VLOOKUP(B519,lingue!$A$1:$W$2481,19,FALSE)))))))</f>
        <v>***FORNITO IN MULTIPLI DI 12/28 PZ***</v>
      </c>
      <c r="F519" s="29">
        <v>200</v>
      </c>
      <c r="G519" s="90"/>
      <c r="H519" s="8"/>
      <c r="I519" s="24">
        <v>4903</v>
      </c>
      <c r="J519" s="25">
        <v>12</v>
      </c>
      <c r="K519" s="26">
        <v>28</v>
      </c>
      <c r="L519" s="27">
        <v>63.63</v>
      </c>
      <c r="M519" s="102"/>
    </row>
    <row r="520" spans="1:13" ht="21.75" customHeight="1" x14ac:dyDescent="0.25">
      <c r="A520" s="34" t="s">
        <v>398</v>
      </c>
      <c r="B520" s="79" t="s">
        <v>14360</v>
      </c>
      <c r="C520" s="98" t="str">
        <f>IF(Tabella423[[#This Row],[ iMiNOW  01/09/2025  31/12/2025 ]],"PROMO"," ")</f>
        <v xml:space="preserve"> </v>
      </c>
      <c r="D520" s="8" t="str">
        <f>IF($A$4="I",VLOOKUP(B520,lingue!$A$1:$W$2481,12,FALSE),IF($A$4="GB",VLOOKUP(B520,lingue!$A$1:$W$2481,14,FALSE),IF($A$4="E",VLOOKUP(B520,lingue!$A$1:$W$2481,20,FALSE),IF($A$4="PL",VLOOKUP(B520,lingue!$A$1:$W$2481,22,FALSE),IF($A$4="D",VLOOKUP(B520,lingue!$A$1:$W$2481,16,FALSE),IF($A$4="F",VLOOKUP(B520,lingue!$A$1:$W$2481,18,FALSE)))))))</f>
        <v>CONTENITORE IN REPLAST SERIE ZEUS MISURA 5 CON FONDO NERVATO A 45° E TRAVERSINO-CAPACITA Lt=88 - DIM. MM  L=450 P=700 A=300 - COLORE: GRIGIO SCURO</v>
      </c>
      <c r="E520" s="23" t="str">
        <f>IF($A$4="I",VLOOKUP(B520,lingue!$A$1:$W$2481,13,FALSE),IF($A$4="GB",VLOOKUP(B520,lingue!$A$1:$W$2481,15,FALSE),IF($A$4="E",VLOOKUP(B520,lingue!$A$1:$W$2481,21,FALSE),IF($A$4="PL",VLOOKUP(B520,lingue!$A$1:$W$2481,23,FALSE),IF($A$4="D",VLOOKUP(B520,lingue!$A$1:$W$2481,17,FALSE),IF($A$4="F",VLOOKUP(B520,lingue!$A$1:$W$2481,19,FALSE)))))))</f>
        <v>***FORNITO IN MULTIPLI DI 12/28 PZ***</v>
      </c>
      <c r="F520" s="8"/>
      <c r="G520" s="42"/>
      <c r="H520" s="8"/>
      <c r="I520" s="24">
        <v>4575</v>
      </c>
      <c r="J520" s="25">
        <v>12</v>
      </c>
      <c r="K520" s="26">
        <v>28</v>
      </c>
      <c r="L520" s="27">
        <v>30.05</v>
      </c>
      <c r="M520" s="102"/>
    </row>
    <row r="521" spans="1:13" ht="21.75" customHeight="1" x14ac:dyDescent="0.25">
      <c r="A521" s="34" t="s">
        <v>398</v>
      </c>
      <c r="B521" s="78" t="s">
        <v>501</v>
      </c>
      <c r="C521" s="98" t="str">
        <f>IF(Tabella423[[#This Row],[ iMiNOW  01/09/2025  31/12/2025 ]],"PROMO"," ")</f>
        <v xml:space="preserve"> </v>
      </c>
      <c r="D521" s="8" t="str">
        <f>IF($A$4="I",VLOOKUP(B521,lingue!$A$1:$W$2481,12,FALSE),IF($A$4="GB",VLOOKUP(B521,lingue!$A$1:$W$2481,14,FALSE),IF($A$4="E",VLOOKUP(B521,lingue!$A$1:$W$2481,20,FALSE),IF($A$4="PL",VLOOKUP(B521,lingue!$A$1:$W$2481,22,FALSE),IF($A$4="D",VLOOKUP(B521,lingue!$A$1:$W$2481,16,FALSE),IF($A$4="F",VLOOKUP(B521,lingue!$A$1:$W$2481,18,FALSE)))))))</f>
        <v>CONTENITORE IN POLIPROPILENE SERIE ZEUS MISURA 3L5 CON FONDO NERVATO-CAPACITA Lt=19 - DIM. MM  L=450 P=350 A=145 - COLORE: GRIGIO SCURO</v>
      </c>
      <c r="E521" s="23" t="str">
        <f>IF($A$4="I",VLOOKUP(B521,lingue!$A$1:$W$2481,13,FALSE),IF($A$4="GB",VLOOKUP(B521,lingue!$A$1:$W$2481,15,FALSE),IF($A$4="E",VLOOKUP(B521,lingue!$A$1:$W$2481,21,FALSE),IF($A$4="PL",VLOOKUP(B521,lingue!$A$1:$W$2481,23,FALSE),IF($A$4="D",VLOOKUP(B521,lingue!$A$1:$W$2481,17,FALSE),IF($A$4="F",VLOOKUP(B521,lingue!$A$1:$W$2481,19,FALSE)))))))</f>
        <v xml:space="preserve">***FORNITO IN MULTIPLI DI 14/112 PZ*** </v>
      </c>
      <c r="F521" s="8"/>
      <c r="G521" s="23"/>
      <c r="H521" s="8"/>
      <c r="I521" s="24">
        <v>1074</v>
      </c>
      <c r="J521" s="25">
        <v>14</v>
      </c>
      <c r="K521" s="26">
        <v>112</v>
      </c>
      <c r="L521" s="27">
        <v>9.98</v>
      </c>
      <c r="M521" s="102"/>
    </row>
    <row r="522" spans="1:13" ht="21.75" customHeight="1" x14ac:dyDescent="0.25">
      <c r="A522" s="34" t="s">
        <v>398</v>
      </c>
      <c r="B522" s="81" t="s">
        <v>502</v>
      </c>
      <c r="C522" s="98" t="str">
        <f>IF(Tabella423[[#This Row],[ iMiNOW  01/09/2025  31/12/2025 ]],"PROMO"," ")</f>
        <v xml:space="preserve"> </v>
      </c>
      <c r="D522" s="8" t="str">
        <f>IF($A$4="I",VLOOKUP(B522,lingue!$A$1:$W$2481,12,FALSE),IF($A$4="GB",VLOOKUP(B522,lingue!$A$1:$W$2481,14,FALSE),IF($A$4="E",VLOOKUP(B522,lingue!$A$1:$W$2481,20,FALSE),IF($A$4="PL",VLOOKUP(B522,lingue!$A$1:$W$2481,22,FALSE),IF($A$4="D",VLOOKUP(B522,lingue!$A$1:$W$2481,16,FALSE),IF($A$4="F",VLOOKUP(B522,lingue!$A$1:$W$2481,18,FALSE)))))))</f>
        <v>CONTENITORE IN POLIPROPILENE SERIE ZEUS MISURA 3L5 CON FONDO NERVATO-CAPACITA Lt=19 - DIM. MM  L=450 P=350 A=145 - COLORE: VERDE</v>
      </c>
      <c r="E522" s="23" t="str">
        <f>IF($A$4="I",VLOOKUP(B522,lingue!$A$1:$W$2481,13,FALSE),IF($A$4="GB",VLOOKUP(B522,lingue!$A$1:$W$2481,15,FALSE),IF($A$4="E",VLOOKUP(B522,lingue!$A$1:$W$2481,21,FALSE),IF($A$4="PL",VLOOKUP(B522,lingue!$A$1:$W$2481,23,FALSE),IF($A$4="D",VLOOKUP(B522,lingue!$A$1:$W$2481,17,FALSE),IF($A$4="F",VLOOKUP(B522,lingue!$A$1:$W$2481,19,FALSE)))))))</f>
        <v xml:space="preserve">***FORNITO IN MULTIPLI DI 14/112 PZ*** </v>
      </c>
      <c r="F522" s="8"/>
      <c r="G522" s="23"/>
      <c r="H522" s="8"/>
      <c r="I522" s="24">
        <v>1074</v>
      </c>
      <c r="J522" s="25">
        <v>14</v>
      </c>
      <c r="K522" s="26">
        <v>112</v>
      </c>
      <c r="L522" s="27">
        <v>9.98</v>
      </c>
      <c r="M522" s="102"/>
    </row>
    <row r="523" spans="1:13" ht="21.75" customHeight="1" x14ac:dyDescent="0.25">
      <c r="A523" s="34" t="s">
        <v>398</v>
      </c>
      <c r="B523" s="82" t="s">
        <v>503</v>
      </c>
      <c r="C523" s="98" t="str">
        <f>IF(Tabella423[[#This Row],[ iMiNOW  01/09/2025  31/12/2025 ]],"PROMO"," ")</f>
        <v xml:space="preserve"> </v>
      </c>
      <c r="D523" s="8" t="str">
        <f>IF($A$4="I",VLOOKUP(B523,lingue!$A$1:$W$2481,12,FALSE),IF($A$4="GB",VLOOKUP(B523,lingue!$A$1:$W$2481,14,FALSE),IF($A$4="E",VLOOKUP(B523,lingue!$A$1:$W$2481,20,FALSE),IF($A$4="PL",VLOOKUP(B523,lingue!$A$1:$W$2481,22,FALSE),IF($A$4="D",VLOOKUP(B523,lingue!$A$1:$W$2481,16,FALSE),IF($A$4="F",VLOOKUP(B523,lingue!$A$1:$W$2481,18,FALSE)))))))</f>
        <v>CONTENITORE IN POLIPROPILENE SERIE ZEUS MISURA 3L5 CON FONDO NERVATO-CAPACITA Lt=19 - DIM. MM  L=450 P=350 A=145 - COLORE: ROSSO</v>
      </c>
      <c r="E523" s="23" t="str">
        <f>IF($A$4="I",VLOOKUP(B523,lingue!$A$1:$W$2481,13,FALSE),IF($A$4="GB",VLOOKUP(B523,lingue!$A$1:$W$2481,15,FALSE),IF($A$4="E",VLOOKUP(B523,lingue!$A$1:$W$2481,21,FALSE),IF($A$4="PL",VLOOKUP(B523,lingue!$A$1:$W$2481,23,FALSE),IF($A$4="D",VLOOKUP(B523,lingue!$A$1:$W$2481,17,FALSE),IF($A$4="F",VLOOKUP(B523,lingue!$A$1:$W$2481,19,FALSE)))))))</f>
        <v xml:space="preserve">***FORNITO IN MULTIPLI DI 14/112 PZ*** </v>
      </c>
      <c r="F523" s="8"/>
      <c r="G523" s="23"/>
      <c r="H523" s="8"/>
      <c r="I523" s="24">
        <v>1074</v>
      </c>
      <c r="J523" s="25">
        <v>14</v>
      </c>
      <c r="K523" s="26">
        <v>112</v>
      </c>
      <c r="L523" s="27">
        <v>9.98</v>
      </c>
      <c r="M523" s="102"/>
    </row>
    <row r="524" spans="1:13" ht="21.75" customHeight="1" x14ac:dyDescent="0.25">
      <c r="A524" s="34" t="s">
        <v>398</v>
      </c>
      <c r="B524" s="83" t="s">
        <v>504</v>
      </c>
      <c r="C524" s="98" t="str">
        <f>IF(Tabella423[[#This Row],[ iMiNOW  01/09/2025  31/12/2025 ]],"PROMO"," ")</f>
        <v xml:space="preserve"> </v>
      </c>
      <c r="D524" s="8" t="str">
        <f>IF($A$4="I",VLOOKUP(B524,lingue!$A$1:$W$2481,12,FALSE),IF($A$4="GB",VLOOKUP(B524,lingue!$A$1:$W$2481,14,FALSE),IF($A$4="E",VLOOKUP(B524,lingue!$A$1:$W$2481,20,FALSE),IF($A$4="PL",VLOOKUP(B524,lingue!$A$1:$W$2481,22,FALSE),IF($A$4="D",VLOOKUP(B524,lingue!$A$1:$W$2481,16,FALSE),IF($A$4="F",VLOOKUP(B524,lingue!$A$1:$W$2481,18,FALSE)))))))</f>
        <v>CONTENITORE IN POLIPROPILENE SERIE ZEUS MISURA 3L5 CON FONDO NERVATO-CAPACITA Lt=19 - DIM. MM  L=450 P=350 A=145 - COLORE: BLU</v>
      </c>
      <c r="E524" s="23" t="str">
        <f>IF($A$4="I",VLOOKUP(B524,lingue!$A$1:$W$2481,13,FALSE),IF($A$4="GB",VLOOKUP(B524,lingue!$A$1:$W$2481,15,FALSE),IF($A$4="E",VLOOKUP(B524,lingue!$A$1:$W$2481,21,FALSE),IF($A$4="PL",VLOOKUP(B524,lingue!$A$1:$W$2481,23,FALSE),IF($A$4="D",VLOOKUP(B524,lingue!$A$1:$W$2481,17,FALSE),IF($A$4="F",VLOOKUP(B524,lingue!$A$1:$W$2481,19,FALSE)))))))</f>
        <v xml:space="preserve">***FORNITO IN MULTIPLI DI 14/112 PZ*** </v>
      </c>
      <c r="F524" s="8"/>
      <c r="G524" s="23"/>
      <c r="H524" s="8"/>
      <c r="I524" s="24">
        <v>1074</v>
      </c>
      <c r="J524" s="25">
        <v>14</v>
      </c>
      <c r="K524" s="26">
        <v>112</v>
      </c>
      <c r="L524" s="27">
        <v>9.98</v>
      </c>
      <c r="M524" s="102"/>
    </row>
    <row r="525" spans="1:13" ht="21.75" customHeight="1" x14ac:dyDescent="0.25">
      <c r="A525" s="34" t="s">
        <v>398</v>
      </c>
      <c r="B525" s="70" t="s">
        <v>505</v>
      </c>
      <c r="C525" s="98" t="str">
        <f>IF(Tabella423[[#This Row],[ iMiNOW  01/09/2025  31/12/2025 ]],"PROMO"," ")</f>
        <v xml:space="preserve"> </v>
      </c>
      <c r="D525" s="8" t="str">
        <f>IF($A$4="I",VLOOKUP(B525,lingue!$A$1:$W$2481,12,FALSE),IF($A$4="GB",VLOOKUP(B525,lingue!$A$1:$W$2481,14,FALSE),IF($A$4="E",VLOOKUP(B525,lingue!$A$1:$W$2481,20,FALSE),IF($A$4="PL",VLOOKUP(B525,lingue!$A$1:$W$2481,22,FALSE),IF($A$4="D",VLOOKUP(B525,lingue!$A$1:$W$2481,16,FALSE),IF($A$4="F",VLOOKUP(B525,lingue!$A$1:$W$2481,18,FALSE)))))))</f>
        <v>CONTENITORE IN POLIPROPILENE SERIE ZEUS MISURA 3L5 CON FONDO NERVATO-CAPACITA Lt=19 - DIM. MM  L=450 P=350 A=145 - COLORE: GIALLO</v>
      </c>
      <c r="E525" s="23" t="str">
        <f>IF($A$4="I",VLOOKUP(B525,lingue!$A$1:$W$2481,13,FALSE),IF($A$4="GB",VLOOKUP(B525,lingue!$A$1:$W$2481,15,FALSE),IF($A$4="E",VLOOKUP(B525,lingue!$A$1:$W$2481,21,FALSE),IF($A$4="PL",VLOOKUP(B525,lingue!$A$1:$W$2481,23,FALSE),IF($A$4="D",VLOOKUP(B525,lingue!$A$1:$W$2481,17,FALSE),IF($A$4="F",VLOOKUP(B525,lingue!$A$1:$W$2481,19,FALSE)))))))</f>
        <v xml:space="preserve">***FORNITO IN MULTIPLI DI 14/112 PZ*** </v>
      </c>
      <c r="F525" s="8"/>
      <c r="G525" s="23"/>
      <c r="H525" s="8"/>
      <c r="I525" s="24">
        <v>1074</v>
      </c>
      <c r="J525" s="25">
        <v>14</v>
      </c>
      <c r="K525" s="26">
        <v>112</v>
      </c>
      <c r="L525" s="27">
        <v>9.98</v>
      </c>
      <c r="M525" s="102"/>
    </row>
    <row r="526" spans="1:13" ht="21.75" customHeight="1" x14ac:dyDescent="0.25">
      <c r="A526" s="34" t="s">
        <v>398</v>
      </c>
      <c r="B526" s="78" t="s">
        <v>506</v>
      </c>
      <c r="C526" s="98" t="str">
        <f>IF(Tabella423[[#This Row],[ iMiNOW  01/09/2025  31/12/2025 ]],"PROMO"," ")</f>
        <v>PROMO</v>
      </c>
      <c r="D526" s="8" t="str">
        <f>IF($A$4="I",VLOOKUP(B526,lingue!$A$1:$W$2481,12,FALSE),IF($A$4="GB",VLOOKUP(B526,lingue!$A$1:$W$2481,14,FALSE),IF($A$4="E",VLOOKUP(B526,lingue!$A$1:$W$2481,20,FALSE),IF($A$4="PL",VLOOKUP(B526,lingue!$A$1:$W$2481,22,FALSE),IF($A$4="D",VLOOKUP(B526,lingue!$A$1:$W$2481,16,FALSE),IF($A$4="F",VLOOKUP(B526,lingue!$A$1:$W$2481,18,FALSE)))))))</f>
        <v>CONTENITORE IN POLIPROPILENE SERIE ZEUS MISURA 5P4 CON FONDO NERVATO A 45° E TRAVERSINO-CAPACITA Lt=63 - DIM. MM  L=450 P=520 A=300 - COLORE: GRIGIO SCURO</v>
      </c>
      <c r="E526" s="23" t="str">
        <f>IF($A$4="I",VLOOKUP(B526,lingue!$A$1:$W$2481,13,FALSE),IF($A$4="GB",VLOOKUP(B526,lingue!$A$1:$W$2481,15,FALSE),IF($A$4="E",VLOOKUP(B526,lingue!$A$1:$W$2481,21,FALSE),IF($A$4="PL",VLOOKUP(B526,lingue!$A$1:$W$2481,23,FALSE),IF($A$4="D",VLOOKUP(B526,lingue!$A$1:$W$2481,17,FALSE),IF($A$4="F",VLOOKUP(B526,lingue!$A$1:$W$2481,19,FALSE)))))))</f>
        <v>***FORNITO IN MULTIPLI DI 18/42 PZ***</v>
      </c>
      <c r="F526" s="8"/>
      <c r="G526" s="23"/>
      <c r="H526" s="8"/>
      <c r="I526" s="24">
        <v>3370</v>
      </c>
      <c r="J526" s="25">
        <v>18</v>
      </c>
      <c r="K526" s="26">
        <v>42</v>
      </c>
      <c r="L526" s="27">
        <v>27.96</v>
      </c>
      <c r="M526" s="102">
        <f>ROUND(L526*0.9,2)</f>
        <v>25.16</v>
      </c>
    </row>
    <row r="527" spans="1:13" ht="21.75" customHeight="1" x14ac:dyDescent="0.25">
      <c r="A527" s="34" t="s">
        <v>398</v>
      </c>
      <c r="B527" s="81" t="s">
        <v>507</v>
      </c>
      <c r="C527" s="98" t="str">
        <f>IF(Tabella423[[#This Row],[ iMiNOW  01/09/2025  31/12/2025 ]],"PROMO"," ")</f>
        <v>PROMO</v>
      </c>
      <c r="D527" s="8" t="str">
        <f>IF($A$4="I",VLOOKUP(B527,lingue!$A$1:$W$2481,12,FALSE),IF($A$4="GB",VLOOKUP(B527,lingue!$A$1:$W$2481,14,FALSE),IF($A$4="E",VLOOKUP(B527,lingue!$A$1:$W$2481,20,FALSE),IF($A$4="PL",VLOOKUP(B527,lingue!$A$1:$W$2481,22,FALSE),IF($A$4="D",VLOOKUP(B527,lingue!$A$1:$W$2481,16,FALSE),IF($A$4="F",VLOOKUP(B527,lingue!$A$1:$W$2481,18,FALSE)))))))</f>
        <v>CONTENITORE IN POLIPROPILENE SERIE ZEUS MISURA 5P4 CON FONDO NERVATO A 45° E TRAVERSINO-CAPACITA Lt=63 - DIM. MM  L=450 P=520 A=300 - COLORE: VERDE</v>
      </c>
      <c r="E527" s="23" t="str">
        <f>IF($A$4="I",VLOOKUP(B527,lingue!$A$1:$W$2481,13,FALSE),IF($A$4="GB",VLOOKUP(B527,lingue!$A$1:$W$2481,15,FALSE),IF($A$4="E",VLOOKUP(B527,lingue!$A$1:$W$2481,21,FALSE),IF($A$4="PL",VLOOKUP(B527,lingue!$A$1:$W$2481,23,FALSE),IF($A$4="D",VLOOKUP(B527,lingue!$A$1:$W$2481,17,FALSE),IF($A$4="F",VLOOKUP(B527,lingue!$A$1:$W$2481,19,FALSE)))))))</f>
        <v>***FORNITO IN MULTIPLI DI 18/42 PZ***</v>
      </c>
      <c r="F527" s="8"/>
      <c r="G527" s="90"/>
      <c r="H527" s="8"/>
      <c r="I527" s="24">
        <v>3370</v>
      </c>
      <c r="J527" s="25">
        <v>18</v>
      </c>
      <c r="K527" s="26">
        <v>42</v>
      </c>
      <c r="L527" s="27">
        <v>27.96</v>
      </c>
      <c r="M527" s="102">
        <f>ROUND(L527*0.9,2)</f>
        <v>25.16</v>
      </c>
    </row>
    <row r="528" spans="1:13" ht="21.75" customHeight="1" x14ac:dyDescent="0.25">
      <c r="A528" s="34" t="s">
        <v>398</v>
      </c>
      <c r="B528" s="82" t="s">
        <v>508</v>
      </c>
      <c r="C528" s="98" t="str">
        <f>IF(Tabella423[[#This Row],[ iMiNOW  01/09/2025  31/12/2025 ]],"PROMO"," ")</f>
        <v>PROMO</v>
      </c>
      <c r="D528" s="8" t="str">
        <f>IF($A$4="I",VLOOKUP(B528,lingue!$A$1:$W$2481,12,FALSE),IF($A$4="GB",VLOOKUP(B528,lingue!$A$1:$W$2481,14,FALSE),IF($A$4="E",VLOOKUP(B528,lingue!$A$1:$W$2481,20,FALSE),IF($A$4="PL",VLOOKUP(B528,lingue!$A$1:$W$2481,22,FALSE),IF($A$4="D",VLOOKUP(B528,lingue!$A$1:$W$2481,16,FALSE),IF($A$4="F",VLOOKUP(B528,lingue!$A$1:$W$2481,18,FALSE)))))))</f>
        <v>CONTENITORE IN POLIPROPILENE SERIE ZEUS MISURA 5P4 CON FONDO NERVATO A 45° E TRAVERSINO-CAPACITA Lt=63 - DIM. MM  L=450 P=520 A=300 - COLORE: ROSSO</v>
      </c>
      <c r="E528" s="23" t="str">
        <f>IF($A$4="I",VLOOKUP(B528,lingue!$A$1:$W$2481,13,FALSE),IF($A$4="GB",VLOOKUP(B528,lingue!$A$1:$W$2481,15,FALSE),IF($A$4="E",VLOOKUP(B528,lingue!$A$1:$W$2481,21,FALSE),IF($A$4="PL",VLOOKUP(B528,lingue!$A$1:$W$2481,23,FALSE),IF($A$4="D",VLOOKUP(B528,lingue!$A$1:$W$2481,17,FALSE),IF($A$4="F",VLOOKUP(B528,lingue!$A$1:$W$2481,19,FALSE)))))))</f>
        <v>***FORNITO IN MULTIPLI DI 18/42 PZ***</v>
      </c>
      <c r="F528" s="8"/>
      <c r="G528" s="90"/>
      <c r="H528" s="8"/>
      <c r="I528" s="24">
        <v>3370</v>
      </c>
      <c r="J528" s="25">
        <v>18</v>
      </c>
      <c r="K528" s="26">
        <v>42</v>
      </c>
      <c r="L528" s="27">
        <v>27.96</v>
      </c>
      <c r="M528" s="102">
        <f>ROUND(L528*0.9,2)</f>
        <v>25.16</v>
      </c>
    </row>
    <row r="529" spans="1:13" ht="21.75" customHeight="1" x14ac:dyDescent="0.25">
      <c r="A529" s="34" t="s">
        <v>398</v>
      </c>
      <c r="B529" s="83" t="s">
        <v>509</v>
      </c>
      <c r="C529" s="98" t="str">
        <f>IF(Tabella423[[#This Row],[ iMiNOW  01/09/2025  31/12/2025 ]],"PROMO"," ")</f>
        <v>PROMO</v>
      </c>
      <c r="D529" s="8" t="str">
        <f>IF($A$4="I",VLOOKUP(B529,lingue!$A$1:$W$2481,12,FALSE),IF($A$4="GB",VLOOKUP(B529,lingue!$A$1:$W$2481,14,FALSE),IF($A$4="E",VLOOKUP(B529,lingue!$A$1:$W$2481,20,FALSE),IF($A$4="PL",VLOOKUP(B529,lingue!$A$1:$W$2481,22,FALSE),IF($A$4="D",VLOOKUP(B529,lingue!$A$1:$W$2481,16,FALSE),IF($A$4="F",VLOOKUP(B529,lingue!$A$1:$W$2481,18,FALSE)))))))</f>
        <v>CONTENITORE IN POLIPROPILENE SERIE ZEUS MISURA 5P4 CON FONDO NERVATO A 45° E TRAVERSINO-CAPACITA Lt=63 - DIM. MM  L=450 P=520 A=300 - COLORE: BLU</v>
      </c>
      <c r="E529" s="23" t="str">
        <f>IF($A$4="I",VLOOKUP(B529,lingue!$A$1:$W$2481,13,FALSE),IF($A$4="GB",VLOOKUP(B529,lingue!$A$1:$W$2481,15,FALSE),IF($A$4="E",VLOOKUP(B529,lingue!$A$1:$W$2481,21,FALSE),IF($A$4="PL",VLOOKUP(B529,lingue!$A$1:$W$2481,23,FALSE),IF($A$4="D",VLOOKUP(B529,lingue!$A$1:$W$2481,17,FALSE),IF($A$4="F",VLOOKUP(B529,lingue!$A$1:$W$2481,19,FALSE)))))))</f>
        <v>***FORNITO IN MULTIPLI DI 18/42 PZ***</v>
      </c>
      <c r="F529" s="8"/>
      <c r="G529" s="90"/>
      <c r="H529" s="8"/>
      <c r="I529" s="24">
        <v>3370</v>
      </c>
      <c r="J529" s="25">
        <v>18</v>
      </c>
      <c r="K529" s="26">
        <v>42</v>
      </c>
      <c r="L529" s="27">
        <v>27.96</v>
      </c>
      <c r="M529" s="102">
        <f>ROUND(L529*0.9,2)</f>
        <v>25.16</v>
      </c>
    </row>
    <row r="530" spans="1:13" ht="21.75" customHeight="1" x14ac:dyDescent="0.25">
      <c r="A530" s="34" t="s">
        <v>398</v>
      </c>
      <c r="B530" s="70" t="s">
        <v>510</v>
      </c>
      <c r="C530" s="98" t="str">
        <f>IF(Tabella423[[#This Row],[ iMiNOW  01/09/2025  31/12/2025 ]],"PROMO"," ")</f>
        <v>PROMO</v>
      </c>
      <c r="D530" s="8" t="str">
        <f>IF($A$4="I",VLOOKUP(B530,lingue!$A$1:$W$2481,12,FALSE),IF($A$4="GB",VLOOKUP(B530,lingue!$A$1:$W$2481,14,FALSE),IF($A$4="E",VLOOKUP(B530,lingue!$A$1:$W$2481,20,FALSE),IF($A$4="PL",VLOOKUP(B530,lingue!$A$1:$W$2481,22,FALSE),IF($A$4="D",VLOOKUP(B530,lingue!$A$1:$W$2481,16,FALSE),IF($A$4="F",VLOOKUP(B530,lingue!$A$1:$W$2481,18,FALSE)))))))</f>
        <v>CONTENITORE IN POLIPROPILENE SERIE ZEUS MISURA 5P4 CON FONDO NERVATO A 45° E TRAVERSINO-CAPACITA Lt=63 - DIM. MM  L=450 P=520 A=300 - COLORE: GIALLO</v>
      </c>
      <c r="E530" s="23" t="str">
        <f>IF($A$4="I",VLOOKUP(B530,lingue!$A$1:$W$2481,13,FALSE),IF($A$4="GB",VLOOKUP(B530,lingue!$A$1:$W$2481,15,FALSE),IF($A$4="E",VLOOKUP(B530,lingue!$A$1:$W$2481,21,FALSE),IF($A$4="PL",VLOOKUP(B530,lingue!$A$1:$W$2481,23,FALSE),IF($A$4="D",VLOOKUP(B530,lingue!$A$1:$W$2481,17,FALSE),IF($A$4="F",VLOOKUP(B530,lingue!$A$1:$W$2481,19,FALSE)))))))</f>
        <v>***FORNITO IN MULTIPLI DI 18/42 PZ***</v>
      </c>
      <c r="F530" s="76"/>
      <c r="G530" s="90"/>
      <c r="H530" s="8"/>
      <c r="I530" s="24">
        <v>3370</v>
      </c>
      <c r="J530" s="25">
        <v>18</v>
      </c>
      <c r="K530" s="26">
        <v>42</v>
      </c>
      <c r="L530" s="27">
        <v>27.96</v>
      </c>
      <c r="M530" s="102">
        <f>ROUND(L530*0.9,2)</f>
        <v>25.16</v>
      </c>
    </row>
    <row r="531" spans="1:13" ht="21.75" customHeight="1" x14ac:dyDescent="0.25">
      <c r="A531" s="34" t="s">
        <v>398</v>
      </c>
      <c r="B531" s="77" t="s">
        <v>14357</v>
      </c>
      <c r="C531" s="98" t="str">
        <f>IF(Tabella423[[#This Row],[ iMiNOW  01/09/2025  31/12/2025 ]],"PROMO"," ")</f>
        <v xml:space="preserve"> </v>
      </c>
      <c r="D531" s="8" t="str">
        <f>IF($A$4="I",VLOOKUP(B531,lingue!$A$1:$W$2481,12,FALSE),IF($A$4="GB",VLOOKUP(B531,lingue!$A$1:$W$2481,14,FALSE),IF($A$4="E",VLOOKUP(B531,lingue!$A$1:$W$2481,20,FALSE),IF($A$4="PL",VLOOKUP(B531,lingue!$A$1:$W$2481,22,FALSE),IF($A$4="D",VLOOKUP(B531,lingue!$A$1:$W$2481,16,FALSE),IF($A$4="F",VLOOKUP(B531,lingue!$A$1:$W$2481,18,FALSE)))))))</f>
        <v>CONTENITORE IN POLIPROPILENE CONDUTTIVO SERIE ZEUS MISURA 5P4 CON FONDO NERVATO A 45° E TRAVERSINO-CAPACITA Lt=63 - DIM. MM  L=450 P=520 A=300 - COLORE: NERO</v>
      </c>
      <c r="E531" s="23" t="str">
        <f>IF($A$4="I",VLOOKUP(B531,lingue!$A$1:$W$2481,13,FALSE),IF($A$4="GB",VLOOKUP(B531,lingue!$A$1:$W$2481,15,FALSE),IF($A$4="E",VLOOKUP(B531,lingue!$A$1:$W$2481,21,FALSE),IF($A$4="PL",VLOOKUP(B531,lingue!$A$1:$W$2481,23,FALSE),IF($A$4="D",VLOOKUP(B531,lingue!$A$1:$W$2481,17,FALSE),IF($A$4="F",VLOOKUP(B531,lingue!$A$1:$W$2481,19,FALSE)))))))</f>
        <v>***FORNITO IN MULTIPLI DI 18/42 PZ***</v>
      </c>
      <c r="F531" s="29">
        <v>200</v>
      </c>
      <c r="G531" s="90"/>
      <c r="H531" s="8"/>
      <c r="I531" s="24">
        <v>3774</v>
      </c>
      <c r="J531" s="25">
        <v>18</v>
      </c>
      <c r="K531" s="26">
        <v>42</v>
      </c>
      <c r="L531" s="27">
        <v>50.33</v>
      </c>
      <c r="M531" s="102"/>
    </row>
    <row r="532" spans="1:13" ht="21.75" customHeight="1" x14ac:dyDescent="0.25">
      <c r="A532" s="34" t="s">
        <v>398</v>
      </c>
      <c r="B532" s="79" t="s">
        <v>14358</v>
      </c>
      <c r="C532" s="98" t="str">
        <f>IF(Tabella423[[#This Row],[ iMiNOW  01/09/2025  31/12/2025 ]],"PROMO"," ")</f>
        <v xml:space="preserve"> </v>
      </c>
      <c r="D532" s="8" t="str">
        <f>IF($A$4="I",VLOOKUP(B532,lingue!$A$1:$W$2481,12,FALSE),IF($A$4="GB",VLOOKUP(B532,lingue!$A$1:$W$2481,14,FALSE),IF($A$4="E",VLOOKUP(B532,lingue!$A$1:$W$2481,20,FALSE),IF($A$4="PL",VLOOKUP(B532,lingue!$A$1:$W$2481,22,FALSE),IF($A$4="D",VLOOKUP(B532,lingue!$A$1:$W$2481,16,FALSE),IF($A$4="F",VLOOKUP(B532,lingue!$A$1:$W$2481,18,FALSE)))))))</f>
        <v>CONTENITORE IN REPLAST SERIE ZEUS MISURA 5P4 CON FONDO NERVATO A 45° E TRAVERSINO-CAPACITA Lt=63 - DIM. MM  L=450 P=520 A=300 - COLORE: GRIGIO SCUO</v>
      </c>
      <c r="E532" s="23" t="str">
        <f>IF($A$4="I",VLOOKUP(B532,lingue!$A$1:$W$2481,13,FALSE),IF($A$4="GB",VLOOKUP(B532,lingue!$A$1:$W$2481,15,FALSE),IF($A$4="E",VLOOKUP(B532,lingue!$A$1:$W$2481,21,FALSE),IF($A$4="PL",VLOOKUP(B532,lingue!$A$1:$W$2481,23,FALSE),IF($A$4="D",VLOOKUP(B532,lingue!$A$1:$W$2481,17,FALSE),IF($A$4="F",VLOOKUP(B532,lingue!$A$1:$W$2481,19,FALSE)))))))</f>
        <v>***FORNITO IN MULTIPLI DI 18/42 PZ***</v>
      </c>
      <c r="F532" s="8"/>
      <c r="G532" s="42"/>
      <c r="H532" s="8"/>
      <c r="I532" s="24">
        <v>3522</v>
      </c>
      <c r="J532" s="25">
        <v>18</v>
      </c>
      <c r="K532" s="26">
        <v>42</v>
      </c>
      <c r="L532" s="27">
        <v>23.77</v>
      </c>
      <c r="M532" s="102"/>
    </row>
    <row r="533" spans="1:13" ht="21.75" customHeight="1" x14ac:dyDescent="0.25">
      <c r="A533" s="34" t="s">
        <v>398</v>
      </c>
      <c r="B533" s="22" t="s">
        <v>511</v>
      </c>
      <c r="C533" s="98" t="str">
        <f>IF(Tabella423[[#This Row],[ iMiNOW  01/09/2025  31/12/2025 ]],"PROMO"," ")</f>
        <v xml:space="preserve"> </v>
      </c>
      <c r="D533" s="8" t="str">
        <f>IF($A$4="I",VLOOKUP(B533,lingue!$A$1:$W$2481,12,FALSE),IF($A$4="GB",VLOOKUP(B533,lingue!$A$1:$W$2481,14,FALSE),IF($A$4="E",VLOOKUP(B533,lingue!$A$1:$W$2481,20,FALSE),IF($A$4="PL",VLOOKUP(B533,lingue!$A$1:$W$2481,22,FALSE),IF($A$4="D",VLOOKUP(B533,lingue!$A$1:$W$2481,16,FALSE),IF($A$4="F",VLOOKUP(B533,lingue!$A$1:$W$2481,18,FALSE)))))))</f>
        <v>DIVISORIO LONGITUDINALE CON SUPPORTI PER CONTENITORI COZ005E00... - COLORE: ZINCATO</v>
      </c>
      <c r="E533" s="23" t="str">
        <f>IF($A$4="I",VLOOKUP(B533,lingue!$A$1:$W$2481,13,FALSE),IF($A$4="GB",VLOOKUP(B533,lingue!$A$1:$W$2481,15,FALSE),IF($A$4="E",VLOOKUP(B533,lingue!$A$1:$W$2481,21,FALSE),IF($A$4="PL",VLOOKUP(B533,lingue!$A$1:$W$2481,23,FALSE),IF($A$4="D",VLOOKUP(B533,lingue!$A$1:$W$2481,17,FALSE),IF($A$4="F",VLOOKUP(B533,lingue!$A$1:$W$2481,19,FALSE)))))))</f>
        <v>***FORNITO IN MULTIPLI DI 1 PZ***</v>
      </c>
      <c r="F533" s="28"/>
      <c r="G533" s="23"/>
      <c r="I533" s="24">
        <v>1750</v>
      </c>
      <c r="J533" s="25">
        <v>1</v>
      </c>
      <c r="K533" s="36"/>
      <c r="L533" s="27">
        <v>12.62</v>
      </c>
      <c r="M533" s="102"/>
    </row>
    <row r="534" spans="1:13" ht="21.75" customHeight="1" x14ac:dyDescent="0.25">
      <c r="A534" s="34" t="s">
        <v>398</v>
      </c>
      <c r="B534" s="22" t="s">
        <v>512</v>
      </c>
      <c r="C534" s="98" t="str">
        <f>IF(Tabella423[[#This Row],[ iMiNOW  01/09/2025  31/12/2025 ]],"PROMO"," ")</f>
        <v xml:space="preserve"> </v>
      </c>
      <c r="D534" s="8" t="str">
        <f>IF($A$4="I",VLOOKUP(B534,lingue!$A$1:$W$2481,12,FALSE),IF($A$4="GB",VLOOKUP(B534,lingue!$A$1:$W$2481,14,FALSE),IF($A$4="E",VLOOKUP(B534,lingue!$A$1:$W$2481,20,FALSE),IF($A$4="PL",VLOOKUP(B534,lingue!$A$1:$W$2481,22,FALSE),IF($A$4="D",VLOOKUP(B534,lingue!$A$1:$W$2481,16,FALSE),IF($A$4="F",VLOOKUP(B534,lingue!$A$1:$W$2481,18,FALSE)))))))</f>
        <v>DIVISORIO LONGITUDINALE CON SUPPORTI PER CONTENITORI COZ5P4E00... - COLORE: ZINCATO</v>
      </c>
      <c r="E534" s="23" t="str">
        <f>IF($A$4="I",VLOOKUP(B534,lingue!$A$1:$W$2481,13,FALSE),IF($A$4="GB",VLOOKUP(B534,lingue!$A$1:$W$2481,15,FALSE),IF($A$4="E",VLOOKUP(B534,lingue!$A$1:$W$2481,21,FALSE),IF($A$4="PL",VLOOKUP(B534,lingue!$A$1:$W$2481,23,FALSE),IF($A$4="D",VLOOKUP(B534,lingue!$A$1:$W$2481,17,FALSE),IF($A$4="F",VLOOKUP(B534,lingue!$A$1:$W$2481,19,FALSE)))))))</f>
        <v>***FORNITO IN MULTIPLI DI 1 PZ***</v>
      </c>
      <c r="F534" s="28"/>
      <c r="G534" s="23"/>
      <c r="I534" s="24">
        <v>1420</v>
      </c>
      <c r="J534" s="25">
        <v>1</v>
      </c>
      <c r="K534" s="36"/>
      <c r="L534" s="27">
        <v>11.59</v>
      </c>
      <c r="M534" s="102"/>
    </row>
    <row r="535" spans="1:13" ht="21.75" customHeight="1" x14ac:dyDescent="0.25">
      <c r="A535" s="34" t="s">
        <v>425</v>
      </c>
      <c r="B535" s="77" t="s">
        <v>513</v>
      </c>
      <c r="C535" s="98" t="str">
        <f>IF(Tabella423[[#This Row],[ iMiNOW  01/09/2025  31/12/2025 ]],"PROMO"," ")</f>
        <v xml:space="preserve"> </v>
      </c>
      <c r="D535" s="8" t="str">
        <f>IF($A$4="I",VLOOKUP(B535,lingue!$A$1:$W$2481,12,FALSE),IF($A$4="GB",VLOOKUP(B535,lingue!$A$1:$W$2481,14,FALSE),IF($A$4="E",VLOOKUP(B535,lingue!$A$1:$W$2481,20,FALSE),IF($A$4="PL",VLOOKUP(B535,lingue!$A$1:$W$2481,22,FALSE),IF($A$4="D",VLOOKUP(B535,lingue!$A$1:$W$2481,16,FALSE),IF($A$4="F",VLOOKUP(B535,lingue!$A$1:$W$2481,18,FALSE)))))))</f>
        <v>COPERCHIO PER PALLET CON ANGOLI DI SICUREZZA IN RILIEVO SOVRAPPONIBILE - DIM. MM  L=1230 P=817 A=87 - COLORE: NERO</v>
      </c>
      <c r="E535" s="23" t="str">
        <f>IF($A$4="I",VLOOKUP(B535,lingue!$A$1:$W$2481,13,FALSE),IF($A$4="GB",VLOOKUP(B535,lingue!$A$1:$W$2481,15,FALSE),IF($A$4="E",VLOOKUP(B535,lingue!$A$1:$W$2481,21,FALSE),IF($A$4="PL",VLOOKUP(B535,lingue!$A$1:$W$2481,23,FALSE),IF($A$4="D",VLOOKUP(B535,lingue!$A$1:$W$2481,17,FALSE),IF($A$4="F",VLOOKUP(B535,lingue!$A$1:$W$2481,19,FALSE)))))))</f>
        <v xml:space="preserve">***FORNITO IN MULTIPLI DI 1/20 PZ*** </v>
      </c>
      <c r="F535" s="8"/>
      <c r="G535" s="23"/>
      <c r="H535" s="8"/>
      <c r="I535" s="24">
        <v>5770</v>
      </c>
      <c r="J535" s="25">
        <v>1</v>
      </c>
      <c r="K535" s="26">
        <v>20</v>
      </c>
      <c r="L535" s="27">
        <v>74.87</v>
      </c>
      <c r="M535" s="102"/>
    </row>
    <row r="536" spans="1:13" ht="21.75" customHeight="1" x14ac:dyDescent="0.25">
      <c r="A536" s="34" t="s">
        <v>425</v>
      </c>
      <c r="B536" s="77" t="s">
        <v>514</v>
      </c>
      <c r="C536" s="98" t="str">
        <f>IF(Tabella423[[#This Row],[ iMiNOW  01/09/2025  31/12/2025 ]],"PROMO"," ")</f>
        <v xml:space="preserve"> </v>
      </c>
      <c r="D536" s="8" t="str">
        <f>IF($A$4="I",VLOOKUP(B536,lingue!$A$1:$W$2481,12,FALSE),IF($A$4="GB",VLOOKUP(B536,lingue!$A$1:$W$2481,14,FALSE),IF($A$4="E",VLOOKUP(B536,lingue!$A$1:$W$2481,20,FALSE),IF($A$4="PL",VLOOKUP(B536,lingue!$A$1:$W$2481,22,FALSE),IF($A$4="D",VLOOKUP(B536,lingue!$A$1:$W$2481,16,FALSE),IF($A$4="F",VLOOKUP(B536,lingue!$A$1:$W$2481,18,FALSE)))))))</f>
        <v>COPERCHIO PER PALLET CON ANGOLI DI SICUREZZA IN RILIEVO SOVRAPPONIBILE - DIM. MM  L=1230 P=1030 A=84 - COLORE: NERO</v>
      </c>
      <c r="E536" s="23" t="str">
        <f>IF($A$4="I",VLOOKUP(B536,lingue!$A$1:$W$2481,13,FALSE),IF($A$4="GB",VLOOKUP(B536,lingue!$A$1:$W$2481,15,FALSE),IF($A$4="E",VLOOKUP(B536,lingue!$A$1:$W$2481,21,FALSE),IF($A$4="PL",VLOOKUP(B536,lingue!$A$1:$W$2481,23,FALSE),IF($A$4="D",VLOOKUP(B536,lingue!$A$1:$W$2481,17,FALSE),IF($A$4="F",VLOOKUP(B536,lingue!$A$1:$W$2481,19,FALSE)))))))</f>
        <v xml:space="preserve">***FORNITO IN MULTIPLI DI 1/20 PZ*** </v>
      </c>
      <c r="F536" s="8"/>
      <c r="G536" s="23"/>
      <c r="H536" s="8"/>
      <c r="I536" s="24">
        <v>7390</v>
      </c>
      <c r="J536" s="25">
        <v>1</v>
      </c>
      <c r="K536" s="26">
        <v>20</v>
      </c>
      <c r="L536" s="27">
        <v>83.99</v>
      </c>
      <c r="M536" s="102"/>
    </row>
    <row r="537" spans="1:13" ht="21.75" customHeight="1" x14ac:dyDescent="0.25">
      <c r="A537" s="34" t="s">
        <v>398</v>
      </c>
      <c r="B537" s="22" t="s">
        <v>515</v>
      </c>
      <c r="C537" s="98" t="str">
        <f>IF(Tabella423[[#This Row],[ iMiNOW  01/09/2025  31/12/2025 ]],"PROMO"," ")</f>
        <v xml:space="preserve"> </v>
      </c>
      <c r="D537" s="8" t="str">
        <f>IF($A$4="I",VLOOKUP(B537,lingue!$A$1:$W$2481,12,FALSE),IF($A$4="GB",VLOOKUP(B537,lingue!$A$1:$W$2481,14,FALSE),IF($A$4="E",VLOOKUP(B537,lingue!$A$1:$W$2481,20,FALSE),IF($A$4="PL",VLOOKUP(B537,lingue!$A$1:$W$2481,22,FALSE),IF($A$4="D",VLOOKUP(B537,lingue!$A$1:$W$2481,16,FALSE),IF($A$4="F",VLOOKUP(B537,lingue!$A$1:$W$2481,18,FALSE)))))))</f>
        <v>MASCHERINA PARAPOLVERE IN POLISTIROLO PER CONTENITORI COC003B - DIM. MM  L=153 P=166 A=93 - COLORE: PLASTICA TRASPARENTE</v>
      </c>
      <c r="E537" s="23" t="str">
        <f>IF($A$4="I",VLOOKUP(B537,lingue!$A$1:$W$2481,13,FALSE),IF($A$4="GB",VLOOKUP(B537,lingue!$A$1:$W$2481,15,FALSE),IF($A$4="E",VLOOKUP(B537,lingue!$A$1:$W$2481,21,FALSE),IF($A$4="PL",VLOOKUP(B537,lingue!$A$1:$W$2481,23,FALSE),IF($A$4="D",VLOOKUP(B537,lingue!$A$1:$W$2481,17,FALSE),IF($A$4="F",VLOOKUP(B537,lingue!$A$1:$W$2481,19,FALSE)))))))</f>
        <v xml:space="preserve">***FORNITO IN MULTIPLI DI 10 PZ*** </v>
      </c>
      <c r="F537" s="8"/>
      <c r="G537" s="23"/>
      <c r="H537" s="8"/>
      <c r="I537" s="24">
        <v>40</v>
      </c>
      <c r="J537" s="25">
        <v>10</v>
      </c>
      <c r="K537" s="26"/>
      <c r="L537" s="27">
        <v>1.65</v>
      </c>
      <c r="M537" s="102"/>
    </row>
    <row r="538" spans="1:13" ht="21.75" customHeight="1" x14ac:dyDescent="0.25">
      <c r="A538" s="34" t="s">
        <v>398</v>
      </c>
      <c r="B538" s="22" t="s">
        <v>516</v>
      </c>
      <c r="C538" s="98" t="str">
        <f>IF(Tabella423[[#This Row],[ iMiNOW  01/09/2025  31/12/2025 ]],"PROMO"," ")</f>
        <v xml:space="preserve"> </v>
      </c>
      <c r="D538" s="8" t="str">
        <f>IF($A$4="I",VLOOKUP(B538,lingue!$A$1:$W$2481,12,FALSE),IF($A$4="GB",VLOOKUP(B538,lingue!$A$1:$W$2481,14,FALSE),IF($A$4="E",VLOOKUP(B538,lingue!$A$1:$W$2481,20,FALSE),IF($A$4="PL",VLOOKUP(B538,lingue!$A$1:$W$2481,22,FALSE),IF($A$4="D",VLOOKUP(B538,lingue!$A$1:$W$2481,16,FALSE),IF($A$4="F",VLOOKUP(B538,lingue!$A$1:$W$2481,18,FALSE)))))))</f>
        <v>MASCHERINA PARAPOLVERE IN POLISTIROLO PER CONTENITORI COC004B - DIM. MM  L=250 P=264 A=93 - COLORE: PLASTICA TRASPARENTE</v>
      </c>
      <c r="E538" s="23" t="str">
        <f>IF($A$4="I",VLOOKUP(B538,lingue!$A$1:$W$2481,13,FALSE),IF($A$4="GB",VLOOKUP(B538,lingue!$A$1:$W$2481,15,FALSE),IF($A$4="E",VLOOKUP(B538,lingue!$A$1:$W$2481,21,FALSE),IF($A$4="PL",VLOOKUP(B538,lingue!$A$1:$W$2481,23,FALSE),IF($A$4="D",VLOOKUP(B538,lingue!$A$1:$W$2481,17,FALSE),IF($A$4="F",VLOOKUP(B538,lingue!$A$1:$W$2481,19,FALSE)))))))</f>
        <v xml:space="preserve">***FORNITO IN MULTIPLI DI 10 PZ*** </v>
      </c>
      <c r="F538" s="8"/>
      <c r="G538" s="23"/>
      <c r="H538" s="8"/>
      <c r="I538" s="24">
        <v>66</v>
      </c>
      <c r="J538" s="25">
        <v>10</v>
      </c>
      <c r="K538" s="26"/>
      <c r="L538" s="27">
        <v>1.95</v>
      </c>
      <c r="M538" s="102"/>
    </row>
    <row r="539" spans="1:13" ht="21.75" customHeight="1" x14ac:dyDescent="0.25">
      <c r="A539" s="34" t="s">
        <v>398</v>
      </c>
      <c r="B539" s="22" t="s">
        <v>517</v>
      </c>
      <c r="C539" s="98" t="str">
        <f>IF(Tabella423[[#This Row],[ iMiNOW  01/09/2025  31/12/2025 ]],"PROMO"," ")</f>
        <v xml:space="preserve"> </v>
      </c>
      <c r="D539" s="8" t="str">
        <f>IF($A$4="I",VLOOKUP(B539,lingue!$A$1:$W$2481,12,FALSE),IF($A$4="GB",VLOOKUP(B539,lingue!$A$1:$W$2481,14,FALSE),IF($A$4="E",VLOOKUP(B539,lingue!$A$1:$W$2481,20,FALSE),IF($A$4="PL",VLOOKUP(B539,lingue!$A$1:$W$2481,22,FALSE),IF($A$4="D",VLOOKUP(B539,lingue!$A$1:$W$2481,16,FALSE),IF($A$4="F",VLOOKUP(B539,lingue!$A$1:$W$2481,18,FALSE)))))))</f>
        <v>MASCHERINA PARAPOLVERE IN POLISTIROLO PER CONTENITORI COC3A2B - DIM. MM  L=157 P=169 A=63 - COLORE: PLASTICA TRASPARENTE</v>
      </c>
      <c r="E539" s="23" t="str">
        <f>IF($A$4="I",VLOOKUP(B539,lingue!$A$1:$W$2481,13,FALSE),IF($A$4="GB",VLOOKUP(B539,lingue!$A$1:$W$2481,15,FALSE),IF($A$4="E",VLOOKUP(B539,lingue!$A$1:$W$2481,21,FALSE),IF($A$4="PL",VLOOKUP(B539,lingue!$A$1:$W$2481,23,FALSE),IF($A$4="D",VLOOKUP(B539,lingue!$A$1:$W$2481,17,FALSE),IF($A$4="F",VLOOKUP(B539,lingue!$A$1:$W$2481,19,FALSE)))))))</f>
        <v xml:space="preserve">***FORNITO IN MULTIPLI DI 10 PZ*** </v>
      </c>
      <c r="F539" s="8"/>
      <c r="G539" s="23"/>
      <c r="H539" s="8"/>
      <c r="I539" s="24">
        <v>28</v>
      </c>
      <c r="J539" s="25">
        <v>10</v>
      </c>
      <c r="K539" s="26"/>
      <c r="L539" s="27">
        <v>1.55</v>
      </c>
      <c r="M539" s="102"/>
    </row>
    <row r="540" spans="1:13" ht="21.75" customHeight="1" x14ac:dyDescent="0.25">
      <c r="A540" s="34" t="s">
        <v>398</v>
      </c>
      <c r="B540" s="22" t="s">
        <v>518</v>
      </c>
      <c r="C540" s="98" t="str">
        <f>IF(Tabella423[[#This Row],[ iMiNOW  01/09/2025  31/12/2025 ]],"PROMO"," ")</f>
        <v xml:space="preserve"> </v>
      </c>
      <c r="D540" s="8" t="str">
        <f>IF($A$4="I",VLOOKUP(B540,lingue!$A$1:$W$2481,12,FALSE),IF($A$4="GB",VLOOKUP(B540,lingue!$A$1:$W$2481,14,FALSE),IF($A$4="E",VLOOKUP(B540,lingue!$A$1:$W$2481,20,FALSE),IF($A$4="PL",VLOOKUP(B540,lingue!$A$1:$W$2481,22,FALSE),IF($A$4="D",VLOOKUP(B540,lingue!$A$1:$W$2481,16,FALSE),IF($A$4="F",VLOOKUP(B540,lingue!$A$1:$W$2481,18,FALSE)))))))</f>
        <v>MASCHERINA PARAPOLVERE IN POLISTIROLO PER CONTENITORI COC4A5B - DIM. MM  L=250 P=262 A=135 - COLORE: PLASTICA TRASPARENTE</v>
      </c>
      <c r="E540" s="23" t="str">
        <f>IF($A$4="I",VLOOKUP(B540,lingue!$A$1:$W$2481,13,FALSE),IF($A$4="GB",VLOOKUP(B540,lingue!$A$1:$W$2481,15,FALSE),IF($A$4="E",VLOOKUP(B540,lingue!$A$1:$W$2481,21,FALSE),IF($A$4="PL",VLOOKUP(B540,lingue!$A$1:$W$2481,23,FALSE),IF($A$4="D",VLOOKUP(B540,lingue!$A$1:$W$2481,17,FALSE),IF($A$4="F",VLOOKUP(B540,lingue!$A$1:$W$2481,19,FALSE)))))))</f>
        <v xml:space="preserve">***FORNITO IN MULTIPLI DI 10 PZ*** </v>
      </c>
      <c r="F540" s="8"/>
      <c r="G540" s="23"/>
      <c r="H540" s="8"/>
      <c r="I540" s="24">
        <v>92</v>
      </c>
      <c r="J540" s="25">
        <v>10</v>
      </c>
      <c r="K540" s="26"/>
      <c r="L540" s="27">
        <v>2.69</v>
      </c>
      <c r="M540" s="102"/>
    </row>
    <row r="541" spans="1:13" ht="21.75" customHeight="1" x14ac:dyDescent="0.25">
      <c r="A541" s="34" t="s">
        <v>519</v>
      </c>
      <c r="B541" s="78" t="s">
        <v>14004</v>
      </c>
      <c r="C541" s="98" t="str">
        <f>IF(Tabella423[[#This Row],[ iMiNOW  01/09/2025  31/12/2025 ]],"PROMO"," ")</f>
        <v xml:space="preserve"> </v>
      </c>
      <c r="D541" s="8" t="str">
        <f>IF($A$4="I",VLOOKUP(B541,lingue!$A$1:$W$2481,12,FALSE),IF($A$4="GB",VLOOKUP(B541,lingue!$A$1:$W$2481,14,FALSE),IF($A$4="E",VLOOKUP(B541,lingue!$A$1:$W$2481,20,FALSE),IF($A$4="PL",VLOOKUP(B541,lingue!$A$1:$W$2481,22,FALSE),IF($A$4="D",VLOOKUP(B541,lingue!$A$1:$W$2481,16,FALSE),IF($A$4="F",VLOOKUP(B541,lingue!$A$1:$W$2481,18,FALSE)))))))</f>
        <v>CASSETTA IN POLIPROPILENE DELTA 6417A-CAPACITA Lt=30 - DIM. MM  L=600 P=400 A=175 - COLORE: GRIGIO SCURO</v>
      </c>
      <c r="E541" s="23" t="str">
        <f>IF($A$4="I",VLOOKUP(B541,lingue!$A$1:$W$2481,13,FALSE),IF($A$4="GB",VLOOKUP(B541,lingue!$A$1:$W$2481,15,FALSE),IF($A$4="E",VLOOKUP(B541,lingue!$A$1:$W$2481,21,FALSE),IF($A$4="PL",VLOOKUP(B541,lingue!$A$1:$W$2481,23,FALSE),IF($A$4="D",VLOOKUP(B541,lingue!$A$1:$W$2481,17,FALSE),IF($A$4="F",VLOOKUP(B541,lingue!$A$1:$W$2481,19,FALSE)))))))</f>
        <v xml:space="preserve">***FORNITO IN MULTIPLI DI 5/136 PZ*** </v>
      </c>
      <c r="F541" s="8"/>
      <c r="G541" s="23"/>
      <c r="H541" s="8"/>
      <c r="I541" s="24">
        <v>1560</v>
      </c>
      <c r="J541" s="25">
        <v>5</v>
      </c>
      <c r="K541" s="26">
        <v>136</v>
      </c>
      <c r="L541" s="27">
        <v>13.31</v>
      </c>
      <c r="M541" s="102"/>
    </row>
    <row r="542" spans="1:13" ht="21.75" customHeight="1" x14ac:dyDescent="0.25">
      <c r="A542" s="34" t="s">
        <v>519</v>
      </c>
      <c r="B542" s="78" t="s">
        <v>14005</v>
      </c>
      <c r="C542" s="98" t="str">
        <f>IF(Tabella423[[#This Row],[ iMiNOW  01/09/2025  31/12/2025 ]],"PROMO"," ")</f>
        <v xml:space="preserve"> </v>
      </c>
      <c r="D542" s="8" t="str">
        <f>IF($A$4="I",VLOOKUP(B542,lingue!$A$1:$W$2481,12,FALSE),IF($A$4="GB",VLOOKUP(B542,lingue!$A$1:$W$2481,14,FALSE),IF($A$4="E",VLOOKUP(B542,lingue!$A$1:$W$2481,20,FALSE),IF($A$4="PL",VLOOKUP(B542,lingue!$A$1:$W$2481,22,FALSE),IF($A$4="D",VLOOKUP(B542,lingue!$A$1:$W$2481,16,FALSE),IF($A$4="F",VLOOKUP(B542,lingue!$A$1:$W$2481,18,FALSE)))))))</f>
        <v>CASSETTA IN POLIPROPILENE DELTA 6417I CON SUPPORTI-CAPACITA Lt=30 - DIM. MM  L=600 P=400 A=180 - COLORE: GRIGIO SCURO</v>
      </c>
      <c r="E542" s="23" t="str">
        <f>IF($A$4="I",VLOOKUP(B542,lingue!$A$1:$W$2481,13,FALSE),IF($A$4="GB",VLOOKUP(B542,lingue!$A$1:$W$2481,15,FALSE),IF($A$4="E",VLOOKUP(B542,lingue!$A$1:$W$2481,21,FALSE),IF($A$4="PL",VLOOKUP(B542,lingue!$A$1:$W$2481,23,FALSE),IF($A$4="D",VLOOKUP(B542,lingue!$A$1:$W$2481,17,FALSE),IF($A$4="F",VLOOKUP(B542,lingue!$A$1:$W$2481,19,FALSE)))))))</f>
        <v xml:space="preserve">***FORNITO IN MULTIPLI DI 5/136 PZ*** </v>
      </c>
      <c r="F542" s="8"/>
      <c r="G542" s="23"/>
      <c r="H542" s="8"/>
      <c r="I542" s="24">
        <v>1776</v>
      </c>
      <c r="J542" s="25">
        <v>5</v>
      </c>
      <c r="K542" s="26">
        <v>136</v>
      </c>
      <c r="L542" s="27">
        <v>18.600000000000001</v>
      </c>
      <c r="M542" s="102"/>
    </row>
    <row r="543" spans="1:13" ht="21.75" customHeight="1" x14ac:dyDescent="0.25">
      <c r="A543" s="34" t="s">
        <v>519</v>
      </c>
      <c r="B543" s="78" t="s">
        <v>14006</v>
      </c>
      <c r="C543" s="98" t="str">
        <f>IF(Tabella423[[#This Row],[ iMiNOW  01/09/2025  31/12/2025 ]],"PROMO"," ")</f>
        <v xml:space="preserve"> </v>
      </c>
      <c r="D543" s="8" t="str">
        <f>IF($A$4="I",VLOOKUP(B543,lingue!$A$1:$W$2481,12,FALSE),IF($A$4="GB",VLOOKUP(B543,lingue!$A$1:$W$2481,14,FALSE),IF($A$4="E",VLOOKUP(B543,lingue!$A$1:$W$2481,20,FALSE),IF($A$4="PL",VLOOKUP(B543,lingue!$A$1:$W$2481,22,FALSE),IF($A$4="D",VLOOKUP(B543,lingue!$A$1:$W$2481,16,FALSE),IF($A$4="F",VLOOKUP(B543,lingue!$A$1:$W$2481,18,FALSE)))))))</f>
        <v>CASSETTA IN POLIPROPILENE DELTA 6417Z CON COPERCHIO-CAPACITA Lt=27 - DIM. MM  L=610 P=400 A=190 - COLORE: GRIGIO SCURO</v>
      </c>
      <c r="E543" s="23" t="str">
        <f>IF($A$4="I",VLOOKUP(B543,lingue!$A$1:$W$2481,13,FALSE),IF($A$4="GB",VLOOKUP(B543,lingue!$A$1:$W$2481,15,FALSE),IF($A$4="E",VLOOKUP(B543,lingue!$A$1:$W$2481,21,FALSE),IF($A$4="PL",VLOOKUP(B543,lingue!$A$1:$W$2481,23,FALSE),IF($A$4="D",VLOOKUP(B543,lingue!$A$1:$W$2481,17,FALSE),IF($A$4="F",VLOOKUP(B543,lingue!$A$1:$W$2481,19,FALSE)))))))</f>
        <v xml:space="preserve">***FORNITO IN MULTIPLI DI 5/104 PZ*** </v>
      </c>
      <c r="F543" s="8"/>
      <c r="G543" s="23"/>
      <c r="H543" s="8"/>
      <c r="I543" s="24">
        <v>2460</v>
      </c>
      <c r="J543" s="25">
        <v>5</v>
      </c>
      <c r="K543" s="26">
        <v>104</v>
      </c>
      <c r="L543" s="27">
        <v>26.87</v>
      </c>
      <c r="M543" s="102"/>
    </row>
    <row r="544" spans="1:13" ht="21.75" customHeight="1" x14ac:dyDescent="0.25">
      <c r="A544" s="34" t="s">
        <v>519</v>
      </c>
      <c r="B544" s="78" t="s">
        <v>14007</v>
      </c>
      <c r="C544" s="98" t="str">
        <f>IF(Tabella423[[#This Row],[ iMiNOW  01/09/2025  31/12/2025 ]],"PROMO"," ")</f>
        <v xml:space="preserve"> </v>
      </c>
      <c r="D544" s="8" t="str">
        <f>IF($A$4="I",VLOOKUP(B544,lingue!$A$1:$W$2481,12,FALSE),IF($A$4="GB",VLOOKUP(B544,lingue!$A$1:$W$2481,14,FALSE),IF($A$4="E",VLOOKUP(B544,lingue!$A$1:$W$2481,20,FALSE),IF($A$4="PL",VLOOKUP(B544,lingue!$A$1:$W$2481,22,FALSE),IF($A$4="D",VLOOKUP(B544,lingue!$A$1:$W$2481,16,FALSE),IF($A$4="F",VLOOKUP(B544,lingue!$A$1:$W$2481,18,FALSE)))))))</f>
        <v>CASSETTA IN POLIPROPILENE DELTA 6422A-CAPACITA Lt=38 - DIM. MM  L=600 P=400 A=225 - COLORE: GRIGIO SCURO</v>
      </c>
      <c r="E544" s="23" t="str">
        <f>IF($A$4="I",VLOOKUP(B544,lingue!$A$1:$W$2481,13,FALSE),IF($A$4="GB",VLOOKUP(B544,lingue!$A$1:$W$2481,15,FALSE),IF($A$4="E",VLOOKUP(B544,lingue!$A$1:$W$2481,21,FALSE),IF($A$4="PL",VLOOKUP(B544,lingue!$A$1:$W$2481,23,FALSE),IF($A$4="D",VLOOKUP(B544,lingue!$A$1:$W$2481,17,FALSE),IF($A$4="F",VLOOKUP(B544,lingue!$A$1:$W$2481,19,FALSE)))))))</f>
        <v xml:space="preserve">***FORNITO IN MULTIPLI DI 5/136 PZ*** </v>
      </c>
      <c r="F544" s="8"/>
      <c r="G544" s="23"/>
      <c r="H544" s="8"/>
      <c r="I544" s="24">
        <v>1706</v>
      </c>
      <c r="J544" s="25">
        <v>5</v>
      </c>
      <c r="K544" s="26">
        <v>136</v>
      </c>
      <c r="L544" s="27">
        <v>14.56</v>
      </c>
      <c r="M544" s="102"/>
    </row>
    <row r="545" spans="1:13" ht="21.75" customHeight="1" x14ac:dyDescent="0.25">
      <c r="A545" s="34" t="s">
        <v>519</v>
      </c>
      <c r="B545" s="78" t="s">
        <v>14008</v>
      </c>
      <c r="C545" s="98" t="str">
        <f>IF(Tabella423[[#This Row],[ iMiNOW  01/09/2025  31/12/2025 ]],"PROMO"," ")</f>
        <v xml:space="preserve"> </v>
      </c>
      <c r="D545" s="8" t="str">
        <f>IF($A$4="I",VLOOKUP(B545,lingue!$A$1:$W$2481,12,FALSE),IF($A$4="GB",VLOOKUP(B545,lingue!$A$1:$W$2481,14,FALSE),IF($A$4="E",VLOOKUP(B545,lingue!$A$1:$W$2481,20,FALSE),IF($A$4="PL",VLOOKUP(B545,lingue!$A$1:$W$2481,22,FALSE),IF($A$4="D",VLOOKUP(B545,lingue!$A$1:$W$2481,16,FALSE),IF($A$4="F",VLOOKUP(B545,lingue!$A$1:$W$2481,18,FALSE)))))))</f>
        <v>CASSETTA IN POLIPROPILENE DELTA 6422I CON SUPPORTI-CAPACITA Lt=38 - DIM. MM  L=600 P=400 A=230 - COLORE: GRIGIO SCURO</v>
      </c>
      <c r="E545" s="23" t="str">
        <f>IF($A$4="I",VLOOKUP(B545,lingue!$A$1:$W$2481,13,FALSE),IF($A$4="GB",VLOOKUP(B545,lingue!$A$1:$W$2481,15,FALSE),IF($A$4="E",VLOOKUP(B545,lingue!$A$1:$W$2481,21,FALSE),IF($A$4="PL",VLOOKUP(B545,lingue!$A$1:$W$2481,23,FALSE),IF($A$4="D",VLOOKUP(B545,lingue!$A$1:$W$2481,17,FALSE),IF($A$4="F",VLOOKUP(B545,lingue!$A$1:$W$2481,19,FALSE)))))))</f>
        <v xml:space="preserve">***FORNITO IN MULTIPLI DI 5/136 PZ*** </v>
      </c>
      <c r="F545" s="8"/>
      <c r="G545" s="23"/>
      <c r="H545" s="8"/>
      <c r="I545" s="24">
        <v>1922</v>
      </c>
      <c r="J545" s="25">
        <v>5</v>
      </c>
      <c r="K545" s="26">
        <v>136</v>
      </c>
      <c r="L545" s="27">
        <v>19.850000000000001</v>
      </c>
      <c r="M545" s="102"/>
    </row>
    <row r="546" spans="1:13" ht="21.75" customHeight="1" x14ac:dyDescent="0.25">
      <c r="A546" s="34" t="s">
        <v>519</v>
      </c>
      <c r="B546" s="78" t="s">
        <v>14009</v>
      </c>
      <c r="C546" s="98" t="str">
        <f>IF(Tabella423[[#This Row],[ iMiNOW  01/09/2025  31/12/2025 ]],"PROMO"," ")</f>
        <v xml:space="preserve"> </v>
      </c>
      <c r="D546" s="8" t="str">
        <f>IF($A$4="I",VLOOKUP(B546,lingue!$A$1:$W$2481,12,FALSE),IF($A$4="GB",VLOOKUP(B546,lingue!$A$1:$W$2481,14,FALSE),IF($A$4="E",VLOOKUP(B546,lingue!$A$1:$W$2481,20,FALSE),IF($A$4="PL",VLOOKUP(B546,lingue!$A$1:$W$2481,22,FALSE),IF($A$4="D",VLOOKUP(B546,lingue!$A$1:$W$2481,16,FALSE),IF($A$4="F",VLOOKUP(B546,lingue!$A$1:$W$2481,18,FALSE)))))))</f>
        <v>CASSETTA IN POLIPROPILENE DELTA 6422Z CON COPERCHIO-CAPACITA Lt=38 - DIM. MM  L=610 P=400 A=240 - COLORE: GRIGIO SCURO</v>
      </c>
      <c r="E546" s="23" t="str">
        <f>IF($A$4="I",VLOOKUP(B546,lingue!$A$1:$W$2481,13,FALSE),IF($A$4="GB",VLOOKUP(B546,lingue!$A$1:$W$2481,15,FALSE),IF($A$4="E",VLOOKUP(B546,lingue!$A$1:$W$2481,21,FALSE),IF($A$4="PL",VLOOKUP(B546,lingue!$A$1:$W$2481,23,FALSE),IF($A$4="D",VLOOKUP(B546,lingue!$A$1:$W$2481,17,FALSE),IF($A$4="F",VLOOKUP(B546,lingue!$A$1:$W$2481,19,FALSE)))))))</f>
        <v xml:space="preserve">***FORNITO IN MULTIPLI DI 4/104 PZ*** </v>
      </c>
      <c r="F546" s="8"/>
      <c r="G546" s="23"/>
      <c r="H546" s="8"/>
      <c r="I546" s="24">
        <v>2606</v>
      </c>
      <c r="J546" s="25">
        <v>4</v>
      </c>
      <c r="K546" s="26">
        <v>104</v>
      </c>
      <c r="L546" s="27">
        <v>28.12</v>
      </c>
      <c r="M546" s="102"/>
    </row>
    <row r="547" spans="1:13" ht="21.75" customHeight="1" x14ac:dyDescent="0.25">
      <c r="A547" s="34" t="s">
        <v>519</v>
      </c>
      <c r="B547" s="78" t="s">
        <v>14010</v>
      </c>
      <c r="C547" s="98" t="str">
        <f>IF(Tabella423[[#This Row],[ iMiNOW  01/09/2025  31/12/2025 ]],"PROMO"," ")</f>
        <v xml:space="preserve"> </v>
      </c>
      <c r="D547" s="8" t="str">
        <f>IF($A$4="I",VLOOKUP(B547,lingue!$A$1:$W$2481,12,FALSE),IF($A$4="GB",VLOOKUP(B547,lingue!$A$1:$W$2481,14,FALSE),IF($A$4="E",VLOOKUP(B547,lingue!$A$1:$W$2481,20,FALSE),IF($A$4="PL",VLOOKUP(B547,lingue!$A$1:$W$2481,22,FALSE),IF($A$4="D",VLOOKUP(B547,lingue!$A$1:$W$2481,16,FALSE),IF($A$4="F",VLOOKUP(B547,lingue!$A$1:$W$2481,18,FALSE)))))))</f>
        <v>CASSETTA IN POLIPROPILENE DELTA 6427A-CAPACITA Lt=48 - DIM. MM  L=600 P=400 A=275 - COLORE: GRIGIO SCURO</v>
      </c>
      <c r="E547" s="23" t="str">
        <f>IF($A$4="I",VLOOKUP(B547,lingue!$A$1:$W$2481,13,FALSE),IF($A$4="GB",VLOOKUP(B547,lingue!$A$1:$W$2481,15,FALSE),IF($A$4="E",VLOOKUP(B547,lingue!$A$1:$W$2481,21,FALSE),IF($A$4="PL",VLOOKUP(B547,lingue!$A$1:$W$2481,23,FALSE),IF($A$4="D",VLOOKUP(B547,lingue!$A$1:$W$2481,17,FALSE),IF($A$4="F",VLOOKUP(B547,lingue!$A$1:$W$2481,19,FALSE)))))))</f>
        <v xml:space="preserve">***FORNITO IN MULTIPLI DI 5/104 PZ*** </v>
      </c>
      <c r="F547" s="8"/>
      <c r="G547" s="23"/>
      <c r="H547" s="8"/>
      <c r="I547" s="24">
        <v>2110</v>
      </c>
      <c r="J547" s="25">
        <v>5</v>
      </c>
      <c r="K547" s="26">
        <v>104</v>
      </c>
      <c r="L547" s="27">
        <v>18.010000000000002</v>
      </c>
      <c r="M547" s="102"/>
    </row>
    <row r="548" spans="1:13" ht="21.75" customHeight="1" x14ac:dyDescent="0.25">
      <c r="A548" s="34" t="s">
        <v>519</v>
      </c>
      <c r="B548" s="78" t="s">
        <v>14011</v>
      </c>
      <c r="C548" s="98" t="str">
        <f>IF(Tabella423[[#This Row],[ iMiNOW  01/09/2025  31/12/2025 ]],"PROMO"," ")</f>
        <v xml:space="preserve"> </v>
      </c>
      <c r="D548" s="8" t="str">
        <f>IF($A$4="I",VLOOKUP(B548,lingue!$A$1:$W$2481,12,FALSE),IF($A$4="GB",VLOOKUP(B548,lingue!$A$1:$W$2481,14,FALSE),IF($A$4="E",VLOOKUP(B548,lingue!$A$1:$W$2481,20,FALSE),IF($A$4="PL",VLOOKUP(B548,lingue!$A$1:$W$2481,22,FALSE),IF($A$4="D",VLOOKUP(B548,lingue!$A$1:$W$2481,16,FALSE),IF($A$4="F",VLOOKUP(B548,lingue!$A$1:$W$2481,18,FALSE)))))))</f>
        <v>CASSETTA IN POLIPROPILENE DELTA 6427I CON SUPPORTI-CAPACITA Lt=48 - DIM. MM  L=600 P=400 A=280 - COLORE: GRIGIO SCURO</v>
      </c>
      <c r="E548" s="23" t="str">
        <f>IF($A$4="I",VLOOKUP(B548,lingue!$A$1:$W$2481,13,FALSE),IF($A$4="GB",VLOOKUP(B548,lingue!$A$1:$W$2481,15,FALSE),IF($A$4="E",VLOOKUP(B548,lingue!$A$1:$W$2481,21,FALSE),IF($A$4="PL",VLOOKUP(B548,lingue!$A$1:$W$2481,23,FALSE),IF($A$4="D",VLOOKUP(B548,lingue!$A$1:$W$2481,17,FALSE),IF($A$4="F",VLOOKUP(B548,lingue!$A$1:$W$2481,19,FALSE)))))))</f>
        <v xml:space="preserve">***FORNITO IN MULTIPLI DI 5/104 PZ*** </v>
      </c>
      <c r="F548" s="8"/>
      <c r="G548" s="23"/>
      <c r="H548" s="8"/>
      <c r="I548" s="24">
        <v>2326</v>
      </c>
      <c r="J548" s="25">
        <v>5</v>
      </c>
      <c r="K548" s="26">
        <v>104</v>
      </c>
      <c r="L548" s="27">
        <v>23.29</v>
      </c>
      <c r="M548" s="102"/>
    </row>
    <row r="549" spans="1:13" ht="21.75" customHeight="1" x14ac:dyDescent="0.25">
      <c r="A549" s="34" t="s">
        <v>519</v>
      </c>
      <c r="B549" s="78" t="s">
        <v>14012</v>
      </c>
      <c r="C549" s="98" t="str">
        <f>IF(Tabella423[[#This Row],[ iMiNOW  01/09/2025  31/12/2025 ]],"PROMO"," ")</f>
        <v xml:space="preserve"> </v>
      </c>
      <c r="D549" s="8" t="str">
        <f>IF($A$4="I",VLOOKUP(B549,lingue!$A$1:$W$2481,12,FALSE),IF($A$4="GB",VLOOKUP(B549,lingue!$A$1:$W$2481,14,FALSE),IF($A$4="E",VLOOKUP(B549,lingue!$A$1:$W$2481,20,FALSE),IF($A$4="PL",VLOOKUP(B549,lingue!$A$1:$W$2481,22,FALSE),IF($A$4="D",VLOOKUP(B549,lingue!$A$1:$W$2481,16,FALSE),IF($A$4="F",VLOOKUP(B549,lingue!$A$1:$W$2481,18,FALSE)))))))</f>
        <v>CASSETTA IN POLIPROPILENE DELTA 6427Z CON COPERCHIO-CAPACITA Lt=45 - DIM. MM  L=610 P=400 A=290 - COLORE: GRIGIO SCURO</v>
      </c>
      <c r="E549" s="23" t="str">
        <f>IF($A$4="I",VLOOKUP(B549,lingue!$A$1:$W$2481,13,FALSE),IF($A$4="GB",VLOOKUP(B549,lingue!$A$1:$W$2481,15,FALSE),IF($A$4="E",VLOOKUP(B549,lingue!$A$1:$W$2481,21,FALSE),IF($A$4="PL",VLOOKUP(B549,lingue!$A$1:$W$2481,23,FALSE),IF($A$4="D",VLOOKUP(B549,lingue!$A$1:$W$2481,17,FALSE),IF($A$4="F",VLOOKUP(B549,lingue!$A$1:$W$2481,19,FALSE)))))))</f>
        <v xml:space="preserve">***FORNITO IN MULTIPLI DI 5/80 PZ*** </v>
      </c>
      <c r="F549" s="8"/>
      <c r="G549" s="23"/>
      <c r="H549" s="8"/>
      <c r="I549" s="24">
        <v>2606</v>
      </c>
      <c r="J549" s="25">
        <v>5</v>
      </c>
      <c r="K549" s="26">
        <v>80</v>
      </c>
      <c r="L549" s="27">
        <v>31.56</v>
      </c>
      <c r="M549" s="102"/>
    </row>
    <row r="550" spans="1:13" ht="21.75" customHeight="1" x14ac:dyDescent="0.25">
      <c r="A550" s="34" t="s">
        <v>519</v>
      </c>
      <c r="B550" s="78" t="s">
        <v>14013</v>
      </c>
      <c r="C550" s="98" t="str">
        <f>IF(Tabella423[[#This Row],[ iMiNOW  01/09/2025  31/12/2025 ]],"PROMO"," ")</f>
        <v xml:space="preserve"> </v>
      </c>
      <c r="D550" s="8" t="str">
        <f>IF($A$4="I",VLOOKUP(B550,lingue!$A$1:$W$2481,12,FALSE),IF($A$4="GB",VLOOKUP(B550,lingue!$A$1:$W$2481,14,FALSE),IF($A$4="E",VLOOKUP(B550,lingue!$A$1:$W$2481,20,FALSE),IF($A$4="PL",VLOOKUP(B550,lingue!$A$1:$W$2481,22,FALSE),IF($A$4="D",VLOOKUP(B550,lingue!$A$1:$W$2481,16,FALSE),IF($A$4="F",VLOOKUP(B550,lingue!$A$1:$W$2481,18,FALSE)))))))</f>
        <v>CASSETTA IN POLIPROPILENE DELTA 6432A-CAPACITA Lt=58 - DIM. MM  L=600 P=400 A=325 - COLORE: GRIGIO SCURO</v>
      </c>
      <c r="E550" s="23" t="str">
        <f>IF($A$4="I",VLOOKUP(B550,lingue!$A$1:$W$2481,13,FALSE),IF($A$4="GB",VLOOKUP(B550,lingue!$A$1:$W$2481,15,FALSE),IF($A$4="E",VLOOKUP(B550,lingue!$A$1:$W$2481,21,FALSE),IF($A$4="PL",VLOOKUP(B550,lingue!$A$1:$W$2481,23,FALSE),IF($A$4="D",VLOOKUP(B550,lingue!$A$1:$W$2481,17,FALSE),IF($A$4="F",VLOOKUP(B550,lingue!$A$1:$W$2481,19,FALSE)))))))</f>
        <v xml:space="preserve">***FORNITO IN MULTIPLI DI 4/80 PZ*** </v>
      </c>
      <c r="F550" s="8"/>
      <c r="G550" s="23"/>
      <c r="H550" s="8"/>
      <c r="I550" s="24">
        <v>2270</v>
      </c>
      <c r="J550" s="25">
        <v>4</v>
      </c>
      <c r="K550" s="26">
        <v>80</v>
      </c>
      <c r="L550" s="27">
        <v>19.510000000000002</v>
      </c>
      <c r="M550" s="102"/>
    </row>
    <row r="551" spans="1:13" ht="21.75" customHeight="1" x14ac:dyDescent="0.25">
      <c r="A551" s="34" t="s">
        <v>519</v>
      </c>
      <c r="B551" s="78" t="s">
        <v>14014</v>
      </c>
      <c r="C551" s="98" t="str">
        <f>IF(Tabella423[[#This Row],[ iMiNOW  01/09/2025  31/12/2025 ]],"PROMO"," ")</f>
        <v xml:space="preserve"> </v>
      </c>
      <c r="D551" s="8" t="str">
        <f>IF($A$4="I",VLOOKUP(B551,lingue!$A$1:$W$2481,12,FALSE),IF($A$4="GB",VLOOKUP(B551,lingue!$A$1:$W$2481,14,FALSE),IF($A$4="E",VLOOKUP(B551,lingue!$A$1:$W$2481,20,FALSE),IF($A$4="PL",VLOOKUP(B551,lingue!$A$1:$W$2481,22,FALSE),IF($A$4="D",VLOOKUP(B551,lingue!$A$1:$W$2481,16,FALSE),IF($A$4="F",VLOOKUP(B551,lingue!$A$1:$W$2481,18,FALSE)))))))</f>
        <v>CASSETTA IN POLIPROPILENE DELTA 6432I CON SUPPORTI-CAPACITA Lt=58 - DIM. MM  L=600 P=400 A=330 - COLORE: GRIGIO SCURO</v>
      </c>
      <c r="E551" s="23" t="str">
        <f>IF($A$4="I",VLOOKUP(B551,lingue!$A$1:$W$2481,13,FALSE),IF($A$4="GB",VLOOKUP(B551,lingue!$A$1:$W$2481,15,FALSE),IF($A$4="E",VLOOKUP(B551,lingue!$A$1:$W$2481,21,FALSE),IF($A$4="PL",VLOOKUP(B551,lingue!$A$1:$W$2481,23,FALSE),IF($A$4="D",VLOOKUP(B551,lingue!$A$1:$W$2481,17,FALSE),IF($A$4="F",VLOOKUP(B551,lingue!$A$1:$W$2481,19,FALSE)))))))</f>
        <v xml:space="preserve">***FORNITO IN MULTIPLI DI 4/80 PZ*** </v>
      </c>
      <c r="F551" s="8"/>
      <c r="G551" s="23"/>
      <c r="H551" s="8"/>
      <c r="I551" s="24">
        <v>2486</v>
      </c>
      <c r="J551" s="25">
        <v>4</v>
      </c>
      <c r="K551" s="26">
        <v>80</v>
      </c>
      <c r="L551" s="27">
        <v>24.81</v>
      </c>
      <c r="M551" s="102"/>
    </row>
    <row r="552" spans="1:13" ht="21.75" customHeight="1" x14ac:dyDescent="0.25">
      <c r="A552" s="34" t="s">
        <v>519</v>
      </c>
      <c r="B552" s="78" t="s">
        <v>14015</v>
      </c>
      <c r="C552" s="98" t="str">
        <f>IF(Tabella423[[#This Row],[ iMiNOW  01/09/2025  31/12/2025 ]],"PROMO"," ")</f>
        <v xml:space="preserve"> </v>
      </c>
      <c r="D552" s="8" t="str">
        <f>IF($A$4="I",VLOOKUP(B552,lingue!$A$1:$W$2481,12,FALSE),IF($A$4="GB",VLOOKUP(B552,lingue!$A$1:$W$2481,14,FALSE),IF($A$4="E",VLOOKUP(B552,lingue!$A$1:$W$2481,20,FALSE),IF($A$4="PL",VLOOKUP(B552,lingue!$A$1:$W$2481,22,FALSE),IF($A$4="D",VLOOKUP(B552,lingue!$A$1:$W$2481,16,FALSE),IF($A$4="F",VLOOKUP(B552,lingue!$A$1:$W$2481,18,FALSE)))))))</f>
        <v>CASSETTA IN POLIPROPILENE DELTA 6432Z CON COPERCHIO-CAPACITA Lt=58 - DIM. MM  L=610 P=400 A=340 - COLORE: GRIGIO SCURO</v>
      </c>
      <c r="E552" s="23" t="str">
        <f>IF($A$4="I",VLOOKUP(B552,lingue!$A$1:$W$2481,13,FALSE),IF($A$4="GB",VLOOKUP(B552,lingue!$A$1:$W$2481,15,FALSE),IF($A$4="E",VLOOKUP(B552,lingue!$A$1:$W$2481,21,FALSE),IF($A$4="PL",VLOOKUP(B552,lingue!$A$1:$W$2481,23,FALSE),IF($A$4="D",VLOOKUP(B552,lingue!$A$1:$W$2481,17,FALSE),IF($A$4="F",VLOOKUP(B552,lingue!$A$1:$W$2481,19,FALSE)))))))</f>
        <v xml:space="preserve">***FORNITO IN MULTIPLI DI 3/76 PZ*** </v>
      </c>
      <c r="F552" s="8"/>
      <c r="G552" s="23"/>
      <c r="H552" s="8"/>
      <c r="I552" s="24">
        <v>3170</v>
      </c>
      <c r="J552" s="25">
        <v>3</v>
      </c>
      <c r="K552" s="26">
        <v>76</v>
      </c>
      <c r="L552" s="27">
        <v>33.1</v>
      </c>
      <c r="M552" s="102"/>
    </row>
    <row r="553" spans="1:13" ht="21.75" customHeight="1" x14ac:dyDescent="0.25">
      <c r="A553" s="34" t="s">
        <v>519</v>
      </c>
      <c r="B553" s="78" t="s">
        <v>14016</v>
      </c>
      <c r="C553" s="98" t="str">
        <f>IF(Tabella423[[#This Row],[ iMiNOW  01/09/2025  31/12/2025 ]],"PROMO"," ")</f>
        <v xml:space="preserve"> </v>
      </c>
      <c r="D553" s="8" t="str">
        <f>IF($A$4="I",VLOOKUP(B553,lingue!$A$1:$W$2481,12,FALSE),IF($A$4="GB",VLOOKUP(B553,lingue!$A$1:$W$2481,14,FALSE),IF($A$4="E",VLOOKUP(B553,lingue!$A$1:$W$2481,20,FALSE),IF($A$4="PL",VLOOKUP(B553,lingue!$A$1:$W$2481,22,FALSE),IF($A$4="D",VLOOKUP(B553,lingue!$A$1:$W$2481,16,FALSE),IF($A$4="F",VLOOKUP(B553,lingue!$A$1:$W$2481,18,FALSE)))))))</f>
        <v>CASSETTA IN POLIPROPILENE DELTA 6442A-CAPACITA Lt=74 - DIM. MM  L=600 P=400 A=425 - COLORE: GRIGIO SCURO</v>
      </c>
      <c r="E553" s="23" t="str">
        <f>IF($A$4="I",VLOOKUP(B553,lingue!$A$1:$W$2481,13,FALSE),IF($A$4="GB",VLOOKUP(B553,lingue!$A$1:$W$2481,15,FALSE),IF($A$4="E",VLOOKUP(B553,lingue!$A$1:$W$2481,21,FALSE),IF($A$4="PL",VLOOKUP(B553,lingue!$A$1:$W$2481,23,FALSE),IF($A$4="D",VLOOKUP(B553,lingue!$A$1:$W$2481,17,FALSE),IF($A$4="F",VLOOKUP(B553,lingue!$A$1:$W$2481,19,FALSE)))))))</f>
        <v xml:space="preserve">***FORNITO IN MULTIPLI DI 3/64 PZ*** </v>
      </c>
      <c r="F553" s="8"/>
      <c r="G553" s="23"/>
      <c r="H553" s="8"/>
      <c r="I553" s="24">
        <v>2890</v>
      </c>
      <c r="J553" s="25">
        <v>3</v>
      </c>
      <c r="K553" s="26">
        <v>64</v>
      </c>
      <c r="L553" s="27">
        <v>25.13</v>
      </c>
      <c r="M553" s="102"/>
    </row>
    <row r="554" spans="1:13" ht="21.75" customHeight="1" x14ac:dyDescent="0.25">
      <c r="A554" s="34" t="s">
        <v>519</v>
      </c>
      <c r="B554" s="78" t="s">
        <v>14017</v>
      </c>
      <c r="C554" s="98" t="str">
        <f>IF(Tabella423[[#This Row],[ iMiNOW  01/09/2025  31/12/2025 ]],"PROMO"," ")</f>
        <v xml:space="preserve"> </v>
      </c>
      <c r="D554" s="8" t="str">
        <f>IF($A$4="I",VLOOKUP(B554,lingue!$A$1:$W$2481,12,FALSE),IF($A$4="GB",VLOOKUP(B554,lingue!$A$1:$W$2481,14,FALSE),IF($A$4="E",VLOOKUP(B554,lingue!$A$1:$W$2481,20,FALSE),IF($A$4="PL",VLOOKUP(B554,lingue!$A$1:$W$2481,22,FALSE),IF($A$4="D",VLOOKUP(B554,lingue!$A$1:$W$2481,16,FALSE),IF($A$4="F",VLOOKUP(B554,lingue!$A$1:$W$2481,18,FALSE)))))))</f>
        <v>CASSETTA IN POLIPROPILENE DELTA 6442I CON SUPPORTI-CAPACITA Lt=74 - DIM. MM  L=600 P=400 A=430 - COLORE: GRIGIO SCURO</v>
      </c>
      <c r="E554" s="23" t="str">
        <f>IF($A$4="I",VLOOKUP(B554,lingue!$A$1:$W$2481,13,FALSE),IF($A$4="GB",VLOOKUP(B554,lingue!$A$1:$W$2481,15,FALSE),IF($A$4="E",VLOOKUP(B554,lingue!$A$1:$W$2481,21,FALSE),IF($A$4="PL",VLOOKUP(B554,lingue!$A$1:$W$2481,23,FALSE),IF($A$4="D",VLOOKUP(B554,lingue!$A$1:$W$2481,17,FALSE),IF($A$4="F",VLOOKUP(B554,lingue!$A$1:$W$2481,19,FALSE)))))))</f>
        <v xml:space="preserve">***FORNITO IN MULTIPLI DI 3/64 PZ*** </v>
      </c>
      <c r="F554" s="8"/>
      <c r="G554" s="23"/>
      <c r="H554" s="8"/>
      <c r="I554" s="24">
        <v>3106</v>
      </c>
      <c r="J554" s="25">
        <v>3</v>
      </c>
      <c r="K554" s="26">
        <v>64</v>
      </c>
      <c r="L554" s="27">
        <v>30.45</v>
      </c>
      <c r="M554" s="102"/>
    </row>
    <row r="555" spans="1:13" ht="21.75" customHeight="1" x14ac:dyDescent="0.25">
      <c r="A555" s="34" t="s">
        <v>519</v>
      </c>
      <c r="B555" s="78" t="s">
        <v>14018</v>
      </c>
      <c r="C555" s="98" t="str">
        <f>IF(Tabella423[[#This Row],[ iMiNOW  01/09/2025  31/12/2025 ]],"PROMO"," ")</f>
        <v xml:space="preserve"> </v>
      </c>
      <c r="D555" s="8" t="str">
        <f>IF($A$4="I",VLOOKUP(B555,lingue!$A$1:$W$2481,12,FALSE),IF($A$4="GB",VLOOKUP(B555,lingue!$A$1:$W$2481,14,FALSE),IF($A$4="E",VLOOKUP(B555,lingue!$A$1:$W$2481,20,FALSE),IF($A$4="PL",VLOOKUP(B555,lingue!$A$1:$W$2481,22,FALSE),IF($A$4="D",VLOOKUP(B555,lingue!$A$1:$W$2481,16,FALSE),IF($A$4="F",VLOOKUP(B555,lingue!$A$1:$W$2481,18,FALSE)))))))</f>
        <v>CASSETTA IN POLIPROPILENE DELTA 6442Z CON COPERCHIO-CAPACITA Lt=74 - DIM. MM  L=610 P=400 A=440 - COLORE: GRIGIO SCURO</v>
      </c>
      <c r="E555" s="23" t="str">
        <f>IF($A$4="I",VLOOKUP(B555,lingue!$A$1:$W$2481,13,FALSE),IF($A$4="GB",VLOOKUP(B555,lingue!$A$1:$W$2481,15,FALSE),IF($A$4="E",VLOOKUP(B555,lingue!$A$1:$W$2481,21,FALSE),IF($A$4="PL",VLOOKUP(B555,lingue!$A$1:$W$2481,23,FALSE),IF($A$4="D",VLOOKUP(B555,lingue!$A$1:$W$2481,17,FALSE),IF($A$4="F",VLOOKUP(B555,lingue!$A$1:$W$2481,19,FALSE)))))))</f>
        <v xml:space="preserve">***FORNITO IN MULTIPLI DI 3/56 PZ*** </v>
      </c>
      <c r="F555" s="8"/>
      <c r="G555" s="23"/>
      <c r="H555" s="8"/>
      <c r="I555" s="24">
        <v>3790</v>
      </c>
      <c r="J555" s="25">
        <v>3</v>
      </c>
      <c r="K555" s="26">
        <v>56</v>
      </c>
      <c r="L555" s="27">
        <v>38.68</v>
      </c>
      <c r="M555" s="102"/>
    </row>
    <row r="556" spans="1:13" ht="21.75" customHeight="1" x14ac:dyDescent="0.25">
      <c r="A556" s="34" t="s">
        <v>535</v>
      </c>
      <c r="B556" s="78" t="s">
        <v>14019</v>
      </c>
      <c r="C556" s="98" t="str">
        <f>IF(Tabella423[[#This Row],[ iMiNOW  01/09/2025  31/12/2025 ]],"PROMO"," ")</f>
        <v xml:space="preserve"> </v>
      </c>
      <c r="D556" s="8" t="str">
        <f>IF($A$4="I",VLOOKUP(B556,lingue!$A$1:$W$2481,12,FALSE),IF($A$4="GB",VLOOKUP(B556,lingue!$A$1:$W$2481,14,FALSE),IF($A$4="E",VLOOKUP(B556,lingue!$A$1:$W$2481,20,FALSE),IF($A$4="PL",VLOOKUP(B556,lingue!$A$1:$W$2481,22,FALSE),IF($A$4="D",VLOOKUP(B556,lingue!$A$1:$W$2481,16,FALSE),IF($A$4="F",VLOOKUP(B556,lingue!$A$1:$W$2481,18,FALSE)))))))</f>
        <v>COPERCHIO IN POLIPROPILENE PER CASSETTE DELTA - DIM. MM  L=610 P=400 - COLORE: GRIGIO SCURO</v>
      </c>
      <c r="E556" s="23" t="str">
        <f>IF($A$4="I",VLOOKUP(B556,lingue!$A$1:$W$2481,13,FALSE),IF($A$4="GB",VLOOKUP(B556,lingue!$A$1:$W$2481,15,FALSE),IF($A$4="E",VLOOKUP(B556,lingue!$A$1:$W$2481,21,FALSE),IF($A$4="PL",VLOOKUP(B556,lingue!$A$1:$W$2481,23,FALSE),IF($A$4="D",VLOOKUP(B556,lingue!$A$1:$W$2481,17,FALSE),IF($A$4="F",VLOOKUP(B556,lingue!$A$1:$W$2481,19,FALSE)))))))</f>
        <v xml:space="preserve">***FORNITO IN MULTIPLI DI 1/160 PZ*** </v>
      </c>
      <c r="F556" s="8"/>
      <c r="G556" s="23"/>
      <c r="H556" s="8"/>
      <c r="I556" s="24">
        <v>960</v>
      </c>
      <c r="J556" s="25">
        <v>1</v>
      </c>
      <c r="K556" s="26">
        <v>160</v>
      </c>
      <c r="L556" s="27">
        <v>11.36</v>
      </c>
      <c r="M556" s="102"/>
    </row>
    <row r="557" spans="1:13" ht="21.75" customHeight="1" x14ac:dyDescent="0.25">
      <c r="A557" s="34" t="s">
        <v>519</v>
      </c>
      <c r="B557" s="22" t="s">
        <v>537</v>
      </c>
      <c r="C557" s="98" t="str">
        <f>IF(Tabella423[[#This Row],[ iMiNOW  01/09/2025  31/12/2025 ]],"PROMO"," ")</f>
        <v xml:space="preserve"> </v>
      </c>
      <c r="D557" s="8" t="str">
        <f>IF($A$4="I",VLOOKUP(B557,lingue!$A$1:$W$2481,12,FALSE),IF($A$4="GB",VLOOKUP(B557,lingue!$A$1:$W$2481,14,FALSE),IF($A$4="E",VLOOKUP(B557,lingue!$A$1:$W$2481,20,FALSE),IF($A$4="PL",VLOOKUP(B557,lingue!$A$1:$W$2481,22,FALSE),IF($A$4="D",VLOOKUP(B557,lingue!$A$1:$W$2481,16,FALSE),IF($A$4="F",VLOOKUP(B557,lingue!$A$1:$W$2481,18,FALSE)))))))</f>
        <v>SIGILLO MONOUSO IN POLIPROPILENE PER CASSETTE KRONOS E DELTA -COLORE: BIANCO</v>
      </c>
      <c r="E557" s="23" t="str">
        <f>IF($A$4="I",VLOOKUP(B557,lingue!$A$1:$W$2481,13,FALSE),IF($A$4="GB",VLOOKUP(B557,lingue!$A$1:$W$2481,15,FALSE),IF($A$4="E",VLOOKUP(B557,lingue!$A$1:$W$2481,21,FALSE),IF($A$4="PL",VLOOKUP(B557,lingue!$A$1:$W$2481,23,FALSE),IF($A$4="D",VLOOKUP(B557,lingue!$A$1:$W$2481,17,FALSE),IF($A$4="F",VLOOKUP(B557,lingue!$A$1:$W$2481,19,FALSE)))))))</f>
        <v xml:space="preserve">***FORNITO IN MULTIPLI DI 500 PZ*** </v>
      </c>
      <c r="F557" s="28"/>
      <c r="G557" s="23"/>
      <c r="I557" s="24">
        <v>1.3</v>
      </c>
      <c r="J557" s="25">
        <v>500</v>
      </c>
      <c r="K557" s="26"/>
      <c r="L557" s="27">
        <v>0.11</v>
      </c>
      <c r="M557" s="102"/>
    </row>
    <row r="558" spans="1:13" ht="21.75" customHeight="1" x14ac:dyDescent="0.25">
      <c r="A558" s="34" t="s">
        <v>538</v>
      </c>
      <c r="B558" s="78" t="s">
        <v>539</v>
      </c>
      <c r="C558" s="98" t="str">
        <f>IF(Tabella423[[#This Row],[ iMiNOW  01/09/2025  31/12/2025 ]],"PROMO"," ")</f>
        <v xml:space="preserve"> </v>
      </c>
      <c r="D558" s="8" t="str">
        <f>IF($A$4="I",VLOOKUP(B558,lingue!$A$1:$W$2481,12,FALSE),IF($A$4="GB",VLOOKUP(B558,lingue!$A$1:$W$2481,14,FALSE),IF($A$4="E",VLOOKUP(B558,lingue!$A$1:$W$2481,20,FALSE),IF($A$4="PL",VLOOKUP(B558,lingue!$A$1:$W$2481,22,FALSE),IF($A$4="D",VLOOKUP(B558,lingue!$A$1:$W$2481,16,FALSE),IF($A$4="F",VLOOKUP(B558,lingue!$A$1:$W$2481,18,FALSE)))))))</f>
        <v xml:space="preserve">DIVISORIO FESSURATO A PETTINE IN PLASTICA - DIM. MM  P=255 A=120 - COLORE: GRIGIO </v>
      </c>
      <c r="E558" s="23" t="str">
        <f>IF($A$4="I",VLOOKUP(B558,lingue!$A$1:$W$2481,13,FALSE),IF($A$4="GB",VLOOKUP(B558,lingue!$A$1:$W$2481,15,FALSE),IF($A$4="E",VLOOKUP(B558,lingue!$A$1:$W$2481,21,FALSE),IF($A$4="PL",VLOOKUP(B558,lingue!$A$1:$W$2481,23,FALSE),IF($A$4="D",VLOOKUP(B558,lingue!$A$1:$W$2481,17,FALSE),IF($A$4="F",VLOOKUP(B558,lingue!$A$1:$W$2481,19,FALSE)))))))</f>
        <v xml:space="preserve">PASSO FESSURE: 24MM ***FORNITO IN MULTIPLI DI 10 PZ*** </v>
      </c>
      <c r="F558" s="8"/>
      <c r="G558" s="23"/>
      <c r="H558" s="8"/>
      <c r="I558" s="24">
        <v>36.72</v>
      </c>
      <c r="J558" s="25">
        <v>10</v>
      </c>
      <c r="K558" s="36"/>
      <c r="L558" s="27">
        <v>2.0699999999999998</v>
      </c>
      <c r="M558" s="102"/>
    </row>
    <row r="559" spans="1:13" ht="21.75" customHeight="1" x14ac:dyDescent="0.25">
      <c r="A559" s="34" t="s">
        <v>6</v>
      </c>
      <c r="B559" s="77" t="s">
        <v>540</v>
      </c>
      <c r="C559" s="98" t="str">
        <f>IF(Tabella423[[#This Row],[ iMiNOW  01/09/2025  31/12/2025 ]],"PROMO"," ")</f>
        <v xml:space="preserve"> </v>
      </c>
      <c r="D559" s="8" t="str">
        <f>IF($A$4="I",VLOOKUP(B559,lingue!$A$1:$W$2481,12,FALSE),IF($A$4="GB",VLOOKUP(B559,lingue!$A$1:$W$2481,14,FALSE),IF($A$4="E",VLOOKUP(B559,lingue!$A$1:$W$2481,20,FALSE),IF($A$4="PL",VLOOKUP(B559,lingue!$A$1:$W$2481,22,FALSE),IF($A$4="D",VLOOKUP(B559,lingue!$A$1:$W$2481,16,FALSE),IF($A$4="F",VLOOKUP(B559,lingue!$A$1:$W$2481,18,FALSE)))))))</f>
        <v xml:space="preserve">DIVISORIO FESSURATO A PETTINE IN PLASTICA CONDUTTIVA - DIM. MM  P=255 A=120 - COLORE: NERO </v>
      </c>
      <c r="E559" s="23" t="str">
        <f>IF($A$4="I",VLOOKUP(B559,lingue!$A$1:$W$2481,13,FALSE),IF($A$4="GB",VLOOKUP(B559,lingue!$A$1:$W$2481,15,FALSE),IF($A$4="E",VLOOKUP(B559,lingue!$A$1:$W$2481,21,FALSE),IF($A$4="PL",VLOOKUP(B559,lingue!$A$1:$W$2481,23,FALSE),IF($A$4="D",VLOOKUP(B559,lingue!$A$1:$W$2481,17,FALSE),IF($A$4="F",VLOOKUP(B559,lingue!$A$1:$W$2481,19,FALSE)))))))</f>
        <v xml:space="preserve">PASSO FESSURE: 20MM ***FORNITO IN MULTIPLI DI 10 PZ*** </v>
      </c>
      <c r="F559" s="35"/>
      <c r="G559" s="23"/>
      <c r="H559" s="8"/>
      <c r="I559" s="24">
        <v>41.126400000000004</v>
      </c>
      <c r="J559" s="25">
        <v>10</v>
      </c>
      <c r="K559" s="36"/>
      <c r="L559" s="27">
        <v>4.24</v>
      </c>
      <c r="M559" s="102"/>
    </row>
    <row r="560" spans="1:13" ht="21.75" customHeight="1" x14ac:dyDescent="0.25">
      <c r="A560" s="34" t="s">
        <v>538</v>
      </c>
      <c r="B560" s="78" t="s">
        <v>541</v>
      </c>
      <c r="C560" s="98" t="str">
        <f>IF(Tabella423[[#This Row],[ iMiNOW  01/09/2025  31/12/2025 ]],"PROMO"," ")</f>
        <v xml:space="preserve"> </v>
      </c>
      <c r="D560" s="8" t="str">
        <f>IF($A$4="I",VLOOKUP(B560,lingue!$A$1:$W$2481,12,FALSE),IF($A$4="GB",VLOOKUP(B560,lingue!$A$1:$W$2481,14,FALSE),IF($A$4="E",VLOOKUP(B560,lingue!$A$1:$W$2481,20,FALSE),IF($A$4="PL",VLOOKUP(B560,lingue!$A$1:$W$2481,22,FALSE),IF($A$4="D",VLOOKUP(B560,lingue!$A$1:$W$2481,16,FALSE),IF($A$4="F",VLOOKUP(B560,lingue!$A$1:$W$2481,18,FALSE)))))))</f>
        <v xml:space="preserve">DIVISORIO FESSURATO A PETTINE IN PLASTICA - DIM. MM  P=255 A=180 - COLORE: GRIGIO </v>
      </c>
      <c r="E560" s="23" t="str">
        <f>IF($A$4="I",VLOOKUP(B560,lingue!$A$1:$W$2481,13,FALSE),IF($A$4="GB",VLOOKUP(B560,lingue!$A$1:$W$2481,15,FALSE),IF($A$4="E",VLOOKUP(B560,lingue!$A$1:$W$2481,21,FALSE),IF($A$4="PL",VLOOKUP(B560,lingue!$A$1:$W$2481,23,FALSE),IF($A$4="D",VLOOKUP(B560,lingue!$A$1:$W$2481,17,FALSE),IF($A$4="F",VLOOKUP(B560,lingue!$A$1:$W$2481,19,FALSE)))))))</f>
        <v xml:space="preserve">PASSO FESSURE: 24MM ***FORNITO IN MULTIPLI DI 10 PZ*** </v>
      </c>
      <c r="F560" s="8"/>
      <c r="G560" s="23"/>
      <c r="H560" s="8"/>
      <c r="I560" s="24">
        <v>55.08</v>
      </c>
      <c r="J560" s="25">
        <v>10</v>
      </c>
      <c r="K560" s="36"/>
      <c r="L560" s="27">
        <v>2.66</v>
      </c>
      <c r="M560" s="102"/>
    </row>
    <row r="561" spans="1:13" s="35" customFormat="1" ht="21.75" customHeight="1" x14ac:dyDescent="0.25">
      <c r="A561" s="80" t="s">
        <v>538</v>
      </c>
      <c r="B561" s="78" t="s">
        <v>542</v>
      </c>
      <c r="C561" s="98" t="str">
        <f>IF(Tabella423[[#This Row],[ iMiNOW  01/09/2025  31/12/2025 ]],"PROMO"," ")</f>
        <v xml:space="preserve"> </v>
      </c>
      <c r="D561" s="35" t="str">
        <f>IF($A$4="I",VLOOKUP(B561,lingue!$A$1:$W$2481,12,FALSE),IF($A$4="GB",VLOOKUP(B561,lingue!$A$1:$W$2481,14,FALSE),IF($A$4="E",VLOOKUP(B561,lingue!$A$1:$W$2481,20,FALSE),IF($A$4="PL",VLOOKUP(B561,lingue!$A$1:$W$2481,22,FALSE),IF($A$4="D",VLOOKUP(B561,lingue!$A$1:$W$2481,16,FALSE),IF($A$4="F",VLOOKUP(B561,lingue!$A$1:$W$2481,18,FALSE)))))))</f>
        <v xml:space="preserve">DIVISORIO FESSURATO A PETTINE IN PLASTICA - DIM. MM  P=255 A=220 - COLORE: GRIGIO </v>
      </c>
      <c r="E561" s="39" t="str">
        <f>IF($A$4="I",VLOOKUP(B561,lingue!$A$1:$W$2481,13,FALSE),IF($A$4="GB",VLOOKUP(B561,lingue!$A$1:$W$2481,15,FALSE),IF($A$4="E",VLOOKUP(B561,lingue!$A$1:$W$2481,21,FALSE),IF($A$4="PL",VLOOKUP(B561,lingue!$A$1:$W$2481,23,FALSE),IF($A$4="D",VLOOKUP(B561,lingue!$A$1:$W$2481,17,FALSE),IF($A$4="F",VLOOKUP(B561,lingue!$A$1:$W$2481,19,FALSE)))))))</f>
        <v xml:space="preserve">PASSO FESSURE: 24MM ***FORNITO IN MULTIPLI DI 10 PZ*** </v>
      </c>
      <c r="G561" s="39"/>
      <c r="I561" s="40">
        <v>67</v>
      </c>
      <c r="J561" s="41">
        <v>10</v>
      </c>
      <c r="K561" s="36"/>
      <c r="L561" s="27">
        <v>3.24</v>
      </c>
      <c r="M561" s="102"/>
    </row>
    <row r="562" spans="1:13" s="35" customFormat="1" ht="21.75" customHeight="1" x14ac:dyDescent="0.25">
      <c r="A562" s="34" t="s">
        <v>6</v>
      </c>
      <c r="B562" s="77" t="s">
        <v>543</v>
      </c>
      <c r="C562" s="98" t="str">
        <f>IF(Tabella423[[#This Row],[ iMiNOW  01/09/2025  31/12/2025 ]],"PROMO"," ")</f>
        <v xml:space="preserve"> </v>
      </c>
      <c r="D562" s="35" t="str">
        <f>IF($A$4="I",VLOOKUP(B562,lingue!$A$1:$W$2481,12,FALSE),IF($A$4="GB",VLOOKUP(B562,lingue!$A$1:$W$2481,14,FALSE),IF($A$4="E",VLOOKUP(B562,lingue!$A$1:$W$2481,20,FALSE),IF($A$4="PL",VLOOKUP(B562,lingue!$A$1:$W$2481,22,FALSE),IF($A$4="D",VLOOKUP(B562,lingue!$A$1:$W$2481,16,FALSE),IF($A$4="F",VLOOKUP(B562,lingue!$A$1:$W$2481,18,FALSE)))))))</f>
        <v xml:space="preserve">DIVISORIO FESSURATO A PETTINE IN PLASTICA CONDUTTIVA - DIM. MM  P=255 A=180 - COLORE: NERO </v>
      </c>
      <c r="E562" s="39" t="str">
        <f>IF($A$4="I",VLOOKUP(B562,lingue!$A$1:$W$2481,13,FALSE),IF($A$4="GB",VLOOKUP(B562,lingue!$A$1:$W$2481,15,FALSE),IF($A$4="E",VLOOKUP(B562,lingue!$A$1:$W$2481,21,FALSE),IF($A$4="PL",VLOOKUP(B562,lingue!$A$1:$W$2481,23,FALSE),IF($A$4="D",VLOOKUP(B562,lingue!$A$1:$W$2481,17,FALSE),IF($A$4="F",VLOOKUP(B562,lingue!$A$1:$W$2481,19,FALSE)))))))</f>
        <v xml:space="preserve">PASSO FESSURE: 20MM ***FORNITO IN MULTIPLI DI 10 PZ*** </v>
      </c>
      <c r="G562" s="39"/>
      <c r="I562" s="40">
        <v>61.689600000000006</v>
      </c>
      <c r="J562" s="41">
        <v>10</v>
      </c>
      <c r="K562" s="36"/>
      <c r="L562" s="27">
        <v>6.17</v>
      </c>
      <c r="M562" s="102"/>
    </row>
    <row r="563" spans="1:13" s="35" customFormat="1" ht="21.75" customHeight="1" x14ac:dyDescent="0.25">
      <c r="A563" s="80" t="s">
        <v>538</v>
      </c>
      <c r="B563" s="78" t="s">
        <v>544</v>
      </c>
      <c r="C563" s="98" t="str">
        <f>IF(Tabella423[[#This Row],[ iMiNOW  01/09/2025  31/12/2025 ]],"PROMO"," ")</f>
        <v xml:space="preserve"> </v>
      </c>
      <c r="D563" s="35" t="str">
        <f>IF($A$4="I",VLOOKUP(B563,lingue!$A$1:$W$2481,12,FALSE),IF($A$4="GB",VLOOKUP(B563,lingue!$A$1:$W$2481,14,FALSE),IF($A$4="E",VLOOKUP(B563,lingue!$A$1:$W$2481,20,FALSE),IF($A$4="PL",VLOOKUP(B563,lingue!$A$1:$W$2481,22,FALSE),IF($A$4="D",VLOOKUP(B563,lingue!$A$1:$W$2481,16,FALSE),IF($A$4="F",VLOOKUP(B563,lingue!$A$1:$W$2481,18,FALSE)))))))</f>
        <v xml:space="preserve">DIVISORIO FESSURATO A PETTINE IN PLASTICA - DIM. MM  P=255 A=45 - COLORE: GRIGIO </v>
      </c>
      <c r="E563" s="39" t="str">
        <f>IF($A$4="I",VLOOKUP(B563,lingue!$A$1:$W$2481,13,FALSE),IF($A$4="GB",VLOOKUP(B563,lingue!$A$1:$W$2481,15,FALSE),IF($A$4="E",VLOOKUP(B563,lingue!$A$1:$W$2481,21,FALSE),IF($A$4="PL",VLOOKUP(B563,lingue!$A$1:$W$2481,23,FALSE),IF($A$4="D",VLOOKUP(B563,lingue!$A$1:$W$2481,17,FALSE),IF($A$4="F",VLOOKUP(B563,lingue!$A$1:$W$2481,19,FALSE)))))))</f>
        <v xml:space="preserve">PASSO FESSURE: 24MM ***FORNITO IN MULTIPLI DI 10 PZ*** </v>
      </c>
      <c r="G563" s="39"/>
      <c r="I563" s="40">
        <v>13.77</v>
      </c>
      <c r="J563" s="41">
        <v>10</v>
      </c>
      <c r="K563" s="36"/>
      <c r="L563" s="27">
        <v>1.3</v>
      </c>
      <c r="M563" s="102"/>
    </row>
    <row r="564" spans="1:13" s="35" customFormat="1" ht="21.75" customHeight="1" x14ac:dyDescent="0.25">
      <c r="A564" s="34" t="s">
        <v>6</v>
      </c>
      <c r="B564" s="77" t="s">
        <v>545</v>
      </c>
      <c r="C564" s="98" t="str">
        <f>IF(Tabella423[[#This Row],[ iMiNOW  01/09/2025  31/12/2025 ]],"PROMO"," ")</f>
        <v xml:space="preserve"> </v>
      </c>
      <c r="D564" s="35" t="str">
        <f>IF($A$4="I",VLOOKUP(B564,lingue!$A$1:$W$2481,12,FALSE),IF($A$4="GB",VLOOKUP(B564,lingue!$A$1:$W$2481,14,FALSE),IF($A$4="E",VLOOKUP(B564,lingue!$A$1:$W$2481,20,FALSE),IF($A$4="PL",VLOOKUP(B564,lingue!$A$1:$W$2481,22,FALSE),IF($A$4="D",VLOOKUP(B564,lingue!$A$1:$W$2481,16,FALSE),IF($A$4="F",VLOOKUP(B564,lingue!$A$1:$W$2481,18,FALSE)))))))</f>
        <v xml:space="preserve">DIVISORIO FESSURATO A PETTINE IN PLASTICA CONDUTTIVA - DIM. MM  P=255 A=45 - COLORE: NERO </v>
      </c>
      <c r="E564" s="39" t="str">
        <f>IF($A$4="I",VLOOKUP(B564,lingue!$A$1:$W$2481,13,FALSE),IF($A$4="GB",VLOOKUP(B564,lingue!$A$1:$W$2481,15,FALSE),IF($A$4="E",VLOOKUP(B564,lingue!$A$1:$W$2481,21,FALSE),IF($A$4="PL",VLOOKUP(B564,lingue!$A$1:$W$2481,23,FALSE),IF($A$4="D",VLOOKUP(B564,lingue!$A$1:$W$2481,17,FALSE),IF($A$4="F",VLOOKUP(B564,lingue!$A$1:$W$2481,19,FALSE)))))))</f>
        <v xml:space="preserve">PASSO FESSURE: 20MM ***FORNITO IN MULTIPLI DI 10 PZ*** </v>
      </c>
      <c r="G564" s="39"/>
      <c r="I564" s="40">
        <v>15.422400000000001</v>
      </c>
      <c r="J564" s="41">
        <v>10</v>
      </c>
      <c r="K564" s="36"/>
      <c r="L564" s="27">
        <v>2.0299999999999998</v>
      </c>
      <c r="M564" s="102"/>
    </row>
    <row r="565" spans="1:13" s="35" customFormat="1" ht="21.75" customHeight="1" x14ac:dyDescent="0.25">
      <c r="A565" s="80" t="s">
        <v>538</v>
      </c>
      <c r="B565" s="78" t="s">
        <v>546</v>
      </c>
      <c r="C565" s="98" t="str">
        <f>IF(Tabella423[[#This Row],[ iMiNOW  01/09/2025  31/12/2025 ]],"PROMO"," ")</f>
        <v xml:space="preserve"> </v>
      </c>
      <c r="D565" s="35" t="str">
        <f>IF($A$4="I",VLOOKUP(B565,lingue!$A$1:$W$2481,12,FALSE),IF($A$4="GB",VLOOKUP(B565,lingue!$A$1:$W$2481,14,FALSE),IF($A$4="E",VLOOKUP(B565,lingue!$A$1:$W$2481,20,FALSE),IF($A$4="PL",VLOOKUP(B565,lingue!$A$1:$W$2481,22,FALSE),IF($A$4="D",VLOOKUP(B565,lingue!$A$1:$W$2481,16,FALSE),IF($A$4="F",VLOOKUP(B565,lingue!$A$1:$W$2481,18,FALSE)))))))</f>
        <v xml:space="preserve">DIVISORIO FESSURATO A PETTINE IN PLASTICA - DIM. MM  P=255 A=70 - COLORE: GRIGIO </v>
      </c>
      <c r="E565" s="39" t="str">
        <f>IF($A$4="I",VLOOKUP(B565,lingue!$A$1:$W$2481,13,FALSE),IF($A$4="GB",VLOOKUP(B565,lingue!$A$1:$W$2481,15,FALSE),IF($A$4="E",VLOOKUP(B565,lingue!$A$1:$W$2481,21,FALSE),IF($A$4="PL",VLOOKUP(B565,lingue!$A$1:$W$2481,23,FALSE),IF($A$4="D",VLOOKUP(B565,lingue!$A$1:$W$2481,17,FALSE),IF($A$4="F",VLOOKUP(B565,lingue!$A$1:$W$2481,19,FALSE)))))))</f>
        <v xml:space="preserve">PASSO FESSURE: 24MM ***FORNITO IN MULTIPLI DI 10 PZ*** </v>
      </c>
      <c r="G565" s="39"/>
      <c r="I565" s="40">
        <v>21.42</v>
      </c>
      <c r="J565" s="41">
        <v>10</v>
      </c>
      <c r="K565" s="36"/>
      <c r="L565" s="27">
        <v>1.46</v>
      </c>
      <c r="M565" s="102"/>
    </row>
    <row r="566" spans="1:13" s="35" customFormat="1" ht="21.75" customHeight="1" x14ac:dyDescent="0.25">
      <c r="A566" s="34" t="s">
        <v>6</v>
      </c>
      <c r="B566" s="77" t="s">
        <v>547</v>
      </c>
      <c r="C566" s="98" t="str">
        <f>IF(Tabella423[[#This Row],[ iMiNOW  01/09/2025  31/12/2025 ]],"PROMO"," ")</f>
        <v xml:space="preserve"> </v>
      </c>
      <c r="D566" s="35" t="str">
        <f>IF($A$4="I",VLOOKUP(B566,lingue!$A$1:$W$2481,12,FALSE),IF($A$4="GB",VLOOKUP(B566,lingue!$A$1:$W$2481,14,FALSE),IF($A$4="E",VLOOKUP(B566,lingue!$A$1:$W$2481,20,FALSE),IF($A$4="PL",VLOOKUP(B566,lingue!$A$1:$W$2481,22,FALSE),IF($A$4="D",VLOOKUP(B566,lingue!$A$1:$W$2481,16,FALSE),IF($A$4="F",VLOOKUP(B566,lingue!$A$1:$W$2481,18,FALSE)))))))</f>
        <v xml:space="preserve">DIVISORIO FESSURATO A PETTINE IN PLASTICA CONDUTTIVA - DIM. MM  P=255 A=70 - COLORE: NERO </v>
      </c>
      <c r="E566" s="39" t="str">
        <f>IF($A$4="I",VLOOKUP(B566,lingue!$A$1:$W$2481,13,FALSE),IF($A$4="GB",VLOOKUP(B566,lingue!$A$1:$W$2481,15,FALSE),IF($A$4="E",VLOOKUP(B566,lingue!$A$1:$W$2481,21,FALSE),IF($A$4="PL",VLOOKUP(B566,lingue!$A$1:$W$2481,23,FALSE),IF($A$4="D",VLOOKUP(B566,lingue!$A$1:$W$2481,17,FALSE),IF($A$4="F",VLOOKUP(B566,lingue!$A$1:$W$2481,19,FALSE)))))))</f>
        <v xml:space="preserve">PASSO FESSURE: 20MM ***FORNITO IN MULTIPLI DI 10 PZ*** </v>
      </c>
      <c r="G566" s="39"/>
      <c r="I566" s="40">
        <v>23.990400000000005</v>
      </c>
      <c r="J566" s="41">
        <v>10</v>
      </c>
      <c r="K566" s="36"/>
      <c r="L566" s="27">
        <v>2.87</v>
      </c>
      <c r="M566" s="102"/>
    </row>
    <row r="567" spans="1:13" s="35" customFormat="1" ht="21.75" customHeight="1" x14ac:dyDescent="0.25">
      <c r="A567" s="80" t="s">
        <v>538</v>
      </c>
      <c r="B567" s="78" t="s">
        <v>548</v>
      </c>
      <c r="C567" s="98" t="str">
        <f>IF(Tabella423[[#This Row],[ iMiNOW  01/09/2025  31/12/2025 ]],"PROMO"," ")</f>
        <v xml:space="preserve"> </v>
      </c>
      <c r="D567" s="35" t="str">
        <f>IF($A$4="I",VLOOKUP(B567,lingue!$A$1:$W$2481,12,FALSE),IF($A$4="GB",VLOOKUP(B567,lingue!$A$1:$W$2481,14,FALSE),IF($A$4="E",VLOOKUP(B567,lingue!$A$1:$W$2481,20,FALSE),IF($A$4="PL",VLOOKUP(B567,lingue!$A$1:$W$2481,22,FALSE),IF($A$4="D",VLOOKUP(B567,lingue!$A$1:$W$2481,16,FALSE),IF($A$4="F",VLOOKUP(B567,lingue!$A$1:$W$2481,18,FALSE)))))))</f>
        <v xml:space="preserve">DIVISORIO FESSURATO A PETTINE IN PLASTICA - DIM. MM  P=255 A=90 - COLORE: GRIGIO </v>
      </c>
      <c r="E567" s="39" t="str">
        <f>IF($A$4="I",VLOOKUP(B567,lingue!$A$1:$W$2481,13,FALSE),IF($A$4="GB",VLOOKUP(B567,lingue!$A$1:$W$2481,15,FALSE),IF($A$4="E",VLOOKUP(B567,lingue!$A$1:$W$2481,21,FALSE),IF($A$4="PL",VLOOKUP(B567,lingue!$A$1:$W$2481,23,FALSE),IF($A$4="D",VLOOKUP(B567,lingue!$A$1:$W$2481,17,FALSE),IF($A$4="F",VLOOKUP(B567,lingue!$A$1:$W$2481,19,FALSE)))))))</f>
        <v xml:space="preserve">PASSO FESSURE: 24MM ***FORNITO IN MULTIPLI DI 10 PZ*** </v>
      </c>
      <c r="G567" s="39"/>
      <c r="I567" s="40">
        <v>27.54</v>
      </c>
      <c r="J567" s="41">
        <v>10</v>
      </c>
      <c r="K567" s="36"/>
      <c r="L567" s="27">
        <v>1.65</v>
      </c>
      <c r="M567" s="102"/>
    </row>
    <row r="568" spans="1:13" s="35" customFormat="1" ht="21.75" customHeight="1" x14ac:dyDescent="0.25">
      <c r="A568" s="34" t="s">
        <v>6</v>
      </c>
      <c r="B568" s="77" t="s">
        <v>549</v>
      </c>
      <c r="C568" s="98" t="str">
        <f>IF(Tabella423[[#This Row],[ iMiNOW  01/09/2025  31/12/2025 ]],"PROMO"," ")</f>
        <v xml:space="preserve"> </v>
      </c>
      <c r="D568" s="35" t="str">
        <f>IF($A$4="I",VLOOKUP(B568,lingue!$A$1:$W$2481,12,FALSE),IF($A$4="GB",VLOOKUP(B568,lingue!$A$1:$W$2481,14,FALSE),IF($A$4="E",VLOOKUP(B568,lingue!$A$1:$W$2481,20,FALSE),IF($A$4="PL",VLOOKUP(B568,lingue!$A$1:$W$2481,22,FALSE),IF($A$4="D",VLOOKUP(B568,lingue!$A$1:$W$2481,16,FALSE),IF($A$4="F",VLOOKUP(B568,lingue!$A$1:$W$2481,18,FALSE)))))))</f>
        <v xml:space="preserve">DIVISORIO FESSURATO A PETTINE IN PLASTICA CONDUTTIVA - DIM. MM  P=255 A=90 - COLORE: NERO </v>
      </c>
      <c r="E568" s="39" t="str">
        <f>IF($A$4="I",VLOOKUP(B568,lingue!$A$1:$W$2481,13,FALSE),IF($A$4="GB",VLOOKUP(B568,lingue!$A$1:$W$2481,15,FALSE),IF($A$4="E",VLOOKUP(B568,lingue!$A$1:$W$2481,21,FALSE),IF($A$4="PL",VLOOKUP(B568,lingue!$A$1:$W$2481,23,FALSE),IF($A$4="D",VLOOKUP(B568,lingue!$A$1:$W$2481,17,FALSE),IF($A$4="F",VLOOKUP(B568,lingue!$A$1:$W$2481,19,FALSE)))))))</f>
        <v xml:space="preserve">PASSO FESSURE: 20MM ***FORNITO IN MULTIPLI DI 10 PZ*** </v>
      </c>
      <c r="G568" s="39"/>
      <c r="I568" s="40">
        <v>30.844800000000003</v>
      </c>
      <c r="J568" s="41">
        <v>10</v>
      </c>
      <c r="K568" s="36"/>
      <c r="L568" s="27">
        <v>3.36</v>
      </c>
      <c r="M568" s="102"/>
    </row>
    <row r="569" spans="1:13" s="35" customFormat="1" ht="21.75" customHeight="1" x14ac:dyDescent="0.25">
      <c r="A569" s="80" t="s">
        <v>538</v>
      </c>
      <c r="B569" s="78" t="s">
        <v>550</v>
      </c>
      <c r="C569" s="98" t="str">
        <f>IF(Tabella423[[#This Row],[ iMiNOW  01/09/2025  31/12/2025 ]],"PROMO"," ")</f>
        <v xml:space="preserve"> </v>
      </c>
      <c r="D569" s="35" t="str">
        <f>IF($A$4="I",VLOOKUP(B569,lingue!$A$1:$W$2481,12,FALSE),IF($A$4="GB",VLOOKUP(B569,lingue!$A$1:$W$2481,14,FALSE),IF($A$4="E",VLOOKUP(B569,lingue!$A$1:$W$2481,20,FALSE),IF($A$4="PL",VLOOKUP(B569,lingue!$A$1:$W$2481,22,FALSE),IF($A$4="D",VLOOKUP(B569,lingue!$A$1:$W$2481,16,FALSE),IF($A$4="F",VLOOKUP(B569,lingue!$A$1:$W$2481,18,FALSE)))))))</f>
        <v xml:space="preserve">DIVISORIO FESSURATO A PETTINE IN PLASTICA - DIM. MM  P=355 A=120 - COLORE: GRIGIO </v>
      </c>
      <c r="E569" s="39" t="str">
        <f>IF($A$4="I",VLOOKUP(B569,lingue!$A$1:$W$2481,13,FALSE),IF($A$4="GB",VLOOKUP(B569,lingue!$A$1:$W$2481,15,FALSE),IF($A$4="E",VLOOKUP(B569,lingue!$A$1:$W$2481,21,FALSE),IF($A$4="PL",VLOOKUP(B569,lingue!$A$1:$W$2481,23,FALSE),IF($A$4="D",VLOOKUP(B569,lingue!$A$1:$W$2481,17,FALSE),IF($A$4="F",VLOOKUP(B569,lingue!$A$1:$W$2481,19,FALSE)))))))</f>
        <v xml:space="preserve">PASSO FESSURE: 24MM ***FORNITO IN MULTIPLI DI 10 PZ*** </v>
      </c>
      <c r="G569" s="39"/>
      <c r="I569" s="40">
        <v>51.12</v>
      </c>
      <c r="J569" s="41">
        <v>10</v>
      </c>
      <c r="K569" s="36"/>
      <c r="L569" s="27">
        <v>2.4700000000000002</v>
      </c>
      <c r="M569" s="102"/>
    </row>
    <row r="570" spans="1:13" s="35" customFormat="1" ht="21.75" customHeight="1" x14ac:dyDescent="0.25">
      <c r="A570" s="34" t="s">
        <v>6</v>
      </c>
      <c r="B570" s="77" t="s">
        <v>551</v>
      </c>
      <c r="C570" s="98" t="str">
        <f>IF(Tabella423[[#This Row],[ iMiNOW  01/09/2025  31/12/2025 ]],"PROMO"," ")</f>
        <v xml:space="preserve"> </v>
      </c>
      <c r="D570" s="35" t="str">
        <f>IF($A$4="I",VLOOKUP(B570,lingue!$A$1:$W$2481,12,FALSE),IF($A$4="GB",VLOOKUP(B570,lingue!$A$1:$W$2481,14,FALSE),IF($A$4="E",VLOOKUP(B570,lingue!$A$1:$W$2481,20,FALSE),IF($A$4="PL",VLOOKUP(B570,lingue!$A$1:$W$2481,22,FALSE),IF($A$4="D",VLOOKUP(B570,lingue!$A$1:$W$2481,16,FALSE),IF($A$4="F",VLOOKUP(B570,lingue!$A$1:$W$2481,18,FALSE)))))))</f>
        <v xml:space="preserve">DIVISORIO FESSURATO A PETTINE IN PLASTICA CONDUTTIVA - DIM. MM  P=355 A=120 - COLORE: NERO </v>
      </c>
      <c r="E570" s="39" t="str">
        <f>IF($A$4="I",VLOOKUP(B570,lingue!$A$1:$W$2481,13,FALSE),IF($A$4="GB",VLOOKUP(B570,lingue!$A$1:$W$2481,15,FALSE),IF($A$4="E",VLOOKUP(B570,lingue!$A$1:$W$2481,21,FALSE),IF($A$4="PL",VLOOKUP(B570,lingue!$A$1:$W$2481,23,FALSE),IF($A$4="D",VLOOKUP(B570,lingue!$A$1:$W$2481,17,FALSE),IF($A$4="F",VLOOKUP(B570,lingue!$A$1:$W$2481,19,FALSE)))))))</f>
        <v xml:space="preserve">PASSO FESSURE: 20MM ***FORNITO IN MULTIPLI DI 10 PZ*** </v>
      </c>
      <c r="G570" s="39"/>
      <c r="I570" s="40">
        <v>57.254400000000004</v>
      </c>
      <c r="J570" s="41">
        <v>10</v>
      </c>
      <c r="K570" s="36"/>
      <c r="L570" s="27">
        <v>5.36</v>
      </c>
      <c r="M570" s="102"/>
    </row>
    <row r="571" spans="1:13" s="35" customFormat="1" ht="21.75" customHeight="1" x14ac:dyDescent="0.25">
      <c r="A571" s="80" t="s">
        <v>538</v>
      </c>
      <c r="B571" s="78" t="s">
        <v>552</v>
      </c>
      <c r="C571" s="98" t="str">
        <f>IF(Tabella423[[#This Row],[ iMiNOW  01/09/2025  31/12/2025 ]],"PROMO"," ")</f>
        <v xml:space="preserve"> </v>
      </c>
      <c r="D571" s="35" t="str">
        <f>IF($A$4="I",VLOOKUP(B571,lingue!$A$1:$W$2481,12,FALSE),IF($A$4="GB",VLOOKUP(B571,lingue!$A$1:$W$2481,14,FALSE),IF($A$4="E",VLOOKUP(B571,lingue!$A$1:$W$2481,20,FALSE),IF($A$4="PL",VLOOKUP(B571,lingue!$A$1:$W$2481,22,FALSE),IF($A$4="D",VLOOKUP(B571,lingue!$A$1:$W$2481,16,FALSE),IF($A$4="F",VLOOKUP(B571,lingue!$A$1:$W$2481,18,FALSE)))))))</f>
        <v xml:space="preserve">DIVISORIO FESSURATO A PETTINE IN PLASTICA - DIM. MM  P=355 A=180 - COLORE: GRIGIO </v>
      </c>
      <c r="E571" s="39" t="str">
        <f>IF($A$4="I",VLOOKUP(B571,lingue!$A$1:$W$2481,13,FALSE),IF($A$4="GB",VLOOKUP(B571,lingue!$A$1:$W$2481,15,FALSE),IF($A$4="E",VLOOKUP(B571,lingue!$A$1:$W$2481,21,FALSE),IF($A$4="PL",VLOOKUP(B571,lingue!$A$1:$W$2481,23,FALSE),IF($A$4="D",VLOOKUP(B571,lingue!$A$1:$W$2481,17,FALSE),IF($A$4="F",VLOOKUP(B571,lingue!$A$1:$W$2481,19,FALSE)))))))</f>
        <v xml:space="preserve">PASSO FESSURE: 24MM ***FORNITO IN MULTIPLI DI 10 PZ*** </v>
      </c>
      <c r="G571" s="39"/>
      <c r="I571" s="40">
        <v>76.680000000000007</v>
      </c>
      <c r="J571" s="41">
        <v>10</v>
      </c>
      <c r="K571" s="36"/>
      <c r="L571" s="27">
        <v>3.28</v>
      </c>
      <c r="M571" s="102"/>
    </row>
    <row r="572" spans="1:13" s="35" customFormat="1" ht="21.75" customHeight="1" x14ac:dyDescent="0.25">
      <c r="A572" s="80" t="s">
        <v>538</v>
      </c>
      <c r="B572" s="78" t="s">
        <v>553</v>
      </c>
      <c r="C572" s="98" t="str">
        <f>IF(Tabella423[[#This Row],[ iMiNOW  01/09/2025  31/12/2025 ]],"PROMO"," ")</f>
        <v xml:space="preserve"> </v>
      </c>
      <c r="D572" s="35" t="str">
        <f>IF($A$4="I",VLOOKUP(B572,lingue!$A$1:$W$2481,12,FALSE),IF($A$4="GB",VLOOKUP(B572,lingue!$A$1:$W$2481,14,FALSE),IF($A$4="E",VLOOKUP(B572,lingue!$A$1:$W$2481,20,FALSE),IF($A$4="PL",VLOOKUP(B572,lingue!$A$1:$W$2481,22,FALSE),IF($A$4="D",VLOOKUP(B572,lingue!$A$1:$W$2481,16,FALSE),IF($A$4="F",VLOOKUP(B572,lingue!$A$1:$W$2481,18,FALSE)))))))</f>
        <v xml:space="preserve">DIVISORIO FESSURATO A PETTINE IN PLASTICA - DIM. MM  P=355 A=220 - COLORE: GRIGIO </v>
      </c>
      <c r="E572" s="39" t="str">
        <f>IF($A$4="I",VLOOKUP(B572,lingue!$A$1:$W$2481,13,FALSE),IF($A$4="GB",VLOOKUP(B572,lingue!$A$1:$W$2481,15,FALSE),IF($A$4="E",VLOOKUP(B572,lingue!$A$1:$W$2481,21,FALSE),IF($A$4="PL",VLOOKUP(B572,lingue!$A$1:$W$2481,23,FALSE),IF($A$4="D",VLOOKUP(B572,lingue!$A$1:$W$2481,17,FALSE),IF($A$4="F",VLOOKUP(B572,lingue!$A$1:$W$2481,19,FALSE)))))))</f>
        <v xml:space="preserve">PASSO FESSURE: 24MM ***FORNITO IN MULTIPLI DI 10 PZ*** </v>
      </c>
      <c r="G572" s="39"/>
      <c r="I572" s="40">
        <v>94</v>
      </c>
      <c r="J572" s="41">
        <v>10</v>
      </c>
      <c r="K572" s="36"/>
      <c r="L572" s="27">
        <v>4</v>
      </c>
      <c r="M572" s="102"/>
    </row>
    <row r="573" spans="1:13" s="35" customFormat="1" ht="21.75" customHeight="1" x14ac:dyDescent="0.25">
      <c r="A573" s="34" t="s">
        <v>6</v>
      </c>
      <c r="B573" s="77" t="s">
        <v>554</v>
      </c>
      <c r="C573" s="98" t="str">
        <f>IF(Tabella423[[#This Row],[ iMiNOW  01/09/2025  31/12/2025 ]],"PROMO"," ")</f>
        <v xml:space="preserve"> </v>
      </c>
      <c r="D573" s="35" t="str">
        <f>IF($A$4="I",VLOOKUP(B573,lingue!$A$1:$W$2481,12,FALSE),IF($A$4="GB",VLOOKUP(B573,lingue!$A$1:$W$2481,14,FALSE),IF($A$4="E",VLOOKUP(B573,lingue!$A$1:$W$2481,20,FALSE),IF($A$4="PL",VLOOKUP(B573,lingue!$A$1:$W$2481,22,FALSE),IF($A$4="D",VLOOKUP(B573,lingue!$A$1:$W$2481,16,FALSE),IF($A$4="F",VLOOKUP(B573,lingue!$A$1:$W$2481,18,FALSE)))))))</f>
        <v xml:space="preserve">DIVISORIO FESSURATO A PETTINE IN PLASTICA CONDUTTIVA - DIM. MM  P=355 A=180 - COLORE: NERO </v>
      </c>
      <c r="E573" s="39" t="str">
        <f>IF($A$4="I",VLOOKUP(B573,lingue!$A$1:$W$2481,13,FALSE),IF($A$4="GB",VLOOKUP(B573,lingue!$A$1:$W$2481,15,FALSE),IF($A$4="E",VLOOKUP(B573,lingue!$A$1:$W$2481,21,FALSE),IF($A$4="PL",VLOOKUP(B573,lingue!$A$1:$W$2481,23,FALSE),IF($A$4="D",VLOOKUP(B573,lingue!$A$1:$W$2481,17,FALSE),IF($A$4="F",VLOOKUP(B573,lingue!$A$1:$W$2481,19,FALSE)))))))</f>
        <v xml:space="preserve">PASSO FESSURE: 20MM ***FORNITO IN MULTIPLI DI 10 PZ*** </v>
      </c>
      <c r="G573" s="39"/>
      <c r="I573" s="40">
        <v>85.88160000000002</v>
      </c>
      <c r="J573" s="41">
        <v>10</v>
      </c>
      <c r="K573" s="36"/>
      <c r="L573" s="27">
        <v>7.97</v>
      </c>
      <c r="M573" s="102"/>
    </row>
    <row r="574" spans="1:13" s="35" customFormat="1" ht="21.75" customHeight="1" x14ac:dyDescent="0.25">
      <c r="A574" s="80" t="s">
        <v>538</v>
      </c>
      <c r="B574" s="78" t="s">
        <v>555</v>
      </c>
      <c r="C574" s="98" t="str">
        <f>IF(Tabella423[[#This Row],[ iMiNOW  01/09/2025  31/12/2025 ]],"PROMO"," ")</f>
        <v xml:space="preserve"> </v>
      </c>
      <c r="D574" s="35" t="str">
        <f>IF($A$4="I",VLOOKUP(B574,lingue!$A$1:$W$2481,12,FALSE),IF($A$4="GB",VLOOKUP(B574,lingue!$A$1:$W$2481,14,FALSE),IF($A$4="E",VLOOKUP(B574,lingue!$A$1:$W$2481,20,FALSE),IF($A$4="PL",VLOOKUP(B574,lingue!$A$1:$W$2481,22,FALSE),IF($A$4="D",VLOOKUP(B574,lingue!$A$1:$W$2481,16,FALSE),IF($A$4="F",VLOOKUP(B574,lingue!$A$1:$W$2481,18,FALSE)))))))</f>
        <v xml:space="preserve">DIVISORIO FESSURATO A PETTINE IN PLASTICA - DIM. MM  P=355 A=45 - COLORE: GRIGIO </v>
      </c>
      <c r="E574" s="39" t="str">
        <f>IF($A$4="I",VLOOKUP(B574,lingue!$A$1:$W$2481,13,FALSE),IF($A$4="GB",VLOOKUP(B574,lingue!$A$1:$W$2481,15,FALSE),IF($A$4="E",VLOOKUP(B574,lingue!$A$1:$W$2481,21,FALSE),IF($A$4="PL",VLOOKUP(B574,lingue!$A$1:$W$2481,23,FALSE),IF($A$4="D",VLOOKUP(B574,lingue!$A$1:$W$2481,17,FALSE),IF($A$4="F",VLOOKUP(B574,lingue!$A$1:$W$2481,19,FALSE)))))))</f>
        <v xml:space="preserve">PASSO FESSURE: 24MM ***FORNITO IN MULTIPLI DI 10 PZ*** </v>
      </c>
      <c r="G574" s="39"/>
      <c r="I574" s="40">
        <v>19.170000000000002</v>
      </c>
      <c r="J574" s="41">
        <v>10</v>
      </c>
      <c r="K574" s="36"/>
      <c r="L574" s="27">
        <v>1.39</v>
      </c>
      <c r="M574" s="102"/>
    </row>
    <row r="575" spans="1:13" s="35" customFormat="1" ht="21.75" customHeight="1" x14ac:dyDescent="0.25">
      <c r="A575" s="34" t="s">
        <v>6</v>
      </c>
      <c r="B575" s="77" t="s">
        <v>556</v>
      </c>
      <c r="C575" s="98" t="str">
        <f>IF(Tabella423[[#This Row],[ iMiNOW  01/09/2025  31/12/2025 ]],"PROMO"," ")</f>
        <v xml:space="preserve"> </v>
      </c>
      <c r="D575" s="35" t="str">
        <f>IF($A$4="I",VLOOKUP(B575,lingue!$A$1:$W$2481,12,FALSE),IF($A$4="GB",VLOOKUP(B575,lingue!$A$1:$W$2481,14,FALSE),IF($A$4="E",VLOOKUP(B575,lingue!$A$1:$W$2481,20,FALSE),IF($A$4="PL",VLOOKUP(B575,lingue!$A$1:$W$2481,22,FALSE),IF($A$4="D",VLOOKUP(B575,lingue!$A$1:$W$2481,16,FALSE),IF($A$4="F",VLOOKUP(B575,lingue!$A$1:$W$2481,18,FALSE)))))))</f>
        <v xml:space="preserve">DIVISORIO FESSURATO A PETTINE IN PLASTICA CONDUTTIVA - DIM. MM  P=355 A=45 - COLORE: NERO </v>
      </c>
      <c r="E575" s="39" t="str">
        <f>IF($A$4="I",VLOOKUP(B575,lingue!$A$1:$W$2481,13,FALSE),IF($A$4="GB",VLOOKUP(B575,lingue!$A$1:$W$2481,15,FALSE),IF($A$4="E",VLOOKUP(B575,lingue!$A$1:$W$2481,21,FALSE),IF($A$4="PL",VLOOKUP(B575,lingue!$A$1:$W$2481,23,FALSE),IF($A$4="D",VLOOKUP(B575,lingue!$A$1:$W$2481,17,FALSE),IF($A$4="F",VLOOKUP(B575,lingue!$A$1:$W$2481,19,FALSE)))))))</f>
        <v xml:space="preserve">PASSO FESSURE: 20MM ***FORNITO IN MULTIPLI DI 10 PZ*** </v>
      </c>
      <c r="G575" s="39"/>
      <c r="I575" s="40">
        <v>21.470400000000005</v>
      </c>
      <c r="J575" s="41">
        <v>10</v>
      </c>
      <c r="K575" s="36"/>
      <c r="L575" s="27">
        <v>2.4500000000000002</v>
      </c>
      <c r="M575" s="102"/>
    </row>
    <row r="576" spans="1:13" s="35" customFormat="1" ht="21.75" customHeight="1" x14ac:dyDescent="0.25">
      <c r="A576" s="80" t="s">
        <v>538</v>
      </c>
      <c r="B576" s="78" t="s">
        <v>557</v>
      </c>
      <c r="C576" s="98" t="str">
        <f>IF(Tabella423[[#This Row],[ iMiNOW  01/09/2025  31/12/2025 ]],"PROMO"," ")</f>
        <v xml:space="preserve"> </v>
      </c>
      <c r="D576" s="35" t="str">
        <f>IF($A$4="I",VLOOKUP(B576,lingue!$A$1:$W$2481,12,FALSE),IF($A$4="GB",VLOOKUP(B576,lingue!$A$1:$W$2481,14,FALSE),IF($A$4="E",VLOOKUP(B576,lingue!$A$1:$W$2481,20,FALSE),IF($A$4="PL",VLOOKUP(B576,lingue!$A$1:$W$2481,22,FALSE),IF($A$4="D",VLOOKUP(B576,lingue!$A$1:$W$2481,16,FALSE),IF($A$4="F",VLOOKUP(B576,lingue!$A$1:$W$2481,18,FALSE)))))))</f>
        <v xml:space="preserve">DIVISORIO FESSURATO A PETTINE IN PLASTICA - DIM. MM  P=355 A=70 - COLORE: GRIGIO </v>
      </c>
      <c r="E576" s="39" t="str">
        <f>IF($A$4="I",VLOOKUP(B576,lingue!$A$1:$W$2481,13,FALSE),IF($A$4="GB",VLOOKUP(B576,lingue!$A$1:$W$2481,15,FALSE),IF($A$4="E",VLOOKUP(B576,lingue!$A$1:$W$2481,21,FALSE),IF($A$4="PL",VLOOKUP(B576,lingue!$A$1:$W$2481,23,FALSE),IF($A$4="D",VLOOKUP(B576,lingue!$A$1:$W$2481,17,FALSE),IF($A$4="F",VLOOKUP(B576,lingue!$A$1:$W$2481,19,FALSE)))))))</f>
        <v xml:space="preserve">PASSO FESSURE: 24MM ***FORNITO IN MULTIPLI DI 10 PZ*** </v>
      </c>
      <c r="G576" s="39"/>
      <c r="I576" s="40">
        <v>29.82</v>
      </c>
      <c r="J576" s="41">
        <v>10</v>
      </c>
      <c r="K576" s="36"/>
      <c r="L576" s="27">
        <v>1.65</v>
      </c>
      <c r="M576" s="102"/>
    </row>
    <row r="577" spans="1:13" s="35" customFormat="1" ht="21.75" customHeight="1" x14ac:dyDescent="0.25">
      <c r="A577" s="34" t="s">
        <v>6</v>
      </c>
      <c r="B577" s="77" t="s">
        <v>558</v>
      </c>
      <c r="C577" s="98" t="str">
        <f>IF(Tabella423[[#This Row],[ iMiNOW  01/09/2025  31/12/2025 ]],"PROMO"," ")</f>
        <v xml:space="preserve"> </v>
      </c>
      <c r="D577" s="35" t="str">
        <f>IF($A$4="I",VLOOKUP(B577,lingue!$A$1:$W$2481,12,FALSE),IF($A$4="GB",VLOOKUP(B577,lingue!$A$1:$W$2481,14,FALSE),IF($A$4="E",VLOOKUP(B577,lingue!$A$1:$W$2481,20,FALSE),IF($A$4="PL",VLOOKUP(B577,lingue!$A$1:$W$2481,22,FALSE),IF($A$4="D",VLOOKUP(B577,lingue!$A$1:$W$2481,16,FALSE),IF($A$4="F",VLOOKUP(B577,lingue!$A$1:$W$2481,18,FALSE)))))))</f>
        <v xml:space="preserve">DIVISORIO FESSURATO A PETTINE IN PLASTICA CONDUTTIVA - DIM. MM  P=355 A=70 - COLORE: NERO </v>
      </c>
      <c r="E577" s="39" t="str">
        <f>IF($A$4="I",VLOOKUP(B577,lingue!$A$1:$W$2481,13,FALSE),IF($A$4="GB",VLOOKUP(B577,lingue!$A$1:$W$2481,15,FALSE),IF($A$4="E",VLOOKUP(B577,lingue!$A$1:$W$2481,21,FALSE),IF($A$4="PL",VLOOKUP(B577,lingue!$A$1:$W$2481,23,FALSE),IF($A$4="D",VLOOKUP(B577,lingue!$A$1:$W$2481,17,FALSE),IF($A$4="F",VLOOKUP(B577,lingue!$A$1:$W$2481,19,FALSE)))))))</f>
        <v xml:space="preserve">PASSO FESSURE: 20MM ***FORNITO IN MULTIPLI DI 10 PZ*** </v>
      </c>
      <c r="G577" s="39"/>
      <c r="I577" s="40">
        <v>33.398400000000002</v>
      </c>
      <c r="J577" s="41">
        <v>10</v>
      </c>
      <c r="K577" s="36"/>
      <c r="L577" s="27">
        <v>3.36</v>
      </c>
      <c r="M577" s="102"/>
    </row>
    <row r="578" spans="1:13" s="35" customFormat="1" ht="21.75" customHeight="1" x14ac:dyDescent="0.25">
      <c r="A578" s="80" t="s">
        <v>538</v>
      </c>
      <c r="B578" s="78" t="s">
        <v>559</v>
      </c>
      <c r="C578" s="98" t="str">
        <f>IF(Tabella423[[#This Row],[ iMiNOW  01/09/2025  31/12/2025 ]],"PROMO"," ")</f>
        <v xml:space="preserve"> </v>
      </c>
      <c r="D578" s="35" t="str">
        <f>IF($A$4="I",VLOOKUP(B578,lingue!$A$1:$W$2481,12,FALSE),IF($A$4="GB",VLOOKUP(B578,lingue!$A$1:$W$2481,14,FALSE),IF($A$4="E",VLOOKUP(B578,lingue!$A$1:$W$2481,20,FALSE),IF($A$4="PL",VLOOKUP(B578,lingue!$A$1:$W$2481,22,FALSE),IF($A$4="D",VLOOKUP(B578,lingue!$A$1:$W$2481,16,FALSE),IF($A$4="F",VLOOKUP(B578,lingue!$A$1:$W$2481,18,FALSE)))))))</f>
        <v xml:space="preserve">DIVISORIO FESSURATO A PETTINE IN PLASTICA - DIM. MM  P=355 A=90 - COLORE: GRIGIO </v>
      </c>
      <c r="E578" s="39" t="str">
        <f>IF($A$4="I",VLOOKUP(B578,lingue!$A$1:$W$2481,13,FALSE),IF($A$4="GB",VLOOKUP(B578,lingue!$A$1:$W$2481,15,FALSE),IF($A$4="E",VLOOKUP(B578,lingue!$A$1:$W$2481,21,FALSE),IF($A$4="PL",VLOOKUP(B578,lingue!$A$1:$W$2481,23,FALSE),IF($A$4="D",VLOOKUP(B578,lingue!$A$1:$W$2481,17,FALSE),IF($A$4="F",VLOOKUP(B578,lingue!$A$1:$W$2481,19,FALSE)))))))</f>
        <v xml:space="preserve">PASSO FESSURE: 24MM ***FORNITO IN MULTIPLI DI 10 PZ*** </v>
      </c>
      <c r="G578" s="39"/>
      <c r="I578" s="40">
        <v>38.340000000000003</v>
      </c>
      <c r="J578" s="41">
        <v>10</v>
      </c>
      <c r="K578" s="36"/>
      <c r="L578" s="27">
        <v>1.95</v>
      </c>
      <c r="M578" s="102"/>
    </row>
    <row r="579" spans="1:13" s="35" customFormat="1" ht="21.75" customHeight="1" x14ac:dyDescent="0.25">
      <c r="A579" s="34" t="s">
        <v>6</v>
      </c>
      <c r="B579" s="77" t="s">
        <v>560</v>
      </c>
      <c r="C579" s="98" t="str">
        <f>IF(Tabella423[[#This Row],[ iMiNOW  01/09/2025  31/12/2025 ]],"PROMO"," ")</f>
        <v xml:space="preserve"> </v>
      </c>
      <c r="D579" s="35" t="str">
        <f>IF($A$4="I",VLOOKUP(B579,lingue!$A$1:$W$2481,12,FALSE),IF($A$4="GB",VLOOKUP(B579,lingue!$A$1:$W$2481,14,FALSE),IF($A$4="E",VLOOKUP(B579,lingue!$A$1:$W$2481,20,FALSE),IF($A$4="PL",VLOOKUP(B579,lingue!$A$1:$W$2481,22,FALSE),IF($A$4="D",VLOOKUP(B579,lingue!$A$1:$W$2481,16,FALSE),IF($A$4="F",VLOOKUP(B579,lingue!$A$1:$W$2481,18,FALSE)))))))</f>
        <v xml:space="preserve">DIVISORIO FESSURATO A PETTINE IN PLASTICA CONDUTTIVA - DIM. MM  P=355 A=90 - COLORE: NERO </v>
      </c>
      <c r="E579" s="39" t="str">
        <f>IF($A$4="I",VLOOKUP(B579,lingue!$A$1:$W$2481,13,FALSE),IF($A$4="GB",VLOOKUP(B579,lingue!$A$1:$W$2481,15,FALSE),IF($A$4="E",VLOOKUP(B579,lingue!$A$1:$W$2481,21,FALSE),IF($A$4="PL",VLOOKUP(B579,lingue!$A$1:$W$2481,23,FALSE),IF($A$4="D",VLOOKUP(B579,lingue!$A$1:$W$2481,17,FALSE),IF($A$4="F",VLOOKUP(B579,lingue!$A$1:$W$2481,19,FALSE)))))))</f>
        <v xml:space="preserve">PASSO FESSURE: 20MM ***FORNITO IN MULTIPLI DI 10 PZ*** </v>
      </c>
      <c r="G579" s="39"/>
      <c r="I579" s="40">
        <v>42.94080000000001</v>
      </c>
      <c r="J579" s="41">
        <v>10</v>
      </c>
      <c r="K579" s="36"/>
      <c r="L579" s="27">
        <v>4.24</v>
      </c>
      <c r="M579" s="102"/>
    </row>
    <row r="580" spans="1:13" s="35" customFormat="1" ht="21.75" customHeight="1" x14ac:dyDescent="0.25">
      <c r="A580" s="80" t="s">
        <v>154</v>
      </c>
      <c r="B580" s="78" t="s">
        <v>561</v>
      </c>
      <c r="C580" s="98" t="str">
        <f>IF(Tabella423[[#This Row],[ iMiNOW  01/09/2025  31/12/2025 ]],"PROMO"," ")</f>
        <v xml:space="preserve"> </v>
      </c>
      <c r="D580" s="35" t="str">
        <f>IF($A$4="I",VLOOKUP(B580,lingue!$A$1:$W$2481,12,FALSE),IF($A$4="GB",VLOOKUP(B580,lingue!$A$1:$W$2481,14,FALSE),IF($A$4="E",VLOOKUP(B580,lingue!$A$1:$W$2481,20,FALSE),IF($A$4="PL",VLOOKUP(B580,lingue!$A$1:$W$2481,22,FALSE),IF($A$4="D",VLOOKUP(B580,lingue!$A$1:$W$2481,16,FALSE),IF($A$4="F",VLOOKUP(B580,lingue!$A$1:$W$2481,18,FALSE)))))))</f>
        <v xml:space="preserve">PIANO INTERMEDIO IN PLASTICA - DIM. MM  L=355 P=255 - COLORE: GRIGIO </v>
      </c>
      <c r="E580" s="39" t="str">
        <f>IF($A$4="I",VLOOKUP(B580,lingue!$A$1:$W$2481,13,FALSE),IF($A$4="GB",VLOOKUP(B580,lingue!$A$1:$W$2481,15,FALSE),IF($A$4="E",VLOOKUP(B580,lingue!$A$1:$W$2481,21,FALSE),IF($A$4="PL",VLOOKUP(B580,lingue!$A$1:$W$2481,23,FALSE),IF($A$4="D",VLOOKUP(B580,lingue!$A$1:$W$2481,17,FALSE),IF($A$4="F",VLOOKUP(B580,lingue!$A$1:$W$2481,19,FALSE)))))))</f>
        <v xml:space="preserve">PER CASSE SERIE"ATHENA" DIM.MM.0400X0300 ***FORNITO IN MULTIPLI DI 10 PZ*** </v>
      </c>
      <c r="G580" s="39"/>
      <c r="I580" s="40">
        <v>109</v>
      </c>
      <c r="J580" s="41">
        <v>10</v>
      </c>
      <c r="K580" s="36"/>
      <c r="L580" s="27">
        <v>3.94</v>
      </c>
      <c r="M580" s="102"/>
    </row>
    <row r="581" spans="1:13" s="35" customFormat="1" ht="21.75" customHeight="1" x14ac:dyDescent="0.25">
      <c r="A581" s="80" t="s">
        <v>6</v>
      </c>
      <c r="B581" s="77" t="s">
        <v>562</v>
      </c>
      <c r="C581" s="98" t="str">
        <f>IF(Tabella423[[#This Row],[ iMiNOW  01/09/2025  31/12/2025 ]],"PROMO"," ")</f>
        <v xml:space="preserve"> </v>
      </c>
      <c r="D581" s="35" t="str">
        <f>IF($A$4="I",VLOOKUP(B581,lingue!$A$1:$W$2481,12,FALSE),IF($A$4="GB",VLOOKUP(B581,lingue!$A$1:$W$2481,14,FALSE),IF($A$4="E",VLOOKUP(B581,lingue!$A$1:$W$2481,20,FALSE),IF($A$4="PL",VLOOKUP(B581,lingue!$A$1:$W$2481,22,FALSE),IF($A$4="D",VLOOKUP(B581,lingue!$A$1:$W$2481,16,FALSE),IF($A$4="F",VLOOKUP(B581,lingue!$A$1:$W$2481,18,FALSE)))))))</f>
        <v xml:space="preserve">PIANO INTERMEDIO IN PLASTICA CONDUTTIVA - DIM. MM  L=355 P=255 - COLORE: NERO </v>
      </c>
      <c r="E581" s="39" t="str">
        <f>IF($A$4="I",VLOOKUP(B581,lingue!$A$1:$W$2481,13,FALSE),IF($A$4="GB",VLOOKUP(B581,lingue!$A$1:$W$2481,15,FALSE),IF($A$4="E",VLOOKUP(B581,lingue!$A$1:$W$2481,21,FALSE),IF($A$4="PL",VLOOKUP(B581,lingue!$A$1:$W$2481,23,FALSE),IF($A$4="D",VLOOKUP(B581,lingue!$A$1:$W$2481,17,FALSE),IF($A$4="F",VLOOKUP(B581,lingue!$A$1:$W$2481,19,FALSE)))))))</f>
        <v xml:space="preserve">PER CASSA SERIE"ATHENA" DIM.MM.0400X0300 ***FORNITO IN MULTIPLI DI 10 PZ*** </v>
      </c>
      <c r="G581" s="39"/>
      <c r="I581" s="40">
        <v>122.08000000000001</v>
      </c>
      <c r="J581" s="41">
        <v>10</v>
      </c>
      <c r="K581" s="36"/>
      <c r="L581" s="27">
        <v>10.42</v>
      </c>
      <c r="M581" s="102"/>
    </row>
    <row r="582" spans="1:13" s="35" customFormat="1" ht="21.75" customHeight="1" x14ac:dyDescent="0.25">
      <c r="A582" s="80" t="s">
        <v>538</v>
      </c>
      <c r="B582" s="78" t="s">
        <v>563</v>
      </c>
      <c r="C582" s="98" t="str">
        <f>IF(Tabella423[[#This Row],[ iMiNOW  01/09/2025  31/12/2025 ]],"PROMO"," ")</f>
        <v xml:space="preserve"> </v>
      </c>
      <c r="D582" s="35" t="str">
        <f>IF($A$4="I",VLOOKUP(B582,lingue!$A$1:$W$2481,12,FALSE),IF($A$4="GB",VLOOKUP(B582,lingue!$A$1:$W$2481,14,FALSE),IF($A$4="E",VLOOKUP(B582,lingue!$A$1:$W$2481,20,FALSE),IF($A$4="PL",VLOOKUP(B582,lingue!$A$1:$W$2481,22,FALSE),IF($A$4="D",VLOOKUP(B582,lingue!$A$1:$W$2481,16,FALSE),IF($A$4="F",VLOOKUP(B582,lingue!$A$1:$W$2481,18,FALSE)))))))</f>
        <v xml:space="preserve">DIVISORIO FESSURATO A PETTINE IN PLASTICA - DIM. MM  P=555 A=120 - COLORE: GRIGIO </v>
      </c>
      <c r="E582" s="39" t="str">
        <f>IF($A$4="I",VLOOKUP(B582,lingue!$A$1:$W$2481,13,FALSE),IF($A$4="GB",VLOOKUP(B582,lingue!$A$1:$W$2481,15,FALSE),IF($A$4="E",VLOOKUP(B582,lingue!$A$1:$W$2481,21,FALSE),IF($A$4="PL",VLOOKUP(B582,lingue!$A$1:$W$2481,23,FALSE),IF($A$4="D",VLOOKUP(B582,lingue!$A$1:$W$2481,17,FALSE),IF($A$4="F",VLOOKUP(B582,lingue!$A$1:$W$2481,19,FALSE)))))))</f>
        <v xml:space="preserve">PASSO FESSURE: 24MM ***FORNITO IN MULTIPLI DI 10 PZ*** </v>
      </c>
      <c r="F582" s="30"/>
      <c r="G582" s="39"/>
      <c r="H582" s="30"/>
      <c r="I582" s="40">
        <v>79.92</v>
      </c>
      <c r="J582" s="41">
        <v>10</v>
      </c>
      <c r="K582" s="36"/>
      <c r="L582" s="27">
        <v>3.35</v>
      </c>
      <c r="M582" s="102"/>
    </row>
    <row r="583" spans="1:13" s="35" customFormat="1" ht="21.75" customHeight="1" x14ac:dyDescent="0.25">
      <c r="A583" s="34" t="s">
        <v>6</v>
      </c>
      <c r="B583" s="77" t="s">
        <v>564</v>
      </c>
      <c r="C583" s="98" t="str">
        <f>IF(Tabella423[[#This Row],[ iMiNOW  01/09/2025  31/12/2025 ]],"PROMO"," ")</f>
        <v xml:space="preserve"> </v>
      </c>
      <c r="D583" s="35" t="str">
        <f>IF($A$4="I",VLOOKUP(B583,lingue!$A$1:$W$2481,12,FALSE),IF($A$4="GB",VLOOKUP(B583,lingue!$A$1:$W$2481,14,FALSE),IF($A$4="E",VLOOKUP(B583,lingue!$A$1:$W$2481,20,FALSE),IF($A$4="PL",VLOOKUP(B583,lingue!$A$1:$W$2481,22,FALSE),IF($A$4="D",VLOOKUP(B583,lingue!$A$1:$W$2481,16,FALSE),IF($A$4="F",VLOOKUP(B583,lingue!$A$1:$W$2481,18,FALSE)))))))</f>
        <v xml:space="preserve">DIVISORIO FESSURATO A PETTINE IN PLASTICA CONDUTTIVA - DIM. MM  P=555 A=120 - COLORE: NERO </v>
      </c>
      <c r="E583" s="39" t="str">
        <f>IF($A$4="I",VLOOKUP(B583,lingue!$A$1:$W$2481,13,FALSE),IF($A$4="GB",VLOOKUP(B583,lingue!$A$1:$W$2481,15,FALSE),IF($A$4="E",VLOOKUP(B583,lingue!$A$1:$W$2481,21,FALSE),IF($A$4="PL",VLOOKUP(B583,lingue!$A$1:$W$2481,23,FALSE),IF($A$4="D",VLOOKUP(B583,lingue!$A$1:$W$2481,17,FALSE),IF($A$4="F",VLOOKUP(B583,lingue!$A$1:$W$2481,19,FALSE)))))))</f>
        <v xml:space="preserve">PASSO FESSURE: 20MM ***FORNITO IN MULTIPLI DI 10 PZ*** </v>
      </c>
      <c r="F583" s="30"/>
      <c r="G583" s="39"/>
      <c r="H583" s="30"/>
      <c r="I583" s="40">
        <v>79.92</v>
      </c>
      <c r="J583" s="41">
        <v>10</v>
      </c>
      <c r="K583" s="36"/>
      <c r="L583" s="27">
        <v>7.97</v>
      </c>
      <c r="M583" s="102"/>
    </row>
    <row r="584" spans="1:13" s="35" customFormat="1" ht="21.75" customHeight="1" x14ac:dyDescent="0.25">
      <c r="A584" s="80" t="s">
        <v>538</v>
      </c>
      <c r="B584" s="78" t="s">
        <v>565</v>
      </c>
      <c r="C584" s="98" t="str">
        <f>IF(Tabella423[[#This Row],[ iMiNOW  01/09/2025  31/12/2025 ]],"PROMO"," ")</f>
        <v xml:space="preserve"> </v>
      </c>
      <c r="D584" s="35" t="str">
        <f>IF($A$4="I",VLOOKUP(B584,lingue!$A$1:$W$2481,12,FALSE),IF($A$4="GB",VLOOKUP(B584,lingue!$A$1:$W$2481,14,FALSE),IF($A$4="E",VLOOKUP(B584,lingue!$A$1:$W$2481,20,FALSE),IF($A$4="PL",VLOOKUP(B584,lingue!$A$1:$W$2481,22,FALSE),IF($A$4="D",VLOOKUP(B584,lingue!$A$1:$W$2481,16,FALSE),IF($A$4="F",VLOOKUP(B584,lingue!$A$1:$W$2481,18,FALSE)))))))</f>
        <v xml:space="preserve">DIVISORIO FESSURATO A PETTINE IN PLASTICA - DIM. MM  P=555 A=180 - COLORE: GRIGIO </v>
      </c>
      <c r="E584" s="39" t="str">
        <f>IF($A$4="I",VLOOKUP(B584,lingue!$A$1:$W$2481,13,FALSE),IF($A$4="GB",VLOOKUP(B584,lingue!$A$1:$W$2481,15,FALSE),IF($A$4="E",VLOOKUP(B584,lingue!$A$1:$W$2481,21,FALSE),IF($A$4="PL",VLOOKUP(B584,lingue!$A$1:$W$2481,23,FALSE),IF($A$4="D",VLOOKUP(B584,lingue!$A$1:$W$2481,17,FALSE),IF($A$4="F",VLOOKUP(B584,lingue!$A$1:$W$2481,19,FALSE)))))))</f>
        <v xml:space="preserve">PASSO FESSURE: 24MM ***FORNITO IN MULTIPLI DI 10 PZ*** </v>
      </c>
      <c r="F584" s="30"/>
      <c r="G584" s="39"/>
      <c r="H584" s="30"/>
      <c r="I584" s="40">
        <v>119.88</v>
      </c>
      <c r="J584" s="41">
        <v>10</v>
      </c>
      <c r="K584" s="36"/>
      <c r="L584" s="27">
        <v>4.4000000000000004</v>
      </c>
      <c r="M584" s="102"/>
    </row>
    <row r="585" spans="1:13" s="35" customFormat="1" ht="21.75" customHeight="1" x14ac:dyDescent="0.25">
      <c r="A585" s="80" t="s">
        <v>538</v>
      </c>
      <c r="B585" s="78" t="s">
        <v>566</v>
      </c>
      <c r="C585" s="98" t="str">
        <f>IF(Tabella423[[#This Row],[ iMiNOW  01/09/2025  31/12/2025 ]],"PROMO"," ")</f>
        <v xml:space="preserve"> </v>
      </c>
      <c r="D585" s="35" t="str">
        <f>IF($A$4="I",VLOOKUP(B585,lingue!$A$1:$W$2481,12,FALSE),IF($A$4="GB",VLOOKUP(B585,lingue!$A$1:$W$2481,14,FALSE),IF($A$4="E",VLOOKUP(B585,lingue!$A$1:$W$2481,20,FALSE),IF($A$4="PL",VLOOKUP(B585,lingue!$A$1:$W$2481,22,FALSE),IF($A$4="D",VLOOKUP(B585,lingue!$A$1:$W$2481,16,FALSE),IF($A$4="F",VLOOKUP(B585,lingue!$A$1:$W$2481,18,FALSE)))))))</f>
        <v xml:space="preserve">DIVISORIO FESSURATO A PETTINE IN PLASTICA - DIM. MM  P=555 A=220 - COLORE: GRIGIO </v>
      </c>
      <c r="E585" s="39" t="str">
        <f>IF($A$4="I",VLOOKUP(B585,lingue!$A$1:$W$2481,13,FALSE),IF($A$4="GB",VLOOKUP(B585,lingue!$A$1:$W$2481,15,FALSE),IF($A$4="E",VLOOKUP(B585,lingue!$A$1:$W$2481,21,FALSE),IF($A$4="PL",VLOOKUP(B585,lingue!$A$1:$W$2481,23,FALSE),IF($A$4="D",VLOOKUP(B585,lingue!$A$1:$W$2481,17,FALSE),IF($A$4="F",VLOOKUP(B585,lingue!$A$1:$W$2481,19,FALSE)))))))</f>
        <v xml:space="preserve">PASSO FESSURE: 24MM ***FORNITO IN MULTIPLI DI 10 PZ*** </v>
      </c>
      <c r="F585" s="30"/>
      <c r="G585" s="39"/>
      <c r="H585" s="30"/>
      <c r="I585" s="40">
        <v>147</v>
      </c>
      <c r="J585" s="41">
        <v>10</v>
      </c>
      <c r="K585" s="36"/>
      <c r="L585" s="27">
        <v>5.38</v>
      </c>
      <c r="M585" s="102"/>
    </row>
    <row r="586" spans="1:13" s="35" customFormat="1" ht="21.75" customHeight="1" x14ac:dyDescent="0.25">
      <c r="A586" s="34" t="s">
        <v>6</v>
      </c>
      <c r="B586" s="77" t="s">
        <v>567</v>
      </c>
      <c r="C586" s="98" t="str">
        <f>IF(Tabella423[[#This Row],[ iMiNOW  01/09/2025  31/12/2025 ]],"PROMO"," ")</f>
        <v xml:space="preserve"> </v>
      </c>
      <c r="D586" s="35" t="str">
        <f>IF($A$4="I",VLOOKUP(B586,lingue!$A$1:$W$2481,12,FALSE),IF($A$4="GB",VLOOKUP(B586,lingue!$A$1:$W$2481,14,FALSE),IF($A$4="E",VLOOKUP(B586,lingue!$A$1:$W$2481,20,FALSE),IF($A$4="PL",VLOOKUP(B586,lingue!$A$1:$W$2481,22,FALSE),IF($A$4="D",VLOOKUP(B586,lingue!$A$1:$W$2481,16,FALSE),IF($A$4="F",VLOOKUP(B586,lingue!$A$1:$W$2481,18,FALSE)))))))</f>
        <v xml:space="preserve">DIVISORIO FESSURATO A PETTINE IN PLASTICA CONDUTTIVA - DIM. MM  P=555 A=180 - COLORE: NERO </v>
      </c>
      <c r="E586" s="39" t="str">
        <f>IF($A$4="I",VLOOKUP(B586,lingue!$A$1:$W$2481,13,FALSE),IF($A$4="GB",VLOOKUP(B586,lingue!$A$1:$W$2481,15,FALSE),IF($A$4="E",VLOOKUP(B586,lingue!$A$1:$W$2481,21,FALSE),IF($A$4="PL",VLOOKUP(B586,lingue!$A$1:$W$2481,23,FALSE),IF($A$4="D",VLOOKUP(B586,lingue!$A$1:$W$2481,17,FALSE),IF($A$4="F",VLOOKUP(B586,lingue!$A$1:$W$2481,19,FALSE)))))))</f>
        <v xml:space="preserve">PASSO FESSURE: 20MM ***FORNITO IN MULTIPLI DI 10 PZ*** </v>
      </c>
      <c r="F586" s="30"/>
      <c r="G586" s="39"/>
      <c r="H586" s="30"/>
      <c r="I586" s="40">
        <v>119.88</v>
      </c>
      <c r="J586" s="41">
        <v>10</v>
      </c>
      <c r="K586" s="36"/>
      <c r="L586" s="27">
        <v>11.51</v>
      </c>
      <c r="M586" s="102"/>
    </row>
    <row r="587" spans="1:13" ht="21.75" customHeight="1" x14ac:dyDescent="0.25">
      <c r="A587" s="34" t="s">
        <v>538</v>
      </c>
      <c r="B587" s="78" t="s">
        <v>568</v>
      </c>
      <c r="C587" s="98" t="str">
        <f>IF(Tabella423[[#This Row],[ iMiNOW  01/09/2025  31/12/2025 ]],"PROMO"," ")</f>
        <v xml:space="preserve"> </v>
      </c>
      <c r="D587" s="8" t="str">
        <f>IF($A$4="I",VLOOKUP(B587,lingue!$A$1:$W$2481,12,FALSE),IF($A$4="GB",VLOOKUP(B587,lingue!$A$1:$W$2481,14,FALSE),IF($A$4="E",VLOOKUP(B587,lingue!$A$1:$W$2481,20,FALSE),IF($A$4="PL",VLOOKUP(B587,lingue!$A$1:$W$2481,22,FALSE),IF($A$4="D",VLOOKUP(B587,lingue!$A$1:$W$2481,16,FALSE),IF($A$4="F",VLOOKUP(B587,lingue!$A$1:$W$2481,18,FALSE)))))))</f>
        <v xml:space="preserve">DIVISORIO FESSURATO A PETTINE IN PLASTICA - DIM. MM  P=555 A=45 - COLORE: GRIGIO </v>
      </c>
      <c r="E587" s="23" t="str">
        <f>IF($A$4="I",VLOOKUP(B587,lingue!$A$1:$W$2481,13,FALSE),IF($A$4="GB",VLOOKUP(B587,lingue!$A$1:$W$2481,15,FALSE),IF($A$4="E",VLOOKUP(B587,lingue!$A$1:$W$2481,21,FALSE),IF($A$4="PL",VLOOKUP(B587,lingue!$A$1:$W$2481,23,FALSE),IF($A$4="D",VLOOKUP(B587,lingue!$A$1:$W$2481,17,FALSE),IF($A$4="F",VLOOKUP(B587,lingue!$A$1:$W$2481,19,FALSE)))))))</f>
        <v xml:space="preserve">PASSO FESSURE: 24MM ***FORNITO IN MULTIPLI DI 10 PZ*** </v>
      </c>
      <c r="F587" s="28"/>
      <c r="G587" s="23"/>
      <c r="I587" s="24">
        <v>29.97</v>
      </c>
      <c r="J587" s="25">
        <v>10</v>
      </c>
      <c r="K587" s="36"/>
      <c r="L587" s="27">
        <v>1.83</v>
      </c>
      <c r="M587" s="102"/>
    </row>
    <row r="588" spans="1:13" ht="21.75" customHeight="1" x14ac:dyDescent="0.25">
      <c r="A588" s="34" t="s">
        <v>6</v>
      </c>
      <c r="B588" s="77" t="s">
        <v>569</v>
      </c>
      <c r="C588" s="98" t="str">
        <f>IF(Tabella423[[#This Row],[ iMiNOW  01/09/2025  31/12/2025 ]],"PROMO"," ")</f>
        <v xml:space="preserve"> </v>
      </c>
      <c r="D588" s="8" t="str">
        <f>IF($A$4="I",VLOOKUP(B588,lingue!$A$1:$W$2481,12,FALSE),IF($A$4="GB",VLOOKUP(B588,lingue!$A$1:$W$2481,14,FALSE),IF($A$4="E",VLOOKUP(B588,lingue!$A$1:$W$2481,20,FALSE),IF($A$4="PL",VLOOKUP(B588,lingue!$A$1:$W$2481,22,FALSE),IF($A$4="D",VLOOKUP(B588,lingue!$A$1:$W$2481,16,FALSE),IF($A$4="F",VLOOKUP(B588,lingue!$A$1:$W$2481,18,FALSE)))))))</f>
        <v xml:space="preserve">DIVISORIO FESSURATO A PETTINE IN PLASTICA CONDUTTIVA - DIM. MM  P=555 A=45 - COLORE: NERO </v>
      </c>
      <c r="E588" s="23" t="str">
        <f>IF($A$4="I",VLOOKUP(B588,lingue!$A$1:$W$2481,13,FALSE),IF($A$4="GB",VLOOKUP(B588,lingue!$A$1:$W$2481,15,FALSE),IF($A$4="E",VLOOKUP(B588,lingue!$A$1:$W$2481,21,FALSE),IF($A$4="PL",VLOOKUP(B588,lingue!$A$1:$W$2481,23,FALSE),IF($A$4="D",VLOOKUP(B588,lingue!$A$1:$W$2481,17,FALSE),IF($A$4="F",VLOOKUP(B588,lingue!$A$1:$W$2481,19,FALSE)))))))</f>
        <v xml:space="preserve">PASSO FESSURE: 20MM ***FORNITO IN MULTIPLI DI 10 PZ*** </v>
      </c>
      <c r="G588" s="23"/>
      <c r="I588" s="24">
        <v>29.97</v>
      </c>
      <c r="J588" s="25">
        <v>10</v>
      </c>
      <c r="K588" s="36"/>
      <c r="L588" s="27">
        <v>3.49</v>
      </c>
      <c r="M588" s="102"/>
    </row>
    <row r="589" spans="1:13" ht="21.75" customHeight="1" x14ac:dyDescent="0.25">
      <c r="A589" s="34" t="s">
        <v>538</v>
      </c>
      <c r="B589" s="78" t="s">
        <v>570</v>
      </c>
      <c r="C589" s="98" t="str">
        <f>IF(Tabella423[[#This Row],[ iMiNOW  01/09/2025  31/12/2025 ]],"PROMO"," ")</f>
        <v xml:space="preserve"> </v>
      </c>
      <c r="D589" s="8" t="str">
        <f>IF($A$4="I",VLOOKUP(B589,lingue!$A$1:$W$2481,12,FALSE),IF($A$4="GB",VLOOKUP(B589,lingue!$A$1:$W$2481,14,FALSE),IF($A$4="E",VLOOKUP(B589,lingue!$A$1:$W$2481,20,FALSE),IF($A$4="PL",VLOOKUP(B589,lingue!$A$1:$W$2481,22,FALSE),IF($A$4="D",VLOOKUP(B589,lingue!$A$1:$W$2481,16,FALSE),IF($A$4="F",VLOOKUP(B589,lingue!$A$1:$W$2481,18,FALSE)))))))</f>
        <v xml:space="preserve">DIVISORIO FESSURATO A PETTINE IN PLASTICA - DIM. MM  P=555 A=70 - COLORE: GRIGIO </v>
      </c>
      <c r="E589" s="23" t="str">
        <f>IF($A$4="I",VLOOKUP(B589,lingue!$A$1:$W$2481,13,FALSE),IF($A$4="GB",VLOOKUP(B589,lingue!$A$1:$W$2481,15,FALSE),IF($A$4="E",VLOOKUP(B589,lingue!$A$1:$W$2481,21,FALSE),IF($A$4="PL",VLOOKUP(B589,lingue!$A$1:$W$2481,23,FALSE),IF($A$4="D",VLOOKUP(B589,lingue!$A$1:$W$2481,17,FALSE),IF($A$4="F",VLOOKUP(B589,lingue!$A$1:$W$2481,19,FALSE)))))))</f>
        <v xml:space="preserve">PASSO FESSURE: 24MM ***FORNITO IN MULTIPLI DI 10 PZ*** </v>
      </c>
      <c r="F589" s="28"/>
      <c r="G589" s="23"/>
      <c r="I589" s="24">
        <v>46.62</v>
      </c>
      <c r="J589" s="25">
        <v>10</v>
      </c>
      <c r="K589" s="36"/>
      <c r="L589" s="27">
        <v>2.27</v>
      </c>
      <c r="M589" s="102"/>
    </row>
    <row r="590" spans="1:13" ht="21.75" customHeight="1" x14ac:dyDescent="0.25">
      <c r="A590" s="34" t="s">
        <v>6</v>
      </c>
      <c r="B590" s="77" t="s">
        <v>571</v>
      </c>
      <c r="C590" s="98" t="str">
        <f>IF(Tabella423[[#This Row],[ iMiNOW  01/09/2025  31/12/2025 ]],"PROMO"," ")</f>
        <v xml:space="preserve"> </v>
      </c>
      <c r="D590" s="8" t="str">
        <f>IF($A$4="I",VLOOKUP(B590,lingue!$A$1:$W$2481,12,FALSE),IF($A$4="GB",VLOOKUP(B590,lingue!$A$1:$W$2481,14,FALSE),IF($A$4="E",VLOOKUP(B590,lingue!$A$1:$W$2481,20,FALSE),IF($A$4="PL",VLOOKUP(B590,lingue!$A$1:$W$2481,22,FALSE),IF($A$4="D",VLOOKUP(B590,lingue!$A$1:$W$2481,16,FALSE),IF($A$4="F",VLOOKUP(B590,lingue!$A$1:$W$2481,18,FALSE)))))))</f>
        <v xml:space="preserve">DIVISORIO FESSURATO A PETTINE IN PLASTICA CONDUTTIVA - DIM. MM  P=555 A=70 - COLORE: NERO </v>
      </c>
      <c r="E590" s="23" t="str">
        <f>IF($A$4="I",VLOOKUP(B590,lingue!$A$1:$W$2481,13,FALSE),IF($A$4="GB",VLOOKUP(B590,lingue!$A$1:$W$2481,15,FALSE),IF($A$4="E",VLOOKUP(B590,lingue!$A$1:$W$2481,21,FALSE),IF($A$4="PL",VLOOKUP(B590,lingue!$A$1:$W$2481,23,FALSE),IF($A$4="D",VLOOKUP(B590,lingue!$A$1:$W$2481,17,FALSE),IF($A$4="F",VLOOKUP(B590,lingue!$A$1:$W$2481,19,FALSE)))))))</f>
        <v xml:space="preserve">PASSO FESSURE: 20MM ***FORNITO IN MULTIPLI DI 10 PZ*** </v>
      </c>
      <c r="G590" s="23"/>
      <c r="I590" s="24">
        <v>46.62</v>
      </c>
      <c r="J590" s="25">
        <v>10</v>
      </c>
      <c r="K590" s="36"/>
      <c r="L590" s="27">
        <v>5</v>
      </c>
      <c r="M590" s="102"/>
    </row>
    <row r="591" spans="1:13" ht="21.75" customHeight="1" x14ac:dyDescent="0.25">
      <c r="A591" s="34" t="s">
        <v>538</v>
      </c>
      <c r="B591" s="78" t="s">
        <v>572</v>
      </c>
      <c r="C591" s="98" t="str">
        <f>IF(Tabella423[[#This Row],[ iMiNOW  01/09/2025  31/12/2025 ]],"PROMO"," ")</f>
        <v xml:space="preserve"> </v>
      </c>
      <c r="D591" s="8" t="str">
        <f>IF($A$4="I",VLOOKUP(B591,lingue!$A$1:$W$2481,12,FALSE),IF($A$4="GB",VLOOKUP(B591,lingue!$A$1:$W$2481,14,FALSE),IF($A$4="E",VLOOKUP(B591,lingue!$A$1:$W$2481,20,FALSE),IF($A$4="PL",VLOOKUP(B591,lingue!$A$1:$W$2481,22,FALSE),IF($A$4="D",VLOOKUP(B591,lingue!$A$1:$W$2481,16,FALSE),IF($A$4="F",VLOOKUP(B591,lingue!$A$1:$W$2481,18,FALSE)))))))</f>
        <v xml:space="preserve">DIVISORIO FESSURATO A PETTINE IN PLASTICA - DIM. MM  P=555 A=90 - COLORE: GRIGIO </v>
      </c>
      <c r="E591" s="23" t="str">
        <f>IF($A$4="I",VLOOKUP(B591,lingue!$A$1:$W$2481,13,FALSE),IF($A$4="GB",VLOOKUP(B591,lingue!$A$1:$W$2481,15,FALSE),IF($A$4="E",VLOOKUP(B591,lingue!$A$1:$W$2481,21,FALSE),IF($A$4="PL",VLOOKUP(B591,lingue!$A$1:$W$2481,23,FALSE),IF($A$4="D",VLOOKUP(B591,lingue!$A$1:$W$2481,17,FALSE),IF($A$4="F",VLOOKUP(B591,lingue!$A$1:$W$2481,19,FALSE)))))))</f>
        <v xml:space="preserve">PASSO FESSURE: 24MM ***FORNITO IN MULTIPLI DI 10 PZ*** </v>
      </c>
      <c r="F591" s="28"/>
      <c r="G591" s="23"/>
      <c r="I591" s="24">
        <v>59.94</v>
      </c>
      <c r="J591" s="25">
        <v>10</v>
      </c>
      <c r="K591" s="36"/>
      <c r="L591" s="27">
        <v>2.59</v>
      </c>
      <c r="M591" s="102"/>
    </row>
    <row r="592" spans="1:13" ht="21.75" customHeight="1" x14ac:dyDescent="0.25">
      <c r="A592" s="34" t="s">
        <v>6</v>
      </c>
      <c r="B592" s="77" t="s">
        <v>573</v>
      </c>
      <c r="C592" s="98" t="str">
        <f>IF(Tabella423[[#This Row],[ iMiNOW  01/09/2025  31/12/2025 ]],"PROMO"," ")</f>
        <v xml:space="preserve"> </v>
      </c>
      <c r="D592" s="8" t="str">
        <f>IF($A$4="I",VLOOKUP(B592,lingue!$A$1:$W$2481,12,FALSE),IF($A$4="GB",VLOOKUP(B592,lingue!$A$1:$W$2481,14,FALSE),IF($A$4="E",VLOOKUP(B592,lingue!$A$1:$W$2481,20,FALSE),IF($A$4="PL",VLOOKUP(B592,lingue!$A$1:$W$2481,22,FALSE),IF($A$4="D",VLOOKUP(B592,lingue!$A$1:$W$2481,16,FALSE),IF($A$4="F",VLOOKUP(B592,lingue!$A$1:$W$2481,18,FALSE)))))))</f>
        <v xml:space="preserve">DIVISORIO FESSURATO A PETTINE IN PLASTICA CONDUTTIVA - DIM. MM  P=555 A=90 - COLORE: NERO </v>
      </c>
      <c r="E592" s="23" t="str">
        <f>IF($A$4="I",VLOOKUP(B592,lingue!$A$1:$W$2481,13,FALSE),IF($A$4="GB",VLOOKUP(B592,lingue!$A$1:$W$2481,15,FALSE),IF($A$4="E",VLOOKUP(B592,lingue!$A$1:$W$2481,21,FALSE),IF($A$4="PL",VLOOKUP(B592,lingue!$A$1:$W$2481,23,FALSE),IF($A$4="D",VLOOKUP(B592,lingue!$A$1:$W$2481,17,FALSE),IF($A$4="F",VLOOKUP(B592,lingue!$A$1:$W$2481,19,FALSE)))))))</f>
        <v xml:space="preserve">PASSO FESSURE: 20MM ***FORNITO IN MULTIPLI DI 10 PZ*** </v>
      </c>
      <c r="G592" s="23"/>
      <c r="I592" s="24">
        <v>59.94</v>
      </c>
      <c r="J592" s="25">
        <v>10</v>
      </c>
      <c r="K592" s="36"/>
      <c r="L592" s="27">
        <v>6.17</v>
      </c>
      <c r="M592" s="102"/>
    </row>
    <row r="593" spans="1:13" ht="21.75" customHeight="1" x14ac:dyDescent="0.25">
      <c r="A593" s="34" t="s">
        <v>154</v>
      </c>
      <c r="B593" s="78" t="s">
        <v>574</v>
      </c>
      <c r="C593" s="98" t="str">
        <f>IF(Tabella423[[#This Row],[ iMiNOW  01/09/2025  31/12/2025 ]],"PROMO"," ")</f>
        <v xml:space="preserve"> </v>
      </c>
      <c r="D593" s="8" t="str">
        <f>IF($A$4="I",VLOOKUP(B593,lingue!$A$1:$W$2481,12,FALSE),IF($A$4="GB",VLOOKUP(B593,lingue!$A$1:$W$2481,14,FALSE),IF($A$4="E",VLOOKUP(B593,lingue!$A$1:$W$2481,20,FALSE),IF($A$4="PL",VLOOKUP(B593,lingue!$A$1:$W$2481,22,FALSE),IF($A$4="D",VLOOKUP(B593,lingue!$A$1:$W$2481,16,FALSE),IF($A$4="F",VLOOKUP(B593,lingue!$A$1:$W$2481,18,FALSE)))))))</f>
        <v xml:space="preserve">PIANO INTERMEDIO IN PLASTICA - DIM. MM  L=555 P=355 - COLORE: GRIGIO </v>
      </c>
      <c r="E593" s="23" t="str">
        <f>IF($A$4="I",VLOOKUP(B593,lingue!$A$1:$W$2481,13,FALSE),IF($A$4="GB",VLOOKUP(B593,lingue!$A$1:$W$2481,15,FALSE),IF($A$4="E",VLOOKUP(B593,lingue!$A$1:$W$2481,21,FALSE),IF($A$4="PL",VLOOKUP(B593,lingue!$A$1:$W$2481,23,FALSE),IF($A$4="D",VLOOKUP(B593,lingue!$A$1:$W$2481,17,FALSE),IF($A$4="F",VLOOKUP(B593,lingue!$A$1:$W$2481,19,FALSE)))))))</f>
        <v xml:space="preserve">PER CASSE SERIE ATHENA-THEMA  DIM.MM.0600X0400 ***FORNITO IN MULTIPLI DI 10 PZ*** </v>
      </c>
      <c r="F593" s="28"/>
      <c r="G593" s="23"/>
      <c r="I593" s="24">
        <v>236</v>
      </c>
      <c r="J593" s="25">
        <v>10</v>
      </c>
      <c r="K593" s="36"/>
      <c r="L593" s="27">
        <v>7.64</v>
      </c>
      <c r="M593" s="102"/>
    </row>
    <row r="594" spans="1:13" ht="21.75" customHeight="1" x14ac:dyDescent="0.25">
      <c r="A594" s="34" t="s">
        <v>6</v>
      </c>
      <c r="B594" s="77" t="s">
        <v>575</v>
      </c>
      <c r="C594" s="98" t="str">
        <f>IF(Tabella423[[#This Row],[ iMiNOW  01/09/2025  31/12/2025 ]],"PROMO"," ")</f>
        <v xml:space="preserve"> </v>
      </c>
      <c r="D594" s="8" t="str">
        <f>IF($A$4="I",VLOOKUP(B594,lingue!$A$1:$W$2481,12,FALSE),IF($A$4="GB",VLOOKUP(B594,lingue!$A$1:$W$2481,14,FALSE),IF($A$4="E",VLOOKUP(B594,lingue!$A$1:$W$2481,20,FALSE),IF($A$4="PL",VLOOKUP(B594,lingue!$A$1:$W$2481,22,FALSE),IF($A$4="D",VLOOKUP(B594,lingue!$A$1:$W$2481,16,FALSE),IF($A$4="F",VLOOKUP(B594,lingue!$A$1:$W$2481,18,FALSE)))))))</f>
        <v xml:space="preserve">PIANO INTERMEDIO IN PLASTICA CONDUTTIVA - DIM. MM  L=555 P=355 - COLORE: NERO </v>
      </c>
      <c r="E594" s="23" t="str">
        <f>IF($A$4="I",VLOOKUP(B594,lingue!$A$1:$W$2481,13,FALSE),IF($A$4="GB",VLOOKUP(B594,lingue!$A$1:$W$2481,15,FALSE),IF($A$4="E",VLOOKUP(B594,lingue!$A$1:$W$2481,21,FALSE),IF($A$4="PL",VLOOKUP(B594,lingue!$A$1:$W$2481,23,FALSE),IF($A$4="D",VLOOKUP(B594,lingue!$A$1:$W$2481,17,FALSE),IF($A$4="F",VLOOKUP(B594,lingue!$A$1:$W$2481,19,FALSE)))))))</f>
        <v xml:space="preserve">PER CASSE SERIE"ATHENA" DIM.MM.0600X0400 ***FORNITO IN MULTIPLI DI 10 PZ*** </v>
      </c>
      <c r="G594" s="23"/>
      <c r="I594" s="24">
        <v>264.32000000000005</v>
      </c>
      <c r="J594" s="25">
        <v>10</v>
      </c>
      <c r="K594" s="36"/>
      <c r="L594" s="27">
        <v>22.14</v>
      </c>
      <c r="M594" s="102"/>
    </row>
    <row r="595" spans="1:13" ht="21.75" customHeight="1" x14ac:dyDescent="0.25">
      <c r="A595" s="34" t="s">
        <v>576</v>
      </c>
      <c r="B595" s="77" t="s">
        <v>577</v>
      </c>
      <c r="C595" s="98" t="str">
        <f>IF(Tabella423[[#This Row],[ iMiNOW  01/09/2025  31/12/2025 ]],"PROMO"," ")</f>
        <v xml:space="preserve"> </v>
      </c>
      <c r="D595" s="8" t="str">
        <f>IF($A$4="I",VLOOKUP(B595,lingue!$A$1:$W$2481,12,FALSE),IF($A$4="GB",VLOOKUP(B595,lingue!$A$1:$W$2481,14,FALSE),IF($A$4="E",VLOOKUP(B595,lingue!$A$1:$W$2481,20,FALSE),IF($A$4="PL",VLOOKUP(B595,lingue!$A$1:$W$2481,22,FALSE),IF($A$4="D",VLOOKUP(B595,lingue!$A$1:$W$2481,16,FALSE),IF($A$4="F",VLOOKUP(B595,lingue!$A$1:$W$2481,18,FALSE)))))))</f>
        <v>DIVISORIO PER DISTANZE 400X300 DISTANZA MENO - DIM. MM  P=235 A=98 - COLORE: NERO</v>
      </c>
      <c r="E595" s="23" t="str">
        <f>IF($A$4="I",VLOOKUP(B595,lingue!$A$1:$W$2481,13,FALSE),IF($A$4="GB",VLOOKUP(B595,lingue!$A$1:$W$2481,15,FALSE),IF($A$4="E",VLOOKUP(B595,lingue!$A$1:$W$2481,21,FALSE),IF($A$4="PL",VLOOKUP(B595,lingue!$A$1:$W$2481,23,FALSE),IF($A$4="D",VLOOKUP(B595,lingue!$A$1:$W$2481,17,FALSE),IF($A$4="F",VLOOKUP(B595,lingue!$A$1:$W$2481,19,FALSE)))))))</f>
        <v xml:space="preserve">PER CASSETTA LATO 300 MM. - ***FORNITO IN MULTIPLI DI 1 PZ*** </v>
      </c>
      <c r="F595" s="8"/>
      <c r="G595" s="23"/>
      <c r="H595" s="8"/>
      <c r="I595" s="24">
        <v>142</v>
      </c>
      <c r="J595" s="25">
        <v>1</v>
      </c>
      <c r="K595" s="26"/>
      <c r="L595" s="27">
        <v>6.56</v>
      </c>
      <c r="M595" s="102"/>
    </row>
    <row r="596" spans="1:13" ht="21.75" customHeight="1" x14ac:dyDescent="0.25">
      <c r="A596" s="34" t="s">
        <v>576</v>
      </c>
      <c r="B596" s="77" t="s">
        <v>578</v>
      </c>
      <c r="C596" s="98" t="str">
        <f>IF(Tabella423[[#This Row],[ iMiNOW  01/09/2025  31/12/2025 ]],"PROMO"," ")</f>
        <v xml:space="preserve"> </v>
      </c>
      <c r="D596" s="8" t="str">
        <f>IF($A$4="I",VLOOKUP(B596,lingue!$A$1:$W$2481,12,FALSE),IF($A$4="GB",VLOOKUP(B596,lingue!$A$1:$W$2481,14,FALSE),IF($A$4="E",VLOOKUP(B596,lingue!$A$1:$W$2481,20,FALSE),IF($A$4="PL",VLOOKUP(B596,lingue!$A$1:$W$2481,22,FALSE),IF($A$4="D",VLOOKUP(B596,lingue!$A$1:$W$2481,16,FALSE),IF($A$4="F",VLOOKUP(B596,lingue!$A$1:$W$2481,18,FALSE)))))))</f>
        <v>DIVISORIO PER DISTANZE 400X300 DISTANZA PIU' - DIM. MM  P=235 A=98 - COLORE: NERO</v>
      </c>
      <c r="E596" s="23" t="str">
        <f>IF($A$4="I",VLOOKUP(B596,lingue!$A$1:$W$2481,13,FALSE),IF($A$4="GB",VLOOKUP(B596,lingue!$A$1:$W$2481,15,FALSE),IF($A$4="E",VLOOKUP(B596,lingue!$A$1:$W$2481,21,FALSE),IF($A$4="PL",VLOOKUP(B596,lingue!$A$1:$W$2481,23,FALSE),IF($A$4="D",VLOOKUP(B596,lingue!$A$1:$W$2481,17,FALSE),IF($A$4="F",VLOOKUP(B596,lingue!$A$1:$W$2481,19,FALSE)))))))</f>
        <v xml:space="preserve">PER CASSETTA LATO 300 MM. - ***FORNITO IN MULTIPLI DI 1 PZ*** </v>
      </c>
      <c r="F596" s="8"/>
      <c r="G596" s="23"/>
      <c r="H596" s="8"/>
      <c r="I596" s="24">
        <v>142</v>
      </c>
      <c r="J596" s="25">
        <v>1</v>
      </c>
      <c r="K596" s="26"/>
      <c r="L596" s="27">
        <v>6.56</v>
      </c>
      <c r="M596" s="102"/>
    </row>
    <row r="597" spans="1:13" ht="21.75" customHeight="1" x14ac:dyDescent="0.25">
      <c r="A597" s="34" t="s">
        <v>576</v>
      </c>
      <c r="B597" s="77" t="s">
        <v>579</v>
      </c>
      <c r="C597" s="98" t="str">
        <f>IF(Tabella423[[#This Row],[ iMiNOW  01/09/2025  31/12/2025 ]],"PROMO"," ")</f>
        <v xml:space="preserve"> </v>
      </c>
      <c r="D597" s="8" t="str">
        <f>IF($A$4="I",VLOOKUP(B597,lingue!$A$1:$W$2481,12,FALSE),IF($A$4="GB",VLOOKUP(B597,lingue!$A$1:$W$2481,14,FALSE),IF($A$4="E",VLOOKUP(B597,lingue!$A$1:$W$2481,20,FALSE),IF($A$4="PL",VLOOKUP(B597,lingue!$A$1:$W$2481,22,FALSE),IF($A$4="D",VLOOKUP(B597,lingue!$A$1:$W$2481,16,FALSE),IF($A$4="F",VLOOKUP(B597,lingue!$A$1:$W$2481,18,FALSE)))))))</f>
        <v>DIVISORIO PER DISTANZE 400X300 DISTANZA UGUALE - DIM. MM  P=235 A=98 - COLORE: NERO</v>
      </c>
      <c r="E597" s="23" t="str">
        <f>IF($A$4="I",VLOOKUP(B597,lingue!$A$1:$W$2481,13,FALSE),IF($A$4="GB",VLOOKUP(B597,lingue!$A$1:$W$2481,15,FALSE),IF($A$4="E",VLOOKUP(B597,lingue!$A$1:$W$2481,21,FALSE),IF($A$4="PL",VLOOKUP(B597,lingue!$A$1:$W$2481,23,FALSE),IF($A$4="D",VLOOKUP(B597,lingue!$A$1:$W$2481,17,FALSE),IF($A$4="F",VLOOKUP(B597,lingue!$A$1:$W$2481,19,FALSE)))))))</f>
        <v xml:space="preserve">PER CASSETTA LATO 300 MM. - ***FORNITO IN MULTIPLI DI 1 PZ*** </v>
      </c>
      <c r="F597" s="8"/>
      <c r="G597" s="23"/>
      <c r="H597" s="8"/>
      <c r="I597" s="24">
        <v>142</v>
      </c>
      <c r="J597" s="25">
        <v>1</v>
      </c>
      <c r="K597" s="26"/>
      <c r="L597" s="27">
        <v>6.56</v>
      </c>
      <c r="M597" s="102"/>
    </row>
    <row r="598" spans="1:13" ht="21.75" customHeight="1" x14ac:dyDescent="0.25">
      <c r="A598" s="34" t="s">
        <v>576</v>
      </c>
      <c r="B598" s="77" t="s">
        <v>580</v>
      </c>
      <c r="C598" s="98" t="str">
        <f>IF(Tabella423[[#This Row],[ iMiNOW  01/09/2025  31/12/2025 ]],"PROMO"," ")</f>
        <v xml:space="preserve"> </v>
      </c>
      <c r="D598" s="8" t="str">
        <f>IF($A$4="I",VLOOKUP(B598,lingue!$A$1:$W$2481,12,FALSE),IF($A$4="GB",VLOOKUP(B598,lingue!$A$1:$W$2481,14,FALSE),IF($A$4="E",VLOOKUP(B598,lingue!$A$1:$W$2481,20,FALSE),IF($A$4="PL",VLOOKUP(B598,lingue!$A$1:$W$2481,22,FALSE),IF($A$4="D",VLOOKUP(B598,lingue!$A$1:$W$2481,16,FALSE),IF($A$4="F",VLOOKUP(B598,lingue!$A$1:$W$2481,18,FALSE)))))))</f>
        <v>DIVISORIO PER DISTANZE 400X300 DISTANZA MENO - DIM. MM  P=335 A=98 - COLORE: NERO</v>
      </c>
      <c r="E598" s="23" t="str">
        <f>IF($A$4="I",VLOOKUP(B598,lingue!$A$1:$W$2481,13,FALSE),IF($A$4="GB",VLOOKUP(B598,lingue!$A$1:$W$2481,15,FALSE),IF($A$4="E",VLOOKUP(B598,lingue!$A$1:$W$2481,21,FALSE),IF($A$4="PL",VLOOKUP(B598,lingue!$A$1:$W$2481,23,FALSE),IF($A$4="D",VLOOKUP(B598,lingue!$A$1:$W$2481,17,FALSE),IF($A$4="F",VLOOKUP(B598,lingue!$A$1:$W$2481,19,FALSE)))))))</f>
        <v xml:space="preserve">PER CASSETTA LATO 400 MM. - ***FORNITO IN MULTIPLI DI 1 PZ*** </v>
      </c>
      <c r="F598" s="8"/>
      <c r="G598" s="23"/>
      <c r="H598" s="8"/>
      <c r="I598" s="24">
        <v>240</v>
      </c>
      <c r="J598" s="25">
        <v>1</v>
      </c>
      <c r="K598" s="26"/>
      <c r="L598" s="27">
        <v>9.84</v>
      </c>
      <c r="M598" s="102"/>
    </row>
    <row r="599" spans="1:13" ht="21.75" customHeight="1" x14ac:dyDescent="0.25">
      <c r="A599" s="34" t="s">
        <v>576</v>
      </c>
      <c r="B599" s="77" t="s">
        <v>581</v>
      </c>
      <c r="C599" s="98" t="str">
        <f>IF(Tabella423[[#This Row],[ iMiNOW  01/09/2025  31/12/2025 ]],"PROMO"," ")</f>
        <v xml:space="preserve"> </v>
      </c>
      <c r="D599" s="8" t="str">
        <f>IF($A$4="I",VLOOKUP(B599,lingue!$A$1:$W$2481,12,FALSE),IF($A$4="GB",VLOOKUP(B599,lingue!$A$1:$W$2481,14,FALSE),IF($A$4="E",VLOOKUP(B599,lingue!$A$1:$W$2481,20,FALSE),IF($A$4="PL",VLOOKUP(B599,lingue!$A$1:$W$2481,22,FALSE),IF($A$4="D",VLOOKUP(B599,lingue!$A$1:$W$2481,16,FALSE),IF($A$4="F",VLOOKUP(B599,lingue!$A$1:$W$2481,18,FALSE)))))))</f>
        <v>DIVISORIO PER DISTANZE 400X300 DISTANZA PIU' - DIM. MM  P=335 A=98 - COLORE: NERO</v>
      </c>
      <c r="E599" s="23" t="str">
        <f>IF($A$4="I",VLOOKUP(B599,lingue!$A$1:$W$2481,13,FALSE),IF($A$4="GB",VLOOKUP(B599,lingue!$A$1:$W$2481,15,FALSE),IF($A$4="E",VLOOKUP(B599,lingue!$A$1:$W$2481,21,FALSE),IF($A$4="PL",VLOOKUP(B599,lingue!$A$1:$W$2481,23,FALSE),IF($A$4="D",VLOOKUP(B599,lingue!$A$1:$W$2481,17,FALSE),IF($A$4="F",VLOOKUP(B599,lingue!$A$1:$W$2481,19,FALSE)))))))</f>
        <v xml:space="preserve">PER CASSETTA LATO 400 MM. - ***FORNITO IN MULTIPLI DI 1 PZ*** </v>
      </c>
      <c r="F599" s="8"/>
      <c r="G599" s="23"/>
      <c r="H599" s="8"/>
      <c r="I599" s="24">
        <v>240</v>
      </c>
      <c r="J599" s="25">
        <v>1</v>
      </c>
      <c r="K599" s="26"/>
      <c r="L599" s="27">
        <v>9.84</v>
      </c>
      <c r="M599" s="102"/>
    </row>
    <row r="600" spans="1:13" ht="21.75" customHeight="1" x14ac:dyDescent="0.25">
      <c r="A600" s="34" t="s">
        <v>576</v>
      </c>
      <c r="B600" s="77" t="s">
        <v>582</v>
      </c>
      <c r="C600" s="98" t="str">
        <f>IF(Tabella423[[#This Row],[ iMiNOW  01/09/2025  31/12/2025 ]],"PROMO"," ")</f>
        <v xml:space="preserve"> </v>
      </c>
      <c r="D600" s="8" t="str">
        <f>IF($A$4="I",VLOOKUP(B600,lingue!$A$1:$W$2481,12,FALSE),IF($A$4="GB",VLOOKUP(B600,lingue!$A$1:$W$2481,14,FALSE),IF($A$4="E",VLOOKUP(B600,lingue!$A$1:$W$2481,20,FALSE),IF($A$4="PL",VLOOKUP(B600,lingue!$A$1:$W$2481,22,FALSE),IF($A$4="D",VLOOKUP(B600,lingue!$A$1:$W$2481,16,FALSE),IF($A$4="F",VLOOKUP(B600,lingue!$A$1:$W$2481,18,FALSE)))))))</f>
        <v>DIVISORIO PER DISTANZE 400X300 DISTANZA UGUALE - DIM. MM  P=335 A=98 - COLORE: NERO</v>
      </c>
      <c r="E600" s="23" t="str">
        <f>IF($A$4="I",VLOOKUP(B600,lingue!$A$1:$W$2481,13,FALSE),IF($A$4="GB",VLOOKUP(B600,lingue!$A$1:$W$2481,15,FALSE),IF($A$4="E",VLOOKUP(B600,lingue!$A$1:$W$2481,21,FALSE),IF($A$4="PL",VLOOKUP(B600,lingue!$A$1:$W$2481,23,FALSE),IF($A$4="D",VLOOKUP(B600,lingue!$A$1:$W$2481,17,FALSE),IF($A$4="F",VLOOKUP(B600,lingue!$A$1:$W$2481,19,FALSE)))))))</f>
        <v xml:space="preserve">PER CASSETTA LATO 400 MM. - ***FORNITO IN MULTIPLI DI 1 PZ*** </v>
      </c>
      <c r="F600" s="8"/>
      <c r="G600" s="23"/>
      <c r="H600" s="8"/>
      <c r="I600" s="24">
        <v>240</v>
      </c>
      <c r="J600" s="25">
        <v>1</v>
      </c>
      <c r="K600" s="26"/>
      <c r="L600" s="27">
        <v>9.84</v>
      </c>
      <c r="M600" s="102"/>
    </row>
    <row r="601" spans="1:13" ht="21.75" customHeight="1" x14ac:dyDescent="0.25">
      <c r="A601" s="34" t="s">
        <v>576</v>
      </c>
      <c r="B601" s="77" t="s">
        <v>583</v>
      </c>
      <c r="C601" s="98" t="str">
        <f>IF(Tabella423[[#This Row],[ iMiNOW  01/09/2025  31/12/2025 ]],"PROMO"," ")</f>
        <v xml:space="preserve"> </v>
      </c>
      <c r="D601" s="8" t="str">
        <f>IF($A$4="I",VLOOKUP(B601,lingue!$A$1:$W$2481,12,FALSE),IF($A$4="GB",VLOOKUP(B601,lingue!$A$1:$W$2481,14,FALSE),IF($A$4="E",VLOOKUP(B601,lingue!$A$1:$W$2481,20,FALSE),IF($A$4="PL",VLOOKUP(B601,lingue!$A$1:$W$2481,22,FALSE),IF($A$4="D",VLOOKUP(B601,lingue!$A$1:$W$2481,16,FALSE),IF($A$4="F",VLOOKUP(B601,lingue!$A$1:$W$2481,18,FALSE)))))))</f>
        <v>DIVISORIO PER DISTANZE 600X400 DISTANZA MENO - DIM. MM  P=535 A=98 - COLORE: NERO</v>
      </c>
      <c r="E601" s="23" t="str">
        <f>IF($A$4="I",VLOOKUP(B601,lingue!$A$1:$W$2481,13,FALSE),IF($A$4="GB",VLOOKUP(B601,lingue!$A$1:$W$2481,15,FALSE),IF($A$4="E",VLOOKUP(B601,lingue!$A$1:$W$2481,21,FALSE),IF($A$4="PL",VLOOKUP(B601,lingue!$A$1:$W$2481,23,FALSE),IF($A$4="D",VLOOKUP(B601,lingue!$A$1:$W$2481,17,FALSE),IF($A$4="F",VLOOKUP(B601,lingue!$A$1:$W$2481,19,FALSE)))))))</f>
        <v xml:space="preserve">PER CASSETTA LATO 600 MM. - ***FORNITO IN MULTIPLI DI 1 PZ*** </v>
      </c>
      <c r="F601" s="8"/>
      <c r="G601" s="23"/>
      <c r="H601" s="8"/>
      <c r="I601" s="24">
        <v>400</v>
      </c>
      <c r="J601" s="25">
        <v>1</v>
      </c>
      <c r="K601" s="26"/>
      <c r="L601" s="27">
        <v>13.8</v>
      </c>
      <c r="M601" s="102"/>
    </row>
    <row r="602" spans="1:13" ht="21.75" customHeight="1" x14ac:dyDescent="0.25">
      <c r="A602" s="34" t="s">
        <v>576</v>
      </c>
      <c r="B602" s="77" t="s">
        <v>584</v>
      </c>
      <c r="C602" s="98" t="str">
        <f>IF(Tabella423[[#This Row],[ iMiNOW  01/09/2025  31/12/2025 ]],"PROMO"," ")</f>
        <v xml:space="preserve"> </v>
      </c>
      <c r="D602" s="8" t="str">
        <f>IF($A$4="I",VLOOKUP(B602,lingue!$A$1:$W$2481,12,FALSE),IF($A$4="GB",VLOOKUP(B602,lingue!$A$1:$W$2481,14,FALSE),IF($A$4="E",VLOOKUP(B602,lingue!$A$1:$W$2481,20,FALSE),IF($A$4="PL",VLOOKUP(B602,lingue!$A$1:$W$2481,22,FALSE),IF($A$4="D",VLOOKUP(B602,lingue!$A$1:$W$2481,16,FALSE),IF($A$4="F",VLOOKUP(B602,lingue!$A$1:$W$2481,18,FALSE)))))))</f>
        <v>DIVISORIO PER DISTANZE 600X400 DISTANZA PIU' - DIM. MM  P=535 A=98 - COLORE: NERO</v>
      </c>
      <c r="E602" s="23" t="str">
        <f>IF($A$4="I",VLOOKUP(B602,lingue!$A$1:$W$2481,13,FALSE),IF($A$4="GB",VLOOKUP(B602,lingue!$A$1:$W$2481,15,FALSE),IF($A$4="E",VLOOKUP(B602,lingue!$A$1:$W$2481,21,FALSE),IF($A$4="PL",VLOOKUP(B602,lingue!$A$1:$W$2481,23,FALSE),IF($A$4="D",VLOOKUP(B602,lingue!$A$1:$W$2481,17,FALSE),IF($A$4="F",VLOOKUP(B602,lingue!$A$1:$W$2481,19,FALSE)))))))</f>
        <v xml:space="preserve">PER CASSETTA LATO 600 MM. - ***FORNITO IN MULTIPLI DI 1 PZ*** </v>
      </c>
      <c r="F602" s="8"/>
      <c r="G602" s="23"/>
      <c r="H602" s="8"/>
      <c r="I602" s="24">
        <v>400</v>
      </c>
      <c r="J602" s="25">
        <v>1</v>
      </c>
      <c r="K602" s="26"/>
      <c r="L602" s="27">
        <v>13.8</v>
      </c>
      <c r="M602" s="102"/>
    </row>
    <row r="603" spans="1:13" ht="21.75" customHeight="1" x14ac:dyDescent="0.25">
      <c r="A603" s="34" t="s">
        <v>576</v>
      </c>
      <c r="B603" s="77" t="s">
        <v>585</v>
      </c>
      <c r="C603" s="98" t="str">
        <f>IF(Tabella423[[#This Row],[ iMiNOW  01/09/2025  31/12/2025 ]],"PROMO"," ")</f>
        <v xml:space="preserve"> </v>
      </c>
      <c r="D603" s="8" t="str">
        <f>IF($A$4="I",VLOOKUP(B603,lingue!$A$1:$W$2481,12,FALSE),IF($A$4="GB",VLOOKUP(B603,lingue!$A$1:$W$2481,14,FALSE),IF($A$4="E",VLOOKUP(B603,lingue!$A$1:$W$2481,20,FALSE),IF($A$4="PL",VLOOKUP(B603,lingue!$A$1:$W$2481,22,FALSE),IF($A$4="D",VLOOKUP(B603,lingue!$A$1:$W$2481,16,FALSE),IF($A$4="F",VLOOKUP(B603,lingue!$A$1:$W$2481,18,FALSE)))))))</f>
        <v>DIVISORIO PER DISTANZE 600X400 DISTANZA UGUALE - DIM. MM  P=535 A=98 - COLORE: NERO</v>
      </c>
      <c r="E603" s="23" t="str">
        <f>IF($A$4="I",VLOOKUP(B603,lingue!$A$1:$W$2481,13,FALSE),IF($A$4="GB",VLOOKUP(B603,lingue!$A$1:$W$2481,15,FALSE),IF($A$4="E",VLOOKUP(B603,lingue!$A$1:$W$2481,21,FALSE),IF($A$4="PL",VLOOKUP(B603,lingue!$A$1:$W$2481,23,FALSE),IF($A$4="D",VLOOKUP(B603,lingue!$A$1:$W$2481,17,FALSE),IF($A$4="F",VLOOKUP(B603,lingue!$A$1:$W$2481,19,FALSE)))))))</f>
        <v xml:space="preserve">PER CASSETTA LATO 600 MM. - ***FORNITO IN MULTIPLI DI 1 PZ*** </v>
      </c>
      <c r="F603" s="8"/>
      <c r="G603" s="23"/>
      <c r="H603" s="8"/>
      <c r="I603" s="24">
        <v>400</v>
      </c>
      <c r="J603" s="25">
        <v>1</v>
      </c>
      <c r="K603" s="26"/>
      <c r="L603" s="27">
        <v>13.8</v>
      </c>
      <c r="M603" s="102"/>
    </row>
    <row r="604" spans="1:13" ht="21.75" customHeight="1" x14ac:dyDescent="0.25">
      <c r="A604" s="34" t="s">
        <v>576</v>
      </c>
      <c r="B604" s="77" t="s">
        <v>586</v>
      </c>
      <c r="C604" s="98" t="str">
        <f>IF(Tabella423[[#This Row],[ iMiNOW  01/09/2025  31/12/2025 ]],"PROMO"," ")</f>
        <v xml:space="preserve"> </v>
      </c>
      <c r="D604" s="8" t="str">
        <f>IF($A$4="I",VLOOKUP(B604,lingue!$A$1:$W$2481,12,FALSE),IF($A$4="GB",VLOOKUP(B604,lingue!$A$1:$W$2481,14,FALSE),IF($A$4="E",VLOOKUP(B604,lingue!$A$1:$W$2481,20,FALSE),IF($A$4="PL",VLOOKUP(B604,lingue!$A$1:$W$2481,22,FALSE),IF($A$4="D",VLOOKUP(B604,lingue!$A$1:$W$2481,16,FALSE),IF($A$4="F",VLOOKUP(B604,lingue!$A$1:$W$2481,18,FALSE)))))))</f>
        <v>SET DI FISSAGGIO PER TELAI PORTA SCHEDE - COLORE: NERO</v>
      </c>
      <c r="E604" s="23" t="str">
        <f>IF($A$4="I",VLOOKUP(B604,lingue!$A$1:$W$2481,13,FALSE),IF($A$4="GB",VLOOKUP(B604,lingue!$A$1:$W$2481,15,FALSE),IF($A$4="E",VLOOKUP(B604,lingue!$A$1:$W$2481,21,FALSE),IF($A$4="PL",VLOOKUP(B604,lingue!$A$1:$W$2481,23,FALSE),IF($A$4="D",VLOOKUP(B604,lingue!$A$1:$W$2481,17,FALSE),IF($A$4="F",VLOOKUP(B604,lingue!$A$1:$W$2481,19,FALSE)))))))</f>
        <v xml:space="preserve">SET COMPOSTO DA:   1 VITE /  1 DADO / 1 SISTEMA DI BLOCCAGGIO IN PLASTICA NERA - ***FORNITO IN MULTIPLI DI 1 PZ*** </v>
      </c>
      <c r="F604" s="8"/>
      <c r="G604" s="23"/>
      <c r="H604" s="8"/>
      <c r="I604" s="24">
        <v>5</v>
      </c>
      <c r="J604" s="25">
        <v>1</v>
      </c>
      <c r="K604" s="26"/>
      <c r="L604" s="27">
        <v>0.2</v>
      </c>
      <c r="M604" s="102"/>
    </row>
    <row r="605" spans="1:13" ht="21.75" customHeight="1" x14ac:dyDescent="0.25">
      <c r="A605" s="34" t="s">
        <v>576</v>
      </c>
      <c r="B605" s="77" t="s">
        <v>587</v>
      </c>
      <c r="C605" s="98" t="str">
        <f>IF(Tabella423[[#This Row],[ iMiNOW  01/09/2025  31/12/2025 ]],"PROMO"," ")</f>
        <v xml:space="preserve"> </v>
      </c>
      <c r="D605" s="8" t="str">
        <f>IF($A$4="I",VLOOKUP(B605,lingue!$A$1:$W$2481,12,FALSE),IF($A$4="GB",VLOOKUP(B605,lingue!$A$1:$W$2481,14,FALSE),IF($A$4="E",VLOOKUP(B605,lingue!$A$1:$W$2481,20,FALSE),IF($A$4="PL",VLOOKUP(B605,lingue!$A$1:$W$2481,22,FALSE),IF($A$4="D",VLOOKUP(B605,lingue!$A$1:$W$2481,16,FALSE),IF($A$4="F",VLOOKUP(B605,lingue!$A$1:$W$2481,18,FALSE)))))))</f>
        <v>TELAIO PORTA SCHEDE ELETTRONICA - DIM. MM  L=250 P=150 A=95</v>
      </c>
      <c r="E605" s="23" t="str">
        <f>IF($A$4="I",VLOOKUP(B605,lingue!$A$1:$W$2481,13,FALSE),IF($A$4="GB",VLOOKUP(B605,lingue!$A$1:$W$2481,15,FALSE),IF($A$4="E",VLOOKUP(B605,lingue!$A$1:$W$2481,21,FALSE),IF($A$4="PL",VLOOKUP(B605,lingue!$A$1:$W$2481,23,FALSE),IF($A$4="D",VLOOKUP(B605,lingue!$A$1:$W$2481,17,FALSE),IF($A$4="F",VLOOKUP(B605,lingue!$A$1:$W$2481,19,FALSE)))))))</f>
        <v xml:space="preserve"> ***FORNITO IN MULTIPLI DI 1 PZ*** </v>
      </c>
      <c r="F605" s="8"/>
      <c r="G605" s="23"/>
      <c r="H605" s="8"/>
      <c r="I605" s="24">
        <v>456</v>
      </c>
      <c r="J605" s="25">
        <v>1</v>
      </c>
      <c r="K605" s="26"/>
      <c r="L605" s="27">
        <v>16.52</v>
      </c>
      <c r="M605" s="102"/>
    </row>
    <row r="606" spans="1:13" ht="21.75" customHeight="1" x14ac:dyDescent="0.25">
      <c r="A606" s="34" t="s">
        <v>576</v>
      </c>
      <c r="B606" s="77" t="s">
        <v>588</v>
      </c>
      <c r="C606" s="98" t="str">
        <f>IF(Tabella423[[#This Row],[ iMiNOW  01/09/2025  31/12/2025 ]],"PROMO"," ")</f>
        <v xml:space="preserve"> </v>
      </c>
      <c r="D606" s="8" t="str">
        <f>IF($A$4="I",VLOOKUP(B606,lingue!$A$1:$W$2481,12,FALSE),IF($A$4="GB",VLOOKUP(B606,lingue!$A$1:$W$2481,14,FALSE),IF($A$4="E",VLOOKUP(B606,lingue!$A$1:$W$2481,20,FALSE),IF($A$4="PL",VLOOKUP(B606,lingue!$A$1:$W$2481,22,FALSE),IF($A$4="D",VLOOKUP(B606,lingue!$A$1:$W$2481,16,FALSE),IF($A$4="F",VLOOKUP(B606,lingue!$A$1:$W$2481,18,FALSE)))))))</f>
        <v>TELAIO PORTA SCHEDE ELETTRONICA - DIM. MM  L=250 P=350 A=95</v>
      </c>
      <c r="E606" s="23" t="str">
        <f>IF($A$4="I",VLOOKUP(B606,lingue!$A$1:$W$2481,13,FALSE),IF($A$4="GB",VLOOKUP(B606,lingue!$A$1:$W$2481,15,FALSE),IF($A$4="E",VLOOKUP(B606,lingue!$A$1:$W$2481,21,FALSE),IF($A$4="PL",VLOOKUP(B606,lingue!$A$1:$W$2481,23,FALSE),IF($A$4="D",VLOOKUP(B606,lingue!$A$1:$W$2481,17,FALSE),IF($A$4="F",VLOOKUP(B606,lingue!$A$1:$W$2481,19,FALSE)))))))</f>
        <v xml:space="preserve"> ***FORNITO IN MULTIPLI DI 1 PZ*** </v>
      </c>
      <c r="F606" s="8"/>
      <c r="G606" s="23"/>
      <c r="H606" s="8"/>
      <c r="I606" s="24">
        <v>586</v>
      </c>
      <c r="J606" s="25">
        <v>1</v>
      </c>
      <c r="K606" s="26"/>
      <c r="L606" s="27">
        <v>18.440000000000001</v>
      </c>
      <c r="M606" s="102"/>
    </row>
    <row r="607" spans="1:13" ht="21.75" customHeight="1" x14ac:dyDescent="0.25">
      <c r="A607" s="34" t="s">
        <v>576</v>
      </c>
      <c r="B607" s="77" t="s">
        <v>589</v>
      </c>
      <c r="C607" s="98" t="str">
        <f>IF(Tabella423[[#This Row],[ iMiNOW  01/09/2025  31/12/2025 ]],"PROMO"," ")</f>
        <v xml:space="preserve"> </v>
      </c>
      <c r="D607" s="8" t="str">
        <f>IF($A$4="I",VLOOKUP(B607,lingue!$A$1:$W$2481,12,FALSE),IF($A$4="GB",VLOOKUP(B607,lingue!$A$1:$W$2481,14,FALSE),IF($A$4="E",VLOOKUP(B607,lingue!$A$1:$W$2481,20,FALSE),IF($A$4="PL",VLOOKUP(B607,lingue!$A$1:$W$2481,22,FALSE),IF($A$4="D",VLOOKUP(B607,lingue!$A$1:$W$2481,16,FALSE),IF($A$4="F",VLOOKUP(B607,lingue!$A$1:$W$2481,18,FALSE)))))))</f>
        <v>TELAIO PORTA SCHEDE ELETTRONICA - DIM. MM  L=350 P=250 A=190</v>
      </c>
      <c r="E607" s="23" t="str">
        <f>IF($A$4="I",VLOOKUP(B607,lingue!$A$1:$W$2481,13,FALSE),IF($A$4="GB",VLOOKUP(B607,lingue!$A$1:$W$2481,15,FALSE),IF($A$4="E",VLOOKUP(B607,lingue!$A$1:$W$2481,21,FALSE),IF($A$4="PL",VLOOKUP(B607,lingue!$A$1:$W$2481,23,FALSE),IF($A$4="D",VLOOKUP(B607,lingue!$A$1:$W$2481,17,FALSE),IF($A$4="F",VLOOKUP(B607,lingue!$A$1:$W$2481,19,FALSE)))))))</f>
        <v xml:space="preserve"> ***FORNITO IN MULTIPLI DI 1 PZ*** </v>
      </c>
      <c r="F607" s="8"/>
      <c r="G607" s="23"/>
      <c r="H607" s="8"/>
      <c r="I607" s="24">
        <v>958</v>
      </c>
      <c r="J607" s="25">
        <v>1</v>
      </c>
      <c r="K607" s="26"/>
      <c r="L607" s="27">
        <v>24.69</v>
      </c>
      <c r="M607" s="102"/>
    </row>
    <row r="608" spans="1:13" ht="21.75" customHeight="1" x14ac:dyDescent="0.25">
      <c r="A608" s="34" t="s">
        <v>576</v>
      </c>
      <c r="B608" s="77" t="s">
        <v>590</v>
      </c>
      <c r="C608" s="98" t="str">
        <f>IF(Tabella423[[#This Row],[ iMiNOW  01/09/2025  31/12/2025 ]],"PROMO"," ")</f>
        <v xml:space="preserve"> </v>
      </c>
      <c r="D608" s="8" t="str">
        <f>IF($A$4="I",VLOOKUP(B608,lingue!$A$1:$W$2481,12,FALSE),IF($A$4="GB",VLOOKUP(B608,lingue!$A$1:$W$2481,14,FALSE),IF($A$4="E",VLOOKUP(B608,lingue!$A$1:$W$2481,20,FALSE),IF($A$4="PL",VLOOKUP(B608,lingue!$A$1:$W$2481,22,FALSE),IF($A$4="D",VLOOKUP(B608,lingue!$A$1:$W$2481,16,FALSE),IF($A$4="F",VLOOKUP(B608,lingue!$A$1:$W$2481,18,FALSE)))))))</f>
        <v>TELAIO PORTA SCHEDE ELETTRONICA - DIM. MM  L=350 P=550 A=190</v>
      </c>
      <c r="E608" s="23" t="str">
        <f>IF($A$4="I",VLOOKUP(B608,lingue!$A$1:$W$2481,13,FALSE),IF($A$4="GB",VLOOKUP(B608,lingue!$A$1:$W$2481,15,FALSE),IF($A$4="E",VLOOKUP(B608,lingue!$A$1:$W$2481,21,FALSE),IF($A$4="PL",VLOOKUP(B608,lingue!$A$1:$W$2481,23,FALSE),IF($A$4="D",VLOOKUP(B608,lingue!$A$1:$W$2481,17,FALSE),IF($A$4="F",VLOOKUP(B608,lingue!$A$1:$W$2481,19,FALSE)))))))</f>
        <v xml:space="preserve"> ***FORNITO IN MULTIPLI DI 1 PZ*** </v>
      </c>
      <c r="F608" s="8"/>
      <c r="G608" s="23"/>
      <c r="H608" s="8"/>
      <c r="I608" s="24">
        <v>1844</v>
      </c>
      <c r="J608" s="25">
        <v>1</v>
      </c>
      <c r="K608" s="26"/>
      <c r="L608" s="27">
        <v>43.02</v>
      </c>
      <c r="M608" s="102"/>
    </row>
    <row r="609" spans="1:13" ht="21.75" customHeight="1" x14ac:dyDescent="0.25">
      <c r="A609" s="34" t="s">
        <v>576</v>
      </c>
      <c r="B609" s="77" t="s">
        <v>591</v>
      </c>
      <c r="C609" s="98" t="str">
        <f>IF(Tabella423[[#This Row],[ iMiNOW  01/09/2025  31/12/2025 ]],"PROMO"," ")</f>
        <v xml:space="preserve"> </v>
      </c>
      <c r="D609" s="8" t="str">
        <f>IF($A$4="I",VLOOKUP(B609,lingue!$A$1:$W$2481,12,FALSE),IF($A$4="GB",VLOOKUP(B609,lingue!$A$1:$W$2481,14,FALSE),IF($A$4="E",VLOOKUP(B609,lingue!$A$1:$W$2481,20,FALSE),IF($A$4="PL",VLOOKUP(B609,lingue!$A$1:$W$2481,22,FALSE),IF($A$4="D",VLOOKUP(B609,lingue!$A$1:$W$2481,16,FALSE),IF($A$4="F",VLOOKUP(B609,lingue!$A$1:$W$2481,18,FALSE)))))))</f>
        <v>TELAIO PORTA SCHEDE ELETTRONICA - DIM. MM  L=350 P=550 A=190</v>
      </c>
      <c r="E609" s="23" t="str">
        <f>IF($A$4="I",VLOOKUP(B609,lingue!$A$1:$W$2481,13,FALSE),IF($A$4="GB",VLOOKUP(B609,lingue!$A$1:$W$2481,15,FALSE),IF($A$4="E",VLOOKUP(B609,lingue!$A$1:$W$2481,21,FALSE),IF($A$4="PL",VLOOKUP(B609,lingue!$A$1:$W$2481,23,FALSE),IF($A$4="D",VLOOKUP(B609,lingue!$A$1:$W$2481,17,FALSE),IF($A$4="F",VLOOKUP(B609,lingue!$A$1:$W$2481,19,FALSE)))))))</f>
        <v xml:space="preserve"> ***FORNITO IN MULTIPLI DI 1 PZ*** </v>
      </c>
      <c r="F609" s="8"/>
      <c r="G609" s="23"/>
      <c r="H609" s="8"/>
      <c r="I609" s="24">
        <v>1294</v>
      </c>
      <c r="J609" s="25">
        <v>1</v>
      </c>
      <c r="K609" s="26"/>
      <c r="L609" s="27">
        <v>29.14</v>
      </c>
      <c r="M609" s="102"/>
    </row>
    <row r="610" spans="1:13" ht="21.75" customHeight="1" x14ac:dyDescent="0.25">
      <c r="A610" s="34" t="s">
        <v>576</v>
      </c>
      <c r="B610" s="77" t="s">
        <v>592</v>
      </c>
      <c r="C610" s="98" t="str">
        <f>IF(Tabella423[[#This Row],[ iMiNOW  01/09/2025  31/12/2025 ]],"PROMO"," ")</f>
        <v xml:space="preserve"> </v>
      </c>
      <c r="D610" s="8" t="str">
        <f>IF($A$4="I",VLOOKUP(B610,lingue!$A$1:$W$2481,12,FALSE),IF($A$4="GB",VLOOKUP(B610,lingue!$A$1:$W$2481,14,FALSE),IF($A$4="E",VLOOKUP(B610,lingue!$A$1:$W$2481,20,FALSE),IF($A$4="PL",VLOOKUP(B610,lingue!$A$1:$W$2481,22,FALSE),IF($A$4="D",VLOOKUP(B610,lingue!$A$1:$W$2481,16,FALSE),IF($A$4="F",VLOOKUP(B610,lingue!$A$1:$W$2481,18,FALSE)))))))</f>
        <v>TELAIO PORTA SCHEDE ELETTRONICA - DIM. MM  L=350 P=250 A=190</v>
      </c>
      <c r="E610" s="23" t="str">
        <f>IF($A$4="I",VLOOKUP(B610,lingue!$A$1:$W$2481,13,FALSE),IF($A$4="GB",VLOOKUP(B610,lingue!$A$1:$W$2481,15,FALSE),IF($A$4="E",VLOOKUP(B610,lingue!$A$1:$W$2481,21,FALSE),IF($A$4="PL",VLOOKUP(B610,lingue!$A$1:$W$2481,23,FALSE),IF($A$4="D",VLOOKUP(B610,lingue!$A$1:$W$2481,17,FALSE),IF($A$4="F",VLOOKUP(B610,lingue!$A$1:$W$2481,19,FALSE)))))))</f>
        <v xml:space="preserve"> ***FORNITO IN MULTIPLI DI 1 PZ*** </v>
      </c>
      <c r="F610" s="8"/>
      <c r="G610" s="23"/>
      <c r="H610" s="8"/>
      <c r="I610" s="24">
        <v>1508</v>
      </c>
      <c r="J610" s="25">
        <v>1</v>
      </c>
      <c r="K610" s="26"/>
      <c r="L610" s="27">
        <v>38.369999999999997</v>
      </c>
      <c r="M610" s="102"/>
    </row>
    <row r="611" spans="1:13" ht="21.75" customHeight="1" x14ac:dyDescent="0.25">
      <c r="A611" s="34" t="s">
        <v>576</v>
      </c>
      <c r="B611" s="77" t="s">
        <v>593</v>
      </c>
      <c r="C611" s="98" t="str">
        <f>IF(Tabella423[[#This Row],[ iMiNOW  01/09/2025  31/12/2025 ]],"PROMO"," ")</f>
        <v xml:space="preserve"> </v>
      </c>
      <c r="D611" s="8" t="str">
        <f>IF($A$4="I",VLOOKUP(B611,lingue!$A$1:$W$2481,12,FALSE),IF($A$4="GB",VLOOKUP(B611,lingue!$A$1:$W$2481,14,FALSE),IF($A$4="E",VLOOKUP(B611,lingue!$A$1:$W$2481,20,FALSE),IF($A$4="PL",VLOOKUP(B611,lingue!$A$1:$W$2481,22,FALSE),IF($A$4="D",VLOOKUP(B611,lingue!$A$1:$W$2481,16,FALSE),IF($A$4="F",VLOOKUP(B611,lingue!$A$1:$W$2481,18,FALSE)))))))</f>
        <v>SISTEMA DI SUDDIVISIONE MEGAPRINT 400X300 PER SCHEDE ELETTRONICHE - DIM. MM  L=400 P=300 A=140 - COLORE: NERO</v>
      </c>
      <c r="E611" s="23" t="str">
        <f>IF($A$4="I",VLOOKUP(B611,lingue!$A$1:$W$2481,13,FALSE),IF($A$4="GB",VLOOKUP(B611,lingue!$A$1:$W$2481,15,FALSE),IF($A$4="E",VLOOKUP(B611,lingue!$A$1:$W$2481,21,FALSE),IF($A$4="PL",VLOOKUP(B611,lingue!$A$1:$W$2481,23,FALSE),IF($A$4="D",VLOOKUP(B611,lingue!$A$1:$W$2481,17,FALSE),IF($A$4="F",VLOOKUP(B611,lingue!$A$1:$W$2481,19,FALSE)))))))</f>
        <v xml:space="preserve">PER CASSETTE 400X300 MM. - ***FORNITO IN MULTIPLI DI 1 PZ*** </v>
      </c>
      <c r="F611" s="8"/>
      <c r="G611" s="23"/>
      <c r="H611" s="8"/>
      <c r="I611" s="24">
        <v>1050</v>
      </c>
      <c r="J611" s="25">
        <v>1</v>
      </c>
      <c r="K611" s="26"/>
      <c r="L611" s="27">
        <v>39.5</v>
      </c>
      <c r="M611" s="102"/>
    </row>
    <row r="612" spans="1:13" ht="21.75" customHeight="1" x14ac:dyDescent="0.25">
      <c r="A612" s="34" t="s">
        <v>576</v>
      </c>
      <c r="B612" s="77" t="s">
        <v>594</v>
      </c>
      <c r="C612" s="98" t="str">
        <f>IF(Tabella423[[#This Row],[ iMiNOW  01/09/2025  31/12/2025 ]],"PROMO"," ")</f>
        <v xml:space="preserve"> </v>
      </c>
      <c r="D612" s="8" t="str">
        <f>IF($A$4="I",VLOOKUP(B612,lingue!$A$1:$W$2481,12,FALSE),IF($A$4="GB",VLOOKUP(B612,lingue!$A$1:$W$2481,14,FALSE),IF($A$4="E",VLOOKUP(B612,lingue!$A$1:$W$2481,20,FALSE),IF($A$4="PL",VLOOKUP(B612,lingue!$A$1:$W$2481,22,FALSE),IF($A$4="D",VLOOKUP(B612,lingue!$A$1:$W$2481,16,FALSE),IF($A$4="F",VLOOKUP(B612,lingue!$A$1:$W$2481,18,FALSE)))))))</f>
        <v>SISTEMA DI SUDDIVISIONE MEGAPRINT 600X400 PER SCHEDE ELETTRONICHE - DIM. MM  L=600 P=400 A=140 - COLORE: NERO</v>
      </c>
      <c r="E612" s="23" t="str">
        <f>IF($A$4="I",VLOOKUP(B612,lingue!$A$1:$W$2481,13,FALSE),IF($A$4="GB",VLOOKUP(B612,lingue!$A$1:$W$2481,15,FALSE),IF($A$4="E",VLOOKUP(B612,lingue!$A$1:$W$2481,21,FALSE),IF($A$4="PL",VLOOKUP(B612,lingue!$A$1:$W$2481,23,FALSE),IF($A$4="D",VLOOKUP(B612,lingue!$A$1:$W$2481,17,FALSE),IF($A$4="F",VLOOKUP(B612,lingue!$A$1:$W$2481,19,FALSE)))))))</f>
        <v xml:space="preserve">PER CASSETTE 600X400 MM. - ***FORNITO IN MULTIPLI DI 1 PZ*** </v>
      </c>
      <c r="F612" s="8"/>
      <c r="G612" s="23"/>
      <c r="H612" s="8"/>
      <c r="I612" s="24">
        <v>1700</v>
      </c>
      <c r="J612" s="25">
        <v>1</v>
      </c>
      <c r="K612" s="26"/>
      <c r="L612" s="27">
        <v>71.11</v>
      </c>
      <c r="M612" s="102"/>
    </row>
    <row r="613" spans="1:13" ht="21.75" customHeight="1" x14ac:dyDescent="0.25">
      <c r="A613" s="34" t="s">
        <v>576</v>
      </c>
      <c r="B613" s="77" t="s">
        <v>595</v>
      </c>
      <c r="C613" s="98" t="str">
        <f>IF(Tabella423[[#This Row],[ iMiNOW  01/09/2025  31/12/2025 ]],"PROMO"," ")</f>
        <v xml:space="preserve"> </v>
      </c>
      <c r="D613" s="8" t="str">
        <f>IF($A$4="I",VLOOKUP(B613,lingue!$A$1:$W$2481,12,FALSE),IF($A$4="GB",VLOOKUP(B613,lingue!$A$1:$W$2481,14,FALSE),IF($A$4="E",VLOOKUP(B613,lingue!$A$1:$W$2481,20,FALSE),IF($A$4="PL",VLOOKUP(B613,lingue!$A$1:$W$2481,22,FALSE),IF($A$4="D",VLOOKUP(B613,lingue!$A$1:$W$2481,16,FALSE),IF($A$4="F",VLOOKUP(B613,lingue!$A$1:$W$2481,18,FALSE)))))))</f>
        <v>PARETE CENTRALE A 22+22 CANALI PER TELAI PORTA SCHEDE - DIM. MM  L=350 P=35 A=190 - COLORE: NERO</v>
      </c>
      <c r="E613" s="23" t="str">
        <f>IF($A$4="I",VLOOKUP(B613,lingue!$A$1:$W$2481,13,FALSE),IF($A$4="GB",VLOOKUP(B613,lingue!$A$1:$W$2481,15,FALSE),IF($A$4="E",VLOOKUP(B613,lingue!$A$1:$W$2481,21,FALSE),IF($A$4="PL",VLOOKUP(B613,lingue!$A$1:$W$2481,23,FALSE),IF($A$4="D",VLOOKUP(B613,lingue!$A$1:$W$2481,17,FALSE),IF($A$4="F",VLOOKUP(B613,lingue!$A$1:$W$2481,19,FALSE)))))))</f>
        <v xml:space="preserve"> ***FORNITO IN MULTIPLI DI 1 PZ*** </v>
      </c>
      <c r="F613" s="8"/>
      <c r="G613" s="23"/>
      <c r="H613" s="8"/>
      <c r="I613" s="24">
        <v>550</v>
      </c>
      <c r="J613" s="25">
        <v>1</v>
      </c>
      <c r="K613" s="26"/>
      <c r="L613" s="27">
        <v>13.18</v>
      </c>
      <c r="M613" s="102"/>
    </row>
    <row r="614" spans="1:13" ht="21.75" customHeight="1" x14ac:dyDescent="0.25">
      <c r="A614" s="34" t="s">
        <v>576</v>
      </c>
      <c r="B614" s="77" t="s">
        <v>596</v>
      </c>
      <c r="C614" s="98" t="str">
        <f>IF(Tabella423[[#This Row],[ iMiNOW  01/09/2025  31/12/2025 ]],"PROMO"," ")</f>
        <v xml:space="preserve"> </v>
      </c>
      <c r="D614" s="8" t="str">
        <f>IF($A$4="I",VLOOKUP(B614,lingue!$A$1:$W$2481,12,FALSE),IF($A$4="GB",VLOOKUP(B614,lingue!$A$1:$W$2481,14,FALSE),IF($A$4="E",VLOOKUP(B614,lingue!$A$1:$W$2481,20,FALSE),IF($A$4="PL",VLOOKUP(B614,lingue!$A$1:$W$2481,22,FALSE),IF($A$4="D",VLOOKUP(B614,lingue!$A$1:$W$2481,16,FALSE),IF($A$4="F",VLOOKUP(B614,lingue!$A$1:$W$2481,18,FALSE)))))))</f>
        <v>SISTEMA DI SUDDIVISIONE MINIPRINT 400X300 PER SCHEDE ELETTRONICHE - DIM. MM  L=360 P=260 A=98 - COLORE: NERO</v>
      </c>
      <c r="E614" s="23" t="str">
        <f>IF($A$4="I",VLOOKUP(B614,lingue!$A$1:$W$2481,13,FALSE),IF($A$4="GB",VLOOKUP(B614,lingue!$A$1:$W$2481,15,FALSE),IF($A$4="E",VLOOKUP(B614,lingue!$A$1:$W$2481,21,FALSE),IF($A$4="PL",VLOOKUP(B614,lingue!$A$1:$W$2481,23,FALSE),IF($A$4="D",VLOOKUP(B614,lingue!$A$1:$W$2481,17,FALSE),IF($A$4="F",VLOOKUP(B614,lingue!$A$1:$W$2481,19,FALSE)))))))</f>
        <v xml:space="preserve">PER CASSETTE 400X300 MM. - ***FORNITO IN MULTIPLI DI 1 PZ*** </v>
      </c>
      <c r="F614" s="8"/>
      <c r="G614" s="23"/>
      <c r="H614" s="8"/>
      <c r="I614" s="24">
        <v>600</v>
      </c>
      <c r="J614" s="25">
        <v>1</v>
      </c>
      <c r="K614" s="26"/>
      <c r="L614" s="27">
        <v>35.72</v>
      </c>
      <c r="M614" s="102"/>
    </row>
    <row r="615" spans="1:13" ht="21.75" customHeight="1" x14ac:dyDescent="0.25">
      <c r="A615" s="34" t="s">
        <v>576</v>
      </c>
      <c r="B615" s="77" t="s">
        <v>597</v>
      </c>
      <c r="C615" s="98" t="str">
        <f>IF(Tabella423[[#This Row],[ iMiNOW  01/09/2025  31/12/2025 ]],"PROMO"," ")</f>
        <v xml:space="preserve"> </v>
      </c>
      <c r="D615" s="8" t="str">
        <f>IF($A$4="I",VLOOKUP(B615,lingue!$A$1:$W$2481,12,FALSE),IF($A$4="GB",VLOOKUP(B615,lingue!$A$1:$W$2481,14,FALSE),IF($A$4="E",VLOOKUP(B615,lingue!$A$1:$W$2481,20,FALSE),IF($A$4="PL",VLOOKUP(B615,lingue!$A$1:$W$2481,22,FALSE),IF($A$4="D",VLOOKUP(B615,lingue!$A$1:$W$2481,16,FALSE),IF($A$4="F",VLOOKUP(B615,lingue!$A$1:$W$2481,18,FALSE)))))))</f>
        <v>SISTEMA DI SUDDIVISIONE MINIPRINT 600X400 PER SCHEDE ELETTRONICHE - DIM. MM  L=560 P=360 A=98 - COLORE: NERO</v>
      </c>
      <c r="E615" s="23" t="str">
        <f>IF($A$4="I",VLOOKUP(B615,lingue!$A$1:$W$2481,13,FALSE),IF($A$4="GB",VLOOKUP(B615,lingue!$A$1:$W$2481,15,FALSE),IF($A$4="E",VLOOKUP(B615,lingue!$A$1:$W$2481,21,FALSE),IF($A$4="PL",VLOOKUP(B615,lingue!$A$1:$W$2481,23,FALSE),IF($A$4="D",VLOOKUP(B615,lingue!$A$1:$W$2481,17,FALSE),IF($A$4="F",VLOOKUP(B615,lingue!$A$1:$W$2481,19,FALSE)))))))</f>
        <v xml:space="preserve">PER CASSETTE 600X400 MM. - ***FORNITO IN MULTIPLI DI 1 PZ*** </v>
      </c>
      <c r="F615" s="8"/>
      <c r="G615" s="23"/>
      <c r="H615" s="8"/>
      <c r="I615" s="24">
        <v>900</v>
      </c>
      <c r="J615" s="25">
        <v>1</v>
      </c>
      <c r="K615" s="26"/>
      <c r="L615" s="27">
        <v>47.72</v>
      </c>
      <c r="M615" s="102"/>
    </row>
    <row r="616" spans="1:13" ht="21.75" customHeight="1" x14ac:dyDescent="0.25">
      <c r="A616" s="34" t="s">
        <v>576</v>
      </c>
      <c r="B616" s="77" t="s">
        <v>598</v>
      </c>
      <c r="C616" s="98" t="str">
        <f>IF(Tabella423[[#This Row],[ iMiNOW  01/09/2025  31/12/2025 ]],"PROMO"," ")</f>
        <v xml:space="preserve"> </v>
      </c>
      <c r="D616" s="8" t="str">
        <f>IF($A$4="I",VLOOKUP(B616,lingue!$A$1:$W$2481,12,FALSE),IF($A$4="GB",VLOOKUP(B616,lingue!$A$1:$W$2481,14,FALSE),IF($A$4="E",VLOOKUP(B616,lingue!$A$1:$W$2481,20,FALSE),IF($A$4="PL",VLOOKUP(B616,lingue!$A$1:$W$2481,22,FALSE),IF($A$4="D",VLOOKUP(B616,lingue!$A$1:$W$2481,16,FALSE),IF($A$4="F",VLOOKUP(B616,lingue!$A$1:$W$2481,18,FALSE)))))))</f>
        <v>PIANO A TACCHE PER SCHEDE A CIRCUITI STAMPATI IN POLIPROPILENE CONDUTTIVO - DIM. MM  L=335 P=255 A=14 - COLORE: NERO</v>
      </c>
      <c r="E616" s="23" t="str">
        <f>IF($A$4="I",VLOOKUP(B616,lingue!$A$1:$W$2481,13,FALSE),IF($A$4="GB",VLOOKUP(B616,lingue!$A$1:$W$2481,15,FALSE),IF($A$4="E",VLOOKUP(B616,lingue!$A$1:$W$2481,21,FALSE),IF($A$4="PL",VLOOKUP(B616,lingue!$A$1:$W$2481,23,FALSE),IF($A$4="D",VLOOKUP(B616,lingue!$A$1:$W$2481,17,FALSE),IF($A$4="F",VLOOKUP(B616,lingue!$A$1:$W$2481,19,FALSE)))))))</f>
        <v xml:space="preserve"> ***FORNITO IN MULTIPLI DI 1 PZ*** </v>
      </c>
      <c r="F616" s="8"/>
      <c r="G616" s="23"/>
      <c r="H616" s="8"/>
      <c r="I616" s="24">
        <v>412</v>
      </c>
      <c r="J616" s="25">
        <v>1</v>
      </c>
      <c r="K616" s="26"/>
      <c r="L616" s="27">
        <v>8.14</v>
      </c>
      <c r="M616" s="102"/>
    </row>
    <row r="617" spans="1:13" ht="21.75" customHeight="1" x14ac:dyDescent="0.25">
      <c r="A617" s="34" t="s">
        <v>576</v>
      </c>
      <c r="B617" s="22" t="s">
        <v>599</v>
      </c>
      <c r="C617" s="98" t="str">
        <f>IF(Tabella423[[#This Row],[ iMiNOW  01/09/2025  31/12/2025 ]],"PROMO"," ")</f>
        <v xml:space="preserve"> </v>
      </c>
      <c r="D617" s="8" t="str">
        <f>IF($A$4="I",VLOOKUP(B617,lingue!$A$1:$W$2481,12,FALSE),IF($A$4="GB",VLOOKUP(B617,lingue!$A$1:$W$2481,14,FALSE),IF($A$4="E",VLOOKUP(B617,lingue!$A$1:$W$2481,20,FALSE),IF($A$4="PL",VLOOKUP(B617,lingue!$A$1:$W$2481,22,FALSE),IF($A$4="D",VLOOKUP(B617,lingue!$A$1:$W$2481,16,FALSE),IF($A$4="F",VLOOKUP(B617,lingue!$A$1:$W$2481,18,FALSE)))))))</f>
        <v>COPPIA GUIDE IN ALLUMINIO PER TELAI PORTA SCHEDE - DIM. MM  L=152 P=53</v>
      </c>
      <c r="E617" s="23" t="str">
        <f>IF($A$4="I",VLOOKUP(B617,lingue!$A$1:$W$2481,13,FALSE),IF($A$4="GB",VLOOKUP(B617,lingue!$A$1:$W$2481,15,FALSE),IF($A$4="E",VLOOKUP(B617,lingue!$A$1:$W$2481,21,FALSE),IF($A$4="PL",VLOOKUP(B617,lingue!$A$1:$W$2481,23,FALSE),IF($A$4="D",VLOOKUP(B617,lingue!$A$1:$W$2481,17,FALSE),IF($A$4="F",VLOOKUP(B617,lingue!$A$1:$W$2481,19,FALSE)))))))</f>
        <v xml:space="preserve"> ***FORNITO IN MULTIPLI DI 1 PZ*** </v>
      </c>
      <c r="F617" s="8"/>
      <c r="G617" s="23"/>
      <c r="H617" s="8"/>
      <c r="I617" s="24">
        <v>96</v>
      </c>
      <c r="J617" s="25">
        <v>1</v>
      </c>
      <c r="K617" s="26"/>
      <c r="L617" s="27">
        <v>1.2</v>
      </c>
      <c r="M617" s="102"/>
    </row>
    <row r="618" spans="1:13" ht="21.75" customHeight="1" x14ac:dyDescent="0.25">
      <c r="A618" s="34" t="s">
        <v>576</v>
      </c>
      <c r="B618" s="22" t="s">
        <v>600</v>
      </c>
      <c r="C618" s="98" t="str">
        <f>IF(Tabella423[[#This Row],[ iMiNOW  01/09/2025  31/12/2025 ]],"PROMO"," ")</f>
        <v xml:space="preserve"> </v>
      </c>
      <c r="D618" s="8" t="str">
        <f>IF($A$4="I",VLOOKUP(B618,lingue!$A$1:$W$2481,12,FALSE),IF($A$4="GB",VLOOKUP(B618,lingue!$A$1:$W$2481,14,FALSE),IF($A$4="E",VLOOKUP(B618,lingue!$A$1:$W$2481,20,FALSE),IF($A$4="PL",VLOOKUP(B618,lingue!$A$1:$W$2481,22,FALSE),IF($A$4="D",VLOOKUP(B618,lingue!$A$1:$W$2481,16,FALSE),IF($A$4="F",VLOOKUP(B618,lingue!$A$1:$W$2481,18,FALSE)))))))</f>
        <v>COPPIA GUIDE IN ALLUMINIO PER TELAI PORTA SCHEDE - DIM. MM  L=252 P=53</v>
      </c>
      <c r="E618" s="23" t="str">
        <f>IF($A$4="I",VLOOKUP(B618,lingue!$A$1:$W$2481,13,FALSE),IF($A$4="GB",VLOOKUP(B618,lingue!$A$1:$W$2481,15,FALSE),IF($A$4="E",VLOOKUP(B618,lingue!$A$1:$W$2481,21,FALSE),IF($A$4="PL",VLOOKUP(B618,lingue!$A$1:$W$2481,23,FALSE),IF($A$4="D",VLOOKUP(B618,lingue!$A$1:$W$2481,17,FALSE),IF($A$4="F",VLOOKUP(B618,lingue!$A$1:$W$2481,19,FALSE)))))))</f>
        <v xml:space="preserve"> ***FORNITO IN MULTIPLI DI 1 PZ*** </v>
      </c>
      <c r="F618" s="8"/>
      <c r="G618" s="23"/>
      <c r="H618" s="8"/>
      <c r="I618" s="24">
        <v>98</v>
      </c>
      <c r="J618" s="25">
        <v>1</v>
      </c>
      <c r="K618" s="26"/>
      <c r="L618" s="27">
        <v>3.28</v>
      </c>
      <c r="M618" s="102"/>
    </row>
    <row r="619" spans="1:13" ht="21.75" customHeight="1" x14ac:dyDescent="0.25">
      <c r="A619" s="34" t="s">
        <v>576</v>
      </c>
      <c r="B619" s="22" t="s">
        <v>601</v>
      </c>
      <c r="C619" s="98" t="str">
        <f>IF(Tabella423[[#This Row],[ iMiNOW  01/09/2025  31/12/2025 ]],"PROMO"," ")</f>
        <v xml:space="preserve"> </v>
      </c>
      <c r="D619" s="8" t="str">
        <f>IF($A$4="I",VLOOKUP(B619,lingue!$A$1:$W$2481,12,FALSE),IF($A$4="GB",VLOOKUP(B619,lingue!$A$1:$W$2481,14,FALSE),IF($A$4="E",VLOOKUP(B619,lingue!$A$1:$W$2481,20,FALSE),IF($A$4="PL",VLOOKUP(B619,lingue!$A$1:$W$2481,22,FALSE),IF($A$4="D",VLOOKUP(B619,lingue!$A$1:$W$2481,16,FALSE),IF($A$4="F",VLOOKUP(B619,lingue!$A$1:$W$2481,18,FALSE)))))))</f>
        <v>COPPIA GUIDE IN ALLUMINIO PER TELAI PORTA SCHEDE - DIM. MM  L=352 P=53</v>
      </c>
      <c r="E619" s="23" t="str">
        <f>IF($A$4="I",VLOOKUP(B619,lingue!$A$1:$W$2481,13,FALSE),IF($A$4="GB",VLOOKUP(B619,lingue!$A$1:$W$2481,15,FALSE),IF($A$4="E",VLOOKUP(B619,lingue!$A$1:$W$2481,21,FALSE),IF($A$4="PL",VLOOKUP(B619,lingue!$A$1:$W$2481,23,FALSE),IF($A$4="D",VLOOKUP(B619,lingue!$A$1:$W$2481,17,FALSE),IF($A$4="F",VLOOKUP(B619,lingue!$A$1:$W$2481,19,FALSE)))))))</f>
        <v xml:space="preserve"> ***FORNITO IN MULTIPLI DI 1 PZ*** </v>
      </c>
      <c r="F619" s="8"/>
      <c r="G619" s="23"/>
      <c r="H619" s="8"/>
      <c r="I619" s="24">
        <v>226</v>
      </c>
      <c r="J619" s="25">
        <v>1</v>
      </c>
      <c r="K619" s="26"/>
      <c r="L619" s="27">
        <v>4.4000000000000004</v>
      </c>
      <c r="M619" s="102"/>
    </row>
    <row r="620" spans="1:13" ht="21.75" customHeight="1" x14ac:dyDescent="0.25">
      <c r="A620" s="34" t="s">
        <v>576</v>
      </c>
      <c r="B620" s="22" t="s">
        <v>602</v>
      </c>
      <c r="C620" s="98" t="str">
        <f>IF(Tabella423[[#This Row],[ iMiNOW  01/09/2025  31/12/2025 ]],"PROMO"," ")</f>
        <v xml:space="preserve"> </v>
      </c>
      <c r="D620" s="8" t="str">
        <f>IF($A$4="I",VLOOKUP(B620,lingue!$A$1:$W$2481,12,FALSE),IF($A$4="GB",VLOOKUP(B620,lingue!$A$1:$W$2481,14,FALSE),IF($A$4="E",VLOOKUP(B620,lingue!$A$1:$W$2481,20,FALSE),IF($A$4="PL",VLOOKUP(B620,lingue!$A$1:$W$2481,22,FALSE),IF($A$4="D",VLOOKUP(B620,lingue!$A$1:$W$2481,16,FALSE),IF($A$4="F",VLOOKUP(B620,lingue!$A$1:$W$2481,18,FALSE)))))))</f>
        <v>COPPIA GUIDE IN ALLUMINIO PER TELAI PORTA SCHEDE - DIM. MM  L=552 P=53</v>
      </c>
      <c r="E620" s="23" t="str">
        <f>IF($A$4="I",VLOOKUP(B620,lingue!$A$1:$W$2481,13,FALSE),IF($A$4="GB",VLOOKUP(B620,lingue!$A$1:$W$2481,15,FALSE),IF($A$4="E",VLOOKUP(B620,lingue!$A$1:$W$2481,21,FALSE),IF($A$4="PL",VLOOKUP(B620,lingue!$A$1:$W$2481,23,FALSE),IF($A$4="D",VLOOKUP(B620,lingue!$A$1:$W$2481,17,FALSE),IF($A$4="F",VLOOKUP(B620,lingue!$A$1:$W$2481,19,FALSE)))))))</f>
        <v xml:space="preserve"> ***FORNITO IN MULTIPLI DI 1 PZ*** </v>
      </c>
      <c r="F620" s="8"/>
      <c r="G620" s="23"/>
      <c r="H620" s="8"/>
      <c r="I620" s="24">
        <v>434</v>
      </c>
      <c r="J620" s="25">
        <v>1</v>
      </c>
      <c r="K620" s="26"/>
      <c r="L620" s="27">
        <v>6.52</v>
      </c>
      <c r="M620" s="102"/>
    </row>
    <row r="621" spans="1:13" ht="21.75" customHeight="1" x14ac:dyDescent="0.25">
      <c r="A621" s="34" t="s">
        <v>576</v>
      </c>
      <c r="B621" s="77" t="s">
        <v>603</v>
      </c>
      <c r="C621" s="98" t="str">
        <f>IF(Tabella423[[#This Row],[ iMiNOW  01/09/2025  31/12/2025 ]],"PROMO"," ")</f>
        <v xml:space="preserve"> </v>
      </c>
      <c r="D621" s="8" t="str">
        <f>IF($A$4="I",VLOOKUP(B621,lingue!$A$1:$W$2481,12,FALSE),IF($A$4="GB",VLOOKUP(B621,lingue!$A$1:$W$2481,14,FALSE),IF($A$4="E",VLOOKUP(B621,lingue!$A$1:$W$2481,20,FALSE),IF($A$4="PL",VLOOKUP(B621,lingue!$A$1:$W$2481,22,FALSE),IF($A$4="D",VLOOKUP(B621,lingue!$A$1:$W$2481,16,FALSE),IF($A$4="F",VLOOKUP(B621,lingue!$A$1:$W$2481,18,FALSE)))))))</f>
        <v>PARETE LATERALE PER TELAI PORTA SCHEDE - DIM. MM  L=250 P=30 A=94 - COLORE: NERO</v>
      </c>
      <c r="E621" s="23" t="str">
        <f>IF($A$4="I",VLOOKUP(B621,lingue!$A$1:$W$2481,13,FALSE),IF($A$4="GB",VLOOKUP(B621,lingue!$A$1:$W$2481,15,FALSE),IF($A$4="E",VLOOKUP(B621,lingue!$A$1:$W$2481,21,FALSE),IF($A$4="PL",VLOOKUP(B621,lingue!$A$1:$W$2481,23,FALSE),IF($A$4="D",VLOOKUP(B621,lingue!$A$1:$W$2481,17,FALSE),IF($A$4="F",VLOOKUP(B621,lingue!$A$1:$W$2481,19,FALSE)))))))</f>
        <v xml:space="preserve"> ***FORNITO IN MULTIPLI DI 1 PZ*** </v>
      </c>
      <c r="F621" s="8"/>
      <c r="G621" s="23"/>
      <c r="H621" s="8"/>
      <c r="I621" s="24">
        <v>180</v>
      </c>
      <c r="J621" s="25">
        <v>1</v>
      </c>
      <c r="K621" s="26"/>
      <c r="L621" s="27">
        <v>6.26</v>
      </c>
      <c r="M621" s="102"/>
    </row>
    <row r="622" spans="1:13" ht="21.75" customHeight="1" x14ac:dyDescent="0.25">
      <c r="A622" s="34" t="s">
        <v>576</v>
      </c>
      <c r="B622" s="77" t="s">
        <v>604</v>
      </c>
      <c r="C622" s="98" t="str">
        <f>IF(Tabella423[[#This Row],[ iMiNOW  01/09/2025  31/12/2025 ]],"PROMO"," ")</f>
        <v xml:space="preserve"> </v>
      </c>
      <c r="D622" s="8" t="str">
        <f>IF($A$4="I",VLOOKUP(B622,lingue!$A$1:$W$2481,12,FALSE),IF($A$4="GB",VLOOKUP(B622,lingue!$A$1:$W$2481,14,FALSE),IF($A$4="E",VLOOKUP(B622,lingue!$A$1:$W$2481,20,FALSE),IF($A$4="PL",VLOOKUP(B622,lingue!$A$1:$W$2481,22,FALSE),IF($A$4="D",VLOOKUP(B622,lingue!$A$1:$W$2481,16,FALSE),IF($A$4="F",VLOOKUP(B622,lingue!$A$1:$W$2481,18,FALSE)))))))</f>
        <v>PARETE LATERALE PER TELAI PORTA SCHEDE - DIM. MM  L=350 P=30 A=190 - COLORE: NERO</v>
      </c>
      <c r="E622" s="23" t="str">
        <f>IF($A$4="I",VLOOKUP(B622,lingue!$A$1:$W$2481,13,FALSE),IF($A$4="GB",VLOOKUP(B622,lingue!$A$1:$W$2481,15,FALSE),IF($A$4="E",VLOOKUP(B622,lingue!$A$1:$W$2481,21,FALSE),IF($A$4="PL",VLOOKUP(B622,lingue!$A$1:$W$2481,23,FALSE),IF($A$4="D",VLOOKUP(B622,lingue!$A$1:$W$2481,17,FALSE),IF($A$4="F",VLOOKUP(B622,lingue!$A$1:$W$2481,19,FALSE)))))))</f>
        <v xml:space="preserve"> ***FORNITO IN MULTIPLI DI 1 PZ*** </v>
      </c>
      <c r="F622" s="8"/>
      <c r="G622" s="23"/>
      <c r="H622" s="8"/>
      <c r="I622" s="24">
        <v>430</v>
      </c>
      <c r="J622" s="25">
        <v>1</v>
      </c>
      <c r="K622" s="26"/>
      <c r="L622" s="27">
        <v>10.53</v>
      </c>
      <c r="M622" s="102"/>
    </row>
    <row r="623" spans="1:13" ht="21.75" customHeight="1" x14ac:dyDescent="0.25">
      <c r="A623" s="34" t="s">
        <v>383</v>
      </c>
      <c r="B623" s="22" t="s">
        <v>605</v>
      </c>
      <c r="C623" s="98" t="str">
        <f>IF(Tabella423[[#This Row],[ iMiNOW  01/09/2025  31/12/2025 ]],"PROMO"," ")</f>
        <v xml:space="preserve"> </v>
      </c>
      <c r="D623" s="8" t="str">
        <f>IF($A$4="I",VLOOKUP(B623,lingue!$A$1:$W$2481,12,FALSE),IF($A$4="GB",VLOOKUP(B623,lingue!$A$1:$W$2481,14,FALSE),IF($A$4="E",VLOOKUP(B623,lingue!$A$1:$W$2481,20,FALSE),IF($A$4="PL",VLOOKUP(B623,lingue!$A$1:$W$2481,22,FALSE),IF($A$4="D",VLOOKUP(B623,lingue!$A$1:$W$2481,16,FALSE),IF($A$4="F",VLOOKUP(B623,lingue!$A$1:$W$2481,18,FALSE)))))))</f>
        <v>COSTO DI AVVIAMENTO MATERIALE REPLAST</v>
      </c>
      <c r="E623" s="23"/>
      <c r="F623" s="8"/>
      <c r="G623" s="23"/>
      <c r="H623" s="8"/>
      <c r="J623" s="25"/>
      <c r="K623" s="26"/>
      <c r="L623" s="27">
        <v>220</v>
      </c>
      <c r="M623" s="102"/>
    </row>
    <row r="624" spans="1:13" ht="21.75" customHeight="1" x14ac:dyDescent="0.25">
      <c r="A624" s="34" t="s">
        <v>383</v>
      </c>
      <c r="B624" s="22" t="s">
        <v>606</v>
      </c>
      <c r="C624" s="98" t="str">
        <f>IF(Tabella423[[#This Row],[ iMiNOW  01/09/2025  31/12/2025 ]],"PROMO"," ")</f>
        <v xml:space="preserve"> </v>
      </c>
      <c r="D624" s="8" t="str">
        <f>IF($A$4="I",VLOOKUP(B624,lingue!$A$1:$W$2481,12,FALSE),IF($A$4="GB",VLOOKUP(B624,lingue!$A$1:$W$2481,14,FALSE),IF($A$4="E",VLOOKUP(B624,lingue!$A$1:$W$2481,20,FALSE),IF($A$4="PL",VLOOKUP(B624,lingue!$A$1:$W$2481,22,FALSE),IF($A$4="D",VLOOKUP(B624,lingue!$A$1:$W$2481,16,FALSE),IF($A$4="F",VLOOKUP(B624,lingue!$A$1:$W$2481,18,FALSE)))))))</f>
        <v>COSTO DI AVVIAMENTO MATERIALE CONTATTO ALIMENTI</v>
      </c>
      <c r="E624" s="23"/>
      <c r="F624" s="8"/>
      <c r="G624" s="23"/>
      <c r="H624" s="8"/>
      <c r="J624" s="25"/>
      <c r="K624" s="26"/>
      <c r="L624" s="27">
        <v>250</v>
      </c>
      <c r="M624" s="102"/>
    </row>
    <row r="625" spans="1:13" ht="21.75" customHeight="1" x14ac:dyDescent="0.25">
      <c r="A625" s="34" t="s">
        <v>383</v>
      </c>
      <c r="B625" s="22" t="s">
        <v>607</v>
      </c>
      <c r="C625" s="98" t="str">
        <f>IF(Tabella423[[#This Row],[ iMiNOW  01/09/2025  31/12/2025 ]],"PROMO"," ")</f>
        <v xml:space="preserve"> </v>
      </c>
      <c r="D625" s="8" t="str">
        <f>IF($A$4="I",VLOOKUP(B625,lingue!$A$1:$W$2481,12,FALSE),IF($A$4="GB",VLOOKUP(B625,lingue!$A$1:$W$2481,14,FALSE),IF($A$4="E",VLOOKUP(B625,lingue!$A$1:$W$2481,20,FALSE),IF($A$4="PL",VLOOKUP(B625,lingue!$A$1:$W$2481,22,FALSE),IF($A$4="D",VLOOKUP(B625,lingue!$A$1:$W$2481,16,FALSE),IF($A$4="F",VLOOKUP(B625,lingue!$A$1:$W$2481,18,FALSE)))))))</f>
        <v>COSTO DI AVVIAMENTO MATERIALE CONDUTTIVO</v>
      </c>
      <c r="E625" s="23"/>
      <c r="F625" s="8"/>
      <c r="G625" s="23"/>
      <c r="H625" s="8"/>
      <c r="J625" s="25"/>
      <c r="K625" s="26"/>
      <c r="L625" s="27">
        <v>350</v>
      </c>
      <c r="M625" s="102"/>
    </row>
    <row r="626" spans="1:13" ht="21.75" customHeight="1" x14ac:dyDescent="0.25">
      <c r="A626" s="34" t="s">
        <v>383</v>
      </c>
      <c r="B626" s="22" t="s">
        <v>608</v>
      </c>
      <c r="C626" s="98" t="str">
        <f>IF(Tabella423[[#This Row],[ iMiNOW  01/09/2025  31/12/2025 ]],"PROMO"," ")</f>
        <v xml:space="preserve"> </v>
      </c>
      <c r="D626" s="8" t="str">
        <f>IF($A$4="I",VLOOKUP(B626,lingue!$A$1:$W$2481,12,FALSE),IF($A$4="GB",VLOOKUP(B626,lingue!$A$1:$W$2481,14,FALSE),IF($A$4="E",VLOOKUP(B626,lingue!$A$1:$W$2481,20,FALSE),IF($A$4="PL",VLOOKUP(B626,lingue!$A$1:$W$2481,22,FALSE),IF($A$4="D",VLOOKUP(B626,lingue!$A$1:$W$2481,16,FALSE),IF($A$4="F",VLOOKUP(B626,lingue!$A$1:$W$2481,18,FALSE)))))))</f>
        <v>CLICHÈ PER MARCHIATURA A CALDO</v>
      </c>
      <c r="E626" s="42"/>
      <c r="F626" s="28"/>
      <c r="G626" s="23"/>
      <c r="J626" s="25"/>
      <c r="K626" s="26"/>
      <c r="L626" s="27">
        <v>210</v>
      </c>
      <c r="M626" s="102"/>
    </row>
    <row r="627" spans="1:13" ht="21.75" customHeight="1" x14ac:dyDescent="0.25">
      <c r="A627" s="34" t="s">
        <v>383</v>
      </c>
      <c r="B627" s="22" t="s">
        <v>609</v>
      </c>
      <c r="C627" s="98" t="str">
        <f>IF(Tabella423[[#This Row],[ iMiNOW  01/09/2025  31/12/2025 ]],"PROMO"," ")</f>
        <v xml:space="preserve"> </v>
      </c>
      <c r="D627" s="8" t="str">
        <f>IF($A$4="I",VLOOKUP(B627,lingue!$A$1:$W$2481,12,FALSE),IF($A$4="GB",VLOOKUP(B627,lingue!$A$1:$W$2481,14,FALSE),IF($A$4="E",VLOOKUP(B627,lingue!$A$1:$W$2481,20,FALSE),IF($A$4="PL",VLOOKUP(B627,lingue!$A$1:$W$2481,22,FALSE),IF($A$4="D",VLOOKUP(B627,lingue!$A$1:$W$2481,16,FALSE),IF($A$4="F",VLOOKUP(B627,lingue!$A$1:$W$2481,18,FALSE)))))))</f>
        <v>PREPARAZIONE SCRITTA CON CARATTERI MOBILI</v>
      </c>
      <c r="E627" s="23"/>
      <c r="F627" s="28"/>
      <c r="G627" s="23"/>
      <c r="J627" s="25"/>
      <c r="K627" s="26"/>
      <c r="L627" s="27">
        <v>84</v>
      </c>
      <c r="M627" s="102"/>
    </row>
    <row r="628" spans="1:13" ht="21.75" customHeight="1" x14ac:dyDescent="0.25">
      <c r="A628" s="34" t="s">
        <v>383</v>
      </c>
      <c r="B628" s="22" t="s">
        <v>610</v>
      </c>
      <c r="C628" s="98" t="str">
        <f>IF(Tabella423[[#This Row],[ iMiNOW  01/09/2025  31/12/2025 ]],"PROMO"," ")</f>
        <v xml:space="preserve"> </v>
      </c>
      <c r="D628" s="8" t="str">
        <f>IF($A$4="I",VLOOKUP(B628,lingue!$A$1:$W$2481,12,FALSE),IF($A$4="GB",VLOOKUP(B628,lingue!$A$1:$W$2481,14,FALSE),IF($A$4="E",VLOOKUP(B628,lingue!$A$1:$W$2481,20,FALSE),IF($A$4="PL",VLOOKUP(B628,lingue!$A$1:$W$2481,22,FALSE),IF($A$4="D",VLOOKUP(B628,lingue!$A$1:$W$2481,16,FALSE),IF($A$4="F",VLOOKUP(B628,lingue!$A$1:$W$2481,18,FALSE)))))))</f>
        <v>COSTO DI AVVIAMENTO MARCHIATURA A CALDO</v>
      </c>
      <c r="E628" s="23"/>
      <c r="F628" s="28"/>
      <c r="G628" s="23"/>
      <c r="J628" s="25"/>
      <c r="K628" s="26"/>
      <c r="L628" s="27">
        <v>46.8</v>
      </c>
      <c r="M628" s="102"/>
    </row>
    <row r="629" spans="1:13" ht="21.75" customHeight="1" x14ac:dyDescent="0.25">
      <c r="A629" s="34" t="s">
        <v>383</v>
      </c>
      <c r="B629" s="22" t="s">
        <v>611</v>
      </c>
      <c r="C629" s="98" t="str">
        <f>IF(Tabella423[[#This Row],[ iMiNOW  01/09/2025  31/12/2025 ]],"PROMO"," ")</f>
        <v xml:space="preserve"> </v>
      </c>
      <c r="D629" s="8" t="str">
        <f>IF($A$4="I",VLOOKUP(B629,lingue!$A$1:$W$2481,12,FALSE),IF($A$4="GB",VLOOKUP(B629,lingue!$A$1:$W$2481,14,FALSE),IF($A$4="E",VLOOKUP(B629,lingue!$A$1:$W$2481,20,FALSE),IF($A$4="PL",VLOOKUP(B629,lingue!$A$1:$W$2481,22,FALSE),IF($A$4="D",VLOOKUP(B629,lingue!$A$1:$W$2481,16,FALSE),IF($A$4="F",VLOOKUP(B629,lingue!$A$1:$W$2481,18,FALSE)))))))</f>
        <v>SINGOLA MARCHIATURA A CALDO</v>
      </c>
      <c r="E629" s="23"/>
      <c r="F629" s="28"/>
      <c r="G629" s="23"/>
      <c r="J629" s="25"/>
      <c r="K629" s="26"/>
      <c r="L629" s="27">
        <v>0.88</v>
      </c>
      <c r="M629" s="102"/>
    </row>
    <row r="630" spans="1:13" ht="21.75" customHeight="1" x14ac:dyDescent="0.25">
      <c r="A630" s="34" t="s">
        <v>383</v>
      </c>
      <c r="B630" s="22" t="s">
        <v>16986</v>
      </c>
      <c r="C630" s="98" t="s">
        <v>17055</v>
      </c>
      <c r="D630" s="8" t="str">
        <f>IF($A$4="I",VLOOKUP(B630,lingue!$A$1:$W$2481,12,FALSE),IF($A$4="GB",VLOOKUP(B630,lingue!$A$1:$W$2481,14,FALSE),IF($A$4="E",VLOOKUP(B630,lingue!$A$1:$W$2481,20,FALSE),IF($A$4="PL",VLOOKUP(B630,lingue!$A$1:$W$2481,22,FALSE),IF($A$4="D",VLOOKUP(B630,lingue!$A$1:$W$2481,16,FALSE),IF($A$4="F",VLOOKUP(B630,lingue!$A$1:$W$2481,18,FALSE)))))))</f>
        <v xml:space="preserve">COPPIA ETICHETTE IML DIM.238,5X48,5 MM - 1/2 COLORI - APPLICATE - QUANTITA' MINIMA 1500 CASSE_x000D_
</v>
      </c>
      <c r="E630" s="23"/>
      <c r="F630" s="28"/>
      <c r="G630" s="23"/>
      <c r="J630" s="25"/>
      <c r="K630" s="26"/>
      <c r="L630" s="27">
        <v>1.93</v>
      </c>
      <c r="M630" s="102"/>
    </row>
    <row r="631" spans="1:13" ht="21.75" customHeight="1" x14ac:dyDescent="0.25">
      <c r="A631" s="34" t="s">
        <v>383</v>
      </c>
      <c r="B631" s="22" t="s">
        <v>16987</v>
      </c>
      <c r="C631" s="98" t="s">
        <v>17055</v>
      </c>
      <c r="D631" s="8" t="str">
        <f>IF($A$4="I",VLOOKUP(B631,lingue!$A$1:$W$2481,12,FALSE),IF($A$4="GB",VLOOKUP(B631,lingue!$A$1:$W$2481,14,FALSE),IF($A$4="E",VLOOKUP(B631,lingue!$A$1:$W$2481,20,FALSE),IF($A$4="PL",VLOOKUP(B631,lingue!$A$1:$W$2481,22,FALSE),IF($A$4="D",VLOOKUP(B631,lingue!$A$1:$W$2481,16,FALSE),IF($A$4="F",VLOOKUP(B631,lingue!$A$1:$W$2481,18,FALSE)))))))</f>
        <v xml:space="preserve">COPPIA ETICHETTE IML DIM.238,5X48,5 MM - 1/2 COLORI - APPLICATE - QUANTITA' MINIMA 1500 CASSE - RIORDINO_x000D_
</v>
      </c>
      <c r="E631" s="23"/>
      <c r="F631" s="28"/>
      <c r="G631" s="23"/>
      <c r="J631" s="25"/>
      <c r="K631" s="26"/>
      <c r="L631" s="27">
        <v>1.83</v>
      </c>
      <c r="M631" s="102"/>
    </row>
    <row r="632" spans="1:13" ht="21.75" customHeight="1" x14ac:dyDescent="0.25">
      <c r="A632" s="34" t="s">
        <v>383</v>
      </c>
      <c r="B632" s="22" t="s">
        <v>16988</v>
      </c>
      <c r="C632" s="98" t="s">
        <v>17055</v>
      </c>
      <c r="D632" s="8" t="str">
        <f>IF($A$4="I",VLOOKUP(B632,lingue!$A$1:$W$2481,12,FALSE),IF($A$4="GB",VLOOKUP(B632,lingue!$A$1:$W$2481,14,FALSE),IF($A$4="E",VLOOKUP(B632,lingue!$A$1:$W$2481,20,FALSE),IF($A$4="PL",VLOOKUP(B632,lingue!$A$1:$W$2481,22,FALSE),IF($A$4="D",VLOOKUP(B632,lingue!$A$1:$W$2481,16,FALSE),IF($A$4="F",VLOOKUP(B632,lingue!$A$1:$W$2481,18,FALSE)))))))</f>
        <v xml:space="preserve">COSTO SUPPLEMENTARE OGNI COLORE AGGIUNTIVO_x000D_
</v>
      </c>
      <c r="E632" s="23"/>
      <c r="F632" s="28"/>
      <c r="G632" s="23"/>
      <c r="J632" s="25"/>
      <c r="K632" s="26"/>
      <c r="L632" s="27">
        <v>150</v>
      </c>
      <c r="M632" s="102"/>
    </row>
    <row r="633" spans="1:13" ht="21.75" customHeight="1" x14ac:dyDescent="0.25">
      <c r="A633" s="34" t="s">
        <v>612</v>
      </c>
      <c r="B633" s="83" t="s">
        <v>613</v>
      </c>
      <c r="C633" s="98" t="str">
        <f>IF(Tabella423[[#This Row],[ iMiNOW  01/09/2025  31/12/2025 ]],"PROMO"," ")</f>
        <v xml:space="preserve"> </v>
      </c>
      <c r="D633" s="8" t="str">
        <f>IF($A$4="I",VLOOKUP(B633,lingue!$A$1:$W$2481,12,FALSE),IF($A$4="GB",VLOOKUP(B633,lingue!$A$1:$W$2481,14,FALSE),IF($A$4="E",VLOOKUP(B633,lingue!$A$1:$W$2481,20,FALSE),IF($A$4="PL",VLOOKUP(B633,lingue!$A$1:$W$2481,22,FALSE),IF($A$4="D",VLOOKUP(B633,lingue!$A$1:$W$2481,16,FALSE),IF($A$4="F",VLOOKUP(B633,lingue!$A$1:$W$2481,18,FALSE)))))))</f>
        <v>CASSETTA IN POLIPROPILENE SERIE KLT CON FONDO RINFORZATO-CAPACITA Lt=63 - DIM. MM  L=1000 P=400 A=214 - COLORE: BLU SEGNALE Plastica</v>
      </c>
      <c r="E633" s="23" t="str">
        <f>IF($A$4="I",VLOOKUP(B633,lingue!$A$1:$W$2481,13,FALSE),IF($A$4="GB",VLOOKUP(B633,lingue!$A$1:$W$2481,15,FALSE),IF($A$4="E",VLOOKUP(B633,lingue!$A$1:$W$2481,21,FALSE),IF($A$4="PL",VLOOKUP(B633,lingue!$A$1:$W$2481,23,FALSE),IF($A$4="D",VLOOKUP(B633,lingue!$A$1:$W$2481,17,FALSE),IF($A$4="F",VLOOKUP(B633,lingue!$A$1:$W$2481,19,FALSE)))))))</f>
        <v xml:space="preserve">COMPLETA DI 2 PORTA ETICHETTE - ***FORNITO IN MULTIPLI DI 3/33 PZ*** </v>
      </c>
      <c r="F633" s="8"/>
      <c r="G633" s="23"/>
      <c r="H633" s="8"/>
      <c r="I633" s="24">
        <v>4000</v>
      </c>
      <c r="J633" s="25">
        <v>3</v>
      </c>
      <c r="K633" s="26">
        <v>33</v>
      </c>
      <c r="L633" s="27">
        <v>26.41</v>
      </c>
      <c r="M633" s="102"/>
    </row>
    <row r="634" spans="1:13" ht="21.75" customHeight="1" x14ac:dyDescent="0.25">
      <c r="A634" s="34" t="s">
        <v>612</v>
      </c>
      <c r="B634" s="83" t="s">
        <v>614</v>
      </c>
      <c r="C634" s="98" t="str">
        <f>IF(Tabella423[[#This Row],[ iMiNOW  01/09/2025  31/12/2025 ]],"PROMO"," ")</f>
        <v xml:space="preserve"> </v>
      </c>
      <c r="D634" s="8" t="str">
        <f>IF($A$4="I",VLOOKUP(B634,lingue!$A$1:$W$2481,12,FALSE),IF($A$4="GB",VLOOKUP(B634,lingue!$A$1:$W$2481,14,FALSE),IF($A$4="E",VLOOKUP(B634,lingue!$A$1:$W$2481,20,FALSE),IF($A$4="PL",VLOOKUP(B634,lingue!$A$1:$W$2481,22,FALSE),IF($A$4="D",VLOOKUP(B634,lingue!$A$1:$W$2481,16,FALSE),IF($A$4="F",VLOOKUP(B634,lingue!$A$1:$W$2481,18,FALSE)))))))</f>
        <v>CASSETTA IN POLIPROPILENE RL-KLT-3147 - CAPACITA Lt=5.3 - DIM. MM  L=300 P=200 A=147 - COLORE: BLU SEGNALE</v>
      </c>
      <c r="E634" s="23" t="str">
        <f>IF($A$4="I",VLOOKUP(B634,lingue!$A$1:$W$2481,13,FALSE),IF($A$4="GB",VLOOKUP(B634,lingue!$A$1:$W$2481,15,FALSE),IF($A$4="E",VLOOKUP(B634,lingue!$A$1:$W$2481,21,FALSE),IF($A$4="PL",VLOOKUP(B634,lingue!$A$1:$W$2481,23,FALSE),IF($A$4="D",VLOOKUP(B634,lingue!$A$1:$W$2481,17,FALSE),IF($A$4="F",VLOOKUP(B634,lingue!$A$1:$W$2481,19,FALSE)))))))</f>
        <v xml:space="preserve">***FORNITO IN MULTIPLI DI 16/256 PZ*** </v>
      </c>
      <c r="F634" s="8"/>
      <c r="G634" s="23"/>
      <c r="H634" s="8"/>
      <c r="I634" s="24">
        <v>570</v>
      </c>
      <c r="J634" s="25">
        <v>16</v>
      </c>
      <c r="K634" s="26">
        <v>256</v>
      </c>
      <c r="L634" s="27">
        <v>4.42</v>
      </c>
      <c r="M634" s="102"/>
    </row>
    <row r="635" spans="1:13" ht="21.75" customHeight="1" x14ac:dyDescent="0.25">
      <c r="A635" s="34" t="s">
        <v>612</v>
      </c>
      <c r="B635" s="77" t="s">
        <v>615</v>
      </c>
      <c r="C635" s="98" t="str">
        <f>IF(Tabella423[[#This Row],[ iMiNOW  01/09/2025  31/12/2025 ]],"PROMO"," ")</f>
        <v xml:space="preserve"> </v>
      </c>
      <c r="D635" s="8" t="str">
        <f>IF($A$4="I",VLOOKUP(B635,lingue!$A$1:$W$2481,12,FALSE),IF($A$4="GB",VLOOKUP(B635,lingue!$A$1:$W$2481,14,FALSE),IF($A$4="E",VLOOKUP(B635,lingue!$A$1:$W$2481,20,FALSE),IF($A$4="PL",VLOOKUP(B635,lingue!$A$1:$W$2481,22,FALSE),IF($A$4="D",VLOOKUP(B635,lingue!$A$1:$W$2481,16,FALSE),IF($A$4="F",VLOOKUP(B635,lingue!$A$1:$W$2481,18,FALSE)))))))</f>
        <v>CASSETTA IN POLIPROPILENE CONDUTTIVO - CAPACITA Lt=5.3 - DIM. MM  L=300 P=200 A=147 - COLORE: NERO</v>
      </c>
      <c r="E635" s="23" t="str">
        <f>IF($A$4="I",VLOOKUP(B635,lingue!$A$1:$W$2481,13,FALSE),IF($A$4="GB",VLOOKUP(B635,lingue!$A$1:$W$2481,15,FALSE),IF($A$4="E",VLOOKUP(B635,lingue!$A$1:$W$2481,21,FALSE),IF($A$4="PL",VLOOKUP(B635,lingue!$A$1:$W$2481,23,FALSE),IF($A$4="D",VLOOKUP(B635,lingue!$A$1:$W$2481,17,FALSE),IF($A$4="F",VLOOKUP(B635,lingue!$A$1:$W$2481,19,FALSE)))))))</f>
        <v xml:space="preserve">***FORNITO IN MULTIPLI DI 16/256 PZ*** </v>
      </c>
      <c r="F635" s="29">
        <v>200</v>
      </c>
      <c r="G635" s="32"/>
      <c r="H635" s="31"/>
      <c r="I635" s="24">
        <v>638</v>
      </c>
      <c r="J635" s="25">
        <v>16</v>
      </c>
      <c r="K635" s="26">
        <v>256</v>
      </c>
      <c r="L635" s="27">
        <v>8.25</v>
      </c>
      <c r="M635" s="102"/>
    </row>
    <row r="636" spans="1:13" ht="21.75" customHeight="1" x14ac:dyDescent="0.25">
      <c r="A636" s="34" t="s">
        <v>612</v>
      </c>
      <c r="B636" s="84" t="s">
        <v>616</v>
      </c>
      <c r="C636" s="98" t="str">
        <f>IF(Tabella423[[#This Row],[ iMiNOW  01/09/2025  31/12/2025 ]],"PROMO"," ")</f>
        <v xml:space="preserve"> </v>
      </c>
      <c r="D636" s="8" t="str">
        <f>IF($A$4="I",VLOOKUP(B636,lingue!$A$1:$W$2481,12,FALSE),IF($A$4="GB",VLOOKUP(B636,lingue!$A$1:$W$2481,14,FALSE),IF($A$4="E",VLOOKUP(B636,lingue!$A$1:$W$2481,20,FALSE),IF($A$4="PL",VLOOKUP(B636,lingue!$A$1:$W$2481,22,FALSE),IF($A$4="D",VLOOKUP(B636,lingue!$A$1:$W$2481,16,FALSE),IF($A$4="F",VLOOKUP(B636,lingue!$A$1:$W$2481,18,FALSE)))))))</f>
        <v>CASSETTA IN POLIPROPILENE R-KLT-3215 -CAPACITA Lt=5.3 - DIM. MM  L=300 P=200 A=147 - COLORE: BLU ZAFFIRO PLASTICA (SIMIL RAL5003)</v>
      </c>
      <c r="E636" s="23" t="str">
        <f>IF($A$4="I",VLOOKUP(B636,lingue!$A$1:$W$2481,13,FALSE),IF($A$4="GB",VLOOKUP(B636,lingue!$A$1:$W$2481,15,FALSE),IF($A$4="E",VLOOKUP(B636,lingue!$A$1:$W$2481,21,FALSE),IF($A$4="PL",VLOOKUP(B636,lingue!$A$1:$W$2481,23,FALSE),IF($A$4="D",VLOOKUP(B636,lingue!$A$1:$W$2481,17,FALSE),IF($A$4="F",VLOOKUP(B636,lingue!$A$1:$W$2481,19,FALSE)))))))</f>
        <v xml:space="preserve">***FORNITO IN MULTIPLI DI 16/256 PZ*** </v>
      </c>
      <c r="F636" s="8"/>
      <c r="G636" s="23"/>
      <c r="H636" s="8"/>
      <c r="I636" s="24">
        <v>570</v>
      </c>
      <c r="J636" s="25">
        <v>16</v>
      </c>
      <c r="K636" s="26">
        <v>256</v>
      </c>
      <c r="L636" s="27">
        <v>4.42</v>
      </c>
      <c r="M636" s="102"/>
    </row>
    <row r="637" spans="1:13" ht="21.75" customHeight="1" x14ac:dyDescent="0.25">
      <c r="A637" s="34" t="s">
        <v>612</v>
      </c>
      <c r="B637" s="83" t="s">
        <v>617</v>
      </c>
      <c r="C637" s="98" t="str">
        <f>IF(Tabella423[[#This Row],[ iMiNOW  01/09/2025  31/12/2025 ]],"PROMO"," ")</f>
        <v xml:space="preserve"> </v>
      </c>
      <c r="D637" s="8" t="str">
        <f>IF($A$4="I",VLOOKUP(B637,lingue!$A$1:$W$2481,12,FALSE),IF($A$4="GB",VLOOKUP(B637,lingue!$A$1:$W$2481,14,FALSE),IF($A$4="E",VLOOKUP(B637,lingue!$A$1:$W$2481,20,FALSE),IF($A$4="PL",VLOOKUP(B637,lingue!$A$1:$W$2481,22,FALSE),IF($A$4="D",VLOOKUP(B637,lingue!$A$1:$W$2481,16,FALSE),IF($A$4="F",VLOOKUP(B637,lingue!$A$1:$W$2481,18,FALSE)))))))</f>
        <v>CASSETTA IN POLIPROPILENE RL-KLT-4147 CON FONDO FORATO-CAPACITA Lt=11.8 - DIM. MM  L=400 P=300 A=147 - COLORE: BLU SEGNALE</v>
      </c>
      <c r="E637" s="23" t="str">
        <f>IF($A$4="I",VLOOKUP(B637,lingue!$A$1:$W$2481,13,FALSE),IF($A$4="GB",VLOOKUP(B637,lingue!$A$1:$W$2481,15,FALSE),IF($A$4="E",VLOOKUP(B637,lingue!$A$1:$W$2481,21,FALSE),IF($A$4="PL",VLOOKUP(B637,lingue!$A$1:$W$2481,23,FALSE),IF($A$4="D",VLOOKUP(B637,lingue!$A$1:$W$2481,17,FALSE),IF($A$4="F",VLOOKUP(B637,lingue!$A$1:$W$2481,19,FALSE)))))))</f>
        <v xml:space="preserve">***FORNITO IN MULTIPLI DI 8/128 PZ*** </v>
      </c>
      <c r="F637" s="8"/>
      <c r="G637" s="23"/>
      <c r="H637" s="8"/>
      <c r="I637" s="24">
        <v>1080</v>
      </c>
      <c r="J637" s="25">
        <v>8</v>
      </c>
      <c r="K637" s="26">
        <v>128</v>
      </c>
      <c r="L637" s="27">
        <v>7.31</v>
      </c>
      <c r="M637" s="102"/>
    </row>
    <row r="638" spans="1:13" ht="21.75" customHeight="1" x14ac:dyDescent="0.25">
      <c r="A638" s="34" t="s">
        <v>612</v>
      </c>
      <c r="B638" s="77" t="s">
        <v>618</v>
      </c>
      <c r="C638" s="98" t="str">
        <f>IF(Tabella423[[#This Row],[ iMiNOW  01/09/2025  31/12/2025 ]],"PROMO"," ")</f>
        <v xml:space="preserve"> </v>
      </c>
      <c r="D638" s="8" t="str">
        <f>IF($A$4="I",VLOOKUP(B638,lingue!$A$1:$W$2481,12,FALSE),IF($A$4="GB",VLOOKUP(B638,lingue!$A$1:$W$2481,14,FALSE),IF($A$4="E",VLOOKUP(B638,lingue!$A$1:$W$2481,20,FALSE),IF($A$4="PL",VLOOKUP(B638,lingue!$A$1:$W$2481,22,FALSE),IF($A$4="D",VLOOKUP(B638,lingue!$A$1:$W$2481,16,FALSE),IF($A$4="F",VLOOKUP(B638,lingue!$A$1:$W$2481,18,FALSE)))))))</f>
        <v>CASSETTA IN POLIPROPILENE CONDUTTIVO CON FONDO FORATO-CAPACITA Lt=11.8 - DIM. MM  L=400 P=300 A=147 - COLORE: NERO</v>
      </c>
      <c r="E638" s="23" t="str">
        <f>IF($A$4="I",VLOOKUP(B638,lingue!$A$1:$W$2481,13,FALSE),IF($A$4="GB",VLOOKUP(B638,lingue!$A$1:$W$2481,15,FALSE),IF($A$4="E",VLOOKUP(B638,lingue!$A$1:$W$2481,21,FALSE),IF($A$4="PL",VLOOKUP(B638,lingue!$A$1:$W$2481,23,FALSE),IF($A$4="D",VLOOKUP(B638,lingue!$A$1:$W$2481,17,FALSE),IF($A$4="F",VLOOKUP(B638,lingue!$A$1:$W$2481,19,FALSE)))))))</f>
        <v xml:space="preserve">***FORNITO IN MULTIPLI DI 8/128 PZ*** </v>
      </c>
      <c r="F638" s="29">
        <v>200</v>
      </c>
      <c r="G638" s="32"/>
      <c r="H638" s="31"/>
      <c r="I638" s="24">
        <v>1210</v>
      </c>
      <c r="J638" s="25">
        <v>8</v>
      </c>
      <c r="K638" s="26">
        <v>128</v>
      </c>
      <c r="L638" s="27">
        <v>13.64</v>
      </c>
      <c r="M638" s="102"/>
    </row>
    <row r="639" spans="1:13" ht="21.75" customHeight="1" x14ac:dyDescent="0.25">
      <c r="A639" s="34" t="s">
        <v>612</v>
      </c>
      <c r="B639" s="83" t="s">
        <v>619</v>
      </c>
      <c r="C639" s="98" t="str">
        <f>IF(Tabella423[[#This Row],[ iMiNOW  01/09/2025  31/12/2025 ]],"PROMO"," ")</f>
        <v xml:space="preserve"> </v>
      </c>
      <c r="D639" s="8" t="str">
        <f>IF($A$4="I",VLOOKUP(B639,lingue!$A$1:$W$2481,12,FALSE),IF($A$4="GB",VLOOKUP(B639,lingue!$A$1:$W$2481,14,FALSE),IF($A$4="E",VLOOKUP(B639,lingue!$A$1:$W$2481,20,FALSE),IF($A$4="PL",VLOOKUP(B639,lingue!$A$1:$W$2481,22,FALSE),IF($A$4="D",VLOOKUP(B639,lingue!$A$1:$W$2481,16,FALSE),IF($A$4="F",VLOOKUP(B639,lingue!$A$1:$W$2481,18,FALSE)))))))</f>
        <v>CASSETTA IN POLIPROPILENE RL-KLT-4280 CON FONDO FORATO-CAPACITA Lt=24.1 - DIM. MM  L=400 P=300 A=280 - COLORE: BLU SEGNALE</v>
      </c>
      <c r="E639" s="23" t="str">
        <f>IF($A$4="I",VLOOKUP(B639,lingue!$A$1:$W$2481,13,FALSE),IF($A$4="GB",VLOOKUP(B639,lingue!$A$1:$W$2481,15,FALSE),IF($A$4="E",VLOOKUP(B639,lingue!$A$1:$W$2481,21,FALSE),IF($A$4="PL",VLOOKUP(B639,lingue!$A$1:$W$2481,23,FALSE),IF($A$4="D",VLOOKUP(B639,lingue!$A$1:$W$2481,17,FALSE),IF($A$4="F",VLOOKUP(B639,lingue!$A$1:$W$2481,19,FALSE)))))))</f>
        <v xml:space="preserve">***FORNITO IN MULTIPLI DI 4/64 PZ*** </v>
      </c>
      <c r="F639" s="8"/>
      <c r="G639" s="23"/>
      <c r="H639" s="8"/>
      <c r="I639" s="24">
        <v>1700</v>
      </c>
      <c r="J639" s="25">
        <v>4</v>
      </c>
      <c r="K639" s="26">
        <v>64</v>
      </c>
      <c r="L639" s="27">
        <v>10.46</v>
      </c>
      <c r="M639" s="102"/>
    </row>
    <row r="640" spans="1:13" ht="21.75" customHeight="1" x14ac:dyDescent="0.25">
      <c r="A640" s="34" t="s">
        <v>612</v>
      </c>
      <c r="B640" s="77" t="s">
        <v>620</v>
      </c>
      <c r="C640" s="98" t="str">
        <f>IF(Tabella423[[#This Row],[ iMiNOW  01/09/2025  31/12/2025 ]],"PROMO"," ")</f>
        <v xml:space="preserve"> </v>
      </c>
      <c r="D640" s="8" t="str">
        <f>IF($A$4="I",VLOOKUP(B640,lingue!$A$1:$W$2481,12,FALSE),IF($A$4="GB",VLOOKUP(B640,lingue!$A$1:$W$2481,14,FALSE),IF($A$4="E",VLOOKUP(B640,lingue!$A$1:$W$2481,20,FALSE),IF($A$4="PL",VLOOKUP(B640,lingue!$A$1:$W$2481,22,FALSE),IF($A$4="D",VLOOKUP(B640,lingue!$A$1:$W$2481,16,FALSE),IF($A$4="F",VLOOKUP(B640,lingue!$A$1:$W$2481,18,FALSE)))))))</f>
        <v>CASSETTA IN POLIPROPILENE CONDUTTIVO CON FONDO FORATO-CAPACITA Lt=24.1 - DIM. MM  L=400 P=300 A=280 - COLORE: NERO</v>
      </c>
      <c r="E640" s="23" t="str">
        <f>IF($A$4="I",VLOOKUP(B640,lingue!$A$1:$W$2481,13,FALSE),IF($A$4="GB",VLOOKUP(B640,lingue!$A$1:$W$2481,15,FALSE),IF($A$4="E",VLOOKUP(B640,lingue!$A$1:$W$2481,21,FALSE),IF($A$4="PL",VLOOKUP(B640,lingue!$A$1:$W$2481,23,FALSE),IF($A$4="D",VLOOKUP(B640,lingue!$A$1:$W$2481,17,FALSE),IF($A$4="F",VLOOKUP(B640,lingue!$A$1:$W$2481,19,FALSE)))))))</f>
        <v xml:space="preserve">***FORNITO IN MULTIPLI DI 4/64 PZ*** </v>
      </c>
      <c r="F640" s="29">
        <v>200</v>
      </c>
      <c r="G640" s="32"/>
      <c r="H640" s="31"/>
      <c r="I640" s="24">
        <v>1904</v>
      </c>
      <c r="J640" s="25">
        <v>4</v>
      </c>
      <c r="K640" s="26">
        <v>64</v>
      </c>
      <c r="L640" s="27">
        <v>19.55</v>
      </c>
      <c r="M640" s="102"/>
    </row>
    <row r="641" spans="1:13" ht="21.75" customHeight="1" x14ac:dyDescent="0.25">
      <c r="A641" s="34" t="s">
        <v>612</v>
      </c>
      <c r="B641" s="84" t="s">
        <v>621</v>
      </c>
      <c r="C641" s="98" t="str">
        <f>IF(Tabella423[[#This Row],[ iMiNOW  01/09/2025  31/12/2025 ]],"PROMO"," ")</f>
        <v xml:space="preserve"> </v>
      </c>
      <c r="D641" s="8" t="str">
        <f>IF($A$4="I",VLOOKUP(B641,lingue!$A$1:$W$2481,12,FALSE),IF($A$4="GB",VLOOKUP(B641,lingue!$A$1:$W$2481,14,FALSE),IF($A$4="E",VLOOKUP(B641,lingue!$A$1:$W$2481,20,FALSE),IF($A$4="PL",VLOOKUP(B641,lingue!$A$1:$W$2481,22,FALSE),IF($A$4="D",VLOOKUP(B641,lingue!$A$1:$W$2481,16,FALSE),IF($A$4="F",VLOOKUP(B641,lingue!$A$1:$W$2481,18,FALSE)))))))</f>
        <v>CASSETTA IN POLIPROPILENE R-KLT-4315 CON FONDO RINFORZATO-CAPACITA Lt=10 - DIM. MM  L=400 P=300 A=147 - COLORE: BLU ZAFFIRO PLASTICA (SIMIL RAL5003)</v>
      </c>
      <c r="E641" s="23" t="str">
        <f>IF($A$4="I",VLOOKUP(B641,lingue!$A$1:$W$2481,13,FALSE),IF($A$4="GB",VLOOKUP(B641,lingue!$A$1:$W$2481,15,FALSE),IF($A$4="E",VLOOKUP(B641,lingue!$A$1:$W$2481,21,FALSE),IF($A$4="PL",VLOOKUP(B641,lingue!$A$1:$W$2481,23,FALSE),IF($A$4="D",VLOOKUP(B641,lingue!$A$1:$W$2481,17,FALSE),IF($A$4="F",VLOOKUP(B641,lingue!$A$1:$W$2481,19,FALSE)))))))</f>
        <v xml:space="preserve">***FORNITO IN MULTIPLI DI 8/128 PZ*** </v>
      </c>
      <c r="F641" s="8"/>
      <c r="G641" s="23"/>
      <c r="H641" s="8"/>
      <c r="I641" s="24">
        <v>1290</v>
      </c>
      <c r="J641" s="25">
        <v>8</v>
      </c>
      <c r="K641" s="26">
        <v>128</v>
      </c>
      <c r="L641" s="27">
        <v>9.0299999999999994</v>
      </c>
      <c r="M641" s="102"/>
    </row>
    <row r="642" spans="1:13" ht="21.75" customHeight="1" x14ac:dyDescent="0.25">
      <c r="A642" s="34" t="s">
        <v>612</v>
      </c>
      <c r="B642" s="77" t="s">
        <v>622</v>
      </c>
      <c r="C642" s="98" t="str">
        <f>IF(Tabella423[[#This Row],[ iMiNOW  01/09/2025  31/12/2025 ]],"PROMO"," ")</f>
        <v xml:space="preserve"> </v>
      </c>
      <c r="D642" s="8" t="str">
        <f>IF($A$4="I",VLOOKUP(B642,lingue!$A$1:$W$2481,12,FALSE),IF($A$4="GB",VLOOKUP(B642,lingue!$A$1:$W$2481,14,FALSE),IF($A$4="E",VLOOKUP(B642,lingue!$A$1:$W$2481,20,FALSE),IF($A$4="PL",VLOOKUP(B642,lingue!$A$1:$W$2481,22,FALSE),IF($A$4="D",VLOOKUP(B642,lingue!$A$1:$W$2481,16,FALSE),IF($A$4="F",VLOOKUP(B642,lingue!$A$1:$W$2481,18,FALSE)))))))</f>
        <v>CASSETTA IN POLIPROPILENE CONDUTTIVO CON FONDO RINFORZATO-CAPACITA Lt=10 - DIM. MM  L=400 P=300 A=147 - COLORE: NERO</v>
      </c>
      <c r="E642" s="23" t="str">
        <f>IF($A$4="I",VLOOKUP(B642,lingue!$A$1:$W$2481,13,FALSE),IF($A$4="GB",VLOOKUP(B642,lingue!$A$1:$W$2481,15,FALSE),IF($A$4="E",VLOOKUP(B642,lingue!$A$1:$W$2481,21,FALSE),IF($A$4="PL",VLOOKUP(B642,lingue!$A$1:$W$2481,23,FALSE),IF($A$4="D",VLOOKUP(B642,lingue!$A$1:$W$2481,17,FALSE),IF($A$4="F",VLOOKUP(B642,lingue!$A$1:$W$2481,19,FALSE)))))))</f>
        <v xml:space="preserve">***FORNITO IN MULTIPLI DI 8/128 PZ*** </v>
      </c>
      <c r="F642" s="29">
        <v>200</v>
      </c>
      <c r="G642" s="32"/>
      <c r="H642" s="31"/>
      <c r="I642" s="24">
        <v>1445</v>
      </c>
      <c r="J642" s="25">
        <v>8</v>
      </c>
      <c r="K642" s="26">
        <v>128</v>
      </c>
      <c r="L642" s="27">
        <v>16.87</v>
      </c>
      <c r="M642" s="102"/>
    </row>
    <row r="643" spans="1:13" ht="21.75" customHeight="1" x14ac:dyDescent="0.25">
      <c r="A643" s="34" t="s">
        <v>612</v>
      </c>
      <c r="B643" s="84" t="s">
        <v>623</v>
      </c>
      <c r="C643" s="98" t="str">
        <f>IF(Tabella423[[#This Row],[ iMiNOW  01/09/2025  31/12/2025 ]],"PROMO"," ")</f>
        <v xml:space="preserve"> </v>
      </c>
      <c r="D643" s="8" t="str">
        <f>IF($A$4="I",VLOOKUP(B643,lingue!$A$1:$W$2481,12,FALSE),IF($A$4="GB",VLOOKUP(B643,lingue!$A$1:$W$2481,14,FALSE),IF($A$4="E",VLOOKUP(B643,lingue!$A$1:$W$2481,20,FALSE),IF($A$4="PL",VLOOKUP(B643,lingue!$A$1:$W$2481,22,FALSE),IF($A$4="D",VLOOKUP(B643,lingue!$A$1:$W$2481,16,FALSE),IF($A$4="F",VLOOKUP(B643,lingue!$A$1:$W$2481,18,FALSE)))))))</f>
        <v>CASSETTA IN POLIPROPILENE R-KLT-4329 CON FONDO RINFORZATO-CAPACITA Lt=22 - DIM. MM  L=400 P=300 A=280 - COLORE: BLU ZAFFIRO PLASTICA (SIMIL RAL5003)</v>
      </c>
      <c r="E643" s="23" t="str">
        <f>IF($A$4="I",VLOOKUP(B643,lingue!$A$1:$W$2481,13,FALSE),IF($A$4="GB",VLOOKUP(B643,lingue!$A$1:$W$2481,15,FALSE),IF($A$4="E",VLOOKUP(B643,lingue!$A$1:$W$2481,21,FALSE),IF($A$4="PL",VLOOKUP(B643,lingue!$A$1:$W$2481,23,FALSE),IF($A$4="D",VLOOKUP(B643,lingue!$A$1:$W$2481,17,FALSE),IF($A$4="F",VLOOKUP(B643,lingue!$A$1:$W$2481,19,FALSE)))))))</f>
        <v xml:space="preserve">***FORNITO IN MULTIPLI DI 4/64 PZ*** </v>
      </c>
      <c r="F643" s="8"/>
      <c r="G643" s="23"/>
      <c r="H643" s="8"/>
      <c r="I643" s="24">
        <v>1850</v>
      </c>
      <c r="J643" s="25">
        <v>4</v>
      </c>
      <c r="K643" s="26">
        <v>64</v>
      </c>
      <c r="L643" s="27">
        <v>12.74</v>
      </c>
      <c r="M643" s="102"/>
    </row>
    <row r="644" spans="1:13" ht="21.75" customHeight="1" x14ac:dyDescent="0.25">
      <c r="A644" s="34" t="s">
        <v>612</v>
      </c>
      <c r="B644" s="77" t="s">
        <v>624</v>
      </c>
      <c r="C644" s="98" t="str">
        <f>IF(Tabella423[[#This Row],[ iMiNOW  01/09/2025  31/12/2025 ]],"PROMO"," ")</f>
        <v xml:space="preserve"> </v>
      </c>
      <c r="D644" s="8" t="str">
        <f>IF($A$4="I",VLOOKUP(B644,lingue!$A$1:$W$2481,12,FALSE),IF($A$4="GB",VLOOKUP(B644,lingue!$A$1:$W$2481,14,FALSE),IF($A$4="E",VLOOKUP(B644,lingue!$A$1:$W$2481,20,FALSE),IF($A$4="PL",VLOOKUP(B644,lingue!$A$1:$W$2481,22,FALSE),IF($A$4="D",VLOOKUP(B644,lingue!$A$1:$W$2481,16,FALSE),IF($A$4="F",VLOOKUP(B644,lingue!$A$1:$W$2481,18,FALSE)))))))</f>
        <v>CASSETTA IN POLIPROPILENE CONDUTTIVO CON FONDO RINFORZATO-CAPACITA Lt=22 - DIM. MM  L=400 P=300 A=280 - COLORE: NERO</v>
      </c>
      <c r="E644" s="23" t="str">
        <f>IF($A$4="I",VLOOKUP(B644,lingue!$A$1:$W$2481,13,FALSE),IF($A$4="GB",VLOOKUP(B644,lingue!$A$1:$W$2481,15,FALSE),IF($A$4="E",VLOOKUP(B644,lingue!$A$1:$W$2481,21,FALSE),IF($A$4="PL",VLOOKUP(B644,lingue!$A$1:$W$2481,23,FALSE),IF($A$4="D",VLOOKUP(B644,lingue!$A$1:$W$2481,17,FALSE),IF($A$4="F",VLOOKUP(B644,lingue!$A$1:$W$2481,19,FALSE)))))))</f>
        <v xml:space="preserve">***FORNITO IN MULTIPLI DI 4/64 PZ*** </v>
      </c>
      <c r="F644" s="29">
        <v>200</v>
      </c>
      <c r="G644" s="32"/>
      <c r="H644" s="31"/>
      <c r="I644" s="24">
        <v>2072</v>
      </c>
      <c r="J644" s="25">
        <v>4</v>
      </c>
      <c r="K644" s="26">
        <v>64</v>
      </c>
      <c r="L644" s="27">
        <v>23.8</v>
      </c>
      <c r="M644" s="102"/>
    </row>
    <row r="645" spans="1:13" ht="21.75" customHeight="1" x14ac:dyDescent="0.25">
      <c r="A645" s="34" t="s">
        <v>612</v>
      </c>
      <c r="B645" s="83" t="s">
        <v>625</v>
      </c>
      <c r="C645" s="98" t="str">
        <f>IF(Tabella423[[#This Row],[ iMiNOW  01/09/2025  31/12/2025 ]],"PROMO"," ")</f>
        <v xml:space="preserve"> </v>
      </c>
      <c r="D645" s="8" t="str">
        <f>IF($A$4="I",VLOOKUP(B645,lingue!$A$1:$W$2481,12,FALSE),IF($A$4="GB",VLOOKUP(B645,lingue!$A$1:$W$2481,14,FALSE),IF($A$4="E",VLOOKUP(B645,lingue!$A$1:$W$2481,20,FALSE),IF($A$4="PL",VLOOKUP(B645,lingue!$A$1:$W$2481,22,FALSE),IF($A$4="D",VLOOKUP(B645,lingue!$A$1:$W$2481,16,FALSE),IF($A$4="F",VLOOKUP(B645,lingue!$A$1:$W$2481,18,FALSE)))))))</f>
        <v>CASSETTA IN POLIPROPILENE RL-KLT-6147 CON FONDO FORATO-CAPACITA Lt=25 - DIM. MM  L=600 P=400 A=147 - COLORE: BLU SEGNALE</v>
      </c>
      <c r="E645" s="23" t="str">
        <f>IF($A$4="I",VLOOKUP(B645,lingue!$A$1:$W$2481,13,FALSE),IF($A$4="GB",VLOOKUP(B645,lingue!$A$1:$W$2481,15,FALSE),IF($A$4="E",VLOOKUP(B645,lingue!$A$1:$W$2481,21,FALSE),IF($A$4="PL",VLOOKUP(B645,lingue!$A$1:$W$2481,23,FALSE),IF($A$4="D",VLOOKUP(B645,lingue!$A$1:$W$2481,17,FALSE),IF($A$4="F",VLOOKUP(B645,lingue!$A$1:$W$2481,19,FALSE)))))))</f>
        <v xml:space="preserve">***FORNITO IN MULTIPLI DI 4/64 PZ*** </v>
      </c>
      <c r="F645" s="8"/>
      <c r="G645" s="23"/>
      <c r="H645" s="8"/>
      <c r="I645" s="24">
        <v>1820</v>
      </c>
      <c r="J645" s="25">
        <v>4</v>
      </c>
      <c r="K645" s="26">
        <v>64</v>
      </c>
      <c r="L645" s="27">
        <v>12.24</v>
      </c>
      <c r="M645" s="102"/>
    </row>
    <row r="646" spans="1:13" ht="21.75" customHeight="1" x14ac:dyDescent="0.25">
      <c r="A646" s="34" t="s">
        <v>612</v>
      </c>
      <c r="B646" s="77" t="s">
        <v>626</v>
      </c>
      <c r="C646" s="98" t="str">
        <f>IF(Tabella423[[#This Row],[ iMiNOW  01/09/2025  31/12/2025 ]],"PROMO"," ")</f>
        <v xml:space="preserve"> </v>
      </c>
      <c r="D646" s="8" t="str">
        <f>IF($A$4="I",VLOOKUP(B646,lingue!$A$1:$W$2481,12,FALSE),IF($A$4="GB",VLOOKUP(B646,lingue!$A$1:$W$2481,14,FALSE),IF($A$4="E",VLOOKUP(B646,lingue!$A$1:$W$2481,20,FALSE),IF($A$4="PL",VLOOKUP(B646,lingue!$A$1:$W$2481,22,FALSE),IF($A$4="D",VLOOKUP(B646,lingue!$A$1:$W$2481,16,FALSE),IF($A$4="F",VLOOKUP(B646,lingue!$A$1:$W$2481,18,FALSE)))))))</f>
        <v>CASSETTA IN POLIPROPILENE CONDUTTIVO CON FONDO FORATO-CAPACITA Lt=25 - DIM. MM  L=600 P=400 A=147 - COLORE: NERO</v>
      </c>
      <c r="E646" s="23" t="str">
        <f>IF($A$4="I",VLOOKUP(B646,lingue!$A$1:$W$2481,13,FALSE),IF($A$4="GB",VLOOKUP(B646,lingue!$A$1:$W$2481,15,FALSE),IF($A$4="E",VLOOKUP(B646,lingue!$A$1:$W$2481,21,FALSE),IF($A$4="PL",VLOOKUP(B646,lingue!$A$1:$W$2481,23,FALSE),IF($A$4="D",VLOOKUP(B646,lingue!$A$1:$W$2481,17,FALSE),IF($A$4="F",VLOOKUP(B646,lingue!$A$1:$W$2481,19,FALSE)))))))</f>
        <v xml:space="preserve">***FORNITO IN MULTIPLI DI 4/64 PZ*** </v>
      </c>
      <c r="F646" s="29">
        <v>200</v>
      </c>
      <c r="G646" s="32"/>
      <c r="H646" s="31"/>
      <c r="I646" s="24">
        <v>2038</v>
      </c>
      <c r="J646" s="25">
        <v>4</v>
      </c>
      <c r="K646" s="26">
        <v>64</v>
      </c>
      <c r="L646" s="27">
        <v>22.9</v>
      </c>
      <c r="M646" s="102"/>
    </row>
    <row r="647" spans="1:13" ht="21.75" customHeight="1" x14ac:dyDescent="0.25">
      <c r="A647" s="34" t="s">
        <v>612</v>
      </c>
      <c r="B647" s="83" t="s">
        <v>627</v>
      </c>
      <c r="C647" s="98" t="str">
        <f>IF(Tabella423[[#This Row],[ iMiNOW  01/09/2025  31/12/2025 ]],"PROMO"," ")</f>
        <v xml:space="preserve"> </v>
      </c>
      <c r="D647" s="8" t="str">
        <f>IF($A$4="I",VLOOKUP(B647,lingue!$A$1:$W$2481,12,FALSE),IF($A$4="GB",VLOOKUP(B647,lingue!$A$1:$W$2481,14,FALSE),IF($A$4="E",VLOOKUP(B647,lingue!$A$1:$W$2481,20,FALSE),IF($A$4="PL",VLOOKUP(B647,lingue!$A$1:$W$2481,22,FALSE),IF($A$4="D",VLOOKUP(B647,lingue!$A$1:$W$2481,16,FALSE),IF($A$4="F",VLOOKUP(B647,lingue!$A$1:$W$2481,18,FALSE)))))))</f>
        <v xml:space="preserve">CASSETTA IN POLIPROPILENE RL-KLT-6280 CON FONDO FORATO-CAPACITA Lt=51.9 - DIM. MM  L=600 P=400 A=280 - COLORE: BLU SEGNALE </v>
      </c>
      <c r="E647" s="23" t="str">
        <f>IF($A$4="I",VLOOKUP(B647,lingue!$A$1:$W$2481,13,FALSE),IF($A$4="GB",VLOOKUP(B647,lingue!$A$1:$W$2481,15,FALSE),IF($A$4="E",VLOOKUP(B647,lingue!$A$1:$W$2481,21,FALSE),IF($A$4="PL",VLOOKUP(B647,lingue!$A$1:$W$2481,23,FALSE),IF($A$4="D",VLOOKUP(B647,lingue!$A$1:$W$2481,17,FALSE),IF($A$4="F",VLOOKUP(B647,lingue!$A$1:$W$2481,19,FALSE)))))))</f>
        <v xml:space="preserve">***FORNITO IN MULTIPLI DI 2/32 PZ*** </v>
      </c>
      <c r="F647" s="8"/>
      <c r="G647" s="23"/>
      <c r="H647" s="8"/>
      <c r="I647" s="24">
        <v>2670</v>
      </c>
      <c r="J647" s="25">
        <v>2</v>
      </c>
      <c r="K647" s="26">
        <v>32</v>
      </c>
      <c r="L647" s="27">
        <v>17.88</v>
      </c>
      <c r="M647" s="102"/>
    </row>
    <row r="648" spans="1:13" ht="21.75" customHeight="1" x14ac:dyDescent="0.25">
      <c r="A648" s="34" t="s">
        <v>612</v>
      </c>
      <c r="B648" s="77" t="s">
        <v>628</v>
      </c>
      <c r="C648" s="98" t="str">
        <f>IF(Tabella423[[#This Row],[ iMiNOW  01/09/2025  31/12/2025 ]],"PROMO"," ")</f>
        <v xml:space="preserve"> </v>
      </c>
      <c r="D648" s="8" t="str">
        <f>IF($A$4="I",VLOOKUP(B648,lingue!$A$1:$W$2481,12,FALSE),IF($A$4="GB",VLOOKUP(B648,lingue!$A$1:$W$2481,14,FALSE),IF($A$4="E",VLOOKUP(B648,lingue!$A$1:$W$2481,20,FALSE),IF($A$4="PL",VLOOKUP(B648,lingue!$A$1:$W$2481,22,FALSE),IF($A$4="D",VLOOKUP(B648,lingue!$A$1:$W$2481,16,FALSE),IF($A$4="F",VLOOKUP(B648,lingue!$A$1:$W$2481,18,FALSE)))))))</f>
        <v>CASSETTA IN POLIPROPILENE CONDUTTIVO CON FONDO FORATO-CAPACITA Lt=51.9 - DIM. MM  L=600 P=400 A=280 - COLORE: NERO</v>
      </c>
      <c r="E648" s="23" t="str">
        <f>IF($A$4="I",VLOOKUP(B648,lingue!$A$1:$W$2481,13,FALSE),IF($A$4="GB",VLOOKUP(B648,lingue!$A$1:$W$2481,15,FALSE),IF($A$4="E",VLOOKUP(B648,lingue!$A$1:$W$2481,21,FALSE),IF($A$4="PL",VLOOKUP(B648,lingue!$A$1:$W$2481,23,FALSE),IF($A$4="D",VLOOKUP(B648,lingue!$A$1:$W$2481,17,FALSE),IF($A$4="F",VLOOKUP(B648,lingue!$A$1:$W$2481,19,FALSE)))))))</f>
        <v xml:space="preserve">***FORNITO IN MULTIPLI DI 2/32 PZ*** </v>
      </c>
      <c r="F648" s="29">
        <v>200</v>
      </c>
      <c r="G648" s="32"/>
      <c r="H648" s="31"/>
      <c r="I648" s="24">
        <v>2990</v>
      </c>
      <c r="J648" s="25">
        <v>2</v>
      </c>
      <c r="K648" s="26">
        <v>32</v>
      </c>
      <c r="L648" s="27">
        <v>33.43</v>
      </c>
      <c r="M648" s="102"/>
    </row>
    <row r="649" spans="1:13" ht="21.75" customHeight="1" x14ac:dyDescent="0.25">
      <c r="A649" s="34" t="s">
        <v>612</v>
      </c>
      <c r="B649" s="84" t="s">
        <v>629</v>
      </c>
      <c r="C649" s="98" t="str">
        <f>IF(Tabella423[[#This Row],[ iMiNOW  01/09/2025  31/12/2025 ]],"PROMO"," ")</f>
        <v xml:space="preserve"> </v>
      </c>
      <c r="D649" s="8" t="str">
        <f>IF($A$4="I",VLOOKUP(B649,lingue!$A$1:$W$2481,12,FALSE),IF($A$4="GB",VLOOKUP(B649,lingue!$A$1:$W$2481,14,FALSE),IF($A$4="E",VLOOKUP(B649,lingue!$A$1:$W$2481,20,FALSE),IF($A$4="PL",VLOOKUP(B649,lingue!$A$1:$W$2481,22,FALSE),IF($A$4="D",VLOOKUP(B649,lingue!$A$1:$W$2481,16,FALSE),IF($A$4="F",VLOOKUP(B649,lingue!$A$1:$W$2481,18,FALSE)))))))</f>
        <v>CASSETTA IN POLIPROPILENE R-KLT-6415 CON FONDO RINFORZATO-CAPACITA Lt=22 - DIM. MM  L=600 P=400 A=147 - COLORE: BLU ZAFFIRO PLASTICA (SIMIL RAL5003)</v>
      </c>
      <c r="E649" s="23" t="str">
        <f>IF($A$4="I",VLOOKUP(B649,lingue!$A$1:$W$2481,13,FALSE),IF($A$4="GB",VLOOKUP(B649,lingue!$A$1:$W$2481,15,FALSE),IF($A$4="E",VLOOKUP(B649,lingue!$A$1:$W$2481,21,FALSE),IF($A$4="PL",VLOOKUP(B649,lingue!$A$1:$W$2481,23,FALSE),IF($A$4="D",VLOOKUP(B649,lingue!$A$1:$W$2481,17,FALSE),IF($A$4="F",VLOOKUP(B649,lingue!$A$1:$W$2481,19,FALSE)))))))</f>
        <v xml:space="preserve">***FORNITO IN MULTIPLI DI 4/64 PZ*** </v>
      </c>
      <c r="F649" s="8"/>
      <c r="G649" s="23"/>
      <c r="H649" s="8"/>
      <c r="I649" s="24">
        <v>2100</v>
      </c>
      <c r="J649" s="25">
        <v>4</v>
      </c>
      <c r="K649" s="26">
        <v>64</v>
      </c>
      <c r="L649" s="27">
        <v>15.28</v>
      </c>
      <c r="M649" s="102"/>
    </row>
    <row r="650" spans="1:13" ht="21.75" customHeight="1" x14ac:dyDescent="0.25">
      <c r="A650" s="34" t="s">
        <v>612</v>
      </c>
      <c r="B650" s="77" t="s">
        <v>630</v>
      </c>
      <c r="C650" s="98" t="str">
        <f>IF(Tabella423[[#This Row],[ iMiNOW  01/09/2025  31/12/2025 ]],"PROMO"," ")</f>
        <v xml:space="preserve"> </v>
      </c>
      <c r="D650" s="8" t="str">
        <f>IF($A$4="I",VLOOKUP(B650,lingue!$A$1:$W$2481,12,FALSE),IF($A$4="GB",VLOOKUP(B650,lingue!$A$1:$W$2481,14,FALSE),IF($A$4="E",VLOOKUP(B650,lingue!$A$1:$W$2481,20,FALSE),IF($A$4="PL",VLOOKUP(B650,lingue!$A$1:$W$2481,22,FALSE),IF($A$4="D",VLOOKUP(B650,lingue!$A$1:$W$2481,16,FALSE),IF($A$4="F",VLOOKUP(B650,lingue!$A$1:$W$2481,18,FALSE)))))))</f>
        <v>CASSETTA IN POLIPROPILENE CONDUTTIVO CON FONDO RINFORZATO-CAPACITA Lt=22 - DIM. MM  L=600 P=400 A=147 - COLORE: NERO</v>
      </c>
      <c r="E650" s="23" t="str">
        <f>IF($A$4="I",VLOOKUP(B650,lingue!$A$1:$W$2481,13,FALSE),IF($A$4="GB",VLOOKUP(B650,lingue!$A$1:$W$2481,15,FALSE),IF($A$4="E",VLOOKUP(B650,lingue!$A$1:$W$2481,21,FALSE),IF($A$4="PL",VLOOKUP(B650,lingue!$A$1:$W$2481,23,FALSE),IF($A$4="D",VLOOKUP(B650,lingue!$A$1:$W$2481,17,FALSE),IF($A$4="F",VLOOKUP(B650,lingue!$A$1:$W$2481,19,FALSE)))))))</f>
        <v xml:space="preserve">***FORNITO IN MULTIPLI DI 4/64 PZ*** </v>
      </c>
      <c r="F650" s="29">
        <v>200</v>
      </c>
      <c r="G650" s="32"/>
      <c r="H650" s="31"/>
      <c r="I650" s="24">
        <v>2352</v>
      </c>
      <c r="J650" s="25">
        <v>4</v>
      </c>
      <c r="K650" s="26">
        <v>64</v>
      </c>
      <c r="L650" s="27">
        <v>28.57</v>
      </c>
      <c r="M650" s="102"/>
    </row>
    <row r="651" spans="1:13" ht="21.75" customHeight="1" x14ac:dyDescent="0.25">
      <c r="A651" s="34" t="s">
        <v>612</v>
      </c>
      <c r="B651" s="84" t="s">
        <v>631</v>
      </c>
      <c r="C651" s="98" t="str">
        <f>IF(Tabella423[[#This Row],[ iMiNOW  01/09/2025  31/12/2025 ]],"PROMO"," ")</f>
        <v xml:space="preserve"> </v>
      </c>
      <c r="D651" s="8" t="str">
        <f>IF($A$4="I",VLOOKUP(B651,lingue!$A$1:$W$2481,12,FALSE),IF($A$4="GB",VLOOKUP(B651,lingue!$A$1:$W$2481,14,FALSE),IF($A$4="E",VLOOKUP(B651,lingue!$A$1:$W$2481,20,FALSE),IF($A$4="PL",VLOOKUP(B651,lingue!$A$1:$W$2481,22,FALSE),IF($A$4="D",VLOOKUP(B651,lingue!$A$1:$W$2481,16,FALSE),IF($A$4="F",VLOOKUP(B651,lingue!$A$1:$W$2481,18,FALSE)))))))</f>
        <v>CASSETTA IN POLIPROPILENE R-KLT-6429 CON FONDO RINFORZATO-CAPACITA Lt=48 - DIM. MM  L=600 P=400 A=280 - COLORE: BLU ZAFFIRO PLASTICA (SIMIL RAL5003)</v>
      </c>
      <c r="E651" s="23" t="str">
        <f>IF($A$4="I",VLOOKUP(B651,lingue!$A$1:$W$2481,13,FALSE),IF($A$4="GB",VLOOKUP(B651,lingue!$A$1:$W$2481,15,FALSE),IF($A$4="E",VLOOKUP(B651,lingue!$A$1:$W$2481,21,FALSE),IF($A$4="PL",VLOOKUP(B651,lingue!$A$1:$W$2481,23,FALSE),IF($A$4="D",VLOOKUP(B651,lingue!$A$1:$W$2481,17,FALSE),IF($A$4="F",VLOOKUP(B651,lingue!$A$1:$W$2481,19,FALSE)))))))</f>
        <v xml:space="preserve">***FORNITO IN MULTIPLI DI 2/32 PZ*** </v>
      </c>
      <c r="F651" s="8"/>
      <c r="G651" s="23"/>
      <c r="H651" s="8"/>
      <c r="I651" s="24">
        <v>2970</v>
      </c>
      <c r="J651" s="25">
        <v>2</v>
      </c>
      <c r="K651" s="26">
        <v>32</v>
      </c>
      <c r="L651" s="27">
        <v>21.69</v>
      </c>
      <c r="M651" s="102"/>
    </row>
    <row r="652" spans="1:13" ht="21.75" customHeight="1" x14ac:dyDescent="0.25">
      <c r="A652" s="34" t="s">
        <v>612</v>
      </c>
      <c r="B652" s="77" t="s">
        <v>632</v>
      </c>
      <c r="C652" s="98" t="str">
        <f>IF(Tabella423[[#This Row],[ iMiNOW  01/09/2025  31/12/2025 ]],"PROMO"," ")</f>
        <v xml:space="preserve"> </v>
      </c>
      <c r="D652" s="8" t="str">
        <f>IF($A$4="I",VLOOKUP(B652,lingue!$A$1:$W$2481,12,FALSE),IF($A$4="GB",VLOOKUP(B652,lingue!$A$1:$W$2481,14,FALSE),IF($A$4="E",VLOOKUP(B652,lingue!$A$1:$W$2481,20,FALSE),IF($A$4="PL",VLOOKUP(B652,lingue!$A$1:$W$2481,22,FALSE),IF($A$4="D",VLOOKUP(B652,lingue!$A$1:$W$2481,16,FALSE),IF($A$4="F",VLOOKUP(B652,lingue!$A$1:$W$2481,18,FALSE)))))))</f>
        <v>CASSETTA IN POLIPROPILENE CONDUTTIVO CON FONDO RINFORZATO-CAPACITA Lt=48 - DIM. MM  L=600 P=400 A=280 - COLORE: NERO</v>
      </c>
      <c r="E652" s="23" t="str">
        <f>IF($A$4="I",VLOOKUP(B652,lingue!$A$1:$W$2481,13,FALSE),IF($A$4="GB",VLOOKUP(B652,lingue!$A$1:$W$2481,15,FALSE),IF($A$4="E",VLOOKUP(B652,lingue!$A$1:$W$2481,21,FALSE),IF($A$4="PL",VLOOKUP(B652,lingue!$A$1:$W$2481,23,FALSE),IF($A$4="D",VLOOKUP(B652,lingue!$A$1:$W$2481,17,FALSE),IF($A$4="F",VLOOKUP(B652,lingue!$A$1:$W$2481,19,FALSE)))))))</f>
        <v xml:space="preserve">***FORNITO IN MULTIPLI DI 2/32 PZ*** </v>
      </c>
      <c r="F652" s="29">
        <v>200</v>
      </c>
      <c r="G652" s="32"/>
      <c r="H652" s="31"/>
      <c r="I652" s="24">
        <v>3326</v>
      </c>
      <c r="J652" s="25">
        <v>2</v>
      </c>
      <c r="K652" s="26">
        <v>32</v>
      </c>
      <c r="L652" s="27">
        <v>40.56</v>
      </c>
      <c r="M652" s="102"/>
    </row>
    <row r="653" spans="1:13" ht="21.75" customHeight="1" x14ac:dyDescent="0.25">
      <c r="A653" s="34" t="s">
        <v>612</v>
      </c>
      <c r="B653" s="83" t="s">
        <v>633</v>
      </c>
      <c r="C653" s="98" t="str">
        <f>IF(Tabella423[[#This Row],[ iMiNOW  01/09/2025  31/12/2025 ]],"PROMO"," ")</f>
        <v xml:space="preserve"> </v>
      </c>
      <c r="D653" s="8" t="str">
        <f>IF($A$4="I",VLOOKUP(B653,lingue!$A$1:$W$2481,12,FALSE),IF($A$4="GB",VLOOKUP(B653,lingue!$A$1:$W$2481,14,FALSE),IF($A$4="E",VLOOKUP(B653,lingue!$A$1:$W$2481,20,FALSE),IF($A$4="PL",VLOOKUP(B653,lingue!$A$1:$W$2481,22,FALSE),IF($A$4="D",VLOOKUP(B653,lingue!$A$1:$W$2481,16,FALSE),IF($A$4="F",VLOOKUP(B653,lingue!$A$1:$W$2481,18,FALSE)))))))</f>
        <v>COPERCHIO IN POLIPROPILENE PER CASSETTE SERIE RL-KLT - DIM. MM  L=300 P=200 - COLORE: BLU SEGNALE</v>
      </c>
      <c r="E653" s="23" t="str">
        <f>IF($A$4="I",VLOOKUP(B653,lingue!$A$1:$W$2481,13,FALSE),IF($A$4="GB",VLOOKUP(B653,lingue!$A$1:$W$2481,15,FALSE),IF($A$4="E",VLOOKUP(B653,lingue!$A$1:$W$2481,21,FALSE),IF($A$4="PL",VLOOKUP(B653,lingue!$A$1:$W$2481,23,FALSE),IF($A$4="D",VLOOKUP(B653,lingue!$A$1:$W$2481,17,FALSE),IF($A$4="F",VLOOKUP(B653,lingue!$A$1:$W$2481,19,FALSE)))))))</f>
        <v xml:space="preserve">***FORNITO IN MULTIPLI DI 8/1280 PZ*** </v>
      </c>
      <c r="F653" s="8"/>
      <c r="G653" s="23"/>
      <c r="H653" s="8"/>
      <c r="I653" s="24">
        <v>91</v>
      </c>
      <c r="J653" s="25">
        <v>8</v>
      </c>
      <c r="K653" s="26">
        <v>1280</v>
      </c>
      <c r="L653" s="27">
        <v>3.2</v>
      </c>
      <c r="M653" s="102"/>
    </row>
    <row r="654" spans="1:13" ht="21.75" customHeight="1" x14ac:dyDescent="0.25">
      <c r="A654" s="34" t="s">
        <v>612</v>
      </c>
      <c r="B654" s="84" t="s">
        <v>634</v>
      </c>
      <c r="C654" s="98" t="str">
        <f>IF(Tabella423[[#This Row],[ iMiNOW  01/09/2025  31/12/2025 ]],"PROMO"," ")</f>
        <v xml:space="preserve"> </v>
      </c>
      <c r="D654" s="8" t="str">
        <f>IF($A$4="I",VLOOKUP(B654,lingue!$A$1:$W$2481,12,FALSE),IF($A$4="GB",VLOOKUP(B654,lingue!$A$1:$W$2481,14,FALSE),IF($A$4="E",VLOOKUP(B654,lingue!$A$1:$W$2481,20,FALSE),IF($A$4="PL",VLOOKUP(B654,lingue!$A$1:$W$2481,22,FALSE),IF($A$4="D",VLOOKUP(B654,lingue!$A$1:$W$2481,16,FALSE),IF($A$4="F",VLOOKUP(B654,lingue!$A$1:$W$2481,18,FALSE)))))))</f>
        <v>COPERCHIO IN POLIPROPILENE PER CASSETTE SERIE R-KLT - DIM. MM  L=300 P=200 - COLORE: BLU ZAFFIRO PLASTICA (SIMIL RAL5003)</v>
      </c>
      <c r="E654" s="23" t="str">
        <f>IF($A$4="I",VLOOKUP(B654,lingue!$A$1:$W$2481,13,FALSE),IF($A$4="GB",VLOOKUP(B654,lingue!$A$1:$W$2481,15,FALSE),IF($A$4="E",VLOOKUP(B654,lingue!$A$1:$W$2481,21,FALSE),IF($A$4="PL",VLOOKUP(B654,lingue!$A$1:$W$2481,23,FALSE),IF($A$4="D",VLOOKUP(B654,lingue!$A$1:$W$2481,17,FALSE),IF($A$4="F",VLOOKUP(B654,lingue!$A$1:$W$2481,19,FALSE)))))))</f>
        <v xml:space="preserve">***FORNITO IN MULTIPLI DI 8/1280 PZ*** </v>
      </c>
      <c r="F654" s="8"/>
      <c r="G654" s="23"/>
      <c r="H654" s="8"/>
      <c r="I654" s="24">
        <v>91</v>
      </c>
      <c r="J654" s="25">
        <v>8</v>
      </c>
      <c r="K654" s="26">
        <v>1280</v>
      </c>
      <c r="L654" s="27">
        <v>3.2</v>
      </c>
      <c r="M654" s="102"/>
    </row>
    <row r="655" spans="1:13" ht="21.75" customHeight="1" x14ac:dyDescent="0.25">
      <c r="A655" s="34" t="s">
        <v>612</v>
      </c>
      <c r="B655" s="77" t="s">
        <v>635</v>
      </c>
      <c r="C655" s="98" t="str">
        <f>IF(Tabella423[[#This Row],[ iMiNOW  01/09/2025  31/12/2025 ]],"PROMO"," ")</f>
        <v xml:space="preserve"> </v>
      </c>
      <c r="D655" s="8" t="str">
        <f>IF($A$4="I",VLOOKUP(B655,lingue!$A$1:$W$2481,12,FALSE),IF($A$4="GB",VLOOKUP(B655,lingue!$A$1:$W$2481,14,FALSE),IF($A$4="E",VLOOKUP(B655,lingue!$A$1:$W$2481,20,FALSE),IF($A$4="PL",VLOOKUP(B655,lingue!$A$1:$W$2481,22,FALSE),IF($A$4="D",VLOOKUP(B655,lingue!$A$1:$W$2481,16,FALSE),IF($A$4="F",VLOOKUP(B655,lingue!$A$1:$W$2481,18,FALSE)))))))</f>
        <v>COPERCHIO IN POLIPROPILENE CONDUTTIVO PER CASSETTE SERIE RL/R-KLT - DIM. MM  L=300 P=200 - COLORE: NERO</v>
      </c>
      <c r="E655" s="23" t="str">
        <f>IF($A$4="I",VLOOKUP(B655,lingue!$A$1:$W$2481,13,FALSE),IF($A$4="GB",VLOOKUP(B655,lingue!$A$1:$W$2481,15,FALSE),IF($A$4="E",VLOOKUP(B655,lingue!$A$1:$W$2481,21,FALSE),IF($A$4="PL",VLOOKUP(B655,lingue!$A$1:$W$2481,23,FALSE),IF($A$4="D",VLOOKUP(B655,lingue!$A$1:$W$2481,17,FALSE),IF($A$4="F",VLOOKUP(B655,lingue!$A$1:$W$2481,19,FALSE)))))))</f>
        <v xml:space="preserve">***FORNITO IN MULTIPLI DI 8/1280 PZ*** </v>
      </c>
      <c r="F655" s="29">
        <v>200</v>
      </c>
      <c r="G655" s="32"/>
      <c r="H655" s="31"/>
      <c r="I655" s="24">
        <v>102</v>
      </c>
      <c r="J655" s="25">
        <v>8</v>
      </c>
      <c r="K655" s="26">
        <v>1280</v>
      </c>
      <c r="L655" s="27">
        <v>6.04</v>
      </c>
      <c r="M655" s="102"/>
    </row>
    <row r="656" spans="1:13" ht="21.75" customHeight="1" x14ac:dyDescent="0.25">
      <c r="A656" s="34" t="s">
        <v>612</v>
      </c>
      <c r="B656" s="83" t="s">
        <v>636</v>
      </c>
      <c r="C656" s="98" t="str">
        <f>IF(Tabella423[[#This Row],[ iMiNOW  01/09/2025  31/12/2025 ]],"PROMO"," ")</f>
        <v xml:space="preserve"> </v>
      </c>
      <c r="D656" s="8" t="str">
        <f>IF($A$4="I",VLOOKUP(B656,lingue!$A$1:$W$2481,12,FALSE),IF($A$4="GB",VLOOKUP(B656,lingue!$A$1:$W$2481,14,FALSE),IF($A$4="E",VLOOKUP(B656,lingue!$A$1:$W$2481,20,FALSE),IF($A$4="PL",VLOOKUP(B656,lingue!$A$1:$W$2481,22,FALSE),IF($A$4="D",VLOOKUP(B656,lingue!$A$1:$W$2481,16,FALSE),IF($A$4="F",VLOOKUP(B656,lingue!$A$1:$W$2481,18,FALSE)))))))</f>
        <v>COPERCHIO IN POLIPROPILENE PER CASSETTE SERIE RL-KLT - DIM. MM  L=400 P=300 - COLORE: BLU SEGNALE</v>
      </c>
      <c r="E656" s="23" t="str">
        <f>IF($A$4="I",VLOOKUP(B656,lingue!$A$1:$W$2481,13,FALSE),IF($A$4="GB",VLOOKUP(B656,lingue!$A$1:$W$2481,15,FALSE),IF($A$4="E",VLOOKUP(B656,lingue!$A$1:$W$2481,21,FALSE),IF($A$4="PL",VLOOKUP(B656,lingue!$A$1:$W$2481,23,FALSE),IF($A$4="D",VLOOKUP(B656,lingue!$A$1:$W$2481,17,FALSE),IF($A$4="F",VLOOKUP(B656,lingue!$A$1:$W$2481,19,FALSE)))))))</f>
        <v xml:space="preserve">***FORNITO IN MULTIPLI DI 4/640 PZ*** </v>
      </c>
      <c r="F656" s="8"/>
      <c r="G656" s="23"/>
      <c r="H656" s="8"/>
      <c r="I656" s="24">
        <v>279</v>
      </c>
      <c r="J656" s="25">
        <v>4</v>
      </c>
      <c r="K656" s="26">
        <v>640</v>
      </c>
      <c r="L656" s="27">
        <v>4.2699999999999996</v>
      </c>
      <c r="M656" s="102"/>
    </row>
    <row r="657" spans="1:13" ht="21.75" customHeight="1" x14ac:dyDescent="0.25">
      <c r="A657" s="34" t="s">
        <v>612</v>
      </c>
      <c r="B657" s="84" t="s">
        <v>637</v>
      </c>
      <c r="C657" s="98" t="str">
        <f>IF(Tabella423[[#This Row],[ iMiNOW  01/09/2025  31/12/2025 ]],"PROMO"," ")</f>
        <v xml:space="preserve"> </v>
      </c>
      <c r="D657" s="8" t="str">
        <f>IF($A$4="I",VLOOKUP(B657,lingue!$A$1:$W$2481,12,FALSE),IF($A$4="GB",VLOOKUP(B657,lingue!$A$1:$W$2481,14,FALSE),IF($A$4="E",VLOOKUP(B657,lingue!$A$1:$W$2481,20,FALSE),IF($A$4="PL",VLOOKUP(B657,lingue!$A$1:$W$2481,22,FALSE),IF($A$4="D",VLOOKUP(B657,lingue!$A$1:$W$2481,16,FALSE),IF($A$4="F",VLOOKUP(B657,lingue!$A$1:$W$2481,18,FALSE)))))))</f>
        <v>COPERCHIO IN POLIPROPILENE PER CASSETTE SERIE R-KLT - DIM. MM  L=400 P=300 - COLORE: BLU ZAFFIRO PLASTICA (SIMIL RAL5003)</v>
      </c>
      <c r="E657" s="23" t="str">
        <f>IF($A$4="I",VLOOKUP(B657,lingue!$A$1:$W$2481,13,FALSE),IF($A$4="GB",VLOOKUP(B657,lingue!$A$1:$W$2481,15,FALSE),IF($A$4="E",VLOOKUP(B657,lingue!$A$1:$W$2481,21,FALSE),IF($A$4="PL",VLOOKUP(B657,lingue!$A$1:$W$2481,23,FALSE),IF($A$4="D",VLOOKUP(B657,lingue!$A$1:$W$2481,17,FALSE),IF($A$4="F",VLOOKUP(B657,lingue!$A$1:$W$2481,19,FALSE)))))))</f>
        <v xml:space="preserve">***FORNITO IN MULTIPLI DI 4/640 PZ*** </v>
      </c>
      <c r="F657" s="8"/>
      <c r="G657" s="23"/>
      <c r="H657" s="8"/>
      <c r="I657" s="24">
        <v>279</v>
      </c>
      <c r="J657" s="25">
        <v>4</v>
      </c>
      <c r="K657" s="26">
        <v>640</v>
      </c>
      <c r="L657" s="27">
        <v>4.2699999999999996</v>
      </c>
      <c r="M657" s="102"/>
    </row>
    <row r="658" spans="1:13" ht="21.75" customHeight="1" x14ac:dyDescent="0.25">
      <c r="A658" s="34" t="s">
        <v>612</v>
      </c>
      <c r="B658" s="77" t="s">
        <v>638</v>
      </c>
      <c r="C658" s="98" t="str">
        <f>IF(Tabella423[[#This Row],[ iMiNOW  01/09/2025  31/12/2025 ]],"PROMO"," ")</f>
        <v xml:space="preserve"> </v>
      </c>
      <c r="D658" s="8" t="str">
        <f>IF($A$4="I",VLOOKUP(B658,lingue!$A$1:$W$2481,12,FALSE),IF($A$4="GB",VLOOKUP(B658,lingue!$A$1:$W$2481,14,FALSE),IF($A$4="E",VLOOKUP(B658,lingue!$A$1:$W$2481,20,FALSE),IF($A$4="PL",VLOOKUP(B658,lingue!$A$1:$W$2481,22,FALSE),IF($A$4="D",VLOOKUP(B658,lingue!$A$1:$W$2481,16,FALSE),IF($A$4="F",VLOOKUP(B658,lingue!$A$1:$W$2481,18,FALSE)))))))</f>
        <v>COPERCHIO IN POLIPROPILENE CONDUTTIVO PER CASSETTE SERIE RL/R-KLT - DIM. MM  L=400 P=300 - COLORE: NERO</v>
      </c>
      <c r="E658" s="23" t="str">
        <f>IF($A$4="I",VLOOKUP(B658,lingue!$A$1:$W$2481,13,FALSE),IF($A$4="GB",VLOOKUP(B658,lingue!$A$1:$W$2481,15,FALSE),IF($A$4="E",VLOOKUP(B658,lingue!$A$1:$W$2481,21,FALSE),IF($A$4="PL",VLOOKUP(B658,lingue!$A$1:$W$2481,23,FALSE),IF($A$4="D",VLOOKUP(B658,lingue!$A$1:$W$2481,17,FALSE),IF($A$4="F",VLOOKUP(B658,lingue!$A$1:$W$2481,19,FALSE)))))))</f>
        <v xml:space="preserve">***FORNITO IN MULTIPLI DI 4/640 PZ*** </v>
      </c>
      <c r="F658" s="29">
        <v>200</v>
      </c>
      <c r="G658" s="32"/>
      <c r="H658" s="31"/>
      <c r="I658" s="24">
        <v>312</v>
      </c>
      <c r="J658" s="25">
        <v>4</v>
      </c>
      <c r="K658" s="26">
        <v>640</v>
      </c>
      <c r="L658" s="27">
        <v>6.65</v>
      </c>
      <c r="M658" s="102"/>
    </row>
    <row r="659" spans="1:13" ht="21.75" customHeight="1" x14ac:dyDescent="0.25">
      <c r="A659" s="34" t="s">
        <v>612</v>
      </c>
      <c r="B659" s="83" t="s">
        <v>639</v>
      </c>
      <c r="C659" s="98" t="str">
        <f>IF(Tabella423[[#This Row],[ iMiNOW  01/09/2025  31/12/2025 ]],"PROMO"," ")</f>
        <v xml:space="preserve"> </v>
      </c>
      <c r="D659" s="8" t="str">
        <f>IF($A$4="I",VLOOKUP(B659,lingue!$A$1:$W$2481,12,FALSE),IF($A$4="GB",VLOOKUP(B659,lingue!$A$1:$W$2481,14,FALSE),IF($A$4="E",VLOOKUP(B659,lingue!$A$1:$W$2481,20,FALSE),IF($A$4="PL",VLOOKUP(B659,lingue!$A$1:$W$2481,22,FALSE),IF($A$4="D",VLOOKUP(B659,lingue!$A$1:$W$2481,16,FALSE),IF($A$4="F",VLOOKUP(B659,lingue!$A$1:$W$2481,18,FALSE)))))))</f>
        <v>COPERCHIO IN POLIPROPILENE PER CASSETTE SERIE RL-KLT - DIM. MM  L=600 P=400 - COLORE: BLU SEGNALE Plastica</v>
      </c>
      <c r="E659" s="23" t="str">
        <f>IF($A$4="I",VLOOKUP(B659,lingue!$A$1:$W$2481,13,FALSE),IF($A$4="GB",VLOOKUP(B659,lingue!$A$1:$W$2481,15,FALSE),IF($A$4="E",VLOOKUP(B659,lingue!$A$1:$W$2481,21,FALSE),IF($A$4="PL",VLOOKUP(B659,lingue!$A$1:$W$2481,23,FALSE),IF($A$4="D",VLOOKUP(B659,lingue!$A$1:$W$2481,17,FALSE),IF($A$4="F",VLOOKUP(B659,lingue!$A$1:$W$2481,19,FALSE)))))))</f>
        <v xml:space="preserve">***FORNITO IN MULTIPLI DI 4/240 PZ*** </v>
      </c>
      <c r="F659" s="8"/>
      <c r="G659" s="23"/>
      <c r="H659" s="8"/>
      <c r="I659" s="24">
        <v>680</v>
      </c>
      <c r="J659" s="25">
        <v>4</v>
      </c>
      <c r="K659" s="26">
        <v>240</v>
      </c>
      <c r="L659" s="27">
        <v>5.94</v>
      </c>
      <c r="M659" s="102"/>
    </row>
    <row r="660" spans="1:13" ht="21.75" customHeight="1" x14ac:dyDescent="0.25">
      <c r="A660" s="34" t="s">
        <v>612</v>
      </c>
      <c r="B660" s="84" t="s">
        <v>640</v>
      </c>
      <c r="C660" s="98" t="str">
        <f>IF(Tabella423[[#This Row],[ iMiNOW  01/09/2025  31/12/2025 ]],"PROMO"," ")</f>
        <v xml:space="preserve"> </v>
      </c>
      <c r="D660" s="8" t="str">
        <f>IF($A$4="I",VLOOKUP(B660,lingue!$A$1:$W$2481,12,FALSE),IF($A$4="GB",VLOOKUP(B660,lingue!$A$1:$W$2481,14,FALSE),IF($A$4="E",VLOOKUP(B660,lingue!$A$1:$W$2481,20,FALSE),IF($A$4="PL",VLOOKUP(B660,lingue!$A$1:$W$2481,22,FALSE),IF($A$4="D",VLOOKUP(B660,lingue!$A$1:$W$2481,16,FALSE),IF($A$4="F",VLOOKUP(B660,lingue!$A$1:$W$2481,18,FALSE)))))))</f>
        <v>COPERCHIO IN POLIPROPILENE PER CASSETTE SERIE R-KLT - DIM. MM  L=600 P=400 - COLORE: BLU ZAFFIRO PLASTICA (SIMIL RAL5003)</v>
      </c>
      <c r="E660" s="23" t="str">
        <f>IF($A$4="I",VLOOKUP(B660,lingue!$A$1:$W$2481,13,FALSE),IF($A$4="GB",VLOOKUP(B660,lingue!$A$1:$W$2481,15,FALSE),IF($A$4="E",VLOOKUP(B660,lingue!$A$1:$W$2481,21,FALSE),IF($A$4="PL",VLOOKUP(B660,lingue!$A$1:$W$2481,23,FALSE),IF($A$4="D",VLOOKUP(B660,lingue!$A$1:$W$2481,17,FALSE),IF($A$4="F",VLOOKUP(B660,lingue!$A$1:$W$2481,19,FALSE)))))))</f>
        <v xml:space="preserve">***FORNITO IN MULTIPLI DI 4/240 PZ*** </v>
      </c>
      <c r="F660" s="8"/>
      <c r="G660" s="23"/>
      <c r="H660" s="8"/>
      <c r="I660" s="24">
        <v>680</v>
      </c>
      <c r="J660" s="25">
        <v>4</v>
      </c>
      <c r="K660" s="26">
        <v>240</v>
      </c>
      <c r="L660" s="27">
        <v>5.94</v>
      </c>
      <c r="M660" s="102"/>
    </row>
    <row r="661" spans="1:13" ht="21.75" customHeight="1" x14ac:dyDescent="0.25">
      <c r="A661" s="34" t="s">
        <v>612</v>
      </c>
      <c r="B661" s="77" t="s">
        <v>641</v>
      </c>
      <c r="C661" s="98" t="str">
        <f>IF(Tabella423[[#This Row],[ iMiNOW  01/09/2025  31/12/2025 ]],"PROMO"," ")</f>
        <v xml:space="preserve"> </v>
      </c>
      <c r="D661" s="8" t="str">
        <f>IF($A$4="I",VLOOKUP(B661,lingue!$A$1:$W$2481,12,FALSE),IF($A$4="GB",VLOOKUP(B661,lingue!$A$1:$W$2481,14,FALSE),IF($A$4="E",VLOOKUP(B661,lingue!$A$1:$W$2481,20,FALSE),IF($A$4="PL",VLOOKUP(B661,lingue!$A$1:$W$2481,22,FALSE),IF($A$4="D",VLOOKUP(B661,lingue!$A$1:$W$2481,16,FALSE),IF($A$4="F",VLOOKUP(B661,lingue!$A$1:$W$2481,18,FALSE)))))))</f>
        <v>COPERCHIO IN PP CONDUTTIVO PER CASSETTE SERIE RL-KLT - DIM. MM  L=600 P=400 - COLORE: NERO</v>
      </c>
      <c r="E661" s="23" t="str">
        <f>IF($A$4="I",VLOOKUP(B661,lingue!$A$1:$W$2481,13,FALSE),IF($A$4="GB",VLOOKUP(B661,lingue!$A$1:$W$2481,15,FALSE),IF($A$4="E",VLOOKUP(B661,lingue!$A$1:$W$2481,21,FALSE),IF($A$4="PL",VLOOKUP(B661,lingue!$A$1:$W$2481,23,FALSE),IF($A$4="D",VLOOKUP(B661,lingue!$A$1:$W$2481,17,FALSE),IF($A$4="F",VLOOKUP(B661,lingue!$A$1:$W$2481,19,FALSE)))))))</f>
        <v xml:space="preserve">***FORNITO IN MULTIPLI DI 4/240 PZ*** </v>
      </c>
      <c r="F661" s="29">
        <v>200</v>
      </c>
      <c r="G661" s="32"/>
      <c r="H661" s="31"/>
      <c r="I661" s="24">
        <v>762</v>
      </c>
      <c r="J661" s="25">
        <v>4</v>
      </c>
      <c r="K661" s="26">
        <v>240</v>
      </c>
      <c r="L661" s="27">
        <v>11.87</v>
      </c>
      <c r="M661" s="102"/>
    </row>
    <row r="662" spans="1:13" ht="21.75" customHeight="1" x14ac:dyDescent="0.25">
      <c r="A662" s="34" t="s">
        <v>612</v>
      </c>
      <c r="B662" s="77" t="s">
        <v>642</v>
      </c>
      <c r="C662" s="98" t="str">
        <f>IF(Tabella423[[#This Row],[ iMiNOW  01/09/2025  31/12/2025 ]],"PROMO"," ")</f>
        <v xml:space="preserve"> </v>
      </c>
      <c r="D662" s="8" t="str">
        <f>IF($A$4="I",VLOOKUP(B662,lingue!$A$1:$W$2481,12,FALSE),IF($A$4="GB",VLOOKUP(B662,lingue!$A$1:$W$2481,14,FALSE),IF($A$4="E",VLOOKUP(B662,lingue!$A$1:$W$2481,20,FALSE),IF($A$4="PL",VLOOKUP(B662,lingue!$A$1:$W$2481,22,FALSE),IF($A$4="D",VLOOKUP(B662,lingue!$A$1:$W$2481,16,FALSE),IF($A$4="F",VLOOKUP(B662,lingue!$A$1:$W$2481,18,FALSE)))))))</f>
        <v>PROTEZIONE ETICHETTE IN POLIPROPILENE INCOLORE PER CASSETTA R/RL-KLT - DIM. MM  L=210 A=74</v>
      </c>
      <c r="E662" s="23" t="str">
        <f>IF($A$4="I",VLOOKUP(B662,lingue!$A$1:$W$2481,13,FALSE),IF($A$4="GB",VLOOKUP(B662,lingue!$A$1:$W$2481,15,FALSE),IF($A$4="E",VLOOKUP(B662,lingue!$A$1:$W$2481,21,FALSE),IF($A$4="PL",VLOOKUP(B662,lingue!$A$1:$W$2481,23,FALSE),IF($A$4="D",VLOOKUP(B662,lingue!$A$1:$W$2481,17,FALSE),IF($A$4="F",VLOOKUP(B662,lingue!$A$1:$W$2481,19,FALSE)))))))</f>
        <v xml:space="preserve">***FORNITO IN MULTIPLI DI 8 PZ*** </v>
      </c>
      <c r="F662" s="8"/>
      <c r="G662" s="23"/>
      <c r="H662" s="8"/>
      <c r="I662" s="24">
        <v>25</v>
      </c>
      <c r="J662" s="25">
        <v>8</v>
      </c>
      <c r="K662" s="26"/>
      <c r="L662" s="27">
        <v>1.24</v>
      </c>
      <c r="M662" s="102"/>
    </row>
    <row r="663" spans="1:13" ht="21.75" customHeight="1" x14ac:dyDescent="0.25">
      <c r="A663" s="34" t="s">
        <v>643</v>
      </c>
      <c r="B663" s="78" t="s">
        <v>644</v>
      </c>
      <c r="C663" s="98" t="str">
        <f>IF(Tabella423[[#This Row],[ iMiNOW  01/09/2025  31/12/2025 ]],"PROMO"," ")</f>
        <v xml:space="preserve"> </v>
      </c>
      <c r="D663" s="8" t="str">
        <f>IF($A$4="I",VLOOKUP(B663,lingue!$A$1:$W$2481,12,FALSE),IF($A$4="GB",VLOOKUP(B663,lingue!$A$1:$W$2481,14,FALSE),IF($A$4="E",VLOOKUP(B663,lingue!$A$1:$W$2481,20,FALSE),IF($A$4="PL",VLOOKUP(B663,lingue!$A$1:$W$2481,22,FALSE),IF($A$4="D",VLOOKUP(B663,lingue!$A$1:$W$2481,16,FALSE),IF($A$4="F",VLOOKUP(B663,lingue!$A$1:$W$2481,18,FALSE)))))))</f>
        <v>CARTER DI CHIUSURA IN POLIPROPILENE PER FORO MANIGLIA CASSETTA KRONOS - COLORE GRIGIO 01</v>
      </c>
      <c r="E663" s="23" t="str">
        <f>IF($A$4="I",VLOOKUP(B663,lingue!$A$1:$W$2481,13,FALSE),IF($A$4="GB",VLOOKUP(B663,lingue!$A$1:$W$2481,15,FALSE),IF($A$4="E",VLOOKUP(B663,lingue!$A$1:$W$2481,21,FALSE),IF($A$4="PL",VLOOKUP(B663,lingue!$A$1:$W$2481,23,FALSE),IF($A$4="D",VLOOKUP(B663,lingue!$A$1:$W$2481,17,FALSE),IF($A$4="F",VLOOKUP(B663,lingue!$A$1:$W$2481,19,FALSE)))))))</f>
        <v xml:space="preserve">***FORNITO IN MULTIPLI DI 10 PZ*** </v>
      </c>
      <c r="F663" s="28"/>
      <c r="G663" s="23"/>
      <c r="I663" s="24">
        <v>9</v>
      </c>
      <c r="J663" s="25">
        <v>10</v>
      </c>
      <c r="K663" s="36"/>
      <c r="L663" s="27">
        <v>0.36</v>
      </c>
      <c r="M663" s="102"/>
    </row>
    <row r="664" spans="1:13" ht="21.75" customHeight="1" x14ac:dyDescent="0.25">
      <c r="A664" s="34" t="s">
        <v>643</v>
      </c>
      <c r="B664" s="22" t="s">
        <v>645</v>
      </c>
      <c r="C664" s="98" t="str">
        <f>IF(Tabella423[[#This Row],[ iMiNOW  01/09/2025  31/12/2025 ]],"PROMO"," ")</f>
        <v xml:space="preserve"> </v>
      </c>
      <c r="D664" s="8" t="str">
        <f>IF($A$4="I",VLOOKUP(B664,lingue!$A$1:$W$2481,12,FALSE),IF($A$4="GB",VLOOKUP(B664,lingue!$A$1:$W$2481,14,FALSE),IF($A$4="E",VLOOKUP(B664,lingue!$A$1:$W$2481,20,FALSE),IF($A$4="PL",VLOOKUP(B664,lingue!$A$1:$W$2481,22,FALSE),IF($A$4="D",VLOOKUP(B664,lingue!$A$1:$W$2481,16,FALSE),IF($A$4="F",VLOOKUP(B664,lingue!$A$1:$W$2481,18,FALSE)))))))</f>
        <v>SIGILLO MONOUSO IN POLIPROPILENE PER CASSETTE KRONOS E DELTA -COLORE: BIANCO</v>
      </c>
      <c r="E664" s="23" t="str">
        <f>IF($A$4="I",VLOOKUP(B664,lingue!$A$1:$W$2481,13,FALSE),IF($A$4="GB",VLOOKUP(B664,lingue!$A$1:$W$2481,15,FALSE),IF($A$4="E",VLOOKUP(B664,lingue!$A$1:$W$2481,21,FALSE),IF($A$4="PL",VLOOKUP(B664,lingue!$A$1:$W$2481,23,FALSE),IF($A$4="D",VLOOKUP(B664,lingue!$A$1:$W$2481,17,FALSE),IF($A$4="F",VLOOKUP(B664,lingue!$A$1:$W$2481,19,FALSE)))))))</f>
        <v xml:space="preserve">***FORNITO IN MULTIPLI DI 500 PZ*** </v>
      </c>
      <c r="F664" s="28"/>
      <c r="G664" s="23"/>
      <c r="I664" s="24">
        <v>1.3</v>
      </c>
      <c r="J664" s="25">
        <v>500</v>
      </c>
      <c r="K664" s="26"/>
      <c r="L664" s="27">
        <v>0.11</v>
      </c>
      <c r="M664" s="102"/>
    </row>
    <row r="665" spans="1:13" ht="21.75" customHeight="1" x14ac:dyDescent="0.25">
      <c r="A665" s="34" t="s">
        <v>643</v>
      </c>
      <c r="B665" s="78" t="s">
        <v>646</v>
      </c>
      <c r="C665" s="98" t="str">
        <f>IF(Tabella423[[#This Row],[ iMiNOW  01/09/2025  31/12/2025 ]],"PROMO"," ")</f>
        <v xml:space="preserve"> </v>
      </c>
      <c r="D665" s="8" t="str">
        <f>IF($A$4="I",VLOOKUP(B665,lingue!$A$1:$W$2481,12,FALSE),IF($A$4="GB",VLOOKUP(B665,lingue!$A$1:$W$2481,14,FALSE),IF($A$4="E",VLOOKUP(B665,lingue!$A$1:$W$2481,20,FALSE),IF($A$4="PL",VLOOKUP(B665,lingue!$A$1:$W$2481,22,FALSE),IF($A$4="D",VLOOKUP(B665,lingue!$A$1:$W$2481,16,FALSE),IF($A$4="F",VLOOKUP(B665,lingue!$A$1:$W$2481,18,FALSE)))))))</f>
        <v>CASSETTA IN POLIPROPILENE SERIE KRONOS CON FONDO LISCIO-CAPACITA Lt=20 - DIM. MM  L=400 P=300 A=220 - COLORE: CORPO ANTRACITE XL - COLLARE GRIGIO 01</v>
      </c>
      <c r="E665" s="23" t="str">
        <f>IF($A$4="I",VLOOKUP(B665,lingue!$A$1:$W$2481,13,FALSE),IF($A$4="GB",VLOOKUP(B665,lingue!$A$1:$W$2481,15,FALSE),IF($A$4="E",VLOOKUP(B665,lingue!$A$1:$W$2481,21,FALSE),IF($A$4="PL",VLOOKUP(B665,lingue!$A$1:$W$2481,23,FALSE),IF($A$4="D",VLOOKUP(B665,lingue!$A$1:$W$2481,17,FALSE),IF($A$4="F",VLOOKUP(B665,lingue!$A$1:$W$2481,19,FALSE)))))))</f>
        <v xml:space="preserve">CON MANIGLIE APERTE, PARETI E FONDO CHIUSI ***FORNITO IN MULTIPLI DI 10/240 PZ*** </v>
      </c>
      <c r="F665" s="28"/>
      <c r="G665" s="23"/>
      <c r="I665" s="24">
        <v>1510</v>
      </c>
      <c r="J665" s="25">
        <v>10</v>
      </c>
      <c r="K665" s="26">
        <v>240</v>
      </c>
      <c r="L665" s="27">
        <v>17.39</v>
      </c>
      <c r="M665" s="102"/>
    </row>
    <row r="666" spans="1:13" ht="21.75" customHeight="1" x14ac:dyDescent="0.25">
      <c r="A666" s="34" t="s">
        <v>643</v>
      </c>
      <c r="B666" s="85" t="s">
        <v>647</v>
      </c>
      <c r="C666" s="98" t="str">
        <f>IF(Tabella423[[#This Row],[ iMiNOW  01/09/2025  31/12/2025 ]],"PROMO"," ")</f>
        <v xml:space="preserve"> </v>
      </c>
      <c r="D666" s="8" t="str">
        <f>IF($A$4="I",VLOOKUP(B666,lingue!$A$1:$W$2481,12,FALSE),IF($A$4="GB",VLOOKUP(B666,lingue!$A$1:$W$2481,14,FALSE),IF($A$4="E",VLOOKUP(B666,lingue!$A$1:$W$2481,20,FALSE),IF($A$4="PL",VLOOKUP(B666,lingue!$A$1:$W$2481,22,FALSE),IF($A$4="D",VLOOKUP(B666,lingue!$A$1:$W$2481,16,FALSE),IF($A$4="F",VLOOKUP(B666,lingue!$A$1:$W$2481,18,FALSE)))))))</f>
        <v>COPERCHIO IN POLIPROPILENE A DUE FALDE PER CASSETTA KRONOS 4322 - COLORE: ANTRACITE XL</v>
      </c>
      <c r="E666" s="23" t="str">
        <f>IF($A$4="I",VLOOKUP(B666,lingue!$A$1:$W$2481,13,FALSE),IF($A$4="GB",VLOOKUP(B666,lingue!$A$1:$W$2481,15,FALSE),IF($A$4="E",VLOOKUP(B666,lingue!$A$1:$W$2481,21,FALSE),IF($A$4="PL",VLOOKUP(B666,lingue!$A$1:$W$2481,23,FALSE),IF($A$4="D",VLOOKUP(B666,lingue!$A$1:$W$2481,17,FALSE),IF($A$4="F",VLOOKUP(B666,lingue!$A$1:$W$2481,19,FALSE)))))))</f>
        <v xml:space="preserve">***FORNITO IN MULTIPLI DI 10/360 PZ*** </v>
      </c>
      <c r="F666" s="28"/>
      <c r="G666" s="23"/>
      <c r="I666" s="24">
        <v>277</v>
      </c>
      <c r="J666" s="25">
        <v>10</v>
      </c>
      <c r="K666" s="26">
        <v>360</v>
      </c>
      <c r="L666" s="27">
        <v>3.73</v>
      </c>
      <c r="M666" s="102"/>
    </row>
    <row r="667" spans="1:13" ht="21.75" customHeight="1" x14ac:dyDescent="0.25">
      <c r="A667" s="34" t="s">
        <v>643</v>
      </c>
      <c r="B667" s="78" t="s">
        <v>648</v>
      </c>
      <c r="C667" s="98" t="str">
        <f>IF(Tabella423[[#This Row],[ iMiNOW  01/09/2025  31/12/2025 ]],"PROMO"," ")</f>
        <v xml:space="preserve"> </v>
      </c>
      <c r="D667" s="8" t="str">
        <f>IF($A$4="I",VLOOKUP(B667,lingue!$A$1:$W$2481,12,FALSE),IF($A$4="GB",VLOOKUP(B667,lingue!$A$1:$W$2481,14,FALSE),IF($A$4="E",VLOOKUP(B667,lingue!$A$1:$W$2481,20,FALSE),IF($A$4="PL",VLOOKUP(B667,lingue!$A$1:$W$2481,22,FALSE),IF($A$4="D",VLOOKUP(B667,lingue!$A$1:$W$2481,16,FALSE),IF($A$4="F",VLOOKUP(B667,lingue!$A$1:$W$2481,18,FALSE)))))))</f>
        <v>CASSETTA IN POLIPROPILENE SERIE KRONOS CON FONDO LISCIO-CAPACITA Lt=40 - DIM. MM  L=600 P=400 A=220 - COLORE: CORPO ANTRACITE XL - COLLARE GRIGIO 01</v>
      </c>
      <c r="E667" s="23" t="str">
        <f>IF($A$4="I",VLOOKUP(B667,lingue!$A$1:$W$2481,13,FALSE),IF($A$4="GB",VLOOKUP(B667,lingue!$A$1:$W$2481,15,FALSE),IF($A$4="E",VLOOKUP(B667,lingue!$A$1:$W$2481,21,FALSE),IF($A$4="PL",VLOOKUP(B667,lingue!$A$1:$W$2481,23,FALSE),IF($A$4="D",VLOOKUP(B667,lingue!$A$1:$W$2481,17,FALSE),IF($A$4="F",VLOOKUP(B667,lingue!$A$1:$W$2481,19,FALSE)))))))</f>
        <v xml:space="preserve">CON MANIGLIE APERTE, PARETI E FONDO CHIUSI ***FORNITO IN MULTIPLI DI 5/120 PZ*** </v>
      </c>
      <c r="F667" s="28"/>
      <c r="G667" s="23"/>
      <c r="I667" s="24">
        <v>2192</v>
      </c>
      <c r="J667" s="25">
        <v>5</v>
      </c>
      <c r="K667" s="26">
        <v>120</v>
      </c>
      <c r="L667" s="27">
        <v>23.78</v>
      </c>
      <c r="M667" s="102"/>
    </row>
    <row r="668" spans="1:13" ht="21.75" customHeight="1" x14ac:dyDescent="0.25">
      <c r="A668" s="34" t="s">
        <v>643</v>
      </c>
      <c r="B668" s="78" t="s">
        <v>649</v>
      </c>
      <c r="C668" s="98" t="str">
        <f>IF(Tabella423[[#This Row],[ iMiNOW  01/09/2025  31/12/2025 ]],"PROMO"," ")</f>
        <v xml:space="preserve"> </v>
      </c>
      <c r="D668" s="8" t="str">
        <f>IF($A$4="I",VLOOKUP(B668,lingue!$A$1:$W$2481,12,FALSE),IF($A$4="GB",VLOOKUP(B668,lingue!$A$1:$W$2481,14,FALSE),IF($A$4="E",VLOOKUP(B668,lingue!$A$1:$W$2481,20,FALSE),IF($A$4="PL",VLOOKUP(B668,lingue!$A$1:$W$2481,22,FALSE),IF($A$4="D",VLOOKUP(B668,lingue!$A$1:$W$2481,16,FALSE),IF($A$4="F",VLOOKUP(B668,lingue!$A$1:$W$2481,18,FALSE)))))))</f>
        <v>CASSETTA IN POLIPROPILENE SERIE KRONOS CON FONDO LISCIO-CAPACITA Lt=60 - DIM. MM  L=600 P=400 A=320 - COLORE: CORPO ANTRACITE XL - COLLARE GRIGIO 01</v>
      </c>
      <c r="E668" s="23" t="str">
        <f>IF($A$4="I",VLOOKUP(B668,lingue!$A$1:$W$2481,13,FALSE),IF($A$4="GB",VLOOKUP(B668,lingue!$A$1:$W$2481,15,FALSE),IF($A$4="E",VLOOKUP(B668,lingue!$A$1:$W$2481,21,FALSE),IF($A$4="PL",VLOOKUP(B668,lingue!$A$1:$W$2481,23,FALSE),IF($A$4="D",VLOOKUP(B668,lingue!$A$1:$W$2481,17,FALSE),IF($A$4="F",VLOOKUP(B668,lingue!$A$1:$W$2481,19,FALSE)))))))</f>
        <v xml:space="preserve">CON MANIGLIE APERTE, PARETI E FONDO CHIUSI ***FORNITO IN MULTIPLI DI 5/120 PZ*** </v>
      </c>
      <c r="F668" s="28"/>
      <c r="G668" s="23"/>
      <c r="I668" s="24">
        <v>2780</v>
      </c>
      <c r="J668" s="25">
        <v>5</v>
      </c>
      <c r="K668" s="26">
        <v>120</v>
      </c>
      <c r="L668" s="27">
        <v>27.14</v>
      </c>
      <c r="M668" s="102"/>
    </row>
    <row r="669" spans="1:13" ht="21.75" customHeight="1" x14ac:dyDescent="0.25">
      <c r="A669" s="34" t="s">
        <v>643</v>
      </c>
      <c r="B669" s="78" t="s">
        <v>650</v>
      </c>
      <c r="C669" s="98" t="str">
        <f>IF(Tabella423[[#This Row],[ iMiNOW  01/09/2025  31/12/2025 ]],"PROMO"," ")</f>
        <v xml:space="preserve"> </v>
      </c>
      <c r="D669" s="8" t="str">
        <f>IF($A$4="I",VLOOKUP(B669,lingue!$A$1:$W$2481,12,FALSE),IF($A$4="GB",VLOOKUP(B669,lingue!$A$1:$W$2481,14,FALSE),IF($A$4="E",VLOOKUP(B669,lingue!$A$1:$W$2481,20,FALSE),IF($A$4="PL",VLOOKUP(B669,lingue!$A$1:$W$2481,22,FALSE),IF($A$4="D",VLOOKUP(B669,lingue!$A$1:$W$2481,16,FALSE),IF($A$4="F",VLOOKUP(B669,lingue!$A$1:$W$2481,18,FALSE)))))))</f>
        <v>CASSETTA IN POLIPROPILENE SERIE KRONOS CON FONDO LISCIO-CAPACITA Lt=80 - DIM. MM  L=600 P=400 A=420 - COLORE: CORPO ANTRACITE XL - COLLARE GRIGIO 01</v>
      </c>
      <c r="E669" s="23" t="str">
        <f>IF($A$4="I",VLOOKUP(B669,lingue!$A$1:$W$2481,13,FALSE),IF($A$4="GB",VLOOKUP(B669,lingue!$A$1:$W$2481,15,FALSE),IF($A$4="E",VLOOKUP(B669,lingue!$A$1:$W$2481,21,FALSE),IF($A$4="PL",VLOOKUP(B669,lingue!$A$1:$W$2481,23,FALSE),IF($A$4="D",VLOOKUP(B669,lingue!$A$1:$W$2481,17,FALSE),IF($A$4="F",VLOOKUP(B669,lingue!$A$1:$W$2481,19,FALSE)))))))</f>
        <v xml:space="preserve">CON MANIGLIE APERTE, PARETI E FONDO CHIUSI ***FORNITO IN MULTIPLI DI 4/96 PZ*** </v>
      </c>
      <c r="F669" s="28"/>
      <c r="G669" s="23"/>
      <c r="I669" s="24">
        <v>3414</v>
      </c>
      <c r="J669" s="25">
        <v>4</v>
      </c>
      <c r="K669" s="26">
        <v>96</v>
      </c>
      <c r="L669" s="27">
        <v>32.340000000000003</v>
      </c>
      <c r="M669" s="102"/>
    </row>
    <row r="670" spans="1:13" ht="21.75" customHeight="1" x14ac:dyDescent="0.25">
      <c r="A670" s="34" t="s">
        <v>643</v>
      </c>
      <c r="B670" s="85" t="s">
        <v>651</v>
      </c>
      <c r="C670" s="98" t="str">
        <f>IF(Tabella423[[#This Row],[ iMiNOW  01/09/2025  31/12/2025 ]],"PROMO"," ")</f>
        <v xml:space="preserve"> </v>
      </c>
      <c r="D670" s="8" t="str">
        <f>IF($A$4="I",VLOOKUP(B670,lingue!$A$1:$W$2481,12,FALSE),IF($A$4="GB",VLOOKUP(B670,lingue!$A$1:$W$2481,14,FALSE),IF($A$4="E",VLOOKUP(B670,lingue!$A$1:$W$2481,20,FALSE),IF($A$4="PL",VLOOKUP(B670,lingue!$A$1:$W$2481,22,FALSE),IF($A$4="D",VLOOKUP(B670,lingue!$A$1:$W$2481,16,FALSE),IF($A$4="F",VLOOKUP(B670,lingue!$A$1:$W$2481,18,FALSE)))))))</f>
        <v>COPERCHIO IN POLIPROPILENE A DUE FALDE PER CASSETTA KRONOS 6422/6432/6442 - COLORE:  ANTRACITE XL</v>
      </c>
      <c r="E670" s="23" t="str">
        <f>IF($A$4="I",VLOOKUP(B670,lingue!$A$1:$W$2481,13,FALSE),IF($A$4="GB",VLOOKUP(B670,lingue!$A$1:$W$2481,15,FALSE),IF($A$4="E",VLOOKUP(B670,lingue!$A$1:$W$2481,21,FALSE),IF($A$4="PL",VLOOKUP(B670,lingue!$A$1:$W$2481,23,FALSE),IF($A$4="D",VLOOKUP(B670,lingue!$A$1:$W$2481,17,FALSE),IF($A$4="F",VLOOKUP(B670,lingue!$A$1:$W$2481,19,FALSE)))))))</f>
        <v xml:space="preserve">***FORNITO IN MULTIPLI DI 10/180 PZ*** </v>
      </c>
      <c r="F670" s="28"/>
      <c r="G670" s="23"/>
      <c r="I670" s="24">
        <v>596</v>
      </c>
      <c r="J670" s="25">
        <v>10</v>
      </c>
      <c r="K670" s="26">
        <v>180</v>
      </c>
      <c r="L670" s="27">
        <v>5.92</v>
      </c>
      <c r="M670" s="102"/>
    </row>
    <row r="671" spans="1:13" ht="21.75" customHeight="1" x14ac:dyDescent="0.25">
      <c r="A671" s="34" t="s">
        <v>643</v>
      </c>
      <c r="B671" s="78" t="s">
        <v>652</v>
      </c>
      <c r="C671" s="98" t="str">
        <f>IF(Tabella423[[#This Row],[ iMiNOW  01/09/2025  31/12/2025 ]],"PROMO"," ")</f>
        <v xml:space="preserve"> </v>
      </c>
      <c r="D671" s="8" t="str">
        <f>IF($A$4="I",VLOOKUP(B671,lingue!$A$1:$W$2481,12,FALSE),IF($A$4="GB",VLOOKUP(B671,lingue!$A$1:$W$2481,14,FALSE),IF($A$4="E",VLOOKUP(B671,lingue!$A$1:$W$2481,20,FALSE),IF($A$4="PL",VLOOKUP(B671,lingue!$A$1:$W$2481,22,FALSE),IF($A$4="D",VLOOKUP(B671,lingue!$A$1:$W$2481,16,FALSE),IF($A$4="F",VLOOKUP(B671,lingue!$A$1:$W$2481,18,FALSE)))))))</f>
        <v>CASSETTA IN POLIPROPILENE SERIE KRONOS CON FONDO LISCIO-CAPACITA Lt=100 - DIM. MM  L=800 P=400 A=420 - COLORE: CORPO ANTRACITE XL - COLLARE GRIGIO 01</v>
      </c>
      <c r="E671" s="23" t="str">
        <f>IF($A$4="I",VLOOKUP(B671,lingue!$A$1:$W$2481,13,FALSE),IF($A$4="GB",VLOOKUP(B671,lingue!$A$1:$W$2481,15,FALSE),IF($A$4="E",VLOOKUP(B671,lingue!$A$1:$W$2481,21,FALSE),IF($A$4="PL",VLOOKUP(B671,lingue!$A$1:$W$2481,23,FALSE),IF($A$4="D",VLOOKUP(B671,lingue!$A$1:$W$2481,17,FALSE),IF($A$4="F",VLOOKUP(B671,lingue!$A$1:$W$2481,19,FALSE)))))))</f>
        <v xml:space="preserve">CON MANIGLIE APERTE, PARETI E FONDO CHIUSI ***FORNITO IN MULTIPLI DI 3/72 PZ*** </v>
      </c>
      <c r="F671" s="28"/>
      <c r="G671" s="23"/>
      <c r="I671" s="24">
        <v>4083</v>
      </c>
      <c r="J671" s="25">
        <v>3</v>
      </c>
      <c r="K671" s="26">
        <v>72</v>
      </c>
      <c r="L671" s="27">
        <v>47.7</v>
      </c>
      <c r="M671" s="102"/>
    </row>
    <row r="672" spans="1:13" ht="21.75" customHeight="1" x14ac:dyDescent="0.25">
      <c r="A672" s="34" t="s">
        <v>643</v>
      </c>
      <c r="B672" s="85" t="s">
        <v>653</v>
      </c>
      <c r="C672" s="98" t="str">
        <f>IF(Tabella423[[#This Row],[ iMiNOW  01/09/2025  31/12/2025 ]],"PROMO"," ")</f>
        <v xml:space="preserve"> </v>
      </c>
      <c r="D672" s="8" t="str">
        <f>IF($A$4="I",VLOOKUP(B672,lingue!$A$1:$W$2481,12,FALSE),IF($A$4="GB",VLOOKUP(B672,lingue!$A$1:$W$2481,14,FALSE),IF($A$4="E",VLOOKUP(B672,lingue!$A$1:$W$2481,20,FALSE),IF($A$4="PL",VLOOKUP(B672,lingue!$A$1:$W$2481,22,FALSE),IF($A$4="D",VLOOKUP(B672,lingue!$A$1:$W$2481,16,FALSE),IF($A$4="F",VLOOKUP(B672,lingue!$A$1:$W$2481,18,FALSE)))))))</f>
        <v>COPERCHIO IN POLIPROPILENE A DUE FALDE PER CASSETTA KRONOS 8442 - COLORE:  ANTRACITE XL</v>
      </c>
      <c r="E672" s="23" t="str">
        <f>IF($A$4="I",VLOOKUP(B672,lingue!$A$1:$W$2481,13,FALSE),IF($A$4="GB",VLOOKUP(B672,lingue!$A$1:$W$2481,15,FALSE),IF($A$4="E",VLOOKUP(B672,lingue!$A$1:$W$2481,21,FALSE),IF($A$4="PL",VLOOKUP(B672,lingue!$A$1:$W$2481,23,FALSE),IF($A$4="D",VLOOKUP(B672,lingue!$A$1:$W$2481,17,FALSE),IF($A$4="F",VLOOKUP(B672,lingue!$A$1:$W$2481,19,FALSE)))))))</f>
        <v xml:space="preserve">***FORNITO IN MULTIPLI DI 10/200 PZ*** </v>
      </c>
      <c r="F672" s="28"/>
      <c r="G672" s="23"/>
      <c r="I672" s="24">
        <v>808</v>
      </c>
      <c r="J672" s="25">
        <v>10</v>
      </c>
      <c r="K672" s="26">
        <v>200</v>
      </c>
      <c r="L672" s="27">
        <v>8.8699999999999992</v>
      </c>
      <c r="M672" s="102"/>
    </row>
    <row r="673" spans="1:13" ht="21.75" customHeight="1" x14ac:dyDescent="0.25">
      <c r="A673" s="34" t="s">
        <v>654</v>
      </c>
      <c r="B673" s="87" t="s">
        <v>655</v>
      </c>
      <c r="C673" s="98" t="str">
        <f>IF(Tabella423[[#This Row],[ iMiNOW  01/09/2025  31/12/2025 ]],"PROMO"," ")</f>
        <v xml:space="preserve"> </v>
      </c>
      <c r="D673" s="8" t="str">
        <f>IF($A$4="I",VLOOKUP(B673,lingue!$A$1:$W$2481,12,FALSE),IF($A$4="GB",VLOOKUP(B673,lingue!$A$1:$W$2481,14,FALSE),IF($A$4="E",VLOOKUP(B673,lingue!$A$1:$W$2481,20,FALSE),IF($A$4="PL",VLOOKUP(B673,lingue!$A$1:$W$2481,22,FALSE),IF($A$4="D",VLOOKUP(B673,lingue!$A$1:$W$2481,16,FALSE),IF($A$4="F",VLOOKUP(B673,lingue!$A$1:$W$2481,18,FALSE)))))))</f>
        <v>FOGLIO DI 09 ETICHETTE DI CARTA PER PRACTIBOX PR90770000001</v>
      </c>
      <c r="E673" s="23" t="str">
        <f>IF($A$4="I",VLOOKUP(B673,lingue!$A$1:$W$2481,13,FALSE),IF($A$4="GB",VLOOKUP(B673,lingue!$A$1:$W$2481,15,FALSE),IF($A$4="E",VLOOKUP(B673,lingue!$A$1:$W$2481,21,FALSE),IF($A$4="PL",VLOOKUP(B673,lingue!$A$1:$W$2481,23,FALSE),IF($A$4="D",VLOOKUP(B673,lingue!$A$1:$W$2481,17,FALSE),IF($A$4="F",VLOOKUP(B673,lingue!$A$1:$W$2481,19,FALSE)))))))</f>
        <v xml:space="preserve">***FORNITO IN MULTIPLI DI 10 PZ*** </v>
      </c>
      <c r="F673" s="8"/>
      <c r="G673" s="23"/>
      <c r="H673" s="8"/>
      <c r="J673" s="25">
        <v>10</v>
      </c>
      <c r="K673" s="26"/>
      <c r="L673" s="27">
        <v>1.02</v>
      </c>
      <c r="M673" s="102"/>
    </row>
    <row r="674" spans="1:13" ht="21.75" customHeight="1" x14ac:dyDescent="0.25">
      <c r="A674" s="34" t="s">
        <v>654</v>
      </c>
      <c r="B674" s="87" t="s">
        <v>656</v>
      </c>
      <c r="C674" s="98" t="str">
        <f>IF(Tabella423[[#This Row],[ iMiNOW  01/09/2025  31/12/2025 ]],"PROMO"," ")</f>
        <v xml:space="preserve"> </v>
      </c>
      <c r="D674" s="8" t="str">
        <f>IF($A$4="I",VLOOKUP(B674,lingue!$A$1:$W$2481,12,FALSE),IF($A$4="GB",VLOOKUP(B674,lingue!$A$1:$W$2481,14,FALSE),IF($A$4="E",VLOOKUP(B674,lingue!$A$1:$W$2481,20,FALSE),IF($A$4="PL",VLOOKUP(B674,lingue!$A$1:$W$2481,22,FALSE),IF($A$4="D",VLOOKUP(B674,lingue!$A$1:$W$2481,16,FALSE),IF($A$4="F",VLOOKUP(B674,lingue!$A$1:$W$2481,18,FALSE)))))))</f>
        <v>FOGLIO DI 06 ETICHETTE DI CARTA PER PRACTIBOX PR61120000001</v>
      </c>
      <c r="E674" s="23" t="str">
        <f>IF($A$4="I",VLOOKUP(B674,lingue!$A$1:$W$2481,13,FALSE),IF($A$4="GB",VLOOKUP(B674,lingue!$A$1:$W$2481,15,FALSE),IF($A$4="E",VLOOKUP(B674,lingue!$A$1:$W$2481,21,FALSE),IF($A$4="PL",VLOOKUP(B674,lingue!$A$1:$W$2481,23,FALSE),IF($A$4="D",VLOOKUP(B674,lingue!$A$1:$W$2481,17,FALSE),IF($A$4="F",VLOOKUP(B674,lingue!$A$1:$W$2481,19,FALSE)))))))</f>
        <v xml:space="preserve">***FORNITO IN MULTIPLI DI 10 PZ*** </v>
      </c>
      <c r="F674" s="8"/>
      <c r="G674" s="23"/>
      <c r="H674" s="8"/>
      <c r="J674" s="25">
        <v>10</v>
      </c>
      <c r="K674" s="26"/>
      <c r="L674" s="27">
        <v>0.7</v>
      </c>
      <c r="M674" s="102"/>
    </row>
    <row r="675" spans="1:13" ht="21.75" customHeight="1" x14ac:dyDescent="0.25">
      <c r="A675" s="34" t="s">
        <v>654</v>
      </c>
      <c r="B675" s="87" t="s">
        <v>657</v>
      </c>
      <c r="C675" s="98" t="str">
        <f>IF(Tabella423[[#This Row],[ iMiNOW  01/09/2025  31/12/2025 ]],"PROMO"," ")</f>
        <v xml:space="preserve"> </v>
      </c>
      <c r="D675" s="8" t="str">
        <f>IF($A$4="I",VLOOKUP(B675,lingue!$A$1:$W$2481,12,FALSE),IF($A$4="GB",VLOOKUP(B675,lingue!$A$1:$W$2481,14,FALSE),IF($A$4="E",VLOOKUP(B675,lingue!$A$1:$W$2481,20,FALSE),IF($A$4="PL",VLOOKUP(B675,lingue!$A$1:$W$2481,22,FALSE),IF($A$4="D",VLOOKUP(B675,lingue!$A$1:$W$2481,16,FALSE),IF($A$4="F",VLOOKUP(B675,lingue!$A$1:$W$2481,18,FALSE)))))))</f>
        <v>FOGLIO DI 05 ETICHETTE DI CARTA PER PRACTIBOX PR51640000001</v>
      </c>
      <c r="E675" s="23" t="str">
        <f>IF($A$4="I",VLOOKUP(B675,lingue!$A$1:$W$2481,13,FALSE),IF($A$4="GB",VLOOKUP(B675,lingue!$A$1:$W$2481,15,FALSE),IF($A$4="E",VLOOKUP(B675,lingue!$A$1:$W$2481,21,FALSE),IF($A$4="PL",VLOOKUP(B675,lingue!$A$1:$W$2481,23,FALSE),IF($A$4="D",VLOOKUP(B675,lingue!$A$1:$W$2481,17,FALSE),IF($A$4="F",VLOOKUP(B675,lingue!$A$1:$W$2481,19,FALSE)))))))</f>
        <v xml:space="preserve">***FORNITO IN MULTIPLI DI 10 PZ*** </v>
      </c>
      <c r="F675" s="8"/>
      <c r="G675" s="23"/>
      <c r="H675" s="8"/>
      <c r="J675" s="25">
        <v>10</v>
      </c>
      <c r="K675" s="26"/>
      <c r="L675" s="27">
        <v>0.57999999999999996</v>
      </c>
      <c r="M675" s="102"/>
    </row>
    <row r="676" spans="1:13" ht="21.75" customHeight="1" x14ac:dyDescent="0.25">
      <c r="A676" s="34" t="s">
        <v>658</v>
      </c>
      <c r="B676" s="87" t="s">
        <v>659</v>
      </c>
      <c r="C676" s="98" t="str">
        <f>IF(Tabella423[[#This Row],[ iMiNOW  01/09/2025  31/12/2025 ]],"PROMO"," ")</f>
        <v xml:space="preserve"> </v>
      </c>
      <c r="D676" s="8" t="str">
        <f>IF($A$4="I",VLOOKUP(B676,lingue!$A$1:$W$2481,12,FALSE),IF($A$4="GB",VLOOKUP(B676,lingue!$A$1:$W$2481,14,FALSE),IF($A$4="E",VLOOKUP(B676,lingue!$A$1:$W$2481,20,FALSE),IF($A$4="PL",VLOOKUP(B676,lingue!$A$1:$W$2481,22,FALSE),IF($A$4="D",VLOOKUP(B676,lingue!$A$1:$W$2481,16,FALSE),IF($A$4="F",VLOOKUP(B676,lingue!$A$1:$W$2481,18,FALSE)))))))</f>
        <v>FOGLIO DI 24 ETICHETTE DI CARTA PER DIVISORI TRASVERSALI RKD120000</v>
      </c>
      <c r="E676" s="23" t="str">
        <f>IF($A$4="I",VLOOKUP(B676,lingue!$A$1:$W$2481,13,FALSE),IF($A$4="GB",VLOOKUP(B676,lingue!$A$1:$W$2481,15,FALSE),IF($A$4="E",VLOOKUP(B676,lingue!$A$1:$W$2481,21,FALSE),IF($A$4="PL",VLOOKUP(B676,lingue!$A$1:$W$2481,23,FALSE),IF($A$4="D",VLOOKUP(B676,lingue!$A$1:$W$2481,17,FALSE),IF($A$4="F",VLOOKUP(B676,lingue!$A$1:$W$2481,19,FALSE)))))))</f>
        <v xml:space="preserve">***FORNITO IN MULTIPLI DI 1 PZ*** </v>
      </c>
      <c r="F676" s="8"/>
      <c r="G676" s="23"/>
      <c r="H676" s="8"/>
      <c r="J676" s="25">
        <v>1</v>
      </c>
      <c r="K676" s="26"/>
      <c r="L676" s="27">
        <v>2.95</v>
      </c>
      <c r="M676" s="102"/>
    </row>
    <row r="677" spans="1:13" ht="21.75" customHeight="1" x14ac:dyDescent="0.25">
      <c r="A677" s="34" t="s">
        <v>654</v>
      </c>
      <c r="B677" s="87" t="s">
        <v>660</v>
      </c>
      <c r="C677" s="98" t="str">
        <f>IF(Tabella423[[#This Row],[ iMiNOW  01/09/2025  31/12/2025 ]],"PROMO"," ")</f>
        <v xml:space="preserve"> </v>
      </c>
      <c r="D677" s="8" t="str">
        <f>IF($A$4="I",VLOOKUP(B677,lingue!$A$1:$W$2481,12,FALSE),IF($A$4="GB",VLOOKUP(B677,lingue!$A$1:$W$2481,14,FALSE),IF($A$4="E",VLOOKUP(B677,lingue!$A$1:$W$2481,20,FALSE),IF($A$4="PL",VLOOKUP(B677,lingue!$A$1:$W$2481,22,FALSE),IF($A$4="D",VLOOKUP(B677,lingue!$A$1:$W$2481,16,FALSE),IF($A$4="F",VLOOKUP(B677,lingue!$A$1:$W$2481,18,FALSE)))))))</f>
        <v xml:space="preserve">FOGLIO DI 04 ETICHETTE DI CARTA PER PRACTIBOX PR42060000001 </v>
      </c>
      <c r="E677" s="23" t="str">
        <f>IF($A$4="I",VLOOKUP(B677,lingue!$A$1:$W$2481,13,FALSE),IF($A$4="GB",VLOOKUP(B677,lingue!$A$1:$W$2481,15,FALSE),IF($A$4="E",VLOOKUP(B677,lingue!$A$1:$W$2481,21,FALSE),IF($A$4="PL",VLOOKUP(B677,lingue!$A$1:$W$2481,23,FALSE),IF($A$4="D",VLOOKUP(B677,lingue!$A$1:$W$2481,17,FALSE),IF($A$4="F",VLOOKUP(B677,lingue!$A$1:$W$2481,19,FALSE)))))))</f>
        <v xml:space="preserve">***FORNITO IN MULTIPLI DI 10 PZ*** </v>
      </c>
      <c r="F677" s="8"/>
      <c r="G677" s="23"/>
      <c r="H677" s="8"/>
      <c r="J677" s="25">
        <v>10</v>
      </c>
      <c r="K677" s="26"/>
      <c r="L677" s="27">
        <v>0.77</v>
      </c>
      <c r="M677" s="102"/>
    </row>
    <row r="678" spans="1:13" ht="21.75" customHeight="1" x14ac:dyDescent="0.25">
      <c r="A678" s="34" t="s">
        <v>658</v>
      </c>
      <c r="B678" s="87" t="s">
        <v>661</v>
      </c>
      <c r="C678" s="98" t="str">
        <f>IF(Tabella423[[#This Row],[ iMiNOW  01/09/2025  31/12/2025 ]],"PROMO"," ")</f>
        <v xml:space="preserve"> </v>
      </c>
      <c r="D678" s="8" t="str">
        <f>IF($A$4="I",VLOOKUP(B678,lingue!$A$1:$W$2481,12,FALSE),IF($A$4="GB",VLOOKUP(B678,lingue!$A$1:$W$2481,14,FALSE),IF($A$4="E",VLOOKUP(B678,lingue!$A$1:$W$2481,20,FALSE),IF($A$4="PL",VLOOKUP(B678,lingue!$A$1:$W$2481,22,FALSE),IF($A$4="D",VLOOKUP(B678,lingue!$A$1:$W$2481,16,FALSE),IF($A$4="F",VLOOKUP(B678,lingue!$A$1:$W$2481,18,FALSE)))))))</f>
        <v>FOGLIO DI 12 ETICHETTE DI CARTA PER CASSETTE RK3012/4012/5012</v>
      </c>
      <c r="E678" s="23" t="str">
        <f>IF($A$4="I",VLOOKUP(B678,lingue!$A$1:$W$2481,13,FALSE),IF($A$4="GB",VLOOKUP(B678,lingue!$A$1:$W$2481,15,FALSE),IF($A$4="E",VLOOKUP(B678,lingue!$A$1:$W$2481,21,FALSE),IF($A$4="PL",VLOOKUP(B678,lingue!$A$1:$W$2481,23,FALSE),IF($A$4="D",VLOOKUP(B678,lingue!$A$1:$W$2481,17,FALSE),IF($A$4="F",VLOOKUP(B678,lingue!$A$1:$W$2481,19,FALSE)))))))</f>
        <v xml:space="preserve">***FORNITO IN MULTIPLI DI 1 PZ*** </v>
      </c>
      <c r="F678" s="8"/>
      <c r="G678" s="23"/>
      <c r="H678" s="8"/>
      <c r="J678" s="25">
        <v>1</v>
      </c>
      <c r="K678" s="26"/>
      <c r="L678" s="27">
        <v>2.06</v>
      </c>
      <c r="M678" s="102"/>
    </row>
    <row r="679" spans="1:13" ht="21.75" customHeight="1" x14ac:dyDescent="0.25">
      <c r="A679" s="34" t="s">
        <v>398</v>
      </c>
      <c r="B679" s="87" t="s">
        <v>662</v>
      </c>
      <c r="C679" s="98" t="str">
        <f>IF(Tabella423[[#This Row],[ iMiNOW  01/09/2025  31/12/2025 ]],"PROMO"," ")</f>
        <v xml:space="preserve"> </v>
      </c>
      <c r="D679" s="8" t="str">
        <f>IF($A$4="I",VLOOKUP(B679,lingue!$A$1:$W$2481,12,FALSE),IF($A$4="GB",VLOOKUP(B679,lingue!$A$1:$W$2481,14,FALSE),IF($A$4="E",VLOOKUP(B679,lingue!$A$1:$W$2481,20,FALSE),IF($A$4="PL",VLOOKUP(B679,lingue!$A$1:$W$2481,22,FALSE),IF($A$4="D",VLOOKUP(B679,lingue!$A$1:$W$2481,16,FALSE),IF($A$4="F",VLOOKUP(B679,lingue!$A$1:$W$2481,18,FALSE)))))))</f>
        <v>FOGLIO DI 16 ETICHETTE DI CARTA PER CONTENITORI C0 C002</v>
      </c>
      <c r="E679" s="23" t="str">
        <f>IF($A$4="I",VLOOKUP(B679,lingue!$A$1:$W$2481,13,FALSE),IF($A$4="GB",VLOOKUP(B679,lingue!$A$1:$W$2481,15,FALSE),IF($A$4="E",VLOOKUP(B679,lingue!$A$1:$W$2481,21,FALSE),IF($A$4="PL",VLOOKUP(B679,lingue!$A$1:$W$2481,23,FALSE),IF($A$4="D",VLOOKUP(B679,lingue!$A$1:$W$2481,17,FALSE),IF($A$4="F",VLOOKUP(B679,lingue!$A$1:$W$2481,19,FALSE)))))))</f>
        <v>***FORNITO IN MULTIPLI DI 1 PZ***</v>
      </c>
      <c r="F679" s="8"/>
      <c r="G679" s="23"/>
      <c r="H679" s="8"/>
      <c r="J679" s="25">
        <v>1</v>
      </c>
      <c r="K679" s="26"/>
      <c r="L679" s="27">
        <v>1.5</v>
      </c>
      <c r="M679" s="102"/>
    </row>
    <row r="680" spans="1:13" ht="21.75" customHeight="1" x14ac:dyDescent="0.25">
      <c r="A680" s="34" t="s">
        <v>658</v>
      </c>
      <c r="B680" s="87" t="s">
        <v>663</v>
      </c>
      <c r="C680" s="98" t="str">
        <f>IF(Tabella423[[#This Row],[ iMiNOW  01/09/2025  31/12/2025 ]],"PROMO"," ")</f>
        <v xml:space="preserve"> </v>
      </c>
      <c r="D680" s="8" t="str">
        <f>IF($A$4="I",VLOOKUP(B680,lingue!$A$1:$W$2481,12,FALSE),IF($A$4="GB",VLOOKUP(B680,lingue!$A$1:$W$2481,14,FALSE),IF($A$4="E",VLOOKUP(B680,lingue!$A$1:$W$2481,20,FALSE),IF($A$4="PL",VLOOKUP(B680,lingue!$A$1:$W$2481,22,FALSE),IF($A$4="D",VLOOKUP(B680,lingue!$A$1:$W$2481,16,FALSE),IF($A$4="F",VLOOKUP(B680,lingue!$A$1:$W$2481,18,FALSE)))))))</f>
        <v>FOGLIO DI 16 ETICHETTE DI CARTA PER DIVISORI TRASVERSALI RKD160000/RKD240000</v>
      </c>
      <c r="E680" s="23" t="str">
        <f>IF($A$4="I",VLOOKUP(B680,lingue!$A$1:$W$2481,13,FALSE),IF($A$4="GB",VLOOKUP(B680,lingue!$A$1:$W$2481,15,FALSE),IF($A$4="E",VLOOKUP(B680,lingue!$A$1:$W$2481,21,FALSE),IF($A$4="PL",VLOOKUP(B680,lingue!$A$1:$W$2481,23,FALSE),IF($A$4="D",VLOOKUP(B680,lingue!$A$1:$W$2481,17,FALSE),IF($A$4="F",VLOOKUP(B680,lingue!$A$1:$W$2481,19,FALSE)))))))</f>
        <v xml:space="preserve">***FORNITO IN MULTIPLI DI 1 PZ*** </v>
      </c>
      <c r="F680" s="8"/>
      <c r="G680" s="23"/>
      <c r="H680" s="8"/>
      <c r="J680" s="25">
        <v>1</v>
      </c>
      <c r="K680" s="26"/>
      <c r="L680" s="27">
        <v>1.96</v>
      </c>
      <c r="M680" s="102"/>
    </row>
    <row r="681" spans="1:13" ht="21.75" customHeight="1" x14ac:dyDescent="0.25">
      <c r="A681" s="34" t="s">
        <v>654</v>
      </c>
      <c r="B681" s="87" t="s">
        <v>664</v>
      </c>
      <c r="C681" s="98" t="str">
        <f>IF(Tabella423[[#This Row],[ iMiNOW  01/09/2025  31/12/2025 ]],"PROMO"," ")</f>
        <v xml:space="preserve"> </v>
      </c>
      <c r="D681" s="8" t="str">
        <f>IF($A$4="I",VLOOKUP(B681,lingue!$A$1:$W$2481,12,FALSE),IF($A$4="GB",VLOOKUP(B681,lingue!$A$1:$W$2481,14,FALSE),IF($A$4="E",VLOOKUP(B681,lingue!$A$1:$W$2481,20,FALSE),IF($A$4="PL",VLOOKUP(B681,lingue!$A$1:$W$2481,22,FALSE),IF($A$4="D",VLOOKUP(B681,lingue!$A$1:$W$2481,16,FALSE),IF($A$4="F",VLOOKUP(B681,lingue!$A$1:$W$2481,18,FALSE)))))))</f>
        <v>FOGLIO DI 03 ETICHETTE DI CARTA PER PRACTIBOX PR32400000001</v>
      </c>
      <c r="E681" s="23" t="str">
        <f>IF($A$4="I",VLOOKUP(B681,lingue!$A$1:$W$2481,13,FALSE),IF($A$4="GB",VLOOKUP(B681,lingue!$A$1:$W$2481,15,FALSE),IF($A$4="E",VLOOKUP(B681,lingue!$A$1:$W$2481,21,FALSE),IF($A$4="PL",VLOOKUP(B681,lingue!$A$1:$W$2481,23,FALSE),IF($A$4="D",VLOOKUP(B681,lingue!$A$1:$W$2481,17,FALSE),IF($A$4="F",VLOOKUP(B681,lingue!$A$1:$W$2481,19,FALSE)))))))</f>
        <v xml:space="preserve">***FORNITO IN MULTIPLI DI 10 PZ*** </v>
      </c>
      <c r="F681" s="8"/>
      <c r="G681" s="23"/>
      <c r="H681" s="8"/>
      <c r="J681" s="25">
        <v>10</v>
      </c>
      <c r="K681" s="26"/>
      <c r="L681" s="27">
        <v>0.56000000000000005</v>
      </c>
      <c r="M681" s="102"/>
    </row>
    <row r="682" spans="1:13" ht="21.75" customHeight="1" x14ac:dyDescent="0.25">
      <c r="A682" s="34" t="s">
        <v>658</v>
      </c>
      <c r="B682" s="87" t="s">
        <v>665</v>
      </c>
      <c r="C682" s="98" t="str">
        <f>IF(Tabella423[[#This Row],[ iMiNOW  01/09/2025  31/12/2025 ]],"PROMO"," ")</f>
        <v xml:space="preserve"> </v>
      </c>
      <c r="D682" s="8" t="str">
        <f>IF($A$4="I",VLOOKUP(B682,lingue!$A$1:$W$2481,12,FALSE),IF($A$4="GB",VLOOKUP(B682,lingue!$A$1:$W$2481,14,FALSE),IF($A$4="E",VLOOKUP(B682,lingue!$A$1:$W$2481,20,FALSE),IF($A$4="PL",VLOOKUP(B682,lingue!$A$1:$W$2481,22,FALSE),IF($A$4="D",VLOOKUP(B682,lingue!$A$1:$W$2481,16,FALSE),IF($A$4="F",VLOOKUP(B682,lingue!$A$1:$W$2481,18,FALSE)))))))</f>
        <v>FOGLIO DI 08 ETICHETTE DI CARTA PER CASSETTE RK3016/4016/5016/6016/4314</v>
      </c>
      <c r="E682" s="23" t="str">
        <f>IF($A$4="I",VLOOKUP(B682,lingue!$A$1:$W$2481,13,FALSE),IF($A$4="GB",VLOOKUP(B682,lingue!$A$1:$W$2481,15,FALSE),IF($A$4="E",VLOOKUP(B682,lingue!$A$1:$W$2481,21,FALSE),IF($A$4="PL",VLOOKUP(B682,lingue!$A$1:$W$2481,23,FALSE),IF($A$4="D",VLOOKUP(B682,lingue!$A$1:$W$2481,17,FALSE),IF($A$4="F",VLOOKUP(B682,lingue!$A$1:$W$2481,19,FALSE)))))))</f>
        <v xml:space="preserve">***FORNITO IN MULTIPLI DI 1 PZ*** </v>
      </c>
      <c r="F682" s="8"/>
      <c r="G682" s="23"/>
      <c r="H682" s="8"/>
      <c r="J682" s="25">
        <v>1</v>
      </c>
      <c r="K682" s="26"/>
      <c r="L682" s="27">
        <v>2.72</v>
      </c>
      <c r="M682" s="102"/>
    </row>
    <row r="683" spans="1:13" ht="21.75" customHeight="1" x14ac:dyDescent="0.25">
      <c r="A683" s="34" t="s">
        <v>654</v>
      </c>
      <c r="B683" s="87" t="s">
        <v>666</v>
      </c>
      <c r="C683" s="98" t="str">
        <f>IF(Tabella423[[#This Row],[ iMiNOW  01/09/2025  31/12/2025 ]],"PROMO"," ")</f>
        <v xml:space="preserve"> </v>
      </c>
      <c r="D683" s="8" t="str">
        <f>IF($A$4="I",VLOOKUP(B683,lingue!$A$1:$W$2481,12,FALSE),IF($A$4="GB",VLOOKUP(B683,lingue!$A$1:$W$2481,14,FALSE),IF($A$4="E",VLOOKUP(B683,lingue!$A$1:$W$2481,20,FALSE),IF($A$4="PL",VLOOKUP(B683,lingue!$A$1:$W$2481,22,FALSE),IF($A$4="D",VLOOKUP(B683,lingue!$A$1:$W$2481,16,FALSE),IF($A$4="F",VLOOKUP(B683,lingue!$A$1:$W$2481,18,FALSE)))))))</f>
        <v>FOGLIO DI 02 ETICHETTE DI CARTA PER PRACTIBOX PR23530000001</v>
      </c>
      <c r="E683" s="23" t="str">
        <f>IF($A$4="I",VLOOKUP(B683,lingue!$A$1:$W$2481,13,FALSE),IF($A$4="GB",VLOOKUP(B683,lingue!$A$1:$W$2481,15,FALSE),IF($A$4="E",VLOOKUP(B683,lingue!$A$1:$W$2481,21,FALSE),IF($A$4="PL",VLOOKUP(B683,lingue!$A$1:$W$2481,23,FALSE),IF($A$4="D",VLOOKUP(B683,lingue!$A$1:$W$2481,17,FALSE),IF($A$4="F",VLOOKUP(B683,lingue!$A$1:$W$2481,19,FALSE)))))))</f>
        <v xml:space="preserve">***FORNITO IN MULTIPLI DI 10 PZ*** </v>
      </c>
      <c r="F683" s="8"/>
      <c r="G683" s="23"/>
      <c r="H683" s="8"/>
      <c r="J683" s="25">
        <v>10</v>
      </c>
      <c r="K683" s="26"/>
      <c r="L683" s="27">
        <v>0.37</v>
      </c>
      <c r="M683" s="102"/>
    </row>
    <row r="684" spans="1:13" ht="21.75" customHeight="1" x14ac:dyDescent="0.25">
      <c r="A684" s="34" t="s">
        <v>398</v>
      </c>
      <c r="B684" s="87" t="s">
        <v>667</v>
      </c>
      <c r="C684" s="98" t="str">
        <f>IF(Tabella423[[#This Row],[ iMiNOW  01/09/2025  31/12/2025 ]],"PROMO"," ")</f>
        <v xml:space="preserve"> </v>
      </c>
      <c r="D684" s="8" t="str">
        <f>IF($A$4="I",VLOOKUP(B684,lingue!$A$1:$W$2481,12,FALSE),IF($A$4="GB",VLOOKUP(B684,lingue!$A$1:$W$2481,14,FALSE),IF($A$4="E",VLOOKUP(B684,lingue!$A$1:$W$2481,20,FALSE),IF($A$4="PL",VLOOKUP(B684,lingue!$A$1:$W$2481,22,FALSE),IF($A$4="D",VLOOKUP(B684,lingue!$A$1:$W$2481,16,FALSE),IF($A$4="F",VLOOKUP(B684,lingue!$A$1:$W$2481,18,FALSE)))))))</f>
        <v>FOGLIO DI 10 ETICHETTE DI CARTA PER CONTENITORI CO Z5P4 - CO Z005</v>
      </c>
      <c r="E684" s="23" t="str">
        <f>IF($A$4="I",VLOOKUP(B684,lingue!$A$1:$W$2481,13,FALSE),IF($A$4="GB",VLOOKUP(B684,lingue!$A$1:$W$2481,15,FALSE),IF($A$4="E",VLOOKUP(B684,lingue!$A$1:$W$2481,21,FALSE),IF($A$4="PL",VLOOKUP(B684,lingue!$A$1:$W$2481,23,FALSE),IF($A$4="D",VLOOKUP(B684,lingue!$A$1:$W$2481,17,FALSE),IF($A$4="F",VLOOKUP(B684,lingue!$A$1:$W$2481,19,FALSE)))))))</f>
        <v>***FORNITO IN MULTIPLI DI 1 PZ***</v>
      </c>
      <c r="F684" s="8"/>
      <c r="G684" s="23"/>
      <c r="H684" s="8"/>
      <c r="J684" s="25">
        <v>1</v>
      </c>
      <c r="K684" s="26"/>
      <c r="L684" s="27">
        <v>1.39</v>
      </c>
      <c r="M684" s="102"/>
    </row>
    <row r="685" spans="1:13" ht="21.75" customHeight="1" x14ac:dyDescent="0.25">
      <c r="A685" s="34" t="s">
        <v>154</v>
      </c>
      <c r="B685" s="87" t="s">
        <v>668</v>
      </c>
      <c r="C685" s="98" t="str">
        <f>IF(Tabella423[[#This Row],[ iMiNOW  01/09/2025  31/12/2025 ]],"PROMO"," ")</f>
        <v xml:space="preserve"> </v>
      </c>
      <c r="D685" s="8" t="str">
        <f>IF($A$4="I",VLOOKUP(B685,lingue!$A$1:$W$2481,12,FALSE),IF($A$4="GB",VLOOKUP(B685,lingue!$A$1:$W$2481,14,FALSE),IF($A$4="E",VLOOKUP(B685,lingue!$A$1:$W$2481,20,FALSE),IF($A$4="PL",VLOOKUP(B685,lingue!$A$1:$W$2481,22,FALSE),IF($A$4="D",VLOOKUP(B685,lingue!$A$1:$W$2481,16,FALSE),IF($A$4="F",VLOOKUP(B685,lingue!$A$1:$W$2481,18,FALSE)))))))</f>
        <v>FOGLIO DI 04 ETICHETTE DI CARTA PER PORTA ETICHETTE ATHD435107 - DIM. MM  L=145 A=81</v>
      </c>
      <c r="E685" s="23" t="str">
        <f>IF($A$4="I",VLOOKUP(B685,lingue!$A$1:$W$2481,13,FALSE),IF($A$4="GB",VLOOKUP(B685,lingue!$A$1:$W$2481,15,FALSE),IF($A$4="E",VLOOKUP(B685,lingue!$A$1:$W$2481,21,FALSE),IF($A$4="PL",VLOOKUP(B685,lingue!$A$1:$W$2481,23,FALSE),IF($A$4="D",VLOOKUP(B685,lingue!$A$1:$W$2481,17,FALSE),IF($A$4="F",VLOOKUP(B685,lingue!$A$1:$W$2481,19,FALSE)))))))</f>
        <v xml:space="preserve">***FORNITO IN MULTIPLI DI 25 PZ*** </v>
      </c>
      <c r="F685" s="8"/>
      <c r="G685" s="23"/>
      <c r="H685" s="8"/>
      <c r="J685" s="25">
        <v>25</v>
      </c>
      <c r="K685" s="26"/>
      <c r="L685" s="27">
        <v>0.2</v>
      </c>
      <c r="M685" s="102"/>
    </row>
    <row r="686" spans="1:13" ht="21.75" customHeight="1" x14ac:dyDescent="0.25">
      <c r="A686" s="34" t="s">
        <v>669</v>
      </c>
      <c r="B686" s="87" t="s">
        <v>670</v>
      </c>
      <c r="C686" s="98" t="str">
        <f>IF(Tabella423[[#This Row],[ iMiNOW  01/09/2025  31/12/2025 ]],"PROMO"," ")</f>
        <v xml:space="preserve"> </v>
      </c>
      <c r="D686" s="8" t="str">
        <f>IF($A$4="I",VLOOKUP(B686,lingue!$A$1:$W$2481,12,FALSE),IF($A$4="GB",VLOOKUP(B686,lingue!$A$1:$W$2481,14,FALSE),IF($A$4="E",VLOOKUP(B686,lingue!$A$1:$W$2481,20,FALSE),IF($A$4="PL",VLOOKUP(B686,lingue!$A$1:$W$2481,22,FALSE),IF($A$4="D",VLOOKUP(B686,lingue!$A$1:$W$2481,16,FALSE),IF($A$4="F",VLOOKUP(B686,lingue!$A$1:$W$2481,18,FALSE)))))))</f>
        <v xml:space="preserve">FOGLIO DI 03 ETICHETTE DI CARTA PER CONTENITORI ZE Z4A2 </v>
      </c>
      <c r="E686" s="23" t="str">
        <f>IF($A$4="I",VLOOKUP(B686,lingue!$A$1:$W$2481,13,FALSE),IF($A$4="GB",VLOOKUP(B686,lingue!$A$1:$W$2481,15,FALSE),IF($A$4="E",VLOOKUP(B686,lingue!$A$1:$W$2481,21,FALSE),IF($A$4="PL",VLOOKUP(B686,lingue!$A$1:$W$2481,23,FALSE),IF($A$4="D",VLOOKUP(B686,lingue!$A$1:$W$2481,17,FALSE),IF($A$4="F",VLOOKUP(B686,lingue!$A$1:$W$2481,19,FALSE)))))))</f>
        <v xml:space="preserve">***FORNITO IN MULTIPLI DI 1 PZ*** </v>
      </c>
      <c r="F686" s="8"/>
      <c r="G686" s="23"/>
      <c r="H686" s="8"/>
      <c r="J686" s="25">
        <v>1</v>
      </c>
      <c r="K686" s="26"/>
      <c r="L686" s="27">
        <v>1.34</v>
      </c>
      <c r="M686" s="102"/>
    </row>
    <row r="687" spans="1:13" ht="21.75" customHeight="1" x14ac:dyDescent="0.25">
      <c r="A687" s="34" t="s">
        <v>671</v>
      </c>
      <c r="B687" s="87" t="s">
        <v>672</v>
      </c>
      <c r="C687" s="98" t="str">
        <f>IF(Tabella423[[#This Row],[ iMiNOW  01/09/2025  31/12/2025 ]],"PROMO"," ")</f>
        <v xml:space="preserve"> </v>
      </c>
      <c r="D687" s="8" t="str">
        <f>IF($A$4="I",VLOOKUP(B687,lingue!$A$1:$W$2481,12,FALSE),IF($A$4="GB",VLOOKUP(B687,lingue!$A$1:$W$2481,14,FALSE),IF($A$4="E",VLOOKUP(B687,lingue!$A$1:$W$2481,20,FALSE),IF($A$4="PL",VLOOKUP(B687,lingue!$A$1:$W$2481,22,FALSE),IF($A$4="D",VLOOKUP(B687,lingue!$A$1:$W$2481,16,FALSE),IF($A$4="F",VLOOKUP(B687,lingue!$A$1:$W$2481,18,FALSE)))))))</f>
        <v xml:space="preserve">FOGLIO DI 10 ETICHETTE DI CARTA PER CONTENITORI CO Z5P4 - CO Z005 - ZE 004 - ZE Z4A5 - ZE 005 </v>
      </c>
      <c r="E687" s="23" t="str">
        <f>IF($A$4="I",VLOOKUP(B687,lingue!$A$1:$W$2481,13,FALSE),IF($A$4="GB",VLOOKUP(B687,lingue!$A$1:$W$2481,15,FALSE),IF($A$4="E",VLOOKUP(B687,lingue!$A$1:$W$2481,21,FALSE),IF($A$4="PL",VLOOKUP(B687,lingue!$A$1:$W$2481,23,FALSE),IF($A$4="D",VLOOKUP(B687,lingue!$A$1:$W$2481,17,FALSE),IF($A$4="F",VLOOKUP(B687,lingue!$A$1:$W$2481,19,FALSE)))))))</f>
        <v>***FORNITO IN MULTIPLI DI 1 PZ***</v>
      </c>
      <c r="F687" s="8"/>
      <c r="G687" s="23"/>
      <c r="H687" s="8"/>
      <c r="J687" s="25">
        <v>1</v>
      </c>
      <c r="K687" s="26"/>
      <c r="L687" s="27">
        <v>0.61</v>
      </c>
      <c r="M687" s="102"/>
    </row>
    <row r="688" spans="1:13" ht="21.75" customHeight="1" x14ac:dyDescent="0.25">
      <c r="A688" s="34" t="s">
        <v>658</v>
      </c>
      <c r="B688" s="87" t="s">
        <v>673</v>
      </c>
      <c r="C688" s="98" t="str">
        <f>IF(Tabella423[[#This Row],[ iMiNOW  01/09/2025  31/12/2025 ]],"PROMO"," ")</f>
        <v xml:space="preserve"> </v>
      </c>
      <c r="D688" s="8" t="str">
        <f>IF($A$4="I",VLOOKUP(B688,lingue!$A$1:$W$2481,12,FALSE),IF($A$4="GB",VLOOKUP(B688,lingue!$A$1:$W$2481,14,FALSE),IF($A$4="E",VLOOKUP(B688,lingue!$A$1:$W$2481,20,FALSE),IF($A$4="PL",VLOOKUP(B688,lingue!$A$1:$W$2481,22,FALSE),IF($A$4="D",VLOOKUP(B688,lingue!$A$1:$W$2481,16,FALSE),IF($A$4="F",VLOOKUP(B688,lingue!$A$1:$W$2481,18,FALSE)))))))</f>
        <v>FOGLIO DI 06 ETICHETTE DI CARTA PER CASSETTE RK4024/5024</v>
      </c>
      <c r="E688" s="23" t="str">
        <f>IF($A$4="I",VLOOKUP(B688,lingue!$A$1:$W$2481,13,FALSE),IF($A$4="GB",VLOOKUP(B688,lingue!$A$1:$W$2481,15,FALSE),IF($A$4="E",VLOOKUP(B688,lingue!$A$1:$W$2481,21,FALSE),IF($A$4="PL",VLOOKUP(B688,lingue!$A$1:$W$2481,23,FALSE),IF($A$4="D",VLOOKUP(B688,lingue!$A$1:$W$2481,17,FALSE),IF($A$4="F",VLOOKUP(B688,lingue!$A$1:$W$2481,19,FALSE)))))))</f>
        <v xml:space="preserve">***FORNITO IN MULTIPLI DI 1 PZ*** </v>
      </c>
      <c r="F688" s="8"/>
      <c r="G688" s="23"/>
      <c r="H688" s="8"/>
      <c r="J688" s="25">
        <v>1</v>
      </c>
      <c r="K688" s="26"/>
      <c r="L688" s="27">
        <v>2.06</v>
      </c>
      <c r="M688" s="102"/>
    </row>
    <row r="689" spans="1:13" ht="21.75" customHeight="1" x14ac:dyDescent="0.25">
      <c r="A689" s="34" t="s">
        <v>154</v>
      </c>
      <c r="B689" s="87" t="s">
        <v>674</v>
      </c>
      <c r="C689" s="98" t="str">
        <f>IF(Tabella423[[#This Row],[ iMiNOW  01/09/2025  31/12/2025 ]],"PROMO"," ")</f>
        <v xml:space="preserve"> </v>
      </c>
      <c r="D689" s="8" t="str">
        <f>IF($A$4="I",VLOOKUP(B689,lingue!$A$1:$W$2481,12,FALSE),IF($A$4="GB",VLOOKUP(B689,lingue!$A$1:$W$2481,14,FALSE),IF($A$4="E",VLOOKUP(B689,lingue!$A$1:$W$2481,20,FALSE),IF($A$4="PL",VLOOKUP(B689,lingue!$A$1:$W$2481,22,FALSE),IF($A$4="D",VLOOKUP(B689,lingue!$A$1:$W$2481,16,FALSE),IF($A$4="F",VLOOKUP(B689,lingue!$A$1:$W$2481,18,FALSE)))))))</f>
        <v>FOGLIO DI 03 ETICHETTE DI CARTA PER PORTA ETICHETTE ATHD645107 - DIM. MM  L=210 A=81</v>
      </c>
      <c r="E689" s="23" t="str">
        <f>IF($A$4="I",VLOOKUP(B689,lingue!$A$1:$W$2481,13,FALSE),IF($A$4="GB",VLOOKUP(B689,lingue!$A$1:$W$2481,15,FALSE),IF($A$4="E",VLOOKUP(B689,lingue!$A$1:$W$2481,21,FALSE),IF($A$4="PL",VLOOKUP(B689,lingue!$A$1:$W$2481,23,FALSE),IF($A$4="D",VLOOKUP(B689,lingue!$A$1:$W$2481,17,FALSE),IF($A$4="F",VLOOKUP(B689,lingue!$A$1:$W$2481,19,FALSE)))))))</f>
        <v xml:space="preserve">***FORNITO IN MULTIPLI DI 25 PZ*** </v>
      </c>
      <c r="F689" s="8"/>
      <c r="G689" s="23"/>
      <c r="H689" s="8"/>
      <c r="J689" s="25">
        <v>25</v>
      </c>
      <c r="K689" s="26"/>
      <c r="L689" s="27">
        <v>0.28999999999999998</v>
      </c>
      <c r="M689" s="102"/>
    </row>
    <row r="690" spans="1:13" ht="21.75" customHeight="1" x14ac:dyDescent="0.25">
      <c r="A690" s="34" t="s">
        <v>398</v>
      </c>
      <c r="B690" s="87" t="s">
        <v>675</v>
      </c>
      <c r="C690" s="98" t="str">
        <f>IF(Tabella423[[#This Row],[ iMiNOW  01/09/2025  31/12/2025 ]],"PROMO"," ")</f>
        <v xml:space="preserve"> </v>
      </c>
      <c r="D690" s="8" t="str">
        <f>IF($A$4="I",VLOOKUP(B690,lingue!$A$1:$W$2481,12,FALSE),IF($A$4="GB",VLOOKUP(B690,lingue!$A$1:$W$2481,14,FALSE),IF($A$4="E",VLOOKUP(B690,lingue!$A$1:$W$2481,20,FALSE),IF($A$4="PL",VLOOKUP(B690,lingue!$A$1:$W$2481,22,FALSE),IF($A$4="D",VLOOKUP(B690,lingue!$A$1:$W$2481,16,FALSE),IF($A$4="F",VLOOKUP(B690,lingue!$A$1:$W$2481,18,FALSE)))))))</f>
        <v>FOGLIO DI 80 ETICHETTE DI CARTA PER CONTENITORI CO Z000</v>
      </c>
      <c r="E690" s="23" t="str">
        <f>IF($A$4="I",VLOOKUP(B690,lingue!$A$1:$W$2481,13,FALSE),IF($A$4="GB",VLOOKUP(B690,lingue!$A$1:$W$2481,15,FALSE),IF($A$4="E",VLOOKUP(B690,lingue!$A$1:$W$2481,21,FALSE),IF($A$4="PL",VLOOKUP(B690,lingue!$A$1:$W$2481,23,FALSE),IF($A$4="D",VLOOKUP(B690,lingue!$A$1:$W$2481,17,FALSE),IF($A$4="F",VLOOKUP(B690,lingue!$A$1:$W$2481,19,FALSE)))))))</f>
        <v>***FORNITO IN MULTIPLI DI 1 PZ***</v>
      </c>
      <c r="F690" s="8"/>
      <c r="G690" s="23"/>
      <c r="H690" s="8"/>
      <c r="J690" s="25">
        <v>1</v>
      </c>
      <c r="K690" s="26"/>
      <c r="L690" s="27">
        <v>1.88</v>
      </c>
      <c r="M690" s="102"/>
    </row>
    <row r="691" spans="1:13" ht="21.75" customHeight="1" x14ac:dyDescent="0.25">
      <c r="A691" s="34" t="s">
        <v>398</v>
      </c>
      <c r="B691" s="87" t="s">
        <v>676</v>
      </c>
      <c r="C691" s="98" t="str">
        <f>IF(Tabella423[[#This Row],[ iMiNOW  01/09/2025  31/12/2025 ]],"PROMO"," ")</f>
        <v xml:space="preserve"> </v>
      </c>
      <c r="D691" s="8" t="str">
        <f>IF($A$4="I",VLOOKUP(B691,lingue!$A$1:$W$2481,12,FALSE),IF($A$4="GB",VLOOKUP(B691,lingue!$A$1:$W$2481,14,FALSE),IF($A$4="E",VLOOKUP(B691,lingue!$A$1:$W$2481,20,FALSE),IF($A$4="PL",VLOOKUP(B691,lingue!$A$1:$W$2481,22,FALSE),IF($A$4="D",VLOOKUP(B691,lingue!$A$1:$W$2481,16,FALSE),IF($A$4="F",VLOOKUP(B691,lingue!$A$1:$W$2481,18,FALSE)))))))</f>
        <v>FOGLIO DI 36 ETICHETTE DI CARTA PER CONTENITORI CO C001</v>
      </c>
      <c r="E691" s="23" t="str">
        <f>IF($A$4="I",VLOOKUP(B691,lingue!$A$1:$W$2481,13,FALSE),IF($A$4="GB",VLOOKUP(B691,lingue!$A$1:$W$2481,15,FALSE),IF($A$4="E",VLOOKUP(B691,lingue!$A$1:$W$2481,21,FALSE),IF($A$4="PL",VLOOKUP(B691,lingue!$A$1:$W$2481,23,FALSE),IF($A$4="D",VLOOKUP(B691,lingue!$A$1:$W$2481,17,FALSE),IF($A$4="F",VLOOKUP(B691,lingue!$A$1:$W$2481,19,FALSE)))))))</f>
        <v>***FORNITO IN MULTIPLI DI 1 PZ***</v>
      </c>
      <c r="F691" s="8"/>
      <c r="G691" s="23"/>
      <c r="H691" s="8"/>
      <c r="J691" s="25">
        <v>1</v>
      </c>
      <c r="K691" s="26"/>
      <c r="L691" s="27">
        <v>1.69</v>
      </c>
      <c r="M691" s="102"/>
    </row>
    <row r="692" spans="1:13" ht="21.75" customHeight="1" x14ac:dyDescent="0.25">
      <c r="A692" s="34" t="s">
        <v>398</v>
      </c>
      <c r="B692" s="87" t="s">
        <v>677</v>
      </c>
      <c r="C692" s="98" t="str">
        <f>IF(Tabella423[[#This Row],[ iMiNOW  01/09/2025  31/12/2025 ]],"PROMO"," ")</f>
        <v xml:space="preserve"> </v>
      </c>
      <c r="D692" s="8" t="str">
        <f>IF($A$4="I",VLOOKUP(B692,lingue!$A$1:$W$2481,12,FALSE),IF($A$4="GB",VLOOKUP(B692,lingue!$A$1:$W$2481,14,FALSE),IF($A$4="E",VLOOKUP(B692,lingue!$A$1:$W$2481,20,FALSE),IF($A$4="PL",VLOOKUP(B692,lingue!$A$1:$W$2481,22,FALSE),IF($A$4="D",VLOOKUP(B692,lingue!$A$1:$W$2481,16,FALSE),IF($A$4="F",VLOOKUP(B692,lingue!$A$1:$W$2481,18,FALSE)))))))</f>
        <v>FOGLIO DI 18 ETICHETTE DI CARTA PER CONTENITORI CO 3A2 - CO 3L5</v>
      </c>
      <c r="E692" s="23" t="str">
        <f>IF($A$4="I",VLOOKUP(B692,lingue!$A$1:$W$2481,13,FALSE),IF($A$4="GB",VLOOKUP(B692,lingue!$A$1:$W$2481,15,FALSE),IF($A$4="E",VLOOKUP(B692,lingue!$A$1:$W$2481,21,FALSE),IF($A$4="PL",VLOOKUP(B692,lingue!$A$1:$W$2481,23,FALSE),IF($A$4="D",VLOOKUP(B692,lingue!$A$1:$W$2481,17,FALSE),IF($A$4="F",VLOOKUP(B692,lingue!$A$1:$W$2481,19,FALSE)))))))</f>
        <v>***FORNITO IN MULTIPLI DI 1 PZ***</v>
      </c>
      <c r="F692" s="8"/>
      <c r="G692" s="23"/>
      <c r="H692" s="8"/>
      <c r="J692" s="25">
        <v>1</v>
      </c>
      <c r="K692" s="26"/>
      <c r="L692" s="27">
        <v>1.28</v>
      </c>
      <c r="M692" s="102"/>
    </row>
    <row r="693" spans="1:13" ht="21.75" customHeight="1" x14ac:dyDescent="0.25">
      <c r="A693" s="34" t="s">
        <v>398</v>
      </c>
      <c r="B693" s="87" t="s">
        <v>678</v>
      </c>
      <c r="C693" s="98" t="str">
        <f>IF(Tabella423[[#This Row],[ iMiNOW  01/09/2025  31/12/2025 ]],"PROMO"," ")</f>
        <v xml:space="preserve"> </v>
      </c>
      <c r="D693" s="8" t="str">
        <f>IF($A$4="I",VLOOKUP(B693,lingue!$A$1:$W$2481,12,FALSE),IF($A$4="GB",VLOOKUP(B693,lingue!$A$1:$W$2481,14,FALSE),IF($A$4="E",VLOOKUP(B693,lingue!$A$1:$W$2481,20,FALSE),IF($A$4="PL",VLOOKUP(B693,lingue!$A$1:$W$2481,22,FALSE),IF($A$4="D",VLOOKUP(B693,lingue!$A$1:$W$2481,16,FALSE),IF($A$4="F",VLOOKUP(B693,lingue!$A$1:$W$2481,18,FALSE)))))))</f>
        <v>FOGLIO DI 12 ETICHETTE DI CARTA PER CONTENITORI CO 003 - CO 004 - CO 4A5</v>
      </c>
      <c r="E693" s="23" t="str">
        <f>IF($A$4="I",VLOOKUP(B693,lingue!$A$1:$W$2481,13,FALSE),IF($A$4="GB",VLOOKUP(B693,lingue!$A$1:$W$2481,15,FALSE),IF($A$4="E",VLOOKUP(B693,lingue!$A$1:$W$2481,21,FALSE),IF($A$4="PL",VLOOKUP(B693,lingue!$A$1:$W$2481,23,FALSE),IF($A$4="D",VLOOKUP(B693,lingue!$A$1:$W$2481,17,FALSE),IF($A$4="F",VLOOKUP(B693,lingue!$A$1:$W$2481,19,FALSE)))))))</f>
        <v>***FORNITO IN MULTIPLI DI 1 PZ***</v>
      </c>
      <c r="F693" s="8"/>
      <c r="G693" s="23"/>
      <c r="H693" s="8"/>
      <c r="J693" s="25">
        <v>1</v>
      </c>
      <c r="K693" s="26"/>
      <c r="L693" s="27">
        <v>1.1399999999999999</v>
      </c>
      <c r="M693" s="102"/>
    </row>
    <row r="694" spans="1:13" ht="21.75" customHeight="1" x14ac:dyDescent="0.25">
      <c r="A694" s="34" t="s">
        <v>679</v>
      </c>
      <c r="B694" s="87" t="s">
        <v>680</v>
      </c>
      <c r="C694" s="98" t="str">
        <f>IF(Tabella423[[#This Row],[ iMiNOW  01/09/2025  31/12/2025 ]],"PROMO"," ")</f>
        <v xml:space="preserve"> </v>
      </c>
      <c r="D694" s="8" t="str">
        <f>IF($A$4="I",VLOOKUP(B694,lingue!$A$1:$W$2481,12,FALSE),IF($A$4="GB",VLOOKUP(B694,lingue!$A$1:$W$2481,14,FALSE),IF($A$4="E",VLOOKUP(B694,lingue!$A$1:$W$2481,20,FALSE),IF($A$4="PL",VLOOKUP(B694,lingue!$A$1:$W$2481,22,FALSE),IF($A$4="D",VLOOKUP(B694,lingue!$A$1:$W$2481,16,FALSE),IF($A$4="F",VLOOKUP(B694,lingue!$A$1:$W$2481,18,FALSE)))))))</f>
        <v>PORTA ETICHETTE IN PVC MORBIDO AD INSERIMENTO - 1/3 DIN A4 - DIM. MM  L=210 P=100 - COLORE: PLASTICA TRASPARENTE - CONF. 10 PZ.</v>
      </c>
      <c r="E694" s="23" t="str">
        <f>IF($A$4="I",VLOOKUP(B694,lingue!$A$1:$W$2481,13,FALSE),IF($A$4="GB",VLOOKUP(B694,lingue!$A$1:$W$2481,15,FALSE),IF($A$4="E",VLOOKUP(B694,lingue!$A$1:$W$2481,21,FALSE),IF($A$4="PL",VLOOKUP(B694,lingue!$A$1:$W$2481,23,FALSE),IF($A$4="D",VLOOKUP(B694,lingue!$A$1:$W$2481,17,FALSE),IF($A$4="F",VLOOKUP(B694,lingue!$A$1:$W$2481,19,FALSE)))))))</f>
        <v xml:space="preserve">***FORNITO IN MULTIPLI DI 1 PZ*** </v>
      </c>
      <c r="F694" s="28"/>
      <c r="G694" s="23"/>
      <c r="J694" s="25">
        <v>10</v>
      </c>
      <c r="K694" s="36"/>
      <c r="L694" s="27">
        <v>12.2</v>
      </c>
      <c r="M694" s="102"/>
    </row>
    <row r="695" spans="1:13" ht="21.75" customHeight="1" x14ac:dyDescent="0.25">
      <c r="A695" s="34" t="s">
        <v>679</v>
      </c>
      <c r="B695" s="87" t="s">
        <v>681</v>
      </c>
      <c r="C695" s="98" t="str">
        <f>IF(Tabella423[[#This Row],[ iMiNOW  01/09/2025  31/12/2025 ]],"PROMO"," ")</f>
        <v xml:space="preserve"> </v>
      </c>
      <c r="D695" s="8" t="str">
        <f>IF($A$4="I",VLOOKUP(B695,lingue!$A$1:$W$2481,12,FALSE),IF($A$4="GB",VLOOKUP(B695,lingue!$A$1:$W$2481,14,FALSE),IF($A$4="E",VLOOKUP(B695,lingue!$A$1:$W$2481,20,FALSE),IF($A$4="PL",VLOOKUP(B695,lingue!$A$1:$W$2481,22,FALSE),IF($A$4="D",VLOOKUP(B695,lingue!$A$1:$W$2481,16,FALSE),IF($A$4="F",VLOOKUP(B695,lingue!$A$1:$W$2481,18,FALSE)))))))</f>
        <v>PORTA ETICHETTE IN PVC MORBIDO CON FORO - 1/3 DIN A5 - DIM. MM  L=210 P=80 - COLORE: PLASTICA TRASPARENTE - CONF. 10 PZ.</v>
      </c>
      <c r="E695" s="23" t="str">
        <f>IF($A$4="I",VLOOKUP(B695,lingue!$A$1:$W$2481,13,FALSE),IF($A$4="GB",VLOOKUP(B695,lingue!$A$1:$W$2481,15,FALSE),IF($A$4="E",VLOOKUP(B695,lingue!$A$1:$W$2481,21,FALSE),IF($A$4="PL",VLOOKUP(B695,lingue!$A$1:$W$2481,23,FALSE),IF($A$4="D",VLOOKUP(B695,lingue!$A$1:$W$2481,17,FALSE),IF($A$4="F",VLOOKUP(B695,lingue!$A$1:$W$2481,19,FALSE)))))))</f>
        <v xml:space="preserve">***FORNITO IN MULTIPLI DI 1 PZ*** </v>
      </c>
      <c r="F695" s="28"/>
      <c r="G695" s="23"/>
      <c r="J695" s="25">
        <v>1</v>
      </c>
      <c r="K695" s="36"/>
      <c r="L695" s="27">
        <v>11</v>
      </c>
      <c r="M695" s="102"/>
    </row>
    <row r="696" spans="1:13" ht="21.75" customHeight="1" x14ac:dyDescent="0.25">
      <c r="A696" s="34" t="s">
        <v>679</v>
      </c>
      <c r="B696" s="87" t="s">
        <v>682</v>
      </c>
      <c r="C696" s="98" t="str">
        <f>IF(Tabella423[[#This Row],[ iMiNOW  01/09/2025  31/12/2025 ]],"PROMO"," ")</f>
        <v xml:space="preserve"> </v>
      </c>
      <c r="D696" s="8" t="str">
        <f>IF($A$4="I",VLOOKUP(B696,lingue!$A$1:$W$2481,12,FALSE),IF($A$4="GB",VLOOKUP(B696,lingue!$A$1:$W$2481,14,FALSE),IF($A$4="E",VLOOKUP(B696,lingue!$A$1:$W$2481,20,FALSE),IF($A$4="PL",VLOOKUP(B696,lingue!$A$1:$W$2481,22,FALSE),IF($A$4="D",VLOOKUP(B696,lingue!$A$1:$W$2481,16,FALSE),IF($A$4="F",VLOOKUP(B696,lingue!$A$1:$W$2481,18,FALSE)))))))</f>
        <v>PORTA ETICHETTE IN PVC MORBIDO AD INSERIMENTO - 1/4 DIN A4 - DIM. MM  L=210 P=80 - COLORE: PLASTICA TRASPARENTE - CONF. 10 PZ.</v>
      </c>
      <c r="E696" s="23" t="str">
        <f>IF($A$4="I",VLOOKUP(B696,lingue!$A$1:$W$2481,13,FALSE),IF($A$4="GB",VLOOKUP(B696,lingue!$A$1:$W$2481,15,FALSE),IF($A$4="E",VLOOKUP(B696,lingue!$A$1:$W$2481,21,FALSE),IF($A$4="PL",VLOOKUP(B696,lingue!$A$1:$W$2481,23,FALSE),IF($A$4="D",VLOOKUP(B696,lingue!$A$1:$W$2481,17,FALSE),IF($A$4="F",VLOOKUP(B696,lingue!$A$1:$W$2481,19,FALSE)))))))</f>
        <v xml:space="preserve">***FORNITO IN MULTIPLI DI 1 PZ*** </v>
      </c>
      <c r="F696" s="28"/>
      <c r="G696" s="23"/>
      <c r="J696" s="25">
        <v>1</v>
      </c>
      <c r="K696" s="36"/>
      <c r="L696" s="27">
        <v>11</v>
      </c>
      <c r="M696" s="102"/>
    </row>
    <row r="697" spans="1:13" ht="21.75" customHeight="1" x14ac:dyDescent="0.25">
      <c r="A697" s="34" t="s">
        <v>679</v>
      </c>
      <c r="B697" s="87" t="s">
        <v>683</v>
      </c>
      <c r="C697" s="98" t="str">
        <f>IF(Tabella423[[#This Row],[ iMiNOW  01/09/2025  31/12/2025 ]],"PROMO"," ")</f>
        <v xml:space="preserve"> </v>
      </c>
      <c r="D697" s="8" t="str">
        <f>IF($A$4="I",VLOOKUP(B697,lingue!$A$1:$W$2481,12,FALSE),IF($A$4="GB",VLOOKUP(B697,lingue!$A$1:$W$2481,14,FALSE),IF($A$4="E",VLOOKUP(B697,lingue!$A$1:$W$2481,20,FALSE),IF($A$4="PL",VLOOKUP(B697,lingue!$A$1:$W$2481,22,FALSE),IF($A$4="D",VLOOKUP(B697,lingue!$A$1:$W$2481,16,FALSE),IF($A$4="F",VLOOKUP(B697,lingue!$A$1:$W$2481,18,FALSE)))))))</f>
        <v>PORTA ETICHETTE IN PVC RIGIDO CON ADESIVO - 1/4 DIN A4 - DIM. MM  L=220 P=83 - COLORE: PLASTICA TRASPARENTE - CONF. 10 PZ.</v>
      </c>
      <c r="E697" s="23" t="str">
        <f>IF($A$4="I",VLOOKUP(B697,lingue!$A$1:$W$2481,13,FALSE),IF($A$4="GB",VLOOKUP(B697,lingue!$A$1:$W$2481,15,FALSE),IF($A$4="E",VLOOKUP(B697,lingue!$A$1:$W$2481,21,FALSE),IF($A$4="PL",VLOOKUP(B697,lingue!$A$1:$W$2481,23,FALSE),IF($A$4="D",VLOOKUP(B697,lingue!$A$1:$W$2481,17,FALSE),IF($A$4="F",VLOOKUP(B697,lingue!$A$1:$W$2481,19,FALSE)))))))</f>
        <v xml:space="preserve">***FORNITO IN MULTIPLI DI 1 PZ*** </v>
      </c>
      <c r="F697" s="28"/>
      <c r="G697" s="23"/>
      <c r="J697" s="25">
        <v>1</v>
      </c>
      <c r="K697" s="36"/>
      <c r="L697" s="27">
        <v>40.47</v>
      </c>
      <c r="M697" s="102"/>
    </row>
    <row r="698" spans="1:13" ht="21.75" customHeight="1" x14ac:dyDescent="0.25">
      <c r="A698" s="34" t="s">
        <v>679</v>
      </c>
      <c r="B698" s="87" t="s">
        <v>684</v>
      </c>
      <c r="C698" s="98" t="str">
        <f>IF(Tabella423[[#This Row],[ iMiNOW  01/09/2025  31/12/2025 ]],"PROMO"," ")</f>
        <v xml:space="preserve"> </v>
      </c>
      <c r="D698" s="8" t="str">
        <f>IF($A$4="I",VLOOKUP(B698,lingue!$A$1:$W$2481,12,FALSE),IF($A$4="GB",VLOOKUP(B698,lingue!$A$1:$W$2481,14,FALSE),IF($A$4="E",VLOOKUP(B698,lingue!$A$1:$W$2481,20,FALSE),IF($A$4="PL",VLOOKUP(B698,lingue!$A$1:$W$2481,22,FALSE),IF($A$4="D",VLOOKUP(B698,lingue!$A$1:$W$2481,16,FALSE),IF($A$4="F",VLOOKUP(B698,lingue!$A$1:$W$2481,18,FALSE)))))))</f>
        <v>PORTA ETICHETTE IN PVC RIGIDO CON SUPPORTO - 1/4 DIN A4 - DIM. MM  L=215 P=80 A=17 - COLORE: PLASTICA TRASPARENTE - CONF. 10 PZ.</v>
      </c>
      <c r="E698" s="23" t="str">
        <f>IF($A$4="I",VLOOKUP(B698,lingue!$A$1:$W$2481,13,FALSE),IF($A$4="GB",VLOOKUP(B698,lingue!$A$1:$W$2481,15,FALSE),IF($A$4="E",VLOOKUP(B698,lingue!$A$1:$W$2481,21,FALSE),IF($A$4="PL",VLOOKUP(B698,lingue!$A$1:$W$2481,23,FALSE),IF($A$4="D",VLOOKUP(B698,lingue!$A$1:$W$2481,17,FALSE),IF($A$4="F",VLOOKUP(B698,lingue!$A$1:$W$2481,19,FALSE)))))))</f>
        <v xml:space="preserve">***FORNITO IN MULTIPLI DI 1 PZ*** </v>
      </c>
      <c r="F698" s="28"/>
      <c r="G698" s="23"/>
      <c r="J698" s="25">
        <v>1</v>
      </c>
      <c r="K698" s="36"/>
      <c r="L698" s="27">
        <v>35.79</v>
      </c>
      <c r="M698" s="102"/>
    </row>
    <row r="699" spans="1:13" ht="21.75" customHeight="1" x14ac:dyDescent="0.25">
      <c r="A699" s="34" t="s">
        <v>679</v>
      </c>
      <c r="B699" s="87" t="s">
        <v>685</v>
      </c>
      <c r="C699" s="98" t="str">
        <f>IF(Tabella423[[#This Row],[ iMiNOW  01/09/2025  31/12/2025 ]],"PROMO"," ")</f>
        <v xml:space="preserve"> </v>
      </c>
      <c r="D699" s="8" t="str">
        <f>IF($A$4="I",VLOOKUP(B699,lingue!$A$1:$W$2481,12,FALSE),IF($A$4="GB",VLOOKUP(B699,lingue!$A$1:$W$2481,14,FALSE),IF($A$4="E",VLOOKUP(B699,lingue!$A$1:$W$2481,20,FALSE),IF($A$4="PL",VLOOKUP(B699,lingue!$A$1:$W$2481,22,FALSE),IF($A$4="D",VLOOKUP(B699,lingue!$A$1:$W$2481,16,FALSE),IF($A$4="F",VLOOKUP(B699,lingue!$A$1:$W$2481,18,FALSE)))))))</f>
        <v>PORTA ETICHETTE IN PVC MORBIDO AD INSERIMENTO - DIN A5 - DIM. MM  L=210 P=147 - COLORE: PLASTICA TRASPARENTE - CONF. 10 PZ.</v>
      </c>
      <c r="E699" s="23" t="str">
        <f>IF($A$4="I",VLOOKUP(B699,lingue!$A$1:$W$2481,13,FALSE),IF($A$4="GB",VLOOKUP(B699,lingue!$A$1:$W$2481,15,FALSE),IF($A$4="E",VLOOKUP(B699,lingue!$A$1:$W$2481,21,FALSE),IF($A$4="PL",VLOOKUP(B699,lingue!$A$1:$W$2481,23,FALSE),IF($A$4="D",VLOOKUP(B699,lingue!$A$1:$W$2481,17,FALSE),IF($A$4="F",VLOOKUP(B699,lingue!$A$1:$W$2481,19,FALSE)))))))</f>
        <v xml:space="preserve">***FORNITO IN MULTIPLI DI 1 PZ*** </v>
      </c>
      <c r="F699" s="28"/>
      <c r="G699" s="23"/>
      <c r="J699" s="25">
        <v>1</v>
      </c>
      <c r="K699" s="36"/>
      <c r="L699" s="27">
        <v>14.73</v>
      </c>
      <c r="M699" s="102"/>
    </row>
    <row r="700" spans="1:13" ht="21.75" customHeight="1" x14ac:dyDescent="0.25">
      <c r="A700" s="34" t="s">
        <v>679</v>
      </c>
      <c r="B700" s="87" t="s">
        <v>686</v>
      </c>
      <c r="C700" s="98" t="str">
        <f>IF(Tabella423[[#This Row],[ iMiNOW  01/09/2025  31/12/2025 ]],"PROMO"," ")</f>
        <v xml:space="preserve"> </v>
      </c>
      <c r="D700" s="8" t="str">
        <f>IF($A$4="I",VLOOKUP(B700,lingue!$A$1:$W$2481,12,FALSE),IF($A$4="GB",VLOOKUP(B700,lingue!$A$1:$W$2481,14,FALSE),IF($A$4="E",VLOOKUP(B700,lingue!$A$1:$W$2481,20,FALSE),IF($A$4="PL",VLOOKUP(B700,lingue!$A$1:$W$2481,22,FALSE),IF($A$4="D",VLOOKUP(B700,lingue!$A$1:$W$2481,16,FALSE),IF($A$4="F",VLOOKUP(B700,lingue!$A$1:$W$2481,18,FALSE)))))))</f>
        <v>PORTA ETICHETTE IN PVC RIGIDO CON ADESIVO - DIN A5 - DIM. MM  L=220 P=160 - COLORE: PLASTICA TRASPARENTE - CONF. 10 PZ.</v>
      </c>
      <c r="E700" s="23" t="str">
        <f>IF($A$4="I",VLOOKUP(B700,lingue!$A$1:$W$2481,13,FALSE),IF($A$4="GB",VLOOKUP(B700,lingue!$A$1:$W$2481,15,FALSE),IF($A$4="E",VLOOKUP(B700,lingue!$A$1:$W$2481,21,FALSE),IF($A$4="PL",VLOOKUP(B700,lingue!$A$1:$W$2481,23,FALSE),IF($A$4="D",VLOOKUP(B700,lingue!$A$1:$W$2481,17,FALSE),IF($A$4="F",VLOOKUP(B700,lingue!$A$1:$W$2481,19,FALSE)))))))</f>
        <v xml:space="preserve">***FORNITO IN MULTIPLI DI 1 PZ*** </v>
      </c>
      <c r="F700" s="28"/>
      <c r="G700" s="23"/>
      <c r="J700" s="25">
        <v>1</v>
      </c>
      <c r="K700" s="36"/>
      <c r="L700" s="27">
        <v>48.36</v>
      </c>
      <c r="M700" s="102"/>
    </row>
    <row r="701" spans="1:13" ht="21.75" customHeight="1" x14ac:dyDescent="0.25">
      <c r="A701" s="34" t="s">
        <v>679</v>
      </c>
      <c r="B701" s="87" t="s">
        <v>687</v>
      </c>
      <c r="C701" s="98" t="str">
        <f>IF(Tabella423[[#This Row],[ iMiNOW  01/09/2025  31/12/2025 ]],"PROMO"," ")</f>
        <v xml:space="preserve"> </v>
      </c>
      <c r="D701" s="8" t="str">
        <f>IF($A$4="I",VLOOKUP(B701,lingue!$A$1:$W$2481,12,FALSE),IF($A$4="GB",VLOOKUP(B701,lingue!$A$1:$W$2481,14,FALSE),IF($A$4="E",VLOOKUP(B701,lingue!$A$1:$W$2481,20,FALSE),IF($A$4="PL",VLOOKUP(B701,lingue!$A$1:$W$2481,22,FALSE),IF($A$4="D",VLOOKUP(B701,lingue!$A$1:$W$2481,16,FALSE),IF($A$4="F",VLOOKUP(B701,lingue!$A$1:$W$2481,18,FALSE)))))))</f>
        <v>PORTA ETICHETTE IN PVC RIGIDO CON SUPPORTO - DIN A5 - DIM. MM  L=215 P=155 A=17 - COLORE: PLASTICA TRASPARENTE - CONF. 10 PZ.</v>
      </c>
      <c r="E701" s="23" t="str">
        <f>IF($A$4="I",VLOOKUP(B701,lingue!$A$1:$W$2481,13,FALSE),IF($A$4="GB",VLOOKUP(B701,lingue!$A$1:$W$2481,15,FALSE),IF($A$4="E",VLOOKUP(B701,lingue!$A$1:$W$2481,21,FALSE),IF($A$4="PL",VLOOKUP(B701,lingue!$A$1:$W$2481,23,FALSE),IF($A$4="D",VLOOKUP(B701,lingue!$A$1:$W$2481,17,FALSE),IF($A$4="F",VLOOKUP(B701,lingue!$A$1:$W$2481,19,FALSE)))))))</f>
        <v xml:space="preserve">***FORNITO IN MULTIPLI DI 1 PZ*** </v>
      </c>
      <c r="F701" s="28"/>
      <c r="G701" s="23"/>
      <c r="J701" s="25">
        <v>1</v>
      </c>
      <c r="K701" s="36"/>
      <c r="L701" s="27">
        <v>51.47</v>
      </c>
      <c r="M701" s="102"/>
    </row>
    <row r="702" spans="1:13" ht="21.75" customHeight="1" x14ac:dyDescent="0.25">
      <c r="A702" s="34" t="s">
        <v>679</v>
      </c>
      <c r="B702" s="87" t="s">
        <v>688</v>
      </c>
      <c r="C702" s="98" t="str">
        <f>IF(Tabella423[[#This Row],[ iMiNOW  01/09/2025  31/12/2025 ]],"PROMO"," ")</f>
        <v xml:space="preserve"> </v>
      </c>
      <c r="D702" s="8" t="str">
        <f>IF($A$4="I",VLOOKUP(B702,lingue!$A$1:$W$2481,12,FALSE),IF($A$4="GB",VLOOKUP(B702,lingue!$A$1:$W$2481,14,FALSE),IF($A$4="E",VLOOKUP(B702,lingue!$A$1:$W$2481,20,FALSE),IF($A$4="PL",VLOOKUP(B702,lingue!$A$1:$W$2481,22,FALSE),IF($A$4="D",VLOOKUP(B702,lingue!$A$1:$W$2481,16,FALSE),IF($A$4="F",VLOOKUP(B702,lingue!$A$1:$W$2481,18,FALSE)))))))</f>
        <v>PORTA ETICHETTE IN PVC RIGIDO CON ADESIVO - DIN A7 - DIM. MM  L=110 P=83 - COLORE: PLASTICA TRASPARENTE - CONF. 10 PZ.</v>
      </c>
      <c r="E702" s="23" t="str">
        <f>IF($A$4="I",VLOOKUP(B702,lingue!$A$1:$W$2481,13,FALSE),IF($A$4="GB",VLOOKUP(B702,lingue!$A$1:$W$2481,15,FALSE),IF($A$4="E",VLOOKUP(B702,lingue!$A$1:$W$2481,21,FALSE),IF($A$4="PL",VLOOKUP(B702,lingue!$A$1:$W$2481,23,FALSE),IF($A$4="D",VLOOKUP(B702,lingue!$A$1:$W$2481,17,FALSE),IF($A$4="F",VLOOKUP(B702,lingue!$A$1:$W$2481,19,FALSE)))))))</f>
        <v xml:space="preserve">***FORNITO IN MULTIPLI DI 1 PZ*** </v>
      </c>
      <c r="F702" s="28"/>
      <c r="G702" s="23"/>
      <c r="J702" s="25">
        <v>1</v>
      </c>
      <c r="K702" s="36"/>
      <c r="L702" s="27">
        <v>28.61</v>
      </c>
      <c r="M702" s="102"/>
    </row>
    <row r="703" spans="1:13" ht="21.75" customHeight="1" x14ac:dyDescent="0.25">
      <c r="A703" s="34" t="s">
        <v>398</v>
      </c>
      <c r="B703" s="87" t="s">
        <v>689</v>
      </c>
      <c r="C703" s="98" t="str">
        <f>IF(Tabella423[[#This Row],[ iMiNOW  01/09/2025  31/12/2025 ]],"PROMO"," ")</f>
        <v xml:space="preserve"> </v>
      </c>
      <c r="D703" s="8" t="str">
        <f>IF($A$4="I",VLOOKUP(B703,lingue!$A$1:$W$2481,12,FALSE),IF($A$4="GB",VLOOKUP(B703,lingue!$A$1:$W$2481,14,FALSE),IF($A$4="E",VLOOKUP(B703,lingue!$A$1:$W$2481,20,FALSE),IF($A$4="PL",VLOOKUP(B703,lingue!$A$1:$W$2481,22,FALSE),IF($A$4="D",VLOOKUP(B703,lingue!$A$1:$W$2481,16,FALSE),IF($A$4="F",VLOOKUP(B703,lingue!$A$1:$W$2481,18,FALSE)))))))</f>
        <v>PORTA CARTELLINO INCLINATO PER CONTENITORI COC3A2 - COC003 - COC004 - COC4A2 - DIM. MM  L=100 A=67 - COLORE: ZINCATO</v>
      </c>
      <c r="E703" s="23" t="str">
        <f>IF($A$4="I",VLOOKUP(B703,lingue!$A$1:$W$2481,13,FALSE),IF($A$4="GB",VLOOKUP(B703,lingue!$A$1:$W$2481,15,FALSE),IF($A$4="E",VLOOKUP(B703,lingue!$A$1:$W$2481,21,FALSE),IF($A$4="PL",VLOOKUP(B703,lingue!$A$1:$W$2481,23,FALSE),IF($A$4="D",VLOOKUP(B703,lingue!$A$1:$W$2481,17,FALSE),IF($A$4="F",VLOOKUP(B703,lingue!$A$1:$W$2481,19,FALSE)))))))</f>
        <v xml:space="preserve">***FORNITO IN MULTIPLI DI 1 PZ*** </v>
      </c>
      <c r="F703" s="28"/>
      <c r="G703" s="23"/>
      <c r="I703" s="24">
        <v>100</v>
      </c>
      <c r="J703" s="25">
        <v>1</v>
      </c>
      <c r="K703" s="36"/>
      <c r="L703" s="27">
        <v>3.45</v>
      </c>
      <c r="M703" s="102"/>
    </row>
    <row r="704" spans="1:13" ht="21.75" customHeight="1" x14ac:dyDescent="0.25">
      <c r="A704" s="34" t="s">
        <v>398</v>
      </c>
      <c r="B704" s="87" t="s">
        <v>690</v>
      </c>
      <c r="C704" s="98" t="str">
        <f>IF(Tabella423[[#This Row],[ iMiNOW  01/09/2025  31/12/2025 ]],"PROMO"," ")</f>
        <v xml:space="preserve"> </v>
      </c>
      <c r="D704" s="8" t="str">
        <f>IF($A$4="I",VLOOKUP(B704,lingue!$A$1:$W$2481,12,FALSE),IF($A$4="GB",VLOOKUP(B704,lingue!$A$1:$W$2481,14,FALSE),IF($A$4="E",VLOOKUP(B704,lingue!$A$1:$W$2481,20,FALSE),IF($A$4="PL",VLOOKUP(B704,lingue!$A$1:$W$2481,22,FALSE),IF($A$4="D",VLOOKUP(B704,lingue!$A$1:$W$2481,16,FALSE),IF($A$4="F",VLOOKUP(B704,lingue!$A$1:$W$2481,18,FALSE)))))))</f>
        <v>PORTA CARTELLINO INCLINATO PER CONTENITORI COZ5P4 - COZ005 - DIM. MM  L=128 A=90 - COLORE: ZINCATO</v>
      </c>
      <c r="E704" s="23" t="str">
        <f>IF($A$4="I",VLOOKUP(B704,lingue!$A$1:$W$2481,13,FALSE),IF($A$4="GB",VLOOKUP(B704,lingue!$A$1:$W$2481,15,FALSE),IF($A$4="E",VLOOKUP(B704,lingue!$A$1:$W$2481,21,FALSE),IF($A$4="PL",VLOOKUP(B704,lingue!$A$1:$W$2481,23,FALSE),IF($A$4="D",VLOOKUP(B704,lingue!$A$1:$W$2481,17,FALSE),IF($A$4="F",VLOOKUP(B704,lingue!$A$1:$W$2481,19,FALSE)))))))</f>
        <v xml:space="preserve">***FORNITO IN MULTIPLI DI 1 PZ*** </v>
      </c>
      <c r="F704" s="28"/>
      <c r="G704" s="23"/>
      <c r="I704" s="24">
        <v>150</v>
      </c>
      <c r="J704" s="25">
        <v>1</v>
      </c>
      <c r="K704" s="36"/>
      <c r="L704" s="27">
        <v>3.87</v>
      </c>
      <c r="M704" s="102"/>
    </row>
    <row r="705" spans="1:13" ht="21.75" customHeight="1" x14ac:dyDescent="0.25">
      <c r="A705" s="34" t="s">
        <v>691</v>
      </c>
      <c r="B705" s="78" t="s">
        <v>692</v>
      </c>
      <c r="C705" s="98" t="str">
        <f>IF(Tabella423[[#This Row],[ iMiNOW  01/09/2025  31/12/2025 ]],"PROMO"," ")</f>
        <v xml:space="preserve"> </v>
      </c>
      <c r="D705" s="8" t="str">
        <f>IF($A$4="I",VLOOKUP(B705,lingue!$A$1:$W$2481,12,FALSE),IF($A$4="GB",VLOOKUP(B705,lingue!$A$1:$W$2481,14,FALSE),IF($A$4="E",VLOOKUP(B705,lingue!$A$1:$W$2481,20,FALSE),IF($A$4="PL",VLOOKUP(B705,lingue!$A$1:$W$2481,22,FALSE),IF($A$4="D",VLOOKUP(B705,lingue!$A$1:$W$2481,16,FALSE),IF($A$4="F",VLOOKUP(B705,lingue!$A$1:$W$2481,18,FALSE)))))))</f>
        <v>CASSETTA IN POLIPROPILENE MINERVA 6420B-CAPACITA Lt=32 - DIM. MM  L=600 P=400 A=200 - COLORE: GRIGIO SCURO</v>
      </c>
      <c r="E705" s="23" t="str">
        <f>IF($A$4="I",VLOOKUP(B705,lingue!$A$1:$W$2481,13,FALSE),IF($A$4="GB",VLOOKUP(B705,lingue!$A$1:$W$2481,15,FALSE),IF($A$4="E",VLOOKUP(B705,lingue!$A$1:$W$2481,21,FALSE),IF($A$4="PL",VLOOKUP(B705,lingue!$A$1:$W$2481,23,FALSE),IF($A$4="D",VLOOKUP(B705,lingue!$A$1:$W$2481,17,FALSE),IF($A$4="F",VLOOKUP(B705,lingue!$A$1:$W$2481,19,FALSE)))))))</f>
        <v xml:space="preserve">CON MANIGLIE APERTE, PARETI E FONDO CHIUSI ***FORNITO IN MULTIPLI DI 6/128 PZ*** </v>
      </c>
      <c r="F705" s="8"/>
      <c r="G705" s="23"/>
      <c r="H705" s="8"/>
      <c r="I705" s="24">
        <v>1650</v>
      </c>
      <c r="J705" s="25">
        <v>6</v>
      </c>
      <c r="K705" s="26">
        <v>128</v>
      </c>
      <c r="L705" s="27">
        <v>13.57</v>
      </c>
      <c r="M705" s="102"/>
    </row>
    <row r="706" spans="1:13" ht="21.75" customHeight="1" x14ac:dyDescent="0.25">
      <c r="A706" s="34" t="s">
        <v>691</v>
      </c>
      <c r="B706" s="22" t="s">
        <v>693</v>
      </c>
      <c r="C706" s="98" t="str">
        <f>IF(Tabella423[[#This Row],[ iMiNOW  01/09/2025  31/12/2025 ]],"PROMO"," ")</f>
        <v xml:space="preserve"> </v>
      </c>
      <c r="D706" s="8" t="str">
        <f>IF($A$4="I",VLOOKUP(B706,lingue!$A$1:$W$2481,12,FALSE),IF($A$4="GB",VLOOKUP(B706,lingue!$A$1:$W$2481,14,FALSE),IF($A$4="E",VLOOKUP(B706,lingue!$A$1:$W$2481,20,FALSE),IF($A$4="PL",VLOOKUP(B706,lingue!$A$1:$W$2481,22,FALSE),IF($A$4="D",VLOOKUP(B706,lingue!$A$1:$W$2481,16,FALSE),IF($A$4="F",VLOOKUP(B706,lingue!$A$1:$W$2481,18,FALSE)))))))</f>
        <v>CASSETTA IN POLIPROPILENE PER ALIMENTI MINERVA 6420B-CAPACITA Lt=32 - DIM. MM  L=600 P=400 A=200</v>
      </c>
      <c r="E706" s="23" t="str">
        <f>IF($A$4="I",VLOOKUP(B706,lingue!$A$1:$W$2481,13,FALSE),IF($A$4="GB",VLOOKUP(B706,lingue!$A$1:$W$2481,15,FALSE),IF($A$4="E",VLOOKUP(B706,lingue!$A$1:$W$2481,21,FALSE),IF($A$4="PL",VLOOKUP(B706,lingue!$A$1:$W$2481,23,FALSE),IF($A$4="D",VLOOKUP(B706,lingue!$A$1:$W$2481,17,FALSE),IF($A$4="F",VLOOKUP(B706,lingue!$A$1:$W$2481,19,FALSE)))))))</f>
        <v xml:space="preserve">CON MANIGLIE APERTE, PARETI E FONDO CHIUSI ***FORNITO IN MULTIPLI DI 6/128 PZ*** </v>
      </c>
      <c r="F706" s="8"/>
      <c r="G706" s="23"/>
      <c r="H706" s="8"/>
      <c r="I706" s="24">
        <v>1650</v>
      </c>
      <c r="J706" s="25">
        <v>6</v>
      </c>
      <c r="K706" s="26">
        <v>128</v>
      </c>
      <c r="L706" s="27">
        <v>13.57</v>
      </c>
      <c r="M706" s="102"/>
    </row>
    <row r="707" spans="1:13" ht="21.75" customHeight="1" x14ac:dyDescent="0.25">
      <c r="A707" s="34" t="s">
        <v>691</v>
      </c>
      <c r="B707" s="78" t="s">
        <v>694</v>
      </c>
      <c r="C707" s="98" t="str">
        <f>IF(Tabella423[[#This Row],[ iMiNOW  01/09/2025  31/12/2025 ]],"PROMO"," ")</f>
        <v xml:space="preserve"> </v>
      </c>
      <c r="D707" s="8" t="str">
        <f>IF($A$4="I",VLOOKUP(B707,lingue!$A$1:$W$2481,12,FALSE),IF($A$4="GB",VLOOKUP(B707,lingue!$A$1:$W$2481,14,FALSE),IF($A$4="E",VLOOKUP(B707,lingue!$A$1:$W$2481,20,FALSE),IF($A$4="PL",VLOOKUP(B707,lingue!$A$1:$W$2481,22,FALSE),IF($A$4="D",VLOOKUP(B707,lingue!$A$1:$W$2481,16,FALSE),IF($A$4="F",VLOOKUP(B707,lingue!$A$1:$W$2481,18,FALSE)))))))</f>
        <v>CASSETTA IN POLIPROPILENE SERIE MINERVA 6420S-CAPACITA Lt=32 - DIM. MM  L=600 P=400 A=200 - COLORE: GRIGIO SCURO</v>
      </c>
      <c r="E707" s="23" t="str">
        <f>IF($A$4="I",VLOOKUP(B707,lingue!$A$1:$W$2481,13,FALSE),IF($A$4="GB",VLOOKUP(B707,lingue!$A$1:$W$2481,15,FALSE),IF($A$4="E",VLOOKUP(B707,lingue!$A$1:$W$2481,21,FALSE),IF($A$4="PL",VLOOKUP(B707,lingue!$A$1:$W$2481,23,FALSE),IF($A$4="D",VLOOKUP(B707,lingue!$A$1:$W$2481,17,FALSE),IF($A$4="F",VLOOKUP(B707,lingue!$A$1:$W$2481,19,FALSE)))))))</f>
        <v xml:space="preserve">CON MANIGLIE APERTE, PARETI E FONDO FORATI ***FORNITO IN MULTIPLI DI 6/128 PZ*** </v>
      </c>
      <c r="F707" s="8"/>
      <c r="G707" s="23"/>
      <c r="H707" s="8"/>
      <c r="I707" s="24">
        <v>1502</v>
      </c>
      <c r="J707" s="25">
        <v>6</v>
      </c>
      <c r="K707" s="26">
        <v>128</v>
      </c>
      <c r="L707" s="27">
        <v>13.57</v>
      </c>
      <c r="M707" s="102"/>
    </row>
    <row r="708" spans="1:13" ht="21.75" customHeight="1" x14ac:dyDescent="0.25">
      <c r="A708" s="34" t="s">
        <v>691</v>
      </c>
      <c r="B708" s="22" t="s">
        <v>695</v>
      </c>
      <c r="C708" s="98" t="str">
        <f>IF(Tabella423[[#This Row],[ iMiNOW  01/09/2025  31/12/2025 ]],"PROMO"," ")</f>
        <v xml:space="preserve"> </v>
      </c>
      <c r="D708" s="8" t="str">
        <f>IF($A$4="I",VLOOKUP(B708,lingue!$A$1:$W$2481,12,FALSE),IF($A$4="GB",VLOOKUP(B708,lingue!$A$1:$W$2481,14,FALSE),IF($A$4="E",VLOOKUP(B708,lingue!$A$1:$W$2481,20,FALSE),IF($A$4="PL",VLOOKUP(B708,lingue!$A$1:$W$2481,22,FALSE),IF($A$4="D",VLOOKUP(B708,lingue!$A$1:$W$2481,16,FALSE),IF($A$4="F",VLOOKUP(B708,lingue!$A$1:$W$2481,18,FALSE)))))))</f>
        <v>CASSETTA IN POLIPROPILENE PER ALIMENTI MINERVA 6420S-CAPACITA Lt=32 - DIM. MM  L=600 P=400 A=200</v>
      </c>
      <c r="E708" s="23" t="str">
        <f>IF($A$4="I",VLOOKUP(B708,lingue!$A$1:$W$2481,13,FALSE),IF($A$4="GB",VLOOKUP(B708,lingue!$A$1:$W$2481,15,FALSE),IF($A$4="E",VLOOKUP(B708,lingue!$A$1:$W$2481,21,FALSE),IF($A$4="PL",VLOOKUP(B708,lingue!$A$1:$W$2481,23,FALSE),IF($A$4="D",VLOOKUP(B708,lingue!$A$1:$W$2481,17,FALSE),IF($A$4="F",VLOOKUP(B708,lingue!$A$1:$W$2481,19,FALSE)))))))</f>
        <v xml:space="preserve">CON MANIGLIE APERTE, PARETI E FONDO FORATI ***FORNITO IN MULTIPLI DI 6/128 PZ*** </v>
      </c>
      <c r="F708" s="8"/>
      <c r="G708" s="23"/>
      <c r="H708" s="8"/>
      <c r="I708" s="24">
        <v>1502</v>
      </c>
      <c r="J708" s="25">
        <v>6</v>
      </c>
      <c r="K708" s="26">
        <v>128</v>
      </c>
      <c r="L708" s="27">
        <v>13.57</v>
      </c>
      <c r="M708" s="102"/>
    </row>
    <row r="709" spans="1:13" ht="21.75" customHeight="1" x14ac:dyDescent="0.25">
      <c r="A709" s="34" t="s">
        <v>691</v>
      </c>
      <c r="B709" s="78" t="s">
        <v>696</v>
      </c>
      <c r="C709" s="98" t="str">
        <f>IF(Tabella423[[#This Row],[ iMiNOW  01/09/2025  31/12/2025 ]],"PROMO"," ")</f>
        <v xml:space="preserve"> </v>
      </c>
      <c r="D709" s="8" t="str">
        <f>IF($A$4="I",VLOOKUP(B709,lingue!$A$1:$W$2481,12,FALSE),IF($A$4="GB",VLOOKUP(B709,lingue!$A$1:$W$2481,14,FALSE),IF($A$4="E",VLOOKUP(B709,lingue!$A$1:$W$2481,20,FALSE),IF($A$4="PL",VLOOKUP(B709,lingue!$A$1:$W$2481,22,FALSE),IF($A$4="D",VLOOKUP(B709,lingue!$A$1:$W$2481,16,FALSE),IF($A$4="F",VLOOKUP(B709,lingue!$A$1:$W$2481,18,FALSE)))))))</f>
        <v>CASSETTA IN POLIPROPILENE MINERVA 6430B-CAPACITA Lt=50 - DIM. MM  L=600 P=400 A=300 - COLORE: GRIGIO SCURO</v>
      </c>
      <c r="E709" s="23" t="str">
        <f>IF($A$4="I",VLOOKUP(B709,lingue!$A$1:$W$2481,13,FALSE),IF($A$4="GB",VLOOKUP(B709,lingue!$A$1:$W$2481,15,FALSE),IF($A$4="E",VLOOKUP(B709,lingue!$A$1:$W$2481,21,FALSE),IF($A$4="PL",VLOOKUP(B709,lingue!$A$1:$W$2481,23,FALSE),IF($A$4="D",VLOOKUP(B709,lingue!$A$1:$W$2481,17,FALSE),IF($A$4="F",VLOOKUP(B709,lingue!$A$1:$W$2481,19,FALSE)))))))</f>
        <v xml:space="preserve">CON MANIGLIE APERTE, PARETI E FONDO CHIUSI ***FORNITO IN MULTIPLI DI 4/88 PZ*** </v>
      </c>
      <c r="F709" s="8"/>
      <c r="G709" s="23"/>
      <c r="H709" s="8"/>
      <c r="I709" s="24">
        <v>2432</v>
      </c>
      <c r="J709" s="25">
        <v>4</v>
      </c>
      <c r="K709" s="26">
        <v>88</v>
      </c>
      <c r="L709" s="27">
        <v>20.399999999999999</v>
      </c>
      <c r="M709" s="102"/>
    </row>
    <row r="710" spans="1:13" ht="21.75" customHeight="1" x14ac:dyDescent="0.25">
      <c r="A710" s="34" t="s">
        <v>691</v>
      </c>
      <c r="B710" s="22" t="s">
        <v>697</v>
      </c>
      <c r="C710" s="98" t="str">
        <f>IF(Tabella423[[#This Row],[ iMiNOW  01/09/2025  31/12/2025 ]],"PROMO"," ")</f>
        <v xml:space="preserve"> </v>
      </c>
      <c r="D710" s="8" t="str">
        <f>IF($A$4="I",VLOOKUP(B710,lingue!$A$1:$W$2481,12,FALSE),IF($A$4="GB",VLOOKUP(B710,lingue!$A$1:$W$2481,14,FALSE),IF($A$4="E",VLOOKUP(B710,lingue!$A$1:$W$2481,20,FALSE),IF($A$4="PL",VLOOKUP(B710,lingue!$A$1:$W$2481,22,FALSE),IF($A$4="D",VLOOKUP(B710,lingue!$A$1:$W$2481,16,FALSE),IF($A$4="F",VLOOKUP(B710,lingue!$A$1:$W$2481,18,FALSE)))))))</f>
        <v>CASSETTA IN POLIPROPILENE PER ALIMENTI MINERVA 6430B-CAPACITA Lt=50 - DIM. MM  L=600 P=400 A=300</v>
      </c>
      <c r="E710" s="23" t="str">
        <f>IF($A$4="I",VLOOKUP(B710,lingue!$A$1:$W$2481,13,FALSE),IF($A$4="GB",VLOOKUP(B710,lingue!$A$1:$W$2481,15,FALSE),IF($A$4="E",VLOOKUP(B710,lingue!$A$1:$W$2481,21,FALSE),IF($A$4="PL",VLOOKUP(B710,lingue!$A$1:$W$2481,23,FALSE),IF($A$4="D",VLOOKUP(B710,lingue!$A$1:$W$2481,17,FALSE),IF($A$4="F",VLOOKUP(B710,lingue!$A$1:$W$2481,19,FALSE)))))))</f>
        <v xml:space="preserve">CON MANIGLIE APERTE, PARETI E FONDO CHIUSI ***FORNITO IN MULTIPLI DI 4/88 PZ*** </v>
      </c>
      <c r="F710" s="8"/>
      <c r="G710" s="23"/>
      <c r="H710" s="8"/>
      <c r="I710" s="24">
        <v>2432</v>
      </c>
      <c r="J710" s="25">
        <v>4</v>
      </c>
      <c r="K710" s="26">
        <v>88</v>
      </c>
      <c r="L710" s="27">
        <v>20.399999999999999</v>
      </c>
      <c r="M710" s="102"/>
    </row>
    <row r="711" spans="1:13" ht="21.75" customHeight="1" x14ac:dyDescent="0.25">
      <c r="A711" s="34" t="s">
        <v>691</v>
      </c>
      <c r="B711" s="78" t="s">
        <v>698</v>
      </c>
      <c r="C711" s="98" t="str">
        <f>IF(Tabella423[[#This Row],[ iMiNOW  01/09/2025  31/12/2025 ]],"PROMO"," ")</f>
        <v xml:space="preserve"> </v>
      </c>
      <c r="D711" s="8" t="str">
        <f>IF($A$4="I",VLOOKUP(B711,lingue!$A$1:$W$2481,12,FALSE),IF($A$4="GB",VLOOKUP(B711,lingue!$A$1:$W$2481,14,FALSE),IF($A$4="E",VLOOKUP(B711,lingue!$A$1:$W$2481,20,FALSE),IF($A$4="PL",VLOOKUP(B711,lingue!$A$1:$W$2481,22,FALSE),IF($A$4="D",VLOOKUP(B711,lingue!$A$1:$W$2481,16,FALSE),IF($A$4="F",VLOOKUP(B711,lingue!$A$1:$W$2481,18,FALSE)))))))</f>
        <v>CASSETTA IN POLIPROPILENE MINERVA 6430S-CAPACITA Lt=50 - DIM. MM  L=600 P=400 A=300 - COLORE: GRIGIO SCURO</v>
      </c>
      <c r="E711" s="23" t="str">
        <f>IF($A$4="I",VLOOKUP(B711,lingue!$A$1:$W$2481,13,FALSE),IF($A$4="GB",VLOOKUP(B711,lingue!$A$1:$W$2481,15,FALSE),IF($A$4="E",VLOOKUP(B711,lingue!$A$1:$W$2481,21,FALSE),IF($A$4="PL",VLOOKUP(B711,lingue!$A$1:$W$2481,23,FALSE),IF($A$4="D",VLOOKUP(B711,lingue!$A$1:$W$2481,17,FALSE),IF($A$4="F",VLOOKUP(B711,lingue!$A$1:$W$2481,19,FALSE)))))))</f>
        <v xml:space="preserve">CON MANIGLIE APERTE, PARETI E FONDO FORATI ***FORNITO IN MULTIPLI DI 4/88 PZ*** </v>
      </c>
      <c r="F711" s="8"/>
      <c r="G711" s="23"/>
      <c r="H711" s="8"/>
      <c r="I711" s="24">
        <v>2294</v>
      </c>
      <c r="J711" s="25">
        <v>4</v>
      </c>
      <c r="K711" s="26">
        <v>88</v>
      </c>
      <c r="L711" s="27">
        <v>20.399999999999999</v>
      </c>
      <c r="M711" s="102"/>
    </row>
    <row r="712" spans="1:13" ht="21.75" customHeight="1" x14ac:dyDescent="0.25">
      <c r="A712" s="34" t="s">
        <v>691</v>
      </c>
      <c r="B712" s="22" t="s">
        <v>699</v>
      </c>
      <c r="C712" s="98" t="str">
        <f>IF(Tabella423[[#This Row],[ iMiNOW  01/09/2025  31/12/2025 ]],"PROMO"," ")</f>
        <v xml:space="preserve"> </v>
      </c>
      <c r="D712" s="8" t="str">
        <f>IF($A$4="I",VLOOKUP(B712,lingue!$A$1:$W$2481,12,FALSE),IF($A$4="GB",VLOOKUP(B712,lingue!$A$1:$W$2481,14,FALSE),IF($A$4="E",VLOOKUP(B712,lingue!$A$1:$W$2481,20,FALSE),IF($A$4="PL",VLOOKUP(B712,lingue!$A$1:$W$2481,22,FALSE),IF($A$4="D",VLOOKUP(B712,lingue!$A$1:$W$2481,16,FALSE),IF($A$4="F",VLOOKUP(B712,lingue!$A$1:$W$2481,18,FALSE)))))))</f>
        <v>CASSETTA IN POLIPROPILENE PER ALIMENTI MINERVA 6430S-CAPACITA Lt=50 - DIM. MM  L=600 P=400 A=300</v>
      </c>
      <c r="E712" s="23" t="str">
        <f>IF($A$4="I",VLOOKUP(B712,lingue!$A$1:$W$2481,13,FALSE),IF($A$4="GB",VLOOKUP(B712,lingue!$A$1:$W$2481,15,FALSE),IF($A$4="E",VLOOKUP(B712,lingue!$A$1:$W$2481,21,FALSE),IF($A$4="PL",VLOOKUP(B712,lingue!$A$1:$W$2481,23,FALSE),IF($A$4="D",VLOOKUP(B712,lingue!$A$1:$W$2481,17,FALSE),IF($A$4="F",VLOOKUP(B712,lingue!$A$1:$W$2481,19,FALSE)))))))</f>
        <v xml:space="preserve">CON MANIGLIE APERTE, PARETI E FONDO FORATI ***FORNITO IN MULTIPLI DI 4/88 PZ*** </v>
      </c>
      <c r="F712" s="8"/>
      <c r="G712" s="23"/>
      <c r="H712" s="8"/>
      <c r="I712" s="24">
        <v>2294</v>
      </c>
      <c r="J712" s="25">
        <v>4</v>
      </c>
      <c r="K712" s="26">
        <v>88</v>
      </c>
      <c r="L712" s="27">
        <v>20.399999999999999</v>
      </c>
      <c r="M712" s="102"/>
    </row>
    <row r="713" spans="1:13" ht="21.75" customHeight="1" x14ac:dyDescent="0.25">
      <c r="A713" s="34" t="s">
        <v>691</v>
      </c>
      <c r="B713" s="78" t="s">
        <v>700</v>
      </c>
      <c r="C713" s="98" t="str">
        <f>IF(Tabella423[[#This Row],[ iMiNOW  01/09/2025  31/12/2025 ]],"PROMO"," ")</f>
        <v xml:space="preserve"> </v>
      </c>
      <c r="D713" s="8" t="str">
        <f>IF($A$4="I",VLOOKUP(B713,lingue!$A$1:$W$2481,12,FALSE),IF($A$4="GB",VLOOKUP(B713,lingue!$A$1:$W$2481,14,FALSE),IF($A$4="E",VLOOKUP(B713,lingue!$A$1:$W$2481,20,FALSE),IF($A$4="PL",VLOOKUP(B713,lingue!$A$1:$W$2481,22,FALSE),IF($A$4="D",VLOOKUP(B713,lingue!$A$1:$W$2481,16,FALSE),IF($A$4="F",VLOOKUP(B713,lingue!$A$1:$W$2481,18,FALSE)))))))</f>
        <v>CASSETTA IN POLIPROPILENE MINERVA 6440B-CAPACITA Lt=70 - DIM. MM  L=600 P=400 A=400 - COLORE: GRIGIO SCURO</v>
      </c>
      <c r="E713" s="23" t="str">
        <f>IF($A$4="I",VLOOKUP(B713,lingue!$A$1:$W$2481,13,FALSE),IF($A$4="GB",VLOOKUP(B713,lingue!$A$1:$W$2481,15,FALSE),IF($A$4="E",VLOOKUP(B713,lingue!$A$1:$W$2481,21,FALSE),IF($A$4="PL",VLOOKUP(B713,lingue!$A$1:$W$2481,23,FALSE),IF($A$4="D",VLOOKUP(B713,lingue!$A$1:$W$2481,17,FALSE),IF($A$4="F",VLOOKUP(B713,lingue!$A$1:$W$2481,19,FALSE)))))))</f>
        <v xml:space="preserve">CON MANIGLIE APERTE, PARETI E FONDO CHIUSI ***FORNITO IN MULTIPLI DI 3/60 PZ*** </v>
      </c>
      <c r="F713" s="8"/>
      <c r="G713" s="23"/>
      <c r="H713" s="8"/>
      <c r="I713" s="24">
        <v>2865</v>
      </c>
      <c r="J713" s="25">
        <v>3</v>
      </c>
      <c r="K713" s="26">
        <v>60</v>
      </c>
      <c r="L713" s="27">
        <v>26.08</v>
      </c>
      <c r="M713" s="102"/>
    </row>
    <row r="714" spans="1:13" ht="21.75" customHeight="1" x14ac:dyDescent="0.25">
      <c r="A714" s="34" t="s">
        <v>691</v>
      </c>
      <c r="B714" s="22" t="s">
        <v>701</v>
      </c>
      <c r="C714" s="98" t="str">
        <f>IF(Tabella423[[#This Row],[ iMiNOW  01/09/2025  31/12/2025 ]],"PROMO"," ")</f>
        <v xml:space="preserve"> </v>
      </c>
      <c r="D714" s="8" t="str">
        <f>IF($A$4="I",VLOOKUP(B714,lingue!$A$1:$W$2481,12,FALSE),IF($A$4="GB",VLOOKUP(B714,lingue!$A$1:$W$2481,14,FALSE),IF($A$4="E",VLOOKUP(B714,lingue!$A$1:$W$2481,20,FALSE),IF($A$4="PL",VLOOKUP(B714,lingue!$A$1:$W$2481,22,FALSE),IF($A$4="D",VLOOKUP(B714,lingue!$A$1:$W$2481,16,FALSE),IF($A$4="F",VLOOKUP(B714,lingue!$A$1:$W$2481,18,FALSE)))))))</f>
        <v>CASSETTA IN POLIPROPILENE PER ALIMENTI MINERVA 6440B-CAPACITA Lt=70 - DIM. MM  L=600 P=400 A=400</v>
      </c>
      <c r="E714" s="23" t="str">
        <f>IF($A$4="I",VLOOKUP(B714,lingue!$A$1:$W$2481,13,FALSE),IF($A$4="GB",VLOOKUP(B714,lingue!$A$1:$W$2481,15,FALSE),IF($A$4="E",VLOOKUP(B714,lingue!$A$1:$W$2481,21,FALSE),IF($A$4="PL",VLOOKUP(B714,lingue!$A$1:$W$2481,23,FALSE),IF($A$4="D",VLOOKUP(B714,lingue!$A$1:$W$2481,17,FALSE),IF($A$4="F",VLOOKUP(B714,lingue!$A$1:$W$2481,19,FALSE)))))))</f>
        <v xml:space="preserve">CON MANIGLIE APERTE, PARETI E FONDO CHIUSI ***FORNITO IN MULTIPLI DI 3/60 PZ*** </v>
      </c>
      <c r="F714" s="8"/>
      <c r="G714" s="23"/>
      <c r="H714" s="8"/>
      <c r="I714" s="24">
        <v>2865</v>
      </c>
      <c r="J714" s="25">
        <v>3</v>
      </c>
      <c r="K714" s="26">
        <v>60</v>
      </c>
      <c r="L714" s="27">
        <v>26.08</v>
      </c>
      <c r="M714" s="102"/>
    </row>
    <row r="715" spans="1:13" ht="21.75" customHeight="1" x14ac:dyDescent="0.25">
      <c r="A715" s="34" t="s">
        <v>691</v>
      </c>
      <c r="B715" s="78" t="s">
        <v>702</v>
      </c>
      <c r="C715" s="98" t="str">
        <f>IF(Tabella423[[#This Row],[ iMiNOW  01/09/2025  31/12/2025 ]],"PROMO"," ")</f>
        <v xml:space="preserve"> </v>
      </c>
      <c r="D715" s="8" t="str">
        <f>IF($A$4="I",VLOOKUP(B715,lingue!$A$1:$W$2481,12,FALSE),IF($A$4="GB",VLOOKUP(B715,lingue!$A$1:$W$2481,14,FALSE),IF($A$4="E",VLOOKUP(B715,lingue!$A$1:$W$2481,20,FALSE),IF($A$4="PL",VLOOKUP(B715,lingue!$A$1:$W$2481,22,FALSE),IF($A$4="D",VLOOKUP(B715,lingue!$A$1:$W$2481,16,FALSE),IF($A$4="F",VLOOKUP(B715,lingue!$A$1:$W$2481,18,FALSE)))))))</f>
        <v>CASSETTA IN POLIPROPILENE MINERVA 6440S-CAPACITA Lt=70 - DIM. MM  L=600 P=400 A=400 - COLORE: GRIGIO SCURO</v>
      </c>
      <c r="E715" s="23" t="str">
        <f>IF($A$4="I",VLOOKUP(B715,lingue!$A$1:$W$2481,13,FALSE),IF($A$4="GB",VLOOKUP(B715,lingue!$A$1:$W$2481,15,FALSE),IF($A$4="E",VLOOKUP(B715,lingue!$A$1:$W$2481,21,FALSE),IF($A$4="PL",VLOOKUP(B715,lingue!$A$1:$W$2481,23,FALSE),IF($A$4="D",VLOOKUP(B715,lingue!$A$1:$W$2481,17,FALSE),IF($A$4="F",VLOOKUP(B715,lingue!$A$1:$W$2481,19,FALSE)))))))</f>
        <v xml:space="preserve">CON MANIGLIE APERTE, PARETI E FONDO FORATI ***FORNITO IN MULTIPLI DI 3/60 PZ*** </v>
      </c>
      <c r="F715" s="8"/>
      <c r="G715" s="23"/>
      <c r="H715" s="8"/>
      <c r="I715" s="24">
        <v>2654</v>
      </c>
      <c r="J715" s="25">
        <v>3</v>
      </c>
      <c r="K715" s="26">
        <v>60</v>
      </c>
      <c r="L715" s="27">
        <v>26.08</v>
      </c>
      <c r="M715" s="102"/>
    </row>
    <row r="716" spans="1:13" ht="21.75" customHeight="1" x14ac:dyDescent="0.25">
      <c r="A716" s="34" t="s">
        <v>691</v>
      </c>
      <c r="B716" s="22" t="s">
        <v>703</v>
      </c>
      <c r="C716" s="98" t="str">
        <f>IF(Tabella423[[#This Row],[ iMiNOW  01/09/2025  31/12/2025 ]],"PROMO"," ")</f>
        <v xml:space="preserve"> </v>
      </c>
      <c r="D716" s="8" t="str">
        <f>IF($A$4="I",VLOOKUP(B716,lingue!$A$1:$W$2481,12,FALSE),IF($A$4="GB",VLOOKUP(B716,lingue!$A$1:$W$2481,14,FALSE),IF($A$4="E",VLOOKUP(B716,lingue!$A$1:$W$2481,20,FALSE),IF($A$4="PL",VLOOKUP(B716,lingue!$A$1:$W$2481,22,FALSE),IF($A$4="D",VLOOKUP(B716,lingue!$A$1:$W$2481,16,FALSE),IF($A$4="F",VLOOKUP(B716,lingue!$A$1:$W$2481,18,FALSE)))))))</f>
        <v>CASSETTA IN POLIPROPILENE PER ALIMENTI MINERVA 6440S-CAPACITA Lt=70 - DIM. MM  L=600 P=400 A=400</v>
      </c>
      <c r="E716" s="23" t="str">
        <f>IF($A$4="I",VLOOKUP(B716,lingue!$A$1:$W$2481,13,FALSE),IF($A$4="GB",VLOOKUP(B716,lingue!$A$1:$W$2481,15,FALSE),IF($A$4="E",VLOOKUP(B716,lingue!$A$1:$W$2481,21,FALSE),IF($A$4="PL",VLOOKUP(B716,lingue!$A$1:$W$2481,23,FALSE),IF($A$4="D",VLOOKUP(B716,lingue!$A$1:$W$2481,17,FALSE),IF($A$4="F",VLOOKUP(B716,lingue!$A$1:$W$2481,19,FALSE)))))))</f>
        <v xml:space="preserve">CON MANIGLIE APERTE, PARETI E FONDO FORATI ***FORNITO IN MULTIPLI DI 3/60 PZ*** </v>
      </c>
      <c r="F716" s="8"/>
      <c r="G716" s="23"/>
      <c r="H716" s="8"/>
      <c r="I716" s="24">
        <v>2654</v>
      </c>
      <c r="J716" s="25">
        <v>3</v>
      </c>
      <c r="K716" s="26">
        <v>60</v>
      </c>
      <c r="L716" s="27">
        <v>26.08</v>
      </c>
      <c r="M716" s="102"/>
    </row>
    <row r="717" spans="1:13" ht="21.75" customHeight="1" x14ac:dyDescent="0.25">
      <c r="A717" s="34" t="s">
        <v>691</v>
      </c>
      <c r="B717" s="78" t="s">
        <v>704</v>
      </c>
      <c r="C717" s="98" t="str">
        <f>IF(Tabella423[[#This Row],[ iMiNOW  01/09/2025  31/12/2025 ]],"PROMO"," ")</f>
        <v xml:space="preserve"> </v>
      </c>
      <c r="D717" s="8" t="str">
        <f>IF($A$4="I",VLOOKUP(B717,lingue!$A$1:$W$2481,12,FALSE),IF($A$4="GB",VLOOKUP(B717,lingue!$A$1:$W$2481,14,FALSE),IF($A$4="E",VLOOKUP(B717,lingue!$A$1:$W$2481,20,FALSE),IF($A$4="PL",VLOOKUP(B717,lingue!$A$1:$W$2481,22,FALSE),IF($A$4="D",VLOOKUP(B717,lingue!$A$1:$W$2481,16,FALSE),IF($A$4="F",VLOOKUP(B717,lingue!$A$1:$W$2481,18,FALSE)))))))</f>
        <v>COPERCHIO IN POLIPROPILENE PER CASSETTE SERIE MINERVA - DIM. MM  L=600 P=400 - COLORE: GRIGIO SCURO</v>
      </c>
      <c r="E717" s="23" t="str">
        <f>IF($A$4="I",VLOOKUP(B717,lingue!$A$1:$W$2481,13,FALSE),IF($A$4="GB",VLOOKUP(B717,lingue!$A$1:$W$2481,15,FALSE),IF($A$4="E",VLOOKUP(B717,lingue!$A$1:$W$2481,21,FALSE),IF($A$4="PL",VLOOKUP(B717,lingue!$A$1:$W$2481,23,FALSE),IF($A$4="D",VLOOKUP(B717,lingue!$A$1:$W$2481,17,FALSE),IF($A$4="F",VLOOKUP(B717,lingue!$A$1:$W$2481,19,FALSE)))))))</f>
        <v xml:space="preserve">***FORNITO IN MULTIPLI DI 1/160 PZ*** </v>
      </c>
      <c r="F717" s="8"/>
      <c r="G717" s="23"/>
      <c r="H717" s="8"/>
      <c r="I717" s="24">
        <v>1000</v>
      </c>
      <c r="J717" s="25">
        <v>1</v>
      </c>
      <c r="K717" s="26">
        <v>160</v>
      </c>
      <c r="L717" s="27">
        <v>9.52</v>
      </c>
      <c r="M717" s="102"/>
    </row>
    <row r="718" spans="1:13" ht="21.75" customHeight="1" x14ac:dyDescent="0.25">
      <c r="A718" s="34" t="s">
        <v>691</v>
      </c>
      <c r="B718" s="22" t="s">
        <v>705</v>
      </c>
      <c r="C718" s="98" t="str">
        <f>IF(Tabella423[[#This Row],[ iMiNOW  01/09/2025  31/12/2025 ]],"PROMO"," ")</f>
        <v xml:space="preserve"> </v>
      </c>
      <c r="D718" s="8" t="str">
        <f>IF($A$4="I",VLOOKUP(B718,lingue!$A$1:$W$2481,12,FALSE),IF($A$4="GB",VLOOKUP(B718,lingue!$A$1:$W$2481,14,FALSE),IF($A$4="E",VLOOKUP(B718,lingue!$A$1:$W$2481,20,FALSE),IF($A$4="PL",VLOOKUP(B718,lingue!$A$1:$W$2481,22,FALSE),IF($A$4="D",VLOOKUP(B718,lingue!$A$1:$W$2481,16,FALSE),IF($A$4="F",VLOOKUP(B718,lingue!$A$1:$W$2481,18,FALSE)))))))</f>
        <v>COPERCHIO IN PP PER ALIMENTI PER CASSETTE SERIE MINERVA - DIM. MM  L=600 P=400</v>
      </c>
      <c r="E718" s="23" t="str">
        <f>IF($A$4="I",VLOOKUP(B718,lingue!$A$1:$W$2481,13,FALSE),IF($A$4="GB",VLOOKUP(B718,lingue!$A$1:$W$2481,15,FALSE),IF($A$4="E",VLOOKUP(B718,lingue!$A$1:$W$2481,21,FALSE),IF($A$4="PL",VLOOKUP(B718,lingue!$A$1:$W$2481,23,FALSE),IF($A$4="D",VLOOKUP(B718,lingue!$A$1:$W$2481,17,FALSE),IF($A$4="F",VLOOKUP(B718,lingue!$A$1:$W$2481,19,FALSE)))))))</f>
        <v xml:space="preserve">***FORNITO IN MULTIPLI DI 1/160 PZ*** </v>
      </c>
      <c r="F718" s="8"/>
      <c r="G718" s="23"/>
      <c r="H718" s="8"/>
      <c r="I718" s="24">
        <v>1000</v>
      </c>
      <c r="J718" s="25">
        <v>1</v>
      </c>
      <c r="K718" s="26">
        <v>160</v>
      </c>
      <c r="L718" s="27">
        <v>9.52</v>
      </c>
      <c r="M718" s="102"/>
    </row>
    <row r="719" spans="1:13" ht="21.75" customHeight="1" x14ac:dyDescent="0.25">
      <c r="A719" s="34" t="s">
        <v>691</v>
      </c>
      <c r="B719" s="78" t="s">
        <v>706</v>
      </c>
      <c r="C719" s="98" t="str">
        <f>IF(Tabella423[[#This Row],[ iMiNOW  01/09/2025  31/12/2025 ]],"PROMO"," ")</f>
        <v xml:space="preserve"> </v>
      </c>
      <c r="D719" s="8" t="str">
        <f>IF($A$4="I",VLOOKUP(B719,lingue!$A$1:$W$2481,12,FALSE),IF($A$4="GB",VLOOKUP(B719,lingue!$A$1:$W$2481,14,FALSE),IF($A$4="E",VLOOKUP(B719,lingue!$A$1:$W$2481,20,FALSE),IF($A$4="PL",VLOOKUP(B719,lingue!$A$1:$W$2481,22,FALSE),IF($A$4="D",VLOOKUP(B719,lingue!$A$1:$W$2481,16,FALSE),IF($A$4="F",VLOOKUP(B719,lingue!$A$1:$W$2481,18,FALSE)))))))</f>
        <v>MOLLA A SCATTO PER CHIUSURA COPERCHIO PER CASSETTE SERIE MINERVA - DIM. MM  L=34 P=20 A=17 - COLORE: ZINCATO</v>
      </c>
      <c r="E719" s="23" t="str">
        <f>IF($A$4="I",VLOOKUP(B719,lingue!$A$1:$W$2481,13,FALSE),IF($A$4="GB",VLOOKUP(B719,lingue!$A$1:$W$2481,15,FALSE),IF($A$4="E",VLOOKUP(B719,lingue!$A$1:$W$2481,21,FALSE),IF($A$4="PL",VLOOKUP(B719,lingue!$A$1:$W$2481,23,FALSE),IF($A$4="D",VLOOKUP(B719,lingue!$A$1:$W$2481,17,FALSE),IF($A$4="F",VLOOKUP(B719,lingue!$A$1:$W$2481,19,FALSE)))))))</f>
        <v xml:space="preserve">***FORNITO IN MULTIPLI DI 10 PZ*** </v>
      </c>
      <c r="F719" s="8"/>
      <c r="G719" s="23"/>
      <c r="H719" s="8"/>
      <c r="I719" s="24">
        <v>6</v>
      </c>
      <c r="J719" s="25">
        <v>10</v>
      </c>
      <c r="K719" s="26"/>
      <c r="L719" s="27">
        <v>0.28000000000000003</v>
      </c>
      <c r="M719" s="102"/>
    </row>
    <row r="720" spans="1:13" ht="21.75" customHeight="1" x14ac:dyDescent="0.25">
      <c r="A720" s="34" t="s">
        <v>383</v>
      </c>
      <c r="B720" s="88" t="s">
        <v>707</v>
      </c>
      <c r="C720" s="98" t="str">
        <f>IF(Tabella423[[#This Row],[ iMiNOW  01/09/2025  31/12/2025 ]],"PROMO"," ")</f>
        <v xml:space="preserve"> </v>
      </c>
      <c r="D720" s="8" t="str">
        <f>IF($A$4="I",VLOOKUP(B720,lingue!$A$1:$W$2481,12,FALSE),IF($A$4="GB",VLOOKUP(B720,lingue!$A$1:$W$2481,14,FALSE),IF($A$4="E",VLOOKUP(B720,lingue!$A$1:$W$2481,20,FALSE),IF($A$4="PL",VLOOKUP(B720,lingue!$A$1:$W$2481,22,FALSE),IF($A$4="D",VLOOKUP(B720,lingue!$A$1:$W$2481,16,FALSE),IF($A$4="F",VLOOKUP(B720,lingue!$A$1:$W$2481,18,FALSE)))))))</f>
        <v>COMPARTECIPAZIONE SPESE AL RIPRISTINO STAMPO 400X300 DOPO PRODUZIONE AUTOESTINGUENTE V0</v>
      </c>
      <c r="E720" s="23"/>
      <c r="F720" s="28"/>
      <c r="G720" s="23"/>
      <c r="J720" s="25"/>
      <c r="K720" s="26"/>
      <c r="L720" s="27">
        <v>3300</v>
      </c>
      <c r="M720" s="102"/>
    </row>
    <row r="721" spans="1:13" ht="21.75" customHeight="1" x14ac:dyDescent="0.25">
      <c r="A721" s="34" t="s">
        <v>383</v>
      </c>
      <c r="B721" s="88" t="s">
        <v>708</v>
      </c>
      <c r="C721" s="98" t="str">
        <f>IF(Tabella423[[#This Row],[ iMiNOW  01/09/2025  31/12/2025 ]],"PROMO"," ")</f>
        <v xml:space="preserve"> </v>
      </c>
      <c r="D721" s="8" t="str">
        <f>IF($A$4="I",VLOOKUP(B721,lingue!$A$1:$W$2481,12,FALSE),IF($A$4="GB",VLOOKUP(B721,lingue!$A$1:$W$2481,14,FALSE),IF($A$4="E",VLOOKUP(B721,lingue!$A$1:$W$2481,20,FALSE),IF($A$4="PL",VLOOKUP(B721,lingue!$A$1:$W$2481,22,FALSE),IF($A$4="D",VLOOKUP(B721,lingue!$A$1:$W$2481,16,FALSE),IF($A$4="F",VLOOKUP(B721,lingue!$A$1:$W$2481,18,FALSE)))))))</f>
        <v>COMPARTECIPAZIONE SPESE AL RIPRISTINO STAMPO 600X400 DOPO PRODUZIONE AUTOESTINGUENTE V0</v>
      </c>
      <c r="E721" s="23"/>
      <c r="F721" s="28"/>
      <c r="G721" s="23"/>
      <c r="J721" s="25"/>
      <c r="K721" s="26"/>
      <c r="L721" s="27">
        <v>3960</v>
      </c>
      <c r="M721" s="102"/>
    </row>
    <row r="722" spans="1:13" ht="21.75" customHeight="1" x14ac:dyDescent="0.25">
      <c r="A722" s="34" t="s">
        <v>383</v>
      </c>
      <c r="B722" s="88" t="s">
        <v>709</v>
      </c>
      <c r="C722" s="98" t="str">
        <f>IF(Tabella423[[#This Row],[ iMiNOW  01/09/2025  31/12/2025 ]],"PROMO"," ")</f>
        <v xml:space="preserve"> </v>
      </c>
      <c r="D722" s="8" t="str">
        <f>IF($A$4="I",VLOOKUP(B722,lingue!$A$1:$W$2481,12,FALSE),IF($A$4="GB",VLOOKUP(B722,lingue!$A$1:$W$2481,14,FALSE),IF($A$4="E",VLOOKUP(B722,lingue!$A$1:$W$2481,20,FALSE),IF($A$4="PL",VLOOKUP(B722,lingue!$A$1:$W$2481,22,FALSE),IF($A$4="D",VLOOKUP(B722,lingue!$A$1:$W$2481,16,FALSE),IF($A$4="F",VLOOKUP(B722,lingue!$A$1:$W$2481,18,FALSE)))))))</f>
        <v>COMPARTECIPAZIONE SPESE AL RIPRISTINO STAMPO 800X600 DOPO PRODUZIONE AUTOESTINGUENTE V0</v>
      </c>
      <c r="E722" s="23"/>
      <c r="F722" s="28"/>
      <c r="G722" s="23"/>
      <c r="J722" s="25"/>
      <c r="K722" s="26"/>
      <c r="L722" s="27">
        <v>4950</v>
      </c>
      <c r="M722" s="102"/>
    </row>
    <row r="723" spans="1:13" ht="21.75" customHeight="1" x14ac:dyDescent="0.25">
      <c r="A723" s="34" t="s">
        <v>383</v>
      </c>
      <c r="B723" s="88" t="s">
        <v>710</v>
      </c>
      <c r="C723" s="98" t="str">
        <f>IF(Tabella423[[#This Row],[ iMiNOW  01/09/2025  31/12/2025 ]],"PROMO"," ")</f>
        <v xml:space="preserve"> </v>
      </c>
      <c r="D723" s="8" t="str">
        <f>IF($A$4="I",VLOOKUP(B723,lingue!$A$1:$W$2481,12,FALSE),IF($A$4="GB",VLOOKUP(B723,lingue!$A$1:$W$2481,14,FALSE),IF($A$4="E",VLOOKUP(B723,lingue!$A$1:$W$2481,20,FALSE),IF($A$4="PL",VLOOKUP(B723,lingue!$A$1:$W$2481,22,FALSE),IF($A$4="D",VLOOKUP(B723,lingue!$A$1:$W$2481,16,FALSE),IF($A$4="F",VLOOKUP(B723,lingue!$A$1:$W$2481,18,FALSE)))))))</f>
        <v>ADDEBITO PER AVVIAMENTO FAST PRODUZIONE COLORE SPECIALE DIMENSIONI STAMPO FINO A 300 X 200 MM</v>
      </c>
      <c r="E723" s="23"/>
      <c r="F723" s="28"/>
      <c r="G723" s="23"/>
      <c r="J723" s="25"/>
      <c r="K723" s="26"/>
      <c r="L723" s="27">
        <v>585</v>
      </c>
      <c r="M723" s="102"/>
    </row>
    <row r="724" spans="1:13" s="28" customFormat="1" ht="21.75" customHeight="1" x14ac:dyDescent="0.25">
      <c r="A724" s="34" t="s">
        <v>383</v>
      </c>
      <c r="B724" s="88" t="s">
        <v>711</v>
      </c>
      <c r="C724" s="98" t="str">
        <f>IF(Tabella423[[#This Row],[ iMiNOW  01/09/2025  31/12/2025 ]],"PROMO"," ")</f>
        <v xml:space="preserve"> </v>
      </c>
      <c r="D724" s="8" t="str">
        <f>IF($A$4="I",VLOOKUP(B724,lingue!$A$1:$W$2481,12,FALSE),IF($A$4="GB",VLOOKUP(B724,lingue!$A$1:$W$2481,14,FALSE),IF($A$4="E",VLOOKUP(B724,lingue!$A$1:$W$2481,20,FALSE),IF($A$4="PL",VLOOKUP(B724,lingue!$A$1:$W$2481,22,FALSE),IF($A$4="D",VLOOKUP(B724,lingue!$A$1:$W$2481,16,FALSE),IF($A$4="F",VLOOKUP(B724,lingue!$A$1:$W$2481,18,FALSE)))))))</f>
        <v>ADDEBITO PER AVVIAMENTO FAST PRODUZIONE COLORE SPECIALE DIMENSIONI STAMPO FINO A 400 X 300 MM</v>
      </c>
      <c r="E724" s="23"/>
      <c r="G724" s="23"/>
      <c r="I724" s="24"/>
      <c r="J724" s="25"/>
      <c r="K724" s="26"/>
      <c r="L724" s="27">
        <v>780</v>
      </c>
      <c r="M724" s="102"/>
    </row>
    <row r="725" spans="1:13" s="28" customFormat="1" ht="21.75" customHeight="1" x14ac:dyDescent="0.25">
      <c r="A725" s="34" t="s">
        <v>383</v>
      </c>
      <c r="B725" s="88" t="s">
        <v>712</v>
      </c>
      <c r="C725" s="98" t="str">
        <f>IF(Tabella423[[#This Row],[ iMiNOW  01/09/2025  31/12/2025 ]],"PROMO"," ")</f>
        <v xml:space="preserve"> </v>
      </c>
      <c r="D725" s="8" t="str">
        <f>IF($A$4="I",VLOOKUP(B725,lingue!$A$1:$W$2481,12,FALSE),IF($A$4="GB",VLOOKUP(B725,lingue!$A$1:$W$2481,14,FALSE),IF($A$4="E",VLOOKUP(B725,lingue!$A$1:$W$2481,20,FALSE),IF($A$4="PL",VLOOKUP(B725,lingue!$A$1:$W$2481,22,FALSE),IF($A$4="D",VLOOKUP(B725,lingue!$A$1:$W$2481,16,FALSE),IF($A$4="F",VLOOKUP(B725,lingue!$A$1:$W$2481,18,FALSE)))))))</f>
        <v>ADDEBITO PER AVVIAMENTO FAST PRODUZIONE COLORE SPECIALE DIMENSIONI STAMPO FINO A 600 X 400 MM</v>
      </c>
      <c r="E725" s="23"/>
      <c r="G725" s="23"/>
      <c r="I725" s="24"/>
      <c r="J725" s="25"/>
      <c r="K725" s="26"/>
      <c r="L725" s="27">
        <v>900</v>
      </c>
      <c r="M725" s="102"/>
    </row>
    <row r="726" spans="1:13" s="28" customFormat="1" ht="21.75" customHeight="1" x14ac:dyDescent="0.25">
      <c r="A726" s="34" t="s">
        <v>383</v>
      </c>
      <c r="B726" s="88" t="s">
        <v>713</v>
      </c>
      <c r="C726" s="98" t="str">
        <f>IF(Tabella423[[#This Row],[ iMiNOW  01/09/2025  31/12/2025 ]],"PROMO"," ")</f>
        <v xml:space="preserve"> </v>
      </c>
      <c r="D726" s="8" t="str">
        <f>IF($A$4="I",VLOOKUP(B726,lingue!$A$1:$W$2481,12,FALSE),IF($A$4="GB",VLOOKUP(B726,lingue!$A$1:$W$2481,14,FALSE),IF($A$4="E",VLOOKUP(B726,lingue!$A$1:$W$2481,20,FALSE),IF($A$4="PL",VLOOKUP(B726,lingue!$A$1:$W$2481,22,FALSE),IF($A$4="D",VLOOKUP(B726,lingue!$A$1:$W$2481,16,FALSE),IF($A$4="F",VLOOKUP(B726,lingue!$A$1:$W$2481,18,FALSE)))))))</f>
        <v>ADDEBITO PER AVVIAMENTO FAST PRODUZIONE COLORE SPECIALE DIMENSIONI STAMPO FINO A 800 X 600 MM</v>
      </c>
      <c r="E726" s="23"/>
      <c r="G726" s="23"/>
      <c r="I726" s="24"/>
      <c r="J726" s="25"/>
      <c r="K726" s="26"/>
      <c r="L726" s="27">
        <v>1380</v>
      </c>
      <c r="M726" s="102"/>
    </row>
    <row r="727" spans="1:13" s="28" customFormat="1" ht="21.75" customHeight="1" x14ac:dyDescent="0.25">
      <c r="A727" s="34" t="s">
        <v>383</v>
      </c>
      <c r="B727" s="88" t="s">
        <v>714</v>
      </c>
      <c r="C727" s="98" t="str">
        <f>IF(Tabella423[[#This Row],[ iMiNOW  01/09/2025  31/12/2025 ]],"PROMO"," ")</f>
        <v xml:space="preserve"> </v>
      </c>
      <c r="D727" s="8" t="str">
        <f>IF($A$4="I",VLOOKUP(B727,lingue!$A$1:$W$2481,12,FALSE),IF($A$4="GB",VLOOKUP(B727,lingue!$A$1:$W$2481,14,FALSE),IF($A$4="E",VLOOKUP(B727,lingue!$A$1:$W$2481,20,FALSE),IF($A$4="PL",VLOOKUP(B727,lingue!$A$1:$W$2481,22,FALSE),IF($A$4="D",VLOOKUP(B727,lingue!$A$1:$W$2481,16,FALSE),IF($A$4="F",VLOOKUP(B727,lingue!$A$1:$W$2481,18,FALSE)))))))</f>
        <v>LOGO PERSONALIZZATO IN ACCIAIO</v>
      </c>
      <c r="E727" s="23"/>
      <c r="G727" s="23"/>
      <c r="I727" s="24"/>
      <c r="J727" s="25"/>
      <c r="K727" s="26"/>
      <c r="L727" s="27">
        <v>450</v>
      </c>
      <c r="M727" s="102"/>
    </row>
    <row r="728" spans="1:13" s="28" customFormat="1" ht="21.75" customHeight="1" x14ac:dyDescent="0.25">
      <c r="A728" s="34" t="s">
        <v>383</v>
      </c>
      <c r="B728" s="88" t="s">
        <v>715</v>
      </c>
      <c r="C728" s="98" t="str">
        <f>IF(Tabella423[[#This Row],[ iMiNOW  01/09/2025  31/12/2025 ]],"PROMO"," ")</f>
        <v xml:space="preserve"> </v>
      </c>
      <c r="D728" s="8" t="str">
        <f>IF($A$4="I",VLOOKUP(B728,lingue!$A$1:$W$2481,12,FALSE),IF($A$4="GB",VLOOKUP(B728,lingue!$A$1:$W$2481,14,FALSE),IF($A$4="E",VLOOKUP(B728,lingue!$A$1:$W$2481,20,FALSE),IF($A$4="PL",VLOOKUP(B728,lingue!$A$1:$W$2481,22,FALSE),IF($A$4="D",VLOOKUP(B728,lingue!$A$1:$W$2481,16,FALSE),IF($A$4="F",VLOOKUP(B728,lingue!$A$1:$W$2481,18,FALSE)))))))</f>
        <v>ATTREZZAGGIO SINGOLO TASSELLO</v>
      </c>
      <c r="E728" s="23"/>
      <c r="G728" s="23"/>
      <c r="I728" s="24"/>
      <c r="J728" s="25"/>
      <c r="K728" s="26"/>
      <c r="L728" s="27">
        <v>78</v>
      </c>
      <c r="M728" s="102"/>
    </row>
    <row r="729" spans="1:13" s="28" customFormat="1" ht="21.75" customHeight="1" x14ac:dyDescent="0.25">
      <c r="A729" s="34" t="s">
        <v>383</v>
      </c>
      <c r="B729" s="88" t="s">
        <v>716</v>
      </c>
      <c r="C729" s="98" t="str">
        <f>IF(Tabella423[[#This Row],[ iMiNOW  01/09/2025  31/12/2025 ]],"PROMO"," ")</f>
        <v xml:space="preserve"> </v>
      </c>
      <c r="D729" s="8" t="str">
        <f>IF($A$4="I",VLOOKUP(B729,lingue!$A$1:$W$2481,12,FALSE),IF($A$4="GB",VLOOKUP(B729,lingue!$A$1:$W$2481,14,FALSE),IF($A$4="E",VLOOKUP(B729,lingue!$A$1:$W$2481,20,FALSE),IF($A$4="PL",VLOOKUP(B729,lingue!$A$1:$W$2481,22,FALSE),IF($A$4="D",VLOOKUP(B729,lingue!$A$1:$W$2481,16,FALSE),IF($A$4="F",VLOOKUP(B729,lingue!$A$1:$W$2481,18,FALSE)))))))</f>
        <v>PREPARAZIONE STAMPO 300X200 ALLA VERSIONE SU RICHIESTA</v>
      </c>
      <c r="E729" s="23"/>
      <c r="G729" s="23"/>
      <c r="I729" s="24"/>
      <c r="J729" s="25"/>
      <c r="K729" s="26"/>
      <c r="L729" s="27">
        <v>375</v>
      </c>
      <c r="M729" s="102"/>
    </row>
    <row r="730" spans="1:13" s="28" customFormat="1" ht="21.75" customHeight="1" x14ac:dyDescent="0.25">
      <c r="A730" s="34" t="s">
        <v>383</v>
      </c>
      <c r="B730" s="88" t="s">
        <v>717</v>
      </c>
      <c r="C730" s="98" t="str">
        <f>IF(Tabella423[[#This Row],[ iMiNOW  01/09/2025  31/12/2025 ]],"PROMO"," ")</f>
        <v xml:space="preserve"> </v>
      </c>
      <c r="D730" s="8" t="str">
        <f>IF($A$4="I",VLOOKUP(B730,lingue!$A$1:$W$2481,12,FALSE),IF($A$4="GB",VLOOKUP(B730,lingue!$A$1:$W$2481,14,FALSE),IF($A$4="E",VLOOKUP(B730,lingue!$A$1:$W$2481,20,FALSE),IF($A$4="PL",VLOOKUP(B730,lingue!$A$1:$W$2481,22,FALSE),IF($A$4="D",VLOOKUP(B730,lingue!$A$1:$W$2481,16,FALSE),IF($A$4="F",VLOOKUP(B730,lingue!$A$1:$W$2481,18,FALSE)))))))</f>
        <v>PREPARAZIONE STAMPO 400X300 ALLA VERSIONE SU RICHIESTA</v>
      </c>
      <c r="E730" s="23"/>
      <c r="G730" s="23"/>
      <c r="I730" s="24"/>
      <c r="J730" s="25"/>
      <c r="K730" s="26"/>
      <c r="L730" s="27">
        <v>405</v>
      </c>
      <c r="M730" s="102"/>
    </row>
    <row r="731" spans="1:13" s="28" customFormat="1" ht="21.75" customHeight="1" x14ac:dyDescent="0.25">
      <c r="A731" s="34" t="s">
        <v>383</v>
      </c>
      <c r="B731" s="88" t="s">
        <v>718</v>
      </c>
      <c r="C731" s="98" t="str">
        <f>IF(Tabella423[[#This Row],[ iMiNOW  01/09/2025  31/12/2025 ]],"PROMO"," ")</f>
        <v xml:space="preserve"> </v>
      </c>
      <c r="D731" s="8" t="str">
        <f>IF($A$4="I",VLOOKUP(B731,lingue!$A$1:$W$2481,12,FALSE),IF($A$4="GB",VLOOKUP(B731,lingue!$A$1:$W$2481,14,FALSE),IF($A$4="E",VLOOKUP(B731,lingue!$A$1:$W$2481,20,FALSE),IF($A$4="PL",VLOOKUP(B731,lingue!$A$1:$W$2481,22,FALSE),IF($A$4="D",VLOOKUP(B731,lingue!$A$1:$W$2481,16,FALSE),IF($A$4="F",VLOOKUP(B731,lingue!$A$1:$W$2481,18,FALSE)))))))</f>
        <v>PREPARAZIONE STAMPO 600X400 ALLA VERSIONE SU RICHIESTA</v>
      </c>
      <c r="E731" s="23"/>
      <c r="G731" s="23"/>
      <c r="I731" s="24"/>
      <c r="J731" s="25"/>
      <c r="K731" s="26"/>
      <c r="L731" s="27">
        <v>567</v>
      </c>
      <c r="M731" s="102"/>
    </row>
    <row r="732" spans="1:13" s="28" customFormat="1" ht="21.75" customHeight="1" x14ac:dyDescent="0.25">
      <c r="A732" s="34" t="s">
        <v>383</v>
      </c>
      <c r="B732" s="88" t="s">
        <v>719</v>
      </c>
      <c r="C732" s="98" t="str">
        <f>IF(Tabella423[[#This Row],[ iMiNOW  01/09/2025  31/12/2025 ]],"PROMO"," ")</f>
        <v xml:space="preserve"> </v>
      </c>
      <c r="D732" s="8" t="str">
        <f>IF($A$4="I",VLOOKUP(B732,lingue!$A$1:$W$2481,12,FALSE),IF($A$4="GB",VLOOKUP(B732,lingue!$A$1:$W$2481,14,FALSE),IF($A$4="E",VLOOKUP(B732,lingue!$A$1:$W$2481,20,FALSE),IF($A$4="PL",VLOOKUP(B732,lingue!$A$1:$W$2481,22,FALSE),IF($A$4="D",VLOOKUP(B732,lingue!$A$1:$W$2481,16,FALSE),IF($A$4="F",VLOOKUP(B732,lingue!$A$1:$W$2481,18,FALSE)))))))</f>
        <v>PREPARAZIONE STAMPO 800X600 ALLA VERSIONE SU RICHIESTA</v>
      </c>
      <c r="E732" s="23"/>
      <c r="G732" s="23"/>
      <c r="I732" s="24"/>
      <c r="J732" s="25"/>
      <c r="K732" s="26"/>
      <c r="L732" s="27">
        <v>727.8</v>
      </c>
      <c r="M732" s="102"/>
    </row>
    <row r="733" spans="1:13" s="28" customFormat="1" ht="21.75" customHeight="1" x14ac:dyDescent="0.25">
      <c r="A733" s="34" t="s">
        <v>720</v>
      </c>
      <c r="B733" s="77" t="s">
        <v>721</v>
      </c>
      <c r="C733" s="98" t="str">
        <f>IF(Tabella423[[#This Row],[ iMiNOW  01/09/2025  31/12/2025 ]],"PROMO"," ")</f>
        <v xml:space="preserve"> </v>
      </c>
      <c r="D733" s="8" t="str">
        <f>IF($A$4="I",VLOOKUP(B733,lingue!$A$1:$W$2481,12,FALSE),IF($A$4="GB",VLOOKUP(B733,lingue!$A$1:$W$2481,14,FALSE),IF($A$4="E",VLOOKUP(B733,lingue!$A$1:$W$2481,20,FALSE),IF($A$4="PL",VLOOKUP(B733,lingue!$A$1:$W$2481,22,FALSE),IF($A$4="D",VLOOKUP(B733,lingue!$A$1:$W$2481,16,FALSE),IF($A$4="F",VLOOKUP(B733,lingue!$A$1:$W$2481,18,FALSE)))))))</f>
        <v xml:space="preserve">CARRELLO MOTION IN POLIPROPILENE CON RUOTE IN TERMOPLASTICO DIAM. 100 MM - DIM. MM  L=594 P=396 A=173 - COLORE: NERO </v>
      </c>
      <c r="E733" s="23" t="str">
        <f>IF($A$4="I",VLOOKUP(B733,lingue!$A$1:$W$2481,13,FALSE),IF($A$4="GB",VLOOKUP(B733,lingue!$A$1:$W$2481,15,FALSE),IF($A$4="E",VLOOKUP(B733,lingue!$A$1:$W$2481,21,FALSE),IF($A$4="PL",VLOOKUP(B733,lingue!$A$1:$W$2481,23,FALSE),IF($A$4="D",VLOOKUP(B733,lingue!$A$1:$W$2481,17,FALSE),IF($A$4="F",VLOOKUP(B733,lingue!$A$1:$W$2481,19,FALSE)))))))</f>
        <v xml:space="preserve">***FORNITO IN MULTIPLI DI 1/64 PZ*** </v>
      </c>
      <c r="G733" s="23"/>
      <c r="I733" s="24">
        <v>3540</v>
      </c>
      <c r="J733" s="25">
        <v>1</v>
      </c>
      <c r="K733" s="36">
        <v>64</v>
      </c>
      <c r="L733" s="27">
        <v>51.11</v>
      </c>
      <c r="M733" s="102"/>
    </row>
    <row r="734" spans="1:13" ht="21.75" customHeight="1" x14ac:dyDescent="0.25">
      <c r="A734" s="34" t="s">
        <v>720</v>
      </c>
      <c r="B734" s="78" t="s">
        <v>13976</v>
      </c>
      <c r="C734" s="98" t="str">
        <f>IF(Tabella423[[#This Row],[ iMiNOW  01/09/2025  31/12/2025 ]],"PROMO"," ")</f>
        <v xml:space="preserve"> </v>
      </c>
      <c r="D734" s="8" t="str">
        <f>IF($A$4="I",VLOOKUP(B734,lingue!$A$1:$W$2481,12,FALSE),IF($A$4="GB",VLOOKUP(B734,lingue!$A$1:$W$2481,14,FALSE),IF($A$4="E",VLOOKUP(B734,lingue!$A$1:$W$2481,20,FALSE),IF($A$4="PL",VLOOKUP(B734,lingue!$A$1:$W$2481,22,FALSE),IF($A$4="D",VLOOKUP(B734,lingue!$A$1:$W$2481,16,FALSE),IF($A$4="F",VLOOKUP(B734,lingue!$A$1:$W$2481,18,FALSE)))))))</f>
        <v>CARRELLO MOTION IN POLIPROPILENE CON  RUOTE IN NYLON,2 DI DIAM.80MM GIREVOLI E 2 DI DIAM. 100MM FISSE- DIM. MM  L=800 P=600 A=196- PORTATA: 250 KG, COLORE: GRIGIO</v>
      </c>
      <c r="E734" s="23" t="str">
        <f>IF($A$4="I",VLOOKUP(B734,lingue!$A$1:$W$2481,13,FALSE),IF($A$4="GB",VLOOKUP(B734,lingue!$A$1:$W$2481,15,FALSE),IF($A$4="E",VLOOKUP(B734,lingue!$A$1:$W$2481,21,FALSE),IF($A$4="PL",VLOOKUP(B734,lingue!$A$1:$W$2481,23,FALSE),IF($A$4="D",VLOOKUP(B734,lingue!$A$1:$W$2481,17,FALSE),IF($A$4="F",VLOOKUP(B734,lingue!$A$1:$W$2481,19,FALSE)))))))</f>
        <v>***FORNITO IN MULTIPLI DI 1/20 PZ***</v>
      </c>
      <c r="F734" s="28"/>
      <c r="G734" s="23"/>
      <c r="I734" s="24">
        <v>12000</v>
      </c>
      <c r="J734" s="25">
        <v>1</v>
      </c>
      <c r="K734" s="26">
        <v>20</v>
      </c>
      <c r="L734" s="27">
        <v>251.21</v>
      </c>
      <c r="M734" s="102"/>
    </row>
    <row r="735" spans="1:13" ht="21.75" customHeight="1" x14ac:dyDescent="0.25">
      <c r="A735" s="34" t="s">
        <v>720</v>
      </c>
      <c r="B735" s="77" t="s">
        <v>14423</v>
      </c>
      <c r="C735" s="98" t="str">
        <f>IF(Tabella423[[#This Row],[ iMiNOW  01/09/2025  31/12/2025 ]],"PROMO"," ")</f>
        <v xml:space="preserve"> </v>
      </c>
      <c r="D735" s="8" t="str">
        <f>IF($A$4="I",VLOOKUP(B735,lingue!$A$1:$W$2481,12,FALSE),IF($A$4="GB",VLOOKUP(B735,lingue!$A$1:$W$2481,14,FALSE),IF($A$4="E",VLOOKUP(B735,lingue!$A$1:$W$2481,20,FALSE),IF($A$4="PL",VLOOKUP(B735,lingue!$A$1:$W$2481,22,FALSE),IF($A$4="D",VLOOKUP(B735,lingue!$A$1:$W$2481,16,FALSE),IF($A$4="F",VLOOKUP(B735,lingue!$A$1:$W$2481,18,FALSE)))))))</f>
        <v>CARRELLO MOTION 2 IN POLIPROPILENE CON RUOTE IN TPR DIAM.125MM 2 GIREVOLI E 2 FISSE- DIM. MM  L=800 P=600 A=225 - PORTATA: 300 KG, COLORE: NERO</v>
      </c>
      <c r="E735" s="23" t="str">
        <f>IF($A$4="I",VLOOKUP(B735,lingue!$A$1:$W$2481,13,FALSE),IF($A$4="GB",VLOOKUP(B735,lingue!$A$1:$W$2481,15,FALSE),IF($A$4="E",VLOOKUP(B735,lingue!$A$1:$W$2481,21,FALSE),IF($A$4="PL",VLOOKUP(B735,lingue!$A$1:$W$2481,23,FALSE),IF($A$4="D",VLOOKUP(B735,lingue!$A$1:$W$2481,17,FALSE),IF($A$4="F",VLOOKUP(B735,lingue!$A$1:$W$2481,19,FALSE)))))))</f>
        <v>***FORNITO IN MULTIPLI DI 1/24 PZ***</v>
      </c>
      <c r="F735" s="28"/>
      <c r="G735" s="23"/>
      <c r="I735" s="24">
        <v>9600</v>
      </c>
      <c r="J735" s="25">
        <v>1</v>
      </c>
      <c r="K735" s="26">
        <v>24</v>
      </c>
      <c r="L735" s="27">
        <v>163.12</v>
      </c>
      <c r="M735" s="102"/>
    </row>
    <row r="736" spans="1:13" ht="21.75" customHeight="1" x14ac:dyDescent="0.25">
      <c r="A736" s="34" t="s">
        <v>720</v>
      </c>
      <c r="B736" s="77" t="s">
        <v>13988</v>
      </c>
      <c r="C736" s="98" t="str">
        <f>IF(Tabella423[[#This Row],[ iMiNOW  01/09/2025  31/12/2025 ]],"PROMO"," ")</f>
        <v xml:space="preserve"> </v>
      </c>
      <c r="D736" s="8" t="str">
        <f>IF($A$4="I",VLOOKUP(B736,lingue!$A$1:$W$2481,12,FALSE),IF($A$4="GB",VLOOKUP(B736,lingue!$A$1:$W$2481,14,FALSE),IF($A$4="E",VLOOKUP(B736,lingue!$A$1:$W$2481,20,FALSE),IF($A$4="PL",VLOOKUP(B736,lingue!$A$1:$W$2481,22,FALSE),IF($A$4="D",VLOOKUP(B736,lingue!$A$1:$W$2481,16,FALSE),IF($A$4="F",VLOOKUP(B736,lingue!$A$1:$W$2481,18,FALSE)))))))</f>
        <v>TIMONE PER CARRELLO MOTION 2 800X600 - COLORE: NERO</v>
      </c>
      <c r="E736" s="23" t="str">
        <f>IF($A$4="I",VLOOKUP(B736,lingue!$A$1:$W$2481,13,FALSE),IF($A$4="GB",VLOOKUP(B736,lingue!$A$1:$W$2481,15,FALSE),IF($A$4="E",VLOOKUP(B736,lingue!$A$1:$W$2481,21,FALSE),IF($A$4="PL",VLOOKUP(B736,lingue!$A$1:$W$2481,23,FALSE),IF($A$4="D",VLOOKUP(B736,lingue!$A$1:$W$2481,17,FALSE),IF($A$4="F",VLOOKUP(B736,lingue!$A$1:$W$2481,19,FALSE)))))))</f>
        <v>***FORNITO IN MULTIPLI DI 1 PZ***</v>
      </c>
      <c r="F736" s="28"/>
      <c r="G736" s="23"/>
      <c r="I736" s="24" t="s">
        <v>2804</v>
      </c>
      <c r="J736" s="25">
        <v>1</v>
      </c>
      <c r="K736" s="26"/>
      <c r="L736" s="27">
        <v>99.5</v>
      </c>
      <c r="M736" s="102"/>
    </row>
    <row r="737" spans="1:13" ht="21.75" customHeight="1" x14ac:dyDescent="0.25">
      <c r="A737" s="34" t="s">
        <v>720</v>
      </c>
      <c r="B737" s="77" t="s">
        <v>13990</v>
      </c>
      <c r="C737" s="98" t="str">
        <f>IF(Tabella423[[#This Row],[ iMiNOW  01/09/2025  31/12/2025 ]],"PROMO"," ")</f>
        <v xml:space="preserve"> </v>
      </c>
      <c r="D737" s="8" t="str">
        <f>IF($A$4="I",VLOOKUP(B737,lingue!$A$1:$W$2481,12,FALSE),IF($A$4="GB",VLOOKUP(B737,lingue!$A$1:$W$2481,14,FALSE),IF($A$4="E",VLOOKUP(B737,lingue!$A$1:$W$2481,20,FALSE),IF($A$4="PL",VLOOKUP(B737,lingue!$A$1:$W$2481,22,FALSE),IF($A$4="D",VLOOKUP(B737,lingue!$A$1:$W$2481,16,FALSE),IF($A$4="F",VLOOKUP(B737,lingue!$A$1:$W$2481,18,FALSE)))))))</f>
        <v>UNITA' DI COLLEGAMENTO CON GANCIO TRAINO FISSO O REMOVIBILE PER CARRELLO MOTION 2 800X600 - COLORE: NERO</v>
      </c>
      <c r="E737" s="23" t="str">
        <f>IF($A$4="I",VLOOKUP(B737,lingue!$A$1:$W$2481,13,FALSE),IF($A$4="GB",VLOOKUP(B737,lingue!$A$1:$W$2481,15,FALSE),IF($A$4="E",VLOOKUP(B737,lingue!$A$1:$W$2481,21,FALSE),IF($A$4="PL",VLOOKUP(B737,lingue!$A$1:$W$2481,23,FALSE),IF($A$4="D",VLOOKUP(B737,lingue!$A$1:$W$2481,17,FALSE),IF($A$4="F",VLOOKUP(B737,lingue!$A$1:$W$2481,19,FALSE)))))))</f>
        <v>***FORNITO IN MULTIPLI DI 1 PZ***</v>
      </c>
      <c r="F737" s="28"/>
      <c r="G737" s="23"/>
      <c r="I737" s="24" t="s">
        <v>2804</v>
      </c>
      <c r="J737" s="25">
        <v>1</v>
      </c>
      <c r="K737" s="26"/>
      <c r="L737" s="27">
        <v>124.3</v>
      </c>
      <c r="M737" s="102"/>
    </row>
    <row r="738" spans="1:13" s="28" customFormat="1" ht="21.75" customHeight="1" x14ac:dyDescent="0.25">
      <c r="A738" s="34" t="s">
        <v>720</v>
      </c>
      <c r="B738" s="77" t="s">
        <v>722</v>
      </c>
      <c r="C738" s="98" t="str">
        <f>IF(Tabella423[[#This Row],[ iMiNOW  01/09/2025  31/12/2025 ]],"PROMO"," ")</f>
        <v xml:space="preserve"> </v>
      </c>
      <c r="D738" s="8" t="str">
        <f>IF($A$4="I",VLOOKUP(B738,lingue!$A$1:$W$2481,12,FALSE),IF($A$4="GB",VLOOKUP(B738,lingue!$A$1:$W$2481,14,FALSE),IF($A$4="E",VLOOKUP(B738,lingue!$A$1:$W$2481,20,FALSE),IF($A$4="PL",VLOOKUP(B738,lingue!$A$1:$W$2481,22,FALSE),IF($A$4="D",VLOOKUP(B738,lingue!$A$1:$W$2481,16,FALSE),IF($A$4="F",VLOOKUP(B738,lingue!$A$1:$W$2481,18,FALSE)))))))</f>
        <v>TIMONE TELESCOPICO REGOLABILE IN ALTEZZA PER CARRELLO MOTION - COLORE: NERO</v>
      </c>
      <c r="E738" s="23" t="str">
        <f>IF($A$4="I",VLOOKUP(B738,lingue!$A$1:$W$2481,13,FALSE),IF($A$4="GB",VLOOKUP(B738,lingue!$A$1:$W$2481,15,FALSE),IF($A$4="E",VLOOKUP(B738,lingue!$A$1:$W$2481,21,FALSE),IF($A$4="PL",VLOOKUP(B738,lingue!$A$1:$W$2481,23,FALSE),IF($A$4="D",VLOOKUP(B738,lingue!$A$1:$W$2481,17,FALSE),IF($A$4="F",VLOOKUP(B738,lingue!$A$1:$W$2481,19,FALSE)))))))</f>
        <v xml:space="preserve">***FORNITO IN MULTIPLI DI 1 PZ*** </v>
      </c>
      <c r="G738" s="23"/>
      <c r="I738" s="24">
        <v>300</v>
      </c>
      <c r="J738" s="25">
        <v>1</v>
      </c>
      <c r="K738" s="36"/>
      <c r="L738" s="27">
        <v>44.15</v>
      </c>
      <c r="M738" s="102"/>
    </row>
    <row r="739" spans="1:13" s="28" customFormat="1" ht="21.75" customHeight="1" x14ac:dyDescent="0.25">
      <c r="A739" s="34" t="s">
        <v>723</v>
      </c>
      <c r="B739" s="22" t="s">
        <v>724</v>
      </c>
      <c r="C739" s="98" t="str">
        <f>IF(Tabella423[[#This Row],[ iMiNOW  01/09/2025  31/12/2025 ]],"PROMO"," ")</f>
        <v xml:space="preserve"> </v>
      </c>
      <c r="D739" s="8" t="str">
        <f>IF($A$4="I",VLOOKUP(B739,lingue!$A$1:$W$2481,12,FALSE),IF($A$4="GB",VLOOKUP(B739,lingue!$A$1:$W$2481,14,FALSE),IF($A$4="E",VLOOKUP(B739,lingue!$A$1:$W$2481,20,FALSE),IF($A$4="PL",VLOOKUP(B739,lingue!$A$1:$W$2481,22,FALSE),IF($A$4="D",VLOOKUP(B739,lingue!$A$1:$W$2481,16,FALSE),IF($A$4="F",VLOOKUP(B739,lingue!$A$1:$W$2481,18,FALSE)))))))</f>
        <v>COPERCHIO IN POLIPROPILENE PER CASSETTE SERIE ODETTE - DIM. MM  L=300 P=200 - COLORE: GIALLO</v>
      </c>
      <c r="E739" s="23" t="str">
        <f>IF($A$4="I",VLOOKUP(B739,lingue!$A$1:$W$2481,13,FALSE),IF($A$4="GB",VLOOKUP(B739,lingue!$A$1:$W$2481,15,FALSE),IF($A$4="E",VLOOKUP(B739,lingue!$A$1:$W$2481,21,FALSE),IF($A$4="PL",VLOOKUP(B739,lingue!$A$1:$W$2481,23,FALSE),IF($A$4="D",VLOOKUP(B739,lingue!$A$1:$W$2481,17,FALSE),IF($A$4="F",VLOOKUP(B739,lingue!$A$1:$W$2481,19,FALSE)))))))</f>
        <v xml:space="preserve">***FORNITO IN MULTIPLI DI 8/1440 PZ*** </v>
      </c>
      <c r="F739" s="8"/>
      <c r="G739" s="23"/>
      <c r="H739" s="8"/>
      <c r="I739" s="24">
        <v>110</v>
      </c>
      <c r="J739" s="25">
        <v>8</v>
      </c>
      <c r="K739" s="26">
        <v>1440</v>
      </c>
      <c r="L739" s="27">
        <v>3.07</v>
      </c>
      <c r="M739" s="102"/>
    </row>
    <row r="740" spans="1:13" s="28" customFormat="1" ht="21.75" customHeight="1" x14ac:dyDescent="0.25">
      <c r="A740" s="34" t="s">
        <v>723</v>
      </c>
      <c r="B740" s="22" t="s">
        <v>725</v>
      </c>
      <c r="C740" s="98" t="str">
        <f>IF(Tabella423[[#This Row],[ iMiNOW  01/09/2025  31/12/2025 ]],"PROMO"," ")</f>
        <v xml:space="preserve"> </v>
      </c>
      <c r="D740" s="8" t="str">
        <f>IF($A$4="I",VLOOKUP(B740,lingue!$A$1:$W$2481,12,FALSE),IF($A$4="GB",VLOOKUP(B740,lingue!$A$1:$W$2481,14,FALSE),IF($A$4="E",VLOOKUP(B740,lingue!$A$1:$W$2481,20,FALSE),IF($A$4="PL",VLOOKUP(B740,lingue!$A$1:$W$2481,22,FALSE),IF($A$4="D",VLOOKUP(B740,lingue!$A$1:$W$2481,16,FALSE),IF($A$4="F",VLOOKUP(B740,lingue!$A$1:$W$2481,18,FALSE)))))))</f>
        <v>COPERCHIO IN POLIPROPILENE PER CASSETTE SERIE ODETTE - DIM. MM  L=400 P=300 - COLORE: GIALLO</v>
      </c>
      <c r="E740" s="23" t="str">
        <f>IF($A$4="I",VLOOKUP(B740,lingue!$A$1:$W$2481,13,FALSE),IF($A$4="GB",VLOOKUP(B740,lingue!$A$1:$W$2481,15,FALSE),IF($A$4="E",VLOOKUP(B740,lingue!$A$1:$W$2481,21,FALSE),IF($A$4="PL",VLOOKUP(B740,lingue!$A$1:$W$2481,23,FALSE),IF($A$4="D",VLOOKUP(B740,lingue!$A$1:$W$2481,17,FALSE),IF($A$4="F",VLOOKUP(B740,lingue!$A$1:$W$2481,19,FALSE)))))))</f>
        <v xml:space="preserve">***FORNITO IN MULTIPLI DI 6/640 PZ*** </v>
      </c>
      <c r="F740" s="8"/>
      <c r="G740" s="23"/>
      <c r="H740" s="8"/>
      <c r="I740" s="24">
        <v>240</v>
      </c>
      <c r="J740" s="25">
        <v>6</v>
      </c>
      <c r="K740" s="26">
        <v>640</v>
      </c>
      <c r="L740" s="27">
        <v>4.5199999999999996</v>
      </c>
      <c r="M740" s="102"/>
    </row>
    <row r="741" spans="1:13" s="28" customFormat="1" ht="21.75" customHeight="1" x14ac:dyDescent="0.25">
      <c r="A741" s="34" t="s">
        <v>723</v>
      </c>
      <c r="B741" s="22" t="s">
        <v>726</v>
      </c>
      <c r="C741" s="98" t="str">
        <f>IF(Tabella423[[#This Row],[ iMiNOW  01/09/2025  31/12/2025 ]],"PROMO"," ")</f>
        <v xml:space="preserve"> </v>
      </c>
      <c r="D741" s="8" t="str">
        <f>IF($A$4="I",VLOOKUP(B741,lingue!$A$1:$W$2481,12,FALSE),IF($A$4="GB",VLOOKUP(B741,lingue!$A$1:$W$2481,14,FALSE),IF($A$4="E",VLOOKUP(B741,lingue!$A$1:$W$2481,20,FALSE),IF($A$4="PL",VLOOKUP(B741,lingue!$A$1:$W$2481,22,FALSE),IF($A$4="D",VLOOKUP(B741,lingue!$A$1:$W$2481,16,FALSE),IF($A$4="F",VLOOKUP(B741,lingue!$A$1:$W$2481,18,FALSE)))))))</f>
        <v>CASSETTA IN POLIPROPILENE ODETTE 4900-CAPACITA Lt=53 - DIM. MM  L=600 P=400 A=320 - COLORE: GIALLO</v>
      </c>
      <c r="E741" s="23" t="str">
        <f>IF($A$4="I",VLOOKUP(B741,lingue!$A$1:$W$2481,13,FALSE),IF($A$4="GB",VLOOKUP(B741,lingue!$A$1:$W$2481,15,FALSE),IF($A$4="E",VLOOKUP(B741,lingue!$A$1:$W$2481,21,FALSE),IF($A$4="PL",VLOOKUP(B741,lingue!$A$1:$W$2481,23,FALSE),IF($A$4="D",VLOOKUP(B741,lingue!$A$1:$W$2481,17,FALSE),IF($A$4="F",VLOOKUP(B741,lingue!$A$1:$W$2481,19,FALSE)))))))</f>
        <v xml:space="preserve">***FORNITO IN MULTIPLI DI 3/40 PZ*** </v>
      </c>
      <c r="F741" s="8"/>
      <c r="G741" s="23"/>
      <c r="H741" s="8"/>
      <c r="I741" s="24">
        <v>4020</v>
      </c>
      <c r="J741" s="25">
        <v>3</v>
      </c>
      <c r="K741" s="26">
        <v>40</v>
      </c>
      <c r="L741" s="27">
        <v>33.01</v>
      </c>
      <c r="M741" s="102"/>
    </row>
    <row r="742" spans="1:13" s="28" customFormat="1" ht="21.75" customHeight="1" x14ac:dyDescent="0.25">
      <c r="A742" s="34" t="s">
        <v>723</v>
      </c>
      <c r="B742" s="22" t="s">
        <v>727</v>
      </c>
      <c r="C742" s="98" t="str">
        <f>IF(Tabella423[[#This Row],[ iMiNOW  01/09/2025  31/12/2025 ]],"PROMO"," ")</f>
        <v xml:space="preserve"> </v>
      </c>
      <c r="D742" s="8" t="str">
        <f>IF($A$4="I",VLOOKUP(B742,lingue!$A$1:$W$2481,12,FALSE),IF($A$4="GB",VLOOKUP(B742,lingue!$A$1:$W$2481,14,FALSE),IF($A$4="E",VLOOKUP(B742,lingue!$A$1:$W$2481,20,FALSE),IF($A$4="PL",VLOOKUP(B742,lingue!$A$1:$W$2481,22,FALSE),IF($A$4="D",VLOOKUP(B742,lingue!$A$1:$W$2481,16,FALSE),IF($A$4="F",VLOOKUP(B742,lingue!$A$1:$W$2481,18,FALSE)))))))</f>
        <v>CASSETTA IN POLIPROPILENE ODETTE 4910-CAPACITA Lt=34.8 - DIM. MM  L=600 P=400 A=220 - COLORE: GIALLO</v>
      </c>
      <c r="E742" s="23" t="str">
        <f>IF($A$4="I",VLOOKUP(B742,lingue!$A$1:$W$2481,13,FALSE),IF($A$4="GB",VLOOKUP(B742,lingue!$A$1:$W$2481,15,FALSE),IF($A$4="E",VLOOKUP(B742,lingue!$A$1:$W$2481,21,FALSE),IF($A$4="PL",VLOOKUP(B742,lingue!$A$1:$W$2481,23,FALSE),IF($A$4="D",VLOOKUP(B742,lingue!$A$1:$W$2481,17,FALSE),IF($A$4="F",VLOOKUP(B742,lingue!$A$1:$W$2481,19,FALSE)))))))</f>
        <v xml:space="preserve">***FORNITO IN MULTIPLI DI 3/44 PZ*** </v>
      </c>
      <c r="F742" s="8"/>
      <c r="G742" s="23"/>
      <c r="H742" s="8"/>
      <c r="I742" s="24">
        <v>2820</v>
      </c>
      <c r="J742" s="25">
        <v>3</v>
      </c>
      <c r="K742" s="26">
        <v>44</v>
      </c>
      <c r="L742" s="27">
        <v>22.66</v>
      </c>
      <c r="M742" s="102"/>
    </row>
    <row r="743" spans="1:13" s="28" customFormat="1" ht="21.75" customHeight="1" x14ac:dyDescent="0.25">
      <c r="A743" s="34" t="s">
        <v>723</v>
      </c>
      <c r="B743" s="22" t="s">
        <v>728</v>
      </c>
      <c r="C743" s="98" t="str">
        <f>IF(Tabella423[[#This Row],[ iMiNOW  01/09/2025  31/12/2025 ]],"PROMO"," ")</f>
        <v xml:space="preserve"> </v>
      </c>
      <c r="D743" s="8" t="str">
        <f>IF($A$4="I",VLOOKUP(B743,lingue!$A$1:$W$2481,12,FALSE),IF($A$4="GB",VLOOKUP(B743,lingue!$A$1:$W$2481,14,FALSE),IF($A$4="E",VLOOKUP(B743,lingue!$A$1:$W$2481,20,FALSE),IF($A$4="PL",VLOOKUP(B743,lingue!$A$1:$W$2481,22,FALSE),IF($A$4="D",VLOOKUP(B743,lingue!$A$1:$W$2481,16,FALSE),IF($A$4="F",VLOOKUP(B743,lingue!$A$1:$W$2481,18,FALSE)))))))</f>
        <v>CASSETTA IN POLIPROPILENE ODETTE 4930-CAPACITA Lt=15.8 - DIM. MM  L=400 P=300 A=220 - COLORE: GIALLO</v>
      </c>
      <c r="E743" s="23" t="str">
        <f>IF($A$4="I",VLOOKUP(B743,lingue!$A$1:$W$2481,13,FALSE),IF($A$4="GB",VLOOKUP(B743,lingue!$A$1:$W$2481,15,FALSE),IF($A$4="E",VLOOKUP(B743,lingue!$A$1:$W$2481,21,FALSE),IF($A$4="PL",VLOOKUP(B743,lingue!$A$1:$W$2481,23,FALSE),IF($A$4="D",VLOOKUP(B743,lingue!$A$1:$W$2481,17,FALSE),IF($A$4="F",VLOOKUP(B743,lingue!$A$1:$W$2481,19,FALSE)))))))</f>
        <v xml:space="preserve">***FORNITO IN MULTIPLI DI 6/88 PZ*** </v>
      </c>
      <c r="F743" s="8"/>
      <c r="G743" s="23"/>
      <c r="H743" s="8"/>
      <c r="I743" s="24">
        <v>1740</v>
      </c>
      <c r="J743" s="25">
        <v>6</v>
      </c>
      <c r="K743" s="26">
        <v>88</v>
      </c>
      <c r="L743" s="27">
        <v>14.33</v>
      </c>
      <c r="M743" s="102"/>
    </row>
    <row r="744" spans="1:13" s="28" customFormat="1" ht="21.75" customHeight="1" x14ac:dyDescent="0.25">
      <c r="A744" s="34" t="s">
        <v>723</v>
      </c>
      <c r="B744" s="22" t="s">
        <v>729</v>
      </c>
      <c r="C744" s="98" t="str">
        <f>IF(Tabella423[[#This Row],[ iMiNOW  01/09/2025  31/12/2025 ]],"PROMO"," ")</f>
        <v xml:space="preserve"> </v>
      </c>
      <c r="D744" s="8" t="str">
        <f>IF($A$4="I",VLOOKUP(B744,lingue!$A$1:$W$2481,12,FALSE),IF($A$4="GB",VLOOKUP(B744,lingue!$A$1:$W$2481,14,FALSE),IF($A$4="E",VLOOKUP(B744,lingue!$A$1:$W$2481,20,FALSE),IF($A$4="PL",VLOOKUP(B744,lingue!$A$1:$W$2481,22,FALSE),IF($A$4="D",VLOOKUP(B744,lingue!$A$1:$W$2481,16,FALSE),IF($A$4="F",VLOOKUP(B744,lingue!$A$1:$W$2481,18,FALSE)))))))</f>
        <v>CASSETTA IN POLIPROPILENE ODETTE 4950-CAPACITA Lt=4.6 - DIM. MM  L=300 P=200 A=147 - COLORE: GIALLO</v>
      </c>
      <c r="E744" s="23" t="str">
        <f>IF($A$4="I",VLOOKUP(B744,lingue!$A$1:$W$2481,13,FALSE),IF($A$4="GB",VLOOKUP(B744,lingue!$A$1:$W$2481,15,FALSE),IF($A$4="E",VLOOKUP(B744,lingue!$A$1:$W$2481,21,FALSE),IF($A$4="PL",VLOOKUP(B744,lingue!$A$1:$W$2481,23,FALSE),IF($A$4="D",VLOOKUP(B744,lingue!$A$1:$W$2481,17,FALSE),IF($A$4="F",VLOOKUP(B744,lingue!$A$1:$W$2481,19,FALSE)))))))</f>
        <v xml:space="preserve">***FORNITO IN MULTIPLI DI 16/256 PZ*** </v>
      </c>
      <c r="F744" s="8"/>
      <c r="G744" s="23"/>
      <c r="H744" s="8"/>
      <c r="I744" s="24">
        <v>600</v>
      </c>
      <c r="J744" s="25">
        <v>16</v>
      </c>
      <c r="K744" s="26">
        <v>256</v>
      </c>
      <c r="L744" s="27">
        <v>9.64</v>
      </c>
      <c r="M744" s="102"/>
    </row>
    <row r="745" spans="1:13" s="28" customFormat="1" ht="21.75" customHeight="1" x14ac:dyDescent="0.25">
      <c r="A745" s="34" t="s">
        <v>723</v>
      </c>
      <c r="B745" s="22" t="s">
        <v>730</v>
      </c>
      <c r="C745" s="98" t="str">
        <f>IF(Tabella423[[#This Row],[ iMiNOW  01/09/2025  31/12/2025 ]],"PROMO"," ")</f>
        <v xml:space="preserve"> </v>
      </c>
      <c r="D745" s="8" t="str">
        <f>IF($A$4="I",VLOOKUP(B745,lingue!$A$1:$W$2481,12,FALSE),IF($A$4="GB",VLOOKUP(B745,lingue!$A$1:$W$2481,14,FALSE),IF($A$4="E",VLOOKUP(B745,lingue!$A$1:$W$2481,20,FALSE),IF($A$4="PL",VLOOKUP(B745,lingue!$A$1:$W$2481,22,FALSE),IF($A$4="D",VLOOKUP(B745,lingue!$A$1:$W$2481,16,FALSE),IF($A$4="F",VLOOKUP(B745,lingue!$A$1:$W$2481,18,FALSE)))))))</f>
        <v>COPERCHIO IN POLIPROPILENE PER CASSETTE SERIE ODETTE - DIM. MM  L=600 P=400 - COLORE: GIALLO</v>
      </c>
      <c r="E745" s="23" t="str">
        <f>IF($A$4="I",VLOOKUP(B745,lingue!$A$1:$W$2481,13,FALSE),IF($A$4="GB",VLOOKUP(B745,lingue!$A$1:$W$2481,15,FALSE),IF($A$4="E",VLOOKUP(B745,lingue!$A$1:$W$2481,21,FALSE),IF($A$4="PL",VLOOKUP(B745,lingue!$A$1:$W$2481,23,FALSE),IF($A$4="D",VLOOKUP(B745,lingue!$A$1:$W$2481,17,FALSE),IF($A$4="F",VLOOKUP(B745,lingue!$A$1:$W$2481,19,FALSE)))))))</f>
        <v xml:space="preserve">***FORNITO IN MULTIPLI DI 3/320 PZ*** </v>
      </c>
      <c r="F745" s="8"/>
      <c r="G745" s="23"/>
      <c r="H745" s="8"/>
      <c r="I745" s="24">
        <v>500</v>
      </c>
      <c r="J745" s="25">
        <v>3</v>
      </c>
      <c r="K745" s="26">
        <v>320</v>
      </c>
      <c r="L745" s="27">
        <v>7.93</v>
      </c>
      <c r="M745" s="102"/>
    </row>
    <row r="746" spans="1:13" s="28" customFormat="1" ht="21.75" customHeight="1" x14ac:dyDescent="0.25">
      <c r="A746" s="34" t="s">
        <v>723</v>
      </c>
      <c r="B746" s="77" t="s">
        <v>731</v>
      </c>
      <c r="C746" s="98" t="str">
        <f>IF(Tabella423[[#This Row],[ iMiNOW  01/09/2025  31/12/2025 ]],"PROMO"," ")</f>
        <v xml:space="preserve"> </v>
      </c>
      <c r="D746" s="8" t="str">
        <f>IF($A$4="I",VLOOKUP(B746,lingue!$A$1:$W$2481,12,FALSE),IF($A$4="GB",VLOOKUP(B746,lingue!$A$1:$W$2481,14,FALSE),IF($A$4="E",VLOOKUP(B746,lingue!$A$1:$W$2481,20,FALSE),IF($A$4="PL",VLOOKUP(B746,lingue!$A$1:$W$2481,22,FALSE),IF($A$4="D",VLOOKUP(B746,lingue!$A$1:$W$2481,16,FALSE),IF($A$4="F",VLOOKUP(B746,lingue!$A$1:$W$2481,18,FALSE)))))))</f>
        <v>ASTA IN METALLO PER PORTAETICHETTE CASSETTE SERIE ODETTE  LUNGH.MM.212</v>
      </c>
      <c r="E746" s="23" t="str">
        <f>IF($A$4="I",VLOOKUP(B746,lingue!$A$1:$W$2481,13,FALSE),IF($A$4="GB",VLOOKUP(B746,lingue!$A$1:$W$2481,15,FALSE),IF($A$4="E",VLOOKUP(B746,lingue!$A$1:$W$2481,21,FALSE),IF($A$4="PL",VLOOKUP(B746,lingue!$A$1:$W$2481,23,FALSE),IF($A$4="D",VLOOKUP(B746,lingue!$A$1:$W$2481,17,FALSE),IF($A$4="F",VLOOKUP(B746,lingue!$A$1:$W$2481,19,FALSE)))))))</f>
        <v xml:space="preserve">***FORNITO IN MULTIPLI DI 8 PZ*** </v>
      </c>
      <c r="G746" s="23"/>
      <c r="I746" s="24">
        <v>10</v>
      </c>
      <c r="J746" s="25">
        <v>8</v>
      </c>
      <c r="K746" s="36"/>
      <c r="L746" s="27">
        <v>0.75</v>
      </c>
      <c r="M746" s="102"/>
    </row>
    <row r="747" spans="1:13" s="28" customFormat="1" ht="21.75" customHeight="1" x14ac:dyDescent="0.25">
      <c r="A747" s="34" t="s">
        <v>732</v>
      </c>
      <c r="B747" s="77" t="s">
        <v>733</v>
      </c>
      <c r="C747" s="98" t="str">
        <f>IF(Tabella423[[#This Row],[ iMiNOW  01/09/2025  31/12/2025 ]],"PROMO"," ")</f>
        <v xml:space="preserve"> </v>
      </c>
      <c r="D747" s="8" t="str">
        <f>IF($A$4="I",VLOOKUP(B747,lingue!$A$1:$W$2481,12,FALSE),IF($A$4="GB",VLOOKUP(B747,lingue!$A$1:$W$2481,14,FALSE),IF($A$4="E",VLOOKUP(B747,lingue!$A$1:$W$2481,20,FALSE),IF($A$4="PL",VLOOKUP(B747,lingue!$A$1:$W$2481,22,FALSE),IF($A$4="D",VLOOKUP(B747,lingue!$A$1:$W$2481,16,FALSE),IF($A$4="F",VLOOKUP(B747,lingue!$A$1:$W$2481,18,FALSE)))))))</f>
        <v xml:space="preserve">PALLET IN PLASTICA PORTATA STATICA: 3000 KG - PORTATA DINAMICA: 600 KG - DIM. MM  L=800 P=600 A=140 - COLORE: NERO </v>
      </c>
      <c r="E747" s="23" t="str">
        <f>IF($A$4="I",VLOOKUP(B747,lingue!$A$1:$W$2481,13,FALSE),IF($A$4="GB",VLOOKUP(B747,lingue!$A$1:$W$2481,15,FALSE),IF($A$4="E",VLOOKUP(B747,lingue!$A$1:$W$2481,21,FALSE),IF($A$4="PL",VLOOKUP(B747,lingue!$A$1:$W$2481,23,FALSE),IF($A$4="D",VLOOKUP(B747,lingue!$A$1:$W$2481,17,FALSE),IF($A$4="F",VLOOKUP(B747,lingue!$A$1:$W$2481,19,FALSE)))))))</f>
        <v xml:space="preserve">***FORNITO IN MULTIPLI DI 1/60 PZ*** </v>
      </c>
      <c r="F747" s="8"/>
      <c r="G747" s="23"/>
      <c r="H747" s="8"/>
      <c r="I747" s="24">
        <v>3200</v>
      </c>
      <c r="J747" s="25">
        <v>1</v>
      </c>
      <c r="K747" s="26">
        <v>60</v>
      </c>
      <c r="L747" s="27">
        <v>15.14</v>
      </c>
      <c r="M747" s="102"/>
    </row>
    <row r="748" spans="1:13" s="28" customFormat="1" ht="21.75" customHeight="1" x14ac:dyDescent="0.25">
      <c r="A748" s="34" t="s">
        <v>732</v>
      </c>
      <c r="B748" s="77" t="s">
        <v>734</v>
      </c>
      <c r="C748" s="98" t="str">
        <f>IF(Tabella423[[#This Row],[ iMiNOW  01/09/2025  31/12/2025 ]],"PROMO"," ")</f>
        <v xml:space="preserve"> </v>
      </c>
      <c r="D748" s="8" t="str">
        <f>IF($A$4="I",VLOOKUP(B748,lingue!$A$1:$W$2481,12,FALSE),IF($A$4="GB",VLOOKUP(B748,lingue!$A$1:$W$2481,14,FALSE),IF($A$4="E",VLOOKUP(B748,lingue!$A$1:$W$2481,20,FALSE),IF($A$4="PL",VLOOKUP(B748,lingue!$A$1:$W$2481,22,FALSE),IF($A$4="D",VLOOKUP(B748,lingue!$A$1:$W$2481,16,FALSE),IF($A$4="F",VLOOKUP(B748,lingue!$A$1:$W$2481,18,FALSE)))))))</f>
        <v xml:space="preserve">PALLET IN PLASTICA PORTATA STATICA: 4000 KG - PORTATA DINAMICA: 1200 KG - DIM. MM  L=1200 P=800 A=140 - COLORE: NERO </v>
      </c>
      <c r="E748" s="23" t="str">
        <f>IF($A$4="I",VLOOKUP(B748,lingue!$A$1:$W$2481,13,FALSE),IF($A$4="GB",VLOOKUP(B748,lingue!$A$1:$W$2481,15,FALSE),IF($A$4="E",VLOOKUP(B748,lingue!$A$1:$W$2481,21,FALSE),IF($A$4="PL",VLOOKUP(B748,lingue!$A$1:$W$2481,23,FALSE),IF($A$4="D",VLOOKUP(B748,lingue!$A$1:$W$2481,17,FALSE),IF($A$4="F",VLOOKUP(B748,lingue!$A$1:$W$2481,19,FALSE)))))))</f>
        <v xml:space="preserve">***FORNITO IN MULTIPLI DI 1/55 PZ*** </v>
      </c>
      <c r="F748" s="8"/>
      <c r="G748" s="23"/>
      <c r="H748" s="8"/>
      <c r="I748" s="24">
        <v>8100</v>
      </c>
      <c r="J748" s="25">
        <v>1</v>
      </c>
      <c r="K748" s="26">
        <v>55</v>
      </c>
      <c r="L748" s="27">
        <v>35.06</v>
      </c>
      <c r="M748" s="102"/>
    </row>
    <row r="749" spans="1:13" s="28" customFormat="1" ht="21.75" customHeight="1" x14ac:dyDescent="0.25">
      <c r="A749" s="34" t="s">
        <v>732</v>
      </c>
      <c r="B749" s="77" t="s">
        <v>735</v>
      </c>
      <c r="C749" s="98" t="str">
        <f>IF(Tabella423[[#This Row],[ iMiNOW  01/09/2025  31/12/2025 ]],"PROMO"," ")</f>
        <v xml:space="preserve"> </v>
      </c>
      <c r="D749" s="8" t="str">
        <f>IF($A$4="I",VLOOKUP(B749,lingue!$A$1:$W$2481,12,FALSE),IF($A$4="GB",VLOOKUP(B749,lingue!$A$1:$W$2481,14,FALSE),IF($A$4="E",VLOOKUP(B749,lingue!$A$1:$W$2481,20,FALSE),IF($A$4="PL",VLOOKUP(B749,lingue!$A$1:$W$2481,22,FALSE),IF($A$4="D",VLOOKUP(B749,lingue!$A$1:$W$2481,16,FALSE),IF($A$4="F",VLOOKUP(B749,lingue!$A$1:$W$2481,18,FALSE)))))))</f>
        <v>PALLET IN PLASTICA SENZA ANGOLI CON BORDO DI CONTENIMENTO ESTERNO - PER ATHENA - ATHENA LIGHT - KRONOS - DIM. MM  L=1200 P=800 A=145 - COLORE: NERO</v>
      </c>
      <c r="E749" s="23" t="str">
        <f>IF($A$4="I",VLOOKUP(B749,lingue!$A$1:$W$2481,13,FALSE),IF($A$4="GB",VLOOKUP(B749,lingue!$A$1:$W$2481,15,FALSE),IF($A$4="E",VLOOKUP(B749,lingue!$A$1:$W$2481,21,FALSE),IF($A$4="PL",VLOOKUP(B749,lingue!$A$1:$W$2481,23,FALSE),IF($A$4="D",VLOOKUP(B749,lingue!$A$1:$W$2481,17,FALSE),IF($A$4="F",VLOOKUP(B749,lingue!$A$1:$W$2481,19,FALSE)))))))</f>
        <v xml:space="preserve">***FORNITO IN MULTIPLI DI 1/15 PZ*** </v>
      </c>
      <c r="F749" s="8"/>
      <c r="G749" s="23"/>
      <c r="H749" s="8"/>
      <c r="I749" s="24">
        <v>17300</v>
      </c>
      <c r="J749" s="25">
        <v>1</v>
      </c>
      <c r="K749" s="26">
        <v>15</v>
      </c>
      <c r="L749" s="27">
        <v>73.95</v>
      </c>
      <c r="M749" s="102"/>
    </row>
    <row r="750" spans="1:13" s="28" customFormat="1" ht="21.75" customHeight="1" x14ac:dyDescent="0.25">
      <c r="A750" s="34" t="s">
        <v>732</v>
      </c>
      <c r="B750" s="22" t="s">
        <v>736</v>
      </c>
      <c r="C750" s="98" t="str">
        <f>IF(Tabella423[[#This Row],[ iMiNOW  01/09/2025  31/12/2025 ]],"PROMO"," ")</f>
        <v xml:space="preserve"> </v>
      </c>
      <c r="D750" s="8" t="str">
        <f>IF($A$4="I",VLOOKUP(B750,lingue!$A$1:$W$2481,12,FALSE),IF($A$4="GB",VLOOKUP(B750,lingue!$A$1:$W$2481,14,FALSE),IF($A$4="E",VLOOKUP(B750,lingue!$A$1:$W$2481,20,FALSE),IF($A$4="PL",VLOOKUP(B750,lingue!$A$1:$W$2481,22,FALSE),IF($A$4="D",VLOOKUP(B750,lingue!$A$1:$W$2481,16,FALSE),IF($A$4="F",VLOOKUP(B750,lingue!$A$1:$W$2481,18,FALSE)))))))</f>
        <v>PALLET IN PLASTICA PORTATA STATICA: 4000 KG - PORTATA DINAMICA: 1500 KG - DIM. MM  L=1200 P=800 A=150 - COLORE: BIANCO</v>
      </c>
      <c r="E750" s="23" t="str">
        <f>IF($A$4="I",VLOOKUP(B750,lingue!$A$1:$W$2481,13,FALSE),IF($A$4="GB",VLOOKUP(B750,lingue!$A$1:$W$2481,15,FALSE),IF($A$4="E",VLOOKUP(B750,lingue!$A$1:$W$2481,21,FALSE),IF($A$4="PL",VLOOKUP(B750,lingue!$A$1:$W$2481,23,FALSE),IF($A$4="D",VLOOKUP(B750,lingue!$A$1:$W$2481,17,FALSE),IF($A$4="F",VLOOKUP(B750,lingue!$A$1:$W$2481,19,FALSE)))))))</f>
        <v xml:space="preserve">***FORNITO IN MULTIPLI DI 1/15 PZ*** </v>
      </c>
      <c r="F750" s="8"/>
      <c r="G750" s="23"/>
      <c r="H750" s="8"/>
      <c r="I750" s="24">
        <v>12300</v>
      </c>
      <c r="J750" s="25">
        <v>1</v>
      </c>
      <c r="K750" s="26">
        <v>15</v>
      </c>
      <c r="L750" s="27">
        <v>76.13</v>
      </c>
      <c r="M750" s="102"/>
    </row>
    <row r="751" spans="1:13" s="28" customFormat="1" ht="21.75" customHeight="1" x14ac:dyDescent="0.25">
      <c r="A751" s="34" t="s">
        <v>732</v>
      </c>
      <c r="B751" s="22" t="s">
        <v>737</v>
      </c>
      <c r="C751" s="98" t="str">
        <f>IF(Tabella423[[#This Row],[ iMiNOW  01/09/2025  31/12/2025 ]],"PROMO"," ")</f>
        <v xml:space="preserve"> </v>
      </c>
      <c r="D751" s="8" t="str">
        <f>IF($A$4="I",VLOOKUP(B751,lingue!$A$1:$W$2481,12,FALSE),IF($A$4="GB",VLOOKUP(B751,lingue!$A$1:$W$2481,14,FALSE),IF($A$4="E",VLOOKUP(B751,lingue!$A$1:$W$2481,20,FALSE),IF($A$4="PL",VLOOKUP(B751,lingue!$A$1:$W$2481,22,FALSE),IF($A$4="D",VLOOKUP(B751,lingue!$A$1:$W$2481,16,FALSE),IF($A$4="F",VLOOKUP(B751,lingue!$A$1:$W$2481,18,FALSE)))))))</f>
        <v>PALLET IN PLASTICA CON PROFILI ALTI ZINCATI PER CASSETTE SERIE ODETTE - KLT - PORTATA STATICA: 4000 KG - PORTATA DINAMICA: 1500 KG - DIM. MM  L=1200 P=800 A=150 - COLORE: BIANCO</v>
      </c>
      <c r="E751" s="23" t="str">
        <f>IF($A$4="I",VLOOKUP(B751,lingue!$A$1:$W$2481,13,FALSE),IF($A$4="GB",VLOOKUP(B751,lingue!$A$1:$W$2481,15,FALSE),IF($A$4="E",VLOOKUP(B751,lingue!$A$1:$W$2481,21,FALSE),IF($A$4="PL",VLOOKUP(B751,lingue!$A$1:$W$2481,23,FALSE),IF($A$4="D",VLOOKUP(B751,lingue!$A$1:$W$2481,17,FALSE),IF($A$4="F",VLOOKUP(B751,lingue!$A$1:$W$2481,19,FALSE)))))))</f>
        <v xml:space="preserve">***FORNITO IN MULTIPLI DI 1/15 PZ*** </v>
      </c>
      <c r="F751" s="8"/>
      <c r="G751" s="23"/>
      <c r="H751" s="8"/>
      <c r="I751" s="24">
        <v>17000</v>
      </c>
      <c r="J751" s="25">
        <v>1</v>
      </c>
      <c r="K751" s="26">
        <v>15</v>
      </c>
      <c r="L751" s="27">
        <v>114.01</v>
      </c>
      <c r="M751" s="102"/>
    </row>
    <row r="752" spans="1:13" s="28" customFormat="1" ht="21.75" customHeight="1" x14ac:dyDescent="0.25">
      <c r="A752" s="34" t="s">
        <v>732</v>
      </c>
      <c r="B752" s="22" t="s">
        <v>738</v>
      </c>
      <c r="C752" s="98" t="str">
        <f>IF(Tabella423[[#This Row],[ iMiNOW  01/09/2025  31/12/2025 ]],"PROMO"," ")</f>
        <v xml:space="preserve"> </v>
      </c>
      <c r="D752" s="8" t="str">
        <f>IF($A$4="I",VLOOKUP(B752,lingue!$A$1:$W$2481,12,FALSE),IF($A$4="GB",VLOOKUP(B752,lingue!$A$1:$W$2481,14,FALSE),IF($A$4="E",VLOOKUP(B752,lingue!$A$1:$W$2481,20,FALSE),IF($A$4="PL",VLOOKUP(B752,lingue!$A$1:$W$2481,22,FALSE),IF($A$4="D",VLOOKUP(B752,lingue!$A$1:$W$2481,16,FALSE),IF($A$4="F",VLOOKUP(B752,lingue!$A$1:$W$2481,18,FALSE)))))))</f>
        <v>PALLET IN PLASTICA - PROFILI BASSI ZINCATI PER ATHENA - ATHENA LIGHT - KRONOS - PORTATA STATICA: 4000 KG - PORTATA DINAMICA: 1500 KG - DIM. MM  L=1200 P=800 A=150 - COLORE: BIANCO</v>
      </c>
      <c r="E752" s="23" t="str">
        <f>IF($A$4="I",VLOOKUP(B752,lingue!$A$1:$W$2481,13,FALSE),IF($A$4="GB",VLOOKUP(B752,lingue!$A$1:$W$2481,15,FALSE),IF($A$4="E",VLOOKUP(B752,lingue!$A$1:$W$2481,21,FALSE),IF($A$4="PL",VLOOKUP(B752,lingue!$A$1:$W$2481,23,FALSE),IF($A$4="D",VLOOKUP(B752,lingue!$A$1:$W$2481,17,FALSE),IF($A$4="F",VLOOKUP(B752,lingue!$A$1:$W$2481,19,FALSE)))))))</f>
        <v xml:space="preserve">***FORNITO IN MULTIPLI DI 1/15 PZ*** </v>
      </c>
      <c r="F752" s="8"/>
      <c r="G752" s="23"/>
      <c r="H752" s="8"/>
      <c r="I752" s="24">
        <v>13700</v>
      </c>
      <c r="J752" s="25">
        <v>1</v>
      </c>
      <c r="K752" s="26">
        <v>15</v>
      </c>
      <c r="L752" s="27">
        <v>97.48</v>
      </c>
      <c r="M752" s="102"/>
    </row>
    <row r="753" spans="1:13" s="28" customFormat="1" ht="21.75" customHeight="1" x14ac:dyDescent="0.25">
      <c r="A753" s="34" t="s">
        <v>732</v>
      </c>
      <c r="B753" s="77" t="s">
        <v>739</v>
      </c>
      <c r="C753" s="98" t="str">
        <f>IF(Tabella423[[#This Row],[ iMiNOW  01/09/2025  31/12/2025 ]],"PROMO"," ")</f>
        <v xml:space="preserve"> </v>
      </c>
      <c r="D753" s="8" t="str">
        <f>IF($A$4="I",VLOOKUP(B753,lingue!$A$1:$W$2481,12,FALSE),IF($A$4="GB",VLOOKUP(B753,lingue!$A$1:$W$2481,14,FALSE),IF($A$4="E",VLOOKUP(B753,lingue!$A$1:$W$2481,20,FALSE),IF($A$4="PL",VLOOKUP(B753,lingue!$A$1:$W$2481,22,FALSE),IF($A$4="D",VLOOKUP(B753,lingue!$A$1:$W$2481,16,FALSE),IF($A$4="F",VLOOKUP(B753,lingue!$A$1:$W$2481,18,FALSE)))))))</f>
        <v>PALLET IN PLASTICA PORTATA STATICA: 1500 KG - PORTATA DINAMICA: 600 KG - DIM. MM  L=1200 P=800 A=135 - COLORE: NERO</v>
      </c>
      <c r="E753" s="23" t="str">
        <f>IF($A$4="I",VLOOKUP(B753,lingue!$A$1:$W$2481,13,FALSE),IF($A$4="GB",VLOOKUP(B753,lingue!$A$1:$W$2481,15,FALSE),IF($A$4="E",VLOOKUP(B753,lingue!$A$1:$W$2481,21,FALSE),IF($A$4="PL",VLOOKUP(B753,lingue!$A$1:$W$2481,23,FALSE),IF($A$4="D",VLOOKUP(B753,lingue!$A$1:$W$2481,17,FALSE),IF($A$4="F",VLOOKUP(B753,lingue!$A$1:$W$2481,19,FALSE)))))))</f>
        <v xml:space="preserve">***FORNITO IN MULTIPLI DI 1/66 PZ*** </v>
      </c>
      <c r="F753" s="8"/>
      <c r="G753" s="23"/>
      <c r="H753" s="8"/>
      <c r="I753" s="24">
        <v>4800</v>
      </c>
      <c r="J753" s="25">
        <v>1</v>
      </c>
      <c r="K753" s="26">
        <v>66</v>
      </c>
      <c r="L753" s="27">
        <v>19.989999999999998</v>
      </c>
      <c r="M753" s="102"/>
    </row>
    <row r="754" spans="1:13" s="28" customFormat="1" ht="21.75" customHeight="1" x14ac:dyDescent="0.25">
      <c r="A754" s="34" t="s">
        <v>732</v>
      </c>
      <c r="B754" s="77" t="s">
        <v>740</v>
      </c>
      <c r="C754" s="98" t="str">
        <f>IF(Tabella423[[#This Row],[ iMiNOW  01/09/2025  31/12/2025 ]],"PROMO"," ")</f>
        <v xml:space="preserve"> </v>
      </c>
      <c r="D754" s="8" t="str">
        <f>IF($A$4="I",VLOOKUP(B754,lingue!$A$1:$W$2481,12,FALSE),IF($A$4="GB",VLOOKUP(B754,lingue!$A$1:$W$2481,14,FALSE),IF($A$4="E",VLOOKUP(B754,lingue!$A$1:$W$2481,20,FALSE),IF($A$4="PL",VLOOKUP(B754,lingue!$A$1:$W$2481,22,FALSE),IF($A$4="D",VLOOKUP(B754,lingue!$A$1:$W$2481,16,FALSE),IF($A$4="F",VLOOKUP(B754,lingue!$A$1:$W$2481,18,FALSE)))))))</f>
        <v xml:space="preserve">PALLET IN PLASTICA PORTATA STATICA: 4000 KG - PORTATA DINAMICA: 1200 KG - DIM. MM  L=1200 P=1000 A=140 - COLORE: NERO </v>
      </c>
      <c r="E754" s="23" t="str">
        <f>IF($A$4="I",VLOOKUP(B754,lingue!$A$1:$W$2481,13,FALSE),IF($A$4="GB",VLOOKUP(B754,lingue!$A$1:$W$2481,15,FALSE),IF($A$4="E",VLOOKUP(B754,lingue!$A$1:$W$2481,21,FALSE),IF($A$4="PL",VLOOKUP(B754,lingue!$A$1:$W$2481,23,FALSE),IF($A$4="D",VLOOKUP(B754,lingue!$A$1:$W$2481,17,FALSE),IF($A$4="F",VLOOKUP(B754,lingue!$A$1:$W$2481,19,FALSE)))))))</f>
        <v xml:space="preserve">***FORNITO IN MULTIPLI DI 1/60 PZ*** </v>
      </c>
      <c r="F754" s="8"/>
      <c r="G754" s="23"/>
      <c r="H754" s="8"/>
      <c r="I754" s="24">
        <v>9250</v>
      </c>
      <c r="J754" s="25">
        <v>1</v>
      </c>
      <c r="K754" s="26">
        <v>60</v>
      </c>
      <c r="L754" s="27">
        <v>38.39</v>
      </c>
      <c r="M754" s="102"/>
    </row>
    <row r="755" spans="1:13" s="28" customFormat="1" ht="21.75" customHeight="1" x14ac:dyDescent="0.25">
      <c r="A755" s="34" t="s">
        <v>732</v>
      </c>
      <c r="B755" s="22" t="s">
        <v>741</v>
      </c>
      <c r="C755" s="98" t="str">
        <f>IF(Tabella423[[#This Row],[ iMiNOW  01/09/2025  31/12/2025 ]],"PROMO"," ")</f>
        <v xml:space="preserve"> </v>
      </c>
      <c r="D755" s="8" t="str">
        <f>IF($A$4="I",VLOOKUP(B755,lingue!$A$1:$W$2481,12,FALSE),IF($A$4="GB",VLOOKUP(B755,lingue!$A$1:$W$2481,14,FALSE),IF($A$4="E",VLOOKUP(B755,lingue!$A$1:$W$2481,20,FALSE),IF($A$4="PL",VLOOKUP(B755,lingue!$A$1:$W$2481,22,FALSE),IF($A$4="D",VLOOKUP(B755,lingue!$A$1:$W$2481,16,FALSE),IF($A$4="F",VLOOKUP(B755,lingue!$A$1:$W$2481,18,FALSE)))))))</f>
        <v>PALLET IN PLASTICA PORTATA STATICA: 4000 KG - PORTATA DINAMICA: 1500 KG - DIM. MM  L=1200 P=1000 A=130 - COLORE: BIANCO</v>
      </c>
      <c r="E755" s="23" t="str">
        <f>IF($A$4="I",VLOOKUP(B755,lingue!$A$1:$W$2481,13,FALSE),IF($A$4="GB",VLOOKUP(B755,lingue!$A$1:$W$2481,15,FALSE),IF($A$4="E",VLOOKUP(B755,lingue!$A$1:$W$2481,21,FALSE),IF($A$4="PL",VLOOKUP(B755,lingue!$A$1:$W$2481,23,FALSE),IF($A$4="D",VLOOKUP(B755,lingue!$A$1:$W$2481,17,FALSE),IF($A$4="F",VLOOKUP(B755,lingue!$A$1:$W$2481,19,FALSE)))))))</f>
        <v xml:space="preserve">***FORNITO IN MULTIPLI DI 1/15 PZ*** </v>
      </c>
      <c r="F755" s="8"/>
      <c r="G755" s="23"/>
      <c r="H755" s="8"/>
      <c r="I755" s="24">
        <v>15100</v>
      </c>
      <c r="J755" s="25">
        <v>1</v>
      </c>
      <c r="K755" s="26">
        <v>15</v>
      </c>
      <c r="L755" s="27">
        <v>95.05</v>
      </c>
      <c r="M755" s="102"/>
    </row>
    <row r="756" spans="1:13" s="28" customFormat="1" ht="21.75" customHeight="1" x14ac:dyDescent="0.25">
      <c r="A756" s="34" t="s">
        <v>732</v>
      </c>
      <c r="B756" s="22" t="s">
        <v>742</v>
      </c>
      <c r="C756" s="98" t="str">
        <f>IF(Tabella423[[#This Row],[ iMiNOW  01/09/2025  31/12/2025 ]],"PROMO"," ")</f>
        <v xml:space="preserve"> </v>
      </c>
      <c r="D756" s="8" t="str">
        <f>IF($A$4="I",VLOOKUP(B756,lingue!$A$1:$W$2481,12,FALSE),IF($A$4="GB",VLOOKUP(B756,lingue!$A$1:$W$2481,14,FALSE),IF($A$4="E",VLOOKUP(B756,lingue!$A$1:$W$2481,20,FALSE),IF($A$4="PL",VLOOKUP(B756,lingue!$A$1:$W$2481,22,FALSE),IF($A$4="D",VLOOKUP(B756,lingue!$A$1:$W$2481,16,FALSE),IF($A$4="F",VLOOKUP(B756,lingue!$A$1:$W$2481,18,FALSE)))))))</f>
        <v>PALLET IN PLASTICA CON PROFILI ALTI ZINCATI PER CASSETTE SERIE ODETTE - KLT - PORTATA STATICA: 4000 KG - PORTATA DINAMICA: 1500 KG - DIM. MM  L=1200 P=1000 A=150 - COLORE: BIANCO</v>
      </c>
      <c r="E756" s="23" t="str">
        <f>IF($A$4="I",VLOOKUP(B756,lingue!$A$1:$W$2481,13,FALSE),IF($A$4="GB",VLOOKUP(B756,lingue!$A$1:$W$2481,15,FALSE),IF($A$4="E",VLOOKUP(B756,lingue!$A$1:$W$2481,21,FALSE),IF($A$4="PL",VLOOKUP(B756,lingue!$A$1:$W$2481,23,FALSE),IF($A$4="D",VLOOKUP(B756,lingue!$A$1:$W$2481,17,FALSE),IF($A$4="F",VLOOKUP(B756,lingue!$A$1:$W$2481,19,FALSE)))))))</f>
        <v xml:space="preserve">***FORNITO IN MULTIPLI DI 1/15 PZ*** </v>
      </c>
      <c r="F756" s="8"/>
      <c r="G756" s="23"/>
      <c r="H756" s="8"/>
      <c r="I756" s="24">
        <v>14500</v>
      </c>
      <c r="J756" s="25">
        <v>1</v>
      </c>
      <c r="K756" s="26">
        <v>15</v>
      </c>
      <c r="L756" s="27">
        <v>121.98</v>
      </c>
      <c r="M756" s="102"/>
    </row>
    <row r="757" spans="1:13" s="28" customFormat="1" ht="21.75" customHeight="1" x14ac:dyDescent="0.25">
      <c r="A757" s="34" t="s">
        <v>732</v>
      </c>
      <c r="B757" s="77" t="s">
        <v>743</v>
      </c>
      <c r="C757" s="98" t="str">
        <f>IF(Tabella423[[#This Row],[ iMiNOW  01/09/2025  31/12/2025 ]],"PROMO"," ")</f>
        <v xml:space="preserve"> </v>
      </c>
      <c r="D757" s="8" t="str">
        <f>IF($A$4="I",VLOOKUP(B757,lingue!$A$1:$W$2481,12,FALSE),IF($A$4="GB",VLOOKUP(B757,lingue!$A$1:$W$2481,14,FALSE),IF($A$4="E",VLOOKUP(B757,lingue!$A$1:$W$2481,20,FALSE),IF($A$4="PL",VLOOKUP(B757,lingue!$A$1:$W$2481,22,FALSE),IF($A$4="D",VLOOKUP(B757,lingue!$A$1:$W$2481,16,FALSE),IF($A$4="F",VLOOKUP(B757,lingue!$A$1:$W$2481,18,FALSE)))))))</f>
        <v>PALLET IN PLASTICA CON ANGOLI CON BORDO DI CONTENIMENTO INTERNO - PER ODETTE - KLT - DIM. MM  L=1200 P=1000 A=150 - COLORE: NERO</v>
      </c>
      <c r="E757" s="23" t="str">
        <f>IF($A$4="I",VLOOKUP(B757,lingue!$A$1:$W$2481,13,FALSE),IF($A$4="GB",VLOOKUP(B757,lingue!$A$1:$W$2481,15,FALSE),IF($A$4="E",VLOOKUP(B757,lingue!$A$1:$W$2481,21,FALSE),IF($A$4="PL",VLOOKUP(B757,lingue!$A$1:$W$2481,23,FALSE),IF($A$4="D",VLOOKUP(B757,lingue!$A$1:$W$2481,17,FALSE),IF($A$4="F",VLOOKUP(B757,lingue!$A$1:$W$2481,19,FALSE)))))))</f>
        <v xml:space="preserve">***FORNITO IN MULTIPLI DI 1/15 PZ*** </v>
      </c>
      <c r="F757" s="8"/>
      <c r="G757" s="23"/>
      <c r="H757" s="8"/>
      <c r="I757" s="24">
        <v>17900</v>
      </c>
      <c r="J757" s="25">
        <v>1</v>
      </c>
      <c r="K757" s="26">
        <v>15</v>
      </c>
      <c r="L757" s="27">
        <v>77.22</v>
      </c>
      <c r="M757" s="102"/>
    </row>
    <row r="758" spans="1:13" s="28" customFormat="1" ht="21.75" customHeight="1" x14ac:dyDescent="0.25">
      <c r="A758" s="34" t="s">
        <v>732</v>
      </c>
      <c r="B758" s="22" t="s">
        <v>744</v>
      </c>
      <c r="C758" s="98" t="str">
        <f>IF(Tabella423[[#This Row],[ iMiNOW  01/09/2025  31/12/2025 ]],"PROMO"," ")</f>
        <v xml:space="preserve"> </v>
      </c>
      <c r="D758" s="8" t="str">
        <f>IF($A$4="I",VLOOKUP(B758,lingue!$A$1:$W$2481,12,FALSE),IF($A$4="GB",VLOOKUP(B758,lingue!$A$1:$W$2481,14,FALSE),IF($A$4="E",VLOOKUP(B758,lingue!$A$1:$W$2481,20,FALSE),IF($A$4="PL",VLOOKUP(B758,lingue!$A$1:$W$2481,22,FALSE),IF($A$4="D",VLOOKUP(B758,lingue!$A$1:$W$2481,16,FALSE),IF($A$4="F",VLOOKUP(B758,lingue!$A$1:$W$2481,18,FALSE)))))))</f>
        <v>PALLET IN PLASTICA - PROFILI BASSI ZINCATI PER ATHENA - ATHENA LIGHT - KRONOS - PORTATA STATICA: 4000 KG - PORTATA DINAMICA: 1500 KG - DIM. MM  L=1200 P=1000 A=150 - COLORE: BIANCO</v>
      </c>
      <c r="E758" s="23" t="str">
        <f>IF($A$4="I",VLOOKUP(B758,lingue!$A$1:$W$2481,13,FALSE),IF($A$4="GB",VLOOKUP(B758,lingue!$A$1:$W$2481,15,FALSE),IF($A$4="E",VLOOKUP(B758,lingue!$A$1:$W$2481,21,FALSE),IF($A$4="PL",VLOOKUP(B758,lingue!$A$1:$W$2481,23,FALSE),IF($A$4="D",VLOOKUP(B758,lingue!$A$1:$W$2481,17,FALSE),IF($A$4="F",VLOOKUP(B758,lingue!$A$1:$W$2481,19,FALSE)))))))</f>
        <v xml:space="preserve">***FORNITO IN MULTIPLI DI 1/15 PZ*** </v>
      </c>
      <c r="F758" s="8"/>
      <c r="G758" s="23"/>
      <c r="H758" s="8"/>
      <c r="I758" s="24">
        <v>16900</v>
      </c>
      <c r="J758" s="25">
        <v>1</v>
      </c>
      <c r="K758" s="26">
        <v>15</v>
      </c>
      <c r="L758" s="27">
        <v>117.5</v>
      </c>
      <c r="M758" s="102"/>
    </row>
    <row r="759" spans="1:13" ht="21.75" customHeight="1" x14ac:dyDescent="0.25">
      <c r="A759" s="34" t="s">
        <v>732</v>
      </c>
      <c r="B759" s="77" t="s">
        <v>745</v>
      </c>
      <c r="C759" s="98" t="str">
        <f>IF(Tabella423[[#This Row],[ iMiNOW  01/09/2025  31/12/2025 ]],"PROMO"," ")</f>
        <v xml:space="preserve"> </v>
      </c>
      <c r="D759" s="8" t="str">
        <f>IF($A$4="I",VLOOKUP(B759,lingue!$A$1:$W$2481,12,FALSE),IF($A$4="GB",VLOOKUP(B759,lingue!$A$1:$W$2481,14,FALSE),IF($A$4="E",VLOOKUP(B759,lingue!$A$1:$W$2481,20,FALSE),IF($A$4="PL",VLOOKUP(B759,lingue!$A$1:$W$2481,22,FALSE),IF($A$4="D",VLOOKUP(B759,lingue!$A$1:$W$2481,16,FALSE),IF($A$4="F",VLOOKUP(B759,lingue!$A$1:$W$2481,18,FALSE)))))))</f>
        <v>PALLET IN PLASTICA PORTATA STATICA: 1500 KG - PORTATA DINAMICA: 600 KG - DIM. MM  L=1200 P=1000 A=135 - COLORE: NERO</v>
      </c>
      <c r="E759" s="23" t="str">
        <f>IF($A$4="I",VLOOKUP(B759,lingue!$A$1:$W$2481,13,FALSE),IF($A$4="GB",VLOOKUP(B759,lingue!$A$1:$W$2481,15,FALSE),IF($A$4="E",VLOOKUP(B759,lingue!$A$1:$W$2481,21,FALSE),IF($A$4="PL",VLOOKUP(B759,lingue!$A$1:$W$2481,23,FALSE),IF($A$4="D",VLOOKUP(B759,lingue!$A$1:$W$2481,17,FALSE),IF($A$4="F",VLOOKUP(B759,lingue!$A$1:$W$2481,19,FALSE)))))))</f>
        <v xml:space="preserve">***FORNITO IN MULTIPLI DI 1/60 PZ*** </v>
      </c>
      <c r="F759" s="8"/>
      <c r="G759" s="23"/>
      <c r="H759" s="8"/>
      <c r="I759" s="24">
        <v>6900</v>
      </c>
      <c r="J759" s="25">
        <v>1</v>
      </c>
      <c r="K759" s="26">
        <v>60</v>
      </c>
      <c r="L759" s="27">
        <v>25.56</v>
      </c>
      <c r="M759" s="102"/>
    </row>
    <row r="760" spans="1:13" ht="21.75" customHeight="1" x14ac:dyDescent="0.25">
      <c r="A760" s="34" t="s">
        <v>654</v>
      </c>
      <c r="B760" s="78" t="s">
        <v>746</v>
      </c>
      <c r="C760" s="98" t="str">
        <f>IF(Tabella423[[#This Row],[ iMiNOW  01/09/2025  31/12/2025 ]],"PROMO"," ")</f>
        <v>PROMO</v>
      </c>
      <c r="D760" s="8" t="str">
        <f>IF($A$4="I",VLOOKUP(B760,lingue!$A$1:$W$2481,12,FALSE),IF($A$4="GB",VLOOKUP(B760,lingue!$A$1:$W$2481,14,FALSE),IF($A$4="E",VLOOKUP(B760,lingue!$A$1:$W$2481,20,FALSE),IF($A$4="PL",VLOOKUP(B760,lingue!$A$1:$W$2481,22,FALSE),IF($A$4="D",VLOOKUP(B760,lingue!$A$1:$W$2481,16,FALSE),IF($A$4="F",VLOOKUP(B760,lingue!$A$1:$W$2481,18,FALSE)))))))</f>
        <v>CASSETTIERA PRACTIBOX CON 2 CASSETTI - DIM. MM  L=600 P=311 A=353 - COLORE: GRIGIO SCURO</v>
      </c>
      <c r="E760" s="23" t="str">
        <f>IF($A$4="I",VLOOKUP(B760,lingue!$A$1:$W$2481,13,FALSE),IF($A$4="GB",VLOOKUP(B760,lingue!$A$1:$W$2481,15,FALSE),IF($A$4="E",VLOOKUP(B760,lingue!$A$1:$W$2481,21,FALSE),IF($A$4="PL",VLOOKUP(B760,lingue!$A$1:$W$2481,23,FALSE),IF($A$4="D",VLOOKUP(B760,lingue!$A$1:$W$2481,17,FALSE),IF($A$4="F",VLOOKUP(B760,lingue!$A$1:$W$2481,19,FALSE)))))))</f>
        <v xml:space="preserve">***FORNITO IN MULTIPLI DI 1 PZ*** </v>
      </c>
      <c r="F760" s="8"/>
      <c r="G760" s="23"/>
      <c r="H760" s="8"/>
      <c r="I760" s="24">
        <v>6540</v>
      </c>
      <c r="J760" s="25">
        <v>1</v>
      </c>
      <c r="K760" s="26">
        <v>30</v>
      </c>
      <c r="L760" s="27">
        <v>84.14</v>
      </c>
      <c r="M760" s="102">
        <f>ROUND(L760*0.8,2)</f>
        <v>67.31</v>
      </c>
    </row>
    <row r="761" spans="1:13" ht="21.75" customHeight="1" x14ac:dyDescent="0.25">
      <c r="A761" s="34" t="s">
        <v>654</v>
      </c>
      <c r="B761" s="78" t="s">
        <v>747</v>
      </c>
      <c r="C761" s="98" t="str">
        <f>IF(Tabella423[[#This Row],[ iMiNOW  01/09/2025  31/12/2025 ]],"PROMO"," ")</f>
        <v>PROMO</v>
      </c>
      <c r="D761" s="8" t="str">
        <f>IF($A$4="I",VLOOKUP(B761,lingue!$A$1:$W$2481,12,FALSE),IF($A$4="GB",VLOOKUP(B761,lingue!$A$1:$W$2481,14,FALSE),IF($A$4="E",VLOOKUP(B761,lingue!$A$1:$W$2481,20,FALSE),IF($A$4="PL",VLOOKUP(B761,lingue!$A$1:$W$2481,22,FALSE),IF($A$4="D",VLOOKUP(B761,lingue!$A$1:$W$2481,16,FALSE),IF($A$4="F",VLOOKUP(B761,lingue!$A$1:$W$2481,18,FALSE)))))))</f>
        <v>CASSETTIERA PRACTIBOX CON 3 CASSETTI - DIM. MM  L=600 P=209 A=240 - COLORE: GRIGIO SCURO</v>
      </c>
      <c r="E761" s="23" t="str">
        <f>IF($A$4="I",VLOOKUP(B761,lingue!$A$1:$W$2481,13,FALSE),IF($A$4="GB",VLOOKUP(B761,lingue!$A$1:$W$2481,15,FALSE),IF($A$4="E",VLOOKUP(B761,lingue!$A$1:$W$2481,21,FALSE),IF($A$4="PL",VLOOKUP(B761,lingue!$A$1:$W$2481,23,FALSE),IF($A$4="D",VLOOKUP(B761,lingue!$A$1:$W$2481,17,FALSE),IF($A$4="F",VLOOKUP(B761,lingue!$A$1:$W$2481,19,FALSE)))))))</f>
        <v xml:space="preserve">***FORNITO IN MULTIPLI DI 1 PZ*** </v>
      </c>
      <c r="F761" s="8"/>
      <c r="G761" s="23"/>
      <c r="H761" s="8"/>
      <c r="I761" s="24">
        <v>3128</v>
      </c>
      <c r="J761" s="25">
        <v>1</v>
      </c>
      <c r="K761" s="26">
        <v>56</v>
      </c>
      <c r="L761" s="27">
        <v>44.99</v>
      </c>
      <c r="M761" s="102">
        <f t="shared" ref="M761:M765" si="1">ROUND(L761*0.8,2)</f>
        <v>35.99</v>
      </c>
    </row>
    <row r="762" spans="1:13" ht="21.75" customHeight="1" x14ac:dyDescent="0.25">
      <c r="A762" s="34" t="s">
        <v>654</v>
      </c>
      <c r="B762" s="78" t="s">
        <v>748</v>
      </c>
      <c r="C762" s="98" t="str">
        <f>IF(Tabella423[[#This Row],[ iMiNOW  01/09/2025  31/12/2025 ]],"PROMO"," ")</f>
        <v>PROMO</v>
      </c>
      <c r="D762" s="8" t="str">
        <f>IF($A$4="I",VLOOKUP(B762,lingue!$A$1:$W$2481,12,FALSE),IF($A$4="GB",VLOOKUP(B762,lingue!$A$1:$W$2481,14,FALSE),IF($A$4="E",VLOOKUP(B762,lingue!$A$1:$W$2481,20,FALSE),IF($A$4="PL",VLOOKUP(B762,lingue!$A$1:$W$2481,22,FALSE),IF($A$4="D",VLOOKUP(B762,lingue!$A$1:$W$2481,16,FALSE),IF($A$4="F",VLOOKUP(B762,lingue!$A$1:$W$2481,18,FALSE)))))))</f>
        <v>CASSETTIERA PRACTIBOX CON 4 CASSETTI - DIM. MM  L=600 P=174 A=206 - COLORE: GRIGIO SCURO</v>
      </c>
      <c r="E762" s="23" t="str">
        <f>IF($A$4="I",VLOOKUP(B762,lingue!$A$1:$W$2481,13,FALSE),IF($A$4="GB",VLOOKUP(B762,lingue!$A$1:$W$2481,15,FALSE),IF($A$4="E",VLOOKUP(B762,lingue!$A$1:$W$2481,21,FALSE),IF($A$4="PL",VLOOKUP(B762,lingue!$A$1:$W$2481,23,FALSE),IF($A$4="D",VLOOKUP(B762,lingue!$A$1:$W$2481,17,FALSE),IF($A$4="F",VLOOKUP(B762,lingue!$A$1:$W$2481,19,FALSE)))))))</f>
        <v xml:space="preserve">***FORNITO IN MULTIPLI DI 1 PZ*** </v>
      </c>
      <c r="F762" s="8"/>
      <c r="G762" s="23"/>
      <c r="H762" s="8"/>
      <c r="I762" s="24">
        <v>2432</v>
      </c>
      <c r="J762" s="25">
        <v>1</v>
      </c>
      <c r="K762" s="26">
        <v>80</v>
      </c>
      <c r="L762" s="27">
        <v>38.31</v>
      </c>
      <c r="M762" s="102">
        <f t="shared" si="1"/>
        <v>30.65</v>
      </c>
    </row>
    <row r="763" spans="1:13" ht="21.75" customHeight="1" x14ac:dyDescent="0.25">
      <c r="A763" s="34" t="s">
        <v>654</v>
      </c>
      <c r="B763" s="78" t="s">
        <v>749</v>
      </c>
      <c r="C763" s="98" t="str">
        <f>IF(Tabella423[[#This Row],[ iMiNOW  01/09/2025  31/12/2025 ]],"PROMO"," ")</f>
        <v>PROMO</v>
      </c>
      <c r="D763" s="8" t="str">
        <f>IF($A$4="I",VLOOKUP(B763,lingue!$A$1:$W$2481,12,FALSE),IF($A$4="GB",VLOOKUP(B763,lingue!$A$1:$W$2481,14,FALSE),IF($A$4="E",VLOOKUP(B763,lingue!$A$1:$W$2481,20,FALSE),IF($A$4="PL",VLOOKUP(B763,lingue!$A$1:$W$2481,22,FALSE),IF($A$4="D",VLOOKUP(B763,lingue!$A$1:$W$2481,16,FALSE),IF($A$4="F",VLOOKUP(B763,lingue!$A$1:$W$2481,18,FALSE)))))))</f>
        <v>CASSETTIERA PRACTIBOX CON 5 CASSETTI - DIM. MM  L=600 P=141 A=164 - COLORE: GRIGIO SCURO</v>
      </c>
      <c r="E763" s="23" t="str">
        <f>IF($A$4="I",VLOOKUP(B763,lingue!$A$1:$W$2481,13,FALSE),IF($A$4="GB",VLOOKUP(B763,lingue!$A$1:$W$2481,15,FALSE),IF($A$4="E",VLOOKUP(B763,lingue!$A$1:$W$2481,21,FALSE),IF($A$4="PL",VLOOKUP(B763,lingue!$A$1:$W$2481,23,FALSE),IF($A$4="D",VLOOKUP(B763,lingue!$A$1:$W$2481,17,FALSE),IF($A$4="F",VLOOKUP(B763,lingue!$A$1:$W$2481,19,FALSE)))))))</f>
        <v xml:space="preserve">***FORNITO IN MULTIPLI DI 1 PZ*** </v>
      </c>
      <c r="F763" s="8"/>
      <c r="G763" s="23"/>
      <c r="H763" s="8"/>
      <c r="I763" s="24">
        <v>1820</v>
      </c>
      <c r="J763" s="25">
        <v>1</v>
      </c>
      <c r="K763" s="26">
        <v>120</v>
      </c>
      <c r="L763" s="27">
        <v>29.16</v>
      </c>
      <c r="M763" s="102">
        <f t="shared" si="1"/>
        <v>23.33</v>
      </c>
    </row>
    <row r="764" spans="1:13" ht="21.75" customHeight="1" x14ac:dyDescent="0.25">
      <c r="A764" s="34" t="s">
        <v>654</v>
      </c>
      <c r="B764" s="78" t="s">
        <v>750</v>
      </c>
      <c r="C764" s="98" t="str">
        <f>IF(Tabella423[[#This Row],[ iMiNOW  01/09/2025  31/12/2025 ]],"PROMO"," ")</f>
        <v>PROMO</v>
      </c>
      <c r="D764" s="8" t="str">
        <f>IF($A$4="I",VLOOKUP(B764,lingue!$A$1:$W$2481,12,FALSE),IF($A$4="GB",VLOOKUP(B764,lingue!$A$1:$W$2481,14,FALSE),IF($A$4="E",VLOOKUP(B764,lingue!$A$1:$W$2481,20,FALSE),IF($A$4="PL",VLOOKUP(B764,lingue!$A$1:$W$2481,22,FALSE),IF($A$4="D",VLOOKUP(B764,lingue!$A$1:$W$2481,16,FALSE),IF($A$4="F",VLOOKUP(B764,lingue!$A$1:$W$2481,18,FALSE)))))))</f>
        <v>CASSETTIERA PRACTIBOX CON 6 CASSETTI - DIM. MM  L=600 P=98 A=112 - COLORE: GRIGIO SCURO</v>
      </c>
      <c r="E764" s="23" t="str">
        <f>IF($A$4="I",VLOOKUP(B764,lingue!$A$1:$W$2481,13,FALSE),IF($A$4="GB",VLOOKUP(B764,lingue!$A$1:$W$2481,15,FALSE),IF($A$4="E",VLOOKUP(B764,lingue!$A$1:$W$2481,21,FALSE),IF($A$4="PL",VLOOKUP(B764,lingue!$A$1:$W$2481,23,FALSE),IF($A$4="D",VLOOKUP(B764,lingue!$A$1:$W$2481,17,FALSE),IF($A$4="F",VLOOKUP(B764,lingue!$A$1:$W$2481,19,FALSE)))))))</f>
        <v xml:space="preserve">***FORNITO IN MULTIPLI DI 2 PZ*** </v>
      </c>
      <c r="F764" s="8"/>
      <c r="G764" s="23"/>
      <c r="H764" s="8"/>
      <c r="I764" s="24">
        <v>1005</v>
      </c>
      <c r="J764" s="25">
        <v>2</v>
      </c>
      <c r="K764" s="26">
        <v>216</v>
      </c>
      <c r="L764" s="27">
        <v>18.32</v>
      </c>
      <c r="M764" s="102">
        <f t="shared" si="1"/>
        <v>14.66</v>
      </c>
    </row>
    <row r="765" spans="1:13" ht="21.75" customHeight="1" x14ac:dyDescent="0.25">
      <c r="A765" s="34" t="s">
        <v>654</v>
      </c>
      <c r="B765" s="78" t="s">
        <v>751</v>
      </c>
      <c r="C765" s="98" t="str">
        <f>IF(Tabella423[[#This Row],[ iMiNOW  01/09/2025  31/12/2025 ]],"PROMO"," ")</f>
        <v>PROMO</v>
      </c>
      <c r="D765" s="8" t="str">
        <f>IF($A$4="I",VLOOKUP(B765,lingue!$A$1:$W$2481,12,FALSE),IF($A$4="GB",VLOOKUP(B765,lingue!$A$1:$W$2481,14,FALSE),IF($A$4="E",VLOOKUP(B765,lingue!$A$1:$W$2481,20,FALSE),IF($A$4="PL",VLOOKUP(B765,lingue!$A$1:$W$2481,22,FALSE),IF($A$4="D",VLOOKUP(B765,lingue!$A$1:$W$2481,16,FALSE),IF($A$4="F",VLOOKUP(B765,lingue!$A$1:$W$2481,18,FALSE)))))))</f>
        <v xml:space="preserve">CASSETTIERA PRACTIBOX CON 9 CASSETTI - DIM. MM  L=600 P=69 A=77 - COLORE: GRIGIO SCURO </v>
      </c>
      <c r="E765" s="23" t="str">
        <f>IF($A$4="I",VLOOKUP(B765,lingue!$A$1:$W$2481,13,FALSE),IF($A$4="GB",VLOOKUP(B765,lingue!$A$1:$W$2481,15,FALSE),IF($A$4="E",VLOOKUP(B765,lingue!$A$1:$W$2481,21,FALSE),IF($A$4="PL",VLOOKUP(B765,lingue!$A$1:$W$2481,23,FALSE),IF($A$4="D",VLOOKUP(B765,lingue!$A$1:$W$2481,17,FALSE),IF($A$4="F",VLOOKUP(B765,lingue!$A$1:$W$2481,19,FALSE)))))))</f>
        <v xml:space="preserve">***FORNITO IN MULTIPLI DI 2 PZ*** </v>
      </c>
      <c r="F765" s="8"/>
      <c r="G765" s="23"/>
      <c r="H765" s="8"/>
      <c r="I765" s="24">
        <v>596</v>
      </c>
      <c r="J765" s="25">
        <v>2</v>
      </c>
      <c r="K765" s="26">
        <v>468</v>
      </c>
      <c r="L765" s="27">
        <v>15</v>
      </c>
      <c r="M765" s="102">
        <f t="shared" si="1"/>
        <v>12</v>
      </c>
    </row>
    <row r="766" spans="1:13" ht="21.75" customHeight="1" x14ac:dyDescent="0.25">
      <c r="A766" s="34" t="s">
        <v>654</v>
      </c>
      <c r="B766" s="78" t="s">
        <v>752</v>
      </c>
      <c r="C766" s="98" t="str">
        <f>IF(Tabella423[[#This Row],[ iMiNOW  01/09/2025  31/12/2025 ]],"PROMO"," ")</f>
        <v xml:space="preserve"> </v>
      </c>
      <c r="D766" s="8" t="str">
        <f>IF($A$4="I",VLOOKUP(B766,lingue!$A$1:$W$2481,12,FALSE),IF($A$4="GB",VLOOKUP(B766,lingue!$A$1:$W$2481,14,FALSE),IF($A$4="E",VLOOKUP(B766,lingue!$A$1:$W$2481,20,FALSE),IF($A$4="PL",VLOOKUP(B766,lingue!$A$1:$W$2481,22,FALSE),IF($A$4="D",VLOOKUP(B766,lingue!$A$1:$W$2481,16,FALSE),IF($A$4="F",VLOOKUP(B766,lingue!$A$1:$W$2481,18,FALSE)))))))</f>
        <v>CASSETTO VERTICALE PORTA PRACTIBOX PORTATA 400 KG ALTEZZA UTILE 1725 MM - DIM. MM  P=705 A=1900 - COLORE: GRIGIO SCURO RAL7000</v>
      </c>
      <c r="E766" s="23" t="str">
        <f>IF($A$4="I",VLOOKUP(B766,lingue!$A$1:$W$2481,13,FALSE),IF($A$4="GB",VLOOKUP(B766,lingue!$A$1:$W$2481,15,FALSE),IF($A$4="E",VLOOKUP(B766,lingue!$A$1:$W$2481,21,FALSE),IF($A$4="PL",VLOOKUP(B766,lingue!$A$1:$W$2481,23,FALSE),IF($A$4="D",VLOOKUP(B766,lingue!$A$1:$W$2481,17,FALSE),IF($A$4="F",VLOOKUP(B766,lingue!$A$1:$W$2481,19,FALSE)))))))</f>
        <v xml:space="preserve">CON PIASTRA DI DISTRIBUZIONE DEL CARICO ***FORNITO IN MULTIPLI DI 1 PZ*** </v>
      </c>
      <c r="F766" s="28"/>
      <c r="G766" s="23"/>
      <c r="I766" s="24">
        <v>49540</v>
      </c>
      <c r="J766" s="25">
        <v>1</v>
      </c>
      <c r="K766" s="26"/>
      <c r="L766" s="27">
        <v>699.59</v>
      </c>
      <c r="M766" s="102"/>
    </row>
    <row r="767" spans="1:13" ht="21.75" customHeight="1" x14ac:dyDescent="0.25">
      <c r="A767" s="34" t="s">
        <v>654</v>
      </c>
      <c r="B767" s="78" t="s">
        <v>753</v>
      </c>
      <c r="C767" s="98" t="str">
        <f>IF(Tabella423[[#This Row],[ iMiNOW  01/09/2025  31/12/2025 ]],"PROMO"," ")</f>
        <v xml:space="preserve"> </v>
      </c>
      <c r="D767" s="8" t="str">
        <f>IF($A$4="I",VLOOKUP(B767,lingue!$A$1:$W$2481,12,FALSE),IF($A$4="GB",VLOOKUP(B767,lingue!$A$1:$W$2481,14,FALSE),IF($A$4="E",VLOOKUP(B767,lingue!$A$1:$W$2481,20,FALSE),IF($A$4="PL",VLOOKUP(B767,lingue!$A$1:$W$2481,22,FALSE),IF($A$4="D",VLOOKUP(B767,lingue!$A$1:$W$2481,16,FALSE),IF($A$4="F",VLOOKUP(B767,lingue!$A$1:$W$2481,18,FALSE)))))))</f>
        <v>ARMADIO PORTA PRACTIBOX SENZA CASSETTI CON SERRATURA - DIM. MM  L=1119 P=705 A=2000 - COLORE: GRIGIO SCURO RAL7000</v>
      </c>
      <c r="E767" s="23" t="str">
        <f>IF($A$4="I",VLOOKUP(B767,lingue!$A$1:$W$2481,13,FALSE),IF($A$4="GB",VLOOKUP(B767,lingue!$A$1:$W$2481,15,FALSE),IF($A$4="E",VLOOKUP(B767,lingue!$A$1:$W$2481,21,FALSE),IF($A$4="PL",VLOOKUP(B767,lingue!$A$1:$W$2481,23,FALSE),IF($A$4="D",VLOOKUP(B767,lingue!$A$1:$W$2481,17,FALSE),IF($A$4="F",VLOOKUP(B767,lingue!$A$1:$W$2481,19,FALSE)))))))</f>
        <v xml:space="preserve">LARGHEZZA UTILE 969 MM ***FORNITO IN MULTIPLI DI 1 PZ*** </v>
      </c>
      <c r="F767" s="28"/>
      <c r="G767" s="23"/>
      <c r="I767" s="24">
        <v>110480</v>
      </c>
      <c r="J767" s="25">
        <v>1</v>
      </c>
      <c r="K767" s="26"/>
      <c r="L767" s="27">
        <v>1079.3699999999999</v>
      </c>
      <c r="M767" s="102"/>
    </row>
    <row r="768" spans="1:13" ht="21.75" customHeight="1" x14ac:dyDescent="0.25">
      <c r="A768" s="34" t="s">
        <v>654</v>
      </c>
      <c r="B768" s="78" t="s">
        <v>754</v>
      </c>
      <c r="C768" s="98" t="str">
        <f>IF(Tabella423[[#This Row],[ iMiNOW  01/09/2025  31/12/2025 ]],"PROMO"," ")</f>
        <v xml:space="preserve"> </v>
      </c>
      <c r="D768" s="8" t="str">
        <f>IF($A$4="I",VLOOKUP(B768,lingue!$A$1:$W$2481,12,FALSE),IF($A$4="GB",VLOOKUP(B768,lingue!$A$1:$W$2481,14,FALSE),IF($A$4="E",VLOOKUP(B768,lingue!$A$1:$W$2481,20,FALSE),IF($A$4="PL",VLOOKUP(B768,lingue!$A$1:$W$2481,22,FALSE),IF($A$4="D",VLOOKUP(B768,lingue!$A$1:$W$2481,16,FALSE),IF($A$4="F",VLOOKUP(B768,lingue!$A$1:$W$2481,18,FALSE)))))))</f>
        <v>ARMADIO PORTA PRACTIBOX SENZA CASSETTI CON SERRATURA - DIM. MM  L=1527 P=705 A=2000 - COLORE: GRIGIO SCURO RAL7000</v>
      </c>
      <c r="E768" s="23" t="str">
        <f>IF($A$4="I",VLOOKUP(B768,lingue!$A$1:$W$2481,13,FALSE),IF($A$4="GB",VLOOKUP(B768,lingue!$A$1:$W$2481,15,FALSE),IF($A$4="E",VLOOKUP(B768,lingue!$A$1:$W$2481,21,FALSE),IF($A$4="PL",VLOOKUP(B768,lingue!$A$1:$W$2481,23,FALSE),IF($A$4="D",VLOOKUP(B768,lingue!$A$1:$W$2481,17,FALSE),IF($A$4="F",VLOOKUP(B768,lingue!$A$1:$W$2481,19,FALSE)))))))</f>
        <v xml:space="preserve">LARGHEZZA UTILE 1377 MM ***FORNITO IN MULTIPLI DI 1 PZ*** </v>
      </c>
      <c r="F768" s="28"/>
      <c r="G768" s="23"/>
      <c r="I768" s="24">
        <v>131940</v>
      </c>
      <c r="J768" s="25">
        <v>1</v>
      </c>
      <c r="K768" s="26"/>
      <c r="L768" s="27">
        <v>1213.54</v>
      </c>
      <c r="M768" s="102"/>
    </row>
    <row r="769" spans="1:13" ht="21.75" customHeight="1" x14ac:dyDescent="0.25">
      <c r="A769" s="34" t="s">
        <v>654</v>
      </c>
      <c r="B769" s="78" t="s">
        <v>755</v>
      </c>
      <c r="C769" s="98" t="str">
        <f>IF(Tabella423[[#This Row],[ iMiNOW  01/09/2025  31/12/2025 ]],"PROMO"," ")</f>
        <v xml:space="preserve"> </v>
      </c>
      <c r="D769" s="8" t="str">
        <f>IF($A$4="I",VLOOKUP(B769,lingue!$A$1:$W$2481,12,FALSE),IF($A$4="GB",VLOOKUP(B769,lingue!$A$1:$W$2481,14,FALSE),IF($A$4="E",VLOOKUP(B769,lingue!$A$1:$W$2481,20,FALSE),IF($A$4="PL",VLOOKUP(B769,lingue!$A$1:$W$2481,22,FALSE),IF($A$4="D",VLOOKUP(B769,lingue!$A$1:$W$2481,16,FALSE),IF($A$4="F",VLOOKUP(B769,lingue!$A$1:$W$2481,18,FALSE)))))))</f>
        <v>ARMADIO PORTA PRACTIBOX CON 3 CASSETTI VERTICALI PORTATA KG.400 CADAUNO - DIM. MM  L=1527 P=705 A=2000 - COLORE: GRIGIO SCURO RAL7000</v>
      </c>
      <c r="E769" s="23" t="str">
        <f>IF($A$4="I",VLOOKUP(B769,lingue!$A$1:$W$2481,13,FALSE),IF($A$4="GB",VLOOKUP(B769,lingue!$A$1:$W$2481,15,FALSE),IF($A$4="E",VLOOKUP(B769,lingue!$A$1:$W$2481,21,FALSE),IF($A$4="PL",VLOOKUP(B769,lingue!$A$1:$W$2481,23,FALSE),IF($A$4="D",VLOOKUP(B769,lingue!$A$1:$W$2481,17,FALSE),IF($A$4="F",VLOOKUP(B769,lingue!$A$1:$W$2481,19,FALSE)))))))</f>
        <v xml:space="preserve">COMPLETO DI SERRATURA COMPLETO DI 192 CASSETTI PRACTIBOX ***FORNITO IN MULTIPLI DI 1 PZ*** </v>
      </c>
      <c r="F769" s="28"/>
      <c r="G769" s="23"/>
      <c r="I769" s="24">
        <v>328791</v>
      </c>
      <c r="J769" s="25">
        <v>1</v>
      </c>
      <c r="K769" s="26"/>
      <c r="L769" s="27">
        <v>5088.12</v>
      </c>
      <c r="M769" s="102"/>
    </row>
    <row r="770" spans="1:13" ht="21.75" customHeight="1" x14ac:dyDescent="0.25">
      <c r="A770" s="34" t="s">
        <v>654</v>
      </c>
      <c r="B770" s="78" t="s">
        <v>756</v>
      </c>
      <c r="C770" s="98" t="str">
        <f>IF(Tabella423[[#This Row],[ iMiNOW  01/09/2025  31/12/2025 ]],"PROMO"," ")</f>
        <v xml:space="preserve"> </v>
      </c>
      <c r="D770" s="8" t="str">
        <f>IF($A$4="I",VLOOKUP(B770,lingue!$A$1:$W$2481,12,FALSE),IF($A$4="GB",VLOOKUP(B770,lingue!$A$1:$W$2481,14,FALSE),IF($A$4="E",VLOOKUP(B770,lingue!$A$1:$W$2481,20,FALSE),IF($A$4="PL",VLOOKUP(B770,lingue!$A$1:$W$2481,22,FALSE),IF($A$4="D",VLOOKUP(B770,lingue!$A$1:$W$2481,16,FALSE),IF($A$4="F",VLOOKUP(B770,lingue!$A$1:$W$2481,18,FALSE)))))))</f>
        <v>ARMADIO PORTA PRACTIBOX CON 3 CASSETTI VERTICALI PORTATA KG.400 CADAUNO - DIM. MM  L=1527 P=705 A=2000 - COLORE: GRIGIO SCURO RAL7000</v>
      </c>
      <c r="E770" s="23" t="str">
        <f>IF($A$4="I",VLOOKUP(B770,lingue!$A$1:$W$2481,13,FALSE),IF($A$4="GB",VLOOKUP(B770,lingue!$A$1:$W$2481,15,FALSE),IF($A$4="E",VLOOKUP(B770,lingue!$A$1:$W$2481,21,FALSE),IF($A$4="PL",VLOOKUP(B770,lingue!$A$1:$W$2481,23,FALSE),IF($A$4="D",VLOOKUP(B770,lingue!$A$1:$W$2481,17,FALSE),IF($A$4="F",VLOOKUP(B770,lingue!$A$1:$W$2481,19,FALSE)))))))</f>
        <v xml:space="preserve">COMPLETO DI SERRATURA SENZA PRACTIBOX ***FORNITO IN MULTIPLI DI 1 PZ***  </v>
      </c>
      <c r="F770" s="28"/>
      <c r="G770" s="23"/>
      <c r="I770" s="24">
        <v>280550</v>
      </c>
      <c r="J770" s="25">
        <v>1</v>
      </c>
      <c r="K770" s="26"/>
      <c r="L770" s="27">
        <v>3248.85</v>
      </c>
      <c r="M770" s="102"/>
    </row>
    <row r="771" spans="1:13" ht="21.75" customHeight="1" x14ac:dyDescent="0.25">
      <c r="A771" s="34" t="s">
        <v>654</v>
      </c>
      <c r="B771" s="78" t="s">
        <v>757</v>
      </c>
      <c r="C771" s="98" t="str">
        <f>IF(Tabella423[[#This Row],[ iMiNOW  01/09/2025  31/12/2025 ]],"PROMO"," ")</f>
        <v xml:space="preserve"> </v>
      </c>
      <c r="D771" s="8" t="str">
        <f>IF($A$4="I",VLOOKUP(B771,lingue!$A$1:$W$2481,12,FALSE),IF($A$4="GB",VLOOKUP(B771,lingue!$A$1:$W$2481,14,FALSE),IF($A$4="E",VLOOKUP(B771,lingue!$A$1:$W$2481,20,FALSE),IF($A$4="PL",VLOOKUP(B771,lingue!$A$1:$W$2481,22,FALSE),IF($A$4="D",VLOOKUP(B771,lingue!$A$1:$W$2481,16,FALSE),IF($A$4="F",VLOOKUP(B771,lingue!$A$1:$W$2481,18,FALSE)))))))</f>
        <v>ARMADIO PORTA PRACTIBOX CON 3 CASSETTI VERTICALI PORTATA KG.400 CADAUNO - DIM. MM  L=1119 P=705 A=2000 - COLORE: GRIGIO SCURO RAL7000</v>
      </c>
      <c r="E771" s="23" t="str">
        <f>IF($A$4="I",VLOOKUP(B771,lingue!$A$1:$W$2481,13,FALSE),IF($A$4="GB",VLOOKUP(B771,lingue!$A$1:$W$2481,15,FALSE),IF($A$4="E",VLOOKUP(B771,lingue!$A$1:$W$2481,21,FALSE),IF($A$4="PL",VLOOKUP(B771,lingue!$A$1:$W$2481,23,FALSE),IF($A$4="D",VLOOKUP(B771,lingue!$A$1:$W$2481,17,FALSE),IF($A$4="F",VLOOKUP(B771,lingue!$A$1:$W$2481,19,FALSE)))))))</f>
        <v xml:space="preserve">COMPLETO DI SERRATURA COMPLETO DI 380 CASSETTI PRACTIBOX ***FORNITO IN MULTIPLI DI 1 PZ***  </v>
      </c>
      <c r="F771" s="28"/>
      <c r="G771" s="23"/>
      <c r="I771" s="24">
        <v>392190.99999999994</v>
      </c>
      <c r="J771" s="25">
        <v>1</v>
      </c>
      <c r="K771" s="26"/>
      <c r="L771" s="27">
        <v>4830.6099999999997</v>
      </c>
      <c r="M771" s="102"/>
    </row>
    <row r="772" spans="1:13" ht="21.75" customHeight="1" x14ac:dyDescent="0.25">
      <c r="A772" s="34" t="s">
        <v>654</v>
      </c>
      <c r="B772" s="78" t="s">
        <v>758</v>
      </c>
      <c r="C772" s="98" t="str">
        <f>IF(Tabella423[[#This Row],[ iMiNOW  01/09/2025  31/12/2025 ]],"PROMO"," ")</f>
        <v xml:space="preserve"> </v>
      </c>
      <c r="D772" s="8" t="str">
        <f>IF($A$4="I",VLOOKUP(B772,lingue!$A$1:$W$2481,12,FALSE),IF($A$4="GB",VLOOKUP(B772,lingue!$A$1:$W$2481,14,FALSE),IF($A$4="E",VLOOKUP(B772,lingue!$A$1:$W$2481,20,FALSE),IF($A$4="PL",VLOOKUP(B772,lingue!$A$1:$W$2481,22,FALSE),IF($A$4="D",VLOOKUP(B772,lingue!$A$1:$W$2481,16,FALSE),IF($A$4="F",VLOOKUP(B772,lingue!$A$1:$W$2481,18,FALSE)))))))</f>
        <v>ARMADIO PORTA PRACTIBOX CON 3 CASSETTI VERTICALI PORTATA KG.400 CADAUNO - DIM. MM  L=1119 P=705 A=2000 - COLORE: GRIGIO SCURO RAL7000</v>
      </c>
      <c r="E772" s="23" t="str">
        <f>IF($A$4="I",VLOOKUP(B772,lingue!$A$1:$W$2481,13,FALSE),IF($A$4="GB",VLOOKUP(B772,lingue!$A$1:$W$2481,15,FALSE),IF($A$4="E",VLOOKUP(B772,lingue!$A$1:$W$2481,21,FALSE),IF($A$4="PL",VLOOKUP(B772,lingue!$A$1:$W$2481,23,FALSE),IF($A$4="D",VLOOKUP(B772,lingue!$A$1:$W$2481,17,FALSE),IF($A$4="F",VLOOKUP(B772,lingue!$A$1:$W$2481,19,FALSE)))))))</f>
        <v xml:space="preserve">COMPLETO DI SERRATURA SENZA PRACTIBOX ***FORNITO IN MULTIPLI DI 1 PZ***  </v>
      </c>
      <c r="F772" s="28"/>
      <c r="G772" s="23"/>
      <c r="I772" s="24">
        <v>259090</v>
      </c>
      <c r="J772" s="25">
        <v>1</v>
      </c>
      <c r="K772" s="26"/>
      <c r="L772" s="27">
        <v>3114.7</v>
      </c>
      <c r="M772" s="102"/>
    </row>
    <row r="773" spans="1:13" ht="21.75" customHeight="1" x14ac:dyDescent="0.25">
      <c r="A773" s="34" t="s">
        <v>654</v>
      </c>
      <c r="B773" s="78" t="s">
        <v>759</v>
      </c>
      <c r="C773" s="98" t="str">
        <f>IF(Tabella423[[#This Row],[ iMiNOW  01/09/2025  31/12/2025 ]],"PROMO"," ")</f>
        <v xml:space="preserve"> </v>
      </c>
      <c r="D773" s="8" t="str">
        <f>IF($A$4="I",VLOOKUP(B773,lingue!$A$1:$W$2481,12,FALSE),IF($A$4="GB",VLOOKUP(B773,lingue!$A$1:$W$2481,14,FALSE),IF($A$4="E",VLOOKUP(B773,lingue!$A$1:$W$2481,20,FALSE),IF($A$4="PL",VLOOKUP(B773,lingue!$A$1:$W$2481,22,FALSE),IF($A$4="D",VLOOKUP(B773,lingue!$A$1:$W$2481,16,FALSE),IF($A$4="F",VLOOKUP(B773,lingue!$A$1:$W$2481,18,FALSE)))))))</f>
        <v>ARMADIO PORTA PRACTIBOX CON 3 CASSETTI VERTICALI PORTATA KG.400 CADAUNO - DIM. MM  L=1119 P=705 A=2000 - COLORE: GRIGIO SCURO RAL7000</v>
      </c>
      <c r="E773" s="23" t="str">
        <f>IF($A$4="I",VLOOKUP(B773,lingue!$A$1:$W$2481,13,FALSE),IF($A$4="GB",VLOOKUP(B773,lingue!$A$1:$W$2481,15,FALSE),IF($A$4="E",VLOOKUP(B773,lingue!$A$1:$W$2481,21,FALSE),IF($A$4="PL",VLOOKUP(B773,lingue!$A$1:$W$2481,23,FALSE),IF($A$4="D",VLOOKUP(B773,lingue!$A$1:$W$2481,17,FALSE),IF($A$4="F",VLOOKUP(B773,lingue!$A$1:$W$2481,19,FALSE)))))))</f>
        <v xml:space="preserve">COMPLETO DI SERRATURA COMPLETO DI 344 CASSETTI PRACTIBOX ***FORNITO IN MULTIPLI DI 1 PZ***  </v>
      </c>
      <c r="F773" s="28"/>
      <c r="G773" s="23"/>
      <c r="I773" s="24">
        <v>364552.99999999994</v>
      </c>
      <c r="J773" s="25">
        <v>1</v>
      </c>
      <c r="K773" s="26"/>
      <c r="L773" s="27">
        <v>4860.5200000000004</v>
      </c>
      <c r="M773" s="102"/>
    </row>
    <row r="774" spans="1:13" ht="21.75" customHeight="1" x14ac:dyDescent="0.25">
      <c r="A774" s="34" t="s">
        <v>654</v>
      </c>
      <c r="B774" s="78" t="s">
        <v>760</v>
      </c>
      <c r="C774" s="98" t="str">
        <f>IF(Tabella423[[#This Row],[ iMiNOW  01/09/2025  31/12/2025 ]],"PROMO"," ")</f>
        <v xml:space="preserve"> </v>
      </c>
      <c r="D774" s="8" t="str">
        <f>IF($A$4="I",VLOOKUP(B774,lingue!$A$1:$W$2481,12,FALSE),IF($A$4="GB",VLOOKUP(B774,lingue!$A$1:$W$2481,14,FALSE),IF($A$4="E",VLOOKUP(B774,lingue!$A$1:$W$2481,20,FALSE),IF($A$4="PL",VLOOKUP(B774,lingue!$A$1:$W$2481,22,FALSE),IF($A$4="D",VLOOKUP(B774,lingue!$A$1:$W$2481,16,FALSE),IF($A$4="F",VLOOKUP(B774,lingue!$A$1:$W$2481,18,FALSE)))))))</f>
        <v>ARMADIO PORTA PRACTIBOX CON 3 CASSETTI VERTICALI PORTATA KG.400 CADAUNO - DIM. MM  L=1119 P=705 A=2000 - COLORE: GRIGIO SCURO RAL7000</v>
      </c>
      <c r="E774" s="23" t="str">
        <f>IF($A$4="I",VLOOKUP(B774,lingue!$A$1:$W$2481,13,FALSE),IF($A$4="GB",VLOOKUP(B774,lingue!$A$1:$W$2481,15,FALSE),IF($A$4="E",VLOOKUP(B774,lingue!$A$1:$W$2481,21,FALSE),IF($A$4="PL",VLOOKUP(B774,lingue!$A$1:$W$2481,23,FALSE),IF($A$4="D",VLOOKUP(B774,lingue!$A$1:$W$2481,17,FALSE),IF($A$4="F",VLOOKUP(B774,lingue!$A$1:$W$2481,19,FALSE)))))))</f>
        <v xml:space="preserve">COMPLETO DI SERRATURA SENZA PRACTIBOX ***FORNITO IN MULTIPLI DI 1 PZ***  </v>
      </c>
      <c r="F774" s="28"/>
      <c r="G774" s="23"/>
      <c r="I774" s="24">
        <v>259090</v>
      </c>
      <c r="J774" s="25">
        <v>1</v>
      </c>
      <c r="K774" s="26"/>
      <c r="L774" s="27">
        <v>3114.7</v>
      </c>
      <c r="M774" s="102"/>
    </row>
    <row r="775" spans="1:13" ht="21.75" customHeight="1" x14ac:dyDescent="0.25">
      <c r="A775" s="34" t="s">
        <v>654</v>
      </c>
      <c r="B775" s="78" t="s">
        <v>761</v>
      </c>
      <c r="C775" s="98" t="str">
        <f>IF(Tabella423[[#This Row],[ iMiNOW  01/09/2025  31/12/2025 ]],"PROMO"," ")</f>
        <v xml:space="preserve"> </v>
      </c>
      <c r="D775" s="8" t="str">
        <f>IF($A$4="I",VLOOKUP(B775,lingue!$A$1:$W$2481,12,FALSE),IF($A$4="GB",VLOOKUP(B775,lingue!$A$1:$W$2481,14,FALSE),IF($A$4="E",VLOOKUP(B775,lingue!$A$1:$W$2481,20,FALSE),IF($A$4="PL",VLOOKUP(B775,lingue!$A$1:$W$2481,22,FALSE),IF($A$4="D",VLOOKUP(B775,lingue!$A$1:$W$2481,16,FALSE),IF($A$4="F",VLOOKUP(B775,lingue!$A$1:$W$2481,18,FALSE)))))))</f>
        <v>ARMADIO PORTA PRACTIBOX CON 4 CASSETTI VERTICALI PORTATA KG.400 CADAUNO - DIM. MM  L=1119 P=705 A=2000 - COLORE: GRIGIO SCURO RAL7000</v>
      </c>
      <c r="E775" s="23" t="str">
        <f>IF($A$4="I",VLOOKUP(B775,lingue!$A$1:$W$2481,13,FALSE),IF($A$4="GB",VLOOKUP(B775,lingue!$A$1:$W$2481,15,FALSE),IF($A$4="E",VLOOKUP(B775,lingue!$A$1:$W$2481,21,FALSE),IF($A$4="PL",VLOOKUP(B775,lingue!$A$1:$W$2481,23,FALSE),IF($A$4="D",VLOOKUP(B775,lingue!$A$1:$W$2481,17,FALSE),IF($A$4="F",VLOOKUP(B775,lingue!$A$1:$W$2481,19,FALSE)))))))</f>
        <v xml:space="preserve">COMPLETO DI SERRATURA SENZA PRACTIBOX ***FORNITO IN MULTIPLI DI 1 PZ***  </v>
      </c>
      <c r="F775" s="28"/>
      <c r="G775" s="23"/>
      <c r="I775" s="24">
        <v>308630</v>
      </c>
      <c r="J775" s="25">
        <v>1</v>
      </c>
      <c r="K775" s="26"/>
      <c r="L775" s="27">
        <v>3793.13</v>
      </c>
      <c r="M775" s="102"/>
    </row>
    <row r="776" spans="1:13" ht="21.75" customHeight="1" x14ac:dyDescent="0.25">
      <c r="A776" s="34" t="s">
        <v>654</v>
      </c>
      <c r="B776" s="78" t="s">
        <v>762</v>
      </c>
      <c r="C776" s="98" t="str">
        <f>IF(Tabella423[[#This Row],[ iMiNOW  01/09/2025  31/12/2025 ]],"PROMO"," ")</f>
        <v xml:space="preserve"> </v>
      </c>
      <c r="D776" s="8" t="str">
        <f>IF($A$4="I",VLOOKUP(B776,lingue!$A$1:$W$2481,12,FALSE),IF($A$4="GB",VLOOKUP(B776,lingue!$A$1:$W$2481,14,FALSE),IF($A$4="E",VLOOKUP(B776,lingue!$A$1:$W$2481,20,FALSE),IF($A$4="PL",VLOOKUP(B776,lingue!$A$1:$W$2481,22,FALSE),IF($A$4="D",VLOOKUP(B776,lingue!$A$1:$W$2481,16,FALSE),IF($A$4="F",VLOOKUP(B776,lingue!$A$1:$W$2481,18,FALSE)))))))</f>
        <v>ARMADIO PORTA PRACTIBOX CON 4 CASSETTI VERTICALI PORTATA KG.400 CADAUNO - DIM. MM  L=1119 P=705 A=2000 - COLORE: GRIGIO SCURO RAL7000</v>
      </c>
      <c r="E776" s="23" t="str">
        <f>IF($A$4="I",VLOOKUP(B776,lingue!$A$1:$W$2481,13,FALSE),IF($A$4="GB",VLOOKUP(B776,lingue!$A$1:$W$2481,15,FALSE),IF($A$4="E",VLOOKUP(B776,lingue!$A$1:$W$2481,21,FALSE),IF($A$4="PL",VLOOKUP(B776,lingue!$A$1:$W$2481,23,FALSE),IF($A$4="D",VLOOKUP(B776,lingue!$A$1:$W$2481,17,FALSE),IF($A$4="F",VLOOKUP(B776,lingue!$A$1:$W$2481,19,FALSE)))))))</f>
        <v xml:space="preserve">COMPLETO DI SERRATURA COMPLETO DI 720 CASSETTI PRACTIBOX ***FORNITO IN MULTIPLI DI 1 PZ***  </v>
      </c>
      <c r="F776" s="28"/>
      <c r="G776" s="23"/>
      <c r="I776" s="24">
        <v>429228</v>
      </c>
      <c r="J776" s="25">
        <v>1</v>
      </c>
      <c r="K776" s="26"/>
      <c r="L776" s="27">
        <v>5991.36</v>
      </c>
      <c r="M776" s="102"/>
    </row>
    <row r="777" spans="1:13" ht="21.75" customHeight="1" x14ac:dyDescent="0.25">
      <c r="A777" s="34" t="s">
        <v>654</v>
      </c>
      <c r="B777" s="78" t="s">
        <v>763</v>
      </c>
      <c r="C777" s="98" t="str">
        <f>IF(Tabella423[[#This Row],[ iMiNOW  01/09/2025  31/12/2025 ]],"PROMO"," ")</f>
        <v xml:space="preserve"> </v>
      </c>
      <c r="D777" s="8" t="str">
        <f>IF($A$4="I",VLOOKUP(B777,lingue!$A$1:$W$2481,12,FALSE),IF($A$4="GB",VLOOKUP(B777,lingue!$A$1:$W$2481,14,FALSE),IF($A$4="E",VLOOKUP(B777,lingue!$A$1:$W$2481,20,FALSE),IF($A$4="PL",VLOOKUP(B777,lingue!$A$1:$W$2481,22,FALSE),IF($A$4="D",VLOOKUP(B777,lingue!$A$1:$W$2481,16,FALSE),IF($A$4="F",VLOOKUP(B777,lingue!$A$1:$W$2481,18,FALSE)))))))</f>
        <v>ARMADIO PORTA PRACTIBOX CON 4 CASSETTI VERTICALI PORTATA KG.400 CADAUNO - DIM. MM  L=1527 P=705 A=2000 - COLORE: GRIGIO SCURO RAL7000</v>
      </c>
      <c r="E777" s="23" t="str">
        <f>IF($A$4="I",VLOOKUP(B777,lingue!$A$1:$W$2481,13,FALSE),IF($A$4="GB",VLOOKUP(B777,lingue!$A$1:$W$2481,15,FALSE),IF($A$4="E",VLOOKUP(B777,lingue!$A$1:$W$2481,21,FALSE),IF($A$4="PL",VLOOKUP(B777,lingue!$A$1:$W$2481,23,FALSE),IF($A$4="D",VLOOKUP(B777,lingue!$A$1:$W$2481,17,FALSE),IF($A$4="F",VLOOKUP(B777,lingue!$A$1:$W$2481,19,FALSE)))))))</f>
        <v xml:space="preserve">COMPLETO DI SERRATURA COMPLETO DI 480 CASSETTI PRACTIBOX ***FORNITO IN MULTIPLI DI 1 PZ*** </v>
      </c>
      <c r="F777" s="28"/>
      <c r="G777" s="23"/>
      <c r="I777" s="24">
        <v>469438</v>
      </c>
      <c r="J777" s="25">
        <v>1</v>
      </c>
      <c r="K777" s="26"/>
      <c r="L777" s="27">
        <v>6226.4</v>
      </c>
      <c r="M777" s="102"/>
    </row>
    <row r="778" spans="1:13" ht="21.75" customHeight="1" x14ac:dyDescent="0.25">
      <c r="A778" s="34" t="s">
        <v>654</v>
      </c>
      <c r="B778" s="78" t="s">
        <v>764</v>
      </c>
      <c r="C778" s="98" t="str">
        <f>IF(Tabella423[[#This Row],[ iMiNOW  01/09/2025  31/12/2025 ]],"PROMO"," ")</f>
        <v xml:space="preserve"> </v>
      </c>
      <c r="D778" s="8" t="str">
        <f>IF($A$4="I",VLOOKUP(B778,lingue!$A$1:$W$2481,12,FALSE),IF($A$4="GB",VLOOKUP(B778,lingue!$A$1:$W$2481,14,FALSE),IF($A$4="E",VLOOKUP(B778,lingue!$A$1:$W$2481,20,FALSE),IF($A$4="PL",VLOOKUP(B778,lingue!$A$1:$W$2481,22,FALSE),IF($A$4="D",VLOOKUP(B778,lingue!$A$1:$W$2481,16,FALSE),IF($A$4="F",VLOOKUP(B778,lingue!$A$1:$W$2481,18,FALSE)))))))</f>
        <v>ARMADIO PORTA PRACTIBOX CON 4 CASSETTI VERTICALI PORTATA KG.400 CADAUNO - DIM. MM  L=1527 P=705 A=2000 - COLORE: GRIGIO SCURO RAL7000</v>
      </c>
      <c r="E778" s="23" t="str">
        <f>IF($A$4="I",VLOOKUP(B778,lingue!$A$1:$W$2481,13,FALSE),IF($A$4="GB",VLOOKUP(B778,lingue!$A$1:$W$2481,15,FALSE),IF($A$4="E",VLOOKUP(B778,lingue!$A$1:$W$2481,21,FALSE),IF($A$4="PL",VLOOKUP(B778,lingue!$A$1:$W$2481,23,FALSE),IF($A$4="D",VLOOKUP(B778,lingue!$A$1:$W$2481,17,FALSE),IF($A$4="F",VLOOKUP(B778,lingue!$A$1:$W$2481,19,FALSE)))))))</f>
        <v xml:space="preserve">COMPLETO DI SERRATURA SENZA PRACTIBOX ***FORNITO IN MULTIPLI DI 1 PZ***  </v>
      </c>
      <c r="F778" s="28"/>
      <c r="G778" s="23"/>
      <c r="I778" s="24">
        <v>330090</v>
      </c>
      <c r="J778" s="25">
        <v>1</v>
      </c>
      <c r="K778" s="26"/>
      <c r="L778" s="27">
        <v>3927.29</v>
      </c>
      <c r="M778" s="102"/>
    </row>
    <row r="779" spans="1:13" ht="21.75" customHeight="1" x14ac:dyDescent="0.25">
      <c r="A779" s="34" t="s">
        <v>654</v>
      </c>
      <c r="B779" s="78" t="s">
        <v>765</v>
      </c>
      <c r="C779" s="98" t="str">
        <f>IF(Tabella423[[#This Row],[ iMiNOW  01/09/2025  31/12/2025 ]],"PROMO"," ")</f>
        <v xml:space="preserve"> </v>
      </c>
      <c r="D779" s="8" t="str">
        <f>IF($A$4="I",VLOOKUP(B779,lingue!$A$1:$W$2481,12,FALSE),IF($A$4="GB",VLOOKUP(B779,lingue!$A$1:$W$2481,14,FALSE),IF($A$4="E",VLOOKUP(B779,lingue!$A$1:$W$2481,20,FALSE),IF($A$4="PL",VLOOKUP(B779,lingue!$A$1:$W$2481,22,FALSE),IF($A$4="D",VLOOKUP(B779,lingue!$A$1:$W$2481,16,FALSE),IF($A$4="F",VLOOKUP(B779,lingue!$A$1:$W$2481,18,FALSE)))))))</f>
        <v>ARMADIO PORTA PRACTIBOX CON 5 CASSETTI VERTICALI PORTATA KG.400 CADAUNO - DIM. MM  L=1527 P=705 A=2000 - COLORE: GRIGIO SCURO RAL7000</v>
      </c>
      <c r="E779" s="23" t="str">
        <f>IF($A$4="I",VLOOKUP(B779,lingue!$A$1:$W$2481,13,FALSE),IF($A$4="GB",VLOOKUP(B779,lingue!$A$1:$W$2481,15,FALSE),IF($A$4="E",VLOOKUP(B779,lingue!$A$1:$W$2481,21,FALSE),IF($A$4="PL",VLOOKUP(B779,lingue!$A$1:$W$2481,23,FALSE),IF($A$4="D",VLOOKUP(B779,lingue!$A$1:$W$2481,17,FALSE),IF($A$4="F",VLOOKUP(B779,lingue!$A$1:$W$2481,19,FALSE)))))))</f>
        <v xml:space="preserve">COMPLETO DI SERRATURA SENZA PRACTIBOX ***FORNITO IN MULTIPLI DI 1 PZ***  </v>
      </c>
      <c r="F779" s="28"/>
      <c r="G779" s="23"/>
      <c r="I779" s="24">
        <v>379630</v>
      </c>
      <c r="J779" s="25">
        <v>1</v>
      </c>
      <c r="K779" s="26"/>
      <c r="L779" s="27">
        <v>4605.72</v>
      </c>
      <c r="M779" s="102"/>
    </row>
    <row r="780" spans="1:13" ht="21.75" customHeight="1" x14ac:dyDescent="0.25">
      <c r="A780" s="34" t="s">
        <v>654</v>
      </c>
      <c r="B780" s="78" t="s">
        <v>766</v>
      </c>
      <c r="C780" s="98" t="str">
        <f>IF(Tabella423[[#This Row],[ iMiNOW  01/09/2025  31/12/2025 ]],"PROMO"," ")</f>
        <v xml:space="preserve"> </v>
      </c>
      <c r="D780" s="8" t="str">
        <f>IF($A$4="I",VLOOKUP(B780,lingue!$A$1:$W$2481,12,FALSE),IF($A$4="GB",VLOOKUP(B780,lingue!$A$1:$W$2481,14,FALSE),IF($A$4="E",VLOOKUP(B780,lingue!$A$1:$W$2481,20,FALSE),IF($A$4="PL",VLOOKUP(B780,lingue!$A$1:$W$2481,22,FALSE),IF($A$4="D",VLOOKUP(B780,lingue!$A$1:$W$2481,16,FALSE),IF($A$4="F",VLOOKUP(B780,lingue!$A$1:$W$2481,18,FALSE)))))))</f>
        <v>ARMADIO PORTA PRACTIBOX CON 5 CASSETTI VERTICALI PORTATA KG.400 CADAUNO - DIM. MM  L=1527 P=705 A=2000 - COLORE: GRIGIO SCURO RAL7000</v>
      </c>
      <c r="E780" s="23" t="str">
        <f>IF($A$4="I",VLOOKUP(B780,lingue!$A$1:$W$2481,13,FALSE),IF($A$4="GB",VLOOKUP(B780,lingue!$A$1:$W$2481,15,FALSE),IF($A$4="E",VLOOKUP(B780,lingue!$A$1:$W$2481,21,FALSE),IF($A$4="PL",VLOOKUP(B780,lingue!$A$1:$W$2481,23,FALSE),IF($A$4="D",VLOOKUP(B780,lingue!$A$1:$W$2481,17,FALSE),IF($A$4="F",VLOOKUP(B780,lingue!$A$1:$W$2481,19,FALSE)))))))</f>
        <v xml:space="preserve">COMPLETO DI SERRATURA COMPLETO DI 900 CASSETTI PRACTIBOX ***FORNITO IN MULTIPLI DI 1 PZ*** </v>
      </c>
      <c r="F780" s="28"/>
      <c r="G780" s="23"/>
      <c r="I780" s="24">
        <v>530375</v>
      </c>
      <c r="J780" s="25">
        <v>1</v>
      </c>
      <c r="K780" s="26"/>
      <c r="L780" s="27">
        <v>7353.53</v>
      </c>
      <c r="M780" s="102"/>
    </row>
    <row r="781" spans="1:13" ht="21.75" customHeight="1" x14ac:dyDescent="0.25">
      <c r="A781" s="34" t="s">
        <v>654</v>
      </c>
      <c r="B781" s="78" t="s">
        <v>767</v>
      </c>
      <c r="C781" s="98" t="str">
        <f>IF(Tabella423[[#This Row],[ iMiNOW  01/09/2025  31/12/2025 ]],"PROMO"," ")</f>
        <v xml:space="preserve"> </v>
      </c>
      <c r="D781" s="8" t="str">
        <f>IF($A$4="I",VLOOKUP(B781,lingue!$A$1:$W$2481,12,FALSE),IF($A$4="GB",VLOOKUP(B781,lingue!$A$1:$W$2481,14,FALSE),IF($A$4="E",VLOOKUP(B781,lingue!$A$1:$W$2481,20,FALSE),IF($A$4="PL",VLOOKUP(B781,lingue!$A$1:$W$2481,22,FALSE),IF($A$4="D",VLOOKUP(B781,lingue!$A$1:$W$2481,16,FALSE),IF($A$4="F",VLOOKUP(B781,lingue!$A$1:$W$2481,18,FALSE)))))))</f>
        <v>DISPENSER DA BANCO PORTA PRACTIBOX SENZA PRACTIBOX - DIM. MM  L=610 P=150 A=500 - COLORE: GRIGIO SCURO RAL7000</v>
      </c>
      <c r="E781" s="23" t="str">
        <f>IF($A$4="I",VLOOKUP(B781,lingue!$A$1:$W$2481,13,FALSE),IF($A$4="GB",VLOOKUP(B781,lingue!$A$1:$W$2481,15,FALSE),IF($A$4="E",VLOOKUP(B781,lingue!$A$1:$W$2481,21,FALSE),IF($A$4="PL",VLOOKUP(B781,lingue!$A$1:$W$2481,23,FALSE),IF($A$4="D",VLOOKUP(B781,lingue!$A$1:$W$2481,17,FALSE),IF($A$4="F",VLOOKUP(B781,lingue!$A$1:$W$2481,19,FALSE)))))))</f>
        <v xml:space="preserve">***FORNITO IN MULTIPLI DI 1 PZ*** </v>
      </c>
      <c r="F781" s="28"/>
      <c r="G781" s="23"/>
      <c r="I781" s="24">
        <v>3500</v>
      </c>
      <c r="J781" s="25">
        <v>1</v>
      </c>
      <c r="K781" s="26"/>
      <c r="L781" s="27">
        <v>39.869999999999997</v>
      </c>
      <c r="M781" s="102"/>
    </row>
    <row r="782" spans="1:13" ht="21.75" customHeight="1" x14ac:dyDescent="0.25">
      <c r="A782" s="34" t="s">
        <v>654</v>
      </c>
      <c r="B782" s="78" t="s">
        <v>768</v>
      </c>
      <c r="C782" s="98" t="str">
        <f>IF(Tabella423[[#This Row],[ iMiNOW  01/09/2025  31/12/2025 ]],"PROMO"," ")</f>
        <v xml:space="preserve"> </v>
      </c>
      <c r="D782" s="8" t="str">
        <f>IF($A$4="I",VLOOKUP(B782,lingue!$A$1:$W$2481,12,FALSE),IF($A$4="GB",VLOOKUP(B782,lingue!$A$1:$W$2481,14,FALSE),IF($A$4="E",VLOOKUP(B782,lingue!$A$1:$W$2481,20,FALSE),IF($A$4="PL",VLOOKUP(B782,lingue!$A$1:$W$2481,22,FALSE),IF($A$4="D",VLOOKUP(B782,lingue!$A$1:$W$2481,16,FALSE),IF($A$4="F",VLOOKUP(B782,lingue!$A$1:$W$2481,18,FALSE)))))))</f>
        <v>DISPENSER DA BANCO PORTA PRACTIBOX CON PRACTIBOX CON 15 CASSETTI - DIM. MM  L=610 P=189 A=500 - COLORE: GRIGIO SCURO RAL7000</v>
      </c>
      <c r="E782" s="23" t="str">
        <f>IF($A$4="I",VLOOKUP(B782,lingue!$A$1:$W$2481,13,FALSE),IF($A$4="GB",VLOOKUP(B782,lingue!$A$1:$W$2481,15,FALSE),IF($A$4="E",VLOOKUP(B782,lingue!$A$1:$W$2481,21,FALSE),IF($A$4="PL",VLOOKUP(B782,lingue!$A$1:$W$2481,23,FALSE),IF($A$4="D",VLOOKUP(B782,lingue!$A$1:$W$2481,17,FALSE),IF($A$4="F",VLOOKUP(B782,lingue!$A$1:$W$2481,19,FALSE)))))))</f>
        <v xml:space="preserve">***FORNITO IN MULTIPLI DI 1 PZ*** </v>
      </c>
      <c r="F782" s="28"/>
      <c r="G782" s="23"/>
      <c r="I782" s="24">
        <v>8757</v>
      </c>
      <c r="J782" s="25">
        <v>1</v>
      </c>
      <c r="K782" s="26"/>
      <c r="L782" s="27">
        <v>125.66</v>
      </c>
      <c r="M782" s="102"/>
    </row>
    <row r="783" spans="1:13" ht="21.75" customHeight="1" x14ac:dyDescent="0.25">
      <c r="A783" s="34" t="s">
        <v>654</v>
      </c>
      <c r="B783" s="78" t="s">
        <v>769</v>
      </c>
      <c r="C783" s="98" t="str">
        <f>IF(Tabella423[[#This Row],[ iMiNOW  01/09/2025  31/12/2025 ]],"PROMO"," ")</f>
        <v xml:space="preserve"> </v>
      </c>
      <c r="D783" s="8" t="str">
        <f>IF($A$4="I",VLOOKUP(B783,lingue!$A$1:$W$2481,12,FALSE),IF($A$4="GB",VLOOKUP(B783,lingue!$A$1:$W$2481,14,FALSE),IF($A$4="E",VLOOKUP(B783,lingue!$A$1:$W$2481,20,FALSE),IF($A$4="PL",VLOOKUP(B783,lingue!$A$1:$W$2481,22,FALSE),IF($A$4="D",VLOOKUP(B783,lingue!$A$1:$W$2481,16,FALSE),IF($A$4="F",VLOOKUP(B783,lingue!$A$1:$W$2481,18,FALSE)))))))</f>
        <v>SCAFFALE A MURO CON BASE PORTA PRACTIBOX SENZA PRACTIBOX - DIM. MM  L=600 P=325 A=1500 - COLORE: GRIGIO SCURO RAL7000</v>
      </c>
      <c r="E783" s="23" t="str">
        <f>IF($A$4="I",VLOOKUP(B783,lingue!$A$1:$W$2481,13,FALSE),IF($A$4="GB",VLOOKUP(B783,lingue!$A$1:$W$2481,15,FALSE),IF($A$4="E",VLOOKUP(B783,lingue!$A$1:$W$2481,21,FALSE),IF($A$4="PL",VLOOKUP(B783,lingue!$A$1:$W$2481,23,FALSE),IF($A$4="D",VLOOKUP(B783,lingue!$A$1:$W$2481,17,FALSE),IF($A$4="F",VLOOKUP(B783,lingue!$A$1:$W$2481,19,FALSE)))))))</f>
        <v xml:space="preserve">***FORNITO IN MULTIPLI DI 1 PZ*** </v>
      </c>
      <c r="F783" s="28"/>
      <c r="G783" s="23"/>
      <c r="I783" s="24">
        <v>8500</v>
      </c>
      <c r="J783" s="25">
        <v>1</v>
      </c>
      <c r="K783" s="26"/>
      <c r="L783" s="27">
        <v>81.44</v>
      </c>
      <c r="M783" s="102"/>
    </row>
    <row r="784" spans="1:13" ht="21.75" customHeight="1" x14ac:dyDescent="0.25">
      <c r="A784" s="34" t="s">
        <v>654</v>
      </c>
      <c r="B784" s="78" t="s">
        <v>770</v>
      </c>
      <c r="C784" s="98" t="str">
        <f>IF(Tabella423[[#This Row],[ iMiNOW  01/09/2025  31/12/2025 ]],"PROMO"," ")</f>
        <v xml:space="preserve"> </v>
      </c>
      <c r="D784" s="8" t="str">
        <f>IF($A$4="I",VLOOKUP(B784,lingue!$A$1:$W$2481,12,FALSE),IF($A$4="GB",VLOOKUP(B784,lingue!$A$1:$W$2481,14,FALSE),IF($A$4="E",VLOOKUP(B784,lingue!$A$1:$W$2481,20,FALSE),IF($A$4="PL",VLOOKUP(B784,lingue!$A$1:$W$2481,22,FALSE),IF($A$4="D",VLOOKUP(B784,lingue!$A$1:$W$2481,16,FALSE),IF($A$4="F",VLOOKUP(B784,lingue!$A$1:$W$2481,18,FALSE)))))))</f>
        <v>SCAFFALE A MURO CON BASE PORTA PRACTIBOX CON PRACTIBOX CON 58 CASSETTI - DIM. MM  L=600 P=325 A=1528 - COLORE: GRIGIO SCURO RAL7000</v>
      </c>
      <c r="E784" s="23" t="str">
        <f>IF($A$4="I",VLOOKUP(B784,lingue!$A$1:$W$2481,13,FALSE),IF($A$4="GB",VLOOKUP(B784,lingue!$A$1:$W$2481,15,FALSE),IF($A$4="E",VLOOKUP(B784,lingue!$A$1:$W$2481,21,FALSE),IF($A$4="PL",VLOOKUP(B784,lingue!$A$1:$W$2481,23,FALSE),IF($A$4="D",VLOOKUP(B784,lingue!$A$1:$W$2481,17,FALSE),IF($A$4="F",VLOOKUP(B784,lingue!$A$1:$W$2481,19,FALSE)))))))</f>
        <v xml:space="preserve">***FORNITO IN MULTIPLI DI 1 PZ*** </v>
      </c>
      <c r="F784" s="28"/>
      <c r="G784" s="23"/>
      <c r="I784" s="24">
        <v>23727</v>
      </c>
      <c r="J784" s="25">
        <v>1</v>
      </c>
      <c r="K784" s="26"/>
      <c r="L784" s="27">
        <v>337.19</v>
      </c>
      <c r="M784" s="102"/>
    </row>
    <row r="785" spans="1:13" ht="21.75" customHeight="1" x14ac:dyDescent="0.25">
      <c r="A785" s="34" t="s">
        <v>654</v>
      </c>
      <c r="B785" s="78" t="s">
        <v>771</v>
      </c>
      <c r="C785" s="98" t="str">
        <f>IF(Tabella423[[#This Row],[ iMiNOW  01/09/2025  31/12/2025 ]],"PROMO"," ")</f>
        <v xml:space="preserve"> </v>
      </c>
      <c r="D785" s="8" t="str">
        <f>IF($A$4="I",VLOOKUP(B785,lingue!$A$1:$W$2481,12,FALSE),IF($A$4="GB",VLOOKUP(B785,lingue!$A$1:$W$2481,14,FALSE),IF($A$4="E",VLOOKUP(B785,lingue!$A$1:$W$2481,20,FALSE),IF($A$4="PL",VLOOKUP(B785,lingue!$A$1:$W$2481,22,FALSE),IF($A$4="D",VLOOKUP(B785,lingue!$A$1:$W$2481,16,FALSE),IF($A$4="F",VLOOKUP(B785,lingue!$A$1:$W$2481,18,FALSE)))))))</f>
        <v>SCAFFALE A MURO CON BASE PORTA PRACTIBOX CON PRACTIBOX CON 78 CASSETTI - DIM. MM  L=600 P=325 A=1556 - COLORE: GRIGIO SCURO RAL7000</v>
      </c>
      <c r="E785" s="23" t="str">
        <f>IF($A$4="I",VLOOKUP(B785,lingue!$A$1:$W$2481,13,FALSE),IF($A$4="GB",VLOOKUP(B785,lingue!$A$1:$W$2481,15,FALSE),IF($A$4="E",VLOOKUP(B785,lingue!$A$1:$W$2481,21,FALSE),IF($A$4="PL",VLOOKUP(B785,lingue!$A$1:$W$2481,23,FALSE),IF($A$4="D",VLOOKUP(B785,lingue!$A$1:$W$2481,17,FALSE),IF($A$4="F",VLOOKUP(B785,lingue!$A$1:$W$2481,19,FALSE)))))))</f>
        <v xml:space="preserve">***FORNITO IN MULTIPLI DI 1 PZ*** </v>
      </c>
      <c r="F785" s="28"/>
      <c r="G785" s="23"/>
      <c r="I785" s="24">
        <v>21565</v>
      </c>
      <c r="J785" s="25">
        <v>1</v>
      </c>
      <c r="K785" s="26"/>
      <c r="L785" s="27">
        <v>319.58</v>
      </c>
      <c r="M785" s="102"/>
    </row>
    <row r="786" spans="1:13" ht="21.75" customHeight="1" x14ac:dyDescent="0.25">
      <c r="A786" s="34" t="s">
        <v>654</v>
      </c>
      <c r="B786" s="78" t="s">
        <v>772</v>
      </c>
      <c r="C786" s="98" t="str">
        <f>IF(Tabella423[[#This Row],[ iMiNOW  01/09/2025  31/12/2025 ]],"PROMO"," ")</f>
        <v xml:space="preserve"> </v>
      </c>
      <c r="D786" s="8" t="str">
        <f>IF($A$4="I",VLOOKUP(B786,lingue!$A$1:$W$2481,12,FALSE),IF($A$4="GB",VLOOKUP(B786,lingue!$A$1:$W$2481,14,FALSE),IF($A$4="E",VLOOKUP(B786,lingue!$A$1:$W$2481,20,FALSE),IF($A$4="PL",VLOOKUP(B786,lingue!$A$1:$W$2481,22,FALSE),IF($A$4="D",VLOOKUP(B786,lingue!$A$1:$W$2481,16,FALSE),IF($A$4="F",VLOOKUP(B786,lingue!$A$1:$W$2481,18,FALSE)))))))</f>
        <v>SCAFFALE A MURO CON BASE PORTA PRACTIBOX CON PRACTIBOX CON 114 CASSETTI - DIM. MM  L=600 P=325 A=1500 - COLORE: GRIGIO SCURO RAL7000</v>
      </c>
      <c r="E786" s="23" t="str">
        <f>IF($A$4="I",VLOOKUP(B786,lingue!$A$1:$W$2481,13,FALSE),IF($A$4="GB",VLOOKUP(B786,lingue!$A$1:$W$2481,15,FALSE),IF($A$4="E",VLOOKUP(B786,lingue!$A$1:$W$2481,21,FALSE),IF($A$4="PL",VLOOKUP(B786,lingue!$A$1:$W$2481,23,FALSE),IF($A$4="D",VLOOKUP(B786,lingue!$A$1:$W$2481,17,FALSE),IF($A$4="F",VLOOKUP(B786,lingue!$A$1:$W$2481,19,FALSE)))))))</f>
        <v xml:space="preserve">***FORNITO IN MULTIPLI DI 1 PZ*** </v>
      </c>
      <c r="F786" s="28"/>
      <c r="G786" s="23"/>
      <c r="I786" s="24">
        <v>20303</v>
      </c>
      <c r="J786" s="25">
        <v>1</v>
      </c>
      <c r="K786" s="26"/>
      <c r="L786" s="27">
        <v>329.71</v>
      </c>
      <c r="M786" s="102"/>
    </row>
    <row r="787" spans="1:13" ht="21.75" customHeight="1" x14ac:dyDescent="0.25">
      <c r="A787" s="34" t="s">
        <v>654</v>
      </c>
      <c r="B787" s="78" t="s">
        <v>773</v>
      </c>
      <c r="C787" s="98" t="str">
        <f>IF(Tabella423[[#This Row],[ iMiNOW  01/09/2025  31/12/2025 ]],"PROMO"," ")</f>
        <v xml:space="preserve"> </v>
      </c>
      <c r="D787" s="8" t="str">
        <f>IF($A$4="I",VLOOKUP(B787,lingue!$A$1:$W$2481,12,FALSE),IF($A$4="GB",VLOOKUP(B787,lingue!$A$1:$W$2481,14,FALSE),IF($A$4="E",VLOOKUP(B787,lingue!$A$1:$W$2481,20,FALSE),IF($A$4="PL",VLOOKUP(B787,lingue!$A$1:$W$2481,22,FALSE),IF($A$4="D",VLOOKUP(B787,lingue!$A$1:$W$2481,16,FALSE),IF($A$4="F",VLOOKUP(B787,lingue!$A$1:$W$2481,18,FALSE)))))))</f>
        <v>SCAFFALE A MURO CON BASE PORTA PRACTIBOX SENZA PRACTIBOX - DIM. MM  L=600 P=325 A=1750 - COLORE: GRIGIO SCURO RAL7000</v>
      </c>
      <c r="E787" s="23" t="str">
        <f>IF($A$4="I",VLOOKUP(B787,lingue!$A$1:$W$2481,13,FALSE),IF($A$4="GB",VLOOKUP(B787,lingue!$A$1:$W$2481,15,FALSE),IF($A$4="E",VLOOKUP(B787,lingue!$A$1:$W$2481,21,FALSE),IF($A$4="PL",VLOOKUP(B787,lingue!$A$1:$W$2481,23,FALSE),IF($A$4="D",VLOOKUP(B787,lingue!$A$1:$W$2481,17,FALSE),IF($A$4="F",VLOOKUP(B787,lingue!$A$1:$W$2481,19,FALSE)))))))</f>
        <v xml:space="preserve">***FORNITO IN MULTIPLI DI 1 PZ*** </v>
      </c>
      <c r="F787" s="28"/>
      <c r="G787" s="23"/>
      <c r="I787" s="24">
        <v>27500</v>
      </c>
      <c r="J787" s="25">
        <v>1</v>
      </c>
      <c r="K787" s="26"/>
      <c r="L787" s="27">
        <v>84.28</v>
      </c>
      <c r="M787" s="102"/>
    </row>
    <row r="788" spans="1:13" ht="21.75" customHeight="1" x14ac:dyDescent="0.25">
      <c r="A788" s="34" t="s">
        <v>654</v>
      </c>
      <c r="B788" s="78" t="s">
        <v>774</v>
      </c>
      <c r="C788" s="98" t="str">
        <f>IF(Tabella423[[#This Row],[ iMiNOW  01/09/2025  31/12/2025 ]],"PROMO"," ")</f>
        <v xml:space="preserve"> </v>
      </c>
      <c r="D788" s="8" t="str">
        <f>IF($A$4="I",VLOOKUP(B788,lingue!$A$1:$W$2481,12,FALSE),IF($A$4="GB",VLOOKUP(B788,lingue!$A$1:$W$2481,14,FALSE),IF($A$4="E",VLOOKUP(B788,lingue!$A$1:$W$2481,20,FALSE),IF($A$4="PL",VLOOKUP(B788,lingue!$A$1:$W$2481,22,FALSE),IF($A$4="D",VLOOKUP(B788,lingue!$A$1:$W$2481,16,FALSE),IF($A$4="F",VLOOKUP(B788,lingue!$A$1:$W$2481,18,FALSE)))))))</f>
        <v>SCAFFALE A MURO CON BASE PORTA PRACTIBOX CON PRACTIBOX CON 57 CASSETTI - DIM. MM  L=600 P=325 A=1770 - COLORE: GRIGIO SCURO RAL7000</v>
      </c>
      <c r="E788" s="23" t="str">
        <f>IF($A$4="I",VLOOKUP(B788,lingue!$A$1:$W$2481,13,FALSE),IF($A$4="GB",VLOOKUP(B788,lingue!$A$1:$W$2481,15,FALSE),IF($A$4="E",VLOOKUP(B788,lingue!$A$1:$W$2481,21,FALSE),IF($A$4="PL",VLOOKUP(B788,lingue!$A$1:$W$2481,23,FALSE),IF($A$4="D",VLOOKUP(B788,lingue!$A$1:$W$2481,17,FALSE),IF($A$4="F",VLOOKUP(B788,lingue!$A$1:$W$2481,19,FALSE)))))))</f>
        <v xml:space="preserve">***FORNITO IN MULTIPLI DI 1 PZ*** </v>
      </c>
      <c r="F788" s="28"/>
      <c r="G788" s="23"/>
      <c r="I788" s="24">
        <v>45281</v>
      </c>
      <c r="J788" s="25">
        <v>1</v>
      </c>
      <c r="K788" s="26"/>
      <c r="L788" s="27">
        <v>378.32</v>
      </c>
      <c r="M788" s="102"/>
    </row>
    <row r="789" spans="1:13" ht="21.75" customHeight="1" x14ac:dyDescent="0.25">
      <c r="A789" s="34" t="s">
        <v>654</v>
      </c>
      <c r="B789" s="78" t="s">
        <v>775</v>
      </c>
      <c r="C789" s="98" t="str">
        <f>IF(Tabella423[[#This Row],[ iMiNOW  01/09/2025  31/12/2025 ]],"PROMO"," ")</f>
        <v xml:space="preserve"> </v>
      </c>
      <c r="D789" s="8" t="str">
        <f>IF($A$4="I",VLOOKUP(B789,lingue!$A$1:$W$2481,12,FALSE),IF($A$4="GB",VLOOKUP(B789,lingue!$A$1:$W$2481,14,FALSE),IF($A$4="E",VLOOKUP(B789,lingue!$A$1:$W$2481,20,FALSE),IF($A$4="PL",VLOOKUP(B789,lingue!$A$1:$W$2481,22,FALSE),IF($A$4="D",VLOOKUP(B789,lingue!$A$1:$W$2481,16,FALSE),IF($A$4="F",VLOOKUP(B789,lingue!$A$1:$W$2481,18,FALSE)))))))</f>
        <v>SCAFFALE A MURO CON BASE PORTA PRACTIBOX CON PRACTIBOX CON 62 CASSETTI - DIM. MM  L=600 P=325 A=1750 - COLORE: GRIGIO SCURO RAL7000</v>
      </c>
      <c r="E789" s="23" t="str">
        <f>IF($A$4="I",VLOOKUP(B789,lingue!$A$1:$W$2481,13,FALSE),IF($A$4="GB",VLOOKUP(B789,lingue!$A$1:$W$2481,15,FALSE),IF($A$4="E",VLOOKUP(B789,lingue!$A$1:$W$2481,21,FALSE),IF($A$4="PL",VLOOKUP(B789,lingue!$A$1:$W$2481,23,FALSE),IF($A$4="D",VLOOKUP(B789,lingue!$A$1:$W$2481,17,FALSE),IF($A$4="F",VLOOKUP(B789,lingue!$A$1:$W$2481,19,FALSE)))))))</f>
        <v xml:space="preserve">***FORNITO IN MULTIPLI DI 1 PZ*** </v>
      </c>
      <c r="F789" s="28"/>
      <c r="G789" s="23"/>
      <c r="I789" s="24">
        <v>45159</v>
      </c>
      <c r="J789" s="25">
        <v>1</v>
      </c>
      <c r="K789" s="26"/>
      <c r="L789" s="27">
        <v>378.36</v>
      </c>
      <c r="M789" s="102"/>
    </row>
    <row r="790" spans="1:13" ht="21.75" customHeight="1" x14ac:dyDescent="0.25">
      <c r="A790" s="34" t="s">
        <v>654</v>
      </c>
      <c r="B790" s="78" t="s">
        <v>776</v>
      </c>
      <c r="C790" s="98" t="str">
        <f>IF(Tabella423[[#This Row],[ iMiNOW  01/09/2025  31/12/2025 ]],"PROMO"," ")</f>
        <v xml:space="preserve"> </v>
      </c>
      <c r="D790" s="8" t="str">
        <f>IF($A$4="I",VLOOKUP(B790,lingue!$A$1:$W$2481,12,FALSE),IF($A$4="GB",VLOOKUP(B790,lingue!$A$1:$W$2481,14,FALSE),IF($A$4="E",VLOOKUP(B790,lingue!$A$1:$W$2481,20,FALSE),IF($A$4="PL",VLOOKUP(B790,lingue!$A$1:$W$2481,22,FALSE),IF($A$4="D",VLOOKUP(B790,lingue!$A$1:$W$2481,16,FALSE),IF($A$4="F",VLOOKUP(B790,lingue!$A$1:$W$2481,18,FALSE)))))))</f>
        <v>SCAFFALE A MURO CON BASE PORTA PRACTIBOX CON PRACTIBOX CON 112 CASSETTI - DIM. MM  L=600 P=325 A=1786 - COLORE: GRIGIO SCURO RAL7000</v>
      </c>
      <c r="E790" s="23" t="str">
        <f>IF($A$4="I",VLOOKUP(B790,lingue!$A$1:$W$2481,13,FALSE),IF($A$4="GB",VLOOKUP(B790,lingue!$A$1:$W$2481,15,FALSE),IF($A$4="E",VLOOKUP(B790,lingue!$A$1:$W$2481,21,FALSE),IF($A$4="PL",VLOOKUP(B790,lingue!$A$1:$W$2481,23,FALSE),IF($A$4="D",VLOOKUP(B790,lingue!$A$1:$W$2481,17,FALSE),IF($A$4="F",VLOOKUP(B790,lingue!$A$1:$W$2481,19,FALSE)))))))</f>
        <v xml:space="preserve">***FORNITO IN MULTIPLI DI 1 PZ*** </v>
      </c>
      <c r="F790" s="28"/>
      <c r="G790" s="23"/>
      <c r="I790" s="24">
        <v>42756</v>
      </c>
      <c r="J790" s="25">
        <v>1</v>
      </c>
      <c r="K790" s="26"/>
      <c r="L790" s="27">
        <v>379.19</v>
      </c>
      <c r="M790" s="102"/>
    </row>
    <row r="791" spans="1:13" ht="21.75" customHeight="1" x14ac:dyDescent="0.25">
      <c r="A791" s="34" t="s">
        <v>654</v>
      </c>
      <c r="B791" s="78" t="s">
        <v>777</v>
      </c>
      <c r="C791" s="98" t="str">
        <f>IF(Tabella423[[#This Row],[ iMiNOW  01/09/2025  31/12/2025 ]],"PROMO"," ")</f>
        <v xml:space="preserve"> </v>
      </c>
      <c r="D791" s="8" t="str">
        <f>IF($A$4="I",VLOOKUP(B791,lingue!$A$1:$W$2481,12,FALSE),IF($A$4="GB",VLOOKUP(B791,lingue!$A$1:$W$2481,14,FALSE),IF($A$4="E",VLOOKUP(B791,lingue!$A$1:$W$2481,20,FALSE),IF($A$4="PL",VLOOKUP(B791,lingue!$A$1:$W$2481,22,FALSE),IF($A$4="D",VLOOKUP(B791,lingue!$A$1:$W$2481,16,FALSE),IF($A$4="F",VLOOKUP(B791,lingue!$A$1:$W$2481,18,FALSE)))))))</f>
        <v>SCAFFALE A MURO CON BASE PORTA PRACTIBOX SENZA PRACTIBOX - DIM. MM  L=600 P=325 A=1950 - COLORE: GRIGIO SCURO RAL7000</v>
      </c>
      <c r="E791" s="23" t="str">
        <f>IF($A$4="I",VLOOKUP(B791,lingue!$A$1:$W$2481,13,FALSE),IF($A$4="GB",VLOOKUP(B791,lingue!$A$1:$W$2481,15,FALSE),IF($A$4="E",VLOOKUP(B791,lingue!$A$1:$W$2481,21,FALSE),IF($A$4="PL",VLOOKUP(B791,lingue!$A$1:$W$2481,23,FALSE),IF($A$4="D",VLOOKUP(B791,lingue!$A$1:$W$2481,17,FALSE),IF($A$4="F",VLOOKUP(B791,lingue!$A$1:$W$2481,19,FALSE)))))))</f>
        <v xml:space="preserve">***FORNITO IN MULTIPLI DI 1 PZ*** </v>
      </c>
      <c r="F791" s="28"/>
      <c r="G791" s="23"/>
      <c r="I791" s="24">
        <v>10300</v>
      </c>
      <c r="J791" s="25">
        <v>1</v>
      </c>
      <c r="K791" s="26"/>
      <c r="L791" s="27">
        <v>85.92</v>
      </c>
      <c r="M791" s="102"/>
    </row>
    <row r="792" spans="1:13" ht="21.75" customHeight="1" x14ac:dyDescent="0.25">
      <c r="A792" s="34" t="s">
        <v>654</v>
      </c>
      <c r="B792" s="78" t="s">
        <v>778</v>
      </c>
      <c r="C792" s="98" t="str">
        <f>IF(Tabella423[[#This Row],[ iMiNOW  01/09/2025  31/12/2025 ]],"PROMO"," ")</f>
        <v xml:space="preserve"> </v>
      </c>
      <c r="D792" s="8" t="str">
        <f>IF($A$4="I",VLOOKUP(B792,lingue!$A$1:$W$2481,12,FALSE),IF($A$4="GB",VLOOKUP(B792,lingue!$A$1:$W$2481,14,FALSE),IF($A$4="E",VLOOKUP(B792,lingue!$A$1:$W$2481,20,FALSE),IF($A$4="PL",VLOOKUP(B792,lingue!$A$1:$W$2481,22,FALSE),IF($A$4="D",VLOOKUP(B792,lingue!$A$1:$W$2481,16,FALSE),IF($A$4="F",VLOOKUP(B792,lingue!$A$1:$W$2481,18,FALSE)))))))</f>
        <v>SCAFFALE A MURO CON BASE PORTA PRACTIBOX CON PRACTIBOX CON 61 CASSETTI - DIM. MM  L=600 P=325 A=1976 - COLORE: GRIGIO SCURO RAL7000</v>
      </c>
      <c r="E792" s="23" t="str">
        <f>IF($A$4="I",VLOOKUP(B792,lingue!$A$1:$W$2481,13,FALSE),IF($A$4="GB",VLOOKUP(B792,lingue!$A$1:$W$2481,15,FALSE),IF($A$4="E",VLOOKUP(B792,lingue!$A$1:$W$2481,21,FALSE),IF($A$4="PL",VLOOKUP(B792,lingue!$A$1:$W$2481,23,FALSE),IF($A$4="D",VLOOKUP(B792,lingue!$A$1:$W$2481,17,FALSE),IF($A$4="F",VLOOKUP(B792,lingue!$A$1:$W$2481,19,FALSE)))))))</f>
        <v xml:space="preserve">***FORNITO IN MULTIPLI DI 1 PZ*** </v>
      </c>
      <c r="F792" s="28"/>
      <c r="G792" s="23"/>
      <c r="I792" s="24">
        <v>30513</v>
      </c>
      <c r="J792" s="25">
        <v>1</v>
      </c>
      <c r="K792" s="26"/>
      <c r="L792" s="27">
        <v>418.26</v>
      </c>
      <c r="M792" s="102"/>
    </row>
    <row r="793" spans="1:13" ht="21.75" customHeight="1" x14ac:dyDescent="0.25">
      <c r="A793" s="34" t="s">
        <v>654</v>
      </c>
      <c r="B793" s="78" t="s">
        <v>779</v>
      </c>
      <c r="C793" s="98" t="str">
        <f>IF(Tabella423[[#This Row],[ iMiNOW  01/09/2025  31/12/2025 ]],"PROMO"," ")</f>
        <v xml:space="preserve"> </v>
      </c>
      <c r="D793" s="8" t="str">
        <f>IF($A$4="I",VLOOKUP(B793,lingue!$A$1:$W$2481,12,FALSE),IF($A$4="GB",VLOOKUP(B793,lingue!$A$1:$W$2481,14,FALSE),IF($A$4="E",VLOOKUP(B793,lingue!$A$1:$W$2481,20,FALSE),IF($A$4="PL",VLOOKUP(B793,lingue!$A$1:$W$2481,22,FALSE),IF($A$4="D",VLOOKUP(B793,lingue!$A$1:$W$2481,16,FALSE),IF($A$4="F",VLOOKUP(B793,lingue!$A$1:$W$2481,18,FALSE)))))))</f>
        <v>SCAFFALE A MURO CON BASE PORTA PRACTIBOX CON PRACTIBOX CON 66 CASSETTI - DIM. MM  L=600 P=325 A=1950 - COLORE: GRIGIO SCURO RAL7000</v>
      </c>
      <c r="E793" s="23" t="str">
        <f>IF($A$4="I",VLOOKUP(B793,lingue!$A$1:$W$2481,13,FALSE),IF($A$4="GB",VLOOKUP(B793,lingue!$A$1:$W$2481,15,FALSE),IF($A$4="E",VLOOKUP(B793,lingue!$A$1:$W$2481,21,FALSE),IF($A$4="PL",VLOOKUP(B793,lingue!$A$1:$W$2481,23,FALSE),IF($A$4="D",VLOOKUP(B793,lingue!$A$1:$W$2481,17,FALSE),IF($A$4="F",VLOOKUP(B793,lingue!$A$1:$W$2481,19,FALSE)))))))</f>
        <v xml:space="preserve">***FORNITO IN MULTIPLI DI 1 PZ*** </v>
      </c>
      <c r="F793" s="28"/>
      <c r="G793" s="23"/>
      <c r="I793" s="24">
        <v>30391</v>
      </c>
      <c r="J793" s="25">
        <v>1</v>
      </c>
      <c r="K793" s="26"/>
      <c r="L793" s="27">
        <v>418.31</v>
      </c>
      <c r="M793" s="102"/>
    </row>
    <row r="794" spans="1:13" ht="21.75" customHeight="1" x14ac:dyDescent="0.25">
      <c r="A794" s="34" t="s">
        <v>654</v>
      </c>
      <c r="B794" s="78" t="s">
        <v>780</v>
      </c>
      <c r="C794" s="98" t="str">
        <f>IF(Tabella423[[#This Row],[ iMiNOW  01/09/2025  31/12/2025 ]],"PROMO"," ")</f>
        <v xml:space="preserve"> </v>
      </c>
      <c r="D794" s="8" t="str">
        <f>IF($A$4="I",VLOOKUP(B794,lingue!$A$1:$W$2481,12,FALSE),IF($A$4="GB",VLOOKUP(B794,lingue!$A$1:$W$2481,14,FALSE),IF($A$4="E",VLOOKUP(B794,lingue!$A$1:$W$2481,20,FALSE),IF($A$4="PL",VLOOKUP(B794,lingue!$A$1:$W$2481,22,FALSE),IF($A$4="D",VLOOKUP(B794,lingue!$A$1:$W$2481,16,FALSE),IF($A$4="F",VLOOKUP(B794,lingue!$A$1:$W$2481,18,FALSE)))))))</f>
        <v>SCAFFALE A MURO CON BASE PORTA PRACTIBOX CON PRACTIBOX CON 117 CASSETTI - DIM. MM  L=600 P=325 A=1950 - COLORE: GRIGIO SCURO RAL7000</v>
      </c>
      <c r="E794" s="23" t="str">
        <f>IF($A$4="I",VLOOKUP(B794,lingue!$A$1:$W$2481,13,FALSE),IF($A$4="GB",VLOOKUP(B794,lingue!$A$1:$W$2481,15,FALSE),IF($A$4="E",VLOOKUP(B794,lingue!$A$1:$W$2481,21,FALSE),IF($A$4="PL",VLOOKUP(B794,lingue!$A$1:$W$2481,23,FALSE),IF($A$4="D",VLOOKUP(B794,lingue!$A$1:$W$2481,17,FALSE),IF($A$4="F",VLOOKUP(B794,lingue!$A$1:$W$2481,19,FALSE)))))))</f>
        <v xml:space="preserve">***FORNITO IN MULTIPLI DI 1 PZ*** </v>
      </c>
      <c r="F794" s="28"/>
      <c r="G794" s="23"/>
      <c r="I794" s="24">
        <v>27173</v>
      </c>
      <c r="J794" s="25">
        <v>1</v>
      </c>
      <c r="K794" s="26"/>
      <c r="L794" s="27">
        <v>408.3</v>
      </c>
      <c r="M794" s="102"/>
    </row>
    <row r="795" spans="1:13" ht="21.75" customHeight="1" x14ac:dyDescent="0.25">
      <c r="A795" s="34" t="s">
        <v>654</v>
      </c>
      <c r="B795" s="78" t="s">
        <v>781</v>
      </c>
      <c r="C795" s="98" t="str">
        <f>IF(Tabella423[[#This Row],[ iMiNOW  01/09/2025  31/12/2025 ]],"PROMO"," ")</f>
        <v xml:space="preserve"> </v>
      </c>
      <c r="D795" s="8" t="str">
        <f>IF($A$4="I",VLOOKUP(B795,lingue!$A$1:$W$2481,12,FALSE),IF($A$4="GB",VLOOKUP(B795,lingue!$A$1:$W$2481,14,FALSE),IF($A$4="E",VLOOKUP(B795,lingue!$A$1:$W$2481,20,FALSE),IF($A$4="PL",VLOOKUP(B795,lingue!$A$1:$W$2481,22,FALSE),IF($A$4="D",VLOOKUP(B795,lingue!$A$1:$W$2481,16,FALSE),IF($A$4="F",VLOOKUP(B795,lingue!$A$1:$W$2481,18,FALSE)))))))</f>
        <v>BASE PER SCAFFALE PORTA PRACTIBOX - DIM. MM  L=600 P=300 A=100 - COLORE: GRIGIO SCURO RAL7000</v>
      </c>
      <c r="E795" s="23" t="str">
        <f>IF($A$4="I",VLOOKUP(B795,lingue!$A$1:$W$2481,13,FALSE),IF($A$4="GB",VLOOKUP(B795,lingue!$A$1:$W$2481,15,FALSE),IF($A$4="E",VLOOKUP(B795,lingue!$A$1:$W$2481,21,FALSE),IF($A$4="PL",VLOOKUP(B795,lingue!$A$1:$W$2481,23,FALSE),IF($A$4="D",VLOOKUP(B795,lingue!$A$1:$W$2481,17,FALSE),IF($A$4="F",VLOOKUP(B795,lingue!$A$1:$W$2481,19,FALSE)))))))</f>
        <v xml:space="preserve">***FORNITO IN MULTIPLI DI 1 PZ*** </v>
      </c>
      <c r="F795" s="28"/>
      <c r="G795" s="23"/>
      <c r="I795" s="24">
        <v>5000</v>
      </c>
      <c r="J795" s="25">
        <v>1</v>
      </c>
      <c r="K795" s="26"/>
      <c r="L795" s="27">
        <v>47.2</v>
      </c>
      <c r="M795" s="102"/>
    </row>
    <row r="796" spans="1:13" ht="21.75" customHeight="1" x14ac:dyDescent="0.25">
      <c r="A796" s="34" t="s">
        <v>654</v>
      </c>
      <c r="B796" s="78" t="s">
        <v>782</v>
      </c>
      <c r="C796" s="98" t="str">
        <f>IF(Tabella423[[#This Row],[ iMiNOW  01/09/2025  31/12/2025 ]],"PROMO"," ")</f>
        <v xml:space="preserve"> </v>
      </c>
      <c r="D796" s="8" t="str">
        <f>IF($A$4="I",VLOOKUP(B796,lingue!$A$1:$W$2481,12,FALSE),IF($A$4="GB",VLOOKUP(B796,lingue!$A$1:$W$2481,14,FALSE),IF($A$4="E",VLOOKUP(B796,lingue!$A$1:$W$2481,20,FALSE),IF($A$4="PL",VLOOKUP(B796,lingue!$A$1:$W$2481,22,FALSE),IF($A$4="D",VLOOKUP(B796,lingue!$A$1:$W$2481,16,FALSE),IF($A$4="F",VLOOKUP(B796,lingue!$A$1:$W$2481,18,FALSE)))))))</f>
        <v>SCAFFALE A MURO PORTA PRACTIBOX SENZA PRACTIBOX - DIM. MM  L=600 P=28 A=300 - COLORE: GRIGIO SCURO RAL7000</v>
      </c>
      <c r="E796" s="23" t="str">
        <f>IF($A$4="I",VLOOKUP(B796,lingue!$A$1:$W$2481,13,FALSE),IF($A$4="GB",VLOOKUP(B796,lingue!$A$1:$W$2481,15,FALSE),IF($A$4="E",VLOOKUP(B796,lingue!$A$1:$W$2481,21,FALSE),IF($A$4="PL",VLOOKUP(B796,lingue!$A$1:$W$2481,23,FALSE),IF($A$4="D",VLOOKUP(B796,lingue!$A$1:$W$2481,17,FALSE),IF($A$4="F",VLOOKUP(B796,lingue!$A$1:$W$2481,19,FALSE)))))))</f>
        <v xml:space="preserve">***FORNITO IN MULTIPLI DI 1 PZ*** </v>
      </c>
      <c r="F796" s="28"/>
      <c r="G796" s="23"/>
      <c r="I796" s="24">
        <v>1400</v>
      </c>
      <c r="J796" s="25">
        <v>1</v>
      </c>
      <c r="K796" s="26"/>
      <c r="L796" s="27">
        <v>18.86</v>
      </c>
      <c r="M796" s="102"/>
    </row>
    <row r="797" spans="1:13" ht="21.75" customHeight="1" x14ac:dyDescent="0.25">
      <c r="A797" s="34" t="s">
        <v>654</v>
      </c>
      <c r="B797" s="78" t="s">
        <v>783</v>
      </c>
      <c r="C797" s="98" t="str">
        <f>IF(Tabella423[[#This Row],[ iMiNOW  01/09/2025  31/12/2025 ]],"PROMO"," ")</f>
        <v xml:space="preserve"> </v>
      </c>
      <c r="D797" s="8" t="str">
        <f>IF($A$4="I",VLOOKUP(B797,lingue!$A$1:$W$2481,12,FALSE),IF($A$4="GB",VLOOKUP(B797,lingue!$A$1:$W$2481,14,FALSE),IF($A$4="E",VLOOKUP(B797,lingue!$A$1:$W$2481,20,FALSE),IF($A$4="PL",VLOOKUP(B797,lingue!$A$1:$W$2481,22,FALSE),IF($A$4="D",VLOOKUP(B797,lingue!$A$1:$W$2481,16,FALSE),IF($A$4="F",VLOOKUP(B797,lingue!$A$1:$W$2481,18,FALSE)))))))</f>
        <v>SCAFFALE A MURO PORTA PRACTIBOX CON PRACTIBOX CON 10 CASSETTI - DIM. MM  L=600 P=150 A=328 - COLORE: GRIGIO SCURO RAL7000</v>
      </c>
      <c r="E797" s="23" t="str">
        <f>IF($A$4="I",VLOOKUP(B797,lingue!$A$1:$W$2481,13,FALSE),IF($A$4="GB",VLOOKUP(B797,lingue!$A$1:$W$2481,15,FALSE),IF($A$4="E",VLOOKUP(B797,lingue!$A$1:$W$2481,21,FALSE),IF($A$4="PL",VLOOKUP(B797,lingue!$A$1:$W$2481,23,FALSE),IF($A$4="D",VLOOKUP(B797,lingue!$A$1:$W$2481,17,FALSE),IF($A$4="F",VLOOKUP(B797,lingue!$A$1:$W$2481,19,FALSE)))))))</f>
        <v xml:space="preserve">***FORNITO IN MULTIPLI DI 1 PZ*** </v>
      </c>
      <c r="F797" s="28"/>
      <c r="G797" s="23"/>
      <c r="I797" s="24">
        <v>5040</v>
      </c>
      <c r="J797" s="25">
        <v>1</v>
      </c>
      <c r="K797" s="26"/>
      <c r="L797" s="27">
        <v>77.180000000000007</v>
      </c>
      <c r="M797" s="102"/>
    </row>
    <row r="798" spans="1:13" ht="21.75" customHeight="1" x14ac:dyDescent="0.25">
      <c r="A798" s="34" t="s">
        <v>654</v>
      </c>
      <c r="B798" s="78" t="s">
        <v>784</v>
      </c>
      <c r="C798" s="98" t="str">
        <f>IF(Tabella423[[#This Row],[ iMiNOW  01/09/2025  31/12/2025 ]],"PROMO"," ")</f>
        <v xml:space="preserve"> </v>
      </c>
      <c r="D798" s="8" t="str">
        <f>IF($A$4="I",VLOOKUP(B798,lingue!$A$1:$W$2481,12,FALSE),IF($A$4="GB",VLOOKUP(B798,lingue!$A$1:$W$2481,14,FALSE),IF($A$4="E",VLOOKUP(B798,lingue!$A$1:$W$2481,20,FALSE),IF($A$4="PL",VLOOKUP(B798,lingue!$A$1:$W$2481,22,FALSE),IF($A$4="D",VLOOKUP(B798,lingue!$A$1:$W$2481,16,FALSE),IF($A$4="F",VLOOKUP(B798,lingue!$A$1:$W$2481,18,FALSE)))))))</f>
        <v>SCAFFALE A MURO PORTA PRACTIBOX CON PRACTIBOX CON 21 CASSETTI - DIM. MM  L=600 P=107 A=300 - COLORE: GRIGIO SCURO RAL7000</v>
      </c>
      <c r="E798" s="23" t="str">
        <f>IF($A$4="I",VLOOKUP(B798,lingue!$A$1:$W$2481,13,FALSE),IF($A$4="GB",VLOOKUP(B798,lingue!$A$1:$W$2481,15,FALSE),IF($A$4="E",VLOOKUP(B798,lingue!$A$1:$W$2481,21,FALSE),IF($A$4="PL",VLOOKUP(B798,lingue!$A$1:$W$2481,23,FALSE),IF($A$4="D",VLOOKUP(B798,lingue!$A$1:$W$2481,17,FALSE),IF($A$4="F",VLOOKUP(B798,lingue!$A$1:$W$2481,19,FALSE)))))))</f>
        <v xml:space="preserve">***FORNITO IN MULTIPLI DI 1 PZ*** </v>
      </c>
      <c r="F798" s="28"/>
      <c r="G798" s="23"/>
      <c r="I798" s="24">
        <v>4006</v>
      </c>
      <c r="J798" s="25">
        <v>1</v>
      </c>
      <c r="K798" s="26"/>
      <c r="L798" s="27">
        <v>70.5</v>
      </c>
      <c r="M798" s="102"/>
    </row>
    <row r="799" spans="1:13" ht="21.75" customHeight="1" x14ac:dyDescent="0.25">
      <c r="A799" s="34" t="s">
        <v>654</v>
      </c>
      <c r="B799" s="78" t="s">
        <v>785</v>
      </c>
      <c r="C799" s="98" t="str">
        <f>IF(Tabella423[[#This Row],[ iMiNOW  01/09/2025  31/12/2025 ]],"PROMO"," ")</f>
        <v xml:space="preserve"> </v>
      </c>
      <c r="D799" s="8" t="str">
        <f>IF($A$4="I",VLOOKUP(B799,lingue!$A$1:$W$2481,12,FALSE),IF($A$4="GB",VLOOKUP(B799,lingue!$A$1:$W$2481,14,FALSE),IF($A$4="E",VLOOKUP(B799,lingue!$A$1:$W$2481,20,FALSE),IF($A$4="PL",VLOOKUP(B799,lingue!$A$1:$W$2481,22,FALSE),IF($A$4="D",VLOOKUP(B799,lingue!$A$1:$W$2481,16,FALSE),IF($A$4="F",VLOOKUP(B799,lingue!$A$1:$W$2481,18,FALSE)))))))</f>
        <v>SCAFFALE A MURO PORTA PRACTIBOX CON PRACTIBOX CON 36 CASSETTI - DIM. MM  L=600 P=78 A=308 - COLORE: GRIGIO SCURO RAL7000</v>
      </c>
      <c r="E799" s="23" t="str">
        <f>IF($A$4="I",VLOOKUP(B799,lingue!$A$1:$W$2481,13,FALSE),IF($A$4="GB",VLOOKUP(B799,lingue!$A$1:$W$2481,15,FALSE),IF($A$4="E",VLOOKUP(B799,lingue!$A$1:$W$2481,21,FALSE),IF($A$4="PL",VLOOKUP(B799,lingue!$A$1:$W$2481,23,FALSE),IF($A$4="D",VLOOKUP(B799,lingue!$A$1:$W$2481,17,FALSE),IF($A$4="F",VLOOKUP(B799,lingue!$A$1:$W$2481,19,FALSE)))))))</f>
        <v xml:space="preserve">***FORNITO IN MULTIPLI DI 1 PZ*** </v>
      </c>
      <c r="F799" s="28"/>
      <c r="G799" s="23"/>
      <c r="I799" s="24">
        <v>3784</v>
      </c>
      <c r="J799" s="25">
        <v>1</v>
      </c>
      <c r="K799" s="26"/>
      <c r="L799" s="27">
        <v>78.88</v>
      </c>
      <c r="M799" s="102"/>
    </row>
    <row r="800" spans="1:13" ht="21.75" customHeight="1" x14ac:dyDescent="0.25">
      <c r="A800" s="34" t="s">
        <v>654</v>
      </c>
      <c r="B800" s="78" t="s">
        <v>786</v>
      </c>
      <c r="C800" s="98" t="str">
        <f>IF(Tabella423[[#This Row],[ iMiNOW  01/09/2025  31/12/2025 ]],"PROMO"," ")</f>
        <v xml:space="preserve"> </v>
      </c>
      <c r="D800" s="8" t="str">
        <f>IF($A$4="I",VLOOKUP(B800,lingue!$A$1:$W$2481,12,FALSE),IF($A$4="GB",VLOOKUP(B800,lingue!$A$1:$W$2481,14,FALSE),IF($A$4="E",VLOOKUP(B800,lingue!$A$1:$W$2481,20,FALSE),IF($A$4="PL",VLOOKUP(B800,lingue!$A$1:$W$2481,22,FALSE),IF($A$4="D",VLOOKUP(B800,lingue!$A$1:$W$2481,16,FALSE),IF($A$4="F",VLOOKUP(B800,lingue!$A$1:$W$2481,18,FALSE)))))))</f>
        <v>SCAFFALE A MURO PORTA PRACTIBOX SENZA PRACTIBOX - DIM. MM  L=600 P=28 A=500 - COLORE: GRIGIO SCURO RAL7000</v>
      </c>
      <c r="E800" s="23" t="str">
        <f>IF($A$4="I",VLOOKUP(B800,lingue!$A$1:$W$2481,13,FALSE),IF($A$4="GB",VLOOKUP(B800,lingue!$A$1:$W$2481,15,FALSE),IF($A$4="E",VLOOKUP(B800,lingue!$A$1:$W$2481,21,FALSE),IF($A$4="PL",VLOOKUP(B800,lingue!$A$1:$W$2481,23,FALSE),IF($A$4="D",VLOOKUP(B800,lingue!$A$1:$W$2481,17,FALSE),IF($A$4="F",VLOOKUP(B800,lingue!$A$1:$W$2481,19,FALSE)))))))</f>
        <v xml:space="preserve">***FORNITO IN MULTIPLI DI 1 PZ*** </v>
      </c>
      <c r="F800" s="28"/>
      <c r="G800" s="23"/>
      <c r="I800" s="24">
        <v>2250</v>
      </c>
      <c r="J800" s="25">
        <v>1</v>
      </c>
      <c r="K800" s="26"/>
      <c r="L800" s="27">
        <v>21.9</v>
      </c>
      <c r="M800" s="102"/>
    </row>
    <row r="801" spans="1:13" ht="21.75" customHeight="1" x14ac:dyDescent="0.25">
      <c r="A801" s="34" t="s">
        <v>654</v>
      </c>
      <c r="B801" s="78" t="s">
        <v>787</v>
      </c>
      <c r="C801" s="98" t="str">
        <f>IF(Tabella423[[#This Row],[ iMiNOW  01/09/2025  31/12/2025 ]],"PROMO"," ")</f>
        <v xml:space="preserve"> </v>
      </c>
      <c r="D801" s="8" t="str">
        <f>IF($A$4="I",VLOOKUP(B801,lingue!$A$1:$W$2481,12,FALSE),IF($A$4="GB",VLOOKUP(B801,lingue!$A$1:$W$2481,14,FALSE),IF($A$4="E",VLOOKUP(B801,lingue!$A$1:$W$2481,20,FALSE),IF($A$4="PL",VLOOKUP(B801,lingue!$A$1:$W$2481,22,FALSE),IF($A$4="D",VLOOKUP(B801,lingue!$A$1:$W$2481,16,FALSE),IF($A$4="F",VLOOKUP(B801,lingue!$A$1:$W$2481,18,FALSE)))))))</f>
        <v>SCAFFALE A MURO PORTA PRACTIBOX CON PRACTIBOX CON 15 CASSETTI - DIM. MM  L=600 P=183 A=500 - COLORE: GRIGIO SCURO RAL7000</v>
      </c>
      <c r="E801" s="23" t="str">
        <f>IF($A$4="I",VLOOKUP(B801,lingue!$A$1:$W$2481,13,FALSE),IF($A$4="GB",VLOOKUP(B801,lingue!$A$1:$W$2481,15,FALSE),IF($A$4="E",VLOOKUP(B801,lingue!$A$1:$W$2481,21,FALSE),IF($A$4="PL",VLOOKUP(B801,lingue!$A$1:$W$2481,23,FALSE),IF($A$4="D",VLOOKUP(B801,lingue!$A$1:$W$2481,17,FALSE),IF($A$4="F",VLOOKUP(B801,lingue!$A$1:$W$2481,19,FALSE)))))))</f>
        <v xml:space="preserve">***FORNITO IN MULTIPLI DI 1 PZ*** </v>
      </c>
      <c r="F801" s="28"/>
      <c r="G801" s="23"/>
      <c r="I801" s="24">
        <v>7507</v>
      </c>
      <c r="J801" s="25">
        <v>1</v>
      </c>
      <c r="K801" s="26"/>
      <c r="L801" s="27">
        <v>107.7</v>
      </c>
      <c r="M801" s="102"/>
    </row>
    <row r="802" spans="1:13" ht="21.75" customHeight="1" x14ac:dyDescent="0.25">
      <c r="A802" s="34" t="s">
        <v>654</v>
      </c>
      <c r="B802" s="78" t="s">
        <v>788</v>
      </c>
      <c r="C802" s="98" t="str">
        <f>IF(Tabella423[[#This Row],[ iMiNOW  01/09/2025  31/12/2025 ]],"PROMO"," ")</f>
        <v xml:space="preserve"> </v>
      </c>
      <c r="D802" s="8" t="str">
        <f>IF($A$4="I",VLOOKUP(B802,lingue!$A$1:$W$2481,12,FALSE),IF($A$4="GB",VLOOKUP(B802,lingue!$A$1:$W$2481,14,FALSE),IF($A$4="E",VLOOKUP(B802,lingue!$A$1:$W$2481,20,FALSE),IF($A$4="PL",VLOOKUP(B802,lingue!$A$1:$W$2481,22,FALSE),IF($A$4="D",VLOOKUP(B802,lingue!$A$1:$W$2481,16,FALSE),IF($A$4="F",VLOOKUP(B802,lingue!$A$1:$W$2481,18,FALSE)))))))</f>
        <v>SCAFFALE A MURO PORTA PRACTIBOX CON PRACTIBOX CON 36 CASSETTI - DIM. MM  L=600 P=107 A=500 - COLORE: GRIGIO SCURO RAL7000</v>
      </c>
      <c r="E802" s="23" t="str">
        <f>IF($A$4="I",VLOOKUP(B802,lingue!$A$1:$W$2481,13,FALSE),IF($A$4="GB",VLOOKUP(B802,lingue!$A$1:$W$2481,15,FALSE),IF($A$4="E",VLOOKUP(B802,lingue!$A$1:$W$2481,21,FALSE),IF($A$4="PL",VLOOKUP(B802,lingue!$A$1:$W$2481,23,FALSE),IF($A$4="D",VLOOKUP(B802,lingue!$A$1:$W$2481,17,FALSE),IF($A$4="F",VLOOKUP(B802,lingue!$A$1:$W$2481,19,FALSE)))))))</f>
        <v xml:space="preserve">***FORNITO IN MULTIPLI DI 1 PZ*** </v>
      </c>
      <c r="F802" s="28"/>
      <c r="G802" s="23"/>
      <c r="I802" s="24">
        <v>6457</v>
      </c>
      <c r="J802" s="25">
        <v>1</v>
      </c>
      <c r="K802" s="26"/>
      <c r="L802" s="27">
        <v>106.87</v>
      </c>
      <c r="M802" s="102"/>
    </row>
    <row r="803" spans="1:13" ht="21.75" customHeight="1" x14ac:dyDescent="0.25">
      <c r="A803" s="34" t="s">
        <v>654</v>
      </c>
      <c r="B803" s="78" t="s">
        <v>789</v>
      </c>
      <c r="C803" s="98" t="str">
        <f>IF(Tabella423[[#This Row],[ iMiNOW  01/09/2025  31/12/2025 ]],"PROMO"," ")</f>
        <v xml:space="preserve"> </v>
      </c>
      <c r="D803" s="8" t="str">
        <f>IF($A$4="I",VLOOKUP(B803,lingue!$A$1:$W$2481,12,FALSE),IF($A$4="GB",VLOOKUP(B803,lingue!$A$1:$W$2481,14,FALSE),IF($A$4="E",VLOOKUP(B803,lingue!$A$1:$W$2481,20,FALSE),IF($A$4="PL",VLOOKUP(B803,lingue!$A$1:$W$2481,22,FALSE),IF($A$4="D",VLOOKUP(B803,lingue!$A$1:$W$2481,16,FALSE),IF($A$4="F",VLOOKUP(B803,lingue!$A$1:$W$2481,18,FALSE)))))))</f>
        <v>SCAFFALE A MURO PORTA PRACTIBOX CON PRACTIBOX CON 54 CASSETTI - DIM. MM  L=600 P=78 A=500 - COLORE: GRIGIO SCURO RAL7000</v>
      </c>
      <c r="E803" s="23" t="str">
        <f>IF($A$4="I",VLOOKUP(B803,lingue!$A$1:$W$2481,13,FALSE),IF($A$4="GB",VLOOKUP(B803,lingue!$A$1:$W$2481,15,FALSE),IF($A$4="E",VLOOKUP(B803,lingue!$A$1:$W$2481,21,FALSE),IF($A$4="PL",VLOOKUP(B803,lingue!$A$1:$W$2481,23,FALSE),IF($A$4="D",VLOOKUP(B803,lingue!$A$1:$W$2481,17,FALSE),IF($A$4="F",VLOOKUP(B803,lingue!$A$1:$W$2481,19,FALSE)))))))</f>
        <v xml:space="preserve">***FORNITO IN MULTIPLI DI 1 PZ*** </v>
      </c>
      <c r="F803" s="28"/>
      <c r="G803" s="23"/>
      <c r="I803" s="24">
        <v>5826</v>
      </c>
      <c r="J803" s="25">
        <v>1</v>
      </c>
      <c r="K803" s="26"/>
      <c r="L803" s="27">
        <v>111.93</v>
      </c>
      <c r="M803" s="102"/>
    </row>
    <row r="804" spans="1:13" ht="21.75" customHeight="1" x14ac:dyDescent="0.25">
      <c r="A804" s="34" t="s">
        <v>654</v>
      </c>
      <c r="B804" s="78" t="s">
        <v>790</v>
      </c>
      <c r="C804" s="98" t="str">
        <f>IF(Tabella423[[#This Row],[ iMiNOW  01/09/2025  31/12/2025 ]],"PROMO"," ")</f>
        <v xml:space="preserve"> </v>
      </c>
      <c r="D804" s="8" t="str">
        <f>IF($A$4="I",VLOOKUP(B804,lingue!$A$1:$W$2481,12,FALSE),IF($A$4="GB",VLOOKUP(B804,lingue!$A$1:$W$2481,14,FALSE),IF($A$4="E",VLOOKUP(B804,lingue!$A$1:$W$2481,20,FALSE),IF($A$4="PL",VLOOKUP(B804,lingue!$A$1:$W$2481,22,FALSE),IF($A$4="D",VLOOKUP(B804,lingue!$A$1:$W$2481,16,FALSE),IF($A$4="F",VLOOKUP(B804,lingue!$A$1:$W$2481,18,FALSE)))))))</f>
        <v>SCAFFALE A MURO PORTA PRACTIBOX SENZA PRACTIBOX - DIM. MM  L=600 P=28 A=650 - COLORE: GRIGIO SCURO RAL7000</v>
      </c>
      <c r="E804" s="23" t="str">
        <f>IF($A$4="I",VLOOKUP(B804,lingue!$A$1:$W$2481,13,FALSE),IF($A$4="GB",VLOOKUP(B804,lingue!$A$1:$W$2481,15,FALSE),IF($A$4="E",VLOOKUP(B804,lingue!$A$1:$W$2481,21,FALSE),IF($A$4="PL",VLOOKUP(B804,lingue!$A$1:$W$2481,23,FALSE),IF($A$4="D",VLOOKUP(B804,lingue!$A$1:$W$2481,17,FALSE),IF($A$4="F",VLOOKUP(B804,lingue!$A$1:$W$2481,19,FALSE)))))))</f>
        <v xml:space="preserve">***FORNITO IN MULTIPLI DI 1 PZ*** </v>
      </c>
      <c r="F804" s="28"/>
      <c r="G804" s="23"/>
      <c r="I804" s="24">
        <v>2850</v>
      </c>
      <c r="J804" s="25">
        <v>1</v>
      </c>
      <c r="K804" s="26"/>
      <c r="L804" s="27">
        <v>26.36</v>
      </c>
      <c r="M804" s="102"/>
    </row>
    <row r="805" spans="1:13" ht="21.75" customHeight="1" x14ac:dyDescent="0.25">
      <c r="A805" s="34" t="s">
        <v>654</v>
      </c>
      <c r="B805" s="78" t="s">
        <v>791</v>
      </c>
      <c r="C805" s="98" t="str">
        <f>IF(Tabella423[[#This Row],[ iMiNOW  01/09/2025  31/12/2025 ]],"PROMO"," ")</f>
        <v xml:space="preserve"> </v>
      </c>
      <c r="D805" s="8" t="str">
        <f>IF($A$4="I",VLOOKUP(B805,lingue!$A$1:$W$2481,12,FALSE),IF($A$4="GB",VLOOKUP(B805,lingue!$A$1:$W$2481,14,FALSE),IF($A$4="E",VLOOKUP(B805,lingue!$A$1:$W$2481,20,FALSE),IF($A$4="PL",VLOOKUP(B805,lingue!$A$1:$W$2481,22,FALSE),IF($A$4="D",VLOOKUP(B805,lingue!$A$1:$W$2481,16,FALSE),IF($A$4="F",VLOOKUP(B805,lingue!$A$1:$W$2481,18,FALSE)))))))</f>
        <v>SCAFFALE A MURO PORTA PRACTIBOX CON PRACTIBOX CON 28 CASSETTI - DIM. MM  L=600 P=150 A=664 - COLORE: GRIGIO SCURO RAL7000</v>
      </c>
      <c r="E805" s="23" t="str">
        <f>IF($A$4="I",VLOOKUP(B805,lingue!$A$1:$W$2481,13,FALSE),IF($A$4="GB",VLOOKUP(B805,lingue!$A$1:$W$2481,15,FALSE),IF($A$4="E",VLOOKUP(B805,lingue!$A$1:$W$2481,21,FALSE),IF($A$4="PL",VLOOKUP(B805,lingue!$A$1:$W$2481,23,FALSE),IF($A$4="D",VLOOKUP(B805,lingue!$A$1:$W$2481,17,FALSE),IF($A$4="F",VLOOKUP(B805,lingue!$A$1:$W$2481,19,FALSE)))))))</f>
        <v xml:space="preserve">***FORNITO IN MULTIPLI DI 1 PZ*** </v>
      </c>
      <c r="F805" s="28"/>
      <c r="G805" s="23"/>
      <c r="I805" s="24">
        <v>9505</v>
      </c>
      <c r="J805" s="25">
        <v>1</v>
      </c>
      <c r="K805" s="26"/>
      <c r="L805" s="27">
        <v>139.63</v>
      </c>
      <c r="M805" s="102"/>
    </row>
    <row r="806" spans="1:13" ht="21.75" customHeight="1" x14ac:dyDescent="0.25">
      <c r="A806" s="34" t="s">
        <v>654</v>
      </c>
      <c r="B806" s="78" t="s">
        <v>792</v>
      </c>
      <c r="C806" s="98" t="str">
        <f>IF(Tabella423[[#This Row],[ iMiNOW  01/09/2025  31/12/2025 ]],"PROMO"," ")</f>
        <v xml:space="preserve"> </v>
      </c>
      <c r="D806" s="8" t="str">
        <f>IF($A$4="I",VLOOKUP(B806,lingue!$A$1:$W$2481,12,FALSE),IF($A$4="GB",VLOOKUP(B806,lingue!$A$1:$W$2481,14,FALSE),IF($A$4="E",VLOOKUP(B806,lingue!$A$1:$W$2481,20,FALSE),IF($A$4="PL",VLOOKUP(B806,lingue!$A$1:$W$2481,22,FALSE),IF($A$4="D",VLOOKUP(B806,lingue!$A$1:$W$2481,16,FALSE),IF($A$4="F",VLOOKUP(B806,lingue!$A$1:$W$2481,18,FALSE)))))))</f>
        <v>SCAFFALE A MURO PORTA PRACTIBOX CON PRACTIBOX CON 39 CASSETTI - DIM. MM  L=600 P=107 A=650 - COLORE: GRIGIO SCURO RAL7000</v>
      </c>
      <c r="E806" s="23" t="str">
        <f>IF($A$4="I",VLOOKUP(B806,lingue!$A$1:$W$2481,13,FALSE),IF($A$4="GB",VLOOKUP(B806,lingue!$A$1:$W$2481,15,FALSE),IF($A$4="E",VLOOKUP(B806,lingue!$A$1:$W$2481,21,FALSE),IF($A$4="PL",VLOOKUP(B806,lingue!$A$1:$W$2481,23,FALSE),IF($A$4="D",VLOOKUP(B806,lingue!$A$1:$W$2481,17,FALSE),IF($A$4="F",VLOOKUP(B806,lingue!$A$1:$W$2481,19,FALSE)))))))</f>
        <v xml:space="preserve">***FORNITO IN MULTIPLI DI 1 PZ*** </v>
      </c>
      <c r="F806" s="28"/>
      <c r="G806" s="23"/>
      <c r="I806" s="24">
        <v>8471</v>
      </c>
      <c r="J806" s="25">
        <v>1</v>
      </c>
      <c r="K806" s="26"/>
      <c r="L806" s="27">
        <v>132.96</v>
      </c>
      <c r="M806" s="102"/>
    </row>
    <row r="807" spans="1:13" ht="21.75" customHeight="1" x14ac:dyDescent="0.25">
      <c r="A807" s="34" t="s">
        <v>654</v>
      </c>
      <c r="B807" s="78" t="s">
        <v>793</v>
      </c>
      <c r="C807" s="98" t="str">
        <f>IF(Tabella423[[#This Row],[ iMiNOW  01/09/2025  31/12/2025 ]],"PROMO"," ")</f>
        <v xml:space="preserve"> </v>
      </c>
      <c r="D807" s="8" t="str">
        <f>IF($A$4="I",VLOOKUP(B807,lingue!$A$1:$W$2481,12,FALSE),IF($A$4="GB",VLOOKUP(B807,lingue!$A$1:$W$2481,14,FALSE),IF($A$4="E",VLOOKUP(B807,lingue!$A$1:$W$2481,20,FALSE),IF($A$4="PL",VLOOKUP(B807,lingue!$A$1:$W$2481,22,FALSE),IF($A$4="D",VLOOKUP(B807,lingue!$A$1:$W$2481,16,FALSE),IF($A$4="F",VLOOKUP(B807,lingue!$A$1:$W$2481,18,FALSE)))))))</f>
        <v>SCAFFALE A MURO PORTA PRACTIBOX CON PRACTIBOX CON 72 CASSETTI - DIM. MM  L=600 P=78 A=650 - COLORE: GRIGIO SCURO RAL7000</v>
      </c>
      <c r="E807" s="23" t="str">
        <f>IF($A$4="I",VLOOKUP(B807,lingue!$A$1:$W$2481,13,FALSE),IF($A$4="GB",VLOOKUP(B807,lingue!$A$1:$W$2481,15,FALSE),IF($A$4="E",VLOOKUP(B807,lingue!$A$1:$W$2481,21,FALSE),IF($A$4="PL",VLOOKUP(B807,lingue!$A$1:$W$2481,23,FALSE),IF($A$4="D",VLOOKUP(B807,lingue!$A$1:$W$2481,17,FALSE),IF($A$4="F",VLOOKUP(B807,lingue!$A$1:$W$2481,19,FALSE)))))))</f>
        <v xml:space="preserve">***FORNITO IN MULTIPLI DI 1 PZ*** </v>
      </c>
      <c r="F807" s="28"/>
      <c r="G807" s="23"/>
      <c r="I807" s="24">
        <v>7618</v>
      </c>
      <c r="J807" s="25">
        <v>1</v>
      </c>
      <c r="K807" s="26"/>
      <c r="L807" s="27">
        <v>146.4</v>
      </c>
      <c r="M807" s="102"/>
    </row>
    <row r="808" spans="1:13" ht="21.75" customHeight="1" x14ac:dyDescent="0.25">
      <c r="A808" s="34" t="s">
        <v>654</v>
      </c>
      <c r="B808" s="78" t="s">
        <v>794</v>
      </c>
      <c r="C808" s="98" t="str">
        <f>IF(Tabella423[[#This Row],[ iMiNOW  01/09/2025  31/12/2025 ]],"PROMO"," ")</f>
        <v xml:space="preserve"> </v>
      </c>
      <c r="D808" s="8" t="str">
        <f>IF($A$4="I",VLOOKUP(B808,lingue!$A$1:$W$2481,12,FALSE),IF($A$4="GB",VLOOKUP(B808,lingue!$A$1:$W$2481,14,FALSE),IF($A$4="E",VLOOKUP(B808,lingue!$A$1:$W$2481,20,FALSE),IF($A$4="PL",VLOOKUP(B808,lingue!$A$1:$W$2481,22,FALSE),IF($A$4="D",VLOOKUP(B808,lingue!$A$1:$W$2481,16,FALSE),IF($A$4="F",VLOOKUP(B808,lingue!$A$1:$W$2481,18,FALSE)))))))</f>
        <v>SCAFFALE A MURO PORTA PRACTIBOX SENZA PRACTIBOX - DIM. MM  L=600 P=41 A=1000 - COLORE: GRIGIO SCURO RAL7000</v>
      </c>
      <c r="E808" s="23" t="str">
        <f>IF($A$4="I",VLOOKUP(B808,lingue!$A$1:$W$2481,13,FALSE),IF($A$4="GB",VLOOKUP(B808,lingue!$A$1:$W$2481,15,FALSE),IF($A$4="E",VLOOKUP(B808,lingue!$A$1:$W$2481,21,FALSE),IF($A$4="PL",VLOOKUP(B808,lingue!$A$1:$W$2481,23,FALSE),IF($A$4="D",VLOOKUP(B808,lingue!$A$1:$W$2481,17,FALSE),IF($A$4="F",VLOOKUP(B808,lingue!$A$1:$W$2481,19,FALSE)))))))</f>
        <v xml:space="preserve">***FORNITO IN MULTIPLI DI 1 PZ*** </v>
      </c>
      <c r="F808" s="28"/>
      <c r="G808" s="23"/>
      <c r="I808" s="24">
        <v>3750</v>
      </c>
      <c r="J808" s="25">
        <v>1</v>
      </c>
      <c r="K808" s="26"/>
      <c r="L808" s="27">
        <v>35.409999999999997</v>
      </c>
      <c r="M808" s="102"/>
    </row>
    <row r="809" spans="1:13" ht="21.75" customHeight="1" x14ac:dyDescent="0.25">
      <c r="A809" s="34" t="s">
        <v>654</v>
      </c>
      <c r="B809" s="78" t="s">
        <v>795</v>
      </c>
      <c r="C809" s="98" t="str">
        <f>IF(Tabella423[[#This Row],[ iMiNOW  01/09/2025  31/12/2025 ]],"PROMO"," ")</f>
        <v xml:space="preserve"> </v>
      </c>
      <c r="D809" s="8" t="str">
        <f>IF($A$4="I",VLOOKUP(B809,lingue!$A$1:$W$2481,12,FALSE),IF($A$4="GB",VLOOKUP(B809,lingue!$A$1:$W$2481,14,FALSE),IF($A$4="E",VLOOKUP(B809,lingue!$A$1:$W$2481,20,FALSE),IF($A$4="PL",VLOOKUP(B809,lingue!$A$1:$W$2481,22,FALSE),IF($A$4="D",VLOOKUP(B809,lingue!$A$1:$W$2481,16,FALSE),IF($A$4="F",VLOOKUP(B809,lingue!$A$1:$W$2481,18,FALSE)))))))</f>
        <v>SCAFFALE A MURO PORTA PRACTIBOX CON PRACTIBOX CON 29 CASSETTI - DIM. MM  L=600 P=224 A=1000 - COLORE: GRIGIO SCURO RAL7000</v>
      </c>
      <c r="E809" s="23" t="str">
        <f>IF($A$4="I",VLOOKUP(B809,lingue!$A$1:$W$2481,13,FALSE),IF($A$4="GB",VLOOKUP(B809,lingue!$A$1:$W$2481,15,FALSE),IF($A$4="E",VLOOKUP(B809,lingue!$A$1:$W$2481,21,FALSE),IF($A$4="PL",VLOOKUP(B809,lingue!$A$1:$W$2481,23,FALSE),IF($A$4="D",VLOOKUP(B809,lingue!$A$1:$W$2481,17,FALSE),IF($A$4="F",VLOOKUP(B809,lingue!$A$1:$W$2481,19,FALSE)))))))</f>
        <v xml:space="preserve">***FORNITO IN MULTIPLI DI 1 PZ*** </v>
      </c>
      <c r="F809" s="28"/>
      <c r="G809" s="23"/>
      <c r="I809" s="24">
        <v>14960</v>
      </c>
      <c r="J809" s="25">
        <v>1</v>
      </c>
      <c r="K809" s="26"/>
      <c r="L809" s="27">
        <v>213.68</v>
      </c>
      <c r="M809" s="102"/>
    </row>
    <row r="810" spans="1:13" ht="21.75" customHeight="1" x14ac:dyDescent="0.25">
      <c r="A810" s="34" t="s">
        <v>654</v>
      </c>
      <c r="B810" s="78" t="s">
        <v>796</v>
      </c>
      <c r="C810" s="98" t="str">
        <f>IF(Tabella423[[#This Row],[ iMiNOW  01/09/2025  31/12/2025 ]],"PROMO"," ")</f>
        <v xml:space="preserve"> </v>
      </c>
      <c r="D810" s="8" t="str">
        <f>IF($A$4="I",VLOOKUP(B810,lingue!$A$1:$W$2481,12,FALSE),IF($A$4="GB",VLOOKUP(B810,lingue!$A$1:$W$2481,14,FALSE),IF($A$4="E",VLOOKUP(B810,lingue!$A$1:$W$2481,20,FALSE),IF($A$4="PL",VLOOKUP(B810,lingue!$A$1:$W$2481,22,FALSE),IF($A$4="D",VLOOKUP(B810,lingue!$A$1:$W$2481,16,FALSE),IF($A$4="F",VLOOKUP(B810,lingue!$A$1:$W$2481,18,FALSE)))))))</f>
        <v>SCAFFALE A MURO PORTA PRACTIBOX CON PRACTIBOX CON 54 CASSETTI - DIM. MM  L=600 P=113 A=1008 - COLORE: GRIGIO SCURO RAL7000</v>
      </c>
      <c r="E810" s="23" t="str">
        <f>IF($A$4="I",VLOOKUP(B810,lingue!$A$1:$W$2481,13,FALSE),IF($A$4="GB",VLOOKUP(B810,lingue!$A$1:$W$2481,15,FALSE),IF($A$4="E",VLOOKUP(B810,lingue!$A$1:$W$2481,21,FALSE),IF($A$4="PL",VLOOKUP(B810,lingue!$A$1:$W$2481,23,FALSE),IF($A$4="D",VLOOKUP(B810,lingue!$A$1:$W$2481,17,FALSE),IF($A$4="F",VLOOKUP(B810,lingue!$A$1:$W$2481,19,FALSE)))))))</f>
        <v xml:space="preserve">***FORNITO IN MULTIPLI DI 1 PZ*** </v>
      </c>
      <c r="F810" s="28"/>
      <c r="G810" s="23"/>
      <c r="I810" s="24">
        <v>12795</v>
      </c>
      <c r="J810" s="25">
        <v>1</v>
      </c>
      <c r="K810" s="26"/>
      <c r="L810" s="27">
        <v>200.28</v>
      </c>
      <c r="M810" s="102"/>
    </row>
    <row r="811" spans="1:13" ht="21.75" customHeight="1" x14ac:dyDescent="0.25">
      <c r="A811" s="34" t="s">
        <v>654</v>
      </c>
      <c r="B811" s="78" t="s">
        <v>797</v>
      </c>
      <c r="C811" s="98" t="str">
        <f>IF(Tabella423[[#This Row],[ iMiNOW  01/09/2025  31/12/2025 ]],"PROMO"," ")</f>
        <v xml:space="preserve"> </v>
      </c>
      <c r="D811" s="8" t="str">
        <f>IF($A$4="I",VLOOKUP(B811,lingue!$A$1:$W$2481,12,FALSE),IF($A$4="GB",VLOOKUP(B811,lingue!$A$1:$W$2481,14,FALSE),IF($A$4="E",VLOOKUP(B811,lingue!$A$1:$W$2481,20,FALSE),IF($A$4="PL",VLOOKUP(B811,lingue!$A$1:$W$2481,22,FALSE),IF($A$4="D",VLOOKUP(B811,lingue!$A$1:$W$2481,16,FALSE),IF($A$4="F",VLOOKUP(B811,lingue!$A$1:$W$2481,18,FALSE)))))))</f>
        <v>SCAFFALE A MURO PORTA PRACTIBOX CON PRACTIBOX CON 84 CASSETTI - DIM. MM  L=600 P=113 A=1022 - COLORE: GRIGIO SCURO RAL7000</v>
      </c>
      <c r="E811" s="23" t="str">
        <f>IF($A$4="I",VLOOKUP(B811,lingue!$A$1:$W$2481,13,FALSE),IF($A$4="GB",VLOOKUP(B811,lingue!$A$1:$W$2481,15,FALSE),IF($A$4="E",VLOOKUP(B811,lingue!$A$1:$W$2481,21,FALSE),IF($A$4="PL",VLOOKUP(B811,lingue!$A$1:$W$2481,23,FALSE),IF($A$4="D",VLOOKUP(B811,lingue!$A$1:$W$2481,17,FALSE),IF($A$4="F",VLOOKUP(B811,lingue!$A$1:$W$2481,19,FALSE)))))))</f>
        <v xml:space="preserve">***FORNITO IN MULTIPLI DI 1 PZ*** </v>
      </c>
      <c r="F811" s="28"/>
      <c r="G811" s="23"/>
      <c r="I811" s="24">
        <v>12351</v>
      </c>
      <c r="J811" s="25">
        <v>1</v>
      </c>
      <c r="K811" s="26"/>
      <c r="L811" s="27">
        <v>217.04</v>
      </c>
      <c r="M811" s="102"/>
    </row>
    <row r="812" spans="1:13" ht="21.75" customHeight="1" x14ac:dyDescent="0.25">
      <c r="A812" s="34" t="s">
        <v>654</v>
      </c>
      <c r="B812" s="78" t="s">
        <v>798</v>
      </c>
      <c r="C812" s="98" t="str">
        <f>IF(Tabella423[[#This Row],[ iMiNOW  01/09/2025  31/12/2025 ]],"PROMO"," ")</f>
        <v xml:space="preserve"> </v>
      </c>
      <c r="D812" s="8" t="str">
        <f>IF($A$4="I",VLOOKUP(B812,lingue!$A$1:$W$2481,12,FALSE),IF($A$4="GB",VLOOKUP(B812,lingue!$A$1:$W$2481,14,FALSE),IF($A$4="E",VLOOKUP(B812,lingue!$A$1:$W$2481,20,FALSE),IF($A$4="PL",VLOOKUP(B812,lingue!$A$1:$W$2481,22,FALSE),IF($A$4="D",VLOOKUP(B812,lingue!$A$1:$W$2481,16,FALSE),IF($A$4="F",VLOOKUP(B812,lingue!$A$1:$W$2481,18,FALSE)))))))</f>
        <v>SCAFFALE A MURO PORTA PRACTIBOX SENZA PRACTIBOX - DIM. MM  L=600 P=41 A=1500 - COLORE: GRIGIO SCURO RAL7000</v>
      </c>
      <c r="E812" s="23" t="str">
        <f>IF($A$4="I",VLOOKUP(B812,lingue!$A$1:$W$2481,13,FALSE),IF($A$4="GB",VLOOKUP(B812,lingue!$A$1:$W$2481,15,FALSE),IF($A$4="E",VLOOKUP(B812,lingue!$A$1:$W$2481,21,FALSE),IF($A$4="PL",VLOOKUP(B812,lingue!$A$1:$W$2481,23,FALSE),IF($A$4="D",VLOOKUP(B812,lingue!$A$1:$W$2481,17,FALSE),IF($A$4="F",VLOOKUP(B812,lingue!$A$1:$W$2481,19,FALSE)))))))</f>
        <v xml:space="preserve">***FORNITO IN MULTIPLI DI 1 PZ*** </v>
      </c>
      <c r="F812" s="28"/>
      <c r="G812" s="23"/>
      <c r="I812" s="24">
        <v>4830</v>
      </c>
      <c r="J812" s="25">
        <v>1</v>
      </c>
      <c r="K812" s="26"/>
      <c r="L812" s="27">
        <v>36.39</v>
      </c>
      <c r="M812" s="102"/>
    </row>
    <row r="813" spans="1:13" ht="21.75" customHeight="1" x14ac:dyDescent="0.25">
      <c r="A813" s="34" t="s">
        <v>654</v>
      </c>
      <c r="B813" s="78" t="s">
        <v>799</v>
      </c>
      <c r="C813" s="98" t="str">
        <f>IF(Tabella423[[#This Row],[ iMiNOW  01/09/2025  31/12/2025 ]],"PROMO"," ")</f>
        <v xml:space="preserve"> </v>
      </c>
      <c r="D813" s="8" t="str">
        <f>IF($A$4="I",VLOOKUP(B813,lingue!$A$1:$W$2481,12,FALSE),IF($A$4="GB",VLOOKUP(B813,lingue!$A$1:$W$2481,14,FALSE),IF($A$4="E",VLOOKUP(B813,lingue!$A$1:$W$2481,20,FALSE),IF($A$4="PL",VLOOKUP(B813,lingue!$A$1:$W$2481,22,FALSE),IF($A$4="D",VLOOKUP(B813,lingue!$A$1:$W$2481,16,FALSE),IF($A$4="F",VLOOKUP(B813,lingue!$A$1:$W$2481,18,FALSE)))))))</f>
        <v>SCAFFALE A MURO PORTA PRACTIBOX CON PRACTIBOX CON 64 CASSETTI - DIM. MM  L=600 P=224 A=1540 - COLORE: GRIGIO SCURO RAL7000</v>
      </c>
      <c r="E813" s="23" t="str">
        <f>IF($A$4="I",VLOOKUP(B813,lingue!$A$1:$W$2481,13,FALSE),IF($A$4="GB",VLOOKUP(B813,lingue!$A$1:$W$2481,15,FALSE),IF($A$4="E",VLOOKUP(B813,lingue!$A$1:$W$2481,21,FALSE),IF($A$4="PL",VLOOKUP(B813,lingue!$A$1:$W$2481,23,FALSE),IF($A$4="D",VLOOKUP(B813,lingue!$A$1:$W$2481,17,FALSE),IF($A$4="F",VLOOKUP(B813,lingue!$A$1:$W$2481,19,FALSE)))))))</f>
        <v xml:space="preserve">***FORNITO IN MULTIPLI DI 1 PZ*** </v>
      </c>
      <c r="F813" s="28"/>
      <c r="G813" s="23"/>
      <c r="I813" s="24">
        <v>21062</v>
      </c>
      <c r="J813" s="25">
        <v>1</v>
      </c>
      <c r="K813" s="26"/>
      <c r="L813" s="27">
        <v>310.45999999999998</v>
      </c>
      <c r="M813" s="102"/>
    </row>
    <row r="814" spans="1:13" ht="21.75" customHeight="1" x14ac:dyDescent="0.25">
      <c r="A814" s="34" t="s">
        <v>654</v>
      </c>
      <c r="B814" s="78" t="s">
        <v>800</v>
      </c>
      <c r="C814" s="98" t="str">
        <f>IF(Tabella423[[#This Row],[ iMiNOW  01/09/2025  31/12/2025 ]],"PROMO"," ")</f>
        <v xml:space="preserve"> </v>
      </c>
      <c r="D814" s="8" t="str">
        <f>IF($A$4="I",VLOOKUP(B814,lingue!$A$1:$W$2481,12,FALSE),IF($A$4="GB",VLOOKUP(B814,lingue!$A$1:$W$2481,14,FALSE),IF($A$4="E",VLOOKUP(B814,lingue!$A$1:$W$2481,20,FALSE),IF($A$4="PL",VLOOKUP(B814,lingue!$A$1:$W$2481,22,FALSE),IF($A$4="D",VLOOKUP(B814,lingue!$A$1:$W$2481,16,FALSE),IF($A$4="F",VLOOKUP(B814,lingue!$A$1:$W$2481,18,FALSE)))))))</f>
        <v>SCAFFALE A MURO PORTA PRACTIBOX CON PRACTIBOX CON 84 CASSETTI - DIM. MM  L=600 P=113 A=1568 - COLORE: GRIGIO SCURO RAL7000</v>
      </c>
      <c r="E814" s="23" t="str">
        <f>IF($A$4="I",VLOOKUP(B814,lingue!$A$1:$W$2481,13,FALSE),IF($A$4="GB",VLOOKUP(B814,lingue!$A$1:$W$2481,15,FALSE),IF($A$4="E",VLOOKUP(B814,lingue!$A$1:$W$2481,21,FALSE),IF($A$4="PL",VLOOKUP(B814,lingue!$A$1:$W$2481,23,FALSE),IF($A$4="D",VLOOKUP(B814,lingue!$A$1:$W$2481,17,FALSE),IF($A$4="F",VLOOKUP(B814,lingue!$A$1:$W$2481,19,FALSE)))))))</f>
        <v xml:space="preserve">***FORNITO IN MULTIPLI DI 1 PZ*** </v>
      </c>
      <c r="F814" s="28"/>
      <c r="G814" s="23"/>
      <c r="I814" s="24">
        <v>18900</v>
      </c>
      <c r="J814" s="25">
        <v>1</v>
      </c>
      <c r="K814" s="26"/>
      <c r="L814" s="27">
        <v>292.86</v>
      </c>
      <c r="M814" s="102"/>
    </row>
    <row r="815" spans="1:13" ht="21.75" customHeight="1" x14ac:dyDescent="0.25">
      <c r="A815" s="34" t="s">
        <v>654</v>
      </c>
      <c r="B815" s="78" t="s">
        <v>801</v>
      </c>
      <c r="C815" s="98" t="str">
        <f>IF(Tabella423[[#This Row],[ iMiNOW  01/09/2025  31/12/2025 ]],"PROMO"," ")</f>
        <v xml:space="preserve"> </v>
      </c>
      <c r="D815" s="8" t="str">
        <f>IF($A$4="I",VLOOKUP(B815,lingue!$A$1:$W$2481,12,FALSE),IF($A$4="GB",VLOOKUP(B815,lingue!$A$1:$W$2481,14,FALSE),IF($A$4="E",VLOOKUP(B815,lingue!$A$1:$W$2481,20,FALSE),IF($A$4="PL",VLOOKUP(B815,lingue!$A$1:$W$2481,22,FALSE),IF($A$4="D",VLOOKUP(B815,lingue!$A$1:$W$2481,16,FALSE),IF($A$4="F",VLOOKUP(B815,lingue!$A$1:$W$2481,18,FALSE)))))))</f>
        <v>SCAFFALE A MURO PORTA PRACTIBOX CON PRACTIBOX CON 123 CASSETTI - DIM. MM  L=600 P=113 A=1500 - COLORE: GRIGIO SCURO RAL7000</v>
      </c>
      <c r="E815" s="23" t="str">
        <f>IF($A$4="I",VLOOKUP(B815,lingue!$A$1:$W$2481,13,FALSE),IF($A$4="GB",VLOOKUP(B815,lingue!$A$1:$W$2481,15,FALSE),IF($A$4="E",VLOOKUP(B815,lingue!$A$1:$W$2481,21,FALSE),IF($A$4="PL",VLOOKUP(B815,lingue!$A$1:$W$2481,23,FALSE),IF($A$4="D",VLOOKUP(B815,lingue!$A$1:$W$2481,17,FALSE),IF($A$4="F",VLOOKUP(B815,lingue!$A$1:$W$2481,19,FALSE)))))))</f>
        <v xml:space="preserve">***FORNITO IN MULTIPLI DI 1 PZ*** </v>
      </c>
      <c r="F815" s="28"/>
      <c r="G815" s="23"/>
      <c r="I815" s="24">
        <v>17229</v>
      </c>
      <c r="J815" s="25">
        <v>1</v>
      </c>
      <c r="K815" s="26"/>
      <c r="L815" s="27">
        <v>299.68</v>
      </c>
      <c r="M815" s="102"/>
    </row>
    <row r="816" spans="1:13" ht="21.75" customHeight="1" x14ac:dyDescent="0.25">
      <c r="A816" s="34" t="s">
        <v>654</v>
      </c>
      <c r="B816" s="78" t="s">
        <v>802</v>
      </c>
      <c r="C816" s="98" t="str">
        <f>IF(Tabella423[[#This Row],[ iMiNOW  01/09/2025  31/12/2025 ]],"PROMO"," ")</f>
        <v xml:space="preserve"> </v>
      </c>
      <c r="D816" s="8" t="str">
        <f>IF($A$4="I",VLOOKUP(B816,lingue!$A$1:$W$2481,12,FALSE),IF($A$4="GB",VLOOKUP(B816,lingue!$A$1:$W$2481,14,FALSE),IF($A$4="E",VLOOKUP(B816,lingue!$A$1:$W$2481,20,FALSE),IF($A$4="PL",VLOOKUP(B816,lingue!$A$1:$W$2481,22,FALSE),IF($A$4="D",VLOOKUP(B816,lingue!$A$1:$W$2481,16,FALSE),IF($A$4="F",VLOOKUP(B816,lingue!$A$1:$W$2481,18,FALSE)))))))</f>
        <v>SCAFFALE A MURO PORTA PRACTIBOX SENZA PRACTIBOX - DIM. MM  L=600 P=41 A=1750 - COLORE: GRIGIO SCURO RAL7000</v>
      </c>
      <c r="E816" s="23" t="str">
        <f>IF($A$4="I",VLOOKUP(B816,lingue!$A$1:$W$2481,13,FALSE),IF($A$4="GB",VLOOKUP(B816,lingue!$A$1:$W$2481,15,FALSE),IF($A$4="E",VLOOKUP(B816,lingue!$A$1:$W$2481,21,FALSE),IF($A$4="PL",VLOOKUP(B816,lingue!$A$1:$W$2481,23,FALSE),IF($A$4="D",VLOOKUP(B816,lingue!$A$1:$W$2481,17,FALSE),IF($A$4="F",VLOOKUP(B816,lingue!$A$1:$W$2481,19,FALSE)))))))</f>
        <v xml:space="preserve">***FORNITO IN MULTIPLI DI 1 PZ*** </v>
      </c>
      <c r="F816" s="28"/>
      <c r="G816" s="23"/>
      <c r="I816" s="24">
        <v>5400</v>
      </c>
      <c r="J816" s="25">
        <v>1</v>
      </c>
      <c r="K816" s="26"/>
      <c r="L816" s="27">
        <v>39.76</v>
      </c>
      <c r="M816" s="102"/>
    </row>
    <row r="817" spans="1:13" ht="21.75" customHeight="1" x14ac:dyDescent="0.25">
      <c r="A817" s="34" t="s">
        <v>654</v>
      </c>
      <c r="B817" s="78" t="s">
        <v>803</v>
      </c>
      <c r="C817" s="98" t="str">
        <f>IF(Tabella423[[#This Row],[ iMiNOW  01/09/2025  31/12/2025 ]],"PROMO"," ")</f>
        <v xml:space="preserve"> </v>
      </c>
      <c r="D817" s="8" t="str">
        <f>IF($A$4="I",VLOOKUP(B817,lingue!$A$1:$W$2481,12,FALSE),IF($A$4="GB",VLOOKUP(B817,lingue!$A$1:$W$2481,14,FALSE),IF($A$4="E",VLOOKUP(B817,lingue!$A$1:$W$2481,20,FALSE),IF($A$4="PL",VLOOKUP(B817,lingue!$A$1:$W$2481,22,FALSE),IF($A$4="D",VLOOKUP(B817,lingue!$A$1:$W$2481,16,FALSE),IF($A$4="F",VLOOKUP(B817,lingue!$A$1:$W$2481,18,FALSE)))))))</f>
        <v>SCAFFALE A MURO PORTA PRACTIBOX CON PRACTIBOX CON 66 CASSETTI - DIM. MM  L=600 P=224 A=1750 - COLORE: GRIGIO SCURO RAL7000</v>
      </c>
      <c r="E817" s="23" t="str">
        <f>IF($A$4="I",VLOOKUP(B817,lingue!$A$1:$W$2481,13,FALSE),IF($A$4="GB",VLOOKUP(B817,lingue!$A$1:$W$2481,15,FALSE),IF($A$4="E",VLOOKUP(B817,lingue!$A$1:$W$2481,21,FALSE),IF($A$4="PL",VLOOKUP(B817,lingue!$A$1:$W$2481,23,FALSE),IF($A$4="D",VLOOKUP(B817,lingue!$A$1:$W$2481,17,FALSE),IF($A$4="F",VLOOKUP(B817,lingue!$A$1:$W$2481,19,FALSE)))))))</f>
        <v xml:space="preserve">***FORNITO IN MULTIPLI DI 1 PZ*** </v>
      </c>
      <c r="F817" s="28"/>
      <c r="G817" s="23"/>
      <c r="I817" s="24">
        <v>23658</v>
      </c>
      <c r="J817" s="25">
        <v>1</v>
      </c>
      <c r="K817" s="26"/>
      <c r="L817" s="27">
        <v>351.34</v>
      </c>
      <c r="M817" s="102"/>
    </row>
    <row r="818" spans="1:13" ht="21.75" customHeight="1" x14ac:dyDescent="0.25">
      <c r="A818" s="34" t="s">
        <v>654</v>
      </c>
      <c r="B818" s="78" t="s">
        <v>804</v>
      </c>
      <c r="C818" s="98" t="str">
        <f>IF(Tabella423[[#This Row],[ iMiNOW  01/09/2025  31/12/2025 ]],"PROMO"," ")</f>
        <v xml:space="preserve"> </v>
      </c>
      <c r="D818" s="8" t="str">
        <f>IF($A$4="I",VLOOKUP(B818,lingue!$A$1:$W$2481,12,FALSE),IF($A$4="GB",VLOOKUP(B818,lingue!$A$1:$W$2481,14,FALSE),IF($A$4="E",VLOOKUP(B818,lingue!$A$1:$W$2481,20,FALSE),IF($A$4="PL",VLOOKUP(B818,lingue!$A$1:$W$2481,22,FALSE),IF($A$4="D",VLOOKUP(B818,lingue!$A$1:$W$2481,16,FALSE),IF($A$4="F",VLOOKUP(B818,lingue!$A$1:$W$2481,18,FALSE)))))))</f>
        <v>SCAFFALE A MURO PORTA PRACTIBOX CON PRACTIBOX CON 99 CASSETTI - DIM. MM  L=600 P=113 A=1757 - COLORE: GRIGIO SCURO RAL7000</v>
      </c>
      <c r="E818" s="23" t="str">
        <f>IF($A$4="I",VLOOKUP(B818,lingue!$A$1:$W$2481,13,FALSE),IF($A$4="GB",VLOOKUP(B818,lingue!$A$1:$W$2481,15,FALSE),IF($A$4="E",VLOOKUP(B818,lingue!$A$1:$W$2481,21,FALSE),IF($A$4="PL",VLOOKUP(B818,lingue!$A$1:$W$2481,23,FALSE),IF($A$4="D",VLOOKUP(B818,lingue!$A$1:$W$2481,17,FALSE),IF($A$4="F",VLOOKUP(B818,lingue!$A$1:$W$2481,19,FALSE)))))))</f>
        <v xml:space="preserve">***FORNITO IN MULTIPLI DI 1 PZ*** </v>
      </c>
      <c r="F818" s="28"/>
      <c r="G818" s="23"/>
      <c r="I818" s="24">
        <v>21071</v>
      </c>
      <c r="J818" s="25">
        <v>1</v>
      </c>
      <c r="K818" s="26"/>
      <c r="L818" s="27">
        <v>336.26</v>
      </c>
      <c r="M818" s="102"/>
    </row>
    <row r="819" spans="1:13" ht="21.75" customHeight="1" x14ac:dyDescent="0.25">
      <c r="A819" s="34" t="s">
        <v>654</v>
      </c>
      <c r="B819" s="78" t="s">
        <v>805</v>
      </c>
      <c r="C819" s="98" t="str">
        <f>IF(Tabella423[[#This Row],[ iMiNOW  01/09/2025  31/12/2025 ]],"PROMO"," ")</f>
        <v xml:space="preserve"> </v>
      </c>
      <c r="D819" s="8" t="str">
        <f>IF($A$4="I",VLOOKUP(B819,lingue!$A$1:$W$2481,12,FALSE),IF($A$4="GB",VLOOKUP(B819,lingue!$A$1:$W$2481,14,FALSE),IF($A$4="E",VLOOKUP(B819,lingue!$A$1:$W$2481,20,FALSE),IF($A$4="PL",VLOOKUP(B819,lingue!$A$1:$W$2481,22,FALSE),IF($A$4="D",VLOOKUP(B819,lingue!$A$1:$W$2481,16,FALSE),IF($A$4="F",VLOOKUP(B819,lingue!$A$1:$W$2481,18,FALSE)))))))</f>
        <v>SCAFFALE A MURO PORTA PRACTIBOX CON PRACTIBOX CON 132 CASSETTI - DIM. MM  L=600 P=113 A=1750 - COLORE: GRIGIO SCURO RAL7000</v>
      </c>
      <c r="E819" s="23" t="str">
        <f>IF($A$4="I",VLOOKUP(B819,lingue!$A$1:$W$2481,13,FALSE),IF($A$4="GB",VLOOKUP(B819,lingue!$A$1:$W$2481,15,FALSE),IF($A$4="E",VLOOKUP(B819,lingue!$A$1:$W$2481,21,FALSE),IF($A$4="PL",VLOOKUP(B819,lingue!$A$1:$W$2481,23,FALSE),IF($A$4="D",VLOOKUP(B819,lingue!$A$1:$W$2481,17,FALSE),IF($A$4="F",VLOOKUP(B819,lingue!$A$1:$W$2481,19,FALSE)))))))</f>
        <v xml:space="preserve">***FORNITO IN MULTIPLI DI 1 PZ*** </v>
      </c>
      <c r="F819" s="28"/>
      <c r="G819" s="23"/>
      <c r="I819" s="24">
        <v>20218</v>
      </c>
      <c r="J819" s="25">
        <v>1</v>
      </c>
      <c r="K819" s="26"/>
      <c r="L819" s="27">
        <v>349.71</v>
      </c>
      <c r="M819" s="102"/>
    </row>
    <row r="820" spans="1:13" ht="21.75" customHeight="1" x14ac:dyDescent="0.25">
      <c r="A820" s="34" t="s">
        <v>654</v>
      </c>
      <c r="B820" s="78" t="s">
        <v>806</v>
      </c>
      <c r="C820" s="98" t="str">
        <f>IF(Tabella423[[#This Row],[ iMiNOW  01/09/2025  31/12/2025 ]],"PROMO"," ")</f>
        <v xml:space="preserve"> </v>
      </c>
      <c r="D820" s="8" t="str">
        <f>IF($A$4="I",VLOOKUP(B820,lingue!$A$1:$W$2481,12,FALSE),IF($A$4="GB",VLOOKUP(B820,lingue!$A$1:$W$2481,14,FALSE),IF($A$4="E",VLOOKUP(B820,lingue!$A$1:$W$2481,20,FALSE),IF($A$4="PL",VLOOKUP(B820,lingue!$A$1:$W$2481,22,FALSE),IF($A$4="D",VLOOKUP(B820,lingue!$A$1:$W$2481,16,FALSE),IF($A$4="F",VLOOKUP(B820,lingue!$A$1:$W$2481,18,FALSE)))))))</f>
        <v>SCAFFALE A MURO PORTA PRACTIBOX SENZA PRACTIBOX - DIM. MM  L=600 P=41 A=1950 - COLORE: GRIGIO SCURO RAL7000</v>
      </c>
      <c r="E820" s="23" t="str">
        <f>IF($A$4="I",VLOOKUP(B820,lingue!$A$1:$W$2481,13,FALSE),IF($A$4="GB",VLOOKUP(B820,lingue!$A$1:$W$2481,15,FALSE),IF($A$4="E",VLOOKUP(B820,lingue!$A$1:$W$2481,21,FALSE),IF($A$4="PL",VLOOKUP(B820,lingue!$A$1:$W$2481,23,FALSE),IF($A$4="D",VLOOKUP(B820,lingue!$A$1:$W$2481,17,FALSE),IF($A$4="F",VLOOKUP(B820,lingue!$A$1:$W$2481,19,FALSE)))))))</f>
        <v xml:space="preserve">***FORNITO IN MULTIPLI DI 1 PZ*** </v>
      </c>
      <c r="F820" s="28"/>
      <c r="G820" s="23"/>
      <c r="I820" s="24">
        <v>5900</v>
      </c>
      <c r="J820" s="25">
        <v>1</v>
      </c>
      <c r="K820" s="26"/>
      <c r="L820" s="27">
        <v>41.41</v>
      </c>
      <c r="M820" s="102"/>
    </row>
    <row r="821" spans="1:13" ht="21.75" customHeight="1" x14ac:dyDescent="0.25">
      <c r="A821" s="34" t="s">
        <v>654</v>
      </c>
      <c r="B821" s="78" t="s">
        <v>807</v>
      </c>
      <c r="C821" s="98" t="str">
        <f>IF(Tabella423[[#This Row],[ iMiNOW  01/09/2025  31/12/2025 ]],"PROMO"," ")</f>
        <v xml:space="preserve"> </v>
      </c>
      <c r="D821" s="8" t="str">
        <f>IF($A$4="I",VLOOKUP(B821,lingue!$A$1:$W$2481,12,FALSE),IF($A$4="GB",VLOOKUP(B821,lingue!$A$1:$W$2481,14,FALSE),IF($A$4="E",VLOOKUP(B821,lingue!$A$1:$W$2481,20,FALSE),IF($A$4="PL",VLOOKUP(B821,lingue!$A$1:$W$2481,22,FALSE),IF($A$4="D",VLOOKUP(B821,lingue!$A$1:$W$2481,16,FALSE),IF($A$4="F",VLOOKUP(B821,lingue!$A$1:$W$2481,18,FALSE)))))))</f>
        <v>SCAFFALE A MURO PORTA PRACTIBOX CON PRACTIBOX CON 43 CASSETTI - DIM. MM  L=600 P=326 A=1989 - COLORE: GRIGIO SCURO RAL7000</v>
      </c>
      <c r="E821" s="23" t="str">
        <f>IF($A$4="I",VLOOKUP(B821,lingue!$A$1:$W$2481,13,FALSE),IF($A$4="GB",VLOOKUP(B821,lingue!$A$1:$W$2481,15,FALSE),IF($A$4="E",VLOOKUP(B821,lingue!$A$1:$W$2481,21,FALSE),IF($A$4="PL",VLOOKUP(B821,lingue!$A$1:$W$2481,23,FALSE),IF($A$4="D",VLOOKUP(B821,lingue!$A$1:$W$2481,17,FALSE),IF($A$4="F",VLOOKUP(B821,lingue!$A$1:$W$2481,19,FALSE)))))))</f>
        <v xml:space="preserve">***FORNITO IN MULTIPLI DI 1 PZ*** </v>
      </c>
      <c r="F821" s="28"/>
      <c r="G821" s="23"/>
      <c r="I821" s="24">
        <v>59504</v>
      </c>
      <c r="J821" s="25">
        <v>1</v>
      </c>
      <c r="K821" s="26"/>
      <c r="L821" s="27">
        <v>422.13</v>
      </c>
      <c r="M821" s="102"/>
    </row>
    <row r="822" spans="1:13" ht="21.75" customHeight="1" x14ac:dyDescent="0.25">
      <c r="A822" s="34" t="s">
        <v>654</v>
      </c>
      <c r="B822" s="78" t="s">
        <v>808</v>
      </c>
      <c r="C822" s="98" t="str">
        <f>IF(Tabella423[[#This Row],[ iMiNOW  01/09/2025  31/12/2025 ]],"PROMO"," ")</f>
        <v xml:space="preserve"> </v>
      </c>
      <c r="D822" s="8" t="str">
        <f>IF($A$4="I",VLOOKUP(B822,lingue!$A$1:$W$2481,12,FALSE),IF($A$4="GB",VLOOKUP(B822,lingue!$A$1:$W$2481,14,FALSE),IF($A$4="E",VLOOKUP(B822,lingue!$A$1:$W$2481,20,FALSE),IF($A$4="PL",VLOOKUP(B822,lingue!$A$1:$W$2481,22,FALSE),IF($A$4="D",VLOOKUP(B822,lingue!$A$1:$W$2481,16,FALSE),IF($A$4="F",VLOOKUP(B822,lingue!$A$1:$W$2481,18,FALSE)))))))</f>
        <v>SCAFFALE A MURO PORTA PRACTIBOX CON PRACTIBOX CON 100 CASSETTI - DIM. MM  L=600 P=156 A=1950 - COLORE: GRIGIO SCURO RAL7000</v>
      </c>
      <c r="E822" s="23" t="str">
        <f>IF($A$4="I",VLOOKUP(B822,lingue!$A$1:$W$2481,13,FALSE),IF($A$4="GB",VLOOKUP(B822,lingue!$A$1:$W$2481,15,FALSE),IF($A$4="E",VLOOKUP(B822,lingue!$A$1:$W$2481,21,FALSE),IF($A$4="PL",VLOOKUP(B822,lingue!$A$1:$W$2481,23,FALSE),IF($A$4="D",VLOOKUP(B822,lingue!$A$1:$W$2481,17,FALSE),IF($A$4="F",VLOOKUP(B822,lingue!$A$1:$W$2481,19,FALSE)))))))</f>
        <v xml:space="preserve">***FORNITO IN MULTIPLI DI 1 PZ*** </v>
      </c>
      <c r="F822" s="28"/>
      <c r="G822" s="23"/>
      <c r="I822" s="24">
        <v>24828</v>
      </c>
      <c r="J822" s="25">
        <v>1</v>
      </c>
      <c r="K822" s="26"/>
      <c r="L822" s="27">
        <v>378.78</v>
      </c>
      <c r="M822" s="102"/>
    </row>
    <row r="823" spans="1:13" ht="21.75" customHeight="1" x14ac:dyDescent="0.25">
      <c r="A823" s="34" t="s">
        <v>654</v>
      </c>
      <c r="B823" s="78" t="s">
        <v>809</v>
      </c>
      <c r="C823" s="98" t="str">
        <f>IF(Tabella423[[#This Row],[ iMiNOW  01/09/2025  31/12/2025 ]],"PROMO"," ")</f>
        <v xml:space="preserve"> </v>
      </c>
      <c r="D823" s="8" t="str">
        <f>IF($A$4="I",VLOOKUP(B823,lingue!$A$1:$W$2481,12,FALSE),IF($A$4="GB",VLOOKUP(B823,lingue!$A$1:$W$2481,14,FALSE),IF($A$4="E",VLOOKUP(B823,lingue!$A$1:$W$2481,20,FALSE),IF($A$4="PL",VLOOKUP(B823,lingue!$A$1:$W$2481,22,FALSE),IF($A$4="D",VLOOKUP(B823,lingue!$A$1:$W$2481,16,FALSE),IF($A$4="F",VLOOKUP(B823,lingue!$A$1:$W$2481,18,FALSE)))))))</f>
        <v>SCAFFALE A MURO PORTA PRACTIBOX CON PRACTIBOX CON 144 CASSETTI - DIM. MM  L=600 P=113 A=1960 - COLORE: GRIGIO SCURO RAL7000</v>
      </c>
      <c r="E823" s="23" t="str">
        <f>IF($A$4="I",VLOOKUP(B823,lingue!$A$1:$W$2481,13,FALSE),IF($A$4="GB",VLOOKUP(B823,lingue!$A$1:$W$2481,15,FALSE),IF($A$4="E",VLOOKUP(B823,lingue!$A$1:$W$2481,21,FALSE),IF($A$4="PL",VLOOKUP(B823,lingue!$A$1:$W$2481,23,FALSE),IF($A$4="D",VLOOKUP(B823,lingue!$A$1:$W$2481,17,FALSE),IF($A$4="F",VLOOKUP(B823,lingue!$A$1:$W$2481,19,FALSE)))))))</f>
        <v xml:space="preserve">***FORNITO IN MULTIPLI DI 1 PZ*** </v>
      </c>
      <c r="F823" s="28"/>
      <c r="G823" s="23"/>
      <c r="I823" s="24">
        <v>22728</v>
      </c>
      <c r="J823" s="25">
        <v>1</v>
      </c>
      <c r="K823" s="26"/>
      <c r="L823" s="27">
        <v>381.29</v>
      </c>
      <c r="M823" s="102"/>
    </row>
    <row r="824" spans="1:13" ht="21.75" customHeight="1" x14ac:dyDescent="0.25">
      <c r="A824" s="34" t="s">
        <v>654</v>
      </c>
      <c r="B824" s="22" t="s">
        <v>810</v>
      </c>
      <c r="C824" s="98" t="str">
        <f>IF(Tabella423[[#This Row],[ iMiNOW  01/09/2025  31/12/2025 ]],"PROMO"," ")</f>
        <v xml:space="preserve"> </v>
      </c>
      <c r="D824" s="8" t="str">
        <f>IF($A$4="I",VLOOKUP(B824,lingue!$A$1:$W$2481,12,FALSE),IF($A$4="GB",VLOOKUP(B824,lingue!$A$1:$W$2481,14,FALSE),IF($A$4="E",VLOOKUP(B824,lingue!$A$1:$W$2481,20,FALSE),IF($A$4="PL",VLOOKUP(B824,lingue!$A$1:$W$2481,22,FALSE),IF($A$4="D",VLOOKUP(B824,lingue!$A$1:$W$2481,16,FALSE),IF($A$4="F",VLOOKUP(B824,lingue!$A$1:$W$2481,18,FALSE)))))))</f>
        <v>SET DI FISSAGGIO PER SCAFFALI SERIE SYSTEM SR - COLORE: ZINCATO</v>
      </c>
      <c r="E824" s="23" t="str">
        <f>IF($A$4="I",VLOOKUP(B824,lingue!$A$1:$W$2481,13,FALSE),IF($A$4="GB",VLOOKUP(B824,lingue!$A$1:$W$2481,15,FALSE),IF($A$4="E",VLOOKUP(B824,lingue!$A$1:$W$2481,21,FALSE),IF($A$4="PL",VLOOKUP(B824,lingue!$A$1:$W$2481,23,FALSE),IF($A$4="D",VLOOKUP(B824,lingue!$A$1:$W$2481,17,FALSE),IF($A$4="F",VLOOKUP(B824,lingue!$A$1:$W$2481,19,FALSE)))))))</f>
        <v xml:space="preserve">***FORNITO IN MULTIPLI DI 2 PZ*** </v>
      </c>
      <c r="F824" s="28"/>
      <c r="G824" s="23"/>
      <c r="I824" s="24">
        <v>200</v>
      </c>
      <c r="J824" s="25">
        <v>2</v>
      </c>
      <c r="K824" s="26"/>
      <c r="L824" s="27">
        <v>7.55</v>
      </c>
      <c r="M824" s="102"/>
    </row>
    <row r="825" spans="1:13" ht="21.75" customHeight="1" x14ac:dyDescent="0.25">
      <c r="A825" s="34" t="s">
        <v>654</v>
      </c>
      <c r="B825" s="78" t="s">
        <v>811</v>
      </c>
      <c r="C825" s="98" t="str">
        <f>IF(Tabella423[[#This Row],[ iMiNOW  01/09/2025  31/12/2025 ]],"PROMO"," ")</f>
        <v xml:space="preserve"> </v>
      </c>
      <c r="D825" s="8" t="str">
        <f>IF($A$4="I",VLOOKUP(B825,lingue!$A$1:$W$2481,12,FALSE),IF($A$4="GB",VLOOKUP(B825,lingue!$A$1:$W$2481,14,FALSE),IF($A$4="E",VLOOKUP(B825,lingue!$A$1:$W$2481,20,FALSE),IF($A$4="PL",VLOOKUP(B825,lingue!$A$1:$W$2481,22,FALSE),IF($A$4="D",VLOOKUP(B825,lingue!$A$1:$W$2481,16,FALSE),IF($A$4="F",VLOOKUP(B825,lingue!$A$1:$W$2481,18,FALSE)))))))</f>
        <v>SCAFFALE GIREVOLE PORTA PRACTIBOX SENZA PRACTIBOX - DIM. MM  L=900 P=900 A=1615 - COLORE: GRIGIO SCURO RAL7000</v>
      </c>
      <c r="E825" s="23" t="str">
        <f>IF($A$4="I",VLOOKUP(B825,lingue!$A$1:$W$2481,13,FALSE),IF($A$4="GB",VLOOKUP(B825,lingue!$A$1:$W$2481,15,FALSE),IF($A$4="E",VLOOKUP(B825,lingue!$A$1:$W$2481,21,FALSE),IF($A$4="PL",VLOOKUP(B825,lingue!$A$1:$W$2481,23,FALSE),IF($A$4="D",VLOOKUP(B825,lingue!$A$1:$W$2481,17,FALSE),IF($A$4="F",VLOOKUP(B825,lingue!$A$1:$W$2481,19,FALSE)))))))</f>
        <v xml:space="preserve">***FORNITO IN MULTIPLI DI 1 PZ*** </v>
      </c>
      <c r="F825" s="28"/>
      <c r="G825" s="23"/>
      <c r="I825" s="24">
        <v>52800</v>
      </c>
      <c r="J825" s="25">
        <v>1</v>
      </c>
      <c r="K825" s="26"/>
      <c r="L825" s="27">
        <v>635.87</v>
      </c>
      <c r="M825" s="102"/>
    </row>
    <row r="826" spans="1:13" ht="21.75" customHeight="1" x14ac:dyDescent="0.25">
      <c r="A826" s="34" t="s">
        <v>654</v>
      </c>
      <c r="B826" s="78" t="s">
        <v>812</v>
      </c>
      <c r="C826" s="98" t="str">
        <f>IF(Tabella423[[#This Row],[ iMiNOW  01/09/2025  31/12/2025 ]],"PROMO"," ")</f>
        <v xml:space="preserve"> </v>
      </c>
      <c r="D826" s="8" t="str">
        <f>IF($A$4="I",VLOOKUP(B826,lingue!$A$1:$W$2481,12,FALSE),IF($A$4="GB",VLOOKUP(B826,lingue!$A$1:$W$2481,14,FALSE),IF($A$4="E",VLOOKUP(B826,lingue!$A$1:$W$2481,20,FALSE),IF($A$4="PL",VLOOKUP(B826,lingue!$A$1:$W$2481,22,FALSE),IF($A$4="D",VLOOKUP(B826,lingue!$A$1:$W$2481,16,FALSE),IF($A$4="F",VLOOKUP(B826,lingue!$A$1:$W$2481,18,FALSE)))))))</f>
        <v>SCAFFALE GIREVOLE PORTA PRACTIBOX SENZA PRACTIBOX - DIM. MM  L=900 P=900 A=1865 - COLORE: GRIGIO SCURO RAL7000</v>
      </c>
      <c r="E826" s="23" t="str">
        <f>IF($A$4="I",VLOOKUP(B826,lingue!$A$1:$W$2481,13,FALSE),IF($A$4="GB",VLOOKUP(B826,lingue!$A$1:$W$2481,15,FALSE),IF($A$4="E",VLOOKUP(B826,lingue!$A$1:$W$2481,21,FALSE),IF($A$4="PL",VLOOKUP(B826,lingue!$A$1:$W$2481,23,FALSE),IF($A$4="D",VLOOKUP(B826,lingue!$A$1:$W$2481,17,FALSE),IF($A$4="F",VLOOKUP(B826,lingue!$A$1:$W$2481,19,FALSE)))))))</f>
        <v xml:space="preserve">***FORNITO IN MULTIPLI DI 1 PZ*** </v>
      </c>
      <c r="F826" s="28"/>
      <c r="G826" s="23"/>
      <c r="I826" s="24">
        <v>54000</v>
      </c>
      <c r="J826" s="25">
        <v>1</v>
      </c>
      <c r="K826" s="26"/>
      <c r="L826" s="27">
        <v>606.89</v>
      </c>
      <c r="M826" s="102"/>
    </row>
    <row r="827" spans="1:13" ht="21.75" customHeight="1" x14ac:dyDescent="0.25">
      <c r="A827" s="34" t="s">
        <v>654</v>
      </c>
      <c r="B827" s="78" t="s">
        <v>813</v>
      </c>
      <c r="C827" s="98" t="str">
        <f>IF(Tabella423[[#This Row],[ iMiNOW  01/09/2025  31/12/2025 ]],"PROMO"," ")</f>
        <v xml:space="preserve"> </v>
      </c>
      <c r="D827" s="8" t="str">
        <f>IF($A$4="I",VLOOKUP(B827,lingue!$A$1:$W$2481,12,FALSE),IF($A$4="GB",VLOOKUP(B827,lingue!$A$1:$W$2481,14,FALSE),IF($A$4="E",VLOOKUP(B827,lingue!$A$1:$W$2481,20,FALSE),IF($A$4="PL",VLOOKUP(B827,lingue!$A$1:$W$2481,22,FALSE),IF($A$4="D",VLOOKUP(B827,lingue!$A$1:$W$2481,16,FALSE),IF($A$4="F",VLOOKUP(B827,lingue!$A$1:$W$2481,18,FALSE)))))))</f>
        <v>SCAFFALE GIREVOLE PORTA PRACTIBOX CON PRACTIBOX CON 260 CASSETTI - DIM. MM  L=900 P=900 A=1865 - COLORE: GRIGIO SCURO RAL7000</v>
      </c>
      <c r="E827" s="23" t="str">
        <f>IF($A$4="I",VLOOKUP(B827,lingue!$A$1:$W$2481,13,FALSE),IF($A$4="GB",VLOOKUP(B827,lingue!$A$1:$W$2481,15,FALSE),IF($A$4="E",VLOOKUP(B827,lingue!$A$1:$W$2481,21,FALSE),IF($A$4="PL",VLOOKUP(B827,lingue!$A$1:$W$2481,23,FALSE),IF($A$4="D",VLOOKUP(B827,lingue!$A$1:$W$2481,17,FALSE),IF($A$4="F",VLOOKUP(B827,lingue!$A$1:$W$2481,19,FALSE)))))))</f>
        <v xml:space="preserve">***FORNITO IN MULTIPLI DI 1 PZ*** </v>
      </c>
      <c r="F827" s="28"/>
      <c r="G827" s="23"/>
      <c r="I827" s="24">
        <v>127914</v>
      </c>
      <c r="J827" s="25">
        <v>1</v>
      </c>
      <c r="K827" s="26"/>
      <c r="L827" s="27">
        <v>1838.05</v>
      </c>
      <c r="M827" s="102"/>
    </row>
    <row r="828" spans="1:13" ht="21.75" customHeight="1" x14ac:dyDescent="0.25">
      <c r="A828" s="34" t="s">
        <v>654</v>
      </c>
      <c r="B828" s="78" t="s">
        <v>814</v>
      </c>
      <c r="C828" s="98" t="str">
        <f>IF(Tabella423[[#This Row],[ iMiNOW  01/09/2025  31/12/2025 ]],"PROMO"," ")</f>
        <v xml:space="preserve"> </v>
      </c>
      <c r="D828" s="8" t="str">
        <f>IF($A$4="I",VLOOKUP(B828,lingue!$A$1:$W$2481,12,FALSE),IF($A$4="GB",VLOOKUP(B828,lingue!$A$1:$W$2481,14,FALSE),IF($A$4="E",VLOOKUP(B828,lingue!$A$1:$W$2481,20,FALSE),IF($A$4="PL",VLOOKUP(B828,lingue!$A$1:$W$2481,22,FALSE),IF($A$4="D",VLOOKUP(B828,lingue!$A$1:$W$2481,16,FALSE),IF($A$4="F",VLOOKUP(B828,lingue!$A$1:$W$2481,18,FALSE)))))))</f>
        <v>SCAFFALE GIREVOLE PORTA PRACTIBOX SENZA PRACTIBOX - DIM. MM  L=900 P=900 A=2065 - COLORE: GRIGIO SCURO RAL7000</v>
      </c>
      <c r="E828" s="23" t="str">
        <f>IF($A$4="I",VLOOKUP(B828,lingue!$A$1:$W$2481,13,FALSE),IF($A$4="GB",VLOOKUP(B828,lingue!$A$1:$W$2481,15,FALSE),IF($A$4="E",VLOOKUP(B828,lingue!$A$1:$W$2481,21,FALSE),IF($A$4="PL",VLOOKUP(B828,lingue!$A$1:$W$2481,23,FALSE),IF($A$4="D",VLOOKUP(B828,lingue!$A$1:$W$2481,17,FALSE),IF($A$4="F",VLOOKUP(B828,lingue!$A$1:$W$2481,19,FALSE)))))))</f>
        <v xml:space="preserve">***FORNITO IN MULTIPLI DI 1 PZ*** </v>
      </c>
      <c r="F828" s="28"/>
      <c r="G828" s="23"/>
      <c r="I828" s="24">
        <v>57000</v>
      </c>
      <c r="J828" s="25">
        <v>1</v>
      </c>
      <c r="K828" s="26"/>
      <c r="L828" s="27">
        <v>685.72</v>
      </c>
      <c r="M828" s="102"/>
    </row>
    <row r="829" spans="1:13" ht="21.75" customHeight="1" x14ac:dyDescent="0.25">
      <c r="A829" s="34" t="s">
        <v>654</v>
      </c>
      <c r="B829" s="22" t="s">
        <v>815</v>
      </c>
      <c r="C829" s="98" t="str">
        <f>IF(Tabella423[[#This Row],[ iMiNOW  01/09/2025  31/12/2025 ]],"PROMO"," ")</f>
        <v xml:space="preserve"> </v>
      </c>
      <c r="D829" s="8" t="str">
        <f>IF($A$4="I",VLOOKUP(B829,lingue!$A$1:$W$2481,12,FALSE),IF($A$4="GB",VLOOKUP(B829,lingue!$A$1:$W$2481,14,FALSE),IF($A$4="E",VLOOKUP(B829,lingue!$A$1:$W$2481,20,FALSE),IF($A$4="PL",VLOOKUP(B829,lingue!$A$1:$W$2481,22,FALSE),IF($A$4="D",VLOOKUP(B829,lingue!$A$1:$W$2481,16,FALSE),IF($A$4="F",VLOOKUP(B829,lingue!$A$1:$W$2481,18,FALSE)))))))</f>
        <v>FERMO ZINCATO DI RICAMBIO PER PRACTIBOX PR23530000001 - DIM. MM  L=610 A=253 - Ø 4 MM. - COLORE: ZINCATO</v>
      </c>
      <c r="E829" s="23" t="str">
        <f>IF($A$4="I",VLOOKUP(B829,lingue!$A$1:$W$2481,13,FALSE),IF($A$4="GB",VLOOKUP(B829,lingue!$A$1:$W$2481,15,FALSE),IF($A$4="E",VLOOKUP(B829,lingue!$A$1:$W$2481,21,FALSE),IF($A$4="PL",VLOOKUP(B829,lingue!$A$1:$W$2481,23,FALSE),IF($A$4="D",VLOOKUP(B829,lingue!$A$1:$W$2481,17,FALSE),IF($A$4="F",VLOOKUP(B829,lingue!$A$1:$W$2481,19,FALSE)))))))</f>
        <v xml:space="preserve">***FORNITO IN MULTIPLI DI 1 PZ*** </v>
      </c>
      <c r="F829" s="28"/>
      <c r="G829" s="23"/>
      <c r="I829" s="24">
        <v>140</v>
      </c>
      <c r="J829" s="25">
        <v>1</v>
      </c>
      <c r="K829" s="26"/>
      <c r="L829" s="27">
        <v>2.58</v>
      </c>
      <c r="M829" s="102"/>
    </row>
    <row r="830" spans="1:13" ht="21.75" customHeight="1" x14ac:dyDescent="0.25">
      <c r="A830" s="34" t="s">
        <v>654</v>
      </c>
      <c r="B830" s="22" t="s">
        <v>816</v>
      </c>
      <c r="C830" s="98" t="str">
        <f>IF(Tabella423[[#This Row],[ iMiNOW  01/09/2025  31/12/2025 ]],"PROMO"," ")</f>
        <v xml:space="preserve"> </v>
      </c>
      <c r="D830" s="8" t="str">
        <f>IF($A$4="I",VLOOKUP(B830,lingue!$A$1:$W$2481,12,FALSE),IF($A$4="GB",VLOOKUP(B830,lingue!$A$1:$W$2481,14,FALSE),IF($A$4="E",VLOOKUP(B830,lingue!$A$1:$W$2481,20,FALSE),IF($A$4="PL",VLOOKUP(B830,lingue!$A$1:$W$2481,22,FALSE),IF($A$4="D",VLOOKUP(B830,lingue!$A$1:$W$2481,16,FALSE),IF($A$4="F",VLOOKUP(B830,lingue!$A$1:$W$2481,18,FALSE)))))))</f>
        <v>FERMO ZINCATO DI RICAMBIO PER PRACTIBOX PR32400000001 - DIM. MM  L=610 A=166 - Ø 4 MM. - COLORE: ZINCATO</v>
      </c>
      <c r="E830" s="23" t="str">
        <f>IF($A$4="I",VLOOKUP(B830,lingue!$A$1:$W$2481,13,FALSE),IF($A$4="GB",VLOOKUP(B830,lingue!$A$1:$W$2481,15,FALSE),IF($A$4="E",VLOOKUP(B830,lingue!$A$1:$W$2481,21,FALSE),IF($A$4="PL",VLOOKUP(B830,lingue!$A$1:$W$2481,23,FALSE),IF($A$4="D",VLOOKUP(B830,lingue!$A$1:$W$2481,17,FALSE),IF($A$4="F",VLOOKUP(B830,lingue!$A$1:$W$2481,19,FALSE)))))))</f>
        <v xml:space="preserve">***FORNITO IN MULTIPLI DI 1 PZ*** </v>
      </c>
      <c r="F830" s="28"/>
      <c r="G830" s="23"/>
      <c r="I830" s="24">
        <v>120</v>
      </c>
      <c r="J830" s="25">
        <v>1</v>
      </c>
      <c r="K830" s="26"/>
      <c r="L830" s="27">
        <v>2.2200000000000002</v>
      </c>
      <c r="M830" s="102"/>
    </row>
    <row r="831" spans="1:13" ht="21.75" customHeight="1" x14ac:dyDescent="0.25">
      <c r="A831" s="34" t="s">
        <v>654</v>
      </c>
      <c r="B831" s="22" t="s">
        <v>817</v>
      </c>
      <c r="C831" s="98" t="str">
        <f>IF(Tabella423[[#This Row],[ iMiNOW  01/09/2025  31/12/2025 ]],"PROMO"," ")</f>
        <v xml:space="preserve"> </v>
      </c>
      <c r="D831" s="8" t="str">
        <f>IF($A$4="I",VLOOKUP(B831,lingue!$A$1:$W$2481,12,FALSE),IF($A$4="GB",VLOOKUP(B831,lingue!$A$1:$W$2481,14,FALSE),IF($A$4="E",VLOOKUP(B831,lingue!$A$1:$W$2481,20,FALSE),IF($A$4="PL",VLOOKUP(B831,lingue!$A$1:$W$2481,22,FALSE),IF($A$4="D",VLOOKUP(B831,lingue!$A$1:$W$2481,16,FALSE),IF($A$4="F",VLOOKUP(B831,lingue!$A$1:$W$2481,18,FALSE)))))))</f>
        <v>FERMO ZINCATO DI RICAMBIO PER PRACTIBOX PR42060000001 - DIM. MM  L=610 A=140 - Ø 4 MM. - COLORE: ZINCATO</v>
      </c>
      <c r="E831" s="23" t="str">
        <f>IF($A$4="I",VLOOKUP(B831,lingue!$A$1:$W$2481,13,FALSE),IF($A$4="GB",VLOOKUP(B831,lingue!$A$1:$W$2481,15,FALSE),IF($A$4="E",VLOOKUP(B831,lingue!$A$1:$W$2481,21,FALSE),IF($A$4="PL",VLOOKUP(B831,lingue!$A$1:$W$2481,23,FALSE),IF($A$4="D",VLOOKUP(B831,lingue!$A$1:$W$2481,17,FALSE),IF($A$4="F",VLOOKUP(B831,lingue!$A$1:$W$2481,19,FALSE)))))))</f>
        <v xml:space="preserve">***FORNITO IN MULTIPLI DI 1 PZ*** </v>
      </c>
      <c r="F831" s="28"/>
      <c r="G831" s="23"/>
      <c r="I831" s="24">
        <v>110</v>
      </c>
      <c r="J831" s="25">
        <v>1</v>
      </c>
      <c r="K831" s="26"/>
      <c r="L831" s="27">
        <v>2.2200000000000002</v>
      </c>
      <c r="M831" s="102"/>
    </row>
    <row r="832" spans="1:13" ht="21.75" customHeight="1" x14ac:dyDescent="0.25">
      <c r="A832" s="34" t="s">
        <v>654</v>
      </c>
      <c r="B832" s="22" t="s">
        <v>818</v>
      </c>
      <c r="C832" s="98" t="str">
        <f>IF(Tabella423[[#This Row],[ iMiNOW  01/09/2025  31/12/2025 ]],"PROMO"," ")</f>
        <v xml:space="preserve"> </v>
      </c>
      <c r="D832" s="8" t="str">
        <f>IF($A$4="I",VLOOKUP(B832,lingue!$A$1:$W$2481,12,FALSE),IF($A$4="GB",VLOOKUP(B832,lingue!$A$1:$W$2481,14,FALSE),IF($A$4="E",VLOOKUP(B832,lingue!$A$1:$W$2481,20,FALSE),IF($A$4="PL",VLOOKUP(B832,lingue!$A$1:$W$2481,22,FALSE),IF($A$4="D",VLOOKUP(B832,lingue!$A$1:$W$2481,16,FALSE),IF($A$4="F",VLOOKUP(B832,lingue!$A$1:$W$2481,18,FALSE)))))))</f>
        <v>FERMO ZINCATO DI RICAMBIO PER PRACTIBOX PR51640000001 - DIM. MM  L=610 A=113 - Ø 4 MM. - COLORE: ZINCATO</v>
      </c>
      <c r="E832" s="23" t="str">
        <f>IF($A$4="I",VLOOKUP(B832,lingue!$A$1:$W$2481,13,FALSE),IF($A$4="GB",VLOOKUP(B832,lingue!$A$1:$W$2481,15,FALSE),IF($A$4="E",VLOOKUP(B832,lingue!$A$1:$W$2481,21,FALSE),IF($A$4="PL",VLOOKUP(B832,lingue!$A$1:$W$2481,23,FALSE),IF($A$4="D",VLOOKUP(B832,lingue!$A$1:$W$2481,17,FALSE),IF($A$4="F",VLOOKUP(B832,lingue!$A$1:$W$2481,19,FALSE)))))))</f>
        <v xml:space="preserve">***FORNITO IN MULTIPLI DI 1 PZ*** </v>
      </c>
      <c r="F832" s="28"/>
      <c r="G832" s="23"/>
      <c r="I832" s="24">
        <v>100</v>
      </c>
      <c r="J832" s="25">
        <v>1</v>
      </c>
      <c r="K832" s="26"/>
      <c r="L832" s="27">
        <v>2.2200000000000002</v>
      </c>
      <c r="M832" s="102"/>
    </row>
    <row r="833" spans="1:13" ht="21.75" customHeight="1" x14ac:dyDescent="0.25">
      <c r="A833" s="34" t="s">
        <v>654</v>
      </c>
      <c r="B833" s="22" t="s">
        <v>819</v>
      </c>
      <c r="C833" s="98" t="str">
        <f>IF(Tabella423[[#This Row],[ iMiNOW  01/09/2025  31/12/2025 ]],"PROMO"," ")</f>
        <v xml:space="preserve"> </v>
      </c>
      <c r="D833" s="8" t="str">
        <f>IF($A$4="I",VLOOKUP(B833,lingue!$A$1:$W$2481,12,FALSE),IF($A$4="GB",VLOOKUP(B833,lingue!$A$1:$W$2481,14,FALSE),IF($A$4="E",VLOOKUP(B833,lingue!$A$1:$W$2481,20,FALSE),IF($A$4="PL",VLOOKUP(B833,lingue!$A$1:$W$2481,22,FALSE),IF($A$4="D",VLOOKUP(B833,lingue!$A$1:$W$2481,16,FALSE),IF($A$4="F",VLOOKUP(B833,lingue!$A$1:$W$2481,18,FALSE)))))))</f>
        <v>FERMO ZINCATO DI RICAMBIO PER PRACTIBOX PR61120000001 - DIM. MM  L=610 A=77 - Ø 4 MM. - COLORE: ZINCATO</v>
      </c>
      <c r="E833" s="23" t="str">
        <f>IF($A$4="I",VLOOKUP(B833,lingue!$A$1:$W$2481,13,FALSE),IF($A$4="GB",VLOOKUP(B833,lingue!$A$1:$W$2481,15,FALSE),IF($A$4="E",VLOOKUP(B833,lingue!$A$1:$W$2481,21,FALSE),IF($A$4="PL",VLOOKUP(B833,lingue!$A$1:$W$2481,23,FALSE),IF($A$4="D",VLOOKUP(B833,lingue!$A$1:$W$2481,17,FALSE),IF($A$4="F",VLOOKUP(B833,lingue!$A$1:$W$2481,19,FALSE)))))))</f>
        <v xml:space="preserve">***FORNITO IN MULTIPLI DI 1 PZ*** </v>
      </c>
      <c r="F833" s="28"/>
      <c r="G833" s="23"/>
      <c r="I833" s="24">
        <v>90</v>
      </c>
      <c r="J833" s="25">
        <v>1</v>
      </c>
      <c r="K833" s="26"/>
      <c r="L833" s="27">
        <v>2.2200000000000002</v>
      </c>
      <c r="M833" s="102"/>
    </row>
    <row r="834" spans="1:13" ht="21.75" customHeight="1" x14ac:dyDescent="0.25">
      <c r="A834" s="34" t="s">
        <v>654</v>
      </c>
      <c r="B834" s="22" t="s">
        <v>820</v>
      </c>
      <c r="C834" s="98" t="str">
        <f>IF(Tabella423[[#This Row],[ iMiNOW  01/09/2025  31/12/2025 ]],"PROMO"," ")</f>
        <v xml:space="preserve"> </v>
      </c>
      <c r="D834" s="8" t="str">
        <f>IF($A$4="I",VLOOKUP(B834,lingue!$A$1:$W$2481,12,FALSE),IF($A$4="GB",VLOOKUP(B834,lingue!$A$1:$W$2481,14,FALSE),IF($A$4="E",VLOOKUP(B834,lingue!$A$1:$W$2481,20,FALSE),IF($A$4="PL",VLOOKUP(B834,lingue!$A$1:$W$2481,22,FALSE),IF($A$4="D",VLOOKUP(B834,lingue!$A$1:$W$2481,16,FALSE),IF($A$4="F",VLOOKUP(B834,lingue!$A$1:$W$2481,18,FALSE)))))))</f>
        <v>FERMO ZINCATO DI RICAMBIO PER PRACTIBOX PR90770000001 - DIM. MM  L=610 A=53 - Ø 4 MM. - COLORE: ZINCATO</v>
      </c>
      <c r="E834" s="23" t="str">
        <f>IF($A$4="I",VLOOKUP(B834,lingue!$A$1:$W$2481,13,FALSE),IF($A$4="GB",VLOOKUP(B834,lingue!$A$1:$W$2481,15,FALSE),IF($A$4="E",VLOOKUP(B834,lingue!$A$1:$W$2481,21,FALSE),IF($A$4="PL",VLOOKUP(B834,lingue!$A$1:$W$2481,23,FALSE),IF($A$4="D",VLOOKUP(B834,lingue!$A$1:$W$2481,17,FALSE),IF($A$4="F",VLOOKUP(B834,lingue!$A$1:$W$2481,19,FALSE)))))))</f>
        <v xml:space="preserve">***FORNITO IN MULTIPLI DI 1 PZ*** </v>
      </c>
      <c r="F834" s="28"/>
      <c r="G834" s="23"/>
      <c r="I834" s="24">
        <v>80</v>
      </c>
      <c r="J834" s="25">
        <v>1</v>
      </c>
      <c r="K834" s="26"/>
      <c r="L834" s="27">
        <v>2.2200000000000002</v>
      </c>
      <c r="M834" s="102"/>
    </row>
    <row r="835" spans="1:13" ht="21.75" customHeight="1" x14ac:dyDescent="0.25">
      <c r="A835" s="34" t="s">
        <v>654</v>
      </c>
      <c r="B835" s="83" t="s">
        <v>821</v>
      </c>
      <c r="C835" s="98" t="str">
        <f>IF(Tabella423[[#This Row],[ iMiNOW  01/09/2025  31/12/2025 ]],"PROMO"," ")</f>
        <v xml:space="preserve"> </v>
      </c>
      <c r="D835" s="8" t="str">
        <f>IF($A$4="I",VLOOKUP(B835,lingue!$A$1:$W$2481,12,FALSE),IF($A$4="GB",VLOOKUP(B835,lingue!$A$1:$W$2481,14,FALSE),IF($A$4="E",VLOOKUP(B835,lingue!$A$1:$W$2481,20,FALSE),IF($A$4="PL",VLOOKUP(B835,lingue!$A$1:$W$2481,22,FALSE),IF($A$4="D",VLOOKUP(B835,lingue!$A$1:$W$2481,16,FALSE),IF($A$4="F",VLOOKUP(B835,lingue!$A$1:$W$2481,18,FALSE)))))))</f>
        <v>VALIGETTA TOP BOX CON 18 CASSETTI - DIM. MM  L=350 P=200 A=465 - COLORE: BLU</v>
      </c>
      <c r="E835" s="23" t="str">
        <f>IF($A$4="I",VLOOKUP(B835,lingue!$A$1:$W$2481,13,FALSE),IF($A$4="GB",VLOOKUP(B835,lingue!$A$1:$W$2481,15,FALSE),IF($A$4="E",VLOOKUP(B835,lingue!$A$1:$W$2481,21,FALSE),IF($A$4="PL",VLOOKUP(B835,lingue!$A$1:$W$2481,23,FALSE),IF($A$4="D",VLOOKUP(B835,lingue!$A$1:$W$2481,17,FALSE),IF($A$4="F",VLOOKUP(B835,lingue!$A$1:$W$2481,19,FALSE)))))))</f>
        <v xml:space="preserve">***FORNITO IN MULTIPLI DI 1 PZ*** </v>
      </c>
      <c r="F835" s="8"/>
      <c r="G835" s="23"/>
      <c r="H835" s="8"/>
      <c r="I835" s="24">
        <v>4420</v>
      </c>
      <c r="J835" s="25">
        <v>1</v>
      </c>
      <c r="K835" s="26"/>
      <c r="L835" s="27">
        <v>74.03</v>
      </c>
      <c r="M835" s="102"/>
    </row>
    <row r="836" spans="1:13" ht="21.75" customHeight="1" x14ac:dyDescent="0.25">
      <c r="A836" s="34" t="s">
        <v>658</v>
      </c>
      <c r="B836" s="83" t="s">
        <v>822</v>
      </c>
      <c r="C836" s="98" t="str">
        <f>IF(Tabella423[[#This Row],[ iMiNOW  01/09/2025  31/12/2025 ]],"PROMO"," ")</f>
        <v xml:space="preserve"> </v>
      </c>
      <c r="D836" s="8" t="str">
        <f>IF($A$4="I",VLOOKUP(B836,lingue!$A$1:$W$2481,12,FALSE),IF($A$4="GB",VLOOKUP(B836,lingue!$A$1:$W$2481,14,FALSE),IF($A$4="E",VLOOKUP(B836,lingue!$A$1:$W$2481,20,FALSE),IF($A$4="PL",VLOOKUP(B836,lingue!$A$1:$W$2481,22,FALSE),IF($A$4="D",VLOOKUP(B836,lingue!$A$1:$W$2481,16,FALSE),IF($A$4="F",VLOOKUP(B836,lingue!$A$1:$W$2481,18,FALSE)))))))</f>
        <v>CASSETTA RK IN POLIPROPILENE CON FONDO LISCIO-CAPACITA Lt=2 - DIM. MM  L=120 P=300 A=100 - COLORE: BLU</v>
      </c>
      <c r="E836" s="23" t="str">
        <f>IF($A$4="I",VLOOKUP(B836,lingue!$A$1:$W$2481,13,FALSE),IF($A$4="GB",VLOOKUP(B836,lingue!$A$1:$W$2481,15,FALSE),IF($A$4="E",VLOOKUP(B836,lingue!$A$1:$W$2481,21,FALSE),IF($A$4="PL",VLOOKUP(B836,lingue!$A$1:$W$2481,23,FALSE),IF($A$4="D",VLOOKUP(B836,lingue!$A$1:$W$2481,17,FALSE),IF($A$4="F",VLOOKUP(B836,lingue!$A$1:$W$2481,19,FALSE)))))))</f>
        <v xml:space="preserve">***FORNITO IN MULTIPLI DI 32/512 PZ*** </v>
      </c>
      <c r="F836" s="8"/>
      <c r="G836" s="23"/>
      <c r="H836" s="8"/>
      <c r="I836" s="24">
        <v>340</v>
      </c>
      <c r="J836" s="25">
        <v>32</v>
      </c>
      <c r="K836" s="26">
        <v>512</v>
      </c>
      <c r="L836" s="27">
        <v>4.5999999999999996</v>
      </c>
      <c r="M836" s="102"/>
    </row>
    <row r="837" spans="1:13" ht="21.75" customHeight="1" x14ac:dyDescent="0.25">
      <c r="A837" s="34" t="s">
        <v>658</v>
      </c>
      <c r="B837" s="77" t="s">
        <v>823</v>
      </c>
      <c r="C837" s="98" t="str">
        <f>IF(Tabella423[[#This Row],[ iMiNOW  01/09/2025  31/12/2025 ]],"PROMO"," ")</f>
        <v xml:space="preserve"> </v>
      </c>
      <c r="D837" s="8" t="str">
        <f>IF($A$4="I",VLOOKUP(B837,lingue!$A$1:$W$2481,12,FALSE),IF($A$4="GB",VLOOKUP(B837,lingue!$A$1:$W$2481,14,FALSE),IF($A$4="E",VLOOKUP(B837,lingue!$A$1:$W$2481,20,FALSE),IF($A$4="PL",VLOOKUP(B837,lingue!$A$1:$W$2481,22,FALSE),IF($A$4="D",VLOOKUP(B837,lingue!$A$1:$W$2481,16,FALSE),IF($A$4="F",VLOOKUP(B837,lingue!$A$1:$W$2481,18,FALSE)))))))</f>
        <v>CASSETTA RK IN POLIPROPILENE CONDUTTIVO CON FONDO LISCIO-CAPACITA Lt=2 - DIM. MM  L=120 P=300 A=100 - COLORE: NERO</v>
      </c>
      <c r="E837" s="23" t="str">
        <f>IF($A$4="I",VLOOKUP(B837,lingue!$A$1:$W$2481,13,FALSE),IF($A$4="GB",VLOOKUP(B837,lingue!$A$1:$W$2481,15,FALSE),IF($A$4="E",VLOOKUP(B837,lingue!$A$1:$W$2481,21,FALSE),IF($A$4="PL",VLOOKUP(B837,lingue!$A$1:$W$2481,23,FALSE),IF($A$4="D",VLOOKUP(B837,lingue!$A$1:$W$2481,17,FALSE),IF($A$4="F",VLOOKUP(B837,lingue!$A$1:$W$2481,19,FALSE)))))))</f>
        <v xml:space="preserve">***FORNITO IN MULTIPLI DI 32/512 PZ*** </v>
      </c>
      <c r="F837" s="8"/>
      <c r="G837" s="23"/>
      <c r="H837" s="8"/>
      <c r="I837" s="24">
        <v>380</v>
      </c>
      <c r="J837" s="25">
        <v>32</v>
      </c>
      <c r="K837" s="26">
        <v>512</v>
      </c>
      <c r="L837" s="27">
        <v>6.52</v>
      </c>
      <c r="M837" s="102"/>
    </row>
    <row r="838" spans="1:13" ht="21.75" customHeight="1" x14ac:dyDescent="0.25">
      <c r="A838" s="34" t="s">
        <v>658</v>
      </c>
      <c r="B838" s="79" t="s">
        <v>824</v>
      </c>
      <c r="C838" s="98" t="str">
        <f>IF(Tabella423[[#This Row],[ iMiNOW  01/09/2025  31/12/2025 ]],"PROMO"," ")</f>
        <v xml:space="preserve"> </v>
      </c>
      <c r="D838" s="8" t="str">
        <f>IF($A$4="I",VLOOKUP(B838,lingue!$A$1:$W$2481,12,FALSE),IF($A$4="GB",VLOOKUP(B838,lingue!$A$1:$W$2481,14,FALSE),IF($A$4="E",VLOOKUP(B838,lingue!$A$1:$W$2481,20,FALSE),IF($A$4="PL",VLOOKUP(B838,lingue!$A$1:$W$2481,22,FALSE),IF($A$4="D",VLOOKUP(B838,lingue!$A$1:$W$2481,16,FALSE),IF($A$4="F",VLOOKUP(B838,lingue!$A$1:$W$2481,18,FALSE)))))))</f>
        <v>CASSETTA RK IN REPLAST CON FONDO LISCIO-CAPACITA Lt=2 - DIM. MM  L=120 P=300 A=100 - COLORE: GRIGIO SCURO</v>
      </c>
      <c r="E838" s="23" t="str">
        <f>IF($A$4="I",VLOOKUP(B838,lingue!$A$1:$W$2481,13,FALSE),IF($A$4="GB",VLOOKUP(B838,lingue!$A$1:$W$2481,15,FALSE),IF($A$4="E",VLOOKUP(B838,lingue!$A$1:$W$2481,21,FALSE),IF($A$4="PL",VLOOKUP(B838,lingue!$A$1:$W$2481,23,FALSE),IF($A$4="D",VLOOKUP(B838,lingue!$A$1:$W$2481,17,FALSE),IF($A$4="F",VLOOKUP(B838,lingue!$A$1:$W$2481,19,FALSE)))))))</f>
        <v xml:space="preserve">***FORNITO IN MULTIPLI DI 32/512 PZ*** </v>
      </c>
      <c r="F838" s="8"/>
      <c r="G838" s="23"/>
      <c r="H838" s="8"/>
      <c r="I838" s="24">
        <v>340</v>
      </c>
      <c r="J838" s="25">
        <v>32</v>
      </c>
      <c r="K838" s="26">
        <v>512</v>
      </c>
      <c r="L838" s="27">
        <v>3.68</v>
      </c>
      <c r="M838" s="102"/>
    </row>
    <row r="839" spans="1:13" ht="21.75" customHeight="1" x14ac:dyDescent="0.25">
      <c r="A839" s="34" t="s">
        <v>658</v>
      </c>
      <c r="B839" s="83" t="s">
        <v>825</v>
      </c>
      <c r="C839" s="98" t="str">
        <f>IF(Tabella423[[#This Row],[ iMiNOW  01/09/2025  31/12/2025 ]],"PROMO"," ")</f>
        <v xml:space="preserve"> </v>
      </c>
      <c r="D839" s="8" t="str">
        <f>IF($A$4="I",VLOOKUP(B839,lingue!$A$1:$W$2481,12,FALSE),IF($A$4="GB",VLOOKUP(B839,lingue!$A$1:$W$2481,14,FALSE),IF($A$4="E",VLOOKUP(B839,lingue!$A$1:$W$2481,20,FALSE),IF($A$4="PL",VLOOKUP(B839,lingue!$A$1:$W$2481,22,FALSE),IF($A$4="D",VLOOKUP(B839,lingue!$A$1:$W$2481,16,FALSE),IF($A$4="F",VLOOKUP(B839,lingue!$A$1:$W$2481,18,FALSE)))))))</f>
        <v>CASSETTA RK IN POLIPROPILENE CON FONDO LISCIO-CAPACITA Lt=3 - DIM. MM  L=160 P=300 A=100 - COLORE: BLU</v>
      </c>
      <c r="E839" s="23" t="str">
        <f>IF($A$4="I",VLOOKUP(B839,lingue!$A$1:$W$2481,13,FALSE),IF($A$4="GB",VLOOKUP(B839,lingue!$A$1:$W$2481,15,FALSE),IF($A$4="E",VLOOKUP(B839,lingue!$A$1:$W$2481,21,FALSE),IF($A$4="PL",VLOOKUP(B839,lingue!$A$1:$W$2481,23,FALSE),IF($A$4="D",VLOOKUP(B839,lingue!$A$1:$W$2481,17,FALSE),IF($A$4="F",VLOOKUP(B839,lingue!$A$1:$W$2481,19,FALSE)))))))</f>
        <v xml:space="preserve">***FORNITO IN MULTIPLI DI 24/384 PZ*** </v>
      </c>
      <c r="F839" s="8"/>
      <c r="G839" s="23"/>
      <c r="H839" s="8"/>
      <c r="I839" s="24">
        <v>370</v>
      </c>
      <c r="J839" s="25">
        <v>24</v>
      </c>
      <c r="K839" s="26">
        <v>384</v>
      </c>
      <c r="L839" s="27">
        <v>5.07</v>
      </c>
      <c r="M839" s="102"/>
    </row>
    <row r="840" spans="1:13" ht="21.75" customHeight="1" x14ac:dyDescent="0.25">
      <c r="A840" s="34" t="s">
        <v>658</v>
      </c>
      <c r="B840" s="77" t="s">
        <v>826</v>
      </c>
      <c r="C840" s="98" t="str">
        <f>IF(Tabella423[[#This Row],[ iMiNOW  01/09/2025  31/12/2025 ]],"PROMO"," ")</f>
        <v xml:space="preserve"> </v>
      </c>
      <c r="D840" s="8" t="str">
        <f>IF($A$4="I",VLOOKUP(B840,lingue!$A$1:$W$2481,12,FALSE),IF($A$4="GB",VLOOKUP(B840,lingue!$A$1:$W$2481,14,FALSE),IF($A$4="E",VLOOKUP(B840,lingue!$A$1:$W$2481,20,FALSE),IF($A$4="PL",VLOOKUP(B840,lingue!$A$1:$W$2481,22,FALSE),IF($A$4="D",VLOOKUP(B840,lingue!$A$1:$W$2481,16,FALSE),IF($A$4="F",VLOOKUP(B840,lingue!$A$1:$W$2481,18,FALSE)))))))</f>
        <v>CASSETTA RK IN POLIPROPILENE CONDUTTIVO CON FONDO LISCIO-CAPACITA Lt=3 - DIM. MM  L=160 P=300 A=100 - COLORE: NERO</v>
      </c>
      <c r="E840" s="23" t="str">
        <f>IF($A$4="I",VLOOKUP(B840,lingue!$A$1:$W$2481,13,FALSE),IF($A$4="GB",VLOOKUP(B840,lingue!$A$1:$W$2481,15,FALSE),IF($A$4="E",VLOOKUP(B840,lingue!$A$1:$W$2481,21,FALSE),IF($A$4="PL",VLOOKUP(B840,lingue!$A$1:$W$2481,23,FALSE),IF($A$4="D",VLOOKUP(B840,lingue!$A$1:$W$2481,17,FALSE),IF($A$4="F",VLOOKUP(B840,lingue!$A$1:$W$2481,19,FALSE)))))))</f>
        <v xml:space="preserve">***FORNITO IN MULTIPLI DI 24/384 PZ*** </v>
      </c>
      <c r="F840" s="8"/>
      <c r="G840" s="23"/>
      <c r="H840" s="8"/>
      <c r="I840" s="24">
        <v>414</v>
      </c>
      <c r="J840" s="25">
        <v>24</v>
      </c>
      <c r="K840" s="26">
        <v>384</v>
      </c>
      <c r="L840" s="27">
        <v>7.26</v>
      </c>
      <c r="M840" s="102"/>
    </row>
    <row r="841" spans="1:13" ht="21.75" customHeight="1" x14ac:dyDescent="0.25">
      <c r="A841" s="34" t="s">
        <v>658</v>
      </c>
      <c r="B841" s="79" t="s">
        <v>827</v>
      </c>
      <c r="C841" s="98" t="str">
        <f>IF(Tabella423[[#This Row],[ iMiNOW  01/09/2025  31/12/2025 ]],"PROMO"," ")</f>
        <v xml:space="preserve"> </v>
      </c>
      <c r="D841" s="8" t="str">
        <f>IF($A$4="I",VLOOKUP(B841,lingue!$A$1:$W$2481,12,FALSE),IF($A$4="GB",VLOOKUP(B841,lingue!$A$1:$W$2481,14,FALSE),IF($A$4="E",VLOOKUP(B841,lingue!$A$1:$W$2481,20,FALSE),IF($A$4="PL",VLOOKUP(B841,lingue!$A$1:$W$2481,22,FALSE),IF($A$4="D",VLOOKUP(B841,lingue!$A$1:$W$2481,16,FALSE),IF($A$4="F",VLOOKUP(B841,lingue!$A$1:$W$2481,18,FALSE)))))))</f>
        <v>CASSETTA RK IN REPLAST CON FONDO LISCIO-CAPACITA Lt=3 - DIM. MM  L=160 P=300 A=100 - COLORE: GRIGIO SCURO</v>
      </c>
      <c r="E841" s="23" t="str">
        <f>IF($A$4="I",VLOOKUP(B841,lingue!$A$1:$W$2481,13,FALSE),IF($A$4="GB",VLOOKUP(B841,lingue!$A$1:$W$2481,15,FALSE),IF($A$4="E",VLOOKUP(B841,lingue!$A$1:$W$2481,21,FALSE),IF($A$4="PL",VLOOKUP(B841,lingue!$A$1:$W$2481,23,FALSE),IF($A$4="D",VLOOKUP(B841,lingue!$A$1:$W$2481,17,FALSE),IF($A$4="F",VLOOKUP(B841,lingue!$A$1:$W$2481,19,FALSE)))))))</f>
        <v xml:space="preserve">***FORNITO IN MULTIPLI DI 24/384 PZ*** </v>
      </c>
      <c r="F841" s="8"/>
      <c r="G841" s="23"/>
      <c r="H841" s="8"/>
      <c r="I841" s="24">
        <v>387</v>
      </c>
      <c r="J841" s="25">
        <v>24</v>
      </c>
      <c r="K841" s="26">
        <v>384</v>
      </c>
      <c r="L841" s="27">
        <v>4.05</v>
      </c>
      <c r="M841" s="102"/>
    </row>
    <row r="842" spans="1:13" ht="21.75" customHeight="1" x14ac:dyDescent="0.25">
      <c r="A842" s="34" t="s">
        <v>658</v>
      </c>
      <c r="B842" s="83" t="s">
        <v>828</v>
      </c>
      <c r="C842" s="98" t="str">
        <f>IF(Tabella423[[#This Row],[ iMiNOW  01/09/2025  31/12/2025 ]],"PROMO"," ")</f>
        <v>PROMO</v>
      </c>
      <c r="D842" s="8" t="str">
        <f>IF($A$4="I",VLOOKUP(B842,lingue!$A$1:$W$2481,12,FALSE),IF($A$4="GB",VLOOKUP(B842,lingue!$A$1:$W$2481,14,FALSE),IF($A$4="E",VLOOKUP(B842,lingue!$A$1:$W$2481,20,FALSE),IF($A$4="PL",VLOOKUP(B842,lingue!$A$1:$W$2481,22,FALSE),IF($A$4="D",VLOOKUP(B842,lingue!$A$1:$W$2481,16,FALSE),IF($A$4="F",VLOOKUP(B842,lingue!$A$1:$W$2481,18,FALSE)))))))</f>
        <v>CASSETTA RK IN POLIPROPILENE CON FONDO LISCIO-CAPACITA Lt=3 - DIM. MM  L=120 P=400 A=100 - COLORE: BLU</v>
      </c>
      <c r="E842" s="23" t="str">
        <f>IF($A$4="I",VLOOKUP(B842,lingue!$A$1:$W$2481,13,FALSE),IF($A$4="GB",VLOOKUP(B842,lingue!$A$1:$W$2481,15,FALSE),IF($A$4="E",VLOOKUP(B842,lingue!$A$1:$W$2481,21,FALSE),IF($A$4="PL",VLOOKUP(B842,lingue!$A$1:$W$2481,23,FALSE),IF($A$4="D",VLOOKUP(B842,lingue!$A$1:$W$2481,17,FALSE),IF($A$4="F",VLOOKUP(B842,lingue!$A$1:$W$2481,19,FALSE)))))))</f>
        <v xml:space="preserve">***FORNITO IN MULTIPLI DI 32/384 PZ*** </v>
      </c>
      <c r="F842" s="8"/>
      <c r="G842" s="23"/>
      <c r="H842" s="8"/>
      <c r="I842" s="24">
        <v>438</v>
      </c>
      <c r="J842" s="25">
        <v>32</v>
      </c>
      <c r="K842" s="26">
        <v>384</v>
      </c>
      <c r="L842" s="27">
        <v>5.12</v>
      </c>
      <c r="M842" s="102">
        <f>ROUND(L842*0.9,2)</f>
        <v>4.6100000000000003</v>
      </c>
    </row>
    <row r="843" spans="1:13" ht="21.75" customHeight="1" x14ac:dyDescent="0.25">
      <c r="A843" s="34" t="s">
        <v>658</v>
      </c>
      <c r="B843" s="77" t="s">
        <v>829</v>
      </c>
      <c r="C843" s="98" t="str">
        <f>IF(Tabella423[[#This Row],[ iMiNOW  01/09/2025  31/12/2025 ]],"PROMO"," ")</f>
        <v xml:space="preserve"> </v>
      </c>
      <c r="D843" s="8" t="str">
        <f>IF($A$4="I",VLOOKUP(B843,lingue!$A$1:$W$2481,12,FALSE),IF($A$4="GB",VLOOKUP(B843,lingue!$A$1:$W$2481,14,FALSE),IF($A$4="E",VLOOKUP(B843,lingue!$A$1:$W$2481,20,FALSE),IF($A$4="PL",VLOOKUP(B843,lingue!$A$1:$W$2481,22,FALSE),IF($A$4="D",VLOOKUP(B843,lingue!$A$1:$W$2481,16,FALSE),IF($A$4="F",VLOOKUP(B843,lingue!$A$1:$W$2481,18,FALSE)))))))</f>
        <v>CASSETTA RK IN POLIPROPILENE CONDUTTIVO CON FONDO LISCIO-CAPACITA Lt=3 - DIM. MM  L=120 P=400 A=100 - COLORE: NERO</v>
      </c>
      <c r="E843" s="23" t="str">
        <f>IF($A$4="I",VLOOKUP(B843,lingue!$A$1:$W$2481,13,FALSE),IF($A$4="GB",VLOOKUP(B843,lingue!$A$1:$W$2481,15,FALSE),IF($A$4="E",VLOOKUP(B843,lingue!$A$1:$W$2481,21,FALSE),IF($A$4="PL",VLOOKUP(B843,lingue!$A$1:$W$2481,23,FALSE),IF($A$4="D",VLOOKUP(B843,lingue!$A$1:$W$2481,17,FALSE),IF($A$4="F",VLOOKUP(B843,lingue!$A$1:$W$2481,19,FALSE)))))))</f>
        <v xml:space="preserve">***FORNITO IN MULTIPLI DI 32/384 PZ***  </v>
      </c>
      <c r="F843" s="8"/>
      <c r="G843" s="23"/>
      <c r="H843" s="8"/>
      <c r="I843" s="24">
        <v>491</v>
      </c>
      <c r="J843" s="25">
        <v>32</v>
      </c>
      <c r="K843" s="26">
        <v>384</v>
      </c>
      <c r="L843" s="27">
        <v>9.61</v>
      </c>
      <c r="M843" s="102"/>
    </row>
    <row r="844" spans="1:13" ht="21.75" customHeight="1" x14ac:dyDescent="0.25">
      <c r="A844" s="34" t="s">
        <v>658</v>
      </c>
      <c r="B844" s="79" t="s">
        <v>830</v>
      </c>
      <c r="C844" s="98" t="str">
        <f>IF(Tabella423[[#This Row],[ iMiNOW  01/09/2025  31/12/2025 ]],"PROMO"," ")</f>
        <v xml:space="preserve"> </v>
      </c>
      <c r="D844" s="8" t="str">
        <f>IF($A$4="I",VLOOKUP(B844,lingue!$A$1:$W$2481,12,FALSE),IF($A$4="GB",VLOOKUP(B844,lingue!$A$1:$W$2481,14,FALSE),IF($A$4="E",VLOOKUP(B844,lingue!$A$1:$W$2481,20,FALSE),IF($A$4="PL",VLOOKUP(B844,lingue!$A$1:$W$2481,22,FALSE),IF($A$4="D",VLOOKUP(B844,lingue!$A$1:$W$2481,16,FALSE),IF($A$4="F",VLOOKUP(B844,lingue!$A$1:$W$2481,18,FALSE)))))))</f>
        <v>CASSETTA RK IN REPLAST CON FONDO LISCIO-CAPACITA Lt=3 - DIM. MM  L=120 P=400 A=100 - COLORE: GRIGIO SCURO</v>
      </c>
      <c r="E844" s="23" t="str">
        <f>IF($A$4="I",VLOOKUP(B844,lingue!$A$1:$W$2481,13,FALSE),IF($A$4="GB",VLOOKUP(B844,lingue!$A$1:$W$2481,15,FALSE),IF($A$4="E",VLOOKUP(B844,lingue!$A$1:$W$2481,21,FALSE),IF($A$4="PL",VLOOKUP(B844,lingue!$A$1:$W$2481,23,FALSE),IF($A$4="D",VLOOKUP(B844,lingue!$A$1:$W$2481,17,FALSE),IF($A$4="F",VLOOKUP(B844,lingue!$A$1:$W$2481,19,FALSE)))))))</f>
        <v xml:space="preserve">***FORNITO IN MULTIPLI DI 32/384 PZ*** </v>
      </c>
      <c r="F844" s="8"/>
      <c r="G844" s="23"/>
      <c r="H844" s="8"/>
      <c r="I844" s="24">
        <v>458</v>
      </c>
      <c r="J844" s="25">
        <v>32</v>
      </c>
      <c r="K844" s="26">
        <v>384</v>
      </c>
      <c r="L844" s="27">
        <v>4.1100000000000003</v>
      </c>
      <c r="M844" s="102"/>
    </row>
    <row r="845" spans="1:13" ht="21.75" customHeight="1" x14ac:dyDescent="0.25">
      <c r="A845" s="34" t="s">
        <v>658</v>
      </c>
      <c r="B845" s="83" t="s">
        <v>831</v>
      </c>
      <c r="C845" s="98" t="str">
        <f>IF(Tabella423[[#This Row],[ iMiNOW  01/09/2025  31/12/2025 ]],"PROMO"," ")</f>
        <v>PROMO</v>
      </c>
      <c r="D845" s="8" t="str">
        <f>IF($A$4="I",VLOOKUP(B845,lingue!$A$1:$W$2481,12,FALSE),IF($A$4="GB",VLOOKUP(B845,lingue!$A$1:$W$2481,14,FALSE),IF($A$4="E",VLOOKUP(B845,lingue!$A$1:$W$2481,20,FALSE),IF($A$4="PL",VLOOKUP(B845,lingue!$A$1:$W$2481,22,FALSE),IF($A$4="D",VLOOKUP(B845,lingue!$A$1:$W$2481,16,FALSE),IF($A$4="F",VLOOKUP(B845,lingue!$A$1:$W$2481,18,FALSE)))))))</f>
        <v>CASSETTA RK IN POLIPROPILENE CON FONDO LISCIO-CAPACITA Lt=5 - DIM. MM  L=160 P=400 A=100 - COLORE: BLU</v>
      </c>
      <c r="E845" s="23" t="str">
        <f>IF($A$4="I",VLOOKUP(B845,lingue!$A$1:$W$2481,13,FALSE),IF($A$4="GB",VLOOKUP(B845,lingue!$A$1:$W$2481,15,FALSE),IF($A$4="E",VLOOKUP(B845,lingue!$A$1:$W$2481,21,FALSE),IF($A$4="PL",VLOOKUP(B845,lingue!$A$1:$W$2481,23,FALSE),IF($A$4="D",VLOOKUP(B845,lingue!$A$1:$W$2481,17,FALSE),IF($A$4="F",VLOOKUP(B845,lingue!$A$1:$W$2481,19,FALSE)))))))</f>
        <v xml:space="preserve">***FORNITO IN MULTIPLI DI 24/288 PZ*** </v>
      </c>
      <c r="F845" s="8"/>
      <c r="G845" s="23"/>
      <c r="H845" s="8"/>
      <c r="I845" s="24">
        <v>448</v>
      </c>
      <c r="J845" s="25">
        <v>24</v>
      </c>
      <c r="K845" s="26">
        <v>288</v>
      </c>
      <c r="L845" s="27">
        <v>5.62</v>
      </c>
      <c r="M845" s="102">
        <f t="shared" ref="M845:M858" si="2">ROUND(L845*0.9,2)</f>
        <v>5.0599999999999996</v>
      </c>
    </row>
    <row r="846" spans="1:13" ht="21.75" customHeight="1" x14ac:dyDescent="0.25">
      <c r="A846" s="34" t="s">
        <v>658</v>
      </c>
      <c r="B846" s="77" t="s">
        <v>832</v>
      </c>
      <c r="C846" s="98" t="str">
        <f>IF(Tabella423[[#This Row],[ iMiNOW  01/09/2025  31/12/2025 ]],"PROMO"," ")</f>
        <v xml:space="preserve"> </v>
      </c>
      <c r="D846" s="8" t="str">
        <f>IF($A$4="I",VLOOKUP(B846,lingue!$A$1:$W$2481,12,FALSE),IF($A$4="GB",VLOOKUP(B846,lingue!$A$1:$W$2481,14,FALSE),IF($A$4="E",VLOOKUP(B846,lingue!$A$1:$W$2481,20,FALSE),IF($A$4="PL",VLOOKUP(B846,lingue!$A$1:$W$2481,22,FALSE),IF($A$4="D",VLOOKUP(B846,lingue!$A$1:$W$2481,16,FALSE),IF($A$4="F",VLOOKUP(B846,lingue!$A$1:$W$2481,18,FALSE)))))))</f>
        <v>CASSETTA RK IN POLIPROPILENE CONDUTTIVO CON FONDO LISCIO-CAPACITA Lt=5 - DIM. MM  L=160 P=400 A=100 - COLORE: NERO</v>
      </c>
      <c r="E846" s="23" t="str">
        <f>IF($A$4="I",VLOOKUP(B846,lingue!$A$1:$W$2481,13,FALSE),IF($A$4="GB",VLOOKUP(B846,lingue!$A$1:$W$2481,15,FALSE),IF($A$4="E",VLOOKUP(B846,lingue!$A$1:$W$2481,21,FALSE),IF($A$4="PL",VLOOKUP(B846,lingue!$A$1:$W$2481,23,FALSE),IF($A$4="D",VLOOKUP(B846,lingue!$A$1:$W$2481,17,FALSE),IF($A$4="F",VLOOKUP(B846,lingue!$A$1:$W$2481,19,FALSE)))))))</f>
        <v xml:space="preserve">***FORNITO IN MULTIPLI DI 24/288 PZ*** </v>
      </c>
      <c r="F846" s="8"/>
      <c r="G846" s="23"/>
      <c r="H846" s="8"/>
      <c r="I846" s="24">
        <v>502</v>
      </c>
      <c r="J846" s="25">
        <v>24</v>
      </c>
      <c r="K846" s="26">
        <v>288</v>
      </c>
      <c r="L846" s="27">
        <v>8.44</v>
      </c>
      <c r="M846" s="102"/>
    </row>
    <row r="847" spans="1:13" ht="21.75" customHeight="1" x14ac:dyDescent="0.25">
      <c r="A847" s="34" t="s">
        <v>658</v>
      </c>
      <c r="B847" s="79" t="s">
        <v>833</v>
      </c>
      <c r="C847" s="98" t="str">
        <f>IF(Tabella423[[#This Row],[ iMiNOW  01/09/2025  31/12/2025 ]],"PROMO"," ")</f>
        <v xml:space="preserve"> </v>
      </c>
      <c r="D847" s="8" t="str">
        <f>IF($A$4="I",VLOOKUP(B847,lingue!$A$1:$W$2481,12,FALSE),IF($A$4="GB",VLOOKUP(B847,lingue!$A$1:$W$2481,14,FALSE),IF($A$4="E",VLOOKUP(B847,lingue!$A$1:$W$2481,20,FALSE),IF($A$4="PL",VLOOKUP(B847,lingue!$A$1:$W$2481,22,FALSE),IF($A$4="D",VLOOKUP(B847,lingue!$A$1:$W$2481,16,FALSE),IF($A$4="F",VLOOKUP(B847,lingue!$A$1:$W$2481,18,FALSE)))))))</f>
        <v>CASSETTA RK IN REPLAST CON FONDO LISCIO-CAPACITA Lt=5 - DIM. MM  L=160 P=400 A=100 - COLORE: GRIGIO SCURO</v>
      </c>
      <c r="E847" s="23" t="str">
        <f>IF($A$4="I",VLOOKUP(B847,lingue!$A$1:$W$2481,13,FALSE),IF($A$4="GB",VLOOKUP(B847,lingue!$A$1:$W$2481,15,FALSE),IF($A$4="E",VLOOKUP(B847,lingue!$A$1:$W$2481,21,FALSE),IF($A$4="PL",VLOOKUP(B847,lingue!$A$1:$W$2481,23,FALSE),IF($A$4="D",VLOOKUP(B847,lingue!$A$1:$W$2481,17,FALSE),IF($A$4="F",VLOOKUP(B847,lingue!$A$1:$W$2481,19,FALSE)))))))</f>
        <v xml:space="preserve">***FORNITO IN MULTIPLI DI 24/288 PZ*** </v>
      </c>
      <c r="F847" s="8"/>
      <c r="G847" s="23"/>
      <c r="H847" s="8"/>
      <c r="I847" s="24">
        <v>468</v>
      </c>
      <c r="J847" s="25">
        <v>24</v>
      </c>
      <c r="K847" s="26">
        <v>288</v>
      </c>
      <c r="L847" s="27">
        <v>4.4800000000000004</v>
      </c>
      <c r="M847" s="102"/>
    </row>
    <row r="848" spans="1:13" ht="21.75" customHeight="1" x14ac:dyDescent="0.25">
      <c r="A848" s="34" t="s">
        <v>658</v>
      </c>
      <c r="B848" s="83" t="s">
        <v>834</v>
      </c>
      <c r="C848" s="98" t="str">
        <f>IF(Tabella423[[#This Row],[ iMiNOW  01/09/2025  31/12/2025 ]],"PROMO"," ")</f>
        <v>PROMO</v>
      </c>
      <c r="D848" s="8" t="str">
        <f>IF($A$4="I",VLOOKUP(B848,lingue!$A$1:$W$2481,12,FALSE),IF($A$4="GB",VLOOKUP(B848,lingue!$A$1:$W$2481,14,FALSE),IF($A$4="E",VLOOKUP(B848,lingue!$A$1:$W$2481,20,FALSE),IF($A$4="PL",VLOOKUP(B848,lingue!$A$1:$W$2481,22,FALSE),IF($A$4="D",VLOOKUP(B848,lingue!$A$1:$W$2481,16,FALSE),IF($A$4="F",VLOOKUP(B848,lingue!$A$1:$W$2481,18,FALSE)))))))</f>
        <v>CASSETTA RK IN POLIPROPILENE CON FONDO LISCIO-CAPACITA Lt=7 - DIM. MM  L=240 P=400 A=100 - COLORE: BLU</v>
      </c>
      <c r="E848" s="23" t="str">
        <f>IF($A$4="I",VLOOKUP(B848,lingue!$A$1:$W$2481,13,FALSE),IF($A$4="GB",VLOOKUP(B848,lingue!$A$1:$W$2481,15,FALSE),IF($A$4="E",VLOOKUP(B848,lingue!$A$1:$W$2481,21,FALSE),IF($A$4="PL",VLOOKUP(B848,lingue!$A$1:$W$2481,23,FALSE),IF($A$4="D",VLOOKUP(B848,lingue!$A$1:$W$2481,17,FALSE),IF($A$4="F",VLOOKUP(B848,lingue!$A$1:$W$2481,19,FALSE)))))))</f>
        <v xml:space="preserve">***FORNITO IN MULTIPLI DI 16/192 PZ*** </v>
      </c>
      <c r="F848" s="8"/>
      <c r="G848" s="23"/>
      <c r="H848" s="8"/>
      <c r="I848" s="24">
        <v>644</v>
      </c>
      <c r="J848" s="25">
        <v>16</v>
      </c>
      <c r="K848" s="26">
        <v>192</v>
      </c>
      <c r="L848" s="27">
        <v>7.08</v>
      </c>
      <c r="M848" s="102">
        <f t="shared" si="2"/>
        <v>6.37</v>
      </c>
    </row>
    <row r="849" spans="1:13" ht="21.75" customHeight="1" x14ac:dyDescent="0.25">
      <c r="A849" s="34" t="s">
        <v>658</v>
      </c>
      <c r="B849" s="77" t="s">
        <v>835</v>
      </c>
      <c r="C849" s="98" t="str">
        <f>IF(Tabella423[[#This Row],[ iMiNOW  01/09/2025  31/12/2025 ]],"PROMO"," ")</f>
        <v xml:space="preserve"> </v>
      </c>
      <c r="D849" s="8" t="str">
        <f>IF($A$4="I",VLOOKUP(B849,lingue!$A$1:$W$2481,12,FALSE),IF($A$4="GB",VLOOKUP(B849,lingue!$A$1:$W$2481,14,FALSE),IF($A$4="E",VLOOKUP(B849,lingue!$A$1:$W$2481,20,FALSE),IF($A$4="PL",VLOOKUP(B849,lingue!$A$1:$W$2481,22,FALSE),IF($A$4="D",VLOOKUP(B849,lingue!$A$1:$W$2481,16,FALSE),IF($A$4="F",VLOOKUP(B849,lingue!$A$1:$W$2481,18,FALSE)))))))</f>
        <v>CASSETTA RK IN POLIPROPILENE CONDUTTIVO CON FONDO LISCIO-CAPACITA Lt=7 - DIM. MM  L=240 P=400 A=100 - COLORE: NERO</v>
      </c>
      <c r="E849" s="23" t="str">
        <f>IF($A$4="I",VLOOKUP(B849,lingue!$A$1:$W$2481,13,FALSE),IF($A$4="GB",VLOOKUP(B849,lingue!$A$1:$W$2481,15,FALSE),IF($A$4="E",VLOOKUP(B849,lingue!$A$1:$W$2481,21,FALSE),IF($A$4="PL",VLOOKUP(B849,lingue!$A$1:$W$2481,23,FALSE),IF($A$4="D",VLOOKUP(B849,lingue!$A$1:$W$2481,17,FALSE),IF($A$4="F",VLOOKUP(B849,lingue!$A$1:$W$2481,19,FALSE)))))))</f>
        <v xml:space="preserve">***FORNITO IN MULTIPLI DI 16/192 PZ*** </v>
      </c>
      <c r="F849" s="8"/>
      <c r="G849" s="23"/>
      <c r="H849" s="8"/>
      <c r="I849" s="24">
        <v>721</v>
      </c>
      <c r="J849" s="25">
        <v>16</v>
      </c>
      <c r="K849" s="26">
        <v>192</v>
      </c>
      <c r="L849" s="27">
        <v>13.25</v>
      </c>
      <c r="M849" s="102"/>
    </row>
    <row r="850" spans="1:13" ht="21.75" customHeight="1" x14ac:dyDescent="0.25">
      <c r="A850" s="34" t="s">
        <v>658</v>
      </c>
      <c r="B850" s="79" t="s">
        <v>836</v>
      </c>
      <c r="C850" s="98" t="str">
        <f>IF(Tabella423[[#This Row],[ iMiNOW  01/09/2025  31/12/2025 ]],"PROMO"," ")</f>
        <v xml:space="preserve"> </v>
      </c>
      <c r="D850" s="8" t="str">
        <f>IF($A$4="I",VLOOKUP(B850,lingue!$A$1:$W$2481,12,FALSE),IF($A$4="GB",VLOOKUP(B850,lingue!$A$1:$W$2481,14,FALSE),IF($A$4="E",VLOOKUP(B850,lingue!$A$1:$W$2481,20,FALSE),IF($A$4="PL",VLOOKUP(B850,lingue!$A$1:$W$2481,22,FALSE),IF($A$4="D",VLOOKUP(B850,lingue!$A$1:$W$2481,16,FALSE),IF($A$4="F",VLOOKUP(B850,lingue!$A$1:$W$2481,18,FALSE)))))))</f>
        <v>CASSETTA RK IN REPLAST CON FONDO LISCIO-CAPACITA Lt=7 - DIM. MM  L=240 P=400 A=100 - COLORE: GRIGIO SCURO</v>
      </c>
      <c r="E850" s="23" t="str">
        <f>IF($A$4="I",VLOOKUP(B850,lingue!$A$1:$W$2481,13,FALSE),IF($A$4="GB",VLOOKUP(B850,lingue!$A$1:$W$2481,15,FALSE),IF($A$4="E",VLOOKUP(B850,lingue!$A$1:$W$2481,21,FALSE),IF($A$4="PL",VLOOKUP(B850,lingue!$A$1:$W$2481,23,FALSE),IF($A$4="D",VLOOKUP(B850,lingue!$A$1:$W$2481,17,FALSE),IF($A$4="F",VLOOKUP(B850,lingue!$A$1:$W$2481,19,FALSE)))))))</f>
        <v xml:space="preserve">***FORNITO IN MULTIPLI DI 16/192 PZ*** </v>
      </c>
      <c r="F850" s="8"/>
      <c r="G850" s="23"/>
      <c r="H850" s="8"/>
      <c r="I850" s="24">
        <v>673</v>
      </c>
      <c r="J850" s="25">
        <v>16</v>
      </c>
      <c r="K850" s="26">
        <v>192</v>
      </c>
      <c r="L850" s="27">
        <v>5.66</v>
      </c>
      <c r="M850" s="102"/>
    </row>
    <row r="851" spans="1:13" ht="21.75" customHeight="1" x14ac:dyDescent="0.25">
      <c r="A851" s="34" t="s">
        <v>658</v>
      </c>
      <c r="B851" s="83" t="s">
        <v>837</v>
      </c>
      <c r="C851" s="98" t="str">
        <f>IF(Tabella423[[#This Row],[ iMiNOW  01/09/2025  31/12/2025 ]],"PROMO"," ")</f>
        <v xml:space="preserve"> </v>
      </c>
      <c r="D851" s="8" t="str">
        <f>IF($A$4="I",VLOOKUP(B851,lingue!$A$1:$W$2481,12,FALSE),IF($A$4="GB",VLOOKUP(B851,lingue!$A$1:$W$2481,14,FALSE),IF($A$4="E",VLOOKUP(B851,lingue!$A$1:$W$2481,20,FALSE),IF($A$4="PL",VLOOKUP(B851,lingue!$A$1:$W$2481,22,FALSE),IF($A$4="D",VLOOKUP(B851,lingue!$A$1:$W$2481,16,FALSE),IF($A$4="F",VLOOKUP(B851,lingue!$A$1:$W$2481,18,FALSE)))))))</f>
        <v>CASSETTA RK IN POLIPROPILENE CON FONDO LISCIO-CAPACITA Lt=3.5 - DIM. MM  L=140 P=435 A=80 - COLORE: BLU</v>
      </c>
      <c r="E851" s="23" t="str">
        <f>IF($A$4="I",VLOOKUP(B851,lingue!$A$1:$W$2481,13,FALSE),IF($A$4="GB",VLOOKUP(B851,lingue!$A$1:$W$2481,15,FALSE),IF($A$4="E",VLOOKUP(B851,lingue!$A$1:$W$2481,21,FALSE),IF($A$4="PL",VLOOKUP(B851,lingue!$A$1:$W$2481,23,FALSE),IF($A$4="D",VLOOKUP(B851,lingue!$A$1:$W$2481,17,FALSE),IF($A$4="F",VLOOKUP(B851,lingue!$A$1:$W$2481,19,FALSE)))))))</f>
        <v xml:space="preserve">***FORNITO IN MULTIPLI DI 30/540 PZ*** </v>
      </c>
      <c r="F851" s="8"/>
      <c r="G851" s="23"/>
      <c r="H851" s="8"/>
      <c r="I851" s="24">
        <v>324</v>
      </c>
      <c r="J851" s="25">
        <v>30</v>
      </c>
      <c r="K851" s="26">
        <v>540</v>
      </c>
      <c r="L851" s="27">
        <v>4.2300000000000004</v>
      </c>
      <c r="M851" s="102"/>
    </row>
    <row r="852" spans="1:13" ht="21.75" customHeight="1" x14ac:dyDescent="0.25">
      <c r="A852" s="34" t="s">
        <v>658</v>
      </c>
      <c r="B852" s="83" t="s">
        <v>838</v>
      </c>
      <c r="C852" s="98" t="str">
        <f>IF(Tabella423[[#This Row],[ iMiNOW  01/09/2025  31/12/2025 ]],"PROMO"," ")</f>
        <v>PROMO</v>
      </c>
      <c r="D852" s="8" t="str">
        <f>IF($A$4="I",VLOOKUP(B852,lingue!$A$1:$W$2481,12,FALSE),IF($A$4="GB",VLOOKUP(B852,lingue!$A$1:$W$2481,14,FALSE),IF($A$4="E",VLOOKUP(B852,lingue!$A$1:$W$2481,20,FALSE),IF($A$4="PL",VLOOKUP(B852,lingue!$A$1:$W$2481,22,FALSE),IF($A$4="D",VLOOKUP(B852,lingue!$A$1:$W$2481,16,FALSE),IF($A$4="F",VLOOKUP(B852,lingue!$A$1:$W$2481,18,FALSE)))))))</f>
        <v>CASSETTA RK IN POLIPROPILENE CON FONDO LISCIO-CAPACITA Lt=4 - DIM. MM  L=120 P=500 A=100 - COLORE: BLU</v>
      </c>
      <c r="E852" s="23" t="str">
        <f>IF($A$4="I",VLOOKUP(B852,lingue!$A$1:$W$2481,13,FALSE),IF($A$4="GB",VLOOKUP(B852,lingue!$A$1:$W$2481,15,FALSE),IF($A$4="E",VLOOKUP(B852,lingue!$A$1:$W$2481,21,FALSE),IF($A$4="PL",VLOOKUP(B852,lingue!$A$1:$W$2481,23,FALSE),IF($A$4="D",VLOOKUP(B852,lingue!$A$1:$W$2481,17,FALSE),IF($A$4="F",VLOOKUP(B852,lingue!$A$1:$W$2481,19,FALSE)))))))</f>
        <v xml:space="preserve">***FORNITO IN MULTIPLI DI 32/256 PZ*** </v>
      </c>
      <c r="F852" s="8"/>
      <c r="G852" s="23"/>
      <c r="H852" s="8"/>
      <c r="I852" s="24">
        <v>528</v>
      </c>
      <c r="J852" s="25">
        <v>32</v>
      </c>
      <c r="K852" s="26">
        <v>256</v>
      </c>
      <c r="L852" s="27">
        <v>5.79</v>
      </c>
      <c r="M852" s="102">
        <f t="shared" si="2"/>
        <v>5.21</v>
      </c>
    </row>
    <row r="853" spans="1:13" ht="21.75" customHeight="1" x14ac:dyDescent="0.25">
      <c r="A853" s="34" t="s">
        <v>658</v>
      </c>
      <c r="B853" s="77" t="s">
        <v>839</v>
      </c>
      <c r="C853" s="98" t="str">
        <f>IF(Tabella423[[#This Row],[ iMiNOW  01/09/2025  31/12/2025 ]],"PROMO"," ")</f>
        <v xml:space="preserve"> </v>
      </c>
      <c r="D853" s="8" t="str">
        <f>IF($A$4="I",VLOOKUP(B853,lingue!$A$1:$W$2481,12,FALSE),IF($A$4="GB",VLOOKUP(B853,lingue!$A$1:$W$2481,14,FALSE),IF($A$4="E",VLOOKUP(B853,lingue!$A$1:$W$2481,20,FALSE),IF($A$4="PL",VLOOKUP(B853,lingue!$A$1:$W$2481,22,FALSE),IF($A$4="D",VLOOKUP(B853,lingue!$A$1:$W$2481,16,FALSE),IF($A$4="F",VLOOKUP(B853,lingue!$A$1:$W$2481,18,FALSE)))))))</f>
        <v>CASSETTA RK IN POLIPROPILENE CONDUTTIVO CON FONDO LISCIO-CAPACITA Lt=4 - DIM. MM  L=120 P=500 A=100 - COLORE: NERO</v>
      </c>
      <c r="E853" s="23" t="str">
        <f>IF($A$4="I",VLOOKUP(B853,lingue!$A$1:$W$2481,13,FALSE),IF($A$4="GB",VLOOKUP(B853,lingue!$A$1:$W$2481,15,FALSE),IF($A$4="E",VLOOKUP(B853,lingue!$A$1:$W$2481,21,FALSE),IF($A$4="PL",VLOOKUP(B853,lingue!$A$1:$W$2481,23,FALSE),IF($A$4="D",VLOOKUP(B853,lingue!$A$1:$W$2481,17,FALSE),IF($A$4="F",VLOOKUP(B853,lingue!$A$1:$W$2481,19,FALSE)))))))</f>
        <v xml:space="preserve">***FORNITO IN MULTIPLI DI 32/256 PZ*** </v>
      </c>
      <c r="F853" s="8"/>
      <c r="G853" s="23"/>
      <c r="H853" s="8"/>
      <c r="I853" s="24">
        <v>591</v>
      </c>
      <c r="J853" s="25">
        <v>32</v>
      </c>
      <c r="K853" s="26">
        <v>256</v>
      </c>
      <c r="L853" s="27">
        <v>10.82</v>
      </c>
      <c r="M853" s="102"/>
    </row>
    <row r="854" spans="1:13" ht="21.75" customHeight="1" x14ac:dyDescent="0.25">
      <c r="A854" s="34" t="s">
        <v>658</v>
      </c>
      <c r="B854" s="79" t="s">
        <v>840</v>
      </c>
      <c r="C854" s="98" t="str">
        <f>IF(Tabella423[[#This Row],[ iMiNOW  01/09/2025  31/12/2025 ]],"PROMO"," ")</f>
        <v xml:space="preserve"> </v>
      </c>
      <c r="D854" s="8" t="str">
        <f>IF($A$4="I",VLOOKUP(B854,lingue!$A$1:$W$2481,12,FALSE),IF($A$4="GB",VLOOKUP(B854,lingue!$A$1:$W$2481,14,FALSE),IF($A$4="E",VLOOKUP(B854,lingue!$A$1:$W$2481,20,FALSE),IF($A$4="PL",VLOOKUP(B854,lingue!$A$1:$W$2481,22,FALSE),IF($A$4="D",VLOOKUP(B854,lingue!$A$1:$W$2481,16,FALSE),IF($A$4="F",VLOOKUP(B854,lingue!$A$1:$W$2481,18,FALSE)))))))</f>
        <v>CASSETTA RK IN REPLAST CON FONDO LISCIO-CAPACITA Lt=4 - DIM. MM  L=120 P=500 A=100 - COLORE: GRIGIO SCURO</v>
      </c>
      <c r="E854" s="23" t="str">
        <f>IF($A$4="I",VLOOKUP(B854,lingue!$A$1:$W$2481,13,FALSE),IF($A$4="GB",VLOOKUP(B854,lingue!$A$1:$W$2481,15,FALSE),IF($A$4="E",VLOOKUP(B854,lingue!$A$1:$W$2481,21,FALSE),IF($A$4="PL",VLOOKUP(B854,lingue!$A$1:$W$2481,23,FALSE),IF($A$4="D",VLOOKUP(B854,lingue!$A$1:$W$2481,17,FALSE),IF($A$4="F",VLOOKUP(B854,lingue!$A$1:$W$2481,19,FALSE)))))))</f>
        <v xml:space="preserve">***FORNITO IN MULTIPLI DI 32/256 PZ*** </v>
      </c>
      <c r="F854" s="8"/>
      <c r="G854" s="23"/>
      <c r="H854" s="8"/>
      <c r="I854" s="24">
        <v>552</v>
      </c>
      <c r="J854" s="25">
        <v>32</v>
      </c>
      <c r="K854" s="26">
        <v>256</v>
      </c>
      <c r="L854" s="27">
        <v>4.62</v>
      </c>
      <c r="M854" s="102"/>
    </row>
    <row r="855" spans="1:13" ht="21.75" customHeight="1" x14ac:dyDescent="0.25">
      <c r="A855" s="34" t="s">
        <v>658</v>
      </c>
      <c r="B855" s="83" t="s">
        <v>841</v>
      </c>
      <c r="C855" s="98" t="str">
        <f>IF(Tabella423[[#This Row],[ iMiNOW  01/09/2025  31/12/2025 ]],"PROMO"," ")</f>
        <v>PROMO</v>
      </c>
      <c r="D855" s="8" t="str">
        <f>IF($A$4="I",VLOOKUP(B855,lingue!$A$1:$W$2481,12,FALSE),IF($A$4="GB",VLOOKUP(B855,lingue!$A$1:$W$2481,14,FALSE),IF($A$4="E",VLOOKUP(B855,lingue!$A$1:$W$2481,20,FALSE),IF($A$4="PL",VLOOKUP(B855,lingue!$A$1:$W$2481,22,FALSE),IF($A$4="D",VLOOKUP(B855,lingue!$A$1:$W$2481,16,FALSE),IF($A$4="F",VLOOKUP(B855,lingue!$A$1:$W$2481,18,FALSE)))))))</f>
        <v>CASSETTA RK IN POLIPROPILENE CON FONDO LISCIO-CAPACITA Lt=5.5 - DIM. MM  L=160 P=500 A=100 - COLORE: BLU</v>
      </c>
      <c r="E855" s="23" t="str">
        <f>IF($A$4="I",VLOOKUP(B855,lingue!$A$1:$W$2481,13,FALSE),IF($A$4="GB",VLOOKUP(B855,lingue!$A$1:$W$2481,15,FALSE),IF($A$4="E",VLOOKUP(B855,lingue!$A$1:$W$2481,21,FALSE),IF($A$4="PL",VLOOKUP(B855,lingue!$A$1:$W$2481,23,FALSE),IF($A$4="D",VLOOKUP(B855,lingue!$A$1:$W$2481,17,FALSE),IF($A$4="F",VLOOKUP(B855,lingue!$A$1:$W$2481,19,FALSE)))))))</f>
        <v xml:space="preserve">***FORNITO IN MULTIPLI DI 24/192 PZ*** </v>
      </c>
      <c r="F855" s="8"/>
      <c r="G855" s="23"/>
      <c r="H855" s="8"/>
      <c r="I855" s="24">
        <v>540</v>
      </c>
      <c r="J855" s="25">
        <v>24</v>
      </c>
      <c r="K855" s="26">
        <v>192</v>
      </c>
      <c r="L855" s="27">
        <v>6.01</v>
      </c>
      <c r="M855" s="102">
        <f t="shared" si="2"/>
        <v>5.41</v>
      </c>
    </row>
    <row r="856" spans="1:13" ht="21.75" customHeight="1" x14ac:dyDescent="0.25">
      <c r="A856" s="34" t="s">
        <v>658</v>
      </c>
      <c r="B856" s="77" t="s">
        <v>842</v>
      </c>
      <c r="C856" s="98" t="str">
        <f>IF(Tabella423[[#This Row],[ iMiNOW  01/09/2025  31/12/2025 ]],"PROMO"," ")</f>
        <v xml:space="preserve"> </v>
      </c>
      <c r="D856" s="8" t="str">
        <f>IF($A$4="I",VLOOKUP(B856,lingue!$A$1:$W$2481,12,FALSE),IF($A$4="GB",VLOOKUP(B856,lingue!$A$1:$W$2481,14,FALSE),IF($A$4="E",VLOOKUP(B856,lingue!$A$1:$W$2481,20,FALSE),IF($A$4="PL",VLOOKUP(B856,lingue!$A$1:$W$2481,22,FALSE),IF($A$4="D",VLOOKUP(B856,lingue!$A$1:$W$2481,16,FALSE),IF($A$4="F",VLOOKUP(B856,lingue!$A$1:$W$2481,18,FALSE)))))))</f>
        <v>CASSETTA RK IN POLIPROPILENE CONDUTTIVO CON FONDO LISCIO-CAPACITA Lt=5.5 - DIM. MM  L=160 P=500 A=100 - COLORE: NERO</v>
      </c>
      <c r="E856" s="23" t="str">
        <f>IF($A$4="I",VLOOKUP(B856,lingue!$A$1:$W$2481,13,FALSE),IF($A$4="GB",VLOOKUP(B856,lingue!$A$1:$W$2481,15,FALSE),IF($A$4="E",VLOOKUP(B856,lingue!$A$1:$W$2481,21,FALSE),IF($A$4="PL",VLOOKUP(B856,lingue!$A$1:$W$2481,23,FALSE),IF($A$4="D",VLOOKUP(B856,lingue!$A$1:$W$2481,17,FALSE),IF($A$4="F",VLOOKUP(B856,lingue!$A$1:$W$2481,19,FALSE)))))))</f>
        <v xml:space="preserve">***FORNITO IN MULTIPLI DI 24/192 PZ*** </v>
      </c>
      <c r="F856" s="8"/>
      <c r="G856" s="23"/>
      <c r="H856" s="8"/>
      <c r="I856" s="24">
        <v>605</v>
      </c>
      <c r="J856" s="25">
        <v>24</v>
      </c>
      <c r="K856" s="26">
        <v>192</v>
      </c>
      <c r="L856" s="27">
        <v>9.52</v>
      </c>
      <c r="M856" s="102"/>
    </row>
    <row r="857" spans="1:13" ht="21.75" customHeight="1" x14ac:dyDescent="0.25">
      <c r="A857" s="34" t="s">
        <v>658</v>
      </c>
      <c r="B857" s="79" t="s">
        <v>843</v>
      </c>
      <c r="C857" s="98" t="str">
        <f>IF(Tabella423[[#This Row],[ iMiNOW  01/09/2025  31/12/2025 ]],"PROMO"," ")</f>
        <v xml:space="preserve"> </v>
      </c>
      <c r="D857" s="8" t="str">
        <f>IF($A$4="I",VLOOKUP(B857,lingue!$A$1:$W$2481,12,FALSE),IF($A$4="GB",VLOOKUP(B857,lingue!$A$1:$W$2481,14,FALSE),IF($A$4="E",VLOOKUP(B857,lingue!$A$1:$W$2481,20,FALSE),IF($A$4="PL",VLOOKUP(B857,lingue!$A$1:$W$2481,22,FALSE),IF($A$4="D",VLOOKUP(B857,lingue!$A$1:$W$2481,16,FALSE),IF($A$4="F",VLOOKUP(B857,lingue!$A$1:$W$2481,18,FALSE)))))))</f>
        <v>CASSETTA RK IN REPLAST CON FONDO LISCIO-CAPACITA Lt=5.5 - DIM. MM  L=160 P=500 A=100 - COLORE: GRIGIO SCURO</v>
      </c>
      <c r="E857" s="23" t="str">
        <f>IF($A$4="I",VLOOKUP(B857,lingue!$A$1:$W$2481,13,FALSE),IF($A$4="GB",VLOOKUP(B857,lingue!$A$1:$W$2481,15,FALSE),IF($A$4="E",VLOOKUP(B857,lingue!$A$1:$W$2481,21,FALSE),IF($A$4="PL",VLOOKUP(B857,lingue!$A$1:$W$2481,23,FALSE),IF($A$4="D",VLOOKUP(B857,lingue!$A$1:$W$2481,17,FALSE),IF($A$4="F",VLOOKUP(B857,lingue!$A$1:$W$2481,19,FALSE)))))))</f>
        <v xml:space="preserve">***FORNITO IN MULTIPLI DI 24/192 PZ*** </v>
      </c>
      <c r="F857" s="8"/>
      <c r="G857" s="23"/>
      <c r="H857" s="8"/>
      <c r="I857" s="24">
        <v>564</v>
      </c>
      <c r="J857" s="25">
        <v>24</v>
      </c>
      <c r="K857" s="26">
        <v>192</v>
      </c>
      <c r="L857" s="27">
        <v>4.8</v>
      </c>
      <c r="M857" s="102"/>
    </row>
    <row r="858" spans="1:13" ht="21.75" customHeight="1" x14ac:dyDescent="0.25">
      <c r="A858" s="34" t="s">
        <v>658</v>
      </c>
      <c r="B858" s="83" t="s">
        <v>844</v>
      </c>
      <c r="C858" s="98" t="str">
        <f>IF(Tabella423[[#This Row],[ iMiNOW  01/09/2025  31/12/2025 ]],"PROMO"," ")</f>
        <v>PROMO</v>
      </c>
      <c r="D858" s="8" t="str">
        <f>IF($A$4="I",VLOOKUP(B858,lingue!$A$1:$W$2481,12,FALSE),IF($A$4="GB",VLOOKUP(B858,lingue!$A$1:$W$2481,14,FALSE),IF($A$4="E",VLOOKUP(B858,lingue!$A$1:$W$2481,20,FALSE),IF($A$4="PL",VLOOKUP(B858,lingue!$A$1:$W$2481,22,FALSE),IF($A$4="D",VLOOKUP(B858,lingue!$A$1:$W$2481,16,FALSE),IF($A$4="F",VLOOKUP(B858,lingue!$A$1:$W$2481,18,FALSE)))))))</f>
        <v>CASSETTA RK IN POLIPROPILENE CON FONDO LISCIO-CAPACITA Lt=9 - DIM. MM  L=240 P=500 A=100 - COLORE: BLU</v>
      </c>
      <c r="E858" s="23" t="str">
        <f>IF($A$4="I",VLOOKUP(B858,lingue!$A$1:$W$2481,13,FALSE),IF($A$4="GB",VLOOKUP(B858,lingue!$A$1:$W$2481,15,FALSE),IF($A$4="E",VLOOKUP(B858,lingue!$A$1:$W$2481,21,FALSE),IF($A$4="PL",VLOOKUP(B858,lingue!$A$1:$W$2481,23,FALSE),IF($A$4="D",VLOOKUP(B858,lingue!$A$1:$W$2481,17,FALSE),IF($A$4="F",VLOOKUP(B858,lingue!$A$1:$W$2481,19,FALSE)))))))</f>
        <v xml:space="preserve">***FORNITO IN MULTIPLI DI 16/128 PZ*** </v>
      </c>
      <c r="F858" s="8"/>
      <c r="G858" s="23"/>
      <c r="H858" s="8"/>
      <c r="I858" s="24">
        <v>766</v>
      </c>
      <c r="J858" s="25">
        <v>16</v>
      </c>
      <c r="K858" s="26">
        <v>128</v>
      </c>
      <c r="L858" s="27">
        <v>7.9</v>
      </c>
      <c r="M858" s="102">
        <f t="shared" si="2"/>
        <v>7.11</v>
      </c>
    </row>
    <row r="859" spans="1:13" ht="21.75" customHeight="1" x14ac:dyDescent="0.25">
      <c r="A859" s="34" t="s">
        <v>658</v>
      </c>
      <c r="B859" s="77" t="s">
        <v>845</v>
      </c>
      <c r="C859" s="97"/>
      <c r="D859" s="8" t="str">
        <f>IF($A$4="I",VLOOKUP(B859,lingue!$A$1:$W$2481,12,FALSE),IF($A$4="GB",VLOOKUP(B859,lingue!$A$1:$W$2481,14,FALSE),IF($A$4="E",VLOOKUP(B859,lingue!$A$1:$W$2481,20,FALSE),IF($A$4="PL",VLOOKUP(B859,lingue!$A$1:$W$2481,22,FALSE),IF($A$4="D",VLOOKUP(B859,lingue!$A$1:$W$2481,16,FALSE),IF($A$4="F",VLOOKUP(B859,lingue!$A$1:$W$2481,18,FALSE)))))))</f>
        <v>CASSETTA RK IN POLIPROPILENE CONDUTTIVO CON FONDO LISCIO-CAPACITA Lt=9 - DIM. MM  L=240 P=500 A=100 - COLORE: NERO</v>
      </c>
      <c r="E859" s="23" t="str">
        <f>IF($A$4="I",VLOOKUP(B859,lingue!$A$1:$W$2481,13,FALSE),IF($A$4="GB",VLOOKUP(B859,lingue!$A$1:$W$2481,15,FALSE),IF($A$4="E",VLOOKUP(B859,lingue!$A$1:$W$2481,21,FALSE),IF($A$4="PL",VLOOKUP(B859,lingue!$A$1:$W$2481,23,FALSE),IF($A$4="D",VLOOKUP(B859,lingue!$A$1:$W$2481,17,FALSE),IF($A$4="F",VLOOKUP(B859,lingue!$A$1:$W$2481,19,FALSE)))))))</f>
        <v xml:space="preserve">***FORNITO IN MULTIPLI DI 16/128 PZ*** </v>
      </c>
      <c r="F859" s="8"/>
      <c r="G859" s="23"/>
      <c r="H859" s="8"/>
      <c r="I859" s="24">
        <v>858</v>
      </c>
      <c r="J859" s="25">
        <v>16</v>
      </c>
      <c r="K859" s="26">
        <v>128</v>
      </c>
      <c r="L859" s="27">
        <v>14.78</v>
      </c>
      <c r="M859" s="102"/>
    </row>
    <row r="860" spans="1:13" ht="21.75" customHeight="1" x14ac:dyDescent="0.25">
      <c r="A860" s="34" t="s">
        <v>658</v>
      </c>
      <c r="B860" s="79" t="s">
        <v>846</v>
      </c>
      <c r="C860" s="97"/>
      <c r="D860" s="8" t="str">
        <f>IF($A$4="I",VLOOKUP(B860,lingue!$A$1:$W$2481,12,FALSE),IF($A$4="GB",VLOOKUP(B860,lingue!$A$1:$W$2481,14,FALSE),IF($A$4="E",VLOOKUP(B860,lingue!$A$1:$W$2481,20,FALSE),IF($A$4="PL",VLOOKUP(B860,lingue!$A$1:$W$2481,22,FALSE),IF($A$4="D",VLOOKUP(B860,lingue!$A$1:$W$2481,16,FALSE),IF($A$4="F",VLOOKUP(B860,lingue!$A$1:$W$2481,18,FALSE)))))))</f>
        <v>CASSETTA RK IN REPLAST CON FONDO LISCIO-CAPACITA Lt=9 - DIM. MM  L=240 P=500 A=100 - COLORE: GRIGIO SCURO</v>
      </c>
      <c r="E860" s="23" t="str">
        <f>IF($A$4="I",VLOOKUP(B860,lingue!$A$1:$W$2481,13,FALSE),IF($A$4="GB",VLOOKUP(B860,lingue!$A$1:$W$2481,15,FALSE),IF($A$4="E",VLOOKUP(B860,lingue!$A$1:$W$2481,21,FALSE),IF($A$4="PL",VLOOKUP(B860,lingue!$A$1:$W$2481,23,FALSE),IF($A$4="D",VLOOKUP(B860,lingue!$A$1:$W$2481,17,FALSE),IF($A$4="F",VLOOKUP(B860,lingue!$A$1:$W$2481,19,FALSE)))))))</f>
        <v xml:space="preserve">***FORNITO IN MULTIPLI DI 16/128 PZ*** </v>
      </c>
      <c r="F860" s="8"/>
      <c r="G860" s="23"/>
      <c r="H860" s="8"/>
      <c r="I860" s="24">
        <v>800</v>
      </c>
      <c r="J860" s="25">
        <v>16</v>
      </c>
      <c r="K860" s="26">
        <v>128</v>
      </c>
      <c r="L860" s="27">
        <v>6.32</v>
      </c>
      <c r="M860" s="102"/>
    </row>
    <row r="861" spans="1:13" ht="21.75" customHeight="1" x14ac:dyDescent="0.25">
      <c r="A861" s="34" t="s">
        <v>658</v>
      </c>
      <c r="B861" s="83" t="s">
        <v>847</v>
      </c>
      <c r="C861" s="97"/>
      <c r="D861" s="8" t="str">
        <f>IF($A$4="I",VLOOKUP(B861,lingue!$A$1:$W$2481,12,FALSE),IF($A$4="GB",VLOOKUP(B861,lingue!$A$1:$W$2481,14,FALSE),IF($A$4="E",VLOOKUP(B861,lingue!$A$1:$W$2481,20,FALSE),IF($A$4="PL",VLOOKUP(B861,lingue!$A$1:$W$2481,22,FALSE),IF($A$4="D",VLOOKUP(B861,lingue!$A$1:$W$2481,16,FALSE),IF($A$4="F",VLOOKUP(B861,lingue!$A$1:$W$2481,18,FALSE)))))))</f>
        <v>CASSETTA RK IN POLIPROPILENE CON FONDO LISCIO-CAPACITA Lt=7 - DIM. MM  L=160 P=600 A=100 - COLORE: BLU</v>
      </c>
      <c r="E861" s="23" t="str">
        <f>IF($A$4="I",VLOOKUP(B861,lingue!$A$1:$W$2481,13,FALSE),IF($A$4="GB",VLOOKUP(B861,lingue!$A$1:$W$2481,15,FALSE),IF($A$4="E",VLOOKUP(B861,lingue!$A$1:$W$2481,21,FALSE),IF($A$4="PL",VLOOKUP(B861,lingue!$A$1:$W$2481,23,FALSE),IF($A$4="D",VLOOKUP(B861,lingue!$A$1:$W$2481,17,FALSE),IF($A$4="F",VLOOKUP(B861,lingue!$A$1:$W$2481,19,FALSE)))))))</f>
        <v xml:space="preserve">***FORNITO IN MULTIPLI DI 24/192 PZ*** </v>
      </c>
      <c r="F861" s="8"/>
      <c r="G861" s="23"/>
      <c r="H861" s="8"/>
      <c r="I861" s="24">
        <v>662</v>
      </c>
      <c r="J861" s="25">
        <v>24</v>
      </c>
      <c r="K861" s="26">
        <v>192</v>
      </c>
      <c r="L861" s="27">
        <v>6.48</v>
      </c>
      <c r="M861" s="102"/>
    </row>
    <row r="862" spans="1:13" ht="21.75" customHeight="1" x14ac:dyDescent="0.25">
      <c r="A862" s="34" t="s">
        <v>658</v>
      </c>
      <c r="B862" s="77" t="s">
        <v>848</v>
      </c>
      <c r="C862" s="97"/>
      <c r="D862" s="8" t="str">
        <f>IF($A$4="I",VLOOKUP(B862,lingue!$A$1:$W$2481,12,FALSE),IF($A$4="GB",VLOOKUP(B862,lingue!$A$1:$W$2481,14,FALSE),IF($A$4="E",VLOOKUP(B862,lingue!$A$1:$W$2481,20,FALSE),IF($A$4="PL",VLOOKUP(B862,lingue!$A$1:$W$2481,22,FALSE),IF($A$4="D",VLOOKUP(B862,lingue!$A$1:$W$2481,16,FALSE),IF($A$4="F",VLOOKUP(B862,lingue!$A$1:$W$2481,18,FALSE)))))))</f>
        <v>CASSETTA RK IN POLIPROPILENE CONDUTTIVO CON FONDO LISCIO-CAPACITA Lt=7 - DIM. MM  L=160 P=600 A=100 - COLORE: NERO</v>
      </c>
      <c r="E862" s="23" t="str">
        <f>IF($A$4="I",VLOOKUP(B862,lingue!$A$1:$W$2481,13,FALSE),IF($A$4="GB",VLOOKUP(B862,lingue!$A$1:$W$2481,15,FALSE),IF($A$4="E",VLOOKUP(B862,lingue!$A$1:$W$2481,21,FALSE),IF($A$4="PL",VLOOKUP(B862,lingue!$A$1:$W$2481,23,FALSE),IF($A$4="D",VLOOKUP(B862,lingue!$A$1:$W$2481,17,FALSE),IF($A$4="F",VLOOKUP(B862,lingue!$A$1:$W$2481,19,FALSE)))))))</f>
        <v xml:space="preserve">***FORNITO IN MULTIPLI DI 24/192 PZ*** </v>
      </c>
      <c r="F862" s="8"/>
      <c r="G862" s="23"/>
      <c r="H862" s="8"/>
      <c r="I862" s="24">
        <v>741</v>
      </c>
      <c r="J862" s="25">
        <v>24</v>
      </c>
      <c r="K862" s="26">
        <v>192</v>
      </c>
      <c r="L862" s="27">
        <v>12.11</v>
      </c>
      <c r="M862" s="102"/>
    </row>
    <row r="863" spans="1:13" ht="21.75" customHeight="1" x14ac:dyDescent="0.25">
      <c r="A863" s="34" t="s">
        <v>658</v>
      </c>
      <c r="B863" s="79" t="s">
        <v>849</v>
      </c>
      <c r="C863" s="97"/>
      <c r="D863" s="8" t="str">
        <f>IF($A$4="I",VLOOKUP(B863,lingue!$A$1:$W$2481,12,FALSE),IF($A$4="GB",VLOOKUP(B863,lingue!$A$1:$W$2481,14,FALSE),IF($A$4="E",VLOOKUP(B863,lingue!$A$1:$W$2481,20,FALSE),IF($A$4="PL",VLOOKUP(B863,lingue!$A$1:$W$2481,22,FALSE),IF($A$4="D",VLOOKUP(B863,lingue!$A$1:$W$2481,16,FALSE),IF($A$4="F",VLOOKUP(B863,lingue!$A$1:$W$2481,18,FALSE)))))))</f>
        <v>CASSETTA RK IN REPLAST CON FONDO LISCIO-CAPACITA Lt=7 - DIM. MM  L=160 P=600 A=100 - COLORE: GRIGIO SCURO</v>
      </c>
      <c r="E863" s="23" t="str">
        <f>IF($A$4="I",VLOOKUP(B863,lingue!$A$1:$W$2481,13,FALSE),IF($A$4="GB",VLOOKUP(B863,lingue!$A$1:$W$2481,15,FALSE),IF($A$4="E",VLOOKUP(B863,lingue!$A$1:$W$2481,21,FALSE),IF($A$4="PL",VLOOKUP(B863,lingue!$A$1:$W$2481,23,FALSE),IF($A$4="D",VLOOKUP(B863,lingue!$A$1:$W$2481,17,FALSE),IF($A$4="F",VLOOKUP(B863,lingue!$A$1:$W$2481,19,FALSE)))))))</f>
        <v xml:space="preserve">***FORNITO IN MULTIPLI DI 24/192 PZ*** </v>
      </c>
      <c r="F863" s="8"/>
      <c r="G863" s="23"/>
      <c r="H863" s="8"/>
      <c r="I863" s="24">
        <v>692</v>
      </c>
      <c r="J863" s="25">
        <v>24</v>
      </c>
      <c r="K863" s="26">
        <v>192</v>
      </c>
      <c r="L863" s="27">
        <v>5.18</v>
      </c>
      <c r="M863" s="102"/>
    </row>
    <row r="864" spans="1:13" ht="21.75" customHeight="1" x14ac:dyDescent="0.25">
      <c r="A864" s="34" t="s">
        <v>658</v>
      </c>
      <c r="B864" s="77" t="s">
        <v>850</v>
      </c>
      <c r="C864" s="97"/>
      <c r="D864" s="8" t="str">
        <f>IF($A$4="I",VLOOKUP(B864,lingue!$A$1:$W$2481,12,FALSE),IF($A$4="GB",VLOOKUP(B864,lingue!$A$1:$W$2481,14,FALSE),IF($A$4="E",VLOOKUP(B864,lingue!$A$1:$W$2481,20,FALSE),IF($A$4="PL",VLOOKUP(B864,lingue!$A$1:$W$2481,22,FALSE),IF($A$4="D",VLOOKUP(B864,lingue!$A$1:$W$2481,16,FALSE),IF($A$4="F",VLOOKUP(B864,lingue!$A$1:$W$2481,18,FALSE)))))))</f>
        <v>CASSETTA RK IN POLIPROPILENE CONDUTTIVO CON FONDO LISCIO-CAPACITA Lt=7.5 - DIM. MM  L=160 P=650 A=100 - COLORE: NERO</v>
      </c>
      <c r="E864" s="23" t="str">
        <f>IF($A$4="I",VLOOKUP(B864,lingue!$A$1:$W$2481,13,FALSE),IF($A$4="GB",VLOOKUP(B864,lingue!$A$1:$W$2481,15,FALSE),IF($A$4="E",VLOOKUP(B864,lingue!$A$1:$W$2481,21,FALSE),IF($A$4="PL",VLOOKUP(B864,lingue!$A$1:$W$2481,23,FALSE),IF($A$4="D",VLOOKUP(B864,lingue!$A$1:$W$2481,17,FALSE),IF($A$4="F",VLOOKUP(B864,lingue!$A$1:$W$2481,19,FALSE)))))))</f>
        <v xml:space="preserve">***FORNITO IN MULTIPLI DI 24/192 PZ*** </v>
      </c>
      <c r="F864" s="8"/>
      <c r="G864" s="23"/>
      <c r="H864" s="8"/>
      <c r="I864" s="24">
        <v>816</v>
      </c>
      <c r="J864" s="25">
        <v>24</v>
      </c>
      <c r="K864" s="26">
        <v>192</v>
      </c>
      <c r="L864" s="27">
        <v>11.71</v>
      </c>
      <c r="M864" s="102"/>
    </row>
    <row r="865" spans="1:13" ht="21.75" customHeight="1" x14ac:dyDescent="0.25">
      <c r="A865" s="34" t="s">
        <v>658</v>
      </c>
      <c r="B865" s="78" t="s">
        <v>851</v>
      </c>
      <c r="D865" s="8" t="str">
        <f>IF($A$4="I",VLOOKUP(B865,lingue!$A$1:$W$2481,12,FALSE),IF($A$4="GB",VLOOKUP(B865,lingue!$A$1:$W$2481,14,FALSE),IF($A$4="E",VLOOKUP(B865,lingue!$A$1:$W$2481,20,FALSE),IF($A$4="PL",VLOOKUP(B865,lingue!$A$1:$W$2481,22,FALSE),IF($A$4="D",VLOOKUP(B865,lingue!$A$1:$W$2481,16,FALSE),IF($A$4="F",VLOOKUP(B865,lingue!$A$1:$W$2481,18,FALSE)))))))</f>
        <v>SCAFFALE PORTA RK VUOTO - DIM. MM  L=500 P=300 A=545 - COLORE: GRIGIO SCURO RAL7000</v>
      </c>
      <c r="E865" s="23" t="str">
        <f>IF($A$4="I",VLOOKUP(B865,lingue!$A$1:$W$2481,13,FALSE),IF($A$4="GB",VLOOKUP(B865,lingue!$A$1:$W$2481,15,FALSE),IF($A$4="E",VLOOKUP(B865,lingue!$A$1:$W$2481,21,FALSE),IF($A$4="PL",VLOOKUP(B865,lingue!$A$1:$W$2481,23,FALSE),IF($A$4="D",VLOOKUP(B865,lingue!$A$1:$W$2481,17,FALSE),IF($A$4="F",VLOOKUP(B865,lingue!$A$1:$W$2481,19,FALSE)))))))</f>
        <v xml:space="preserve">***FORNITO IN MULTIPLI DI 1 PZ*** </v>
      </c>
      <c r="F865" s="28"/>
      <c r="G865" s="23"/>
      <c r="I865" s="24">
        <v>8800</v>
      </c>
      <c r="J865" s="25">
        <v>1</v>
      </c>
      <c r="K865" s="36"/>
      <c r="L865" s="27">
        <v>90.91</v>
      </c>
      <c r="M865" s="102"/>
    </row>
    <row r="866" spans="1:13" ht="21.75" customHeight="1" x14ac:dyDescent="0.25">
      <c r="A866" s="34" t="s">
        <v>658</v>
      </c>
      <c r="B866" s="83" t="s">
        <v>852</v>
      </c>
      <c r="C866" s="97"/>
      <c r="D866" s="8" t="str">
        <f>IF($A$4="I",VLOOKUP(B866,lingue!$A$1:$W$2481,12,FALSE),IF($A$4="GB",VLOOKUP(B866,lingue!$A$1:$W$2481,14,FALSE),IF($A$4="E",VLOOKUP(B866,lingue!$A$1:$W$2481,20,FALSE),IF($A$4="PL",VLOOKUP(B866,lingue!$A$1:$W$2481,22,FALSE),IF($A$4="D",VLOOKUP(B866,lingue!$A$1:$W$2481,16,FALSE),IF($A$4="F",VLOOKUP(B866,lingue!$A$1:$W$2481,18,FALSE)))))))</f>
        <v>SCAFFALE PORTA RK CON 16 CASSETTE RK3012 - DIM. MM  L=500 P=300 A=545 - COLORE: GRIGIO SCURO RAL7000</v>
      </c>
      <c r="E866" s="23" t="str">
        <f>IF($A$4="I",VLOOKUP(B866,lingue!$A$1:$W$2481,13,FALSE),IF($A$4="GB",VLOOKUP(B866,lingue!$A$1:$W$2481,15,FALSE),IF($A$4="E",VLOOKUP(B866,lingue!$A$1:$W$2481,21,FALSE),IF($A$4="PL",VLOOKUP(B866,lingue!$A$1:$W$2481,23,FALSE),IF($A$4="D",VLOOKUP(B866,lingue!$A$1:$W$2481,17,FALSE),IF($A$4="F",VLOOKUP(B866,lingue!$A$1:$W$2481,19,FALSE)))))))</f>
        <v xml:space="preserve">COMPLETO DI 16 CASSETTE RK30120005104 ***FORNITO IN MULTIPLI DI 1 PZ*** </v>
      </c>
      <c r="F866" s="28"/>
      <c r="G866" s="23"/>
      <c r="I866" s="24">
        <v>15448</v>
      </c>
      <c r="J866" s="25">
        <v>1</v>
      </c>
      <c r="K866" s="36"/>
      <c r="L866" s="27">
        <v>211.1</v>
      </c>
      <c r="M866" s="102"/>
    </row>
    <row r="867" spans="1:13" ht="21.75" customHeight="1" x14ac:dyDescent="0.25">
      <c r="A867" s="34" t="s">
        <v>658</v>
      </c>
      <c r="B867" s="83" t="s">
        <v>853</v>
      </c>
      <c r="C867" s="97"/>
      <c r="D867" s="8" t="str">
        <f>IF($A$4="I",VLOOKUP(B867,lingue!$A$1:$W$2481,12,FALSE),IF($A$4="GB",VLOOKUP(B867,lingue!$A$1:$W$2481,14,FALSE),IF($A$4="E",VLOOKUP(B867,lingue!$A$1:$W$2481,20,FALSE),IF($A$4="PL",VLOOKUP(B867,lingue!$A$1:$W$2481,22,FALSE),IF($A$4="D",VLOOKUP(B867,lingue!$A$1:$W$2481,16,FALSE),IF($A$4="F",VLOOKUP(B867,lingue!$A$1:$W$2481,18,FALSE)))))))</f>
        <v>SCAFFALE PORTA RK CON 12 CASSETTE RK3016 - DIM. MM  L=500 P=300 A=545 - COLORE: GRIGIO SCURO RAL7000</v>
      </c>
      <c r="E867" s="23" t="str">
        <f>IF($A$4="I",VLOOKUP(B867,lingue!$A$1:$W$2481,13,FALSE),IF($A$4="GB",VLOOKUP(B867,lingue!$A$1:$W$2481,15,FALSE),IF($A$4="E",VLOOKUP(B867,lingue!$A$1:$W$2481,21,FALSE),IF($A$4="PL",VLOOKUP(B867,lingue!$A$1:$W$2481,23,FALSE),IF($A$4="D",VLOOKUP(B867,lingue!$A$1:$W$2481,17,FALSE),IF($A$4="F",VLOOKUP(B867,lingue!$A$1:$W$2481,19,FALSE)))))))</f>
        <v xml:space="preserve">COMPLETO DI 12 CASSETTE RK30160005104 ***FORNITO IN MULTIPLI DI 1 PZ*** </v>
      </c>
      <c r="F867" s="28"/>
      <c r="G867" s="23"/>
      <c r="I867" s="24">
        <v>14080</v>
      </c>
      <c r="J867" s="25">
        <v>1</v>
      </c>
      <c r="K867" s="36"/>
      <c r="L867" s="27">
        <v>183.48</v>
      </c>
      <c r="M867" s="102"/>
    </row>
    <row r="868" spans="1:13" ht="21.75" customHeight="1" x14ac:dyDescent="0.25">
      <c r="A868" s="34" t="s">
        <v>658</v>
      </c>
      <c r="B868" s="83" t="s">
        <v>854</v>
      </c>
      <c r="C868" s="97"/>
      <c r="D868" s="8" t="str">
        <f>IF($A$4="I",VLOOKUP(B868,lingue!$A$1:$W$2481,12,FALSE),IF($A$4="GB",VLOOKUP(B868,lingue!$A$1:$W$2481,14,FALSE),IF($A$4="E",VLOOKUP(B868,lingue!$A$1:$W$2481,20,FALSE),IF($A$4="PL",VLOOKUP(B868,lingue!$A$1:$W$2481,22,FALSE),IF($A$4="D",VLOOKUP(B868,lingue!$A$1:$W$2481,16,FALSE),IF($A$4="F",VLOOKUP(B868,lingue!$A$1:$W$2481,18,FALSE)))))))</f>
        <v>SCAFFALE PORTA RK CON 8 CASSETTE RK3012 + 6 CASSETTE RK3016- DIM. MM  L=500 P=300 A=545 - COLORE: GRIGIO SCURO RAL7000</v>
      </c>
      <c r="E868" s="23" t="str">
        <f>IF($A$4="I",VLOOKUP(B868,lingue!$A$1:$W$2481,13,FALSE),IF($A$4="GB",VLOOKUP(B868,lingue!$A$1:$W$2481,15,FALSE),IF($A$4="E",VLOOKUP(B868,lingue!$A$1:$W$2481,21,FALSE),IF($A$4="PL",VLOOKUP(B868,lingue!$A$1:$W$2481,23,FALSE),IF($A$4="D",VLOOKUP(B868,lingue!$A$1:$W$2481,17,FALSE),IF($A$4="F",VLOOKUP(B868,lingue!$A$1:$W$2481,19,FALSE)))))))</f>
        <v xml:space="preserve">COMPLETO DI 8 CASSETTE RK30120005104, 6 CASSETTE RK30160005104 ***FORNITO IN MULTIPLI DI 1 PZ*** </v>
      </c>
      <c r="F868" s="28"/>
      <c r="G868" s="23"/>
      <c r="I868" s="24">
        <v>14764.000000000002</v>
      </c>
      <c r="J868" s="25">
        <v>1</v>
      </c>
      <c r="K868" s="36"/>
      <c r="L868" s="27">
        <v>197.3</v>
      </c>
      <c r="M868" s="102"/>
    </row>
    <row r="869" spans="1:13" ht="21.75" customHeight="1" x14ac:dyDescent="0.25">
      <c r="A869" s="34" t="s">
        <v>658</v>
      </c>
      <c r="B869" s="78" t="s">
        <v>855</v>
      </c>
      <c r="D869" s="8" t="str">
        <f>IF($A$4="I",VLOOKUP(B869,lingue!$A$1:$W$2481,12,FALSE),IF($A$4="GB",VLOOKUP(B869,lingue!$A$1:$W$2481,14,FALSE),IF($A$4="E",VLOOKUP(B869,lingue!$A$1:$W$2481,20,FALSE),IF($A$4="PL",VLOOKUP(B869,lingue!$A$1:$W$2481,22,FALSE),IF($A$4="D",VLOOKUP(B869,lingue!$A$1:$W$2481,16,FALSE),IF($A$4="F",VLOOKUP(B869,lingue!$A$1:$W$2481,18,FALSE)))))))</f>
        <v>SCAFFALE PORTA RK - DIM. MM  L=500 P=400 A=545 - COLORE: GRIGIO SCURO RAL7000</v>
      </c>
      <c r="E869" s="23" t="str">
        <f>IF($A$4="I",VLOOKUP(B869,lingue!$A$1:$W$2481,13,FALSE),IF($A$4="GB",VLOOKUP(B869,lingue!$A$1:$W$2481,15,FALSE),IF($A$4="E",VLOOKUP(B869,lingue!$A$1:$W$2481,21,FALSE),IF($A$4="PL",VLOOKUP(B869,lingue!$A$1:$W$2481,23,FALSE),IF($A$4="D",VLOOKUP(B869,lingue!$A$1:$W$2481,17,FALSE),IF($A$4="F",VLOOKUP(B869,lingue!$A$1:$W$2481,19,FALSE)))))))</f>
        <v xml:space="preserve">***FORNITO IN MULTIPLI DI 1 PZ*** </v>
      </c>
      <c r="F869" s="28"/>
      <c r="G869" s="23"/>
      <c r="I869" s="24">
        <v>10900</v>
      </c>
      <c r="J869" s="25">
        <v>1</v>
      </c>
      <c r="K869" s="36"/>
      <c r="L869" s="27">
        <v>103.33</v>
      </c>
      <c r="M869" s="102"/>
    </row>
    <row r="870" spans="1:13" ht="21.75" customHeight="1" x14ac:dyDescent="0.25">
      <c r="A870" s="34" t="s">
        <v>658</v>
      </c>
      <c r="B870" s="83" t="s">
        <v>856</v>
      </c>
      <c r="C870" s="97"/>
      <c r="D870" s="8" t="str">
        <f>IF($A$4="I",VLOOKUP(B870,lingue!$A$1:$W$2481,12,FALSE),IF($A$4="GB",VLOOKUP(B870,lingue!$A$1:$W$2481,14,FALSE),IF($A$4="E",VLOOKUP(B870,lingue!$A$1:$W$2481,20,FALSE),IF($A$4="PL",VLOOKUP(B870,lingue!$A$1:$W$2481,22,FALSE),IF($A$4="D",VLOOKUP(B870,lingue!$A$1:$W$2481,16,FALSE),IF($A$4="F",VLOOKUP(B870,lingue!$A$1:$W$2481,18,FALSE)))))))</f>
        <v>SCAFFALE PORTA RK CON 16 CASSETTE RK4012- DIM. MM  L=500 P=400 A=545 - COLORE: GRIGIO SCURO RAL7000</v>
      </c>
      <c r="E870" s="23" t="str">
        <f>IF($A$4="I",VLOOKUP(B870,lingue!$A$1:$W$2481,13,FALSE),IF($A$4="GB",VLOOKUP(B870,lingue!$A$1:$W$2481,15,FALSE),IF($A$4="E",VLOOKUP(B870,lingue!$A$1:$W$2481,21,FALSE),IF($A$4="PL",VLOOKUP(B870,lingue!$A$1:$W$2481,23,FALSE),IF($A$4="D",VLOOKUP(B870,lingue!$A$1:$W$2481,17,FALSE),IF($A$4="F",VLOOKUP(B870,lingue!$A$1:$W$2481,19,FALSE)))))))</f>
        <v xml:space="preserve">COMPLETO DI 16 CASSETTE RK40120005104 ***FORNITO IN MULTIPLI DI 1 PZ*** </v>
      </c>
      <c r="F870" s="28"/>
      <c r="G870" s="23"/>
      <c r="I870" s="24">
        <v>19236</v>
      </c>
      <c r="J870" s="25">
        <v>1</v>
      </c>
      <c r="K870" s="36"/>
      <c r="L870" s="27">
        <v>233.8</v>
      </c>
      <c r="M870" s="102"/>
    </row>
    <row r="871" spans="1:13" ht="21.75" customHeight="1" x14ac:dyDescent="0.25">
      <c r="A871" s="34" t="s">
        <v>658</v>
      </c>
      <c r="B871" s="83" t="s">
        <v>857</v>
      </c>
      <c r="C871" s="97"/>
      <c r="D871" s="8" t="str">
        <f>IF($A$4="I",VLOOKUP(B871,lingue!$A$1:$W$2481,12,FALSE),IF($A$4="GB",VLOOKUP(B871,lingue!$A$1:$W$2481,14,FALSE),IF($A$4="E",VLOOKUP(B871,lingue!$A$1:$W$2481,20,FALSE),IF($A$4="PL",VLOOKUP(B871,lingue!$A$1:$W$2481,22,FALSE),IF($A$4="D",VLOOKUP(B871,lingue!$A$1:$W$2481,16,FALSE),IF($A$4="F",VLOOKUP(B871,lingue!$A$1:$W$2481,18,FALSE)))))))</f>
        <v>SCAFFALE PORTA RK CON 12 CASSETTE RK4016 - DIM. MM  L=500 P=400 A=545 - COLORE: GRIGIO SCURO RAL7000</v>
      </c>
      <c r="E871" s="23" t="str">
        <f>IF($A$4="I",VLOOKUP(B871,lingue!$A$1:$W$2481,13,FALSE),IF($A$4="GB",VLOOKUP(B871,lingue!$A$1:$W$2481,15,FALSE),IF($A$4="E",VLOOKUP(B871,lingue!$A$1:$W$2481,21,FALSE),IF($A$4="PL",VLOOKUP(B871,lingue!$A$1:$W$2481,23,FALSE),IF($A$4="D",VLOOKUP(B871,lingue!$A$1:$W$2481,17,FALSE),IF($A$4="F",VLOOKUP(B871,lingue!$A$1:$W$2481,19,FALSE)))))))</f>
        <v xml:space="preserve">COMPLETO DI 12 CASSETTE RK40160005104 ***FORNITO IN MULTIPLI DI 1 PZ*** </v>
      </c>
      <c r="F871" s="28"/>
      <c r="G871" s="23"/>
      <c r="I871" s="24">
        <v>17196</v>
      </c>
      <c r="J871" s="25">
        <v>1</v>
      </c>
      <c r="K871" s="36"/>
      <c r="L871" s="27">
        <v>203.74</v>
      </c>
      <c r="M871" s="102"/>
    </row>
    <row r="872" spans="1:13" ht="21.75" customHeight="1" x14ac:dyDescent="0.25">
      <c r="A872" s="34" t="s">
        <v>658</v>
      </c>
      <c r="B872" s="83" t="s">
        <v>858</v>
      </c>
      <c r="C872" s="97"/>
      <c r="D872" s="8" t="str">
        <f>IF($A$4="I",VLOOKUP(B872,lingue!$A$1:$W$2481,12,FALSE),IF($A$4="GB",VLOOKUP(B872,lingue!$A$1:$W$2481,14,FALSE),IF($A$4="E",VLOOKUP(B872,lingue!$A$1:$W$2481,20,FALSE),IF($A$4="PL",VLOOKUP(B872,lingue!$A$1:$W$2481,22,FALSE),IF($A$4="D",VLOOKUP(B872,lingue!$A$1:$W$2481,16,FALSE),IF($A$4="F",VLOOKUP(B872,lingue!$A$1:$W$2481,18,FALSE)))))))</f>
        <v>SCAFFALE PORTA RK CON 8 CASSETTE RK4012 + 6 CASSETTE RK4016 - DIM. MM  L=500 P=400 A=545 - COLORE: GRIGIO SCURO RAL7000</v>
      </c>
      <c r="E872" s="23" t="str">
        <f>IF($A$4="I",VLOOKUP(B872,lingue!$A$1:$W$2481,13,FALSE),IF($A$4="GB",VLOOKUP(B872,lingue!$A$1:$W$2481,15,FALSE),IF($A$4="E",VLOOKUP(B872,lingue!$A$1:$W$2481,21,FALSE),IF($A$4="PL",VLOOKUP(B872,lingue!$A$1:$W$2481,23,FALSE),IF($A$4="D",VLOOKUP(B872,lingue!$A$1:$W$2481,17,FALSE),IF($A$4="F",VLOOKUP(B872,lingue!$A$1:$W$2481,19,FALSE)))))))</f>
        <v xml:space="preserve">COMPLETO DI 8 CASSETTE RK40120005104, 6 CASSETTE RK40160005104 ***FORNITO IN MULTIPLI DI 1 PZ*** </v>
      </c>
      <c r="F872" s="28"/>
      <c r="G872" s="23"/>
      <c r="I872" s="24">
        <v>18216</v>
      </c>
      <c r="J872" s="25">
        <v>1</v>
      </c>
      <c r="K872" s="36"/>
      <c r="L872" s="27">
        <v>218.78</v>
      </c>
      <c r="M872" s="102"/>
    </row>
    <row r="873" spans="1:13" ht="21.75" customHeight="1" x14ac:dyDescent="0.25">
      <c r="A873" s="34" t="s">
        <v>658</v>
      </c>
      <c r="B873" s="83" t="s">
        <v>859</v>
      </c>
      <c r="C873" s="97"/>
      <c r="D873" s="8" t="str">
        <f>IF($A$4="I",VLOOKUP(B873,lingue!$A$1:$W$2481,12,FALSE),IF($A$4="GB",VLOOKUP(B873,lingue!$A$1:$W$2481,14,FALSE),IF($A$4="E",VLOOKUP(B873,lingue!$A$1:$W$2481,20,FALSE),IF($A$4="PL",VLOOKUP(B873,lingue!$A$1:$W$2481,22,FALSE),IF($A$4="D",VLOOKUP(B873,lingue!$A$1:$W$2481,16,FALSE),IF($A$4="F",VLOOKUP(B873,lingue!$A$1:$W$2481,18,FALSE)))))))</f>
        <v>SCAFFALE PORTA RK CON 8 CASSETTE RK4024 - DIM. MM  L=500 P=400 A=545 - COLORE: GRIGIO SCURO RAL7000</v>
      </c>
      <c r="E873" s="23" t="str">
        <f>IF($A$4="I",VLOOKUP(B873,lingue!$A$1:$W$2481,13,FALSE),IF($A$4="GB",VLOOKUP(B873,lingue!$A$1:$W$2481,15,FALSE),IF($A$4="E",VLOOKUP(B873,lingue!$A$1:$W$2481,21,FALSE),IF($A$4="PL",VLOOKUP(B873,lingue!$A$1:$W$2481,23,FALSE),IF($A$4="D",VLOOKUP(B873,lingue!$A$1:$W$2481,17,FALSE),IF($A$4="F",VLOOKUP(B873,lingue!$A$1:$W$2481,19,FALSE)))))))</f>
        <v xml:space="preserve">COMPLETO DI 8 CASSETTE RK40240005104 ***FORNITO IN MULTIPLI DI 1 PZ*** </v>
      </c>
      <c r="F873" s="28"/>
      <c r="G873" s="23"/>
      <c r="I873" s="24">
        <v>16532</v>
      </c>
      <c r="J873" s="25">
        <v>1</v>
      </c>
      <c r="K873" s="36"/>
      <c r="L873" s="27">
        <v>177.59</v>
      </c>
      <c r="M873" s="102"/>
    </row>
    <row r="874" spans="1:13" ht="21.75" customHeight="1" x14ac:dyDescent="0.25">
      <c r="A874" s="34" t="s">
        <v>658</v>
      </c>
      <c r="B874" s="83" t="s">
        <v>860</v>
      </c>
      <c r="C874" s="97"/>
      <c r="D874" s="8" t="str">
        <f>IF($A$4="I",VLOOKUP(B874,lingue!$A$1:$W$2481,12,FALSE),IF($A$4="GB",VLOOKUP(B874,lingue!$A$1:$W$2481,14,FALSE),IF($A$4="E",VLOOKUP(B874,lingue!$A$1:$W$2481,20,FALSE),IF($A$4="PL",VLOOKUP(B874,lingue!$A$1:$W$2481,22,FALSE),IF($A$4="D",VLOOKUP(B874,lingue!$A$1:$W$2481,16,FALSE),IF($A$4="F",VLOOKUP(B874,lingue!$A$1:$W$2481,18,FALSE)))))))</f>
        <v>SCAFFALE PORTA RK CON 8 CASSETTE RK 4012 + 4 CASSETTE RK4024 DIM. MM  L=500 P=400 A=545 - COLORE: GRIGIO SCURO RAL7000</v>
      </c>
      <c r="E874" s="23" t="str">
        <f>IF($A$4="I",VLOOKUP(B874,lingue!$A$1:$W$2481,13,FALSE),IF($A$4="GB",VLOOKUP(B874,lingue!$A$1:$W$2481,15,FALSE),IF($A$4="E",VLOOKUP(B874,lingue!$A$1:$W$2481,21,FALSE),IF($A$4="PL",VLOOKUP(B874,lingue!$A$1:$W$2481,23,FALSE),IF($A$4="D",VLOOKUP(B874,lingue!$A$1:$W$2481,17,FALSE),IF($A$4="F",VLOOKUP(B874,lingue!$A$1:$W$2481,19,FALSE)))))))</f>
        <v xml:space="preserve">COMPLETO DI 8 CASSETTE RK40120005104, 4 CASSETTE RK40240005104 ***FORNITO IN MULTIPLI DI 1 PZ*** </v>
      </c>
      <c r="F874" s="28"/>
      <c r="G874" s="23"/>
      <c r="I874" s="24">
        <v>17884</v>
      </c>
      <c r="J874" s="25">
        <v>1</v>
      </c>
      <c r="K874" s="36"/>
      <c r="L874" s="27">
        <v>205.7</v>
      </c>
      <c r="M874" s="102"/>
    </row>
    <row r="875" spans="1:13" ht="21.75" customHeight="1" x14ac:dyDescent="0.25">
      <c r="A875" s="34" t="s">
        <v>658</v>
      </c>
      <c r="B875" s="83" t="s">
        <v>861</v>
      </c>
      <c r="C875" s="97"/>
      <c r="D875" s="8" t="str">
        <f>IF($A$4="I",VLOOKUP(B875,lingue!$A$1:$W$2481,12,FALSE),IF($A$4="GB",VLOOKUP(B875,lingue!$A$1:$W$2481,14,FALSE),IF($A$4="E",VLOOKUP(B875,lingue!$A$1:$W$2481,20,FALSE),IF($A$4="PL",VLOOKUP(B875,lingue!$A$1:$W$2481,22,FALSE),IF($A$4="D",VLOOKUP(B875,lingue!$A$1:$W$2481,16,FALSE),IF($A$4="F",VLOOKUP(B875,lingue!$A$1:$W$2481,18,FALSE)))))))</f>
        <v>SCAFFALE PORTA RK CON 6 CASSETTE RK4016 + 4 CASSETTE RK4024 - DIM. MM  L=500 P=400 A=545 - COLORE: GRIGIO SCURO RAL7000</v>
      </c>
      <c r="E875" s="23" t="str">
        <f>IF($A$4="I",VLOOKUP(B875,lingue!$A$1:$W$2481,13,FALSE),IF($A$4="GB",VLOOKUP(B875,lingue!$A$1:$W$2481,15,FALSE),IF($A$4="E",VLOOKUP(B875,lingue!$A$1:$W$2481,21,FALSE),IF($A$4="PL",VLOOKUP(B875,lingue!$A$1:$W$2481,23,FALSE),IF($A$4="D",VLOOKUP(B875,lingue!$A$1:$W$2481,17,FALSE),IF($A$4="F",VLOOKUP(B875,lingue!$A$1:$W$2481,19,FALSE)))))))</f>
        <v xml:space="preserve">COMPLETO DI 6 CASSETTE RK40160005104, 4 CASSETTE RK40240005104 ***FORNITO IN MULTIPLI DI 1 PZ*** </v>
      </c>
      <c r="F875" s="28"/>
      <c r="G875" s="23"/>
      <c r="I875" s="24">
        <v>16864</v>
      </c>
      <c r="J875" s="25">
        <v>1</v>
      </c>
      <c r="K875" s="36"/>
      <c r="L875" s="27">
        <v>190.67</v>
      </c>
      <c r="M875" s="102"/>
    </row>
    <row r="876" spans="1:13" ht="21.75" customHeight="1" x14ac:dyDescent="0.25">
      <c r="A876" s="34" t="s">
        <v>658</v>
      </c>
      <c r="B876" s="83" t="s">
        <v>862</v>
      </c>
      <c r="C876" s="97"/>
      <c r="D876" s="8" t="str">
        <f>IF($A$4="I",VLOOKUP(B876,lingue!$A$1:$W$2481,12,FALSE),IF($A$4="GB",VLOOKUP(B876,lingue!$A$1:$W$2481,14,FALSE),IF($A$4="E",VLOOKUP(B876,lingue!$A$1:$W$2481,20,FALSE),IF($A$4="PL",VLOOKUP(B876,lingue!$A$1:$W$2481,22,FALSE),IF($A$4="D",VLOOKUP(B876,lingue!$A$1:$W$2481,16,FALSE),IF($A$4="F",VLOOKUP(B876,lingue!$A$1:$W$2481,18,FALSE)))))))</f>
        <v>SCAFFALE PORTA RK CON 4 CASSETTE RK4012 + 6 CASSETTE RK4016 + 2 CASSETTE RK4024- DIM. MM  L=500 P=400 A=545 - COLORE: GRIGIO SCURO RAL7000</v>
      </c>
      <c r="E876" s="23" t="str">
        <f>IF($A$4="I",VLOOKUP(B876,lingue!$A$1:$W$2481,13,FALSE),IF($A$4="GB",VLOOKUP(B876,lingue!$A$1:$W$2481,15,FALSE),IF($A$4="E",VLOOKUP(B876,lingue!$A$1:$W$2481,21,FALSE),IF($A$4="PL",VLOOKUP(B876,lingue!$A$1:$W$2481,23,FALSE),IF($A$4="D",VLOOKUP(B876,lingue!$A$1:$W$2481,17,FALSE),IF($A$4="F",VLOOKUP(B876,lingue!$A$1:$W$2481,19,FALSE)))))))</f>
        <v xml:space="preserve">COMPLETO DI 4 CASSETTE RK40120005104, 6 CASSETTE RK40160005104, 2 CASSETTE RK40240005104 ***FORNITO IN MULTIPLI DI 1 PZ*** </v>
      </c>
      <c r="F876" s="28"/>
      <c r="G876" s="23"/>
      <c r="I876" s="24">
        <v>17572</v>
      </c>
      <c r="J876" s="25">
        <v>1</v>
      </c>
      <c r="K876" s="36"/>
      <c r="L876" s="27">
        <v>204.72</v>
      </c>
      <c r="M876" s="102"/>
    </row>
    <row r="877" spans="1:13" ht="21.75" customHeight="1" x14ac:dyDescent="0.25">
      <c r="A877" s="34" t="s">
        <v>658</v>
      </c>
      <c r="B877" s="78" t="s">
        <v>863</v>
      </c>
      <c r="D877" s="8" t="str">
        <f>IF($A$4="I",VLOOKUP(B877,lingue!$A$1:$W$2481,12,FALSE),IF($A$4="GB",VLOOKUP(B877,lingue!$A$1:$W$2481,14,FALSE),IF($A$4="E",VLOOKUP(B877,lingue!$A$1:$W$2481,20,FALSE),IF($A$4="PL",VLOOKUP(B877,lingue!$A$1:$W$2481,22,FALSE),IF($A$4="D",VLOOKUP(B877,lingue!$A$1:$W$2481,16,FALSE),IF($A$4="F",VLOOKUP(B877,lingue!$A$1:$W$2481,18,FALSE)))))))</f>
        <v>SCAFFALE PORTA RK - DIM. MM  L=500 P=500 A=545 - COLORE: GRIGIO SCURO RAL7000</v>
      </c>
      <c r="E877" s="23" t="str">
        <f>IF($A$4="I",VLOOKUP(B877,lingue!$A$1:$W$2481,13,FALSE),IF($A$4="GB",VLOOKUP(B877,lingue!$A$1:$W$2481,15,FALSE),IF($A$4="E",VLOOKUP(B877,lingue!$A$1:$W$2481,21,FALSE),IF($A$4="PL",VLOOKUP(B877,lingue!$A$1:$W$2481,23,FALSE),IF($A$4="D",VLOOKUP(B877,lingue!$A$1:$W$2481,17,FALSE),IF($A$4="F",VLOOKUP(B877,lingue!$A$1:$W$2481,19,FALSE)))))))</f>
        <v xml:space="preserve">***FORNITO IN MULTIPLI DI 1 PZ*** </v>
      </c>
      <c r="F877" s="28"/>
      <c r="G877" s="23"/>
      <c r="I877" s="24">
        <v>13000</v>
      </c>
      <c r="J877" s="25">
        <v>1</v>
      </c>
      <c r="K877" s="36"/>
      <c r="L877" s="27">
        <v>117.6</v>
      </c>
      <c r="M877" s="102"/>
    </row>
    <row r="878" spans="1:13" ht="21.75" customHeight="1" x14ac:dyDescent="0.25">
      <c r="A878" s="34" t="s">
        <v>658</v>
      </c>
      <c r="B878" s="83" t="s">
        <v>864</v>
      </c>
      <c r="C878" s="97"/>
      <c r="D878" s="8" t="str">
        <f>IF($A$4="I",VLOOKUP(B878,lingue!$A$1:$W$2481,12,FALSE),IF($A$4="GB",VLOOKUP(B878,lingue!$A$1:$W$2481,14,FALSE),IF($A$4="E",VLOOKUP(B878,lingue!$A$1:$W$2481,20,FALSE),IF($A$4="PL",VLOOKUP(B878,lingue!$A$1:$W$2481,22,FALSE),IF($A$4="D",VLOOKUP(B878,lingue!$A$1:$W$2481,16,FALSE),IF($A$4="F",VLOOKUP(B878,lingue!$A$1:$W$2481,18,FALSE)))))))</f>
        <v>SCAFFALE PORTA RK CON 16 CASSETTE RK5012 - DIM. MM  L=500 P=500 A=545 - COLORE: GRIGIO SCURO RAL7000</v>
      </c>
      <c r="E878" s="23" t="str">
        <f>IF($A$4="I",VLOOKUP(B878,lingue!$A$1:$W$2481,13,FALSE),IF($A$4="GB",VLOOKUP(B878,lingue!$A$1:$W$2481,15,FALSE),IF($A$4="E",VLOOKUP(B878,lingue!$A$1:$W$2481,21,FALSE),IF($A$4="PL",VLOOKUP(B878,lingue!$A$1:$W$2481,23,FALSE),IF($A$4="D",VLOOKUP(B878,lingue!$A$1:$W$2481,17,FALSE),IF($A$4="F",VLOOKUP(B878,lingue!$A$1:$W$2481,19,FALSE)))))))</f>
        <v xml:space="preserve">COMPLETO DI 16 CASSETTE RK50120005104 ***FORNITO IN MULTIPLI DI 1 PZ*** </v>
      </c>
      <c r="F878" s="28"/>
      <c r="G878" s="23"/>
      <c r="I878" s="24">
        <v>23148</v>
      </c>
      <c r="J878" s="25">
        <v>1</v>
      </c>
      <c r="K878" s="36"/>
      <c r="L878" s="27">
        <v>261.66000000000003</v>
      </c>
      <c r="M878" s="102"/>
    </row>
    <row r="879" spans="1:13" ht="21.75" customHeight="1" x14ac:dyDescent="0.25">
      <c r="A879" s="34" t="s">
        <v>658</v>
      </c>
      <c r="B879" s="83" t="s">
        <v>865</v>
      </c>
      <c r="C879" s="97"/>
      <c r="D879" s="8" t="str">
        <f>IF($A$4="I",VLOOKUP(B879,lingue!$A$1:$W$2481,12,FALSE),IF($A$4="GB",VLOOKUP(B879,lingue!$A$1:$W$2481,14,FALSE),IF($A$4="E",VLOOKUP(B879,lingue!$A$1:$W$2481,20,FALSE),IF($A$4="PL",VLOOKUP(B879,lingue!$A$1:$W$2481,22,FALSE),IF($A$4="D",VLOOKUP(B879,lingue!$A$1:$W$2481,16,FALSE),IF($A$4="F",VLOOKUP(B879,lingue!$A$1:$W$2481,18,FALSE)))))))</f>
        <v>SCAFFALE PORTA RK CON 12 CASSETTE RK5016- DIM. MM  L=500 P=500 A=545 - COLORE: GRIGIO SCURO RAL7000</v>
      </c>
      <c r="E879" s="23" t="str">
        <f>IF($A$4="I",VLOOKUP(B879,lingue!$A$1:$W$2481,13,FALSE),IF($A$4="GB",VLOOKUP(B879,lingue!$A$1:$W$2481,15,FALSE),IF($A$4="E",VLOOKUP(B879,lingue!$A$1:$W$2481,21,FALSE),IF($A$4="PL",VLOOKUP(B879,lingue!$A$1:$W$2481,23,FALSE),IF($A$4="D",VLOOKUP(B879,lingue!$A$1:$W$2481,17,FALSE),IF($A$4="F",VLOOKUP(B879,lingue!$A$1:$W$2481,19,FALSE)))))))</f>
        <v xml:space="preserve">COMPLETO DI 12 CASSETTE RK50160005104 ***FORNITO IN MULTIPLI DI 1 PZ*** </v>
      </c>
      <c r="F879" s="28"/>
      <c r="G879" s="23"/>
      <c r="I879" s="24">
        <v>20648</v>
      </c>
      <c r="J879" s="25">
        <v>1</v>
      </c>
      <c r="K879" s="36"/>
      <c r="L879" s="27">
        <v>224.73</v>
      </c>
      <c r="M879" s="102"/>
    </row>
    <row r="880" spans="1:13" ht="21.75" customHeight="1" x14ac:dyDescent="0.25">
      <c r="A880" s="34" t="s">
        <v>658</v>
      </c>
      <c r="B880" s="83" t="s">
        <v>866</v>
      </c>
      <c r="C880" s="97"/>
      <c r="D880" s="8" t="str">
        <f>IF($A$4="I",VLOOKUP(B880,lingue!$A$1:$W$2481,12,FALSE),IF($A$4="GB",VLOOKUP(B880,lingue!$A$1:$W$2481,14,FALSE),IF($A$4="E",VLOOKUP(B880,lingue!$A$1:$W$2481,20,FALSE),IF($A$4="PL",VLOOKUP(B880,lingue!$A$1:$W$2481,22,FALSE),IF($A$4="D",VLOOKUP(B880,lingue!$A$1:$W$2481,16,FALSE),IF($A$4="F",VLOOKUP(B880,lingue!$A$1:$W$2481,18,FALSE)))))))</f>
        <v>SCAFFALE PORTA RK CON 8 CASSETTE RK 5012 + 6 CASSETTE RK5016 - DIM. MM  L=500 P=500 A=545 - COLORE: GRIGIO SCURO RAL7000</v>
      </c>
      <c r="E880" s="23" t="str">
        <f>IF($A$4="I",VLOOKUP(B880,lingue!$A$1:$W$2481,13,FALSE),IF($A$4="GB",VLOOKUP(B880,lingue!$A$1:$W$2481,15,FALSE),IF($A$4="E",VLOOKUP(B880,lingue!$A$1:$W$2481,21,FALSE),IF($A$4="PL",VLOOKUP(B880,lingue!$A$1:$W$2481,23,FALSE),IF($A$4="D",VLOOKUP(B880,lingue!$A$1:$W$2481,17,FALSE),IF($A$4="F",VLOOKUP(B880,lingue!$A$1:$W$2481,19,FALSE)))))))</f>
        <v xml:space="preserve">COMPLETO DI 8 CASSETTE RK50120005104, 6 CASSETTE RK50160005104 ***FORNITO IN MULTIPLI DI 1 PZ*** </v>
      </c>
      <c r="F880" s="28"/>
      <c r="G880" s="23"/>
      <c r="I880" s="24">
        <v>21898</v>
      </c>
      <c r="J880" s="25">
        <v>1</v>
      </c>
      <c r="K880" s="36"/>
      <c r="L880" s="27">
        <v>243.2</v>
      </c>
      <c r="M880" s="102"/>
    </row>
    <row r="881" spans="1:13" ht="21.75" customHeight="1" x14ac:dyDescent="0.25">
      <c r="A881" s="34" t="s">
        <v>658</v>
      </c>
      <c r="B881" s="83" t="s">
        <v>867</v>
      </c>
      <c r="C881" s="97"/>
      <c r="D881" s="8" t="str">
        <f>IF($A$4="I",VLOOKUP(B881,lingue!$A$1:$W$2481,12,FALSE),IF($A$4="GB",VLOOKUP(B881,lingue!$A$1:$W$2481,14,FALSE),IF($A$4="E",VLOOKUP(B881,lingue!$A$1:$W$2481,20,FALSE),IF($A$4="PL",VLOOKUP(B881,lingue!$A$1:$W$2481,22,FALSE),IF($A$4="D",VLOOKUP(B881,lingue!$A$1:$W$2481,16,FALSE),IF($A$4="F",VLOOKUP(B881,lingue!$A$1:$W$2481,18,FALSE)))))))</f>
        <v>SCAFFALE PORTA RK CON 8 CASSETTE RK5024- DIM. MM  L=500 P=500 A=545 - COLORE: GRIGIO SCURO RAL7000</v>
      </c>
      <c r="E881" s="23" t="str">
        <f>IF($A$4="I",VLOOKUP(B881,lingue!$A$1:$W$2481,13,FALSE),IF($A$4="GB",VLOOKUP(B881,lingue!$A$1:$W$2481,15,FALSE),IF($A$4="E",VLOOKUP(B881,lingue!$A$1:$W$2481,21,FALSE),IF($A$4="PL",VLOOKUP(B881,lingue!$A$1:$W$2481,23,FALSE),IF($A$4="D",VLOOKUP(B881,lingue!$A$1:$W$2481,17,FALSE),IF($A$4="F",VLOOKUP(B881,lingue!$A$1:$W$2481,19,FALSE)))))))</f>
        <v xml:space="preserve">COMPLETO DI 8 CASSETTE RK50240005104 ***FORNITO IN MULTIPLI DI 1 PZ*** </v>
      </c>
      <c r="F881" s="28"/>
      <c r="G881" s="23"/>
      <c r="I881" s="24">
        <v>19732</v>
      </c>
      <c r="J881" s="25">
        <v>1</v>
      </c>
      <c r="K881" s="36"/>
      <c r="L881" s="27">
        <v>199.4</v>
      </c>
      <c r="M881" s="102"/>
    </row>
    <row r="882" spans="1:13" ht="21.75" customHeight="1" x14ac:dyDescent="0.25">
      <c r="A882" s="34" t="s">
        <v>658</v>
      </c>
      <c r="B882" s="83" t="s">
        <v>868</v>
      </c>
      <c r="C882" s="97"/>
      <c r="D882" s="8" t="str">
        <f>IF($A$4="I",VLOOKUP(B882,lingue!$A$1:$W$2481,12,FALSE),IF($A$4="GB",VLOOKUP(B882,lingue!$A$1:$W$2481,14,FALSE),IF($A$4="E",VLOOKUP(B882,lingue!$A$1:$W$2481,20,FALSE),IF($A$4="PL",VLOOKUP(B882,lingue!$A$1:$W$2481,22,FALSE),IF($A$4="D",VLOOKUP(B882,lingue!$A$1:$W$2481,16,FALSE),IF($A$4="F",VLOOKUP(B882,lingue!$A$1:$W$2481,18,FALSE)))))))</f>
        <v>SCAFFALE PORTA RK CON 8 CASSETTE RK5012 + 4 CASSETTE RK5024 - DIM. MM  L=500 P=500 A=545 - COLORE: GRIGIO SCURO RAL7000</v>
      </c>
      <c r="E882" s="23" t="str">
        <f>IF($A$4="I",VLOOKUP(B882,lingue!$A$1:$W$2481,13,FALSE),IF($A$4="GB",VLOOKUP(B882,lingue!$A$1:$W$2481,15,FALSE),IF($A$4="E",VLOOKUP(B882,lingue!$A$1:$W$2481,21,FALSE),IF($A$4="PL",VLOOKUP(B882,lingue!$A$1:$W$2481,23,FALSE),IF($A$4="D",VLOOKUP(B882,lingue!$A$1:$W$2481,17,FALSE),IF($A$4="F",VLOOKUP(B882,lingue!$A$1:$W$2481,19,FALSE)))))))</f>
        <v xml:space="preserve">COMPLETO DI 8 CASSETTE RK50120005104, 4 CASSETTE RK50240005104 ***FORNITO IN MULTIPLI DI 1 PZ*** </v>
      </c>
      <c r="F882" s="28"/>
      <c r="G882" s="23"/>
      <c r="I882" s="24">
        <v>21440</v>
      </c>
      <c r="J882" s="25">
        <v>1</v>
      </c>
      <c r="K882" s="36"/>
      <c r="L882" s="27">
        <v>230.53</v>
      </c>
      <c r="M882" s="102"/>
    </row>
    <row r="883" spans="1:13" ht="21.75" customHeight="1" x14ac:dyDescent="0.25">
      <c r="A883" s="34" t="s">
        <v>658</v>
      </c>
      <c r="B883" s="83" t="s">
        <v>869</v>
      </c>
      <c r="C883" s="97"/>
      <c r="D883" s="8" t="str">
        <f>IF($A$4="I",VLOOKUP(B883,lingue!$A$1:$W$2481,12,FALSE),IF($A$4="GB",VLOOKUP(B883,lingue!$A$1:$W$2481,14,FALSE),IF($A$4="E",VLOOKUP(B883,lingue!$A$1:$W$2481,20,FALSE),IF($A$4="PL",VLOOKUP(B883,lingue!$A$1:$W$2481,22,FALSE),IF($A$4="D",VLOOKUP(B883,lingue!$A$1:$W$2481,16,FALSE),IF($A$4="F",VLOOKUP(B883,lingue!$A$1:$W$2481,18,FALSE)))))))</f>
        <v>SCAFFALE PORTA RK CON 6 CASSETTE RK5016 + 4 CASSETTE RK5024 - DIM. MM  L=500 P=500 A=545 - COLORE: GRIGIO SCURO RAL7000</v>
      </c>
      <c r="E883" s="23" t="str">
        <f>IF($A$4="I",VLOOKUP(B883,lingue!$A$1:$W$2481,13,FALSE),IF($A$4="GB",VLOOKUP(B883,lingue!$A$1:$W$2481,15,FALSE),IF($A$4="E",VLOOKUP(B883,lingue!$A$1:$W$2481,21,FALSE),IF($A$4="PL",VLOOKUP(B883,lingue!$A$1:$W$2481,23,FALSE),IF($A$4="D",VLOOKUP(B883,lingue!$A$1:$W$2481,17,FALSE),IF($A$4="F",VLOOKUP(B883,lingue!$A$1:$W$2481,19,FALSE)))))))</f>
        <v xml:space="preserve">COMPLETO DI 6 CASSETTE RK50160005104, 4 CASSETTE RK50240005104 ***FORNITO IN MULTIPLI DI 1 PZ*** </v>
      </c>
      <c r="F883" s="28"/>
      <c r="G883" s="23"/>
      <c r="I883" s="24">
        <v>18390</v>
      </c>
      <c r="J883" s="25">
        <v>1</v>
      </c>
      <c r="K883" s="36"/>
      <c r="L883" s="27">
        <v>212.07</v>
      </c>
      <c r="M883" s="102"/>
    </row>
    <row r="884" spans="1:13" ht="21.75" customHeight="1" x14ac:dyDescent="0.25">
      <c r="A884" s="34" t="s">
        <v>658</v>
      </c>
      <c r="B884" s="83" t="s">
        <v>870</v>
      </c>
      <c r="C884" s="97"/>
      <c r="D884" s="8" t="str">
        <f>IF($A$4="I",VLOOKUP(B884,lingue!$A$1:$W$2481,12,FALSE),IF($A$4="GB",VLOOKUP(B884,lingue!$A$1:$W$2481,14,FALSE),IF($A$4="E",VLOOKUP(B884,lingue!$A$1:$W$2481,20,FALSE),IF($A$4="PL",VLOOKUP(B884,lingue!$A$1:$W$2481,22,FALSE),IF($A$4="D",VLOOKUP(B884,lingue!$A$1:$W$2481,16,FALSE),IF($A$4="F",VLOOKUP(B884,lingue!$A$1:$W$2481,18,FALSE)))))))</f>
        <v>SCAFFALE PORTA RK CON 4 CASSETTE RK5012 + 6 CASSETTE RK5016 + 2 CASSETTE RK5024 - DIM. MM  L=500 P=500 A=545 - COLORE: GRIGIO SCURO RAL7000</v>
      </c>
      <c r="E884" s="23" t="str">
        <f>IF($A$4="I",VLOOKUP(B884,lingue!$A$1:$W$2481,13,FALSE),IF($A$4="GB",VLOOKUP(B884,lingue!$A$1:$W$2481,15,FALSE),IF($A$4="E",VLOOKUP(B884,lingue!$A$1:$W$2481,21,FALSE),IF($A$4="PL",VLOOKUP(B884,lingue!$A$1:$W$2481,23,FALSE),IF($A$4="D",VLOOKUP(B884,lingue!$A$1:$W$2481,17,FALSE),IF($A$4="F",VLOOKUP(B884,lingue!$A$1:$W$2481,19,FALSE)))))))</f>
        <v xml:space="preserve">COMPLETO DI 4 CASSETTE RK50120005104, 6 CASSETTE RK50160005104, 2 CASSETTE RK50240005104 ***FORNITO IN MULTIPLI DI 1 PZ*** </v>
      </c>
      <c r="F884" s="28"/>
      <c r="G884" s="23"/>
      <c r="I884" s="24">
        <v>21044</v>
      </c>
      <c r="J884" s="25">
        <v>1</v>
      </c>
      <c r="K884" s="36"/>
      <c r="L884" s="27">
        <v>227.63</v>
      </c>
      <c r="M884" s="102"/>
    </row>
    <row r="885" spans="1:13" ht="21.75" customHeight="1" x14ac:dyDescent="0.25">
      <c r="A885" s="34" t="s">
        <v>658</v>
      </c>
      <c r="B885" s="78" t="s">
        <v>871</v>
      </c>
      <c r="D885" s="8" t="str">
        <f>IF($A$4="I",VLOOKUP(B885,lingue!$A$1:$W$2481,12,FALSE),IF($A$4="GB",VLOOKUP(B885,lingue!$A$1:$W$2481,14,FALSE),IF($A$4="E",VLOOKUP(B885,lingue!$A$1:$W$2481,20,FALSE),IF($A$4="PL",VLOOKUP(B885,lingue!$A$1:$W$2481,22,FALSE),IF($A$4="D",VLOOKUP(B885,lingue!$A$1:$W$2481,16,FALSE),IF($A$4="F",VLOOKUP(B885,lingue!$A$1:$W$2481,18,FALSE)))))))</f>
        <v>SCAFFALE PORTA RK - DIM. MM  L=500 P=600 A=545 - COLORE: GRIGIO SCURO RAL7000</v>
      </c>
      <c r="E885" s="23" t="str">
        <f>IF($A$4="I",VLOOKUP(B885,lingue!$A$1:$W$2481,13,FALSE),IF($A$4="GB",VLOOKUP(B885,lingue!$A$1:$W$2481,15,FALSE),IF($A$4="E",VLOOKUP(B885,lingue!$A$1:$W$2481,21,FALSE),IF($A$4="PL",VLOOKUP(B885,lingue!$A$1:$W$2481,23,FALSE),IF($A$4="D",VLOOKUP(B885,lingue!$A$1:$W$2481,17,FALSE),IF($A$4="F",VLOOKUP(B885,lingue!$A$1:$W$2481,19,FALSE)))))))</f>
        <v xml:space="preserve">***FORNITO IN MULTIPLI DI 1 PZ*** </v>
      </c>
      <c r="F885" s="28"/>
      <c r="G885" s="23"/>
      <c r="I885" s="24">
        <v>15500</v>
      </c>
      <c r="J885" s="25">
        <v>1</v>
      </c>
      <c r="K885" s="36"/>
      <c r="L885" s="27">
        <v>129.72999999999999</v>
      </c>
      <c r="M885" s="102"/>
    </row>
    <row r="886" spans="1:13" ht="21.75" customHeight="1" x14ac:dyDescent="0.25">
      <c r="A886" s="34" t="s">
        <v>658</v>
      </c>
      <c r="B886" s="83" t="s">
        <v>872</v>
      </c>
      <c r="C886" s="97"/>
      <c r="D886" s="8" t="str">
        <f>IF($A$4="I",VLOOKUP(B886,lingue!$A$1:$W$2481,12,FALSE),IF($A$4="GB",VLOOKUP(B886,lingue!$A$1:$W$2481,14,FALSE),IF($A$4="E",VLOOKUP(B886,lingue!$A$1:$W$2481,20,FALSE),IF($A$4="PL",VLOOKUP(B886,lingue!$A$1:$W$2481,22,FALSE),IF($A$4="D",VLOOKUP(B886,lingue!$A$1:$W$2481,16,FALSE),IF($A$4="F",VLOOKUP(B886,lingue!$A$1:$W$2481,18,FALSE)))))))</f>
        <v>SCAFFALE PORTA RK CON 12 CASSETTE RK6016- DIM. MM  L=500 P=600 A=545 - COLORE: GRIGIO SCURO RAL7000</v>
      </c>
      <c r="E886" s="23" t="str">
        <f>IF($A$4="I",VLOOKUP(B886,lingue!$A$1:$W$2481,13,FALSE),IF($A$4="GB",VLOOKUP(B886,lingue!$A$1:$W$2481,15,FALSE),IF($A$4="E",VLOOKUP(B886,lingue!$A$1:$W$2481,21,FALSE),IF($A$4="PL",VLOOKUP(B886,lingue!$A$1:$W$2481,23,FALSE),IF($A$4="D",VLOOKUP(B886,lingue!$A$1:$W$2481,17,FALSE),IF($A$4="F",VLOOKUP(B886,lingue!$A$1:$W$2481,19,FALSE)))))))</f>
        <v xml:space="preserve">COMPLETO DI 12 CASSETTE RK60160005104 ***FORNITO IN MULTIPLI DI 1 PZ*** </v>
      </c>
      <c r="F886" s="28"/>
      <c r="G886" s="23"/>
      <c r="I886" s="24">
        <v>21640</v>
      </c>
      <c r="J886" s="25">
        <v>1</v>
      </c>
      <c r="K886" s="36"/>
      <c r="L886" s="27">
        <v>245.4</v>
      </c>
      <c r="M886" s="102"/>
    </row>
    <row r="887" spans="1:13" ht="21.75" customHeight="1" x14ac:dyDescent="0.25">
      <c r="A887" s="34" t="s">
        <v>658</v>
      </c>
      <c r="B887" s="77" t="s">
        <v>873</v>
      </c>
      <c r="C887" s="97"/>
      <c r="D887" s="8" t="str">
        <f>IF($A$4="I",VLOOKUP(B887,lingue!$A$1:$W$2481,12,FALSE),IF($A$4="GB",VLOOKUP(B887,lingue!$A$1:$W$2481,14,FALSE),IF($A$4="E",VLOOKUP(B887,lingue!$A$1:$W$2481,20,FALSE),IF($A$4="PL",VLOOKUP(B887,lingue!$A$1:$W$2481,22,FALSE),IF($A$4="D",VLOOKUP(B887,lingue!$A$1:$W$2481,16,FALSE),IF($A$4="F",VLOOKUP(B887,lingue!$A$1:$W$2481,18,FALSE)))))))</f>
        <v>DIVISORIO TRASVERSALE IN PLASTICA CONDUTTIVA PER CASSETTE RK3012/4012/5012 - DIM. MM  L=100 A=90 - COLORE: NERO</v>
      </c>
      <c r="E887" s="23" t="str">
        <f>IF($A$4="I",VLOOKUP(B887,lingue!$A$1:$W$2481,13,FALSE),IF($A$4="GB",VLOOKUP(B887,lingue!$A$1:$W$2481,15,FALSE),IF($A$4="E",VLOOKUP(B887,lingue!$A$1:$W$2481,21,FALSE),IF($A$4="PL",VLOOKUP(B887,lingue!$A$1:$W$2481,23,FALSE),IF($A$4="D",VLOOKUP(B887,lingue!$A$1:$W$2481,17,FALSE),IF($A$4="F",VLOOKUP(B887,lingue!$A$1:$W$2481,19,FALSE)))))))</f>
        <v xml:space="preserve">***FORNITO IN MULTIPLI DI 1 PZ*** </v>
      </c>
      <c r="F887" s="28"/>
      <c r="G887" s="23"/>
      <c r="I887" s="24">
        <v>25</v>
      </c>
      <c r="J887" s="25">
        <v>1</v>
      </c>
      <c r="K887" s="36"/>
      <c r="L887" s="27">
        <v>1.1299999999999999</v>
      </c>
      <c r="M887" s="102"/>
    </row>
    <row r="888" spans="1:13" ht="21.75" customHeight="1" x14ac:dyDescent="0.25">
      <c r="A888" s="34" t="s">
        <v>658</v>
      </c>
      <c r="B888" s="22" t="s">
        <v>874</v>
      </c>
      <c r="D888" s="8" t="str">
        <f>IF($A$4="I",VLOOKUP(B888,lingue!$A$1:$W$2481,12,FALSE),IF($A$4="GB",VLOOKUP(B888,lingue!$A$1:$W$2481,14,FALSE),IF($A$4="E",VLOOKUP(B888,lingue!$A$1:$W$2481,20,FALSE),IF($A$4="PL",VLOOKUP(B888,lingue!$A$1:$W$2481,22,FALSE),IF($A$4="D",VLOOKUP(B888,lingue!$A$1:$W$2481,16,FALSE),IF($A$4="F",VLOOKUP(B888,lingue!$A$1:$W$2481,18,FALSE)))))))</f>
        <v>DIVISORIO TRASVERSALE PER CASSETTE RK3012/4012/5012 - DIM. MM  L=100 A=90 - COLORE: PLASTICA TRASPARENTE</v>
      </c>
      <c r="E888" s="23" t="str">
        <f>IF($A$4="I",VLOOKUP(B888,lingue!$A$1:$W$2481,13,FALSE),IF($A$4="GB",VLOOKUP(B888,lingue!$A$1:$W$2481,15,FALSE),IF($A$4="E",VLOOKUP(B888,lingue!$A$1:$W$2481,21,FALSE),IF($A$4="PL",VLOOKUP(B888,lingue!$A$1:$W$2481,23,FALSE),IF($A$4="D",VLOOKUP(B888,lingue!$A$1:$W$2481,17,FALSE),IF($A$4="F",VLOOKUP(B888,lingue!$A$1:$W$2481,19,FALSE)))))))</f>
        <v xml:space="preserve">***FORNITO IN MULTIPLI DI 1 PZ*** </v>
      </c>
      <c r="F888" s="8"/>
      <c r="G888" s="23"/>
      <c r="H888" s="8"/>
      <c r="I888" s="24">
        <v>22</v>
      </c>
      <c r="J888" s="25">
        <v>1</v>
      </c>
      <c r="K888" s="26"/>
      <c r="L888" s="27">
        <v>0.76</v>
      </c>
      <c r="M888" s="102"/>
    </row>
    <row r="889" spans="1:13" ht="21.75" customHeight="1" x14ac:dyDescent="0.25">
      <c r="A889" s="34" t="s">
        <v>658</v>
      </c>
      <c r="B889" s="22" t="s">
        <v>875</v>
      </c>
      <c r="D889" s="8" t="str">
        <f>IF($A$4="I",VLOOKUP(B889,lingue!$A$1:$W$2481,12,FALSE),IF($A$4="GB",VLOOKUP(B889,lingue!$A$1:$W$2481,14,FALSE),IF($A$4="E",VLOOKUP(B889,lingue!$A$1:$W$2481,20,FALSE),IF($A$4="PL",VLOOKUP(B889,lingue!$A$1:$W$2481,22,FALSE),IF($A$4="D",VLOOKUP(B889,lingue!$A$1:$W$2481,16,FALSE),IF($A$4="F",VLOOKUP(B889,lingue!$A$1:$W$2481,18,FALSE)))))))</f>
        <v>DIVISORIO TRASVERSALE - DIM. MM  L=137 A=75 - COLORE: PLASTICA TRASPARENTE</v>
      </c>
      <c r="E889" s="23" t="str">
        <f>IF($A$4="I",VLOOKUP(B889,lingue!$A$1:$W$2481,13,FALSE),IF($A$4="GB",VLOOKUP(B889,lingue!$A$1:$W$2481,15,FALSE),IF($A$4="E",VLOOKUP(B889,lingue!$A$1:$W$2481,21,FALSE),IF($A$4="PL",VLOOKUP(B889,lingue!$A$1:$W$2481,23,FALSE),IF($A$4="D",VLOOKUP(B889,lingue!$A$1:$W$2481,17,FALSE),IF($A$4="F",VLOOKUP(B889,lingue!$A$1:$W$2481,19,FALSE)))))))</f>
        <v xml:space="preserve">***FORNITO IN MULTIPLI DI 1 PZ*** </v>
      </c>
      <c r="F889" s="8"/>
      <c r="G889" s="23"/>
      <c r="H889" s="8"/>
      <c r="I889" s="24">
        <v>22</v>
      </c>
      <c r="J889" s="25">
        <v>1</v>
      </c>
      <c r="K889" s="26"/>
      <c r="L889" s="27">
        <v>0.84</v>
      </c>
      <c r="M889" s="102"/>
    </row>
    <row r="890" spans="1:13" ht="21.75" customHeight="1" x14ac:dyDescent="0.25">
      <c r="A890" s="34" t="s">
        <v>658</v>
      </c>
      <c r="B890" s="77" t="s">
        <v>876</v>
      </c>
      <c r="C890" s="97"/>
      <c r="D890" s="8" t="str">
        <f>IF($A$4="I",VLOOKUP(B890,lingue!$A$1:$W$2481,12,FALSE),IF($A$4="GB",VLOOKUP(B890,lingue!$A$1:$W$2481,14,FALSE),IF($A$4="E",VLOOKUP(B890,lingue!$A$1:$W$2481,20,FALSE),IF($A$4="PL",VLOOKUP(B890,lingue!$A$1:$W$2481,22,FALSE),IF($A$4="D",VLOOKUP(B890,lingue!$A$1:$W$2481,16,FALSE),IF($A$4="F",VLOOKUP(B890,lingue!$A$1:$W$2481,18,FALSE)))))))</f>
        <v>DIVISORIO TRASVERSALE IN PLASTICA CONDUTTIVA PER CASSETTE RK3016/4016/5016/6016 - DIM. MM  L=145 A=90 - COLORE: NERO</v>
      </c>
      <c r="E890" s="23" t="str">
        <f>IF($A$4="I",VLOOKUP(B890,lingue!$A$1:$W$2481,13,FALSE),IF($A$4="GB",VLOOKUP(B890,lingue!$A$1:$W$2481,15,FALSE),IF($A$4="E",VLOOKUP(B890,lingue!$A$1:$W$2481,21,FALSE),IF($A$4="PL",VLOOKUP(B890,lingue!$A$1:$W$2481,23,FALSE),IF($A$4="D",VLOOKUP(B890,lingue!$A$1:$W$2481,17,FALSE),IF($A$4="F",VLOOKUP(B890,lingue!$A$1:$W$2481,19,FALSE)))))))</f>
        <v xml:space="preserve">***FORNITO IN MULTIPLI DI 1 PZ*** </v>
      </c>
      <c r="F890" s="8"/>
      <c r="G890" s="23"/>
      <c r="H890" s="8"/>
      <c r="I890" s="24">
        <v>32</v>
      </c>
      <c r="J890" s="25">
        <v>1</v>
      </c>
      <c r="K890" s="26"/>
      <c r="L890" s="27">
        <v>1.27</v>
      </c>
      <c r="M890" s="102"/>
    </row>
    <row r="891" spans="1:13" ht="21.75" customHeight="1" x14ac:dyDescent="0.25">
      <c r="A891" s="34" t="s">
        <v>658</v>
      </c>
      <c r="B891" s="22" t="s">
        <v>877</v>
      </c>
      <c r="D891" s="8" t="str">
        <f>IF($A$4="I",VLOOKUP(B891,lingue!$A$1:$W$2481,12,FALSE),IF($A$4="GB",VLOOKUP(B891,lingue!$A$1:$W$2481,14,FALSE),IF($A$4="E",VLOOKUP(B891,lingue!$A$1:$W$2481,20,FALSE),IF($A$4="PL",VLOOKUP(B891,lingue!$A$1:$W$2481,22,FALSE),IF($A$4="D",VLOOKUP(B891,lingue!$A$1:$W$2481,16,FALSE),IF($A$4="F",VLOOKUP(B891,lingue!$A$1:$W$2481,18,FALSE)))))))</f>
        <v>DIVISORIO TRASVERSALE PER CASSETTE RK3016/4016/5016/6016 - DIM. MM  L=145 A=90 - COLORE: PLASTICA TRASPARENTE</v>
      </c>
      <c r="E891" s="23" t="str">
        <f>IF($A$4="I",VLOOKUP(B891,lingue!$A$1:$W$2481,13,FALSE),IF($A$4="GB",VLOOKUP(B891,lingue!$A$1:$W$2481,15,FALSE),IF($A$4="E",VLOOKUP(B891,lingue!$A$1:$W$2481,21,FALSE),IF($A$4="PL",VLOOKUP(B891,lingue!$A$1:$W$2481,23,FALSE),IF($A$4="D",VLOOKUP(B891,lingue!$A$1:$W$2481,17,FALSE),IF($A$4="F",VLOOKUP(B891,lingue!$A$1:$W$2481,19,FALSE)))))))</f>
        <v xml:space="preserve">***FORNITO IN MULTIPLI DI 1 PZ*** </v>
      </c>
      <c r="F891" s="8"/>
      <c r="G891" s="23"/>
      <c r="H891" s="8"/>
      <c r="I891" s="24">
        <v>28</v>
      </c>
      <c r="J891" s="25">
        <v>1</v>
      </c>
      <c r="K891" s="26"/>
      <c r="L891" s="27">
        <v>0.84</v>
      </c>
      <c r="M891" s="102"/>
    </row>
    <row r="892" spans="1:13" ht="21.75" customHeight="1" x14ac:dyDescent="0.25">
      <c r="A892" s="34" t="s">
        <v>658</v>
      </c>
      <c r="B892" s="77" t="s">
        <v>878</v>
      </c>
      <c r="C892" s="97"/>
      <c r="D892" s="8" t="str">
        <f>IF($A$4="I",VLOOKUP(B892,lingue!$A$1:$W$2481,12,FALSE),IF($A$4="GB",VLOOKUP(B892,lingue!$A$1:$W$2481,14,FALSE),IF($A$4="E",VLOOKUP(B892,lingue!$A$1:$W$2481,20,FALSE),IF($A$4="PL",VLOOKUP(B892,lingue!$A$1:$W$2481,22,FALSE),IF($A$4="D",VLOOKUP(B892,lingue!$A$1:$W$2481,16,FALSE),IF($A$4="F",VLOOKUP(B892,lingue!$A$1:$W$2481,18,FALSE)))))))</f>
        <v>DIVISORIO TRASVERSALE IN PLASTICA CONDUTTIVA PER CASSETTE RK4024/5024 - DIM. MM  L=225 A=90 - COLORE: NERO</v>
      </c>
      <c r="E892" s="23" t="str">
        <f>IF($A$4="I",VLOOKUP(B892,lingue!$A$1:$W$2481,13,FALSE),IF($A$4="GB",VLOOKUP(B892,lingue!$A$1:$W$2481,15,FALSE),IF($A$4="E",VLOOKUP(B892,lingue!$A$1:$W$2481,21,FALSE),IF($A$4="PL",VLOOKUP(B892,lingue!$A$1:$W$2481,23,FALSE),IF($A$4="D",VLOOKUP(B892,lingue!$A$1:$W$2481,17,FALSE),IF($A$4="F",VLOOKUP(B892,lingue!$A$1:$W$2481,19,FALSE)))))))</f>
        <v xml:space="preserve">***FORNITO IN MULTIPLI DI 1 PZ*** </v>
      </c>
      <c r="F892" s="28"/>
      <c r="G892" s="23"/>
      <c r="I892" s="24">
        <v>56</v>
      </c>
      <c r="J892" s="25">
        <v>1</v>
      </c>
      <c r="K892" s="36"/>
      <c r="L892" s="27">
        <v>2.0099999999999998</v>
      </c>
      <c r="M892" s="102"/>
    </row>
    <row r="893" spans="1:13" ht="21.75" customHeight="1" x14ac:dyDescent="0.25">
      <c r="A893" s="34" t="s">
        <v>658</v>
      </c>
      <c r="B893" s="22" t="s">
        <v>879</v>
      </c>
      <c r="D893" s="8" t="str">
        <f>IF($A$4="I",VLOOKUP(B893,lingue!$A$1:$W$2481,12,FALSE),IF($A$4="GB",VLOOKUP(B893,lingue!$A$1:$W$2481,14,FALSE),IF($A$4="E",VLOOKUP(B893,lingue!$A$1:$W$2481,20,FALSE),IF($A$4="PL",VLOOKUP(B893,lingue!$A$1:$W$2481,22,FALSE),IF($A$4="D",VLOOKUP(B893,lingue!$A$1:$W$2481,16,FALSE),IF($A$4="F",VLOOKUP(B893,lingue!$A$1:$W$2481,18,FALSE)))))))</f>
        <v>DIVISORIO TRASVERSALE PER CASSETTE RK4024/5024 - DIM. MM  L=225 A=90 - COLORE: PLASTICA TRASPARENTE</v>
      </c>
      <c r="E893" s="23" t="str">
        <f>IF($A$4="I",VLOOKUP(B893,lingue!$A$1:$W$2481,13,FALSE),IF($A$4="GB",VLOOKUP(B893,lingue!$A$1:$W$2481,15,FALSE),IF($A$4="E",VLOOKUP(B893,lingue!$A$1:$W$2481,21,FALSE),IF($A$4="PL",VLOOKUP(B893,lingue!$A$1:$W$2481,23,FALSE),IF($A$4="D",VLOOKUP(B893,lingue!$A$1:$W$2481,17,FALSE),IF($A$4="F",VLOOKUP(B893,lingue!$A$1:$W$2481,19,FALSE)))))))</f>
        <v xml:space="preserve">***FORNITO IN MULTIPLI DI 1 PZ*** </v>
      </c>
      <c r="F893" s="8"/>
      <c r="G893" s="23"/>
      <c r="H893" s="8"/>
      <c r="I893" s="24">
        <v>50</v>
      </c>
      <c r="J893" s="25">
        <v>1</v>
      </c>
      <c r="K893" s="26"/>
      <c r="L893" s="27">
        <v>1.34</v>
      </c>
      <c r="M893" s="102"/>
    </row>
    <row r="894" spans="1:13" ht="21.75" customHeight="1" x14ac:dyDescent="0.25">
      <c r="A894" s="34" t="s">
        <v>658</v>
      </c>
      <c r="B894" s="22" t="s">
        <v>880</v>
      </c>
      <c r="D894" s="8" t="str">
        <f>IF($A$4="I",VLOOKUP(B894,lingue!$A$1:$W$2481,12,FALSE),IF($A$4="GB",VLOOKUP(B894,lingue!$A$1:$W$2481,14,FALSE),IF($A$4="E",VLOOKUP(B894,lingue!$A$1:$W$2481,20,FALSE),IF($A$4="PL",VLOOKUP(B894,lingue!$A$1:$W$2481,22,FALSE),IF($A$4="D",VLOOKUP(B894,lingue!$A$1:$W$2481,16,FALSE),IF($A$4="F",VLOOKUP(B894,lingue!$A$1:$W$2481,18,FALSE)))))))</f>
        <v>DIVISORIO LONGITUDINALE PER CASSETTE RK3012/3016 - DIM. MM  P=268 A=88 - COLORE: ZINCATO</v>
      </c>
      <c r="E894" s="23" t="str">
        <f>IF($A$4="I",VLOOKUP(B894,lingue!$A$1:$W$2481,13,FALSE),IF($A$4="GB",VLOOKUP(B894,lingue!$A$1:$W$2481,15,FALSE),IF($A$4="E",VLOOKUP(B894,lingue!$A$1:$W$2481,21,FALSE),IF($A$4="PL",VLOOKUP(B894,lingue!$A$1:$W$2481,23,FALSE),IF($A$4="D",VLOOKUP(B894,lingue!$A$1:$W$2481,17,FALSE),IF($A$4="F",VLOOKUP(B894,lingue!$A$1:$W$2481,19,FALSE)))))))</f>
        <v xml:space="preserve">***FORNITO IN MULTIPLI DI 1 PZ*** </v>
      </c>
      <c r="F894" s="28"/>
      <c r="G894" s="23"/>
      <c r="I894" s="24">
        <v>200</v>
      </c>
      <c r="J894" s="25">
        <v>1</v>
      </c>
      <c r="K894" s="36"/>
      <c r="L894" s="27">
        <v>3.24</v>
      </c>
      <c r="M894" s="102"/>
    </row>
    <row r="895" spans="1:13" ht="21.75" customHeight="1" x14ac:dyDescent="0.25">
      <c r="A895" s="34" t="s">
        <v>658</v>
      </c>
      <c r="B895" s="22" t="s">
        <v>881</v>
      </c>
      <c r="D895" s="8" t="str">
        <f>IF($A$4="I",VLOOKUP(B895,lingue!$A$1:$W$2481,12,FALSE),IF($A$4="GB",VLOOKUP(B895,lingue!$A$1:$W$2481,14,FALSE),IF($A$4="E",VLOOKUP(B895,lingue!$A$1:$W$2481,20,FALSE),IF($A$4="PL",VLOOKUP(B895,lingue!$A$1:$W$2481,22,FALSE),IF($A$4="D",VLOOKUP(B895,lingue!$A$1:$W$2481,16,FALSE),IF($A$4="F",VLOOKUP(B895,lingue!$A$1:$W$2481,18,FALSE)))))))</f>
        <v>DIVISORIO LONGITUDINALE PER CASSETTE RK4012/4016/4024 - DIM. MM  P=368 A=88 - COLORE: ZINCATO</v>
      </c>
      <c r="E895" s="23" t="str">
        <f>IF($A$4="I",VLOOKUP(B895,lingue!$A$1:$W$2481,13,FALSE),IF($A$4="GB",VLOOKUP(B895,lingue!$A$1:$W$2481,15,FALSE),IF($A$4="E",VLOOKUP(B895,lingue!$A$1:$W$2481,21,FALSE),IF($A$4="PL",VLOOKUP(B895,lingue!$A$1:$W$2481,23,FALSE),IF($A$4="D",VLOOKUP(B895,lingue!$A$1:$W$2481,17,FALSE),IF($A$4="F",VLOOKUP(B895,lingue!$A$1:$W$2481,19,FALSE)))))))</f>
        <v xml:space="preserve">***FORNITO IN MULTIPLI DI 1 PZ*** </v>
      </c>
      <c r="F895" s="28"/>
      <c r="G895" s="23"/>
      <c r="I895" s="24">
        <v>280</v>
      </c>
      <c r="J895" s="25">
        <v>1</v>
      </c>
      <c r="K895" s="36"/>
      <c r="L895" s="27">
        <v>3.73</v>
      </c>
      <c r="M895" s="102"/>
    </row>
    <row r="896" spans="1:13" ht="21.75" customHeight="1" x14ac:dyDescent="0.25">
      <c r="A896" s="34" t="s">
        <v>658</v>
      </c>
      <c r="B896" s="22" t="s">
        <v>882</v>
      </c>
      <c r="D896" s="8" t="str">
        <f>IF($A$4="I",VLOOKUP(B896,lingue!$A$1:$W$2481,12,FALSE),IF($A$4="GB",VLOOKUP(B896,lingue!$A$1:$W$2481,14,FALSE),IF($A$4="E",VLOOKUP(B896,lingue!$A$1:$W$2481,20,FALSE),IF($A$4="PL",VLOOKUP(B896,lingue!$A$1:$W$2481,22,FALSE),IF($A$4="D",VLOOKUP(B896,lingue!$A$1:$W$2481,16,FALSE),IF($A$4="F",VLOOKUP(B896,lingue!$A$1:$W$2481,18,FALSE)))))))</f>
        <v>DIVISORIO LONGITUDINALE PER CASSETTE RK5012/5016/5024 - DIM. MM  P=468 A=88 - COLORE: ZINCATO</v>
      </c>
      <c r="E896" s="23" t="str">
        <f>IF($A$4="I",VLOOKUP(B896,lingue!$A$1:$W$2481,13,FALSE),IF($A$4="GB",VLOOKUP(B896,lingue!$A$1:$W$2481,15,FALSE),IF($A$4="E",VLOOKUP(B896,lingue!$A$1:$W$2481,21,FALSE),IF($A$4="PL",VLOOKUP(B896,lingue!$A$1:$W$2481,23,FALSE),IF($A$4="D",VLOOKUP(B896,lingue!$A$1:$W$2481,17,FALSE),IF($A$4="F",VLOOKUP(B896,lingue!$A$1:$W$2481,19,FALSE)))))))</f>
        <v xml:space="preserve">***FORNITO IN MULTIPLI DI 1 PZ*** </v>
      </c>
      <c r="F896" s="28"/>
      <c r="G896" s="23"/>
      <c r="I896" s="24">
        <v>360</v>
      </c>
      <c r="J896" s="25">
        <v>1</v>
      </c>
      <c r="K896" s="36"/>
      <c r="L896" s="27">
        <v>4.28</v>
      </c>
      <c r="M896" s="102"/>
    </row>
    <row r="897" spans="1:13" ht="21.75" customHeight="1" x14ac:dyDescent="0.25">
      <c r="A897" s="34" t="s">
        <v>658</v>
      </c>
      <c r="B897" s="22" t="s">
        <v>883</v>
      </c>
      <c r="D897" s="8" t="str">
        <f>IF($A$4="I",VLOOKUP(B897,lingue!$A$1:$W$2481,12,FALSE),IF($A$4="GB",VLOOKUP(B897,lingue!$A$1:$W$2481,14,FALSE),IF($A$4="E",VLOOKUP(B897,lingue!$A$1:$W$2481,20,FALSE),IF($A$4="PL",VLOOKUP(B897,lingue!$A$1:$W$2481,22,FALSE),IF($A$4="D",VLOOKUP(B897,lingue!$A$1:$W$2481,16,FALSE),IF($A$4="F",VLOOKUP(B897,lingue!$A$1:$W$2481,18,FALSE)))))))</f>
        <v>DIVISORIO LONGITUDINALE PER CASSETTE RK6012 - DIM. MM  P=568 A=88 - COLORE: ZINCATO</v>
      </c>
      <c r="E897" s="23" t="str">
        <f>IF($A$4="I",VLOOKUP(B897,lingue!$A$1:$W$2481,13,FALSE),IF($A$4="GB",VLOOKUP(B897,lingue!$A$1:$W$2481,15,FALSE),IF($A$4="E",VLOOKUP(B897,lingue!$A$1:$W$2481,21,FALSE),IF($A$4="PL",VLOOKUP(B897,lingue!$A$1:$W$2481,23,FALSE),IF($A$4="D",VLOOKUP(B897,lingue!$A$1:$W$2481,17,FALSE),IF($A$4="F",VLOOKUP(B897,lingue!$A$1:$W$2481,19,FALSE)))))))</f>
        <v xml:space="preserve">***FORNITO IN MULTIPLI DI 1 PZ*** </v>
      </c>
      <c r="F897" s="28"/>
      <c r="G897" s="23"/>
      <c r="I897" s="24">
        <v>420</v>
      </c>
      <c r="J897" s="25">
        <v>1</v>
      </c>
      <c r="K897" s="36"/>
      <c r="L897" s="27">
        <v>4.66</v>
      </c>
      <c r="M897" s="102"/>
    </row>
    <row r="898" spans="1:13" ht="21.75" customHeight="1" x14ac:dyDescent="0.25">
      <c r="A898" s="34" t="s">
        <v>658</v>
      </c>
      <c r="B898" s="78" t="s">
        <v>884</v>
      </c>
      <c r="D898" s="8" t="str">
        <f>IF($A$4="I",VLOOKUP(B898,lingue!$A$1:$W$2481,12,FALSE),IF($A$4="GB",VLOOKUP(B898,lingue!$A$1:$W$2481,14,FALSE),IF($A$4="E",VLOOKUP(B898,lingue!$A$1:$W$2481,20,FALSE),IF($A$4="PL",VLOOKUP(B898,lingue!$A$1:$W$2481,22,FALSE),IF($A$4="D",VLOOKUP(B898,lingue!$A$1:$W$2481,16,FALSE),IF($A$4="F",VLOOKUP(B898,lingue!$A$1:$W$2481,18,FALSE)))))))</f>
        <v>ZOCCOLO PER SCAFFALE RKBX300000001 - DIM. MM  L=485 P=275 A=90 - COLORE: GRIGIO SCURO RAL7000</v>
      </c>
      <c r="E898" s="23" t="str">
        <f>IF($A$4="I",VLOOKUP(B898,lingue!$A$1:$W$2481,13,FALSE),IF($A$4="GB",VLOOKUP(B898,lingue!$A$1:$W$2481,15,FALSE),IF($A$4="E",VLOOKUP(B898,lingue!$A$1:$W$2481,21,FALSE),IF($A$4="PL",VLOOKUP(B898,lingue!$A$1:$W$2481,23,FALSE),IF($A$4="D",VLOOKUP(B898,lingue!$A$1:$W$2481,17,FALSE),IF($A$4="F",VLOOKUP(B898,lingue!$A$1:$W$2481,19,FALSE)))))))</f>
        <v xml:space="preserve">***FORNITO IN MULTIPLI DI 1 PZ*** </v>
      </c>
      <c r="F898" s="28"/>
      <c r="G898" s="23"/>
      <c r="I898" s="24">
        <v>2400</v>
      </c>
      <c r="J898" s="25">
        <v>1</v>
      </c>
      <c r="K898" s="36"/>
      <c r="L898" s="27">
        <v>26.82</v>
      </c>
      <c r="M898" s="102"/>
    </row>
    <row r="899" spans="1:13" ht="21.75" customHeight="1" x14ac:dyDescent="0.25">
      <c r="A899" s="34" t="s">
        <v>658</v>
      </c>
      <c r="B899" s="78" t="s">
        <v>885</v>
      </c>
      <c r="D899" s="8" t="str">
        <f>IF($A$4="I",VLOOKUP(B899,lingue!$A$1:$W$2481,12,FALSE),IF($A$4="GB",VLOOKUP(B899,lingue!$A$1:$W$2481,14,FALSE),IF($A$4="E",VLOOKUP(B899,lingue!$A$1:$W$2481,20,FALSE),IF($A$4="PL",VLOOKUP(B899,lingue!$A$1:$W$2481,22,FALSE),IF($A$4="D",VLOOKUP(B899,lingue!$A$1:$W$2481,16,FALSE),IF($A$4="F",VLOOKUP(B899,lingue!$A$1:$W$2481,18,FALSE)))))))</f>
        <v>ZOCCOLO PER SCAFFALE RKBX400000001 - DIM. MM  L=485 P=375 A=90 - COLORE: GRIGIO SCURO RAL7000</v>
      </c>
      <c r="E899" s="23" t="str">
        <f>IF($A$4="I",VLOOKUP(B899,lingue!$A$1:$W$2481,13,FALSE),IF($A$4="GB",VLOOKUP(B899,lingue!$A$1:$W$2481,15,FALSE),IF($A$4="E",VLOOKUP(B899,lingue!$A$1:$W$2481,21,FALSE),IF($A$4="PL",VLOOKUP(B899,lingue!$A$1:$W$2481,23,FALSE),IF($A$4="D",VLOOKUP(B899,lingue!$A$1:$W$2481,17,FALSE),IF($A$4="F",VLOOKUP(B899,lingue!$A$1:$W$2481,19,FALSE)))))))</f>
        <v xml:space="preserve">***FORNITO IN MULTIPLI DI 1 PZ*** </v>
      </c>
      <c r="F899" s="28"/>
      <c r="G899" s="23"/>
      <c r="I899" s="24">
        <v>2700</v>
      </c>
      <c r="J899" s="25">
        <v>1</v>
      </c>
      <c r="K899" s="36"/>
      <c r="L899" s="27">
        <v>28.16</v>
      </c>
      <c r="M899" s="102"/>
    </row>
    <row r="900" spans="1:13" ht="21.75" customHeight="1" x14ac:dyDescent="0.25">
      <c r="A900" s="34" t="s">
        <v>658</v>
      </c>
      <c r="B900" s="78" t="s">
        <v>886</v>
      </c>
      <c r="D900" s="8" t="str">
        <f>IF($A$4="I",VLOOKUP(B900,lingue!$A$1:$W$2481,12,FALSE),IF($A$4="GB",VLOOKUP(B900,lingue!$A$1:$W$2481,14,FALSE),IF($A$4="E",VLOOKUP(B900,lingue!$A$1:$W$2481,20,FALSE),IF($A$4="PL",VLOOKUP(B900,lingue!$A$1:$W$2481,22,FALSE),IF($A$4="D",VLOOKUP(B900,lingue!$A$1:$W$2481,16,FALSE),IF($A$4="F",VLOOKUP(B900,lingue!$A$1:$W$2481,18,FALSE)))))))</f>
        <v>ZOCCOLO PER SCAFFALE RKBX500000001 - DIM. MM  L=485 P=475 A=90 - COLORE: GRIGIO SCURO RAL7000</v>
      </c>
      <c r="E900" s="23" t="str">
        <f>IF($A$4="I",VLOOKUP(B900,lingue!$A$1:$W$2481,13,FALSE),IF($A$4="GB",VLOOKUP(B900,lingue!$A$1:$W$2481,15,FALSE),IF($A$4="E",VLOOKUP(B900,lingue!$A$1:$W$2481,21,FALSE),IF($A$4="PL",VLOOKUP(B900,lingue!$A$1:$W$2481,23,FALSE),IF($A$4="D",VLOOKUP(B900,lingue!$A$1:$W$2481,17,FALSE),IF($A$4="F",VLOOKUP(B900,lingue!$A$1:$W$2481,19,FALSE)))))))</f>
        <v xml:space="preserve">***FORNITO IN MULTIPLI DI 1 PZ*** </v>
      </c>
      <c r="F900" s="28"/>
      <c r="G900" s="23"/>
      <c r="I900" s="24">
        <v>3400</v>
      </c>
      <c r="J900" s="25">
        <v>1</v>
      </c>
      <c r="K900" s="36"/>
      <c r="L900" s="27">
        <v>54.6</v>
      </c>
      <c r="M900" s="102"/>
    </row>
    <row r="901" spans="1:13" ht="21.75" customHeight="1" x14ac:dyDescent="0.25">
      <c r="A901" s="34" t="s">
        <v>658</v>
      </c>
      <c r="B901" s="78" t="s">
        <v>887</v>
      </c>
      <c r="D901" s="8" t="str">
        <f>IF($A$4="I",VLOOKUP(B901,lingue!$A$1:$W$2481,12,FALSE),IF($A$4="GB",VLOOKUP(B901,lingue!$A$1:$W$2481,14,FALSE),IF($A$4="E",VLOOKUP(B901,lingue!$A$1:$W$2481,20,FALSE),IF($A$4="PL",VLOOKUP(B901,lingue!$A$1:$W$2481,22,FALSE),IF($A$4="D",VLOOKUP(B901,lingue!$A$1:$W$2481,16,FALSE),IF($A$4="F",VLOOKUP(B901,lingue!$A$1:$W$2481,18,FALSE)))))))</f>
        <v>ZOCCOLO PER SCAFFALE RKBX600000001 - DIM. MM  L=485 P=575 A=90 - COLORE: GRIGIO SCURO RAL7000</v>
      </c>
      <c r="E901" s="23" t="str">
        <f>IF($A$4="I",VLOOKUP(B901,lingue!$A$1:$W$2481,13,FALSE),IF($A$4="GB",VLOOKUP(B901,lingue!$A$1:$W$2481,15,FALSE),IF($A$4="E",VLOOKUP(B901,lingue!$A$1:$W$2481,21,FALSE),IF($A$4="PL",VLOOKUP(B901,lingue!$A$1:$W$2481,23,FALSE),IF($A$4="D",VLOOKUP(B901,lingue!$A$1:$W$2481,17,FALSE),IF($A$4="F",VLOOKUP(B901,lingue!$A$1:$W$2481,19,FALSE)))))))</f>
        <v xml:space="preserve">***FORNITO IN MULTIPLI DI 1 PZ*** </v>
      </c>
      <c r="F901" s="28"/>
      <c r="G901" s="23"/>
      <c r="I901" s="24">
        <v>3400</v>
      </c>
      <c r="J901" s="25">
        <v>1</v>
      </c>
      <c r="K901" s="36"/>
      <c r="L901" s="27">
        <v>32.200000000000003</v>
      </c>
      <c r="M901" s="102"/>
    </row>
    <row r="902" spans="1:13" ht="21.75" customHeight="1" x14ac:dyDescent="0.25">
      <c r="A902" s="34" t="s">
        <v>658</v>
      </c>
      <c r="B902" s="83" t="s">
        <v>888</v>
      </c>
      <c r="C902" s="97"/>
      <c r="D902" s="8" t="str">
        <f>IF($A$4="I",VLOOKUP(B902,lingue!$A$1:$W$2481,12,FALSE),IF($A$4="GB",VLOOKUP(B902,lingue!$A$1:$W$2481,14,FALSE),IF($A$4="E",VLOOKUP(B902,lingue!$A$1:$W$2481,20,FALSE),IF($A$4="PL",VLOOKUP(B902,lingue!$A$1:$W$2481,22,FALSE),IF($A$4="D",VLOOKUP(B902,lingue!$A$1:$W$2481,16,FALSE),IF($A$4="F",VLOOKUP(B902,lingue!$A$1:$W$2481,18,FALSE)))))))</f>
        <v>MANIGLIA PER CASSETTE RK3012/4012/5012 - DIM. MM  L=70 A=90 - COLORE: BLU</v>
      </c>
      <c r="E902" s="23" t="str">
        <f>IF($A$4="I",VLOOKUP(B902,lingue!$A$1:$W$2481,13,FALSE),IF($A$4="GB",VLOOKUP(B902,lingue!$A$1:$W$2481,15,FALSE),IF($A$4="E",VLOOKUP(B902,lingue!$A$1:$W$2481,21,FALSE),IF($A$4="PL",VLOOKUP(B902,lingue!$A$1:$W$2481,23,FALSE),IF($A$4="D",VLOOKUP(B902,lingue!$A$1:$W$2481,17,FALSE),IF($A$4="F",VLOOKUP(B902,lingue!$A$1:$W$2481,19,FALSE)))))))</f>
        <v xml:space="preserve">***FORNITO IN MULTIPLI DI 1 PZ*** </v>
      </c>
      <c r="F902" s="8"/>
      <c r="G902" s="23"/>
      <c r="H902" s="8"/>
      <c r="I902" s="24">
        <v>16</v>
      </c>
      <c r="J902" s="25">
        <v>1</v>
      </c>
      <c r="K902" s="26"/>
      <c r="L902" s="27">
        <v>0.76</v>
      </c>
      <c r="M902" s="102"/>
    </row>
    <row r="903" spans="1:13" ht="21.75" customHeight="1" x14ac:dyDescent="0.25">
      <c r="A903" s="34" t="s">
        <v>658</v>
      </c>
      <c r="B903" s="77" t="s">
        <v>889</v>
      </c>
      <c r="C903" s="97"/>
      <c r="D903" s="8" t="str">
        <f>IF($A$4="I",VLOOKUP(B903,lingue!$A$1:$W$2481,12,FALSE),IF($A$4="GB",VLOOKUP(B903,lingue!$A$1:$W$2481,14,FALSE),IF($A$4="E",VLOOKUP(B903,lingue!$A$1:$W$2481,20,FALSE),IF($A$4="PL",VLOOKUP(B903,lingue!$A$1:$W$2481,22,FALSE),IF($A$4="D",VLOOKUP(B903,lingue!$A$1:$W$2481,16,FALSE),IF($A$4="F",VLOOKUP(B903,lingue!$A$1:$W$2481,18,FALSE)))))))</f>
        <v>MANIGLIA CONDUTTIVA PER CASSETTE RK3012/4012/5012 - DIM. MM  L=70 A=90 - COLORE: NERO</v>
      </c>
      <c r="E903" s="23" t="str">
        <f>IF($A$4="I",VLOOKUP(B903,lingue!$A$1:$W$2481,13,FALSE),IF($A$4="GB",VLOOKUP(B903,lingue!$A$1:$W$2481,15,FALSE),IF($A$4="E",VLOOKUP(B903,lingue!$A$1:$W$2481,21,FALSE),IF($A$4="PL",VLOOKUP(B903,lingue!$A$1:$W$2481,23,FALSE),IF($A$4="D",VLOOKUP(B903,lingue!$A$1:$W$2481,17,FALSE),IF($A$4="F",VLOOKUP(B903,lingue!$A$1:$W$2481,19,FALSE)))))))</f>
        <v xml:space="preserve">***FORNITO IN MULTIPLI DI 1 PZ*** </v>
      </c>
      <c r="F903" s="8"/>
      <c r="G903" s="23"/>
      <c r="H903" s="8"/>
      <c r="I903" s="24">
        <v>19</v>
      </c>
      <c r="J903" s="25">
        <v>1</v>
      </c>
      <c r="K903" s="26"/>
      <c r="L903" s="27">
        <v>1.4</v>
      </c>
      <c r="M903" s="102"/>
    </row>
    <row r="904" spans="1:13" ht="21.75" customHeight="1" x14ac:dyDescent="0.25">
      <c r="A904" s="34" t="s">
        <v>658</v>
      </c>
      <c r="B904" s="79" t="s">
        <v>890</v>
      </c>
      <c r="C904" s="97"/>
      <c r="D904" s="8" t="str">
        <f>IF($A$4="I",VLOOKUP(B904,lingue!$A$1:$W$2481,12,FALSE),IF($A$4="GB",VLOOKUP(B904,lingue!$A$1:$W$2481,14,FALSE),IF($A$4="E",VLOOKUP(B904,lingue!$A$1:$W$2481,20,FALSE),IF($A$4="PL",VLOOKUP(B904,lingue!$A$1:$W$2481,22,FALSE),IF($A$4="D",VLOOKUP(B904,lingue!$A$1:$W$2481,16,FALSE),IF($A$4="F",VLOOKUP(B904,lingue!$A$1:$W$2481,18,FALSE)))))))</f>
        <v>MANIGLIA REPLAST PER CASSETTE RK3012/4012/5012 - DIM. MM  L=70 A=90 - COLORE: GRIGIO SCURO</v>
      </c>
      <c r="E904" s="23" t="str">
        <f>IF($A$4="I",VLOOKUP(B904,lingue!$A$1:$W$2481,13,FALSE),IF($A$4="GB",VLOOKUP(B904,lingue!$A$1:$W$2481,15,FALSE),IF($A$4="E",VLOOKUP(B904,lingue!$A$1:$W$2481,21,FALSE),IF($A$4="PL",VLOOKUP(B904,lingue!$A$1:$W$2481,23,FALSE),IF($A$4="D",VLOOKUP(B904,lingue!$A$1:$W$2481,17,FALSE),IF($A$4="F",VLOOKUP(B904,lingue!$A$1:$W$2481,19,FALSE)))))))</f>
        <v xml:space="preserve">***FORNITO IN MULTIPLI DI 1 PZ*** </v>
      </c>
      <c r="F904" s="8"/>
      <c r="G904" s="23"/>
      <c r="H904" s="8"/>
      <c r="I904" s="24">
        <v>18</v>
      </c>
      <c r="J904" s="25">
        <v>1</v>
      </c>
      <c r="K904" s="26"/>
      <c r="L904" s="27">
        <v>0.6</v>
      </c>
      <c r="M904" s="102"/>
    </row>
    <row r="905" spans="1:13" ht="21.75" customHeight="1" x14ac:dyDescent="0.25">
      <c r="A905" s="34" t="s">
        <v>658</v>
      </c>
      <c r="B905" s="83" t="s">
        <v>891</v>
      </c>
      <c r="C905" s="97"/>
      <c r="D905" s="8" t="str">
        <f>IF($A$4="I",VLOOKUP(B905,lingue!$A$1:$W$2481,12,FALSE),IF($A$4="GB",VLOOKUP(B905,lingue!$A$1:$W$2481,14,FALSE),IF($A$4="E",VLOOKUP(B905,lingue!$A$1:$W$2481,20,FALSE),IF($A$4="PL",VLOOKUP(B905,lingue!$A$1:$W$2481,22,FALSE),IF($A$4="D",VLOOKUP(B905,lingue!$A$1:$W$2481,16,FALSE),IF($A$4="F",VLOOKUP(B905,lingue!$A$1:$W$2481,18,FALSE)))))))</f>
        <v>MANIGLIA PER CASSETTE RK3016/4016/5016/6016 - DIM. MM  L=120 A=80 - COLORE: BLU</v>
      </c>
      <c r="E905" s="23" t="str">
        <f>IF($A$4="I",VLOOKUP(B905,lingue!$A$1:$W$2481,13,FALSE),IF($A$4="GB",VLOOKUP(B905,lingue!$A$1:$W$2481,15,FALSE),IF($A$4="E",VLOOKUP(B905,lingue!$A$1:$W$2481,21,FALSE),IF($A$4="PL",VLOOKUP(B905,lingue!$A$1:$W$2481,23,FALSE),IF($A$4="D",VLOOKUP(B905,lingue!$A$1:$W$2481,17,FALSE),IF($A$4="F",VLOOKUP(B905,lingue!$A$1:$W$2481,19,FALSE)))))))</f>
        <v xml:space="preserve">***FORNITO IN MULTIPLI DI 1 PZ*** </v>
      </c>
      <c r="F905" s="8"/>
      <c r="G905" s="23"/>
      <c r="H905" s="8"/>
      <c r="I905" s="24">
        <v>18</v>
      </c>
      <c r="J905" s="25">
        <v>1</v>
      </c>
      <c r="K905" s="26"/>
      <c r="L905" s="27">
        <v>0.76</v>
      </c>
      <c r="M905" s="102"/>
    </row>
    <row r="906" spans="1:13" ht="21.75" customHeight="1" x14ac:dyDescent="0.25">
      <c r="A906" s="34" t="s">
        <v>658</v>
      </c>
      <c r="B906" s="77" t="s">
        <v>892</v>
      </c>
      <c r="C906" s="97"/>
      <c r="D906" s="8" t="str">
        <f>IF($A$4="I",VLOOKUP(B906,lingue!$A$1:$W$2481,12,FALSE),IF($A$4="GB",VLOOKUP(B906,lingue!$A$1:$W$2481,14,FALSE),IF($A$4="E",VLOOKUP(B906,lingue!$A$1:$W$2481,20,FALSE),IF($A$4="PL",VLOOKUP(B906,lingue!$A$1:$W$2481,22,FALSE),IF($A$4="D",VLOOKUP(B906,lingue!$A$1:$W$2481,16,FALSE),IF($A$4="F",VLOOKUP(B906,lingue!$A$1:$W$2481,18,FALSE)))))))</f>
        <v>MANIGLIA CONDUTTIVA PER CASSETTE RK3016/4016/5016/6016 - DIM. MM  L=120 A=80 - COLORE: NERO</v>
      </c>
      <c r="E906" s="23" t="str">
        <f>IF($A$4="I",VLOOKUP(B906,lingue!$A$1:$W$2481,13,FALSE),IF($A$4="GB",VLOOKUP(B906,lingue!$A$1:$W$2481,15,FALSE),IF($A$4="E",VLOOKUP(B906,lingue!$A$1:$W$2481,21,FALSE),IF($A$4="PL",VLOOKUP(B906,lingue!$A$1:$W$2481,23,FALSE),IF($A$4="D",VLOOKUP(B906,lingue!$A$1:$W$2481,17,FALSE),IF($A$4="F",VLOOKUP(B906,lingue!$A$1:$W$2481,19,FALSE)))))))</f>
        <v xml:space="preserve">***FORNITO IN MULTIPLI DI 1 PZ*** </v>
      </c>
      <c r="F906" s="8"/>
      <c r="G906" s="23"/>
      <c r="H906" s="8"/>
      <c r="I906" s="24">
        <v>20</v>
      </c>
      <c r="J906" s="25">
        <v>1</v>
      </c>
      <c r="K906" s="26"/>
      <c r="L906" s="27">
        <v>1.27</v>
      </c>
      <c r="M906" s="102"/>
    </row>
    <row r="907" spans="1:13" ht="21.75" customHeight="1" x14ac:dyDescent="0.25">
      <c r="A907" s="34" t="s">
        <v>658</v>
      </c>
      <c r="B907" s="79" t="s">
        <v>893</v>
      </c>
      <c r="C907" s="97"/>
      <c r="D907" s="8" t="str">
        <f>IF($A$4="I",VLOOKUP(B907,lingue!$A$1:$W$2481,12,FALSE),IF($A$4="GB",VLOOKUP(B907,lingue!$A$1:$W$2481,14,FALSE),IF($A$4="E",VLOOKUP(B907,lingue!$A$1:$W$2481,20,FALSE),IF($A$4="PL",VLOOKUP(B907,lingue!$A$1:$W$2481,22,FALSE),IF($A$4="D",VLOOKUP(B907,lingue!$A$1:$W$2481,16,FALSE),IF($A$4="F",VLOOKUP(B907,lingue!$A$1:$W$2481,18,FALSE)))))))</f>
        <v>MANIGLIA REPLAST PER CASSETTE RK3016/4016/5016/6016 - DIM. MM  L=120 A=80 - COLORE: GRIGIO SCURO</v>
      </c>
      <c r="E907" s="23" t="str">
        <f>IF($A$4="I",VLOOKUP(B907,lingue!$A$1:$W$2481,13,FALSE),IF($A$4="GB",VLOOKUP(B907,lingue!$A$1:$W$2481,15,FALSE),IF($A$4="E",VLOOKUP(B907,lingue!$A$1:$W$2481,21,FALSE),IF($A$4="PL",VLOOKUP(B907,lingue!$A$1:$W$2481,23,FALSE),IF($A$4="D",VLOOKUP(B907,lingue!$A$1:$W$2481,17,FALSE),IF($A$4="F",VLOOKUP(B907,lingue!$A$1:$W$2481,19,FALSE)))))))</f>
        <v xml:space="preserve">***FORNITO IN MULTIPLI DI 1 PZ*** </v>
      </c>
      <c r="F907" s="8"/>
      <c r="G907" s="23"/>
      <c r="H907" s="8"/>
      <c r="I907" s="24">
        <v>19</v>
      </c>
      <c r="J907" s="25">
        <v>1</v>
      </c>
      <c r="K907" s="26"/>
      <c r="L907" s="27">
        <v>0.6</v>
      </c>
      <c r="M907" s="102"/>
    </row>
    <row r="908" spans="1:13" ht="21.75" customHeight="1" x14ac:dyDescent="0.25">
      <c r="A908" s="34" t="s">
        <v>658</v>
      </c>
      <c r="B908" s="83" t="s">
        <v>894</v>
      </c>
      <c r="C908" s="97"/>
      <c r="D908" s="8" t="str">
        <f>IF($A$4="I",VLOOKUP(B908,lingue!$A$1:$W$2481,12,FALSE),IF($A$4="GB",VLOOKUP(B908,lingue!$A$1:$W$2481,14,FALSE),IF($A$4="E",VLOOKUP(B908,lingue!$A$1:$W$2481,20,FALSE),IF($A$4="PL",VLOOKUP(B908,lingue!$A$1:$W$2481,22,FALSE),IF($A$4="D",VLOOKUP(B908,lingue!$A$1:$W$2481,16,FALSE),IF($A$4="F",VLOOKUP(B908,lingue!$A$1:$W$2481,18,FALSE)))))))</f>
        <v>MANIGLIA PER CASSETTE RK4024/5024 - DIM. MM  L=110 A=90 - COLORE: BLU</v>
      </c>
      <c r="E908" s="23" t="str">
        <f>IF($A$4="I",VLOOKUP(B908,lingue!$A$1:$W$2481,13,FALSE),IF($A$4="GB",VLOOKUP(B908,lingue!$A$1:$W$2481,15,FALSE),IF($A$4="E",VLOOKUP(B908,lingue!$A$1:$W$2481,21,FALSE),IF($A$4="PL",VLOOKUP(B908,lingue!$A$1:$W$2481,23,FALSE),IF($A$4="D",VLOOKUP(B908,lingue!$A$1:$W$2481,17,FALSE),IF($A$4="F",VLOOKUP(B908,lingue!$A$1:$W$2481,19,FALSE)))))))</f>
        <v xml:space="preserve">***FORNITO IN MULTIPLI DI 1 PZ*** </v>
      </c>
      <c r="F908" s="8"/>
      <c r="G908" s="23"/>
      <c r="H908" s="8"/>
      <c r="I908" s="24">
        <v>20</v>
      </c>
      <c r="J908" s="25">
        <v>1</v>
      </c>
      <c r="K908" s="26"/>
      <c r="L908" s="27">
        <v>1.47</v>
      </c>
      <c r="M908" s="102"/>
    </row>
    <row r="909" spans="1:13" ht="21.75" customHeight="1" x14ac:dyDescent="0.25">
      <c r="A909" s="34" t="s">
        <v>658</v>
      </c>
      <c r="B909" s="77" t="s">
        <v>895</v>
      </c>
      <c r="C909" s="97"/>
      <c r="D909" s="8" t="str">
        <f>IF($A$4="I",VLOOKUP(B909,lingue!$A$1:$W$2481,12,FALSE),IF($A$4="GB",VLOOKUP(B909,lingue!$A$1:$W$2481,14,FALSE),IF($A$4="E",VLOOKUP(B909,lingue!$A$1:$W$2481,20,FALSE),IF($A$4="PL",VLOOKUP(B909,lingue!$A$1:$W$2481,22,FALSE),IF($A$4="D",VLOOKUP(B909,lingue!$A$1:$W$2481,16,FALSE),IF($A$4="F",VLOOKUP(B909,lingue!$A$1:$W$2481,18,FALSE)))))))</f>
        <v>MANIGLIA CONDUTTIVA PER CASSETTE RK4024/5024 - DIM. MM  L=110 A=90 - COLORE: NERO</v>
      </c>
      <c r="E909" s="23" t="str">
        <f>IF($A$4="I",VLOOKUP(B909,lingue!$A$1:$W$2481,13,FALSE),IF($A$4="GB",VLOOKUP(B909,lingue!$A$1:$W$2481,15,FALSE),IF($A$4="E",VLOOKUP(B909,lingue!$A$1:$W$2481,21,FALSE),IF($A$4="PL",VLOOKUP(B909,lingue!$A$1:$W$2481,23,FALSE),IF($A$4="D",VLOOKUP(B909,lingue!$A$1:$W$2481,17,FALSE),IF($A$4="F",VLOOKUP(B909,lingue!$A$1:$W$2481,19,FALSE)))))))</f>
        <v xml:space="preserve">***FORNITO IN MULTIPLI DI 1 PZ*** </v>
      </c>
      <c r="F909" s="8"/>
      <c r="G909" s="23"/>
      <c r="H909" s="8"/>
      <c r="I909" s="24">
        <v>23</v>
      </c>
      <c r="J909" s="25">
        <v>1</v>
      </c>
      <c r="K909" s="26"/>
      <c r="L909" s="27">
        <v>2.76</v>
      </c>
      <c r="M909" s="102"/>
    </row>
    <row r="910" spans="1:13" ht="21.75" customHeight="1" x14ac:dyDescent="0.25">
      <c r="A910" s="34" t="s">
        <v>658</v>
      </c>
      <c r="B910" s="79" t="s">
        <v>896</v>
      </c>
      <c r="C910" s="97"/>
      <c r="D910" s="8" t="str">
        <f>IF($A$4="I",VLOOKUP(B910,lingue!$A$1:$W$2481,12,FALSE),IF($A$4="GB",VLOOKUP(B910,lingue!$A$1:$W$2481,14,FALSE),IF($A$4="E",VLOOKUP(B910,lingue!$A$1:$W$2481,20,FALSE),IF($A$4="PL",VLOOKUP(B910,lingue!$A$1:$W$2481,22,FALSE),IF($A$4="D",VLOOKUP(B910,lingue!$A$1:$W$2481,16,FALSE),IF($A$4="F",VLOOKUP(B910,lingue!$A$1:$W$2481,18,FALSE)))))))</f>
        <v>MANIGLIA REPLAST PER CASSETTE RK4024/5024 - DIM. MM  L=110 A=90 - COLORE: GRIGIO SCURO</v>
      </c>
      <c r="E910" s="23" t="str">
        <f>IF($A$4="I",VLOOKUP(B910,lingue!$A$1:$W$2481,13,FALSE),IF($A$4="GB",VLOOKUP(B910,lingue!$A$1:$W$2481,15,FALSE),IF($A$4="E",VLOOKUP(B910,lingue!$A$1:$W$2481,21,FALSE),IF($A$4="PL",VLOOKUP(B910,lingue!$A$1:$W$2481,23,FALSE),IF($A$4="D",VLOOKUP(B910,lingue!$A$1:$W$2481,17,FALSE),IF($A$4="F",VLOOKUP(B910,lingue!$A$1:$W$2481,19,FALSE)))))))</f>
        <v xml:space="preserve">***FORNITO IN MULTIPLI DI 1 PZ*** </v>
      </c>
      <c r="F910" s="8"/>
      <c r="G910" s="23"/>
      <c r="H910" s="8"/>
      <c r="I910" s="24">
        <v>22</v>
      </c>
      <c r="J910" s="25">
        <v>1</v>
      </c>
      <c r="K910" s="26"/>
      <c r="L910" s="27">
        <v>1.19</v>
      </c>
      <c r="M910" s="102"/>
    </row>
    <row r="911" spans="1:13" ht="21.75" customHeight="1" x14ac:dyDescent="0.25">
      <c r="A911" s="34" t="s">
        <v>658</v>
      </c>
      <c r="B911" s="22" t="s">
        <v>897</v>
      </c>
      <c r="D911" s="8" t="str">
        <f>IF($A$4="I",VLOOKUP(B911,lingue!$A$1:$W$2481,12,FALSE),IF($A$4="GB",VLOOKUP(B911,lingue!$A$1:$W$2481,14,FALSE),IF($A$4="E",VLOOKUP(B911,lingue!$A$1:$W$2481,20,FALSE),IF($A$4="PL",VLOOKUP(B911,lingue!$A$1:$W$2481,22,FALSE),IF($A$4="D",VLOOKUP(B911,lingue!$A$1:$W$2481,16,FALSE),IF($A$4="F",VLOOKUP(B911,lingue!$A$1:$W$2481,18,FALSE)))))))</f>
        <v>GUIDA PER SCAFFALE RKBX300001 - DIM. MM  L=300 - COLORE: ZINCATO</v>
      </c>
      <c r="E911" s="23" t="str">
        <f>IF($A$4="I",VLOOKUP(B911,lingue!$A$1:$W$2481,13,FALSE),IF($A$4="GB",VLOOKUP(B911,lingue!$A$1:$W$2481,15,FALSE),IF($A$4="E",VLOOKUP(B911,lingue!$A$1:$W$2481,21,FALSE),IF($A$4="PL",VLOOKUP(B911,lingue!$A$1:$W$2481,23,FALSE),IF($A$4="D",VLOOKUP(B911,lingue!$A$1:$W$2481,17,FALSE),IF($A$4="F",VLOOKUP(B911,lingue!$A$1:$W$2481,19,FALSE)))))))</f>
        <v xml:space="preserve">***FORNITO IN MULTIPLI DI 1 PZ*** </v>
      </c>
      <c r="F911" s="28"/>
      <c r="G911" s="23"/>
      <c r="I911" s="24">
        <v>90</v>
      </c>
      <c r="J911" s="25">
        <v>1</v>
      </c>
      <c r="K911" s="36"/>
      <c r="L911" s="27">
        <v>3.13</v>
      </c>
      <c r="M911" s="102"/>
    </row>
    <row r="912" spans="1:13" ht="21.75" customHeight="1" x14ac:dyDescent="0.25">
      <c r="A912" s="34" t="s">
        <v>658</v>
      </c>
      <c r="B912" s="22" t="s">
        <v>898</v>
      </c>
      <c r="D912" s="8" t="str">
        <f>IF($A$4="I",VLOOKUP(B912,lingue!$A$1:$W$2481,12,FALSE),IF($A$4="GB",VLOOKUP(B912,lingue!$A$1:$W$2481,14,FALSE),IF($A$4="E",VLOOKUP(B912,lingue!$A$1:$W$2481,20,FALSE),IF($A$4="PL",VLOOKUP(B912,lingue!$A$1:$W$2481,22,FALSE),IF($A$4="D",VLOOKUP(B912,lingue!$A$1:$W$2481,16,FALSE),IF($A$4="F",VLOOKUP(B912,lingue!$A$1:$W$2481,18,FALSE)))))))</f>
        <v>GUIDA PER SCAFFALE RKBX400001 - DIM. MM  L=400 - COLORE: ZINCATO</v>
      </c>
      <c r="E912" s="23" t="str">
        <f>IF($A$4="I",VLOOKUP(B912,lingue!$A$1:$W$2481,13,FALSE),IF($A$4="GB",VLOOKUP(B912,lingue!$A$1:$W$2481,15,FALSE),IF($A$4="E",VLOOKUP(B912,lingue!$A$1:$W$2481,21,FALSE),IF($A$4="PL",VLOOKUP(B912,lingue!$A$1:$W$2481,23,FALSE),IF($A$4="D",VLOOKUP(B912,lingue!$A$1:$W$2481,17,FALSE),IF($A$4="F",VLOOKUP(B912,lingue!$A$1:$W$2481,19,FALSE)))))))</f>
        <v xml:space="preserve">***FORNITO IN MULTIPLI DI 1 PZ*** </v>
      </c>
      <c r="F912" s="28"/>
      <c r="G912" s="23"/>
      <c r="I912" s="24">
        <v>100</v>
      </c>
      <c r="J912" s="25">
        <v>1</v>
      </c>
      <c r="K912" s="36"/>
      <c r="L912" s="27">
        <v>3.29</v>
      </c>
      <c r="M912" s="102"/>
    </row>
    <row r="913" spans="1:13" ht="21.75" customHeight="1" x14ac:dyDescent="0.25">
      <c r="A913" s="34" t="s">
        <v>658</v>
      </c>
      <c r="B913" s="22" t="s">
        <v>899</v>
      </c>
      <c r="D913" s="8" t="str">
        <f>IF($A$4="I",VLOOKUP(B913,lingue!$A$1:$W$2481,12,FALSE),IF($A$4="GB",VLOOKUP(B913,lingue!$A$1:$W$2481,14,FALSE),IF($A$4="E",VLOOKUP(B913,lingue!$A$1:$W$2481,20,FALSE),IF($A$4="PL",VLOOKUP(B913,lingue!$A$1:$W$2481,22,FALSE),IF($A$4="D",VLOOKUP(B913,lingue!$A$1:$W$2481,16,FALSE),IF($A$4="F",VLOOKUP(B913,lingue!$A$1:$W$2481,18,FALSE)))))))</f>
        <v>GUIDA PER SCAFFALE RKBX500001 - DIM. MM  L=500 - COLORE: ZINCATO</v>
      </c>
      <c r="E913" s="23" t="str">
        <f>IF($A$4="I",VLOOKUP(B913,lingue!$A$1:$W$2481,13,FALSE),IF($A$4="GB",VLOOKUP(B913,lingue!$A$1:$W$2481,15,FALSE),IF($A$4="E",VLOOKUP(B913,lingue!$A$1:$W$2481,21,FALSE),IF($A$4="PL",VLOOKUP(B913,lingue!$A$1:$W$2481,23,FALSE),IF($A$4="D",VLOOKUP(B913,lingue!$A$1:$W$2481,17,FALSE),IF($A$4="F",VLOOKUP(B913,lingue!$A$1:$W$2481,19,FALSE)))))))</f>
        <v xml:space="preserve">***FORNITO IN MULTIPLI DI 1 PZ*** </v>
      </c>
      <c r="F913" s="28"/>
      <c r="G913" s="23"/>
      <c r="I913" s="24">
        <v>131</v>
      </c>
      <c r="J913" s="25">
        <v>1</v>
      </c>
      <c r="K913" s="36"/>
      <c r="L913" s="27">
        <v>3.55</v>
      </c>
      <c r="M913" s="102"/>
    </row>
    <row r="914" spans="1:13" ht="21.75" customHeight="1" x14ac:dyDescent="0.25">
      <c r="A914" s="34" t="s">
        <v>658</v>
      </c>
      <c r="B914" s="22" t="s">
        <v>900</v>
      </c>
      <c r="D914" s="8" t="str">
        <f>IF($A$4="I",VLOOKUP(B914,lingue!$A$1:$W$2481,12,FALSE),IF($A$4="GB",VLOOKUP(B914,lingue!$A$1:$W$2481,14,FALSE),IF($A$4="E",VLOOKUP(B914,lingue!$A$1:$W$2481,20,FALSE),IF($A$4="PL",VLOOKUP(B914,lingue!$A$1:$W$2481,22,FALSE),IF($A$4="D",VLOOKUP(B914,lingue!$A$1:$W$2481,16,FALSE),IF($A$4="F",VLOOKUP(B914,lingue!$A$1:$W$2481,18,FALSE)))))))</f>
        <v>GUIDA PER SCAFFALE RKBX600001 - DIM. MM  L=600 - COLORE: ZINCATO</v>
      </c>
      <c r="E914" s="23" t="str">
        <f>IF($A$4="I",VLOOKUP(B914,lingue!$A$1:$W$2481,13,FALSE),IF($A$4="GB",VLOOKUP(B914,lingue!$A$1:$W$2481,15,FALSE),IF($A$4="E",VLOOKUP(B914,lingue!$A$1:$W$2481,21,FALSE),IF($A$4="PL",VLOOKUP(B914,lingue!$A$1:$W$2481,23,FALSE),IF($A$4="D",VLOOKUP(B914,lingue!$A$1:$W$2481,17,FALSE),IF($A$4="F",VLOOKUP(B914,lingue!$A$1:$W$2481,19,FALSE)))))))</f>
        <v xml:space="preserve">***FORNITO IN MULTIPLI DI 1 PZ*** </v>
      </c>
      <c r="F914" s="28"/>
      <c r="G914" s="23"/>
      <c r="I914" s="24">
        <v>170</v>
      </c>
      <c r="J914" s="25">
        <v>1</v>
      </c>
      <c r="K914" s="36"/>
      <c r="L914" s="27">
        <v>3.9</v>
      </c>
      <c r="M914" s="102"/>
    </row>
    <row r="915" spans="1:13" ht="21.75" customHeight="1" x14ac:dyDescent="0.25">
      <c r="A915" s="34" t="s">
        <v>658</v>
      </c>
      <c r="B915" s="22" t="s">
        <v>14441</v>
      </c>
      <c r="D915" s="8" t="str">
        <f>IF($A$4="I",VLOOKUP(B915,lingue!$A$1:$W$2481,12,FALSE),IF($A$4="GB",VLOOKUP(B915,lingue!$A$1:$W$2481,14,FALSE),IF($A$4="E",VLOOKUP(B915,lingue!$A$1:$W$2481,20,FALSE),IF($A$4="PL",VLOOKUP(B915,lingue!$A$1:$W$2481,22,FALSE),IF($A$4="D",VLOOKUP(B915,lingue!$A$1:$W$2481,16,FALSE),IF($A$4="F",VLOOKUP(B915,lingue!$A$1:$W$2481,18,FALSE)))))))</f>
        <v>FERMO ZINCATO DI SICUREZZA PER CASSETTE RK3012/4012/5012 - Ø 3 MM. - COLORE: ZINCATO</v>
      </c>
      <c r="E915" s="23" t="str">
        <f>IF($A$4="I",VLOOKUP(B915,lingue!$A$1:$W$2481,13,FALSE),IF($A$4="GB",VLOOKUP(B915,lingue!$A$1:$W$2481,15,FALSE),IF($A$4="E",VLOOKUP(B915,lingue!$A$1:$W$2481,21,FALSE),IF($A$4="PL",VLOOKUP(B915,lingue!$A$1:$W$2481,23,FALSE),IF($A$4="D",VLOOKUP(B915,lingue!$A$1:$W$2481,17,FALSE),IF($A$4="F",VLOOKUP(B915,lingue!$A$1:$W$2481,19,FALSE)))))))</f>
        <v xml:space="preserve">***FORNITO IN MULTIPLI DI 1 PZ*** </v>
      </c>
      <c r="F915" s="28"/>
      <c r="G915" s="23"/>
      <c r="I915" s="24">
        <v>8</v>
      </c>
      <c r="J915" s="25">
        <v>1</v>
      </c>
      <c r="K915" s="36"/>
      <c r="L915" s="27">
        <v>0.56000000000000005</v>
      </c>
      <c r="M915" s="102"/>
    </row>
    <row r="916" spans="1:13" ht="21.75" customHeight="1" x14ac:dyDescent="0.25">
      <c r="A916" s="34" t="s">
        <v>658</v>
      </c>
      <c r="B916" s="22" t="s">
        <v>14442</v>
      </c>
      <c r="D916" s="8" t="str">
        <f>IF($A$4="I",VLOOKUP(B916,lingue!$A$1:$W$2481,12,FALSE),IF($A$4="GB",VLOOKUP(B916,lingue!$A$1:$W$2481,14,FALSE),IF($A$4="E",VLOOKUP(B916,lingue!$A$1:$W$2481,20,FALSE),IF($A$4="PL",VLOOKUP(B916,lingue!$A$1:$W$2481,22,FALSE),IF($A$4="D",VLOOKUP(B916,lingue!$A$1:$W$2481,16,FALSE),IF($A$4="F",VLOOKUP(B916,lingue!$A$1:$W$2481,18,FALSE)))))))</f>
        <v>FERMO ZINCATO DI SICUREZZA PER CASSETTE RK3016/4016/5016/6016/4024/5024 - Ø 3 MM. - COLORE: ZINCATO</v>
      </c>
      <c r="E916" s="23" t="str">
        <f>IF($A$4="I",VLOOKUP(B916,lingue!$A$1:$W$2481,13,FALSE),IF($A$4="GB",VLOOKUP(B916,lingue!$A$1:$W$2481,15,FALSE),IF($A$4="E",VLOOKUP(B916,lingue!$A$1:$W$2481,21,FALSE),IF($A$4="PL",VLOOKUP(B916,lingue!$A$1:$W$2481,23,FALSE),IF($A$4="D",VLOOKUP(B916,lingue!$A$1:$W$2481,17,FALSE),IF($A$4="F",VLOOKUP(B916,lingue!$A$1:$W$2481,19,FALSE)))))))</f>
        <v xml:space="preserve">***FORNITO IN MULTIPLI DI 1 PZ*** </v>
      </c>
      <c r="F916" s="28"/>
      <c r="G916" s="23"/>
      <c r="I916" s="24">
        <v>10</v>
      </c>
      <c r="J916" s="25">
        <v>1</v>
      </c>
      <c r="K916" s="36"/>
      <c r="L916" s="27">
        <v>0.56000000000000005</v>
      </c>
      <c r="M916" s="102"/>
    </row>
    <row r="917" spans="1:13" ht="21.75" customHeight="1" x14ac:dyDescent="0.25">
      <c r="A917" s="34" t="s">
        <v>658</v>
      </c>
      <c r="B917" s="22" t="s">
        <v>901</v>
      </c>
      <c r="D917" s="8" t="str">
        <f>IF($A$4="I",VLOOKUP(B917,lingue!$A$1:$W$2481,12,FALSE),IF($A$4="GB",VLOOKUP(B917,lingue!$A$1:$W$2481,14,FALSE),IF($A$4="E",VLOOKUP(B917,lingue!$A$1:$W$2481,20,FALSE),IF($A$4="PL",VLOOKUP(B917,lingue!$A$1:$W$2481,22,FALSE),IF($A$4="D",VLOOKUP(B917,lingue!$A$1:$W$2481,16,FALSE),IF($A$4="F",VLOOKUP(B917,lingue!$A$1:$W$2481,18,FALSE)))))))</f>
        <v>FERMO ZINCATO DI RICAMBIO PER SCAFFALE RK - Ø 4.2 MM. - COLORE: ZINCATO</v>
      </c>
      <c r="E917" s="23" t="str">
        <f>IF($A$4="I",VLOOKUP(B917,lingue!$A$1:$W$2481,13,FALSE),IF($A$4="GB",VLOOKUP(B917,lingue!$A$1:$W$2481,15,FALSE),IF($A$4="E",VLOOKUP(B917,lingue!$A$1:$W$2481,21,FALSE),IF($A$4="PL",VLOOKUP(B917,lingue!$A$1:$W$2481,23,FALSE),IF($A$4="D",VLOOKUP(B917,lingue!$A$1:$W$2481,17,FALSE),IF($A$4="F",VLOOKUP(B917,lingue!$A$1:$W$2481,19,FALSE)))))))</f>
        <v xml:space="preserve">***FORNITO IN MULTIPLI DI 1 PZ*** </v>
      </c>
      <c r="F917" s="28"/>
      <c r="G917" s="23"/>
      <c r="I917" s="24">
        <v>80</v>
      </c>
      <c r="J917" s="25">
        <v>1</v>
      </c>
      <c r="K917" s="36"/>
      <c r="L917" s="27">
        <v>1.76</v>
      </c>
      <c r="M917" s="102"/>
    </row>
    <row r="918" spans="1:13" ht="21.75" customHeight="1" x14ac:dyDescent="0.25">
      <c r="A918" s="34" t="s">
        <v>902</v>
      </c>
      <c r="B918" s="77" t="s">
        <v>903</v>
      </c>
      <c r="C918" s="97"/>
      <c r="D918" s="8" t="str">
        <f>IF($A$4="I",VLOOKUP(B918,lingue!$A$1:$W$2481,12,FALSE),IF($A$4="GB",VLOOKUP(B918,lingue!$A$1:$W$2481,14,FALSE),IF($A$4="E",VLOOKUP(B918,lingue!$A$1:$W$2481,20,FALSE),IF($A$4="PL",VLOOKUP(B918,lingue!$A$1:$W$2481,22,FALSE),IF($A$4="D",VLOOKUP(B918,lingue!$A$1:$W$2481,16,FALSE),IF($A$4="F",VLOOKUP(B918,lingue!$A$1:$W$2481,18,FALSE)))))))</f>
        <v>COPERCHIO IN POLIPROPILENE SAFELID CON CINGHIA ESTENSIBILE - DIM. MM  L=822 P=618 A=93 - COLORE: NERO</v>
      </c>
      <c r="E918" s="23" t="str">
        <f>IF($A$4="I",VLOOKUP(B918,lingue!$A$1:$W$2481,13,FALSE),IF($A$4="GB",VLOOKUP(B918,lingue!$A$1:$W$2481,15,FALSE),IF($A$4="E",VLOOKUP(B918,lingue!$A$1:$W$2481,21,FALSE),IF($A$4="PL",VLOOKUP(B918,lingue!$A$1:$W$2481,23,FALSE),IF($A$4="D",VLOOKUP(B918,lingue!$A$1:$W$2481,17,FALSE),IF($A$4="F",VLOOKUP(B918,lingue!$A$1:$W$2481,19,FALSE)))))))</f>
        <v xml:space="preserve">***FORNITO IN MULTIPLI DI 1/60 PZ*** </v>
      </c>
      <c r="F918" s="8"/>
      <c r="G918" s="23"/>
      <c r="H918" s="8"/>
      <c r="I918" s="24">
        <v>6150</v>
      </c>
      <c r="J918" s="25">
        <v>1</v>
      </c>
      <c r="K918" s="26">
        <v>60</v>
      </c>
      <c r="L918" s="27">
        <v>141.37</v>
      </c>
      <c r="M918" s="102"/>
    </row>
    <row r="919" spans="1:13" ht="21.75" customHeight="1" x14ac:dyDescent="0.25">
      <c r="A919" s="34" t="s">
        <v>902</v>
      </c>
      <c r="B919" s="77" t="s">
        <v>904</v>
      </c>
      <c r="C919" s="97"/>
      <c r="D919" s="8" t="str">
        <f>IF($A$4="I",VLOOKUP(B919,lingue!$A$1:$W$2481,12,FALSE),IF($A$4="GB",VLOOKUP(B919,lingue!$A$1:$W$2481,14,FALSE),IF($A$4="E",VLOOKUP(B919,lingue!$A$1:$W$2481,20,FALSE),IF($A$4="PL",VLOOKUP(B919,lingue!$A$1:$W$2481,22,FALSE),IF($A$4="D",VLOOKUP(B919,lingue!$A$1:$W$2481,16,FALSE),IF($A$4="F",VLOOKUP(B919,lingue!$A$1:$W$2481,18,FALSE)))))))</f>
        <v>COPERCHIO IN POLIPROPILENE SAFELID CON CINGHIA ESTENSIBILE - DIM. MM  L=1222 P=822 A=118 - COLORE: NERO</v>
      </c>
      <c r="E919" s="23" t="str">
        <f>IF($A$4="I",VLOOKUP(B919,lingue!$A$1:$W$2481,13,FALSE),IF($A$4="GB",VLOOKUP(B919,lingue!$A$1:$W$2481,15,FALSE),IF($A$4="E",VLOOKUP(B919,lingue!$A$1:$W$2481,21,FALSE),IF($A$4="PL",VLOOKUP(B919,lingue!$A$1:$W$2481,23,FALSE),IF($A$4="D",VLOOKUP(B919,lingue!$A$1:$W$2481,17,FALSE),IF($A$4="F",VLOOKUP(B919,lingue!$A$1:$W$2481,19,FALSE)))))))</f>
        <v xml:space="preserve">***FORNITO IN MULTIPLI DI 1/25 PZ*** </v>
      </c>
      <c r="F919" s="8"/>
      <c r="G919" s="23"/>
      <c r="H919" s="8"/>
      <c r="I919" s="24">
        <v>10930</v>
      </c>
      <c r="J919" s="25">
        <v>1</v>
      </c>
      <c r="K919" s="26">
        <v>25</v>
      </c>
      <c r="L919" s="27">
        <v>182.7</v>
      </c>
      <c r="M919" s="102"/>
    </row>
    <row r="920" spans="1:13" ht="21.75" customHeight="1" x14ac:dyDescent="0.25">
      <c r="A920" s="34" t="s">
        <v>902</v>
      </c>
      <c r="B920" s="77" t="s">
        <v>905</v>
      </c>
      <c r="C920" s="97"/>
      <c r="D920" s="8" t="str">
        <f>IF($A$4="I",VLOOKUP(B920,lingue!$A$1:$W$2481,12,FALSE),IF($A$4="GB",VLOOKUP(B920,lingue!$A$1:$W$2481,14,FALSE),IF($A$4="E",VLOOKUP(B920,lingue!$A$1:$W$2481,20,FALSE),IF($A$4="PL",VLOOKUP(B920,lingue!$A$1:$W$2481,22,FALSE),IF($A$4="D",VLOOKUP(B920,lingue!$A$1:$W$2481,16,FALSE),IF($A$4="F",VLOOKUP(B920,lingue!$A$1:$W$2481,18,FALSE)))))))</f>
        <v>COPERCHIO IN POLIPROPILENE SAFELID CON CINGHIA ESTENSIBILE - DIM. MM  L=1227 P=1027 A=100 - COLORE: NERO</v>
      </c>
      <c r="E920" s="23" t="str">
        <f>IF($A$4="I",VLOOKUP(B920,lingue!$A$1:$W$2481,13,FALSE),IF($A$4="GB",VLOOKUP(B920,lingue!$A$1:$W$2481,15,FALSE),IF($A$4="E",VLOOKUP(B920,lingue!$A$1:$W$2481,21,FALSE),IF($A$4="PL",VLOOKUP(B920,lingue!$A$1:$W$2481,23,FALSE),IF($A$4="D",VLOOKUP(B920,lingue!$A$1:$W$2481,17,FALSE),IF($A$4="F",VLOOKUP(B920,lingue!$A$1:$W$2481,19,FALSE)))))))</f>
        <v xml:space="preserve">***FORNITO IN MULTIPLI DI 1/25 PZ*** </v>
      </c>
      <c r="F920" s="8"/>
      <c r="G920" s="23"/>
      <c r="H920" s="8"/>
      <c r="I920" s="24">
        <v>9930</v>
      </c>
      <c r="J920" s="25">
        <v>1</v>
      </c>
      <c r="K920" s="26">
        <v>25</v>
      </c>
      <c r="L920" s="27">
        <v>193.58</v>
      </c>
      <c r="M920" s="102"/>
    </row>
    <row r="921" spans="1:13" ht="21.75" customHeight="1" x14ac:dyDescent="0.25">
      <c r="A921" s="34" t="s">
        <v>906</v>
      </c>
      <c r="B921" s="22" t="s">
        <v>907</v>
      </c>
      <c r="D921" s="8" t="str">
        <f>IF($A$4="I",VLOOKUP(B921,lingue!$A$1:$W$2481,12,FALSE),IF($A$4="GB",VLOOKUP(B921,lingue!$A$1:$W$2481,14,FALSE),IF($A$4="E",VLOOKUP(B921,lingue!$A$1:$W$2481,20,FALSE),IF($A$4="PL",VLOOKUP(B921,lingue!$A$1:$W$2481,22,FALSE),IF($A$4="D",VLOOKUP(B921,lingue!$A$1:$W$2481,16,FALSE),IF($A$4="F",VLOOKUP(B921,lingue!$A$1:$W$2481,18,FALSE)))))))</f>
        <v>MOLLA BLOCCO DOCUMENTI PER CASSETTE SERIE ATHENA - ATHENA LIGHT - MINERVA - DIM. MM  L=75 P=20 A=20 - COLORE: ZINCATO</v>
      </c>
      <c r="E921" s="23" t="str">
        <f>IF($A$4="I",VLOOKUP(B921,lingue!$A$1:$W$2481,13,FALSE),IF($A$4="GB",VLOOKUP(B921,lingue!$A$1:$W$2481,15,FALSE),IF($A$4="E",VLOOKUP(B921,lingue!$A$1:$W$2481,21,FALSE),IF($A$4="PL",VLOOKUP(B921,lingue!$A$1:$W$2481,23,FALSE),IF($A$4="D",VLOOKUP(B921,lingue!$A$1:$W$2481,17,FALSE),IF($A$4="F",VLOOKUP(B921,lingue!$A$1:$W$2481,19,FALSE)))))))</f>
        <v xml:space="preserve">***FORNITO IN MULTIPLI DI 10 PZ*** </v>
      </c>
      <c r="F921" s="8"/>
      <c r="G921" s="23"/>
      <c r="H921" s="8"/>
      <c r="I921" s="24">
        <v>8</v>
      </c>
      <c r="J921" s="25">
        <v>10</v>
      </c>
      <c r="K921" s="26"/>
      <c r="L921" s="27">
        <v>0.35</v>
      </c>
      <c r="M921" s="102"/>
    </row>
    <row r="922" spans="1:13" ht="21.75" customHeight="1" x14ac:dyDescent="0.25">
      <c r="A922" s="34" t="s">
        <v>669</v>
      </c>
      <c r="B922" s="78" t="s">
        <v>908</v>
      </c>
      <c r="C922" s="98"/>
      <c r="D922" s="8" t="str">
        <f>IF($A$4="I",VLOOKUP(B922,lingue!$A$1:$W$2481,12,FALSE),IF($A$4="GB",VLOOKUP(B922,lingue!$A$1:$W$2481,14,FALSE),IF($A$4="E",VLOOKUP(B922,lingue!$A$1:$W$2481,20,FALSE),IF($A$4="PL",VLOOKUP(B922,lingue!$A$1:$W$2481,22,FALSE),IF($A$4="D",VLOOKUP(B922,lingue!$A$1:$W$2481,16,FALSE),IF($A$4="F",VLOOKUP(B922,lingue!$A$1:$W$2481,18,FALSE)))))))</f>
        <v>CASSETTA IN POLIPROPILENE SERIE ZEUS MISURA 272-2 CON FONDO NERVATO-CAPACITA Lt=3.6 - DIM. MM  L=200 P=140 A=130 - COLORE: GRIGIO SCURO</v>
      </c>
      <c r="E922" s="23" t="str">
        <f>IF($A$4="I",VLOOKUP(B922,lingue!$A$1:$W$2481,13,FALSE),IF($A$4="GB",VLOOKUP(B922,lingue!$A$1:$W$2481,15,FALSE),IF($A$4="E",VLOOKUP(B922,lingue!$A$1:$W$2481,21,FALSE),IF($A$4="PL",VLOOKUP(B922,lingue!$A$1:$W$2481,23,FALSE),IF($A$4="D",VLOOKUP(B922,lingue!$A$1:$W$2481,17,FALSE),IF($A$4="F",VLOOKUP(B922,lingue!$A$1:$W$2481,19,FALSE)))))))</f>
        <v xml:space="preserve">***FORNITO IN MULTIPLI DI 54/1080 PZ*** </v>
      </c>
      <c r="F922" s="8"/>
      <c r="G922" s="23"/>
      <c r="H922" s="8"/>
      <c r="I922" s="24">
        <v>264</v>
      </c>
      <c r="J922" s="25">
        <v>54</v>
      </c>
      <c r="K922" s="26">
        <v>1080</v>
      </c>
      <c r="L922" s="27">
        <v>3.07</v>
      </c>
      <c r="M922" s="102"/>
    </row>
    <row r="923" spans="1:13" ht="21.75" customHeight="1" x14ac:dyDescent="0.25">
      <c r="A923" s="34" t="s">
        <v>669</v>
      </c>
      <c r="B923" s="81" t="s">
        <v>909</v>
      </c>
      <c r="C923" s="98"/>
      <c r="D923" s="8" t="str">
        <f>IF($A$4="I",VLOOKUP(B923,lingue!$A$1:$W$2481,12,FALSE),IF($A$4="GB",VLOOKUP(B923,lingue!$A$1:$W$2481,14,FALSE),IF($A$4="E",VLOOKUP(B923,lingue!$A$1:$W$2481,20,FALSE),IF($A$4="PL",VLOOKUP(B923,lingue!$A$1:$W$2481,22,FALSE),IF($A$4="D",VLOOKUP(B923,lingue!$A$1:$W$2481,16,FALSE),IF($A$4="F",VLOOKUP(B923,lingue!$A$1:$W$2481,18,FALSE)))))))</f>
        <v>CASSETTA IN POLIPROPILENE SERIE ZEUS MISURA 272-2 CON FONDO NERVATO-CAPACITA Lt=3.6 - DIM. MM  L=200 P=140 A=130 - COLORE: VERDE</v>
      </c>
      <c r="E923" s="23" t="str">
        <f>IF($A$4="I",VLOOKUP(B923,lingue!$A$1:$W$2481,13,FALSE),IF($A$4="GB",VLOOKUP(B923,lingue!$A$1:$W$2481,15,FALSE),IF($A$4="E",VLOOKUP(B923,lingue!$A$1:$W$2481,21,FALSE),IF($A$4="PL",VLOOKUP(B923,lingue!$A$1:$W$2481,23,FALSE),IF($A$4="D",VLOOKUP(B923,lingue!$A$1:$W$2481,17,FALSE),IF($A$4="F",VLOOKUP(B923,lingue!$A$1:$W$2481,19,FALSE)))))))</f>
        <v xml:space="preserve">***FORNITO IN MULTIPLI DI 54/1080 PZ*** </v>
      </c>
      <c r="F923" s="8"/>
      <c r="G923" s="23"/>
      <c r="H923" s="8"/>
      <c r="I923" s="24">
        <v>264</v>
      </c>
      <c r="J923" s="25">
        <v>54</v>
      </c>
      <c r="K923" s="26">
        <v>1080</v>
      </c>
      <c r="L923" s="27">
        <v>3.07</v>
      </c>
      <c r="M923" s="102"/>
    </row>
    <row r="924" spans="1:13" ht="21.75" customHeight="1" x14ac:dyDescent="0.25">
      <c r="A924" s="34" t="s">
        <v>669</v>
      </c>
      <c r="B924" s="82" t="s">
        <v>910</v>
      </c>
      <c r="C924" s="98"/>
      <c r="D924" s="8" t="str">
        <f>IF($A$4="I",VLOOKUP(B924,lingue!$A$1:$W$2481,12,FALSE),IF($A$4="GB",VLOOKUP(B924,lingue!$A$1:$W$2481,14,FALSE),IF($A$4="E",VLOOKUP(B924,lingue!$A$1:$W$2481,20,FALSE),IF($A$4="PL",VLOOKUP(B924,lingue!$A$1:$W$2481,22,FALSE),IF($A$4="D",VLOOKUP(B924,lingue!$A$1:$W$2481,16,FALSE),IF($A$4="F",VLOOKUP(B924,lingue!$A$1:$W$2481,18,FALSE)))))))</f>
        <v>CASSETTA IN POLIPROPILENE SERIE ZEUS MISURA 272-2 CON FONDO NERVATO-CAPACITA Lt=3.6 - DIM. MM  L=200 P=140 A=130 - COLORE: ROSSO</v>
      </c>
      <c r="E924" s="23" t="str">
        <f>IF($A$4="I",VLOOKUP(B924,lingue!$A$1:$W$2481,13,FALSE),IF($A$4="GB",VLOOKUP(B924,lingue!$A$1:$W$2481,15,FALSE),IF($A$4="E",VLOOKUP(B924,lingue!$A$1:$W$2481,21,FALSE),IF($A$4="PL",VLOOKUP(B924,lingue!$A$1:$W$2481,23,FALSE),IF($A$4="D",VLOOKUP(B924,lingue!$A$1:$W$2481,17,FALSE),IF($A$4="F",VLOOKUP(B924,lingue!$A$1:$W$2481,19,FALSE)))))))</f>
        <v xml:space="preserve">***FORNITO IN MULTIPLI DI 54/1080 PZ*** </v>
      </c>
      <c r="F924" s="8"/>
      <c r="G924" s="23"/>
      <c r="H924" s="8"/>
      <c r="I924" s="24">
        <v>264</v>
      </c>
      <c r="J924" s="25">
        <v>54</v>
      </c>
      <c r="K924" s="26">
        <v>1080</v>
      </c>
      <c r="L924" s="27">
        <v>3.07</v>
      </c>
      <c r="M924" s="102"/>
    </row>
    <row r="925" spans="1:13" ht="21.75" customHeight="1" x14ac:dyDescent="0.25">
      <c r="A925" s="34" t="s">
        <v>669</v>
      </c>
      <c r="B925" s="83" t="s">
        <v>911</v>
      </c>
      <c r="C925" s="98"/>
      <c r="D925" s="8" t="str">
        <f>IF($A$4="I",VLOOKUP(B925,lingue!$A$1:$W$2481,12,FALSE),IF($A$4="GB",VLOOKUP(B925,lingue!$A$1:$W$2481,14,FALSE),IF($A$4="E",VLOOKUP(B925,lingue!$A$1:$W$2481,20,FALSE),IF($A$4="PL",VLOOKUP(B925,lingue!$A$1:$W$2481,22,FALSE),IF($A$4="D",VLOOKUP(B925,lingue!$A$1:$W$2481,16,FALSE),IF($A$4="F",VLOOKUP(B925,lingue!$A$1:$W$2481,18,FALSE)))))))</f>
        <v>CASSETTA IN POLIPROPILENE SERIE ZEUS MISURA 272-2 CON FONDO NERVATO-CAPACITA Lt=3.6 - DIM. MM  L=200 P=140 A=130 - COLORE: BLU</v>
      </c>
      <c r="E925" s="23" t="str">
        <f>IF($A$4="I",VLOOKUP(B925,lingue!$A$1:$W$2481,13,FALSE),IF($A$4="GB",VLOOKUP(B925,lingue!$A$1:$W$2481,15,FALSE),IF($A$4="E",VLOOKUP(B925,lingue!$A$1:$W$2481,21,FALSE),IF($A$4="PL",VLOOKUP(B925,lingue!$A$1:$W$2481,23,FALSE),IF($A$4="D",VLOOKUP(B925,lingue!$A$1:$W$2481,17,FALSE),IF($A$4="F",VLOOKUP(B925,lingue!$A$1:$W$2481,19,FALSE)))))))</f>
        <v xml:space="preserve">***FORNITO IN MULTIPLI DI 54/1080 PZ*** </v>
      </c>
      <c r="F925" s="8"/>
      <c r="G925" s="23"/>
      <c r="H925" s="8"/>
      <c r="I925" s="24">
        <v>264</v>
      </c>
      <c r="J925" s="25">
        <v>54</v>
      </c>
      <c r="K925" s="26">
        <v>1080</v>
      </c>
      <c r="L925" s="27">
        <v>3.07</v>
      </c>
      <c r="M925" s="102"/>
    </row>
    <row r="926" spans="1:13" ht="21.75" customHeight="1" x14ac:dyDescent="0.25">
      <c r="A926" s="34" t="s">
        <v>669</v>
      </c>
      <c r="B926" s="70" t="s">
        <v>912</v>
      </c>
      <c r="C926" s="98"/>
      <c r="D926" s="8" t="str">
        <f>IF($A$4="I",VLOOKUP(B926,lingue!$A$1:$W$2481,12,FALSE),IF($A$4="GB",VLOOKUP(B926,lingue!$A$1:$W$2481,14,FALSE),IF($A$4="E",VLOOKUP(B926,lingue!$A$1:$W$2481,20,FALSE),IF($A$4="PL",VLOOKUP(B926,lingue!$A$1:$W$2481,22,FALSE),IF($A$4="D",VLOOKUP(B926,lingue!$A$1:$W$2481,16,FALSE),IF($A$4="F",VLOOKUP(B926,lingue!$A$1:$W$2481,18,FALSE)))))))</f>
        <v>CASSETTA IN POLIPROPILENE SERIE ZEUS MISURA 272-2 CON FONDO NERVATO-CAPACITA Lt=3.6 - DIM. MM  L=200 P=140 A=130 - COLORE: GIALLO</v>
      </c>
      <c r="E926" s="23" t="str">
        <f>IF($A$4="I",VLOOKUP(B926,lingue!$A$1:$W$2481,13,FALSE),IF($A$4="GB",VLOOKUP(B926,lingue!$A$1:$W$2481,15,FALSE),IF($A$4="E",VLOOKUP(B926,lingue!$A$1:$W$2481,21,FALSE),IF($A$4="PL",VLOOKUP(B926,lingue!$A$1:$W$2481,23,FALSE),IF($A$4="D",VLOOKUP(B926,lingue!$A$1:$W$2481,17,FALSE),IF($A$4="F",VLOOKUP(B926,lingue!$A$1:$W$2481,19,FALSE)))))))</f>
        <v xml:space="preserve">***FORNITO IN MULTIPLI DI 54/1080 PZ*** </v>
      </c>
      <c r="F926" s="8"/>
      <c r="G926" s="23"/>
      <c r="H926" s="8"/>
      <c r="I926" s="24">
        <v>264</v>
      </c>
      <c r="J926" s="25">
        <v>54</v>
      </c>
      <c r="K926" s="26">
        <v>1080</v>
      </c>
      <c r="L926" s="27">
        <v>3.07</v>
      </c>
      <c r="M926" s="102"/>
    </row>
    <row r="927" spans="1:13" ht="21.75" customHeight="1" x14ac:dyDescent="0.25">
      <c r="A927" s="34" t="s">
        <v>669</v>
      </c>
      <c r="B927" s="77" t="s">
        <v>913</v>
      </c>
      <c r="C927" s="98"/>
      <c r="D927" s="8" t="str">
        <f>IF($A$4="I",VLOOKUP(B927,lingue!$A$1:$W$2481,12,FALSE),IF($A$4="GB",VLOOKUP(B927,lingue!$A$1:$W$2481,14,FALSE),IF($A$4="E",VLOOKUP(B927,lingue!$A$1:$W$2481,20,FALSE),IF($A$4="PL",VLOOKUP(B927,lingue!$A$1:$W$2481,22,FALSE),IF($A$4="D",VLOOKUP(B927,lingue!$A$1:$W$2481,16,FALSE),IF($A$4="F",VLOOKUP(B927,lingue!$A$1:$W$2481,18,FALSE)))))))</f>
        <v>CASSETTA IN POLIPROPILENE CONDUTTIVO SERIE ZEUS MISURA 272-2 CON FONDO NERVATO-CAPACITA Lt=3.6 - DIM. MM  L=200 P=140 A=130 - COLORE: NERO</v>
      </c>
      <c r="E927" s="23" t="str">
        <f>IF($A$4="I",VLOOKUP(B927,lingue!$A$1:$W$2481,13,FALSE),IF($A$4="GB",VLOOKUP(B927,lingue!$A$1:$W$2481,15,FALSE),IF($A$4="E",VLOOKUP(B927,lingue!$A$1:$W$2481,21,FALSE),IF($A$4="PL",VLOOKUP(B927,lingue!$A$1:$W$2481,23,FALSE),IF($A$4="D",VLOOKUP(B927,lingue!$A$1:$W$2481,17,FALSE),IF($A$4="F",VLOOKUP(B927,lingue!$A$1:$W$2481,19,FALSE)))))))</f>
        <v xml:space="preserve">***FORNITO IN MULTIPLI DI 54/1080 PZ*** </v>
      </c>
      <c r="F927" s="8"/>
      <c r="G927" s="23"/>
      <c r="H927" s="8"/>
      <c r="I927" s="24">
        <v>296</v>
      </c>
      <c r="J927" s="25">
        <v>54</v>
      </c>
      <c r="K927" s="26">
        <v>1080</v>
      </c>
      <c r="L927" s="27">
        <v>5.28</v>
      </c>
      <c r="M927" s="102"/>
    </row>
    <row r="928" spans="1:13" ht="21.75" customHeight="1" x14ac:dyDescent="0.25">
      <c r="A928" s="34" t="s">
        <v>669</v>
      </c>
      <c r="B928" s="79" t="s">
        <v>14407</v>
      </c>
      <c r="C928" s="98"/>
      <c r="D928" s="8" t="str">
        <f>IF($A$4="I",VLOOKUP(B928,lingue!$A$1:$W$2481,12,FALSE),IF($A$4="GB",VLOOKUP(B928,lingue!$A$1:$W$2481,14,FALSE),IF($A$4="E",VLOOKUP(B928,lingue!$A$1:$W$2481,20,FALSE),IF($A$4="PL",VLOOKUP(B928,lingue!$A$1:$W$2481,22,FALSE),IF($A$4="D",VLOOKUP(B928,lingue!$A$1:$W$2481,16,FALSE),IF($A$4="F",VLOOKUP(B928,lingue!$A$1:$W$2481,18,FALSE)))))))</f>
        <v>CASSETTA IN REPLAST SERIE ZEUS MISURA 272-2 CON FONDO NERVATO-CAPACITA Lt=3.6 - DIM. MM  L=200 P=140 A=130 - COLORE: GRIGIO SCURO</v>
      </c>
      <c r="E928" s="23"/>
      <c r="F928" s="8"/>
      <c r="G928" s="23"/>
      <c r="H928" s="8"/>
      <c r="I928" s="24">
        <v>276</v>
      </c>
      <c r="J928" s="25">
        <v>54</v>
      </c>
      <c r="K928" s="26">
        <v>1080</v>
      </c>
      <c r="L928" s="27">
        <v>2.61</v>
      </c>
      <c r="M928" s="102"/>
    </row>
    <row r="929" spans="1:13" ht="21.75" customHeight="1" x14ac:dyDescent="0.25">
      <c r="A929" s="34" t="s">
        <v>669</v>
      </c>
      <c r="B929" s="78" t="s">
        <v>914</v>
      </c>
      <c r="C929" s="98"/>
      <c r="D929" s="8" t="str">
        <f>IF($A$4="I",VLOOKUP(B929,lingue!$A$1:$W$2481,12,FALSE),IF($A$4="GB",VLOOKUP(B929,lingue!$A$1:$W$2481,14,FALSE),IF($A$4="E",VLOOKUP(B929,lingue!$A$1:$W$2481,20,FALSE),IF($A$4="PL",VLOOKUP(B929,lingue!$A$1:$W$2481,22,FALSE),IF($A$4="D",VLOOKUP(B929,lingue!$A$1:$W$2481,16,FALSE),IF($A$4="F",VLOOKUP(B929,lingue!$A$1:$W$2481,18,FALSE)))))))</f>
        <v>CASSETTA IN POLIPROPILENE SERIE ZEUS MISURA 272-4 CON FONDO NERVATO-CAPACITA Lt=27 - DIM. MM  L=450 P=300 A=200 - COLORE: GRIGIO SCURO</v>
      </c>
      <c r="E929" s="23" t="str">
        <f>IF($A$4="I",VLOOKUP(B929,lingue!$A$1:$W$2481,13,FALSE),IF($A$4="GB",VLOOKUP(B929,lingue!$A$1:$W$2481,15,FALSE),IF($A$4="E",VLOOKUP(B929,lingue!$A$1:$W$2481,21,FALSE),IF($A$4="PL",VLOOKUP(B929,lingue!$A$1:$W$2481,23,FALSE),IF($A$4="D",VLOOKUP(B929,lingue!$A$1:$W$2481,17,FALSE),IF($A$4="F",VLOOKUP(B929,lingue!$A$1:$W$2481,19,FALSE)))))))</f>
        <v xml:space="preserve">***FORNITO IN MULTIPLI DI 10/80 PZ*** </v>
      </c>
      <c r="F929" s="8"/>
      <c r="G929" s="23"/>
      <c r="H929" s="8"/>
      <c r="I929" s="24">
        <v>1270</v>
      </c>
      <c r="J929" s="25">
        <v>10</v>
      </c>
      <c r="K929" s="26">
        <v>80</v>
      </c>
      <c r="L929" s="27">
        <v>11.51</v>
      </c>
      <c r="M929" s="102"/>
    </row>
    <row r="930" spans="1:13" ht="21.75" customHeight="1" x14ac:dyDescent="0.25">
      <c r="A930" s="34" t="s">
        <v>669</v>
      </c>
      <c r="B930" s="81" t="s">
        <v>915</v>
      </c>
      <c r="C930" s="98"/>
      <c r="D930" s="8" t="str">
        <f>IF($A$4="I",VLOOKUP(B930,lingue!$A$1:$W$2481,12,FALSE),IF($A$4="GB",VLOOKUP(B930,lingue!$A$1:$W$2481,14,FALSE),IF($A$4="E",VLOOKUP(B930,lingue!$A$1:$W$2481,20,FALSE),IF($A$4="PL",VLOOKUP(B930,lingue!$A$1:$W$2481,22,FALSE),IF($A$4="D",VLOOKUP(B930,lingue!$A$1:$W$2481,16,FALSE),IF($A$4="F",VLOOKUP(B930,lingue!$A$1:$W$2481,18,FALSE)))))))</f>
        <v>CASSETTA IN POLIPROPILENE SERIE ZEUS MISURA 272-4 CON FONDO NERVATO-CAPACITA Lt=27 - DIM. MM  L=450 P=300 A=200 - COLORE: VERDE</v>
      </c>
      <c r="E930" s="23" t="str">
        <f>IF($A$4="I",VLOOKUP(B930,lingue!$A$1:$W$2481,13,FALSE),IF($A$4="GB",VLOOKUP(B930,lingue!$A$1:$W$2481,15,FALSE),IF($A$4="E",VLOOKUP(B930,lingue!$A$1:$W$2481,21,FALSE),IF($A$4="PL",VLOOKUP(B930,lingue!$A$1:$W$2481,23,FALSE),IF($A$4="D",VLOOKUP(B930,lingue!$A$1:$W$2481,17,FALSE),IF($A$4="F",VLOOKUP(B930,lingue!$A$1:$W$2481,19,FALSE)))))))</f>
        <v xml:space="preserve">***FORNITO IN MULTIPLI DI 10/80 PZ*** </v>
      </c>
      <c r="F930" s="8"/>
      <c r="G930" s="23"/>
      <c r="H930" s="8"/>
      <c r="I930" s="24">
        <v>1270</v>
      </c>
      <c r="J930" s="25">
        <v>10</v>
      </c>
      <c r="K930" s="26">
        <v>80</v>
      </c>
      <c r="L930" s="27">
        <v>11.51</v>
      </c>
      <c r="M930" s="102"/>
    </row>
    <row r="931" spans="1:13" ht="21.75" customHeight="1" x14ac:dyDescent="0.25">
      <c r="A931" s="34" t="s">
        <v>669</v>
      </c>
      <c r="B931" s="82" t="s">
        <v>916</v>
      </c>
      <c r="C931" s="98"/>
      <c r="D931" s="8" t="str">
        <f>IF($A$4="I",VLOOKUP(B931,lingue!$A$1:$W$2481,12,FALSE),IF($A$4="GB",VLOOKUP(B931,lingue!$A$1:$W$2481,14,FALSE),IF($A$4="E",VLOOKUP(B931,lingue!$A$1:$W$2481,20,FALSE),IF($A$4="PL",VLOOKUP(B931,lingue!$A$1:$W$2481,22,FALSE),IF($A$4="D",VLOOKUP(B931,lingue!$A$1:$W$2481,16,FALSE),IF($A$4="F",VLOOKUP(B931,lingue!$A$1:$W$2481,18,FALSE)))))))</f>
        <v>CASSETTA IN POLIPROPILENE SERIE ZEUS MISURA 272-4 CON FONDO NERVATO-CAPACITA Lt=27 - DIM. MM  L=450 P=300 A=200 - COLORE: ROSSO</v>
      </c>
      <c r="E931" s="23" t="str">
        <f>IF($A$4="I",VLOOKUP(B931,lingue!$A$1:$W$2481,13,FALSE),IF($A$4="GB",VLOOKUP(B931,lingue!$A$1:$W$2481,15,FALSE),IF($A$4="E",VLOOKUP(B931,lingue!$A$1:$W$2481,21,FALSE),IF($A$4="PL",VLOOKUP(B931,lingue!$A$1:$W$2481,23,FALSE),IF($A$4="D",VLOOKUP(B931,lingue!$A$1:$W$2481,17,FALSE),IF($A$4="F",VLOOKUP(B931,lingue!$A$1:$W$2481,19,FALSE)))))))</f>
        <v xml:space="preserve">***FORNITO IN MULTIPLI DI 10/80 PZ*** </v>
      </c>
      <c r="F931" s="8"/>
      <c r="G931" s="23"/>
      <c r="H931" s="8"/>
      <c r="I931" s="24">
        <v>1270</v>
      </c>
      <c r="J931" s="25">
        <v>10</v>
      </c>
      <c r="K931" s="26">
        <v>80</v>
      </c>
      <c r="L931" s="27">
        <v>11.51</v>
      </c>
      <c r="M931" s="102"/>
    </row>
    <row r="932" spans="1:13" ht="21.75" customHeight="1" x14ac:dyDescent="0.25">
      <c r="A932" s="34" t="s">
        <v>669</v>
      </c>
      <c r="B932" s="83" t="s">
        <v>917</v>
      </c>
      <c r="C932" s="98"/>
      <c r="D932" s="8" t="str">
        <f>IF($A$4="I",VLOOKUP(B932,lingue!$A$1:$W$2481,12,FALSE),IF($A$4="GB",VLOOKUP(B932,lingue!$A$1:$W$2481,14,FALSE),IF($A$4="E",VLOOKUP(B932,lingue!$A$1:$W$2481,20,FALSE),IF($A$4="PL",VLOOKUP(B932,lingue!$A$1:$W$2481,22,FALSE),IF($A$4="D",VLOOKUP(B932,lingue!$A$1:$W$2481,16,FALSE),IF($A$4="F",VLOOKUP(B932,lingue!$A$1:$W$2481,18,FALSE)))))))</f>
        <v>CASSETTA IN POLIPROPILENE SERIE ZEUS MISURA 272-4 CON FONDO NERVATO-CAPACITA Lt=27 - DIM. MM  L=450 P=300 A=200 - COLORE: BLU</v>
      </c>
      <c r="E932" s="23" t="str">
        <f>IF($A$4="I",VLOOKUP(B932,lingue!$A$1:$W$2481,13,FALSE),IF($A$4="GB",VLOOKUP(B932,lingue!$A$1:$W$2481,15,FALSE),IF($A$4="E",VLOOKUP(B932,lingue!$A$1:$W$2481,21,FALSE),IF($A$4="PL",VLOOKUP(B932,lingue!$A$1:$W$2481,23,FALSE),IF($A$4="D",VLOOKUP(B932,lingue!$A$1:$W$2481,17,FALSE),IF($A$4="F",VLOOKUP(B932,lingue!$A$1:$W$2481,19,FALSE)))))))</f>
        <v xml:space="preserve">***FORNITO IN MULTIPLI DI 10/80 PZ*** </v>
      </c>
      <c r="F932" s="8"/>
      <c r="G932" s="23"/>
      <c r="H932" s="8"/>
      <c r="I932" s="24">
        <v>1270</v>
      </c>
      <c r="J932" s="25">
        <v>10</v>
      </c>
      <c r="K932" s="26">
        <v>80</v>
      </c>
      <c r="L932" s="27">
        <v>11.51</v>
      </c>
      <c r="M932" s="102"/>
    </row>
    <row r="933" spans="1:13" ht="21.75" customHeight="1" x14ac:dyDescent="0.25">
      <c r="A933" s="34" t="s">
        <v>669</v>
      </c>
      <c r="B933" s="70" t="s">
        <v>918</v>
      </c>
      <c r="C933" s="98"/>
      <c r="D933" s="8" t="str">
        <f>IF($A$4="I",VLOOKUP(B933,lingue!$A$1:$W$2481,12,FALSE),IF($A$4="GB",VLOOKUP(B933,lingue!$A$1:$W$2481,14,FALSE),IF($A$4="E",VLOOKUP(B933,lingue!$A$1:$W$2481,20,FALSE),IF($A$4="PL",VLOOKUP(B933,lingue!$A$1:$W$2481,22,FALSE),IF($A$4="D",VLOOKUP(B933,lingue!$A$1:$W$2481,16,FALSE),IF($A$4="F",VLOOKUP(B933,lingue!$A$1:$W$2481,18,FALSE)))))))</f>
        <v>CASSETTA IN POLIPROPILENE SERIE ZEUS MISURA 272-4 CON FONDO NERVATO-CAPACITA Lt=27 - DIM. MM  L=450 P=300 A=200 - COLORE: GIALLO</v>
      </c>
      <c r="E933" s="23" t="str">
        <f>IF($A$4="I",VLOOKUP(B933,lingue!$A$1:$W$2481,13,FALSE),IF($A$4="GB",VLOOKUP(B933,lingue!$A$1:$W$2481,15,FALSE),IF($A$4="E",VLOOKUP(B933,lingue!$A$1:$W$2481,21,FALSE),IF($A$4="PL",VLOOKUP(B933,lingue!$A$1:$W$2481,23,FALSE),IF($A$4="D",VLOOKUP(B933,lingue!$A$1:$W$2481,17,FALSE),IF($A$4="F",VLOOKUP(B933,lingue!$A$1:$W$2481,19,FALSE)))))))</f>
        <v xml:space="preserve">***FORNITO IN MULTIPLI DI 10/80 PZ*** </v>
      </c>
      <c r="F933" s="8"/>
      <c r="G933" s="23"/>
      <c r="H933" s="8"/>
      <c r="I933" s="24">
        <v>1270</v>
      </c>
      <c r="J933" s="25">
        <v>10</v>
      </c>
      <c r="K933" s="26">
        <v>80</v>
      </c>
      <c r="L933" s="27">
        <v>11.51</v>
      </c>
      <c r="M933" s="102"/>
    </row>
    <row r="934" spans="1:13" ht="21.75" customHeight="1" x14ac:dyDescent="0.25">
      <c r="A934" s="34" t="s">
        <v>669</v>
      </c>
      <c r="B934" s="77" t="s">
        <v>919</v>
      </c>
      <c r="C934" s="98"/>
      <c r="D934" s="8" t="str">
        <f>IF($A$4="I",VLOOKUP(B934,lingue!$A$1:$W$2481,12,FALSE),IF($A$4="GB",VLOOKUP(B934,lingue!$A$1:$W$2481,14,FALSE),IF($A$4="E",VLOOKUP(B934,lingue!$A$1:$W$2481,20,FALSE),IF($A$4="PL",VLOOKUP(B934,lingue!$A$1:$W$2481,22,FALSE),IF($A$4="D",VLOOKUP(B934,lingue!$A$1:$W$2481,16,FALSE),IF($A$4="F",VLOOKUP(B934,lingue!$A$1:$W$2481,18,FALSE)))))))</f>
        <v>CASSETTA IN POLIPROPILENE CONDUTTIVO SERIE ZEUS MISURA 272-4 CON FONDO NERVATO-CAPACITA Lt=27 - DIM. MM  L=450 P=300 A=200 - COLORE: NERO</v>
      </c>
      <c r="E934" s="23" t="str">
        <f>IF($A$4="I",VLOOKUP(B934,lingue!$A$1:$W$2481,13,FALSE),IF($A$4="GB",VLOOKUP(B934,lingue!$A$1:$W$2481,15,FALSE),IF($A$4="E",VLOOKUP(B934,lingue!$A$1:$W$2481,21,FALSE),IF($A$4="PL",VLOOKUP(B934,lingue!$A$1:$W$2481,23,FALSE),IF($A$4="D",VLOOKUP(B934,lingue!$A$1:$W$2481,17,FALSE),IF($A$4="F",VLOOKUP(B934,lingue!$A$1:$W$2481,19,FALSE)))))))</f>
        <v xml:space="preserve">***FORNITO IN MULTIPLI DI 10/80 PZ*** </v>
      </c>
      <c r="F934" s="8"/>
      <c r="G934" s="23"/>
      <c r="H934" s="8"/>
      <c r="I934" s="24">
        <v>1422</v>
      </c>
      <c r="J934" s="25">
        <v>10</v>
      </c>
      <c r="K934" s="26">
        <v>80</v>
      </c>
      <c r="L934" s="27">
        <v>20.94</v>
      </c>
      <c r="M934" s="102"/>
    </row>
    <row r="935" spans="1:13" ht="21.75" customHeight="1" x14ac:dyDescent="0.25">
      <c r="A935" s="34" t="s">
        <v>669</v>
      </c>
      <c r="B935" s="79" t="s">
        <v>14408</v>
      </c>
      <c r="C935" s="98"/>
      <c r="D935" s="8" t="str">
        <f>IF($A$4="I",VLOOKUP(B935,lingue!$A$1:$W$2481,12,FALSE),IF($A$4="GB",VLOOKUP(B935,lingue!$A$1:$W$2481,14,FALSE),IF($A$4="E",VLOOKUP(B935,lingue!$A$1:$W$2481,20,FALSE),IF($A$4="PL",VLOOKUP(B935,lingue!$A$1:$W$2481,22,FALSE),IF($A$4="D",VLOOKUP(B935,lingue!$A$1:$W$2481,16,FALSE),IF($A$4="F",VLOOKUP(B935,lingue!$A$1:$W$2481,18,FALSE)))))))</f>
        <v>CASSETTA IN REPLAST SERIE ZEUS MISURA 272-4 CON FONDO NERVATO-CAPACITA Lt=27 - DIM. MM  L=450 P=300 A=200 - COLORE: GRIGIO SCURO</v>
      </c>
      <c r="E935" s="23"/>
      <c r="F935" s="8"/>
      <c r="G935" s="23"/>
      <c r="H935" s="8"/>
      <c r="I935" s="24">
        <v>1327</v>
      </c>
      <c r="J935" s="25">
        <v>10</v>
      </c>
      <c r="K935" s="26">
        <v>80</v>
      </c>
      <c r="L935" s="27">
        <v>9.7799999999999994</v>
      </c>
      <c r="M935" s="102"/>
    </row>
    <row r="936" spans="1:13" ht="21.75" customHeight="1" x14ac:dyDescent="0.25">
      <c r="A936" s="34" t="s">
        <v>669</v>
      </c>
      <c r="B936" s="78" t="s">
        <v>920</v>
      </c>
      <c r="C936" s="98"/>
      <c r="D936" s="8" t="str">
        <f>IF($A$4="I",VLOOKUP(B936,lingue!$A$1:$W$2481,12,FALSE),IF($A$4="GB",VLOOKUP(B936,lingue!$A$1:$W$2481,14,FALSE),IF($A$4="E",VLOOKUP(B936,lingue!$A$1:$W$2481,20,FALSE),IF($A$4="PL",VLOOKUP(B936,lingue!$A$1:$W$2481,22,FALSE),IF($A$4="D",VLOOKUP(B936,lingue!$A$1:$W$2481,16,FALSE),IF($A$4="F",VLOOKUP(B936,lingue!$A$1:$W$2481,18,FALSE)))))))</f>
        <v>CASSETTA IN POLIPROPILENE SERIE ZEUS MISURA 272-5 CON FONDO NERVATO A 45°-CAPACITA Lt=85 - DIM. MM  L=630 P=450 A=300 - COLORE: GRIGIO SCURO</v>
      </c>
      <c r="E936" s="23" t="str">
        <f>IF($A$4="I",VLOOKUP(B936,lingue!$A$1:$W$2481,13,FALSE),IF($A$4="GB",VLOOKUP(B936,lingue!$A$1:$W$2481,15,FALSE),IF($A$4="E",VLOOKUP(B936,lingue!$A$1:$W$2481,21,FALSE),IF($A$4="PL",VLOOKUP(B936,lingue!$A$1:$W$2481,23,FALSE),IF($A$4="D",VLOOKUP(B936,lingue!$A$1:$W$2481,17,FALSE),IF($A$4="F",VLOOKUP(B936,lingue!$A$1:$W$2481,19,FALSE)))))))</f>
        <v xml:space="preserve">***FORNITO IN MULTIPLI DI 3/28 PZ*** </v>
      </c>
      <c r="F936" s="8"/>
      <c r="G936" s="23"/>
      <c r="H936" s="8"/>
      <c r="I936" s="24">
        <v>4355</v>
      </c>
      <c r="J936" s="25">
        <v>3</v>
      </c>
      <c r="K936" s="26">
        <v>28</v>
      </c>
      <c r="L936" s="27">
        <v>34.5</v>
      </c>
      <c r="M936" s="102"/>
    </row>
    <row r="937" spans="1:13" ht="21.75" customHeight="1" x14ac:dyDescent="0.25">
      <c r="A937" s="34" t="s">
        <v>669</v>
      </c>
      <c r="B937" s="81" t="s">
        <v>921</v>
      </c>
      <c r="C937" s="98"/>
      <c r="D937" s="8" t="str">
        <f>IF($A$4="I",VLOOKUP(B937,lingue!$A$1:$W$2481,12,FALSE),IF($A$4="GB",VLOOKUP(B937,lingue!$A$1:$W$2481,14,FALSE),IF($A$4="E",VLOOKUP(B937,lingue!$A$1:$W$2481,20,FALSE),IF($A$4="PL",VLOOKUP(B937,lingue!$A$1:$W$2481,22,FALSE),IF($A$4="D",VLOOKUP(B937,lingue!$A$1:$W$2481,16,FALSE),IF($A$4="F",VLOOKUP(B937,lingue!$A$1:$W$2481,18,FALSE)))))))</f>
        <v>CASSETTA IN POLIPROPILENE SERIE ZEUS MISURA 272-5 CON FONDO NERVATO A 45°-CAPACITA Lt=85 - DIM. MM  L=630 P=450 A=300 - COLORE: VERDE</v>
      </c>
      <c r="E937" s="23" t="str">
        <f>IF($A$4="I",VLOOKUP(B937,lingue!$A$1:$W$2481,13,FALSE),IF($A$4="GB",VLOOKUP(B937,lingue!$A$1:$W$2481,15,FALSE),IF($A$4="E",VLOOKUP(B937,lingue!$A$1:$W$2481,21,FALSE),IF($A$4="PL",VLOOKUP(B937,lingue!$A$1:$W$2481,23,FALSE),IF($A$4="D",VLOOKUP(B937,lingue!$A$1:$W$2481,17,FALSE),IF($A$4="F",VLOOKUP(B937,lingue!$A$1:$W$2481,19,FALSE)))))))</f>
        <v xml:space="preserve">***FORNITO IN MULTIPLI DI 3/28 PZ*** </v>
      </c>
      <c r="F937" s="8"/>
      <c r="G937" s="23"/>
      <c r="H937" s="8"/>
      <c r="I937" s="24">
        <v>4355</v>
      </c>
      <c r="J937" s="25">
        <v>3</v>
      </c>
      <c r="K937" s="26">
        <v>28</v>
      </c>
      <c r="L937" s="27">
        <v>34.5</v>
      </c>
      <c r="M937" s="102"/>
    </row>
    <row r="938" spans="1:13" ht="21.75" customHeight="1" x14ac:dyDescent="0.25">
      <c r="A938" s="34" t="s">
        <v>669</v>
      </c>
      <c r="B938" s="82" t="s">
        <v>922</v>
      </c>
      <c r="C938" s="98"/>
      <c r="D938" s="8" t="str">
        <f>IF($A$4="I",VLOOKUP(B938,lingue!$A$1:$W$2481,12,FALSE),IF($A$4="GB",VLOOKUP(B938,lingue!$A$1:$W$2481,14,FALSE),IF($A$4="E",VLOOKUP(B938,lingue!$A$1:$W$2481,20,FALSE),IF($A$4="PL",VLOOKUP(B938,lingue!$A$1:$W$2481,22,FALSE),IF($A$4="D",VLOOKUP(B938,lingue!$A$1:$W$2481,16,FALSE),IF($A$4="F",VLOOKUP(B938,lingue!$A$1:$W$2481,18,FALSE)))))))</f>
        <v>CASSETTA IN POLIPROPILENE SERIE ZEUS MISURA 272-5 CON FONDO NERVATO A 45°-CAPACITA Lt=85 - DIM. MM  L=630 P=450 A=300 - COLORE: ROSSO</v>
      </c>
      <c r="E938" s="23" t="str">
        <f>IF($A$4="I",VLOOKUP(B938,lingue!$A$1:$W$2481,13,FALSE),IF($A$4="GB",VLOOKUP(B938,lingue!$A$1:$W$2481,15,FALSE),IF($A$4="E",VLOOKUP(B938,lingue!$A$1:$W$2481,21,FALSE),IF($A$4="PL",VLOOKUP(B938,lingue!$A$1:$W$2481,23,FALSE),IF($A$4="D",VLOOKUP(B938,lingue!$A$1:$W$2481,17,FALSE),IF($A$4="F",VLOOKUP(B938,lingue!$A$1:$W$2481,19,FALSE)))))))</f>
        <v xml:space="preserve">***FORNITO IN MULTIPLI DI 3/28 PZ*** </v>
      </c>
      <c r="F938" s="8"/>
      <c r="G938" s="23"/>
      <c r="H938" s="8"/>
      <c r="I938" s="24">
        <v>4355</v>
      </c>
      <c r="J938" s="25">
        <v>3</v>
      </c>
      <c r="K938" s="26">
        <v>28</v>
      </c>
      <c r="L938" s="27">
        <v>34.5</v>
      </c>
      <c r="M938" s="102"/>
    </row>
    <row r="939" spans="1:13" ht="21.75" customHeight="1" x14ac:dyDescent="0.25">
      <c r="A939" s="34" t="s">
        <v>669</v>
      </c>
      <c r="B939" s="83" t="s">
        <v>923</v>
      </c>
      <c r="C939" s="98"/>
      <c r="D939" s="8" t="str">
        <f>IF($A$4="I",VLOOKUP(B939,lingue!$A$1:$W$2481,12,FALSE),IF($A$4="GB",VLOOKUP(B939,lingue!$A$1:$W$2481,14,FALSE),IF($A$4="E",VLOOKUP(B939,lingue!$A$1:$W$2481,20,FALSE),IF($A$4="PL",VLOOKUP(B939,lingue!$A$1:$W$2481,22,FALSE),IF($A$4="D",VLOOKUP(B939,lingue!$A$1:$W$2481,16,FALSE),IF($A$4="F",VLOOKUP(B939,lingue!$A$1:$W$2481,18,FALSE)))))))</f>
        <v>CASSETTA IN POLIPROPILENE SERIE ZEUS MISURA 272-5 CON FONDO NERVATO A 45°-CAPACITA Lt=85 - DIM. MM  L=630 P=450 A=300 - COLORE: BLU</v>
      </c>
      <c r="E939" s="23" t="str">
        <f>IF($A$4="I",VLOOKUP(B939,lingue!$A$1:$W$2481,13,FALSE),IF($A$4="GB",VLOOKUP(B939,lingue!$A$1:$W$2481,15,FALSE),IF($A$4="E",VLOOKUP(B939,lingue!$A$1:$W$2481,21,FALSE),IF($A$4="PL",VLOOKUP(B939,lingue!$A$1:$W$2481,23,FALSE),IF($A$4="D",VLOOKUP(B939,lingue!$A$1:$W$2481,17,FALSE),IF($A$4="F",VLOOKUP(B939,lingue!$A$1:$W$2481,19,FALSE)))))))</f>
        <v xml:space="preserve">***FORNITO IN MULTIPLI DI 3/28 PZ*** </v>
      </c>
      <c r="F939" s="8"/>
      <c r="G939" s="23"/>
      <c r="H939" s="8"/>
      <c r="I939" s="24">
        <v>4355</v>
      </c>
      <c r="J939" s="25">
        <v>3</v>
      </c>
      <c r="K939" s="26">
        <v>28</v>
      </c>
      <c r="L939" s="27">
        <v>34.5</v>
      </c>
      <c r="M939" s="102"/>
    </row>
    <row r="940" spans="1:13" ht="21.75" customHeight="1" x14ac:dyDescent="0.25">
      <c r="A940" s="34" t="s">
        <v>669</v>
      </c>
      <c r="B940" s="70" t="s">
        <v>924</v>
      </c>
      <c r="C940" s="98"/>
      <c r="D940" s="8" t="str">
        <f>IF($A$4="I",VLOOKUP(B940,lingue!$A$1:$W$2481,12,FALSE),IF($A$4="GB",VLOOKUP(B940,lingue!$A$1:$W$2481,14,FALSE),IF($A$4="E",VLOOKUP(B940,lingue!$A$1:$W$2481,20,FALSE),IF($A$4="PL",VLOOKUP(B940,lingue!$A$1:$W$2481,22,FALSE),IF($A$4="D",VLOOKUP(B940,lingue!$A$1:$W$2481,16,FALSE),IF($A$4="F",VLOOKUP(B940,lingue!$A$1:$W$2481,18,FALSE)))))))</f>
        <v>CASSETTA IN POLIPROPILENE SERIE ZEUS MISURA 272-5 CON FONDO NERVATO A 45°-CAPACITA Lt=85 - DIM. MM  L=630 P=450 A=300 - COLORE: GIALLO</v>
      </c>
      <c r="E940" s="23" t="str">
        <f>IF($A$4="I",VLOOKUP(B940,lingue!$A$1:$W$2481,13,FALSE),IF($A$4="GB",VLOOKUP(B940,lingue!$A$1:$W$2481,15,FALSE),IF($A$4="E",VLOOKUP(B940,lingue!$A$1:$W$2481,21,FALSE),IF($A$4="PL",VLOOKUP(B940,lingue!$A$1:$W$2481,23,FALSE),IF($A$4="D",VLOOKUP(B940,lingue!$A$1:$W$2481,17,FALSE),IF($A$4="F",VLOOKUP(B940,lingue!$A$1:$W$2481,19,FALSE)))))))</f>
        <v xml:space="preserve">***FORNITO IN MULTIPLI DI 3/28 PZ*** </v>
      </c>
      <c r="F940" s="8"/>
      <c r="G940" s="23"/>
      <c r="H940" s="8"/>
      <c r="I940" s="24">
        <v>4355</v>
      </c>
      <c r="J940" s="25">
        <v>3</v>
      </c>
      <c r="K940" s="26">
        <v>28</v>
      </c>
      <c r="L940" s="27">
        <v>34.5</v>
      </c>
      <c r="M940" s="102"/>
    </row>
    <row r="941" spans="1:13" ht="21.75" customHeight="1" x14ac:dyDescent="0.25">
      <c r="A941" s="34" t="s">
        <v>669</v>
      </c>
      <c r="B941" s="77" t="s">
        <v>14349</v>
      </c>
      <c r="C941" s="98"/>
      <c r="D941" s="8" t="str">
        <f>IF($A$4="I",VLOOKUP(B941,lingue!$A$1:$W$2481,12,FALSE),IF($A$4="GB",VLOOKUP(B941,lingue!$A$1:$W$2481,14,FALSE),IF($A$4="E",VLOOKUP(B941,lingue!$A$1:$W$2481,20,FALSE),IF($A$4="PL",VLOOKUP(B941,lingue!$A$1:$W$2481,22,FALSE),IF($A$4="D",VLOOKUP(B941,lingue!$A$1:$W$2481,16,FALSE),IF($A$4="F",VLOOKUP(B941,lingue!$A$1:$W$2481,18,FALSE)))))))</f>
        <v>CASSETTA IN POLIPROPILENE CONDUTTIVO SERIE ZEUS MISURA 272-5 CON FONDO NERVATO A 45°-CAPACITA Lt=85 - DIM. MM  L=630 P=450 A=300 - COLORE: NERO</v>
      </c>
      <c r="E941" s="23"/>
      <c r="F941" s="29">
        <v>200</v>
      </c>
      <c r="G941" s="23"/>
      <c r="H941" s="8"/>
      <c r="I941" s="24">
        <v>4878</v>
      </c>
      <c r="J941" s="25">
        <v>3</v>
      </c>
      <c r="K941" s="26">
        <v>28</v>
      </c>
      <c r="L941" s="27">
        <v>57.5</v>
      </c>
      <c r="M941" s="102"/>
    </row>
    <row r="942" spans="1:13" ht="21.75" customHeight="1" x14ac:dyDescent="0.25">
      <c r="A942" s="34" t="s">
        <v>669</v>
      </c>
      <c r="B942" s="79" t="s">
        <v>14351</v>
      </c>
      <c r="C942" s="98"/>
      <c r="D942" s="8" t="str">
        <f>IF($A$4="I",VLOOKUP(B942,lingue!$A$1:$W$2481,12,FALSE),IF($A$4="GB",VLOOKUP(B942,lingue!$A$1:$W$2481,14,FALSE),IF($A$4="E",VLOOKUP(B942,lingue!$A$1:$W$2481,20,FALSE),IF($A$4="PL",VLOOKUP(B942,lingue!$A$1:$W$2481,22,FALSE),IF($A$4="D",VLOOKUP(B942,lingue!$A$1:$W$2481,16,FALSE),IF($A$4="F",VLOOKUP(B942,lingue!$A$1:$W$2481,18,FALSE)))))))</f>
        <v>CASSETTA IN REPLAST SERIE ZEUS MISURA 272-5 CON FONDO NERVATO A 45°-CAPACITA Lt=85 - DIM. MM  L=630 P=450 A=300 - COLORE: GRIGIO SCURO</v>
      </c>
      <c r="E942" s="23"/>
      <c r="F942" s="8"/>
      <c r="G942" s="23"/>
      <c r="H942" s="8"/>
      <c r="I942" s="24">
        <v>4551</v>
      </c>
      <c r="J942" s="25">
        <v>3</v>
      </c>
      <c r="K942" s="26">
        <v>28</v>
      </c>
      <c r="L942" s="27">
        <v>29.33</v>
      </c>
      <c r="M942" s="102"/>
    </row>
    <row r="943" spans="1:13" ht="21.75" customHeight="1" x14ac:dyDescent="0.25">
      <c r="A943" s="34" t="s">
        <v>669</v>
      </c>
      <c r="B943" s="78" t="s">
        <v>925</v>
      </c>
      <c r="C943" s="98"/>
      <c r="D943" s="8" t="str">
        <f>IF($A$4="I",VLOOKUP(B943,lingue!$A$1:$W$2481,12,FALSE),IF($A$4="GB",VLOOKUP(B943,lingue!$A$1:$W$2481,14,FALSE),IF($A$4="E",VLOOKUP(B943,lingue!$A$1:$W$2481,20,FALSE),IF($A$4="PL",VLOOKUP(B943,lingue!$A$1:$W$2481,22,FALSE),IF($A$4="D",VLOOKUP(B943,lingue!$A$1:$W$2481,16,FALSE),IF($A$4="F",VLOOKUP(B943,lingue!$A$1:$W$2481,18,FALSE)))))))</f>
        <v>CASSETTA IN POLIPROPILENE SERIE ZEUS MISURA 272-3A2 CON FONDO NERVATO-CAPACITA Lt=8.7 - DIM. MM  L=300 P=200 A=145 - COLORE: GRIGIO SCURO</v>
      </c>
      <c r="E943" s="23" t="str">
        <f>IF($A$4="I",VLOOKUP(B943,lingue!$A$1:$W$2481,13,FALSE),IF($A$4="GB",VLOOKUP(B943,lingue!$A$1:$W$2481,15,FALSE),IF($A$4="E",VLOOKUP(B943,lingue!$A$1:$W$2481,21,FALSE),IF($A$4="PL",VLOOKUP(B943,lingue!$A$1:$W$2481,23,FALSE),IF($A$4="D",VLOOKUP(B943,lingue!$A$1:$W$2481,17,FALSE),IF($A$4="F",VLOOKUP(B943,lingue!$A$1:$W$2481,19,FALSE)))))))</f>
        <v xml:space="preserve">***FORNITO IN MULTIPLI DI 21/252 PZ*** </v>
      </c>
      <c r="F943" s="8"/>
      <c r="G943" s="23"/>
      <c r="H943" s="8"/>
      <c r="I943" s="24">
        <v>522</v>
      </c>
      <c r="J943" s="25">
        <v>21</v>
      </c>
      <c r="K943" s="26">
        <v>252</v>
      </c>
      <c r="L943" s="27">
        <v>5.41</v>
      </c>
      <c r="M943" s="102"/>
    </row>
    <row r="944" spans="1:13" ht="21.75" customHeight="1" x14ac:dyDescent="0.25">
      <c r="A944" s="34" t="s">
        <v>669</v>
      </c>
      <c r="B944" s="81" t="s">
        <v>926</v>
      </c>
      <c r="C944" s="98"/>
      <c r="D944" s="8" t="str">
        <f>IF($A$4="I",VLOOKUP(B944,lingue!$A$1:$W$2481,12,FALSE),IF($A$4="GB",VLOOKUP(B944,lingue!$A$1:$W$2481,14,FALSE),IF($A$4="E",VLOOKUP(B944,lingue!$A$1:$W$2481,20,FALSE),IF($A$4="PL",VLOOKUP(B944,lingue!$A$1:$W$2481,22,FALSE),IF($A$4="D",VLOOKUP(B944,lingue!$A$1:$W$2481,16,FALSE),IF($A$4="F",VLOOKUP(B944,lingue!$A$1:$W$2481,18,FALSE)))))))</f>
        <v>CASSETTA IN POLIPROPILENE SERIE ZEUS MISURA 272-3A2 CON FONDO NERVATO-CAPACITA Lt=8.7 - DIM. MM  L=300 P=200 A=145 - COLORE: VERDE</v>
      </c>
      <c r="E944" s="23" t="str">
        <f>IF($A$4="I",VLOOKUP(B944,lingue!$A$1:$W$2481,13,FALSE),IF($A$4="GB",VLOOKUP(B944,lingue!$A$1:$W$2481,15,FALSE),IF($A$4="E",VLOOKUP(B944,lingue!$A$1:$W$2481,21,FALSE),IF($A$4="PL",VLOOKUP(B944,lingue!$A$1:$W$2481,23,FALSE),IF($A$4="D",VLOOKUP(B944,lingue!$A$1:$W$2481,17,FALSE),IF($A$4="F",VLOOKUP(B944,lingue!$A$1:$W$2481,19,FALSE)))))))</f>
        <v xml:space="preserve">***FORNITO IN MULTIPLI DI 21/252 PZ*** </v>
      </c>
      <c r="F944" s="8"/>
      <c r="G944" s="23"/>
      <c r="H944" s="8"/>
      <c r="I944" s="24">
        <v>522</v>
      </c>
      <c r="J944" s="25">
        <v>21</v>
      </c>
      <c r="K944" s="26">
        <v>252</v>
      </c>
      <c r="L944" s="27">
        <v>5.41</v>
      </c>
      <c r="M944" s="102"/>
    </row>
    <row r="945" spans="1:13" ht="21.75" customHeight="1" x14ac:dyDescent="0.25">
      <c r="A945" s="34" t="s">
        <v>669</v>
      </c>
      <c r="B945" s="82" t="s">
        <v>927</v>
      </c>
      <c r="C945" s="98"/>
      <c r="D945" s="8" t="str">
        <f>IF($A$4="I",VLOOKUP(B945,lingue!$A$1:$W$2481,12,FALSE),IF($A$4="GB",VLOOKUP(B945,lingue!$A$1:$W$2481,14,FALSE),IF($A$4="E",VLOOKUP(B945,lingue!$A$1:$W$2481,20,FALSE),IF($A$4="PL",VLOOKUP(B945,lingue!$A$1:$W$2481,22,FALSE),IF($A$4="D",VLOOKUP(B945,lingue!$A$1:$W$2481,16,FALSE),IF($A$4="F",VLOOKUP(B945,lingue!$A$1:$W$2481,18,FALSE)))))))</f>
        <v>CASSETTA IN POLIPROPILENE SERIE ZEUS MISURA 272-3A2 CON FONDO NERVATO-CAPACITA Lt=8.7 - DIM. MM  L=300 P=200 A=145 - COLORE: ROSSO</v>
      </c>
      <c r="E945" s="23" t="str">
        <f>IF($A$4="I",VLOOKUP(B945,lingue!$A$1:$W$2481,13,FALSE),IF($A$4="GB",VLOOKUP(B945,lingue!$A$1:$W$2481,15,FALSE),IF($A$4="E",VLOOKUP(B945,lingue!$A$1:$W$2481,21,FALSE),IF($A$4="PL",VLOOKUP(B945,lingue!$A$1:$W$2481,23,FALSE),IF($A$4="D",VLOOKUP(B945,lingue!$A$1:$W$2481,17,FALSE),IF($A$4="F",VLOOKUP(B945,lingue!$A$1:$W$2481,19,FALSE)))))))</f>
        <v xml:space="preserve">***FORNITO IN MULTIPLI DI 21/252 PZ*** </v>
      </c>
      <c r="F945" s="8"/>
      <c r="G945" s="23"/>
      <c r="H945" s="8"/>
      <c r="I945" s="24">
        <v>522</v>
      </c>
      <c r="J945" s="25">
        <v>21</v>
      </c>
      <c r="K945" s="26">
        <v>252</v>
      </c>
      <c r="L945" s="27">
        <v>5.41</v>
      </c>
      <c r="M945" s="102"/>
    </row>
    <row r="946" spans="1:13" ht="21.75" customHeight="1" x14ac:dyDescent="0.25">
      <c r="A946" s="34" t="s">
        <v>669</v>
      </c>
      <c r="B946" s="83" t="s">
        <v>928</v>
      </c>
      <c r="C946" s="98"/>
      <c r="D946" s="8" t="str">
        <f>IF($A$4="I",VLOOKUP(B946,lingue!$A$1:$W$2481,12,FALSE),IF($A$4="GB",VLOOKUP(B946,lingue!$A$1:$W$2481,14,FALSE),IF($A$4="E",VLOOKUP(B946,lingue!$A$1:$W$2481,20,FALSE),IF($A$4="PL",VLOOKUP(B946,lingue!$A$1:$W$2481,22,FALSE),IF($A$4="D",VLOOKUP(B946,lingue!$A$1:$W$2481,16,FALSE),IF($A$4="F",VLOOKUP(B946,lingue!$A$1:$W$2481,18,FALSE)))))))</f>
        <v>CASSETTA IN POLIPROPILENE SERIE ZEUS MISURA 272-3A2 CON FONDO NERVATO-CAPACITA Lt=8.7 - DIM. MM  L=300 P=200 A=145 - COLORE: BLU</v>
      </c>
      <c r="E946" s="23" t="str">
        <f>IF($A$4="I",VLOOKUP(B946,lingue!$A$1:$W$2481,13,FALSE),IF($A$4="GB",VLOOKUP(B946,lingue!$A$1:$W$2481,15,FALSE),IF($A$4="E",VLOOKUP(B946,lingue!$A$1:$W$2481,21,FALSE),IF($A$4="PL",VLOOKUP(B946,lingue!$A$1:$W$2481,23,FALSE),IF($A$4="D",VLOOKUP(B946,lingue!$A$1:$W$2481,17,FALSE),IF($A$4="F",VLOOKUP(B946,lingue!$A$1:$W$2481,19,FALSE)))))))</f>
        <v xml:space="preserve">***FORNITO IN MULTIPLI DI 21/252 PZ*** </v>
      </c>
      <c r="F946" s="8"/>
      <c r="G946" s="23"/>
      <c r="H946" s="8"/>
      <c r="I946" s="24">
        <v>522</v>
      </c>
      <c r="J946" s="25">
        <v>21</v>
      </c>
      <c r="K946" s="26">
        <v>252</v>
      </c>
      <c r="L946" s="27">
        <v>5.41</v>
      </c>
      <c r="M946" s="102"/>
    </row>
    <row r="947" spans="1:13" ht="21.75" customHeight="1" x14ac:dyDescent="0.25">
      <c r="A947" s="34" t="s">
        <v>669</v>
      </c>
      <c r="B947" s="70" t="s">
        <v>929</v>
      </c>
      <c r="C947" s="98"/>
      <c r="D947" s="8" t="str">
        <f>IF($A$4="I",VLOOKUP(B947,lingue!$A$1:$W$2481,12,FALSE),IF($A$4="GB",VLOOKUP(B947,lingue!$A$1:$W$2481,14,FALSE),IF($A$4="E",VLOOKUP(B947,lingue!$A$1:$W$2481,20,FALSE),IF($A$4="PL",VLOOKUP(B947,lingue!$A$1:$W$2481,22,FALSE),IF($A$4="D",VLOOKUP(B947,lingue!$A$1:$W$2481,16,FALSE),IF($A$4="F",VLOOKUP(B947,lingue!$A$1:$W$2481,18,FALSE)))))))</f>
        <v>CASSETTA IN POLIPROPILENE SERIE ZEUS MISURA 272-3A2 CON FONDO NERVATO-CAPACITA Lt=8.7 - DIM. MM  L=300 P=200 A=145 - COLORE: GIALLO</v>
      </c>
      <c r="E947" s="23" t="str">
        <f>IF($A$4="I",VLOOKUP(B947,lingue!$A$1:$W$2481,13,FALSE),IF($A$4="GB",VLOOKUP(B947,lingue!$A$1:$W$2481,15,FALSE),IF($A$4="E",VLOOKUP(B947,lingue!$A$1:$W$2481,21,FALSE),IF($A$4="PL",VLOOKUP(B947,lingue!$A$1:$W$2481,23,FALSE),IF($A$4="D",VLOOKUP(B947,lingue!$A$1:$W$2481,17,FALSE),IF($A$4="F",VLOOKUP(B947,lingue!$A$1:$W$2481,19,FALSE)))))))</f>
        <v xml:space="preserve">***FORNITO IN MULTIPLI DI 21/252 PZ*** </v>
      </c>
      <c r="F947" s="8"/>
      <c r="G947" s="23"/>
      <c r="H947" s="8"/>
      <c r="I947" s="24">
        <v>522</v>
      </c>
      <c r="J947" s="25">
        <v>21</v>
      </c>
      <c r="K947" s="26">
        <v>252</v>
      </c>
      <c r="L947" s="27">
        <v>5.41</v>
      </c>
      <c r="M947" s="102"/>
    </row>
    <row r="948" spans="1:13" ht="21.75" customHeight="1" x14ac:dyDescent="0.25">
      <c r="A948" s="34" t="s">
        <v>669</v>
      </c>
      <c r="B948" s="77" t="s">
        <v>930</v>
      </c>
      <c r="C948" s="98"/>
      <c r="D948" s="8" t="str">
        <f>IF($A$4="I",VLOOKUP(B948,lingue!$A$1:$W$2481,12,FALSE),IF($A$4="GB",VLOOKUP(B948,lingue!$A$1:$W$2481,14,FALSE),IF($A$4="E",VLOOKUP(B948,lingue!$A$1:$W$2481,20,FALSE),IF($A$4="PL",VLOOKUP(B948,lingue!$A$1:$W$2481,22,FALSE),IF($A$4="D",VLOOKUP(B948,lingue!$A$1:$W$2481,16,FALSE),IF($A$4="F",VLOOKUP(B948,lingue!$A$1:$W$2481,18,FALSE)))))))</f>
        <v>CASSETTA IN POLIPROPILENE CONDUTTIVO SERIE ZEUS MISURA 272-3A2 CON FONDO NERVATO-CAPACITA Lt=8.7 - DIM. MM  L=300 P=200 A=145 - COLORE: NERO</v>
      </c>
      <c r="E948" s="23" t="str">
        <f>IF($A$4="I",VLOOKUP(B948,lingue!$A$1:$W$2481,13,FALSE),IF($A$4="GB",VLOOKUP(B948,lingue!$A$1:$W$2481,15,FALSE),IF($A$4="E",VLOOKUP(B948,lingue!$A$1:$W$2481,21,FALSE),IF($A$4="PL",VLOOKUP(B948,lingue!$A$1:$W$2481,23,FALSE),IF($A$4="D",VLOOKUP(B948,lingue!$A$1:$W$2481,17,FALSE),IF($A$4="F",VLOOKUP(B948,lingue!$A$1:$W$2481,19,FALSE)))))))</f>
        <v xml:space="preserve">***FORNITO IN MULTIPLI DI 21/252 PZ*** </v>
      </c>
      <c r="F948" s="8"/>
      <c r="G948" s="23"/>
      <c r="H948" s="8"/>
      <c r="I948" s="24">
        <v>585</v>
      </c>
      <c r="J948" s="25">
        <v>21</v>
      </c>
      <c r="K948" s="26">
        <v>252</v>
      </c>
      <c r="L948" s="27">
        <v>9.15</v>
      </c>
      <c r="M948" s="102"/>
    </row>
    <row r="949" spans="1:13" ht="21.75" customHeight="1" x14ac:dyDescent="0.25">
      <c r="A949" s="34" t="s">
        <v>669</v>
      </c>
      <c r="B949" s="79" t="s">
        <v>14352</v>
      </c>
      <c r="C949" s="98"/>
      <c r="D949" s="8" t="str">
        <f>IF($A$4="I",VLOOKUP(B949,lingue!$A$1:$W$2481,12,FALSE),IF($A$4="GB",VLOOKUP(B949,lingue!$A$1:$W$2481,14,FALSE),IF($A$4="E",VLOOKUP(B949,lingue!$A$1:$W$2481,20,FALSE),IF($A$4="PL",VLOOKUP(B949,lingue!$A$1:$W$2481,22,FALSE),IF($A$4="D",VLOOKUP(B949,lingue!$A$1:$W$2481,16,FALSE),IF($A$4="F",VLOOKUP(B949,lingue!$A$1:$W$2481,18,FALSE)))))))</f>
        <v>CASSETTA IN REPLAST SERIE ZEUS MISURA 272-3A2 CON FONDO NERVATO-CAPACITA Lt=8.7 - DIM. MM  L=300 P=200 A=145 - COLORE: GRIGIO SCURO</v>
      </c>
      <c r="E949" s="23"/>
      <c r="F949" s="8"/>
      <c r="G949" s="23"/>
      <c r="H949" s="8"/>
      <c r="I949" s="24">
        <v>545</v>
      </c>
      <c r="J949" s="25">
        <v>21</v>
      </c>
      <c r="K949" s="26">
        <v>252</v>
      </c>
      <c r="L949" s="27">
        <v>4.5999999999999996</v>
      </c>
      <c r="M949" s="102"/>
    </row>
    <row r="950" spans="1:13" ht="21.75" customHeight="1" x14ac:dyDescent="0.25">
      <c r="A950" s="34" t="s">
        <v>669</v>
      </c>
      <c r="B950" s="78" t="s">
        <v>931</v>
      </c>
      <c r="C950" s="98"/>
      <c r="D950" s="8" t="str">
        <f>IF($A$4="I",VLOOKUP(B950,lingue!$A$1:$W$2481,12,FALSE),IF($A$4="GB",VLOOKUP(B950,lingue!$A$1:$W$2481,14,FALSE),IF($A$4="E",VLOOKUP(B950,lingue!$A$1:$W$2481,20,FALSE),IF($A$4="PL",VLOOKUP(B950,lingue!$A$1:$W$2481,22,FALSE),IF($A$4="D",VLOOKUP(B950,lingue!$A$1:$W$2481,16,FALSE),IF($A$4="F",VLOOKUP(B950,lingue!$A$1:$W$2481,18,FALSE)))))))</f>
        <v>CASSETTA IN POLIPROPILENE SERIE ZEUS MISURA 272-4A2 CON FONDO NERVATO-CAPACITA Lt=16.2 - DIM. MM  L=450 P=300 A=120 - COLORE: GRIGIO SCURO</v>
      </c>
      <c r="E950" s="23" t="str">
        <f>IF($A$4="I",VLOOKUP(B950,lingue!$A$1:$W$2481,13,FALSE),IF($A$4="GB",VLOOKUP(B950,lingue!$A$1:$W$2481,15,FALSE),IF($A$4="E",VLOOKUP(B950,lingue!$A$1:$W$2481,21,FALSE),IF($A$4="PL",VLOOKUP(B950,lingue!$A$1:$W$2481,23,FALSE),IF($A$4="D",VLOOKUP(B950,lingue!$A$1:$W$2481,17,FALSE),IF($A$4="F",VLOOKUP(B950,lingue!$A$1:$W$2481,19,FALSE)))))))</f>
        <v xml:space="preserve">***FORNITO IN MULTIPLI DI 16/128 PZ*** </v>
      </c>
      <c r="F950" s="8"/>
      <c r="G950" s="23"/>
      <c r="H950" s="8"/>
      <c r="I950" s="24">
        <v>972</v>
      </c>
      <c r="J950" s="25">
        <v>16</v>
      </c>
      <c r="K950" s="26">
        <v>128</v>
      </c>
      <c r="L950" s="27">
        <v>9.35</v>
      </c>
      <c r="M950" s="102"/>
    </row>
    <row r="951" spans="1:13" ht="21.75" customHeight="1" x14ac:dyDescent="0.25">
      <c r="A951" s="34" t="s">
        <v>669</v>
      </c>
      <c r="B951" s="81" t="s">
        <v>932</v>
      </c>
      <c r="C951" s="98"/>
      <c r="D951" s="8" t="str">
        <f>IF($A$4="I",VLOOKUP(B951,lingue!$A$1:$W$2481,12,FALSE),IF($A$4="GB",VLOOKUP(B951,lingue!$A$1:$W$2481,14,FALSE),IF($A$4="E",VLOOKUP(B951,lingue!$A$1:$W$2481,20,FALSE),IF($A$4="PL",VLOOKUP(B951,lingue!$A$1:$W$2481,22,FALSE),IF($A$4="D",VLOOKUP(B951,lingue!$A$1:$W$2481,16,FALSE),IF($A$4="F",VLOOKUP(B951,lingue!$A$1:$W$2481,18,FALSE)))))))</f>
        <v>CASSETTA IN POLIPROPILENE SERIE ZEUS MISURA 272-4A2 CON FONDO NERVATO-CAPACITA Lt=16.2 - DIM. MM  L=450 P=300 A=120 - COLORE: VERDE</v>
      </c>
      <c r="E951" s="23" t="str">
        <f>IF($A$4="I",VLOOKUP(B951,lingue!$A$1:$W$2481,13,FALSE),IF($A$4="GB",VLOOKUP(B951,lingue!$A$1:$W$2481,15,FALSE),IF($A$4="E",VLOOKUP(B951,lingue!$A$1:$W$2481,21,FALSE),IF($A$4="PL",VLOOKUP(B951,lingue!$A$1:$W$2481,23,FALSE),IF($A$4="D",VLOOKUP(B951,lingue!$A$1:$W$2481,17,FALSE),IF($A$4="F",VLOOKUP(B951,lingue!$A$1:$W$2481,19,FALSE)))))))</f>
        <v xml:space="preserve">***FORNITO IN MULTIPLI DI 16/128 PZ*** </v>
      </c>
      <c r="F951" s="8"/>
      <c r="G951" s="23"/>
      <c r="H951" s="8"/>
      <c r="I951" s="24">
        <v>972</v>
      </c>
      <c r="J951" s="25">
        <v>16</v>
      </c>
      <c r="K951" s="26">
        <v>128</v>
      </c>
      <c r="L951" s="27">
        <v>9.35</v>
      </c>
      <c r="M951" s="102"/>
    </row>
    <row r="952" spans="1:13" ht="21.75" customHeight="1" x14ac:dyDescent="0.25">
      <c r="A952" s="34" t="s">
        <v>669</v>
      </c>
      <c r="B952" s="82" t="s">
        <v>933</v>
      </c>
      <c r="C952" s="98"/>
      <c r="D952" s="8" t="str">
        <f>IF($A$4="I",VLOOKUP(B952,lingue!$A$1:$W$2481,12,FALSE),IF($A$4="GB",VLOOKUP(B952,lingue!$A$1:$W$2481,14,FALSE),IF($A$4="E",VLOOKUP(B952,lingue!$A$1:$W$2481,20,FALSE),IF($A$4="PL",VLOOKUP(B952,lingue!$A$1:$W$2481,22,FALSE),IF($A$4="D",VLOOKUP(B952,lingue!$A$1:$W$2481,16,FALSE),IF($A$4="F",VLOOKUP(B952,lingue!$A$1:$W$2481,18,FALSE)))))))</f>
        <v>CASSETTA IN POLIPROPILENE SERIE ZEUS MISURA 272-4A2 CON FONDO NERVATO-CAPACITA Lt=16.2 - DIM. MM  L=450 P=300 A=120 - COLORE: ROSSO</v>
      </c>
      <c r="E952" s="23" t="str">
        <f>IF($A$4="I",VLOOKUP(B952,lingue!$A$1:$W$2481,13,FALSE),IF($A$4="GB",VLOOKUP(B952,lingue!$A$1:$W$2481,15,FALSE),IF($A$4="E",VLOOKUP(B952,lingue!$A$1:$W$2481,21,FALSE),IF($A$4="PL",VLOOKUP(B952,lingue!$A$1:$W$2481,23,FALSE),IF($A$4="D",VLOOKUP(B952,lingue!$A$1:$W$2481,17,FALSE),IF($A$4="F",VLOOKUP(B952,lingue!$A$1:$W$2481,19,FALSE)))))))</f>
        <v xml:space="preserve">***FORNITO IN MULTIPLI DI 16/128 PZ*** </v>
      </c>
      <c r="F952" s="8"/>
      <c r="G952" s="23"/>
      <c r="H952" s="8"/>
      <c r="I952" s="24">
        <v>972</v>
      </c>
      <c r="J952" s="25">
        <v>16</v>
      </c>
      <c r="K952" s="26">
        <v>128</v>
      </c>
      <c r="L952" s="27">
        <v>9.35</v>
      </c>
      <c r="M952" s="102"/>
    </row>
    <row r="953" spans="1:13" ht="21.75" customHeight="1" x14ac:dyDescent="0.25">
      <c r="A953" s="34" t="s">
        <v>669</v>
      </c>
      <c r="B953" s="83" t="s">
        <v>934</v>
      </c>
      <c r="C953" s="98"/>
      <c r="D953" s="8" t="str">
        <f>IF($A$4="I",VLOOKUP(B953,lingue!$A$1:$W$2481,12,FALSE),IF($A$4="GB",VLOOKUP(B953,lingue!$A$1:$W$2481,14,FALSE),IF($A$4="E",VLOOKUP(B953,lingue!$A$1:$W$2481,20,FALSE),IF($A$4="PL",VLOOKUP(B953,lingue!$A$1:$W$2481,22,FALSE),IF($A$4="D",VLOOKUP(B953,lingue!$A$1:$W$2481,16,FALSE),IF($A$4="F",VLOOKUP(B953,lingue!$A$1:$W$2481,18,FALSE)))))))</f>
        <v>CASSETTA IN POLIPROPILENE SERIE ZEUS MISURA 272-4A2 CON FONDO NERVATO-CAPACITA Lt=16.2 - DIM. MM  L=450 P=300 A=120 - COLORE: BLU</v>
      </c>
      <c r="E953" s="23" t="str">
        <f>IF($A$4="I",VLOOKUP(B953,lingue!$A$1:$W$2481,13,FALSE),IF($A$4="GB",VLOOKUP(B953,lingue!$A$1:$W$2481,15,FALSE),IF($A$4="E",VLOOKUP(B953,lingue!$A$1:$W$2481,21,FALSE),IF($A$4="PL",VLOOKUP(B953,lingue!$A$1:$W$2481,23,FALSE),IF($A$4="D",VLOOKUP(B953,lingue!$A$1:$W$2481,17,FALSE),IF($A$4="F",VLOOKUP(B953,lingue!$A$1:$W$2481,19,FALSE)))))))</f>
        <v xml:space="preserve">***FORNITO IN MULTIPLI DI 16/128 PZ*** </v>
      </c>
      <c r="F953" s="8"/>
      <c r="G953" s="23"/>
      <c r="H953" s="8"/>
      <c r="I953" s="24">
        <v>972</v>
      </c>
      <c r="J953" s="25">
        <v>16</v>
      </c>
      <c r="K953" s="26">
        <v>128</v>
      </c>
      <c r="L953" s="27">
        <v>9.35</v>
      </c>
      <c r="M953" s="102"/>
    </row>
    <row r="954" spans="1:13" ht="21.75" customHeight="1" x14ac:dyDescent="0.25">
      <c r="A954" s="34" t="s">
        <v>669</v>
      </c>
      <c r="B954" s="70" t="s">
        <v>935</v>
      </c>
      <c r="C954" s="98"/>
      <c r="D954" s="8" t="str">
        <f>IF($A$4="I",VLOOKUP(B954,lingue!$A$1:$W$2481,12,FALSE),IF($A$4="GB",VLOOKUP(B954,lingue!$A$1:$W$2481,14,FALSE),IF($A$4="E",VLOOKUP(B954,lingue!$A$1:$W$2481,20,FALSE),IF($A$4="PL",VLOOKUP(B954,lingue!$A$1:$W$2481,22,FALSE),IF($A$4="D",VLOOKUP(B954,lingue!$A$1:$W$2481,16,FALSE),IF($A$4="F",VLOOKUP(B954,lingue!$A$1:$W$2481,18,FALSE)))))))</f>
        <v>CASSETTA IN POLIPROPILENE SERIE ZEUS MISURA 272-4A2 CON FONDO NERVATO-CAPACITA Lt=16.2 - DIM. MM  L=450 P=300 A=120 - COLORE: GIALLO</v>
      </c>
      <c r="E954" s="23" t="str">
        <f>IF($A$4="I",VLOOKUP(B954,lingue!$A$1:$W$2481,13,FALSE),IF($A$4="GB",VLOOKUP(B954,lingue!$A$1:$W$2481,15,FALSE),IF($A$4="E",VLOOKUP(B954,lingue!$A$1:$W$2481,21,FALSE),IF($A$4="PL",VLOOKUP(B954,lingue!$A$1:$W$2481,23,FALSE),IF($A$4="D",VLOOKUP(B954,lingue!$A$1:$W$2481,17,FALSE),IF($A$4="F",VLOOKUP(B954,lingue!$A$1:$W$2481,19,FALSE)))))))</f>
        <v xml:space="preserve">***FORNITO IN MULTIPLI DI 16/128 PZ*** </v>
      </c>
      <c r="F954" s="8"/>
      <c r="G954" s="23"/>
      <c r="H954" s="8"/>
      <c r="I954" s="24">
        <v>972</v>
      </c>
      <c r="J954" s="25">
        <v>16</v>
      </c>
      <c r="K954" s="26">
        <v>128</v>
      </c>
      <c r="L954" s="27">
        <v>9.35</v>
      </c>
      <c r="M954" s="102"/>
    </row>
    <row r="955" spans="1:13" ht="21.75" customHeight="1" x14ac:dyDescent="0.25">
      <c r="A955" s="34" t="s">
        <v>669</v>
      </c>
      <c r="B955" s="77" t="s">
        <v>936</v>
      </c>
      <c r="C955" s="98"/>
      <c r="D955" s="8" t="str">
        <f>IF($A$4="I",VLOOKUP(B955,lingue!$A$1:$W$2481,12,FALSE),IF($A$4="GB",VLOOKUP(B955,lingue!$A$1:$W$2481,14,FALSE),IF($A$4="E",VLOOKUP(B955,lingue!$A$1:$W$2481,20,FALSE),IF($A$4="PL",VLOOKUP(B955,lingue!$A$1:$W$2481,22,FALSE),IF($A$4="D",VLOOKUP(B955,lingue!$A$1:$W$2481,16,FALSE),IF($A$4="F",VLOOKUP(B955,lingue!$A$1:$W$2481,18,FALSE)))))))</f>
        <v>CASSETTA IN POLIPROPILENE CONDUTTIVO SERIE ZEUS MISURA 272-4A2 CON FONDO NERVATO-CAPACITA Lt=16.2 - DIM. MM  L=450 P=300 A=120 - COLORE: NERO</v>
      </c>
      <c r="E955" s="23" t="str">
        <f>IF($A$4="I",VLOOKUP(B955,lingue!$A$1:$W$2481,13,FALSE),IF($A$4="GB",VLOOKUP(B955,lingue!$A$1:$W$2481,15,FALSE),IF($A$4="E",VLOOKUP(B955,lingue!$A$1:$W$2481,21,FALSE),IF($A$4="PL",VLOOKUP(B955,lingue!$A$1:$W$2481,23,FALSE),IF($A$4="D",VLOOKUP(B955,lingue!$A$1:$W$2481,17,FALSE),IF($A$4="F",VLOOKUP(B955,lingue!$A$1:$W$2481,19,FALSE)))))))</f>
        <v xml:space="preserve">***FORNITO IN MULTIPLI DI 16/128 PZ*** </v>
      </c>
      <c r="F955" s="8"/>
      <c r="G955" s="23"/>
      <c r="H955" s="8"/>
      <c r="I955" s="24">
        <v>1089</v>
      </c>
      <c r="J955" s="25">
        <v>16</v>
      </c>
      <c r="K955" s="26">
        <v>128</v>
      </c>
      <c r="L955" s="27">
        <v>16.3</v>
      </c>
      <c r="M955" s="102"/>
    </row>
    <row r="956" spans="1:13" ht="21.75" customHeight="1" x14ac:dyDescent="0.25">
      <c r="A956" s="34" t="s">
        <v>669</v>
      </c>
      <c r="B956" s="79" t="s">
        <v>14353</v>
      </c>
      <c r="C956" s="98"/>
      <c r="D956" s="8" t="str">
        <f>IF($A$4="I",VLOOKUP(B956,lingue!$A$1:$W$2481,12,FALSE),IF($A$4="GB",VLOOKUP(B956,lingue!$A$1:$W$2481,14,FALSE),IF($A$4="E",VLOOKUP(B956,lingue!$A$1:$W$2481,20,FALSE),IF($A$4="PL",VLOOKUP(B956,lingue!$A$1:$W$2481,22,FALSE),IF($A$4="D",VLOOKUP(B956,lingue!$A$1:$W$2481,16,FALSE),IF($A$4="F",VLOOKUP(B956,lingue!$A$1:$W$2481,18,FALSE)))))))</f>
        <v>CASSETTA IN REPLAST SERIE ZEUS MISURA 272-4A2 CON FONDO NERVATO-CAPACITA Lt=16.2 - DIM. MM  L=450 P=300 A=120 - COLORE: GRIGIO SCURO</v>
      </c>
      <c r="E956" s="23"/>
      <c r="F956" s="8"/>
      <c r="G956" s="23"/>
      <c r="H956" s="8"/>
      <c r="I956" s="24">
        <v>1016</v>
      </c>
      <c r="J956" s="25">
        <v>16</v>
      </c>
      <c r="K956" s="26">
        <v>128</v>
      </c>
      <c r="L956" s="27">
        <v>7.95</v>
      </c>
      <c r="M956" s="102"/>
    </row>
    <row r="957" spans="1:13" ht="21.75" customHeight="1" x14ac:dyDescent="0.25">
      <c r="A957" s="34" t="s">
        <v>669</v>
      </c>
      <c r="B957" s="78" t="s">
        <v>937</v>
      </c>
      <c r="C957" s="98"/>
      <c r="D957" s="8" t="str">
        <f>IF($A$4="I",VLOOKUP(B957,lingue!$A$1:$W$2481,12,FALSE),IF($A$4="GB",VLOOKUP(B957,lingue!$A$1:$W$2481,14,FALSE),IF($A$4="E",VLOOKUP(B957,lingue!$A$1:$W$2481,20,FALSE),IF($A$4="PL",VLOOKUP(B957,lingue!$A$1:$W$2481,22,FALSE),IF($A$4="D",VLOOKUP(B957,lingue!$A$1:$W$2481,16,FALSE),IF($A$4="F",VLOOKUP(B957,lingue!$A$1:$W$2481,18,FALSE)))))))</f>
        <v>CASSETTA IN POLIPROPILENE SERIE ZEUS MISURA 272-4A5 CON FONDO NERVATO A 45°-CAPACITA Lt=40.5 - DIM. MM  L=450 P=300 A=300 - COLORE: GRIGIO SCURO</v>
      </c>
      <c r="E957" s="23" t="str">
        <f>IF($A$4="I",VLOOKUP(B957,lingue!$A$1:$W$2481,13,FALSE),IF($A$4="GB",VLOOKUP(B957,lingue!$A$1:$W$2481,15,FALSE),IF($A$4="E",VLOOKUP(B957,lingue!$A$1:$W$2481,21,FALSE),IF($A$4="PL",VLOOKUP(B957,lingue!$A$1:$W$2481,23,FALSE),IF($A$4="D",VLOOKUP(B957,lingue!$A$1:$W$2481,17,FALSE),IF($A$4="F",VLOOKUP(B957,lingue!$A$1:$W$2481,19,FALSE)))))))</f>
        <v xml:space="preserve">***FORNITO IN MULTIPLI DI 6/48 PZ*** </v>
      </c>
      <c r="F957" s="8"/>
      <c r="G957" s="23"/>
      <c r="H957" s="8"/>
      <c r="I957" s="24">
        <v>1824</v>
      </c>
      <c r="J957" s="25">
        <v>6</v>
      </c>
      <c r="K957" s="26">
        <v>48</v>
      </c>
      <c r="L957" s="27">
        <v>15.58</v>
      </c>
      <c r="M957" s="102"/>
    </row>
    <row r="958" spans="1:13" ht="21.75" customHeight="1" x14ac:dyDescent="0.25">
      <c r="A958" s="34" t="s">
        <v>669</v>
      </c>
      <c r="B958" s="81" t="s">
        <v>938</v>
      </c>
      <c r="C958" s="98"/>
      <c r="D958" s="8" t="str">
        <f>IF($A$4="I",VLOOKUP(B958,lingue!$A$1:$W$2481,12,FALSE),IF($A$4="GB",VLOOKUP(B958,lingue!$A$1:$W$2481,14,FALSE),IF($A$4="E",VLOOKUP(B958,lingue!$A$1:$W$2481,20,FALSE),IF($A$4="PL",VLOOKUP(B958,lingue!$A$1:$W$2481,22,FALSE),IF($A$4="D",VLOOKUP(B958,lingue!$A$1:$W$2481,16,FALSE),IF($A$4="F",VLOOKUP(B958,lingue!$A$1:$W$2481,18,FALSE)))))))</f>
        <v>CASSETTA IN POLIPROPILENE SERIE ZEUS MISURA 272-4A5 CON FONDO NERVATO A 45°-CAPACITA Lt=40.5 - DIM. MM  L=450 P=300 A=300 - COLORE: VERDE</v>
      </c>
      <c r="E958" s="23" t="str">
        <f>IF($A$4="I",VLOOKUP(B958,lingue!$A$1:$W$2481,13,FALSE),IF($A$4="GB",VLOOKUP(B958,lingue!$A$1:$W$2481,15,FALSE),IF($A$4="E",VLOOKUP(B958,lingue!$A$1:$W$2481,21,FALSE),IF($A$4="PL",VLOOKUP(B958,lingue!$A$1:$W$2481,23,FALSE),IF($A$4="D",VLOOKUP(B958,lingue!$A$1:$W$2481,17,FALSE),IF($A$4="F",VLOOKUP(B958,lingue!$A$1:$W$2481,19,FALSE)))))))</f>
        <v xml:space="preserve">***FORNITO IN MULTIPLI DI 6/48 PZ*** </v>
      </c>
      <c r="F958" s="8"/>
      <c r="G958" s="23"/>
      <c r="H958" s="8"/>
      <c r="I958" s="24">
        <v>1824</v>
      </c>
      <c r="J958" s="25">
        <v>6</v>
      </c>
      <c r="K958" s="26">
        <v>48</v>
      </c>
      <c r="L958" s="27">
        <v>15.58</v>
      </c>
      <c r="M958" s="102"/>
    </row>
    <row r="959" spans="1:13" ht="21.75" customHeight="1" x14ac:dyDescent="0.25">
      <c r="A959" s="34" t="s">
        <v>669</v>
      </c>
      <c r="B959" s="82" t="s">
        <v>939</v>
      </c>
      <c r="C959" s="98"/>
      <c r="D959" s="8" t="str">
        <f>IF($A$4="I",VLOOKUP(B959,lingue!$A$1:$W$2481,12,FALSE),IF($A$4="GB",VLOOKUP(B959,lingue!$A$1:$W$2481,14,FALSE),IF($A$4="E",VLOOKUP(B959,lingue!$A$1:$W$2481,20,FALSE),IF($A$4="PL",VLOOKUP(B959,lingue!$A$1:$W$2481,22,FALSE),IF($A$4="D",VLOOKUP(B959,lingue!$A$1:$W$2481,16,FALSE),IF($A$4="F",VLOOKUP(B959,lingue!$A$1:$W$2481,18,FALSE)))))))</f>
        <v>CASSETTA IN POLIPROPILENE SERIE ZEUS MISURA 272-4A5 CON FONDO NERVATO A 45°-CAPACITA Lt=40.5 - DIM. MM  L=450 P=300 A=300 - COLORE: ROSSO</v>
      </c>
      <c r="E959" s="23" t="str">
        <f>IF($A$4="I",VLOOKUP(B959,lingue!$A$1:$W$2481,13,FALSE),IF($A$4="GB",VLOOKUP(B959,lingue!$A$1:$W$2481,15,FALSE),IF($A$4="E",VLOOKUP(B959,lingue!$A$1:$W$2481,21,FALSE),IF($A$4="PL",VLOOKUP(B959,lingue!$A$1:$W$2481,23,FALSE),IF($A$4="D",VLOOKUP(B959,lingue!$A$1:$W$2481,17,FALSE),IF($A$4="F",VLOOKUP(B959,lingue!$A$1:$W$2481,19,FALSE)))))))</f>
        <v xml:space="preserve">***FORNITO IN MULTIPLI DI 6/48 PZ*** </v>
      </c>
      <c r="F959" s="8"/>
      <c r="G959" s="23"/>
      <c r="H959" s="8"/>
      <c r="I959" s="24">
        <v>1824</v>
      </c>
      <c r="J959" s="25">
        <v>6</v>
      </c>
      <c r="K959" s="26">
        <v>48</v>
      </c>
      <c r="L959" s="27">
        <v>15.58</v>
      </c>
      <c r="M959" s="102"/>
    </row>
    <row r="960" spans="1:13" ht="21.75" customHeight="1" x14ac:dyDescent="0.25">
      <c r="A960" s="34" t="s">
        <v>669</v>
      </c>
      <c r="B960" s="83" t="s">
        <v>940</v>
      </c>
      <c r="C960" s="98"/>
      <c r="D960" s="8" t="str">
        <f>IF($A$4="I",VLOOKUP(B960,lingue!$A$1:$W$2481,12,FALSE),IF($A$4="GB",VLOOKUP(B960,lingue!$A$1:$W$2481,14,FALSE),IF($A$4="E",VLOOKUP(B960,lingue!$A$1:$W$2481,20,FALSE),IF($A$4="PL",VLOOKUP(B960,lingue!$A$1:$W$2481,22,FALSE),IF($A$4="D",VLOOKUP(B960,lingue!$A$1:$W$2481,16,FALSE),IF($A$4="F",VLOOKUP(B960,lingue!$A$1:$W$2481,18,FALSE)))))))</f>
        <v>CASSETTA IN POLIPROPILENE SERIE ZEUS MISURA 272-4A5 CON FONDO NERVATO A 45°-CAPACITA Lt=40.5 - DIM. MM  L=450 P=300 A=300 - COLORE: BLU</v>
      </c>
      <c r="E960" s="23" t="str">
        <f>IF($A$4="I",VLOOKUP(B960,lingue!$A$1:$W$2481,13,FALSE),IF($A$4="GB",VLOOKUP(B960,lingue!$A$1:$W$2481,15,FALSE),IF($A$4="E",VLOOKUP(B960,lingue!$A$1:$W$2481,21,FALSE),IF($A$4="PL",VLOOKUP(B960,lingue!$A$1:$W$2481,23,FALSE),IF($A$4="D",VLOOKUP(B960,lingue!$A$1:$W$2481,17,FALSE),IF($A$4="F",VLOOKUP(B960,lingue!$A$1:$W$2481,19,FALSE)))))))</f>
        <v xml:space="preserve">***FORNITO IN MULTIPLI DI 6/48 PZ*** </v>
      </c>
      <c r="F960" s="8"/>
      <c r="G960" s="23"/>
      <c r="H960" s="8"/>
      <c r="I960" s="24">
        <v>1824</v>
      </c>
      <c r="J960" s="25">
        <v>6</v>
      </c>
      <c r="K960" s="26">
        <v>48</v>
      </c>
      <c r="L960" s="27">
        <v>15.58</v>
      </c>
      <c r="M960" s="102"/>
    </row>
    <row r="961" spans="1:13" ht="21.75" customHeight="1" x14ac:dyDescent="0.25">
      <c r="A961" s="34" t="s">
        <v>669</v>
      </c>
      <c r="B961" s="70" t="s">
        <v>941</v>
      </c>
      <c r="C961" s="98"/>
      <c r="D961" s="8" t="str">
        <f>IF($A$4="I",VLOOKUP(B961,lingue!$A$1:$W$2481,12,FALSE),IF($A$4="GB",VLOOKUP(B961,lingue!$A$1:$W$2481,14,FALSE),IF($A$4="E",VLOOKUP(B961,lingue!$A$1:$W$2481,20,FALSE),IF($A$4="PL",VLOOKUP(B961,lingue!$A$1:$W$2481,22,FALSE),IF($A$4="D",VLOOKUP(B961,lingue!$A$1:$W$2481,16,FALSE),IF($A$4="F",VLOOKUP(B961,lingue!$A$1:$W$2481,18,FALSE)))))))</f>
        <v>CASSETTA IN POLIPROPILENE SERIE ZEUS MISURA 272-4A5 CON FONDO NERVATO A 45°-CAPACITA Lt=40.5 - DIM. MM  L=450 P=300 A=300 - COLORE: GIALLO</v>
      </c>
      <c r="E961" s="23" t="str">
        <f>IF($A$4="I",VLOOKUP(B961,lingue!$A$1:$W$2481,13,FALSE),IF($A$4="GB",VLOOKUP(B961,lingue!$A$1:$W$2481,15,FALSE),IF($A$4="E",VLOOKUP(B961,lingue!$A$1:$W$2481,21,FALSE),IF($A$4="PL",VLOOKUP(B961,lingue!$A$1:$W$2481,23,FALSE),IF($A$4="D",VLOOKUP(B961,lingue!$A$1:$W$2481,17,FALSE),IF($A$4="F",VLOOKUP(B961,lingue!$A$1:$W$2481,19,FALSE)))))))</f>
        <v xml:space="preserve">***FORNITO IN MULTIPLI DI 6/48 PZ*** </v>
      </c>
      <c r="F961" s="8"/>
      <c r="G961" s="23"/>
      <c r="H961" s="8"/>
      <c r="I961" s="24">
        <v>1824</v>
      </c>
      <c r="J961" s="25">
        <v>6</v>
      </c>
      <c r="K961" s="26">
        <v>48</v>
      </c>
      <c r="L961" s="27">
        <v>15.58</v>
      </c>
      <c r="M961" s="102"/>
    </row>
    <row r="962" spans="1:13" ht="21.75" customHeight="1" x14ac:dyDescent="0.25">
      <c r="A962" s="34" t="s">
        <v>669</v>
      </c>
      <c r="B962" s="77" t="s">
        <v>14350</v>
      </c>
      <c r="C962" s="98"/>
      <c r="D962" s="8" t="str">
        <f>IF($A$4="I",VLOOKUP(B962,lingue!$A$1:$W$2481,12,FALSE),IF($A$4="GB",VLOOKUP(B962,lingue!$A$1:$W$2481,14,FALSE),IF($A$4="E",VLOOKUP(B962,lingue!$A$1:$W$2481,20,FALSE),IF($A$4="PL",VLOOKUP(B962,lingue!$A$1:$W$2481,22,FALSE),IF($A$4="D",VLOOKUP(B962,lingue!$A$1:$W$2481,16,FALSE),IF($A$4="F",VLOOKUP(B962,lingue!$A$1:$W$2481,18,FALSE)))))))</f>
        <v>CASSETTA IN POLIPROPILENE CONDUTTIVO SERIE ZEUS MISURA 272-4A5 CON FONDO NERVATO A 45°-CAPACITA Lt=40.5 - DIM. MM  L=450 P=300 A=300 - COLORE: NERO</v>
      </c>
      <c r="E962" s="23"/>
      <c r="F962" s="29">
        <v>200</v>
      </c>
      <c r="G962" s="23"/>
      <c r="H962" s="8"/>
      <c r="I962" s="24">
        <v>2043</v>
      </c>
      <c r="J962" s="25">
        <v>16</v>
      </c>
      <c r="K962" s="26">
        <v>48</v>
      </c>
      <c r="L962" s="27">
        <v>26</v>
      </c>
      <c r="M962" s="102"/>
    </row>
    <row r="963" spans="1:13" ht="21.75" customHeight="1" x14ac:dyDescent="0.25">
      <c r="A963" s="34" t="s">
        <v>669</v>
      </c>
      <c r="B963" s="79" t="s">
        <v>14354</v>
      </c>
      <c r="C963" s="98"/>
      <c r="D963" s="8" t="str">
        <f>IF($A$4="I",VLOOKUP(B963,lingue!$A$1:$W$2481,12,FALSE),IF($A$4="GB",VLOOKUP(B963,lingue!$A$1:$W$2481,14,FALSE),IF($A$4="E",VLOOKUP(B963,lingue!$A$1:$W$2481,20,FALSE),IF($A$4="PL",VLOOKUP(B963,lingue!$A$1:$W$2481,22,FALSE),IF($A$4="D",VLOOKUP(B963,lingue!$A$1:$W$2481,16,FALSE),IF($A$4="F",VLOOKUP(B963,lingue!$A$1:$W$2481,18,FALSE)))))))</f>
        <v>CASSETTA IN REPLAST SERIE ZEUS MISURA 272-4A5 CON FONDO NERVATO A 45°-CAPACITA Lt=40.5 - DIM. MM  L=450 P=300 A=300 - COLORE: GRIGIO SCURO</v>
      </c>
      <c r="E963" s="23"/>
      <c r="F963" s="8"/>
      <c r="G963" s="23"/>
      <c r="H963" s="8"/>
      <c r="I963" s="24">
        <v>1906</v>
      </c>
      <c r="J963" s="25">
        <v>16</v>
      </c>
      <c r="K963" s="26">
        <v>48</v>
      </c>
      <c r="L963" s="27">
        <v>13.24</v>
      </c>
      <c r="M963" s="102"/>
    </row>
    <row r="964" spans="1:13" ht="21.75" customHeight="1" x14ac:dyDescent="0.25">
      <c r="A964" s="34" t="s">
        <v>669</v>
      </c>
      <c r="B964" s="78" t="s">
        <v>942</v>
      </c>
      <c r="C964" s="98"/>
      <c r="D964" s="8" t="str">
        <f>IF($A$4="I",VLOOKUP(B964,lingue!$A$1:$W$2481,12,FALSE),IF($A$4="GB",VLOOKUP(B964,lingue!$A$1:$W$2481,14,FALSE),IF($A$4="E",VLOOKUP(B964,lingue!$A$1:$W$2481,20,FALSE),IF($A$4="PL",VLOOKUP(B964,lingue!$A$1:$W$2481,22,FALSE),IF($A$4="D",VLOOKUP(B964,lingue!$A$1:$W$2481,16,FALSE),IF($A$4="F",VLOOKUP(B964,lingue!$A$1:$W$2481,18,FALSE)))))))</f>
        <v>CASSETTA DIVISORIO IN POLIPROPILENE SERIE ZEUS CON FONDO LISCIO-CAPACITA Lt=0.9 - DIM. MM  L=145 P=90 A=70 - COLORE: GRIGIO SCURO</v>
      </c>
      <c r="E964" s="23" t="str">
        <f>IF($A$4="I",VLOOKUP(B964,lingue!$A$1:$W$2481,13,FALSE),IF($A$4="GB",VLOOKUP(B964,lingue!$A$1:$W$2481,15,FALSE),IF($A$4="E",VLOOKUP(B964,lingue!$A$1:$W$2481,21,FALSE),IF($A$4="PL",VLOOKUP(B964,lingue!$A$1:$W$2481,23,FALSE),IF($A$4="D",VLOOKUP(B964,lingue!$A$1:$W$2481,17,FALSE),IF($A$4="F",VLOOKUP(B964,lingue!$A$1:$W$2481,19,FALSE)))))))</f>
        <v xml:space="preserve">***FORNITO IN MULTIPLI DI 50/1600 PZ*** </v>
      </c>
      <c r="F964" s="8"/>
      <c r="G964" s="23"/>
      <c r="H964" s="8"/>
      <c r="I964" s="24">
        <v>66</v>
      </c>
      <c r="J964" s="25">
        <v>50</v>
      </c>
      <c r="K964" s="26">
        <v>1600</v>
      </c>
      <c r="L964" s="27">
        <v>1.5</v>
      </c>
      <c r="M964" s="102"/>
    </row>
    <row r="965" spans="1:13" ht="21.75" customHeight="1" x14ac:dyDescent="0.25">
      <c r="A965" s="34" t="s">
        <v>669</v>
      </c>
      <c r="B965" s="81" t="s">
        <v>943</v>
      </c>
      <c r="C965" s="98"/>
      <c r="D965" s="8" t="str">
        <f>IF($A$4="I",VLOOKUP(B965,lingue!$A$1:$W$2481,12,FALSE),IF($A$4="GB",VLOOKUP(B965,lingue!$A$1:$W$2481,14,FALSE),IF($A$4="E",VLOOKUP(B965,lingue!$A$1:$W$2481,20,FALSE),IF($A$4="PL",VLOOKUP(B965,lingue!$A$1:$W$2481,22,FALSE),IF($A$4="D",VLOOKUP(B965,lingue!$A$1:$W$2481,16,FALSE),IF($A$4="F",VLOOKUP(B965,lingue!$A$1:$W$2481,18,FALSE)))))))</f>
        <v>CASSETTA DIVISORIO IN POLIPROPILENE SERIE ZEUS CON FONDO LISCIO-CAPACITA Lt=0.9 - DIM. MM  L=145 P=90 A=70 - COLORE: VERDE</v>
      </c>
      <c r="E965" s="23" t="str">
        <f>IF($A$4="I",VLOOKUP(B965,lingue!$A$1:$W$2481,13,FALSE),IF($A$4="GB",VLOOKUP(B965,lingue!$A$1:$W$2481,15,FALSE),IF($A$4="E",VLOOKUP(B965,lingue!$A$1:$W$2481,21,FALSE),IF($A$4="PL",VLOOKUP(B965,lingue!$A$1:$W$2481,23,FALSE),IF($A$4="D",VLOOKUP(B965,lingue!$A$1:$W$2481,17,FALSE),IF($A$4="F",VLOOKUP(B965,lingue!$A$1:$W$2481,19,FALSE)))))))</f>
        <v xml:space="preserve">***FORNITO IN MULTIPLI DI 50/1600 PZ*** </v>
      </c>
      <c r="F965" s="8"/>
      <c r="G965" s="23"/>
      <c r="H965" s="8"/>
      <c r="I965" s="24">
        <v>66</v>
      </c>
      <c r="J965" s="25">
        <v>50</v>
      </c>
      <c r="K965" s="26">
        <v>1600</v>
      </c>
      <c r="L965" s="27">
        <v>1.5</v>
      </c>
      <c r="M965" s="102"/>
    </row>
    <row r="966" spans="1:13" ht="21.75" customHeight="1" x14ac:dyDescent="0.25">
      <c r="A966" s="34" t="s">
        <v>669</v>
      </c>
      <c r="B966" s="82" t="s">
        <v>944</v>
      </c>
      <c r="C966" s="98"/>
      <c r="D966" s="8" t="str">
        <f>IF($A$4="I",VLOOKUP(B966,lingue!$A$1:$W$2481,12,FALSE),IF($A$4="GB",VLOOKUP(B966,lingue!$A$1:$W$2481,14,FALSE),IF($A$4="E",VLOOKUP(B966,lingue!$A$1:$W$2481,20,FALSE),IF($A$4="PL",VLOOKUP(B966,lingue!$A$1:$W$2481,22,FALSE),IF($A$4="D",VLOOKUP(B966,lingue!$A$1:$W$2481,16,FALSE),IF($A$4="F",VLOOKUP(B966,lingue!$A$1:$W$2481,18,FALSE)))))))</f>
        <v>CASSETTA DIVISORIO IN POLIPROPILENE SERIE ZEUS CON FONDO LISCIO-CAPACITA Lt=0.9 - DIM. MM  L=145 P=90 A=70 - COLORE: ROSSO</v>
      </c>
      <c r="E966" s="23" t="str">
        <f>IF($A$4="I",VLOOKUP(B966,lingue!$A$1:$W$2481,13,FALSE),IF($A$4="GB",VLOOKUP(B966,lingue!$A$1:$W$2481,15,FALSE),IF($A$4="E",VLOOKUP(B966,lingue!$A$1:$W$2481,21,FALSE),IF($A$4="PL",VLOOKUP(B966,lingue!$A$1:$W$2481,23,FALSE),IF($A$4="D",VLOOKUP(B966,lingue!$A$1:$W$2481,17,FALSE),IF($A$4="F",VLOOKUP(B966,lingue!$A$1:$W$2481,19,FALSE)))))))</f>
        <v xml:space="preserve">***FORNITO IN MULTIPLI DI 50/1600 PZ*** </v>
      </c>
      <c r="F966" s="8"/>
      <c r="G966" s="23"/>
      <c r="H966" s="8"/>
      <c r="I966" s="24">
        <v>66</v>
      </c>
      <c r="J966" s="25">
        <v>50</v>
      </c>
      <c r="K966" s="26">
        <v>1600</v>
      </c>
      <c r="L966" s="27">
        <v>1.5</v>
      </c>
      <c r="M966" s="102"/>
    </row>
    <row r="967" spans="1:13" ht="21.75" customHeight="1" x14ac:dyDescent="0.25">
      <c r="A967" s="34" t="s">
        <v>669</v>
      </c>
      <c r="B967" s="83" t="s">
        <v>945</v>
      </c>
      <c r="C967" s="98"/>
      <c r="D967" s="8" t="str">
        <f>IF($A$4="I",VLOOKUP(B967,lingue!$A$1:$W$2481,12,FALSE),IF($A$4="GB",VLOOKUP(B967,lingue!$A$1:$W$2481,14,FALSE),IF($A$4="E",VLOOKUP(B967,lingue!$A$1:$W$2481,20,FALSE),IF($A$4="PL",VLOOKUP(B967,lingue!$A$1:$W$2481,22,FALSE),IF($A$4="D",VLOOKUP(B967,lingue!$A$1:$W$2481,16,FALSE),IF($A$4="F",VLOOKUP(B967,lingue!$A$1:$W$2481,18,FALSE)))))))</f>
        <v>CASSETTA DIVISORIO IN POLIPROPILENE SERIE ZEUS CON FONDO LISCIO-CAPACITA Lt=0.9 - DIM. MM  L=145 P=90 A=70 - COLORE: BLU</v>
      </c>
      <c r="E967" s="23" t="str">
        <f>IF($A$4="I",VLOOKUP(B967,lingue!$A$1:$W$2481,13,FALSE),IF($A$4="GB",VLOOKUP(B967,lingue!$A$1:$W$2481,15,FALSE),IF($A$4="E",VLOOKUP(B967,lingue!$A$1:$W$2481,21,FALSE),IF($A$4="PL",VLOOKUP(B967,lingue!$A$1:$W$2481,23,FALSE),IF($A$4="D",VLOOKUP(B967,lingue!$A$1:$W$2481,17,FALSE),IF($A$4="F",VLOOKUP(B967,lingue!$A$1:$W$2481,19,FALSE)))))))</f>
        <v xml:space="preserve">***FORNITO IN MULTIPLI DI 50/1600 PZ*** </v>
      </c>
      <c r="F967" s="8"/>
      <c r="G967" s="23"/>
      <c r="H967" s="8"/>
      <c r="I967" s="24">
        <v>66</v>
      </c>
      <c r="J967" s="25">
        <v>50</v>
      </c>
      <c r="K967" s="26">
        <v>1600</v>
      </c>
      <c r="L967" s="27">
        <v>1.5</v>
      </c>
      <c r="M967" s="102"/>
    </row>
    <row r="968" spans="1:13" ht="21.75" customHeight="1" x14ac:dyDescent="0.25">
      <c r="A968" s="34" t="s">
        <v>669</v>
      </c>
      <c r="B968" s="70" t="s">
        <v>946</v>
      </c>
      <c r="C968" s="98"/>
      <c r="D968" s="8" t="str">
        <f>IF($A$4="I",VLOOKUP(B968,lingue!$A$1:$W$2481,12,FALSE),IF($A$4="GB",VLOOKUP(B968,lingue!$A$1:$W$2481,14,FALSE),IF($A$4="E",VLOOKUP(B968,lingue!$A$1:$W$2481,20,FALSE),IF($A$4="PL",VLOOKUP(B968,lingue!$A$1:$W$2481,22,FALSE),IF($A$4="D",VLOOKUP(B968,lingue!$A$1:$W$2481,16,FALSE),IF($A$4="F",VLOOKUP(B968,lingue!$A$1:$W$2481,18,FALSE)))))))</f>
        <v>CASSETTA DIVISORIO IN POLIPROPILENE SERIE ZEUS CON FONDO LISCIO-CAPACITA Lt=0.9 - DIM. MM  L=145 P=90 A=70 - COLORE: GIALLO</v>
      </c>
      <c r="E968" s="23" t="str">
        <f>IF($A$4="I",VLOOKUP(B968,lingue!$A$1:$W$2481,13,FALSE),IF($A$4="GB",VLOOKUP(B968,lingue!$A$1:$W$2481,15,FALSE),IF($A$4="E",VLOOKUP(B968,lingue!$A$1:$W$2481,21,FALSE),IF($A$4="PL",VLOOKUP(B968,lingue!$A$1:$W$2481,23,FALSE),IF($A$4="D",VLOOKUP(B968,lingue!$A$1:$W$2481,17,FALSE),IF($A$4="F",VLOOKUP(B968,lingue!$A$1:$W$2481,19,FALSE)))))))</f>
        <v xml:space="preserve">***FORNITO IN MULTIPLI DI 50/1600 PZ*** </v>
      </c>
      <c r="F968" s="8"/>
      <c r="G968" s="23"/>
      <c r="H968" s="8"/>
      <c r="I968" s="24">
        <v>66</v>
      </c>
      <c r="J968" s="25">
        <v>50</v>
      </c>
      <c r="K968" s="26">
        <v>1600</v>
      </c>
      <c r="L968" s="27">
        <v>1.5</v>
      </c>
      <c r="M968" s="102"/>
    </row>
    <row r="969" spans="1:13" ht="21.75" customHeight="1" x14ac:dyDescent="0.25">
      <c r="A969" s="34" t="s">
        <v>669</v>
      </c>
      <c r="B969" s="77" t="s">
        <v>947</v>
      </c>
      <c r="C969" s="98"/>
      <c r="D969" s="8" t="str">
        <f>IF($A$4="I",VLOOKUP(B969,lingue!$A$1:$W$2481,12,FALSE),IF($A$4="GB",VLOOKUP(B969,lingue!$A$1:$W$2481,14,FALSE),IF($A$4="E",VLOOKUP(B969,lingue!$A$1:$W$2481,20,FALSE),IF($A$4="PL",VLOOKUP(B969,lingue!$A$1:$W$2481,22,FALSE),IF($A$4="D",VLOOKUP(B969,lingue!$A$1:$W$2481,16,FALSE),IF($A$4="F",VLOOKUP(B969,lingue!$A$1:$W$2481,18,FALSE)))))))</f>
        <v>CASSETTA DIVISORIO IN POLIPROPILENE CONDUTTIVO SERIE ZEUS CON FONDO LISCIO-CAPACITA Lt=0.9 - DIM. MM  L=145 P=90 A=70 - COLORE: NERO</v>
      </c>
      <c r="E969" s="23" t="str">
        <f>IF($A$4="I",VLOOKUP(B969,lingue!$A$1:$W$2481,13,FALSE),IF($A$4="GB",VLOOKUP(B969,lingue!$A$1:$W$2481,15,FALSE),IF($A$4="E",VLOOKUP(B969,lingue!$A$1:$W$2481,21,FALSE),IF($A$4="PL",VLOOKUP(B969,lingue!$A$1:$W$2481,23,FALSE),IF($A$4="D",VLOOKUP(B969,lingue!$A$1:$W$2481,17,FALSE),IF($A$4="F",VLOOKUP(B969,lingue!$A$1:$W$2481,19,FALSE)))))))</f>
        <v xml:space="preserve">***FORNITO IN MULTIPLI DI 50/1600 PZ*** </v>
      </c>
      <c r="F969" s="8"/>
      <c r="G969" s="23"/>
      <c r="H969" s="8"/>
      <c r="I969" s="24">
        <v>74</v>
      </c>
      <c r="J969" s="25">
        <v>50</v>
      </c>
      <c r="K969" s="26">
        <v>1600</v>
      </c>
      <c r="L969" s="27">
        <v>1.91</v>
      </c>
      <c r="M969" s="102"/>
    </row>
    <row r="970" spans="1:13" ht="21.75" customHeight="1" x14ac:dyDescent="0.25">
      <c r="A970" s="34" t="s">
        <v>669</v>
      </c>
      <c r="B970" s="79" t="s">
        <v>14356</v>
      </c>
      <c r="C970" s="98"/>
      <c r="D970" s="8" t="str">
        <f>IF($A$4="I",VLOOKUP(B970,lingue!$A$1:$W$2481,12,FALSE),IF($A$4="GB",VLOOKUP(B970,lingue!$A$1:$W$2481,14,FALSE),IF($A$4="E",VLOOKUP(B970,lingue!$A$1:$W$2481,20,FALSE),IF($A$4="PL",VLOOKUP(B970,lingue!$A$1:$W$2481,22,FALSE),IF($A$4="D",VLOOKUP(B970,lingue!$A$1:$W$2481,16,FALSE),IF($A$4="F",VLOOKUP(B970,lingue!$A$1:$W$2481,18,FALSE)))))))</f>
        <v>CASSETTA DIVISORIO IN REPLAST SERIE ZEUS CON FONDO LISCIO-CAPACITA Lt=0.9 - DIM. MM  L=145 P=90 A=70 - COLORE: GRIGIO SCURO</v>
      </c>
      <c r="E970" s="23"/>
      <c r="F970" s="8"/>
      <c r="G970" s="23"/>
      <c r="H970" s="8"/>
      <c r="I970" s="24">
        <v>69</v>
      </c>
      <c r="J970" s="25">
        <v>50</v>
      </c>
      <c r="K970" s="26">
        <v>1600</v>
      </c>
      <c r="L970" s="27">
        <v>1.28</v>
      </c>
      <c r="M970" s="102"/>
    </row>
    <row r="971" spans="1:13" ht="21.75" customHeight="1" x14ac:dyDescent="0.25">
      <c r="A971" s="34" t="s">
        <v>669</v>
      </c>
      <c r="B971" s="78" t="s">
        <v>948</v>
      </c>
      <c r="C971" s="98"/>
      <c r="D971" s="8" t="str">
        <f>IF($A$4="I",VLOOKUP(B971,lingue!$A$1:$W$2481,12,FALSE),IF($A$4="GB",VLOOKUP(B971,lingue!$A$1:$W$2481,14,FALSE),IF($A$4="E",VLOOKUP(B971,lingue!$A$1:$W$2481,20,FALSE),IF($A$4="PL",VLOOKUP(B971,lingue!$A$1:$W$2481,22,FALSE),IF($A$4="D",VLOOKUP(B971,lingue!$A$1:$W$2481,16,FALSE),IF($A$4="F",VLOOKUP(B971,lingue!$A$1:$W$2481,18,FALSE)))))))</f>
        <v>CASSETTA DIVISORIO IN POLIPROPILENE SERIE ZEUS CON FONDO LISCIO-CAPACITA Lt=1.4 - DIM. MM  L=145 P=140 A=70 - COLORE: GRIGIO SCURO</v>
      </c>
      <c r="E971" s="23" t="str">
        <f>IF($A$4="I",VLOOKUP(B971,lingue!$A$1:$W$2481,13,FALSE),IF($A$4="GB",VLOOKUP(B971,lingue!$A$1:$W$2481,15,FALSE),IF($A$4="E",VLOOKUP(B971,lingue!$A$1:$W$2481,21,FALSE),IF($A$4="PL",VLOOKUP(B971,lingue!$A$1:$W$2481,23,FALSE),IF($A$4="D",VLOOKUP(B971,lingue!$A$1:$W$2481,17,FALSE),IF($A$4="F",VLOOKUP(B971,lingue!$A$1:$W$2481,19,FALSE)))))))</f>
        <v xml:space="preserve">***FORNITO IN MULTIPLI DI 30/960 PZ*** </v>
      </c>
      <c r="F971" s="8"/>
      <c r="G971" s="23"/>
      <c r="H971" s="8"/>
      <c r="I971" s="24">
        <v>106</v>
      </c>
      <c r="J971" s="25">
        <v>30</v>
      </c>
      <c r="K971" s="26">
        <v>960</v>
      </c>
      <c r="L971" s="27">
        <v>1.83</v>
      </c>
      <c r="M971" s="102"/>
    </row>
    <row r="972" spans="1:13" ht="21.75" customHeight="1" x14ac:dyDescent="0.25">
      <c r="A972" s="34" t="s">
        <v>669</v>
      </c>
      <c r="B972" s="81" t="s">
        <v>949</v>
      </c>
      <c r="C972" s="98"/>
      <c r="D972" s="8" t="str">
        <f>IF($A$4="I",VLOOKUP(B972,lingue!$A$1:$W$2481,12,FALSE),IF($A$4="GB",VLOOKUP(B972,lingue!$A$1:$W$2481,14,FALSE),IF($A$4="E",VLOOKUP(B972,lingue!$A$1:$W$2481,20,FALSE),IF($A$4="PL",VLOOKUP(B972,lingue!$A$1:$W$2481,22,FALSE),IF($A$4="D",VLOOKUP(B972,lingue!$A$1:$W$2481,16,FALSE),IF($A$4="F",VLOOKUP(B972,lingue!$A$1:$W$2481,18,FALSE)))))))</f>
        <v>CASSETTA DIVISORIO IN POLIPROPILENE SERIE ZEUS CON FONDO LISCIO-CAPACITA Lt=1.4 - DIM. MM  L=145 P=140 A=70 - COLORE: VERDE</v>
      </c>
      <c r="E972" s="23" t="str">
        <f>IF($A$4="I",VLOOKUP(B972,lingue!$A$1:$W$2481,13,FALSE),IF($A$4="GB",VLOOKUP(B972,lingue!$A$1:$W$2481,15,FALSE),IF($A$4="E",VLOOKUP(B972,lingue!$A$1:$W$2481,21,FALSE),IF($A$4="PL",VLOOKUP(B972,lingue!$A$1:$W$2481,23,FALSE),IF($A$4="D",VLOOKUP(B972,lingue!$A$1:$W$2481,17,FALSE),IF($A$4="F",VLOOKUP(B972,lingue!$A$1:$W$2481,19,FALSE)))))))</f>
        <v xml:space="preserve">***FORNITO IN MULTIPLI DI 30/960 PZ*** </v>
      </c>
      <c r="F972" s="8"/>
      <c r="G972" s="23"/>
      <c r="H972" s="8"/>
      <c r="I972" s="24">
        <v>106</v>
      </c>
      <c r="J972" s="25">
        <v>30</v>
      </c>
      <c r="K972" s="26">
        <v>960</v>
      </c>
      <c r="L972" s="27">
        <v>1.83</v>
      </c>
      <c r="M972" s="102"/>
    </row>
    <row r="973" spans="1:13" ht="21.75" customHeight="1" x14ac:dyDescent="0.25">
      <c r="A973" s="34" t="s">
        <v>669</v>
      </c>
      <c r="B973" s="82" t="s">
        <v>950</v>
      </c>
      <c r="C973" s="98"/>
      <c r="D973" s="8" t="str">
        <f>IF($A$4="I",VLOOKUP(B973,lingue!$A$1:$W$2481,12,FALSE),IF($A$4="GB",VLOOKUP(B973,lingue!$A$1:$W$2481,14,FALSE),IF($A$4="E",VLOOKUP(B973,lingue!$A$1:$W$2481,20,FALSE),IF($A$4="PL",VLOOKUP(B973,lingue!$A$1:$W$2481,22,FALSE),IF($A$4="D",VLOOKUP(B973,lingue!$A$1:$W$2481,16,FALSE),IF($A$4="F",VLOOKUP(B973,lingue!$A$1:$W$2481,18,FALSE)))))))</f>
        <v>CASSETTA DIVISORIO IN POLIPROPILENE SERIE ZEUS CON FONDO LISCIO-CAPACITA Lt=1.4 - DIM. MM  L=145 P=140 A=70 - COLORE: ROSSO</v>
      </c>
      <c r="E973" s="23" t="str">
        <f>IF($A$4="I",VLOOKUP(B973,lingue!$A$1:$W$2481,13,FALSE),IF($A$4="GB",VLOOKUP(B973,lingue!$A$1:$W$2481,15,FALSE),IF($A$4="E",VLOOKUP(B973,lingue!$A$1:$W$2481,21,FALSE),IF($A$4="PL",VLOOKUP(B973,lingue!$A$1:$W$2481,23,FALSE),IF($A$4="D",VLOOKUP(B973,lingue!$A$1:$W$2481,17,FALSE),IF($A$4="F",VLOOKUP(B973,lingue!$A$1:$W$2481,19,FALSE)))))))</f>
        <v xml:space="preserve">***FORNITO IN MULTIPLI DI 30/960 PZ*** </v>
      </c>
      <c r="F973" s="8"/>
      <c r="G973" s="23"/>
      <c r="H973" s="8"/>
      <c r="I973" s="24">
        <v>106</v>
      </c>
      <c r="J973" s="25">
        <v>30</v>
      </c>
      <c r="K973" s="26">
        <v>960</v>
      </c>
      <c r="L973" s="27">
        <v>1.83</v>
      </c>
      <c r="M973" s="102"/>
    </row>
    <row r="974" spans="1:13" ht="21.75" customHeight="1" x14ac:dyDescent="0.25">
      <c r="A974" s="34" t="s">
        <v>669</v>
      </c>
      <c r="B974" s="83" t="s">
        <v>951</v>
      </c>
      <c r="C974" s="98"/>
      <c r="D974" s="8" t="str">
        <f>IF($A$4="I",VLOOKUP(B974,lingue!$A$1:$W$2481,12,FALSE),IF($A$4="GB",VLOOKUP(B974,lingue!$A$1:$W$2481,14,FALSE),IF($A$4="E",VLOOKUP(B974,lingue!$A$1:$W$2481,20,FALSE),IF($A$4="PL",VLOOKUP(B974,lingue!$A$1:$W$2481,22,FALSE),IF($A$4="D",VLOOKUP(B974,lingue!$A$1:$W$2481,16,FALSE),IF($A$4="F",VLOOKUP(B974,lingue!$A$1:$W$2481,18,FALSE)))))))</f>
        <v>CASSETTA DIVISORIO IN POLIPROPILENE SERIE ZEUS CON FONDO LISCIO-CAPACITA Lt=1.4 - DIM. MM  L=145 P=140 A=70 - COLORE: BLU</v>
      </c>
      <c r="E974" s="23" t="str">
        <f>IF($A$4="I",VLOOKUP(B974,lingue!$A$1:$W$2481,13,FALSE),IF($A$4="GB",VLOOKUP(B974,lingue!$A$1:$W$2481,15,FALSE),IF($A$4="E",VLOOKUP(B974,lingue!$A$1:$W$2481,21,FALSE),IF($A$4="PL",VLOOKUP(B974,lingue!$A$1:$W$2481,23,FALSE),IF($A$4="D",VLOOKUP(B974,lingue!$A$1:$W$2481,17,FALSE),IF($A$4="F",VLOOKUP(B974,lingue!$A$1:$W$2481,19,FALSE)))))))</f>
        <v xml:space="preserve">***FORNITO IN MULTIPLI DI 30/960 PZ*** </v>
      </c>
      <c r="F974" s="8"/>
      <c r="G974" s="23"/>
      <c r="H974" s="8"/>
      <c r="I974" s="24">
        <v>106</v>
      </c>
      <c r="J974" s="25">
        <v>30</v>
      </c>
      <c r="K974" s="26">
        <v>960</v>
      </c>
      <c r="L974" s="27">
        <v>1.83</v>
      </c>
      <c r="M974" s="102"/>
    </row>
    <row r="975" spans="1:13" ht="21.75" customHeight="1" x14ac:dyDescent="0.25">
      <c r="A975" s="34" t="s">
        <v>669</v>
      </c>
      <c r="B975" s="70" t="s">
        <v>952</v>
      </c>
      <c r="C975" s="98"/>
      <c r="D975" s="8" t="str">
        <f>IF($A$4="I",VLOOKUP(B975,lingue!$A$1:$W$2481,12,FALSE),IF($A$4="GB",VLOOKUP(B975,lingue!$A$1:$W$2481,14,FALSE),IF($A$4="E",VLOOKUP(B975,lingue!$A$1:$W$2481,20,FALSE),IF($A$4="PL",VLOOKUP(B975,lingue!$A$1:$W$2481,22,FALSE),IF($A$4="D",VLOOKUP(B975,lingue!$A$1:$W$2481,16,FALSE),IF($A$4="F",VLOOKUP(B975,lingue!$A$1:$W$2481,18,FALSE)))))))</f>
        <v>CASSETTA DIVISORIO IN POLIPROPILENE SERIE ZEUS CON FONDO LISCIO-CAPACITA Lt=1.4 - DIM. MM  L=145 P=140 A=70 - COLORE: GIALLO</v>
      </c>
      <c r="E975" s="23" t="str">
        <f>IF($A$4="I",VLOOKUP(B975,lingue!$A$1:$W$2481,13,FALSE),IF($A$4="GB",VLOOKUP(B975,lingue!$A$1:$W$2481,15,FALSE),IF($A$4="E",VLOOKUP(B975,lingue!$A$1:$W$2481,21,FALSE),IF($A$4="PL",VLOOKUP(B975,lingue!$A$1:$W$2481,23,FALSE),IF($A$4="D",VLOOKUP(B975,lingue!$A$1:$W$2481,17,FALSE),IF($A$4="F",VLOOKUP(B975,lingue!$A$1:$W$2481,19,FALSE)))))))</f>
        <v xml:space="preserve">***FORNITO IN MULTIPLI DI 30/960 PZ*** </v>
      </c>
      <c r="F975" s="8"/>
      <c r="G975" s="23"/>
      <c r="H975" s="8"/>
      <c r="I975" s="24">
        <v>106</v>
      </c>
      <c r="J975" s="25">
        <v>30</v>
      </c>
      <c r="K975" s="26">
        <v>960</v>
      </c>
      <c r="L975" s="27">
        <v>1.83</v>
      </c>
      <c r="M975" s="102"/>
    </row>
    <row r="976" spans="1:13" ht="21.75" customHeight="1" x14ac:dyDescent="0.25">
      <c r="A976" s="34" t="s">
        <v>669</v>
      </c>
      <c r="B976" s="77" t="s">
        <v>953</v>
      </c>
      <c r="C976" s="98"/>
      <c r="D976" s="8" t="str">
        <f>IF($A$4="I",VLOOKUP(B976,lingue!$A$1:$W$2481,12,FALSE),IF($A$4="GB",VLOOKUP(B976,lingue!$A$1:$W$2481,14,FALSE),IF($A$4="E",VLOOKUP(B976,lingue!$A$1:$W$2481,20,FALSE),IF($A$4="PL",VLOOKUP(B976,lingue!$A$1:$W$2481,22,FALSE),IF($A$4="D",VLOOKUP(B976,lingue!$A$1:$W$2481,16,FALSE),IF($A$4="F",VLOOKUP(B976,lingue!$A$1:$W$2481,18,FALSE)))))))</f>
        <v>CASSETTA DIVISORIO IN POLIPROPILENE CONDUTTIVO SERIE ZEUS CON FONDO LISCIO-CAPACITA Lt=1.4 - DIM. MM  L=145 P=140 A=70 - COLORE: NERO</v>
      </c>
      <c r="E976" s="23" t="str">
        <f>IF($A$4="I",VLOOKUP(B976,lingue!$A$1:$W$2481,13,FALSE),IF($A$4="GB",VLOOKUP(B976,lingue!$A$1:$W$2481,15,FALSE),IF($A$4="E",VLOOKUP(B976,lingue!$A$1:$W$2481,21,FALSE),IF($A$4="PL",VLOOKUP(B976,lingue!$A$1:$W$2481,23,FALSE),IF($A$4="D",VLOOKUP(B976,lingue!$A$1:$W$2481,17,FALSE),IF($A$4="F",VLOOKUP(B976,lingue!$A$1:$W$2481,19,FALSE)))))))</f>
        <v xml:space="preserve">***FORNITO IN MULTIPLI DI 30/960 PZ*** </v>
      </c>
      <c r="F976" s="8"/>
      <c r="G976" s="23"/>
      <c r="H976" s="8"/>
      <c r="I976" s="24">
        <v>119</v>
      </c>
      <c r="J976" s="25">
        <v>30</v>
      </c>
      <c r="K976" s="26">
        <v>960</v>
      </c>
      <c r="L976" s="27">
        <v>2.75</v>
      </c>
      <c r="M976" s="102" t="s">
        <v>14476</v>
      </c>
    </row>
    <row r="977" spans="1:13" ht="21.75" customHeight="1" x14ac:dyDescent="0.25">
      <c r="A977" s="34" t="s">
        <v>669</v>
      </c>
      <c r="B977" s="79" t="s">
        <v>14355</v>
      </c>
      <c r="C977" s="98"/>
      <c r="D977" s="8" t="str">
        <f>IF($A$4="I",VLOOKUP(B977,lingue!$A$1:$W$2481,12,FALSE),IF($A$4="GB",VLOOKUP(B977,lingue!$A$1:$W$2481,14,FALSE),IF($A$4="E",VLOOKUP(B977,lingue!$A$1:$W$2481,20,FALSE),IF($A$4="PL",VLOOKUP(B977,lingue!$A$1:$W$2481,22,FALSE),IF($A$4="D",VLOOKUP(B977,lingue!$A$1:$W$2481,16,FALSE),IF($A$4="F",VLOOKUP(B977,lingue!$A$1:$W$2481,18,FALSE)))))))</f>
        <v>CASSETTA DIVISORIO IN REPLAST SERIE ZEUS CON FONDO LISCIO-CAPACITA Lt=1.4 - DIM. MM  L=145 P=140 A=70 - COLORE: GRIGIO SCURO</v>
      </c>
      <c r="E977" s="23"/>
      <c r="F977" s="8"/>
      <c r="G977" s="23"/>
      <c r="H977" s="8"/>
      <c r="I977" s="24">
        <v>111</v>
      </c>
      <c r="J977" s="25">
        <v>30</v>
      </c>
      <c r="K977" s="26">
        <v>960</v>
      </c>
      <c r="L977" s="27">
        <v>1.56</v>
      </c>
      <c r="M977" s="102" t="s">
        <v>14476</v>
      </c>
    </row>
    <row r="978" spans="1:13" ht="21.75" customHeight="1" x14ac:dyDescent="0.25">
      <c r="A978" s="34" t="s">
        <v>954</v>
      </c>
      <c r="B978" s="22" t="s">
        <v>955</v>
      </c>
      <c r="D978" s="8" t="str">
        <f>IF($A$4="I",VLOOKUP(B978,lingue!$A$1:$W$2481,12,FALSE),IF($A$4="GB",VLOOKUP(B978,lingue!$A$1:$W$2481,14,FALSE),IF($A$4="E",VLOOKUP(B978,lingue!$A$1:$W$2481,20,FALSE),IF($A$4="PL",VLOOKUP(B978,lingue!$A$1:$W$2481,22,FALSE),IF($A$4="D",VLOOKUP(B978,lingue!$A$1:$W$2481,16,FALSE),IF($A$4="F",VLOOKUP(B978,lingue!$A$1:$W$2481,18,FALSE)))))))</f>
        <v>CARRELLO FOX CON 2 MENSOLE FISSE PROF. 150 MM + 18 COMPAT COC0015101 GRIGIO SCURO - DIM. MM L=1023 P=613 A=1430</v>
      </c>
      <c r="E978" s="23" t="str">
        <f>IF($A$4="I",VLOOKUP(B978,lingue!$A$1:$W$2481,13,FALSE),IF($A$4="GB",VLOOKUP(B978,lingue!$A$1:$W$2481,15,FALSE),IF($A$4="E",VLOOKUP(B978,lingue!$A$1:$W$2481,21,FALSE),IF($A$4="PL",VLOOKUP(B978,lingue!$A$1:$W$2481,23,FALSE),IF($A$4="D",VLOOKUP(B978,lingue!$A$1:$W$2481,17,FALSE),IF($A$4="F",VLOOKUP(B978,lingue!$A$1:$W$2481,19,FALSE)))))))</f>
        <v>CARRELLO E MENSOLE ZINCATI - BASE CON RUOTE FORNITA MONTATA</v>
      </c>
      <c r="F978" s="28"/>
      <c r="G978" s="23"/>
      <c r="J978" s="25">
        <v>1</v>
      </c>
      <c r="K978" s="26"/>
      <c r="L978" s="27">
        <v>347.63</v>
      </c>
      <c r="M978" s="102"/>
    </row>
    <row r="979" spans="1:13" ht="21.75" customHeight="1" x14ac:dyDescent="0.25">
      <c r="A979" s="34" t="s">
        <v>954</v>
      </c>
      <c r="B979" s="22" t="s">
        <v>956</v>
      </c>
      <c r="D979" s="8" t="str">
        <f>IF($A$4="I",VLOOKUP(B979,lingue!$A$1:$W$2481,12,FALSE),IF($A$4="GB",VLOOKUP(B979,lingue!$A$1:$W$2481,14,FALSE),IF($A$4="E",VLOOKUP(B979,lingue!$A$1:$W$2481,20,FALSE),IF($A$4="PL",VLOOKUP(B979,lingue!$A$1:$W$2481,22,FALSE),IF($A$4="D",VLOOKUP(B979,lingue!$A$1:$W$2481,16,FALSE),IF($A$4="F",VLOOKUP(B979,lingue!$A$1:$W$2481,18,FALSE)))))))</f>
        <v>CARRELLO FOX CON 2 MENSOLE FISSE PROF. 150 MM + 18 COMPAT COC0015102 VERDE - DIM. MM L=1023 P=613 A=1430</v>
      </c>
      <c r="E979" s="23" t="str">
        <f>IF($A$4="I",VLOOKUP(B979,lingue!$A$1:$W$2481,13,FALSE),IF($A$4="GB",VLOOKUP(B979,lingue!$A$1:$W$2481,15,FALSE),IF($A$4="E",VLOOKUP(B979,lingue!$A$1:$W$2481,21,FALSE),IF($A$4="PL",VLOOKUP(B979,lingue!$A$1:$W$2481,23,FALSE),IF($A$4="D",VLOOKUP(B979,lingue!$A$1:$W$2481,17,FALSE),IF($A$4="F",VLOOKUP(B979,lingue!$A$1:$W$2481,19,FALSE)))))))</f>
        <v>CARRELLO E MENSOLE ZINCATI - BASE CON RUOTE FORNITA MONTATA</v>
      </c>
      <c r="F979" s="28"/>
      <c r="G979" s="8"/>
      <c r="J979" s="25">
        <v>1</v>
      </c>
      <c r="K979" s="26"/>
      <c r="L979" s="27">
        <v>347.63</v>
      </c>
      <c r="M979" s="102"/>
    </row>
    <row r="980" spans="1:13" ht="21.75" customHeight="1" x14ac:dyDescent="0.25">
      <c r="A980" s="34" t="s">
        <v>954</v>
      </c>
      <c r="B980" s="22" t="s">
        <v>957</v>
      </c>
      <c r="D980" s="8" t="str">
        <f>IF($A$4="I",VLOOKUP(B980,lingue!$A$1:$W$2481,12,FALSE),IF($A$4="GB",VLOOKUP(B980,lingue!$A$1:$W$2481,14,FALSE),IF($A$4="E",VLOOKUP(B980,lingue!$A$1:$W$2481,20,FALSE),IF($A$4="PL",VLOOKUP(B980,lingue!$A$1:$W$2481,22,FALSE),IF($A$4="D",VLOOKUP(B980,lingue!$A$1:$W$2481,16,FALSE),IF($A$4="F",VLOOKUP(B980,lingue!$A$1:$W$2481,18,FALSE)))))))</f>
        <v>CARRELLO FOX CON 2 MENSOLE FISSE PROF. 150 MM + 18 COMPAT COC0015103 ROSSO - DIM. MM L=1023 P=613 A=1430</v>
      </c>
      <c r="E980" s="23" t="str">
        <f>IF($A$4="I",VLOOKUP(B980,lingue!$A$1:$W$2481,13,FALSE),IF($A$4="GB",VLOOKUP(B980,lingue!$A$1:$W$2481,15,FALSE),IF($A$4="E",VLOOKUP(B980,lingue!$A$1:$W$2481,21,FALSE),IF($A$4="PL",VLOOKUP(B980,lingue!$A$1:$W$2481,23,FALSE),IF($A$4="D",VLOOKUP(B980,lingue!$A$1:$W$2481,17,FALSE),IF($A$4="F",VLOOKUP(B980,lingue!$A$1:$W$2481,19,FALSE)))))))</f>
        <v>CARRELLO E MENSOLE ZINCATI - BASE CON RUOTE FORNITA MONTATA</v>
      </c>
      <c r="F980" s="28"/>
      <c r="G980" s="8"/>
      <c r="J980" s="25">
        <v>1</v>
      </c>
      <c r="K980" s="26"/>
      <c r="L980" s="27">
        <v>347.63</v>
      </c>
      <c r="M980" s="102"/>
    </row>
    <row r="981" spans="1:13" ht="21.75" customHeight="1" x14ac:dyDescent="0.25">
      <c r="A981" s="34" t="s">
        <v>954</v>
      </c>
      <c r="B981" s="22" t="s">
        <v>958</v>
      </c>
      <c r="D981" s="8" t="str">
        <f>IF($A$4="I",VLOOKUP(B981,lingue!$A$1:$W$2481,12,FALSE),IF($A$4="GB",VLOOKUP(B981,lingue!$A$1:$W$2481,14,FALSE),IF($A$4="E",VLOOKUP(B981,lingue!$A$1:$W$2481,20,FALSE),IF($A$4="PL",VLOOKUP(B981,lingue!$A$1:$W$2481,22,FALSE),IF($A$4="D",VLOOKUP(B981,lingue!$A$1:$W$2481,16,FALSE),IF($A$4="F",VLOOKUP(B981,lingue!$A$1:$W$2481,18,FALSE)))))))</f>
        <v>CARRELLO FOX CON 2 MENSOLE FISSE PROF. 150 MM + 18 COMPAT COC0015104 BLU - DIM. MM L=1023 P=613 A=1430</v>
      </c>
      <c r="E981" s="23" t="str">
        <f>IF($A$4="I",VLOOKUP(B981,lingue!$A$1:$W$2481,13,FALSE),IF($A$4="GB",VLOOKUP(B981,lingue!$A$1:$W$2481,15,FALSE),IF($A$4="E",VLOOKUP(B981,lingue!$A$1:$W$2481,21,FALSE),IF($A$4="PL",VLOOKUP(B981,lingue!$A$1:$W$2481,23,FALSE),IF($A$4="D",VLOOKUP(B981,lingue!$A$1:$W$2481,17,FALSE),IF($A$4="F",VLOOKUP(B981,lingue!$A$1:$W$2481,19,FALSE)))))))</f>
        <v>CARRELLO E MENSOLE ZINCATI - BASE CON RUOTE FORNITA MONTATA</v>
      </c>
      <c r="F981" s="28"/>
      <c r="G981" s="8"/>
      <c r="J981" s="25">
        <v>1</v>
      </c>
      <c r="K981" s="26"/>
      <c r="L981" s="27">
        <v>347.63</v>
      </c>
      <c r="M981" s="102"/>
    </row>
    <row r="982" spans="1:13" ht="21.75" customHeight="1" x14ac:dyDescent="0.25">
      <c r="A982" s="34" t="s">
        <v>954</v>
      </c>
      <c r="B982" s="22" t="s">
        <v>959</v>
      </c>
      <c r="D982" s="8" t="str">
        <f>IF($A$4="I",VLOOKUP(B982,lingue!$A$1:$W$2481,12,FALSE),IF($A$4="GB",VLOOKUP(B982,lingue!$A$1:$W$2481,14,FALSE),IF($A$4="E",VLOOKUP(B982,lingue!$A$1:$W$2481,20,FALSE),IF($A$4="PL",VLOOKUP(B982,lingue!$A$1:$W$2481,22,FALSE),IF($A$4="D",VLOOKUP(B982,lingue!$A$1:$W$2481,16,FALSE),IF($A$4="F",VLOOKUP(B982,lingue!$A$1:$W$2481,18,FALSE)))))))</f>
        <v>CARRELLO FOX CON 2 MENSOLE FISSE PROF. 150 MM + 18 COMPAT COC0015105 GIALLO - DIM. MM L=1023 P=613 A=1430</v>
      </c>
      <c r="E982" s="23" t="str">
        <f>IF($A$4="I",VLOOKUP(B982,lingue!$A$1:$W$2481,13,FALSE),IF($A$4="GB",VLOOKUP(B982,lingue!$A$1:$W$2481,15,FALSE),IF($A$4="E",VLOOKUP(B982,lingue!$A$1:$W$2481,21,FALSE),IF($A$4="PL",VLOOKUP(B982,lingue!$A$1:$W$2481,23,FALSE),IF($A$4="D",VLOOKUP(B982,lingue!$A$1:$W$2481,17,FALSE),IF($A$4="F",VLOOKUP(B982,lingue!$A$1:$W$2481,19,FALSE)))))))</f>
        <v>CARRELLO E MENSOLE ZINCATI - BASE CON RUOTE FORNITA MONTATA</v>
      </c>
      <c r="F982" s="28"/>
      <c r="G982" s="8"/>
      <c r="J982" s="25">
        <v>1</v>
      </c>
      <c r="K982" s="26"/>
      <c r="L982" s="27">
        <v>347.63</v>
      </c>
      <c r="M982" s="102"/>
    </row>
    <row r="983" spans="1:13" ht="21.75" customHeight="1" x14ac:dyDescent="0.25">
      <c r="A983" s="34" t="s">
        <v>954</v>
      </c>
      <c r="B983" s="22" t="s">
        <v>960</v>
      </c>
      <c r="D983" s="8" t="str">
        <f>IF($A$4="I",VLOOKUP(B983,lingue!$A$1:$W$2481,12,FALSE),IF($A$4="GB",VLOOKUP(B983,lingue!$A$1:$W$2481,14,FALSE),IF($A$4="E",VLOOKUP(B983,lingue!$A$1:$W$2481,20,FALSE),IF($A$4="PL",VLOOKUP(B983,lingue!$A$1:$W$2481,22,FALSE),IF($A$4="D",VLOOKUP(B983,lingue!$A$1:$W$2481,16,FALSE),IF($A$4="F",VLOOKUP(B983,lingue!$A$1:$W$2481,18,FALSE)))))))</f>
        <v>CARRELLO FOX CON 2 MENSOLE FISSE PROF. 150 MM + 18 COMPAT REPLAST COC0015401 GRIGIO SCURO - DIM. MM L=1023 P=613 A=1430</v>
      </c>
      <c r="E983" s="23" t="str">
        <f>IF($A$4="I",VLOOKUP(B983,lingue!$A$1:$W$2481,13,FALSE),IF($A$4="GB",VLOOKUP(B983,lingue!$A$1:$W$2481,15,FALSE),IF($A$4="E",VLOOKUP(B983,lingue!$A$1:$W$2481,21,FALSE),IF($A$4="PL",VLOOKUP(B983,lingue!$A$1:$W$2481,23,FALSE),IF($A$4="D",VLOOKUP(B983,lingue!$A$1:$W$2481,17,FALSE),IF($A$4="F",VLOOKUP(B983,lingue!$A$1:$W$2481,19,FALSE)))))))</f>
        <v>CARRELLO E MENSOLE ZINCATI - BASE CON RUOTE FORNITA MONTATA</v>
      </c>
      <c r="F983" s="28"/>
      <c r="G983" s="8"/>
      <c r="J983" s="25">
        <v>1</v>
      </c>
      <c r="K983" s="26"/>
      <c r="L983" s="27">
        <v>343.02</v>
      </c>
      <c r="M983" s="102"/>
    </row>
    <row r="984" spans="1:13" ht="21.75" customHeight="1" x14ac:dyDescent="0.25">
      <c r="A984" s="34" t="s">
        <v>954</v>
      </c>
      <c r="B984" s="22" t="s">
        <v>961</v>
      </c>
      <c r="D984" s="8" t="str">
        <f>IF($A$4="I",VLOOKUP(B984,lingue!$A$1:$W$2481,12,FALSE),IF($A$4="GB",VLOOKUP(B984,lingue!$A$1:$W$2481,14,FALSE),IF($A$4="E",VLOOKUP(B984,lingue!$A$1:$W$2481,20,FALSE),IF($A$4="PL",VLOOKUP(B984,lingue!$A$1:$W$2481,22,FALSE),IF($A$4="D",VLOOKUP(B984,lingue!$A$1:$W$2481,16,FALSE),IF($A$4="F",VLOOKUP(B984,lingue!$A$1:$W$2481,18,FALSE)))))))</f>
        <v>CARRELLO FOX CON 2 MENSOLE FISSE PROF. 205 MM + 12 COMPAT COC0025101 GRIGIO SCURO - DIM. MM L=1023 P=613 A=1430</v>
      </c>
      <c r="E984" s="23" t="str">
        <f>IF($A$4="I",VLOOKUP(B984,lingue!$A$1:$W$2481,13,FALSE),IF($A$4="GB",VLOOKUP(B984,lingue!$A$1:$W$2481,15,FALSE),IF($A$4="E",VLOOKUP(B984,lingue!$A$1:$W$2481,21,FALSE),IF($A$4="PL",VLOOKUP(B984,lingue!$A$1:$W$2481,23,FALSE),IF($A$4="D",VLOOKUP(B984,lingue!$A$1:$W$2481,17,FALSE),IF($A$4="F",VLOOKUP(B984,lingue!$A$1:$W$2481,19,FALSE)))))))</f>
        <v>CARRELLO E MENSOLE ZINCATI - BASE CON RUOTE FORNITA MONTATA</v>
      </c>
      <c r="F984" s="28"/>
      <c r="G984" s="8"/>
      <c r="J984" s="25">
        <v>1</v>
      </c>
      <c r="K984" s="26"/>
      <c r="L984" s="27">
        <v>357.27</v>
      </c>
      <c r="M984" s="102"/>
    </row>
    <row r="985" spans="1:13" ht="21.75" customHeight="1" x14ac:dyDescent="0.25">
      <c r="A985" s="34" t="s">
        <v>954</v>
      </c>
      <c r="B985" s="22" t="s">
        <v>962</v>
      </c>
      <c r="D985" s="8" t="str">
        <f>IF($A$4="I",VLOOKUP(B985,lingue!$A$1:$W$2481,12,FALSE),IF($A$4="GB",VLOOKUP(B985,lingue!$A$1:$W$2481,14,FALSE),IF($A$4="E",VLOOKUP(B985,lingue!$A$1:$W$2481,20,FALSE),IF($A$4="PL",VLOOKUP(B985,lingue!$A$1:$W$2481,22,FALSE),IF($A$4="D",VLOOKUP(B985,lingue!$A$1:$W$2481,16,FALSE),IF($A$4="F",VLOOKUP(B985,lingue!$A$1:$W$2481,18,FALSE)))))))</f>
        <v>CARRELLO FOX CON 2 MENSOLE FISSE PROF. 205 MM + 12 COMPAT COC0025102 VERDE - DIM. MM L=1023 P=613 A=1430</v>
      </c>
      <c r="E985" s="23" t="str">
        <f>IF($A$4="I",VLOOKUP(B985,lingue!$A$1:$W$2481,13,FALSE),IF($A$4="GB",VLOOKUP(B985,lingue!$A$1:$W$2481,15,FALSE),IF($A$4="E",VLOOKUP(B985,lingue!$A$1:$W$2481,21,FALSE),IF($A$4="PL",VLOOKUP(B985,lingue!$A$1:$W$2481,23,FALSE),IF($A$4="D",VLOOKUP(B985,lingue!$A$1:$W$2481,17,FALSE),IF($A$4="F",VLOOKUP(B985,lingue!$A$1:$W$2481,19,FALSE)))))))</f>
        <v>CARRELLO E MENSOLE ZINCATI - BASE CON RUOTE FORNITA MONTATA</v>
      </c>
      <c r="F985" s="28"/>
      <c r="G985" s="8"/>
      <c r="J985" s="25">
        <v>1</v>
      </c>
      <c r="K985" s="26"/>
      <c r="L985" s="27">
        <v>357.27</v>
      </c>
      <c r="M985" s="102"/>
    </row>
    <row r="986" spans="1:13" ht="21.75" customHeight="1" x14ac:dyDescent="0.25">
      <c r="A986" s="34" t="s">
        <v>954</v>
      </c>
      <c r="B986" s="22" t="s">
        <v>963</v>
      </c>
      <c r="D986" s="8" t="str">
        <f>IF($A$4="I",VLOOKUP(B986,lingue!$A$1:$W$2481,12,FALSE),IF($A$4="GB",VLOOKUP(B986,lingue!$A$1:$W$2481,14,FALSE),IF($A$4="E",VLOOKUP(B986,lingue!$A$1:$W$2481,20,FALSE),IF($A$4="PL",VLOOKUP(B986,lingue!$A$1:$W$2481,22,FALSE),IF($A$4="D",VLOOKUP(B986,lingue!$A$1:$W$2481,16,FALSE),IF($A$4="F",VLOOKUP(B986,lingue!$A$1:$W$2481,18,FALSE)))))))</f>
        <v>CARRELLO FOX CON 2 MENSOLE FISSE PROF. 205 MM + 12 COMPAT COC0025103 ROSSO - DIM. MM L=1023 P=613 A=1430</v>
      </c>
      <c r="E986" s="23" t="str">
        <f>IF($A$4="I",VLOOKUP(B986,lingue!$A$1:$W$2481,13,FALSE),IF($A$4="GB",VLOOKUP(B986,lingue!$A$1:$W$2481,15,FALSE),IF($A$4="E",VLOOKUP(B986,lingue!$A$1:$W$2481,21,FALSE),IF($A$4="PL",VLOOKUP(B986,lingue!$A$1:$W$2481,23,FALSE),IF($A$4="D",VLOOKUP(B986,lingue!$A$1:$W$2481,17,FALSE),IF($A$4="F",VLOOKUP(B986,lingue!$A$1:$W$2481,19,FALSE)))))))</f>
        <v>CARRELLO E MENSOLE ZINCATI - BASE CON RUOTE FORNITA MONTATA</v>
      </c>
      <c r="F986" s="28"/>
      <c r="G986" s="8"/>
      <c r="J986" s="25">
        <v>1</v>
      </c>
      <c r="K986" s="26"/>
      <c r="L986" s="27">
        <v>357.27</v>
      </c>
      <c r="M986" s="102"/>
    </row>
    <row r="987" spans="1:13" ht="21.75" customHeight="1" x14ac:dyDescent="0.25">
      <c r="A987" s="34" t="s">
        <v>954</v>
      </c>
      <c r="B987" s="22" t="s">
        <v>964</v>
      </c>
      <c r="D987" s="8" t="str">
        <f>IF($A$4="I",VLOOKUP(B987,lingue!$A$1:$W$2481,12,FALSE),IF($A$4="GB",VLOOKUP(B987,lingue!$A$1:$W$2481,14,FALSE),IF($A$4="E",VLOOKUP(B987,lingue!$A$1:$W$2481,20,FALSE),IF($A$4="PL",VLOOKUP(B987,lingue!$A$1:$W$2481,22,FALSE),IF($A$4="D",VLOOKUP(B987,lingue!$A$1:$W$2481,16,FALSE),IF($A$4="F",VLOOKUP(B987,lingue!$A$1:$W$2481,18,FALSE)))))))</f>
        <v>CARRELLO FOX CON 2 MENSOLE FISSE PROF. 205 MM + 12 COMPAT COC0025104 BLU - DIM. MM L=1023 P=613 A=1430</v>
      </c>
      <c r="E987" s="23" t="str">
        <f>IF($A$4="I",VLOOKUP(B987,lingue!$A$1:$W$2481,13,FALSE),IF($A$4="GB",VLOOKUP(B987,lingue!$A$1:$W$2481,15,FALSE),IF($A$4="E",VLOOKUP(B987,lingue!$A$1:$W$2481,21,FALSE),IF($A$4="PL",VLOOKUP(B987,lingue!$A$1:$W$2481,23,FALSE),IF($A$4="D",VLOOKUP(B987,lingue!$A$1:$W$2481,17,FALSE),IF($A$4="F",VLOOKUP(B987,lingue!$A$1:$W$2481,19,FALSE)))))))</f>
        <v>CARRELLO E MENSOLE ZINCATI - BASE CON RUOTE FORNITA MONTATA</v>
      </c>
      <c r="F987" s="28"/>
      <c r="G987" s="8"/>
      <c r="J987" s="25">
        <v>1</v>
      </c>
      <c r="K987" s="26"/>
      <c r="L987" s="27">
        <v>357.27</v>
      </c>
      <c r="M987" s="102"/>
    </row>
    <row r="988" spans="1:13" ht="21.75" customHeight="1" x14ac:dyDescent="0.25">
      <c r="A988" s="34" t="s">
        <v>954</v>
      </c>
      <c r="B988" s="22" t="s">
        <v>965</v>
      </c>
      <c r="D988" s="8" t="str">
        <f>IF($A$4="I",VLOOKUP(B988,lingue!$A$1:$W$2481,12,FALSE),IF($A$4="GB",VLOOKUP(B988,lingue!$A$1:$W$2481,14,FALSE),IF($A$4="E",VLOOKUP(B988,lingue!$A$1:$W$2481,20,FALSE),IF($A$4="PL",VLOOKUP(B988,lingue!$A$1:$W$2481,22,FALSE),IF($A$4="D",VLOOKUP(B988,lingue!$A$1:$W$2481,16,FALSE),IF($A$4="F",VLOOKUP(B988,lingue!$A$1:$W$2481,18,FALSE)))))))</f>
        <v>CARRELLO FOX CON 2 MENSOLE FISSE PROF. 205 MM + 12 COMPAT COC0025105 GIALLO - DIM. MM L=1023 P=613 A=1430</v>
      </c>
      <c r="E988" s="23" t="str">
        <f>IF($A$4="I",VLOOKUP(B988,lingue!$A$1:$W$2481,13,FALSE),IF($A$4="GB",VLOOKUP(B988,lingue!$A$1:$W$2481,15,FALSE),IF($A$4="E",VLOOKUP(B988,lingue!$A$1:$W$2481,21,FALSE),IF($A$4="PL",VLOOKUP(B988,lingue!$A$1:$W$2481,23,FALSE),IF($A$4="D",VLOOKUP(B988,lingue!$A$1:$W$2481,17,FALSE),IF($A$4="F",VLOOKUP(B988,lingue!$A$1:$W$2481,19,FALSE)))))))</f>
        <v>CARRELLO E MENSOLE ZINCATI - BASE CON RUOTE FORNITA MONTATA</v>
      </c>
      <c r="F988" s="28"/>
      <c r="G988" s="8"/>
      <c r="J988" s="25">
        <v>1</v>
      </c>
      <c r="K988" s="26"/>
      <c r="L988" s="27">
        <v>357.27</v>
      </c>
      <c r="M988" s="102"/>
    </row>
    <row r="989" spans="1:13" ht="21.75" customHeight="1" x14ac:dyDescent="0.25">
      <c r="A989" s="34" t="s">
        <v>954</v>
      </c>
      <c r="B989" s="22" t="s">
        <v>966</v>
      </c>
      <c r="D989" s="8" t="str">
        <f>IF($A$4="I",VLOOKUP(B989,lingue!$A$1:$W$2481,12,FALSE),IF($A$4="GB",VLOOKUP(B989,lingue!$A$1:$W$2481,14,FALSE),IF($A$4="E",VLOOKUP(B989,lingue!$A$1:$W$2481,20,FALSE),IF($A$4="PL",VLOOKUP(B989,lingue!$A$1:$W$2481,22,FALSE),IF($A$4="D",VLOOKUP(B989,lingue!$A$1:$W$2481,16,FALSE),IF($A$4="F",VLOOKUP(B989,lingue!$A$1:$W$2481,18,FALSE)))))))</f>
        <v>CARRELLO FOX CON 2 MENSOLE FISSE PROF. 205 MM + 12 COMPAT REPLAST COC0025401 GRIGIO SCURO - DIM. MM L=1023 P=613 A=1430</v>
      </c>
      <c r="E989" s="23" t="str">
        <f>IF($A$4="I",VLOOKUP(B989,lingue!$A$1:$W$2481,13,FALSE),IF($A$4="GB",VLOOKUP(B989,lingue!$A$1:$W$2481,15,FALSE),IF($A$4="E",VLOOKUP(B989,lingue!$A$1:$W$2481,21,FALSE),IF($A$4="PL",VLOOKUP(B989,lingue!$A$1:$W$2481,23,FALSE),IF($A$4="D",VLOOKUP(B989,lingue!$A$1:$W$2481,17,FALSE),IF($A$4="F",VLOOKUP(B989,lingue!$A$1:$W$2481,19,FALSE)))))))</f>
        <v>CARRELLO E MENSOLE ZINCATI - BASE CON RUOTE FORNITA MONTATA</v>
      </c>
      <c r="F989" s="28"/>
      <c r="G989" s="8"/>
      <c r="J989" s="25">
        <v>1</v>
      </c>
      <c r="K989" s="26"/>
      <c r="L989" s="27">
        <v>352.75</v>
      </c>
      <c r="M989" s="102"/>
    </row>
    <row r="990" spans="1:13" ht="21.75" customHeight="1" x14ac:dyDescent="0.25">
      <c r="A990" s="34" t="s">
        <v>954</v>
      </c>
      <c r="B990" s="22" t="s">
        <v>967</v>
      </c>
      <c r="D990" s="8" t="str">
        <f>IF($A$4="I",VLOOKUP(B990,lingue!$A$1:$W$2481,12,FALSE),IF($A$4="GB",VLOOKUP(B990,lingue!$A$1:$W$2481,14,FALSE),IF($A$4="E",VLOOKUP(B990,lingue!$A$1:$W$2481,20,FALSE),IF($A$4="PL",VLOOKUP(B990,lingue!$A$1:$W$2481,22,FALSE),IF($A$4="D",VLOOKUP(B990,lingue!$A$1:$W$2481,16,FALSE),IF($A$4="F",VLOOKUP(B990,lingue!$A$1:$W$2481,18,FALSE)))))))</f>
        <v>CARRELLO FOX CON 2 MENSOLE FISSE PROF. 295 MM + 8 COMPAT COC0035101 GRIGIO SCURO - DIM. MM L=1023 P=613 A=1430</v>
      </c>
      <c r="E990" s="23" t="str">
        <f>IF($A$4="I",VLOOKUP(B990,lingue!$A$1:$W$2481,13,FALSE),IF($A$4="GB",VLOOKUP(B990,lingue!$A$1:$W$2481,15,FALSE),IF($A$4="E",VLOOKUP(B990,lingue!$A$1:$W$2481,21,FALSE),IF($A$4="PL",VLOOKUP(B990,lingue!$A$1:$W$2481,23,FALSE),IF($A$4="D",VLOOKUP(B990,lingue!$A$1:$W$2481,17,FALSE),IF($A$4="F",VLOOKUP(B990,lingue!$A$1:$W$2481,19,FALSE)))))))</f>
        <v>CARRELLO E MENSOLE ZINCATI - BASE CON RUOTE FORNITA MONTATA</v>
      </c>
      <c r="F990" s="28"/>
      <c r="G990" s="8"/>
      <c r="J990" s="25">
        <v>1</v>
      </c>
      <c r="K990" s="26"/>
      <c r="L990" s="27">
        <v>386.51</v>
      </c>
      <c r="M990" s="102"/>
    </row>
    <row r="991" spans="1:13" ht="21.75" customHeight="1" x14ac:dyDescent="0.25">
      <c r="A991" s="34" t="s">
        <v>954</v>
      </c>
      <c r="B991" s="22" t="s">
        <v>968</v>
      </c>
      <c r="D991" s="8" t="str">
        <f>IF($A$4="I",VLOOKUP(B991,lingue!$A$1:$W$2481,12,FALSE),IF($A$4="GB",VLOOKUP(B991,lingue!$A$1:$W$2481,14,FALSE),IF($A$4="E",VLOOKUP(B991,lingue!$A$1:$W$2481,20,FALSE),IF($A$4="PL",VLOOKUP(B991,lingue!$A$1:$W$2481,22,FALSE),IF($A$4="D",VLOOKUP(B991,lingue!$A$1:$W$2481,16,FALSE),IF($A$4="F",VLOOKUP(B991,lingue!$A$1:$W$2481,18,FALSE)))))))</f>
        <v>CARRELLO FOX CON 2 MENSOLE FISSE PROF. 295 MM + 8 COMPAT COC0035102 VERDE - DIM. MM L=1023 P=613 A=1430</v>
      </c>
      <c r="E991" s="23" t="str">
        <f>IF($A$4="I",VLOOKUP(B991,lingue!$A$1:$W$2481,13,FALSE),IF($A$4="GB",VLOOKUP(B991,lingue!$A$1:$W$2481,15,FALSE),IF($A$4="E",VLOOKUP(B991,lingue!$A$1:$W$2481,21,FALSE),IF($A$4="PL",VLOOKUP(B991,lingue!$A$1:$W$2481,23,FALSE),IF($A$4="D",VLOOKUP(B991,lingue!$A$1:$W$2481,17,FALSE),IF($A$4="F",VLOOKUP(B991,lingue!$A$1:$W$2481,19,FALSE)))))))</f>
        <v>CARRELLO E MENSOLE ZINCATI - BASE CON RUOTE FORNITA MONTATA</v>
      </c>
      <c r="F991" s="28"/>
      <c r="G991" s="8"/>
      <c r="J991" s="25">
        <v>1</v>
      </c>
      <c r="K991" s="26"/>
      <c r="L991" s="27">
        <v>386.51</v>
      </c>
      <c r="M991" s="102"/>
    </row>
    <row r="992" spans="1:13" ht="21.75" customHeight="1" x14ac:dyDescent="0.25">
      <c r="A992" s="34" t="s">
        <v>954</v>
      </c>
      <c r="B992" s="22" t="s">
        <v>969</v>
      </c>
      <c r="D992" s="8" t="str">
        <f>IF($A$4="I",VLOOKUP(B992,lingue!$A$1:$W$2481,12,FALSE),IF($A$4="GB",VLOOKUP(B992,lingue!$A$1:$W$2481,14,FALSE),IF($A$4="E",VLOOKUP(B992,lingue!$A$1:$W$2481,20,FALSE),IF($A$4="PL",VLOOKUP(B992,lingue!$A$1:$W$2481,22,FALSE),IF($A$4="D",VLOOKUP(B992,lingue!$A$1:$W$2481,16,FALSE),IF($A$4="F",VLOOKUP(B992,lingue!$A$1:$W$2481,18,FALSE)))))))</f>
        <v>CARRELLO FOX CON 2 MENSOLE FISSE PROF. 295 MM + 8 COMPAT COC0035103 ROSSO - DIM. MM L=1023 P=613 A=1430</v>
      </c>
      <c r="E992" s="23" t="str">
        <f>IF($A$4="I",VLOOKUP(B992,lingue!$A$1:$W$2481,13,FALSE),IF($A$4="GB",VLOOKUP(B992,lingue!$A$1:$W$2481,15,FALSE),IF($A$4="E",VLOOKUP(B992,lingue!$A$1:$W$2481,21,FALSE),IF($A$4="PL",VLOOKUP(B992,lingue!$A$1:$W$2481,23,FALSE),IF($A$4="D",VLOOKUP(B992,lingue!$A$1:$W$2481,17,FALSE),IF($A$4="F",VLOOKUP(B992,lingue!$A$1:$W$2481,19,FALSE)))))))</f>
        <v>CARRELLO E MENSOLE ZINCATI - BASE CON RUOTE FORNITA MONTATA</v>
      </c>
      <c r="F992" s="28"/>
      <c r="G992" s="8"/>
      <c r="J992" s="25">
        <v>1</v>
      </c>
      <c r="K992" s="26"/>
      <c r="L992" s="27">
        <v>386.51</v>
      </c>
      <c r="M992" s="102"/>
    </row>
    <row r="993" spans="1:13" ht="21.75" customHeight="1" x14ac:dyDescent="0.25">
      <c r="A993" s="34" t="s">
        <v>954</v>
      </c>
      <c r="B993" s="22" t="s">
        <v>970</v>
      </c>
      <c r="D993" s="8" t="str">
        <f>IF($A$4="I",VLOOKUP(B993,lingue!$A$1:$W$2481,12,FALSE),IF($A$4="GB",VLOOKUP(B993,lingue!$A$1:$W$2481,14,FALSE),IF($A$4="E",VLOOKUP(B993,lingue!$A$1:$W$2481,20,FALSE),IF($A$4="PL",VLOOKUP(B993,lingue!$A$1:$W$2481,22,FALSE),IF($A$4="D",VLOOKUP(B993,lingue!$A$1:$W$2481,16,FALSE),IF($A$4="F",VLOOKUP(B993,lingue!$A$1:$W$2481,18,FALSE)))))))</f>
        <v>CARRELLO FOX CON 2 MENSOLE FISSE PROF. 295 MM + 8 COMPAT COC0035104 BLU - DIM. MM L=1023 P=613 A=1430</v>
      </c>
      <c r="E993" s="23" t="str">
        <f>IF($A$4="I",VLOOKUP(B993,lingue!$A$1:$W$2481,13,FALSE),IF($A$4="GB",VLOOKUP(B993,lingue!$A$1:$W$2481,15,FALSE),IF($A$4="E",VLOOKUP(B993,lingue!$A$1:$W$2481,21,FALSE),IF($A$4="PL",VLOOKUP(B993,lingue!$A$1:$W$2481,23,FALSE),IF($A$4="D",VLOOKUP(B993,lingue!$A$1:$W$2481,17,FALSE),IF($A$4="F",VLOOKUP(B993,lingue!$A$1:$W$2481,19,FALSE)))))))</f>
        <v>CARRELLO E MENSOLE ZINCATI - BASE CON RUOTE FORNITA MONTATA</v>
      </c>
      <c r="F993" s="28"/>
      <c r="G993" s="8"/>
      <c r="J993" s="25">
        <v>1</v>
      </c>
      <c r="K993" s="26"/>
      <c r="L993" s="27">
        <v>386.51</v>
      </c>
      <c r="M993" s="102"/>
    </row>
    <row r="994" spans="1:13" ht="21.75" customHeight="1" x14ac:dyDescent="0.25">
      <c r="A994" s="34" t="s">
        <v>954</v>
      </c>
      <c r="B994" s="22" t="s">
        <v>971</v>
      </c>
      <c r="D994" s="8" t="str">
        <f>IF($A$4="I",VLOOKUP(B994,lingue!$A$1:$W$2481,12,FALSE),IF($A$4="GB",VLOOKUP(B994,lingue!$A$1:$W$2481,14,FALSE),IF($A$4="E",VLOOKUP(B994,lingue!$A$1:$W$2481,20,FALSE),IF($A$4="PL",VLOOKUP(B994,lingue!$A$1:$W$2481,22,FALSE),IF($A$4="D",VLOOKUP(B994,lingue!$A$1:$W$2481,16,FALSE),IF($A$4="F",VLOOKUP(B994,lingue!$A$1:$W$2481,18,FALSE)))))))</f>
        <v>CARRELLO FOX CON 2 MENSOLE FISSE PROF. 295 MM + 8 COMPAT COC0035105 GIALLO - DIM. MM L=1023 P=613 A=1430</v>
      </c>
      <c r="E994" s="23" t="str">
        <f>IF($A$4="I",VLOOKUP(B994,lingue!$A$1:$W$2481,13,FALSE),IF($A$4="GB",VLOOKUP(B994,lingue!$A$1:$W$2481,15,FALSE),IF($A$4="E",VLOOKUP(B994,lingue!$A$1:$W$2481,21,FALSE),IF($A$4="PL",VLOOKUP(B994,lingue!$A$1:$W$2481,23,FALSE),IF($A$4="D",VLOOKUP(B994,lingue!$A$1:$W$2481,17,FALSE),IF($A$4="F",VLOOKUP(B994,lingue!$A$1:$W$2481,19,FALSE)))))))</f>
        <v>CARRELLO E MENSOLE ZINCATI - BASE CON RUOTE FORNITA MONTATA</v>
      </c>
      <c r="F994" s="28"/>
      <c r="G994" s="8"/>
      <c r="J994" s="25">
        <v>1</v>
      </c>
      <c r="K994" s="26"/>
      <c r="L994" s="27">
        <v>386.51</v>
      </c>
      <c r="M994" s="102"/>
    </row>
    <row r="995" spans="1:13" ht="21.75" customHeight="1" x14ac:dyDescent="0.25">
      <c r="A995" s="34" t="s">
        <v>954</v>
      </c>
      <c r="B995" s="22" t="s">
        <v>972</v>
      </c>
      <c r="D995" s="8" t="str">
        <f>IF($A$4="I",VLOOKUP(B995,lingue!$A$1:$W$2481,12,FALSE),IF($A$4="GB",VLOOKUP(B995,lingue!$A$1:$W$2481,14,FALSE),IF($A$4="E",VLOOKUP(B995,lingue!$A$1:$W$2481,20,FALSE),IF($A$4="PL",VLOOKUP(B995,lingue!$A$1:$W$2481,22,FALSE),IF($A$4="D",VLOOKUP(B995,lingue!$A$1:$W$2481,16,FALSE),IF($A$4="F",VLOOKUP(B995,lingue!$A$1:$W$2481,18,FALSE)))))))</f>
        <v>CARRELLO FOX CON 2 MENSOLE FISSE PROF. 295 MM + 8 COMPAT REPLAST COC0035401 GRIGIO SCURO - DIM. MM L=1023 P=613 A=1430</v>
      </c>
      <c r="E995" s="23" t="str">
        <f>IF($A$4="I",VLOOKUP(B995,lingue!$A$1:$W$2481,13,FALSE),IF($A$4="GB",VLOOKUP(B995,lingue!$A$1:$W$2481,15,FALSE),IF($A$4="E",VLOOKUP(B995,lingue!$A$1:$W$2481,21,FALSE),IF($A$4="PL",VLOOKUP(B995,lingue!$A$1:$W$2481,23,FALSE),IF($A$4="D",VLOOKUP(B995,lingue!$A$1:$W$2481,17,FALSE),IF($A$4="F",VLOOKUP(B995,lingue!$A$1:$W$2481,19,FALSE)))))))</f>
        <v>CARRELLO E MENSOLE ZINCATI - BASE CON RUOTE FORNITA MONTATA</v>
      </c>
      <c r="F995" s="28"/>
      <c r="G995" s="8"/>
      <c r="J995" s="25">
        <v>1</v>
      </c>
      <c r="K995" s="26"/>
      <c r="L995" s="27">
        <v>378.9</v>
      </c>
      <c r="M995" s="102"/>
    </row>
    <row r="996" spans="1:13" ht="21.75" customHeight="1" x14ac:dyDescent="0.25">
      <c r="A996" s="34" t="s">
        <v>954</v>
      </c>
      <c r="B996" s="22" t="s">
        <v>973</v>
      </c>
      <c r="D996" s="8" t="str">
        <f>IF($A$4="I",VLOOKUP(B996,lingue!$A$1:$W$2481,12,FALSE),IF($A$4="GB",VLOOKUP(B996,lingue!$A$1:$W$2481,14,FALSE),IF($A$4="E",VLOOKUP(B996,lingue!$A$1:$W$2481,20,FALSE),IF($A$4="PL",VLOOKUP(B996,lingue!$A$1:$W$2481,22,FALSE),IF($A$4="D",VLOOKUP(B996,lingue!$A$1:$W$2481,16,FALSE),IF($A$4="F",VLOOKUP(B996,lingue!$A$1:$W$2481,18,FALSE)))))))</f>
        <v>CARRELLO FOX CON 2 MENSOLE FISSE PROF. 295 MM + 8 COMPAT COC3A25101 GRIGIO SCURO - DIM. MM L=1023 P=613 A=1430</v>
      </c>
      <c r="E996" s="23" t="str">
        <f>IF($A$4="I",VLOOKUP(B996,lingue!$A$1:$W$2481,13,FALSE),IF($A$4="GB",VLOOKUP(B996,lingue!$A$1:$W$2481,15,FALSE),IF($A$4="E",VLOOKUP(B996,lingue!$A$1:$W$2481,21,FALSE),IF($A$4="PL",VLOOKUP(B996,lingue!$A$1:$W$2481,23,FALSE),IF($A$4="D",VLOOKUP(B996,lingue!$A$1:$W$2481,17,FALSE),IF($A$4="F",VLOOKUP(B996,lingue!$A$1:$W$2481,19,FALSE)))))))</f>
        <v>CARRELLO E MENSOLE ZINCATI - BASE CON RUOTE FORNITA MONTATA</v>
      </c>
      <c r="F996" s="28"/>
      <c r="G996" s="8"/>
      <c r="J996" s="25">
        <v>1</v>
      </c>
      <c r="K996" s="26"/>
      <c r="L996" s="27">
        <v>378.81</v>
      </c>
      <c r="M996" s="102"/>
    </row>
    <row r="997" spans="1:13" ht="21.75" customHeight="1" x14ac:dyDescent="0.25">
      <c r="A997" s="34" t="s">
        <v>954</v>
      </c>
      <c r="B997" s="22" t="s">
        <v>974</v>
      </c>
      <c r="D997" s="8" t="str">
        <f>IF($A$4="I",VLOOKUP(B997,lingue!$A$1:$W$2481,12,FALSE),IF($A$4="GB",VLOOKUP(B997,lingue!$A$1:$W$2481,14,FALSE),IF($A$4="E",VLOOKUP(B997,lingue!$A$1:$W$2481,20,FALSE),IF($A$4="PL",VLOOKUP(B997,lingue!$A$1:$W$2481,22,FALSE),IF($A$4="D",VLOOKUP(B997,lingue!$A$1:$W$2481,16,FALSE),IF($A$4="F",VLOOKUP(B997,lingue!$A$1:$W$2481,18,FALSE)))))))</f>
        <v>CARRELLO FOX CON 2 MENSOLE FISSE PROF. 295 MM + 8 COMPAT COC3A25102 VERDE - DIM. MM L=1023 P=613 A=1430</v>
      </c>
      <c r="E997" s="23" t="str">
        <f>IF($A$4="I",VLOOKUP(B997,lingue!$A$1:$W$2481,13,FALSE),IF($A$4="GB",VLOOKUP(B997,lingue!$A$1:$W$2481,15,FALSE),IF($A$4="E",VLOOKUP(B997,lingue!$A$1:$W$2481,21,FALSE),IF($A$4="PL",VLOOKUP(B997,lingue!$A$1:$W$2481,23,FALSE),IF($A$4="D",VLOOKUP(B997,lingue!$A$1:$W$2481,17,FALSE),IF($A$4="F",VLOOKUP(B997,lingue!$A$1:$W$2481,19,FALSE)))))))</f>
        <v>CARRELLO E MENSOLE ZINCATI - BASE CON RUOTE FORNITA MONTATA</v>
      </c>
      <c r="F997" s="28"/>
      <c r="G997" s="8"/>
      <c r="J997" s="25">
        <v>1</v>
      </c>
      <c r="K997" s="26"/>
      <c r="L997" s="27">
        <v>378.81</v>
      </c>
      <c r="M997" s="102"/>
    </row>
    <row r="998" spans="1:13" ht="21.75" customHeight="1" x14ac:dyDescent="0.25">
      <c r="A998" s="34" t="s">
        <v>954</v>
      </c>
      <c r="B998" s="22" t="s">
        <v>975</v>
      </c>
      <c r="D998" s="8" t="str">
        <f>IF($A$4="I",VLOOKUP(B998,lingue!$A$1:$W$2481,12,FALSE),IF($A$4="GB",VLOOKUP(B998,lingue!$A$1:$W$2481,14,FALSE),IF($A$4="E",VLOOKUP(B998,lingue!$A$1:$W$2481,20,FALSE),IF($A$4="PL",VLOOKUP(B998,lingue!$A$1:$W$2481,22,FALSE),IF($A$4="D",VLOOKUP(B998,lingue!$A$1:$W$2481,16,FALSE),IF($A$4="F",VLOOKUP(B998,lingue!$A$1:$W$2481,18,FALSE)))))))</f>
        <v>CARRELLO FOX CON 2 MENSOLE FISSE PROF. 295 MM + 8 COMPAT COC3A25103 ROSSO - DIM. MM L=1023 P=613 A=1430</v>
      </c>
      <c r="E998" s="23" t="str">
        <f>IF($A$4="I",VLOOKUP(B998,lingue!$A$1:$W$2481,13,FALSE),IF($A$4="GB",VLOOKUP(B998,lingue!$A$1:$W$2481,15,FALSE),IF($A$4="E",VLOOKUP(B998,lingue!$A$1:$W$2481,21,FALSE),IF($A$4="PL",VLOOKUP(B998,lingue!$A$1:$W$2481,23,FALSE),IF($A$4="D",VLOOKUP(B998,lingue!$A$1:$W$2481,17,FALSE),IF($A$4="F",VLOOKUP(B998,lingue!$A$1:$W$2481,19,FALSE)))))))</f>
        <v>CARRELLO E MENSOLE ZINCATI - BASE CON RUOTE FORNITA MONTATA</v>
      </c>
      <c r="F998" s="28"/>
      <c r="G998" s="8"/>
      <c r="J998" s="25">
        <v>1</v>
      </c>
      <c r="K998" s="26"/>
      <c r="L998" s="27">
        <v>378.81</v>
      </c>
      <c r="M998" s="102"/>
    </row>
    <row r="999" spans="1:13" ht="21.75" customHeight="1" x14ac:dyDescent="0.25">
      <c r="A999" s="34" t="s">
        <v>954</v>
      </c>
      <c r="B999" s="22" t="s">
        <v>976</v>
      </c>
      <c r="D999" s="8" t="str">
        <f>IF($A$4="I",VLOOKUP(B999,lingue!$A$1:$W$2481,12,FALSE),IF($A$4="GB",VLOOKUP(B999,lingue!$A$1:$W$2481,14,FALSE),IF($A$4="E",VLOOKUP(B999,lingue!$A$1:$W$2481,20,FALSE),IF($A$4="PL",VLOOKUP(B999,lingue!$A$1:$W$2481,22,FALSE),IF($A$4="D",VLOOKUP(B999,lingue!$A$1:$W$2481,16,FALSE),IF($A$4="F",VLOOKUP(B999,lingue!$A$1:$W$2481,18,FALSE)))))))</f>
        <v>CARRELLO FOX CON 2 MENSOLE FISSE PROF. 295 MM + 8 COMPAT COC3A25104 BLU - DIM. MM L=1023 P=613 A=1430</v>
      </c>
      <c r="E999" s="23" t="str">
        <f>IF($A$4="I",VLOOKUP(B999,lingue!$A$1:$W$2481,13,FALSE),IF($A$4="GB",VLOOKUP(B999,lingue!$A$1:$W$2481,15,FALSE),IF($A$4="E",VLOOKUP(B999,lingue!$A$1:$W$2481,21,FALSE),IF($A$4="PL",VLOOKUP(B999,lingue!$A$1:$W$2481,23,FALSE),IF($A$4="D",VLOOKUP(B999,lingue!$A$1:$W$2481,17,FALSE),IF($A$4="F",VLOOKUP(B999,lingue!$A$1:$W$2481,19,FALSE)))))))</f>
        <v>CARRELLO E MENSOLE ZINCATI - BASE CON RUOTE FORNITA MONTATA</v>
      </c>
      <c r="F999" s="28"/>
      <c r="G999" s="8"/>
      <c r="J999" s="25">
        <v>1</v>
      </c>
      <c r="K999" s="26"/>
      <c r="L999" s="27">
        <v>378.81</v>
      </c>
      <c r="M999" s="102"/>
    </row>
    <row r="1000" spans="1:13" ht="21.75" customHeight="1" x14ac:dyDescent="0.25">
      <c r="A1000" s="34" t="s">
        <v>954</v>
      </c>
      <c r="B1000" s="22" t="s">
        <v>977</v>
      </c>
      <c r="D1000" s="8" t="str">
        <f>IF($A$4="I",VLOOKUP(B1000,lingue!$A$1:$W$2481,12,FALSE),IF($A$4="GB",VLOOKUP(B1000,lingue!$A$1:$W$2481,14,FALSE),IF($A$4="E",VLOOKUP(B1000,lingue!$A$1:$W$2481,20,FALSE),IF($A$4="PL",VLOOKUP(B1000,lingue!$A$1:$W$2481,22,FALSE),IF($A$4="D",VLOOKUP(B1000,lingue!$A$1:$W$2481,16,FALSE),IF($A$4="F",VLOOKUP(B1000,lingue!$A$1:$W$2481,18,FALSE)))))))</f>
        <v>CARRELLO FOX CON 2 MENSOLE FISSE PROF. 295 MM + 8 COMPAT COC3A25105 GIALLO - DIM. MM L=1023 P=613 A=1430</v>
      </c>
      <c r="E1000" s="23" t="str">
        <f>IF($A$4="I",VLOOKUP(B1000,lingue!$A$1:$W$2481,13,FALSE),IF($A$4="GB",VLOOKUP(B1000,lingue!$A$1:$W$2481,15,FALSE),IF($A$4="E",VLOOKUP(B1000,lingue!$A$1:$W$2481,21,FALSE),IF($A$4="PL",VLOOKUP(B1000,lingue!$A$1:$W$2481,23,FALSE),IF($A$4="D",VLOOKUP(B1000,lingue!$A$1:$W$2481,17,FALSE),IF($A$4="F",VLOOKUP(B1000,lingue!$A$1:$W$2481,19,FALSE)))))))</f>
        <v>CARRELLO E MENSOLE ZINCATI - BASE CON RUOTE FORNITA MONTATA</v>
      </c>
      <c r="F1000" s="28"/>
      <c r="G1000" s="8"/>
      <c r="J1000" s="25">
        <v>1</v>
      </c>
      <c r="K1000" s="26"/>
      <c r="L1000" s="27">
        <v>378.81</v>
      </c>
      <c r="M1000" s="102"/>
    </row>
    <row r="1001" spans="1:13" ht="21.75" customHeight="1" x14ac:dyDescent="0.25">
      <c r="A1001" s="34" t="s">
        <v>954</v>
      </c>
      <c r="B1001" s="22" t="s">
        <v>978</v>
      </c>
      <c r="D1001" s="8" t="str">
        <f>IF($A$4="I",VLOOKUP(B1001,lingue!$A$1:$W$2481,12,FALSE),IF($A$4="GB",VLOOKUP(B1001,lingue!$A$1:$W$2481,14,FALSE),IF($A$4="E",VLOOKUP(B1001,lingue!$A$1:$W$2481,20,FALSE),IF($A$4="PL",VLOOKUP(B1001,lingue!$A$1:$W$2481,22,FALSE),IF($A$4="D",VLOOKUP(B1001,lingue!$A$1:$W$2481,16,FALSE),IF($A$4="F",VLOOKUP(B1001,lingue!$A$1:$W$2481,18,FALSE)))))))</f>
        <v>CARRELLO FOX CON 2 MENSOLE FISSE PROF. 295 MM + 8 COMPAT REPLAST COC3A25401 GRIGIO SCURO - DIM. MM L=1023 P=613 A=1430</v>
      </c>
      <c r="E1001" s="23" t="str">
        <f>IF($A$4="I",VLOOKUP(B1001,lingue!$A$1:$W$2481,13,FALSE),IF($A$4="GB",VLOOKUP(B1001,lingue!$A$1:$W$2481,15,FALSE),IF($A$4="E",VLOOKUP(B1001,lingue!$A$1:$W$2481,21,FALSE),IF($A$4="PL",VLOOKUP(B1001,lingue!$A$1:$W$2481,23,FALSE),IF($A$4="D",VLOOKUP(B1001,lingue!$A$1:$W$2481,17,FALSE),IF($A$4="F",VLOOKUP(B1001,lingue!$A$1:$W$2481,19,FALSE)))))))</f>
        <v>CARRELLO E MENSOLE ZINCATI - BASE CON RUOTE FORNITA MONTATA</v>
      </c>
      <c r="F1001" s="28"/>
      <c r="G1001" s="8"/>
      <c r="J1001" s="25">
        <v>1</v>
      </c>
      <c r="K1001" s="26"/>
      <c r="L1001" s="27">
        <v>372.77</v>
      </c>
      <c r="M1001" s="102"/>
    </row>
    <row r="1002" spans="1:13" ht="21.75" customHeight="1" x14ac:dyDescent="0.25">
      <c r="A1002" s="34" t="s">
        <v>954</v>
      </c>
      <c r="B1002" s="22" t="s">
        <v>979</v>
      </c>
      <c r="D1002" s="8" t="str">
        <f>IF($A$4="I",VLOOKUP(B1002,lingue!$A$1:$W$2481,12,FALSE),IF($A$4="GB",VLOOKUP(B1002,lingue!$A$1:$W$2481,14,FALSE),IF($A$4="E",VLOOKUP(B1002,lingue!$A$1:$W$2481,20,FALSE),IF($A$4="PL",VLOOKUP(B1002,lingue!$A$1:$W$2481,22,FALSE),IF($A$4="D",VLOOKUP(B1002,lingue!$A$1:$W$2481,16,FALSE),IF($A$4="F",VLOOKUP(B1002,lingue!$A$1:$W$2481,18,FALSE)))))))</f>
        <v>CARRELLO FOX CON 2 MENSOLE INCLINABILI PROF. 220 MM + 12 COMPAT COC0015101 GRIGIO SCURO - DIM. MM L=725 P=613 A=1430</v>
      </c>
      <c r="E1002" s="23" t="str">
        <f>IF($A$4="I",VLOOKUP(B1002,lingue!$A$1:$W$2481,13,FALSE),IF($A$4="GB",VLOOKUP(B1002,lingue!$A$1:$W$2481,15,FALSE),IF($A$4="E",VLOOKUP(B1002,lingue!$A$1:$W$2481,21,FALSE),IF($A$4="PL",VLOOKUP(B1002,lingue!$A$1:$W$2481,23,FALSE),IF($A$4="D",VLOOKUP(B1002,lingue!$A$1:$W$2481,17,FALSE),IF($A$4="F",VLOOKUP(B1002,lingue!$A$1:$W$2481,19,FALSE)))))))</f>
        <v>CARRELLO E MENSOLE ZINCATI - BASE CON RUOTE FORNITA MONTATA</v>
      </c>
      <c r="F1002" s="28"/>
      <c r="G1002" s="8"/>
      <c r="J1002" s="25">
        <v>1</v>
      </c>
      <c r="K1002" s="26"/>
      <c r="L1002" s="27">
        <v>362.66</v>
      </c>
      <c r="M1002" s="102"/>
    </row>
    <row r="1003" spans="1:13" ht="21.75" customHeight="1" x14ac:dyDescent="0.25">
      <c r="A1003" s="34" t="s">
        <v>954</v>
      </c>
      <c r="B1003" s="22" t="s">
        <v>980</v>
      </c>
      <c r="D1003" s="8" t="str">
        <f>IF($A$4="I",VLOOKUP(B1003,lingue!$A$1:$W$2481,12,FALSE),IF($A$4="GB",VLOOKUP(B1003,lingue!$A$1:$W$2481,14,FALSE),IF($A$4="E",VLOOKUP(B1003,lingue!$A$1:$W$2481,20,FALSE),IF($A$4="PL",VLOOKUP(B1003,lingue!$A$1:$W$2481,22,FALSE),IF($A$4="D",VLOOKUP(B1003,lingue!$A$1:$W$2481,16,FALSE),IF($A$4="F",VLOOKUP(B1003,lingue!$A$1:$W$2481,18,FALSE)))))))</f>
        <v>CARRELLO FOX CON 2 MENSOLE INCLINABILI PROF. 220 MM + 12 COMPAT COC0015102 VERDE - DIM. MM L=725 P=613 A=1430</v>
      </c>
      <c r="E1003" s="23" t="str">
        <f>IF($A$4="I",VLOOKUP(B1003,lingue!$A$1:$W$2481,13,FALSE),IF($A$4="GB",VLOOKUP(B1003,lingue!$A$1:$W$2481,15,FALSE),IF($A$4="E",VLOOKUP(B1003,lingue!$A$1:$W$2481,21,FALSE),IF($A$4="PL",VLOOKUP(B1003,lingue!$A$1:$W$2481,23,FALSE),IF($A$4="D",VLOOKUP(B1003,lingue!$A$1:$W$2481,17,FALSE),IF($A$4="F",VLOOKUP(B1003,lingue!$A$1:$W$2481,19,FALSE)))))))</f>
        <v>CARRELLO E MENSOLE ZINCATI - BASE CON RUOTE FORNITA MONTATA</v>
      </c>
      <c r="F1003" s="28"/>
      <c r="G1003" s="8"/>
      <c r="J1003" s="25">
        <v>1</v>
      </c>
      <c r="K1003" s="26"/>
      <c r="L1003" s="27">
        <v>362.66</v>
      </c>
      <c r="M1003" s="102"/>
    </row>
    <row r="1004" spans="1:13" ht="21.75" customHeight="1" x14ac:dyDescent="0.25">
      <c r="A1004" s="34" t="s">
        <v>954</v>
      </c>
      <c r="B1004" s="22" t="s">
        <v>981</v>
      </c>
      <c r="D1004" s="8" t="str">
        <f>IF($A$4="I",VLOOKUP(B1004,lingue!$A$1:$W$2481,12,FALSE),IF($A$4="GB",VLOOKUP(B1004,lingue!$A$1:$W$2481,14,FALSE),IF($A$4="E",VLOOKUP(B1004,lingue!$A$1:$W$2481,20,FALSE),IF($A$4="PL",VLOOKUP(B1004,lingue!$A$1:$W$2481,22,FALSE),IF($A$4="D",VLOOKUP(B1004,lingue!$A$1:$W$2481,16,FALSE),IF($A$4="F",VLOOKUP(B1004,lingue!$A$1:$W$2481,18,FALSE)))))))</f>
        <v>CARRELLO FOX CON 2 MENSOLE INCLINABILI PROF. 220 MM + 12 COMPAT COC0015103 ROSSO - DIM. MM L=725 P=613 A=1430</v>
      </c>
      <c r="E1004" s="23" t="str">
        <f>IF($A$4="I",VLOOKUP(B1004,lingue!$A$1:$W$2481,13,FALSE),IF($A$4="GB",VLOOKUP(B1004,lingue!$A$1:$W$2481,15,FALSE),IF($A$4="E",VLOOKUP(B1004,lingue!$A$1:$W$2481,21,FALSE),IF($A$4="PL",VLOOKUP(B1004,lingue!$A$1:$W$2481,23,FALSE),IF($A$4="D",VLOOKUP(B1004,lingue!$A$1:$W$2481,17,FALSE),IF($A$4="F",VLOOKUP(B1004,lingue!$A$1:$W$2481,19,FALSE)))))))</f>
        <v>CARRELLO E MENSOLE ZINCATI - BASE CON RUOTE FORNITA MONTATA</v>
      </c>
      <c r="F1004" s="28"/>
      <c r="G1004" s="8"/>
      <c r="J1004" s="25">
        <v>1</v>
      </c>
      <c r="K1004" s="26"/>
      <c r="L1004" s="27">
        <v>362.66</v>
      </c>
      <c r="M1004" s="102"/>
    </row>
    <row r="1005" spans="1:13" ht="21.75" customHeight="1" x14ac:dyDescent="0.25">
      <c r="A1005" s="34" t="s">
        <v>954</v>
      </c>
      <c r="B1005" s="22" t="s">
        <v>982</v>
      </c>
      <c r="D1005" s="8" t="str">
        <f>IF($A$4="I",VLOOKUP(B1005,lingue!$A$1:$W$2481,12,FALSE),IF($A$4="GB",VLOOKUP(B1005,lingue!$A$1:$W$2481,14,FALSE),IF($A$4="E",VLOOKUP(B1005,lingue!$A$1:$W$2481,20,FALSE),IF($A$4="PL",VLOOKUP(B1005,lingue!$A$1:$W$2481,22,FALSE),IF($A$4="D",VLOOKUP(B1005,lingue!$A$1:$W$2481,16,FALSE),IF($A$4="F",VLOOKUP(B1005,lingue!$A$1:$W$2481,18,FALSE)))))))</f>
        <v>CARRELLO FOX CON 2 MENSOLE INCLINABILI PROF. 220 MM + 12 COMPAT COC0015104 BLU - DIM. MM L=725 P=613 A=1430</v>
      </c>
      <c r="E1005" s="23" t="str">
        <f>IF($A$4="I",VLOOKUP(B1005,lingue!$A$1:$W$2481,13,FALSE),IF($A$4="GB",VLOOKUP(B1005,lingue!$A$1:$W$2481,15,FALSE),IF($A$4="E",VLOOKUP(B1005,lingue!$A$1:$W$2481,21,FALSE),IF($A$4="PL",VLOOKUP(B1005,lingue!$A$1:$W$2481,23,FALSE),IF($A$4="D",VLOOKUP(B1005,lingue!$A$1:$W$2481,17,FALSE),IF($A$4="F",VLOOKUP(B1005,lingue!$A$1:$W$2481,19,FALSE)))))))</f>
        <v>CARRELLO E MENSOLE ZINCATI - BASE CON RUOTE FORNITA MONTATA</v>
      </c>
      <c r="F1005" s="28"/>
      <c r="G1005" s="8"/>
      <c r="J1005" s="25">
        <v>1</v>
      </c>
      <c r="K1005" s="26"/>
      <c r="L1005" s="27">
        <v>362.66</v>
      </c>
      <c r="M1005" s="102"/>
    </row>
    <row r="1006" spans="1:13" ht="21.75" customHeight="1" x14ac:dyDescent="0.25">
      <c r="A1006" s="34" t="s">
        <v>954</v>
      </c>
      <c r="B1006" s="22" t="s">
        <v>983</v>
      </c>
      <c r="D1006" s="8" t="str">
        <f>IF($A$4="I",VLOOKUP(B1006,lingue!$A$1:$W$2481,12,FALSE),IF($A$4="GB",VLOOKUP(B1006,lingue!$A$1:$W$2481,14,FALSE),IF($A$4="E",VLOOKUP(B1006,lingue!$A$1:$W$2481,20,FALSE),IF($A$4="PL",VLOOKUP(B1006,lingue!$A$1:$W$2481,22,FALSE),IF($A$4="D",VLOOKUP(B1006,lingue!$A$1:$W$2481,16,FALSE),IF($A$4="F",VLOOKUP(B1006,lingue!$A$1:$W$2481,18,FALSE)))))))</f>
        <v>CARRELLO FOX CON 2 MENSOLE INCLINABILI PROF. 220 MM + 12 COMPAT COC0015105 GIALLO - DIM. MM L=725 P=613 A=1430</v>
      </c>
      <c r="E1006" s="23" t="str">
        <f>IF($A$4="I",VLOOKUP(B1006,lingue!$A$1:$W$2481,13,FALSE),IF($A$4="GB",VLOOKUP(B1006,lingue!$A$1:$W$2481,15,FALSE),IF($A$4="E",VLOOKUP(B1006,lingue!$A$1:$W$2481,21,FALSE),IF($A$4="PL",VLOOKUP(B1006,lingue!$A$1:$W$2481,23,FALSE),IF($A$4="D",VLOOKUP(B1006,lingue!$A$1:$W$2481,17,FALSE),IF($A$4="F",VLOOKUP(B1006,lingue!$A$1:$W$2481,19,FALSE)))))))</f>
        <v>CARRELLO E MENSOLE ZINCATI - BASE CON RUOTE FORNITA MONTATA</v>
      </c>
      <c r="F1006" s="28"/>
      <c r="G1006" s="8"/>
      <c r="J1006" s="25">
        <v>1</v>
      </c>
      <c r="K1006" s="26"/>
      <c r="L1006" s="27">
        <v>362.66</v>
      </c>
      <c r="M1006" s="102"/>
    </row>
    <row r="1007" spans="1:13" ht="21.75" customHeight="1" x14ac:dyDescent="0.25">
      <c r="A1007" s="34" t="s">
        <v>954</v>
      </c>
      <c r="B1007" s="22" t="s">
        <v>984</v>
      </c>
      <c r="D1007" s="8" t="str">
        <f>IF($A$4="I",VLOOKUP(B1007,lingue!$A$1:$W$2481,12,FALSE),IF($A$4="GB",VLOOKUP(B1007,lingue!$A$1:$W$2481,14,FALSE),IF($A$4="E",VLOOKUP(B1007,lingue!$A$1:$W$2481,20,FALSE),IF($A$4="PL",VLOOKUP(B1007,lingue!$A$1:$W$2481,22,FALSE),IF($A$4="D",VLOOKUP(B1007,lingue!$A$1:$W$2481,16,FALSE),IF($A$4="F",VLOOKUP(B1007,lingue!$A$1:$W$2481,18,FALSE)))))))</f>
        <v>CARRELLO FOX CON 2 MENSOLE INCLINABILI PROF. 220 MM + 12 COMPAT REPLAST COC0015401 GRIGIO SCURO - DIM. MM L=725 P=613 A=1430</v>
      </c>
      <c r="E1007" s="23" t="str">
        <f>IF($A$4="I",VLOOKUP(B1007,lingue!$A$1:$W$2481,13,FALSE),IF($A$4="GB",VLOOKUP(B1007,lingue!$A$1:$W$2481,15,FALSE),IF($A$4="E",VLOOKUP(B1007,lingue!$A$1:$W$2481,21,FALSE),IF($A$4="PL",VLOOKUP(B1007,lingue!$A$1:$W$2481,23,FALSE),IF($A$4="D",VLOOKUP(B1007,lingue!$A$1:$W$2481,17,FALSE),IF($A$4="F",VLOOKUP(B1007,lingue!$A$1:$W$2481,19,FALSE)))))))</f>
        <v>CARRELLO E MENSOLE ZINCATI - BASE CON RUOTE FORNITA MONTATA</v>
      </c>
      <c r="F1007" s="28"/>
      <c r="G1007" s="8"/>
      <c r="J1007" s="25">
        <v>1</v>
      </c>
      <c r="K1007" s="26"/>
      <c r="L1007" s="27">
        <v>359.59</v>
      </c>
      <c r="M1007" s="102"/>
    </row>
    <row r="1008" spans="1:13" ht="21.75" customHeight="1" x14ac:dyDescent="0.25">
      <c r="A1008" s="34" t="s">
        <v>954</v>
      </c>
      <c r="B1008" s="22" t="s">
        <v>985</v>
      </c>
      <c r="D1008" s="8" t="str">
        <f>IF($A$4="I",VLOOKUP(B1008,lingue!$A$1:$W$2481,12,FALSE),IF($A$4="GB",VLOOKUP(B1008,lingue!$A$1:$W$2481,14,FALSE),IF($A$4="E",VLOOKUP(B1008,lingue!$A$1:$W$2481,20,FALSE),IF($A$4="PL",VLOOKUP(B1008,lingue!$A$1:$W$2481,22,FALSE),IF($A$4="D",VLOOKUP(B1008,lingue!$A$1:$W$2481,16,FALSE),IF($A$4="F",VLOOKUP(B1008,lingue!$A$1:$W$2481,18,FALSE)))))))</f>
        <v>CARRELLO FOX CON 2 MENSOLE INCLINABILI PROF. 220 MM + 8 COMPAT COC0025101 GRIGIO SCURO - DIM. MM L=725 P=613 A=1430</v>
      </c>
      <c r="E1008" s="23" t="str">
        <f>IF($A$4="I",VLOOKUP(B1008,lingue!$A$1:$W$2481,13,FALSE),IF($A$4="GB",VLOOKUP(B1008,lingue!$A$1:$W$2481,15,FALSE),IF($A$4="E",VLOOKUP(B1008,lingue!$A$1:$W$2481,21,FALSE),IF($A$4="PL",VLOOKUP(B1008,lingue!$A$1:$W$2481,23,FALSE),IF($A$4="D",VLOOKUP(B1008,lingue!$A$1:$W$2481,17,FALSE),IF($A$4="F",VLOOKUP(B1008,lingue!$A$1:$W$2481,19,FALSE)))))))</f>
        <v>CARRELLO E MENSOLE ZINCATI - BASE CON RUOTE FORNITA MONTATA</v>
      </c>
      <c r="F1008" s="28"/>
      <c r="G1008" s="8"/>
      <c r="J1008" s="25">
        <v>1</v>
      </c>
      <c r="K1008" s="26"/>
      <c r="L1008" s="27">
        <v>366.65</v>
      </c>
      <c r="M1008" s="102"/>
    </row>
    <row r="1009" spans="1:13" ht="21.75" customHeight="1" x14ac:dyDescent="0.25">
      <c r="A1009" s="34" t="s">
        <v>954</v>
      </c>
      <c r="B1009" s="22" t="s">
        <v>986</v>
      </c>
      <c r="D1009" s="8" t="str">
        <f>IF($A$4="I",VLOOKUP(B1009,lingue!$A$1:$W$2481,12,FALSE),IF($A$4="GB",VLOOKUP(B1009,lingue!$A$1:$W$2481,14,FALSE),IF($A$4="E",VLOOKUP(B1009,lingue!$A$1:$W$2481,20,FALSE),IF($A$4="PL",VLOOKUP(B1009,lingue!$A$1:$W$2481,22,FALSE),IF($A$4="D",VLOOKUP(B1009,lingue!$A$1:$W$2481,16,FALSE),IF($A$4="F",VLOOKUP(B1009,lingue!$A$1:$W$2481,18,FALSE)))))))</f>
        <v>CARRELLO FOX CON 2 MENSOLE INCLINABILI PROF. 220 MM + 8 COMPAT COC0025102 VERDE - DIM. MM L=725 P=613 A=1430</v>
      </c>
      <c r="E1009" s="23" t="str">
        <f>IF($A$4="I",VLOOKUP(B1009,lingue!$A$1:$W$2481,13,FALSE),IF($A$4="GB",VLOOKUP(B1009,lingue!$A$1:$W$2481,15,FALSE),IF($A$4="E",VLOOKUP(B1009,lingue!$A$1:$W$2481,21,FALSE),IF($A$4="PL",VLOOKUP(B1009,lingue!$A$1:$W$2481,23,FALSE),IF($A$4="D",VLOOKUP(B1009,lingue!$A$1:$W$2481,17,FALSE),IF($A$4="F",VLOOKUP(B1009,lingue!$A$1:$W$2481,19,FALSE)))))))</f>
        <v>CARRELLO E MENSOLE ZINCATI - BASE CON RUOTE FORNITA MONTATA</v>
      </c>
      <c r="F1009" s="28"/>
      <c r="G1009" s="8"/>
      <c r="J1009" s="25">
        <v>1</v>
      </c>
      <c r="K1009" s="26"/>
      <c r="L1009" s="27">
        <v>366.65</v>
      </c>
      <c r="M1009" s="102"/>
    </row>
    <row r="1010" spans="1:13" ht="21.75" customHeight="1" x14ac:dyDescent="0.25">
      <c r="A1010" s="34" t="s">
        <v>954</v>
      </c>
      <c r="B1010" s="22" t="s">
        <v>987</v>
      </c>
      <c r="D1010" s="8" t="str">
        <f>IF($A$4="I",VLOOKUP(B1010,lingue!$A$1:$W$2481,12,FALSE),IF($A$4="GB",VLOOKUP(B1010,lingue!$A$1:$W$2481,14,FALSE),IF($A$4="E",VLOOKUP(B1010,lingue!$A$1:$W$2481,20,FALSE),IF($A$4="PL",VLOOKUP(B1010,lingue!$A$1:$W$2481,22,FALSE),IF($A$4="D",VLOOKUP(B1010,lingue!$A$1:$W$2481,16,FALSE),IF($A$4="F",VLOOKUP(B1010,lingue!$A$1:$W$2481,18,FALSE)))))))</f>
        <v>CARRELLO FOX CON 2 MENSOLE INCLINABILI PROF. 220 MM + 8 COMPAT COC0025103 ROSSO - DIM. MM L=725 P=613 A=1430</v>
      </c>
      <c r="E1010" s="23" t="str">
        <f>IF($A$4="I",VLOOKUP(B1010,lingue!$A$1:$W$2481,13,FALSE),IF($A$4="GB",VLOOKUP(B1010,lingue!$A$1:$W$2481,15,FALSE),IF($A$4="E",VLOOKUP(B1010,lingue!$A$1:$W$2481,21,FALSE),IF($A$4="PL",VLOOKUP(B1010,lingue!$A$1:$W$2481,23,FALSE),IF($A$4="D",VLOOKUP(B1010,lingue!$A$1:$W$2481,17,FALSE),IF($A$4="F",VLOOKUP(B1010,lingue!$A$1:$W$2481,19,FALSE)))))))</f>
        <v>CARRELLO E MENSOLE ZINCATI - BASE CON RUOTE FORNITA MONTATA</v>
      </c>
      <c r="F1010" s="28"/>
      <c r="G1010" s="8"/>
      <c r="J1010" s="25">
        <v>1</v>
      </c>
      <c r="K1010" s="26"/>
      <c r="L1010" s="27">
        <v>366.65</v>
      </c>
      <c r="M1010" s="102"/>
    </row>
    <row r="1011" spans="1:13" ht="21.75" customHeight="1" x14ac:dyDescent="0.25">
      <c r="A1011" s="34" t="s">
        <v>954</v>
      </c>
      <c r="B1011" s="22" t="s">
        <v>988</v>
      </c>
      <c r="D1011" s="8" t="str">
        <f>IF($A$4="I",VLOOKUP(B1011,lingue!$A$1:$W$2481,12,FALSE),IF($A$4="GB",VLOOKUP(B1011,lingue!$A$1:$W$2481,14,FALSE),IF($A$4="E",VLOOKUP(B1011,lingue!$A$1:$W$2481,20,FALSE),IF($A$4="PL",VLOOKUP(B1011,lingue!$A$1:$W$2481,22,FALSE),IF($A$4="D",VLOOKUP(B1011,lingue!$A$1:$W$2481,16,FALSE),IF($A$4="F",VLOOKUP(B1011,lingue!$A$1:$W$2481,18,FALSE)))))))</f>
        <v>CARRELLO FOX CON 2 MENSOLE INCLINABILI PROF. 220 MM + 8 COMPAT COC0025104 BLU - DIM. MM L=725 P=613 A=1430</v>
      </c>
      <c r="E1011" s="23" t="str">
        <f>IF($A$4="I",VLOOKUP(B1011,lingue!$A$1:$W$2481,13,FALSE),IF($A$4="GB",VLOOKUP(B1011,lingue!$A$1:$W$2481,15,FALSE),IF($A$4="E",VLOOKUP(B1011,lingue!$A$1:$W$2481,21,FALSE),IF($A$4="PL",VLOOKUP(B1011,lingue!$A$1:$W$2481,23,FALSE),IF($A$4="D",VLOOKUP(B1011,lingue!$A$1:$W$2481,17,FALSE),IF($A$4="F",VLOOKUP(B1011,lingue!$A$1:$W$2481,19,FALSE)))))))</f>
        <v>CARRELLO E MENSOLE ZINCATI - BASE CON RUOTE FORNITA MONTATA</v>
      </c>
      <c r="F1011" s="28"/>
      <c r="G1011" s="8"/>
      <c r="J1011" s="25">
        <v>1</v>
      </c>
      <c r="K1011" s="26"/>
      <c r="L1011" s="27">
        <v>366.65</v>
      </c>
      <c r="M1011" s="102"/>
    </row>
    <row r="1012" spans="1:13" ht="21.75" customHeight="1" x14ac:dyDescent="0.25">
      <c r="A1012" s="34" t="s">
        <v>954</v>
      </c>
      <c r="B1012" s="22" t="s">
        <v>989</v>
      </c>
      <c r="D1012" s="8" t="str">
        <f>IF($A$4="I",VLOOKUP(B1012,lingue!$A$1:$W$2481,12,FALSE),IF($A$4="GB",VLOOKUP(B1012,lingue!$A$1:$W$2481,14,FALSE),IF($A$4="E",VLOOKUP(B1012,lingue!$A$1:$W$2481,20,FALSE),IF($A$4="PL",VLOOKUP(B1012,lingue!$A$1:$W$2481,22,FALSE),IF($A$4="D",VLOOKUP(B1012,lingue!$A$1:$W$2481,16,FALSE),IF($A$4="F",VLOOKUP(B1012,lingue!$A$1:$W$2481,18,FALSE)))))))</f>
        <v>CARRELLO FOX CON 2 MENSOLE INCLINABILI PROF. 220 MM + 8 COMPAT COC0025105 GIALLO - DIM. MM L=725 P=613 A=1430</v>
      </c>
      <c r="E1012" s="23" t="str">
        <f>IF($A$4="I",VLOOKUP(B1012,lingue!$A$1:$W$2481,13,FALSE),IF($A$4="GB",VLOOKUP(B1012,lingue!$A$1:$W$2481,15,FALSE),IF($A$4="E",VLOOKUP(B1012,lingue!$A$1:$W$2481,21,FALSE),IF($A$4="PL",VLOOKUP(B1012,lingue!$A$1:$W$2481,23,FALSE),IF($A$4="D",VLOOKUP(B1012,lingue!$A$1:$W$2481,17,FALSE),IF($A$4="F",VLOOKUP(B1012,lingue!$A$1:$W$2481,19,FALSE)))))))</f>
        <v>CARRELLO E MENSOLE ZINCATI - BASE CON RUOTE FORNITA MONTATA</v>
      </c>
      <c r="F1012" s="28"/>
      <c r="G1012" s="8"/>
      <c r="J1012" s="25">
        <v>1</v>
      </c>
      <c r="K1012" s="26"/>
      <c r="L1012" s="27">
        <v>366.65</v>
      </c>
      <c r="M1012" s="102"/>
    </row>
    <row r="1013" spans="1:13" ht="21.75" customHeight="1" x14ac:dyDescent="0.25">
      <c r="A1013" s="34" t="s">
        <v>954</v>
      </c>
      <c r="B1013" s="22" t="s">
        <v>990</v>
      </c>
      <c r="D1013" s="8" t="str">
        <f>IF($A$4="I",VLOOKUP(B1013,lingue!$A$1:$W$2481,12,FALSE),IF($A$4="GB",VLOOKUP(B1013,lingue!$A$1:$W$2481,14,FALSE),IF($A$4="E",VLOOKUP(B1013,lingue!$A$1:$W$2481,20,FALSE),IF($A$4="PL",VLOOKUP(B1013,lingue!$A$1:$W$2481,22,FALSE),IF($A$4="D",VLOOKUP(B1013,lingue!$A$1:$W$2481,16,FALSE),IF($A$4="F",VLOOKUP(B1013,lingue!$A$1:$W$2481,18,FALSE)))))))</f>
        <v>CARRELLO FOX CON 2 MENSOLE INCLINABILI PROF. 220 MM + 8 COMPAT REPLAST COC0025401 GRIGIO SCURO - DIM. MM L=725 P=613 A=1430</v>
      </c>
      <c r="E1013" s="23" t="str">
        <f>IF($A$4="I",VLOOKUP(B1013,lingue!$A$1:$W$2481,13,FALSE),IF($A$4="GB",VLOOKUP(B1013,lingue!$A$1:$W$2481,15,FALSE),IF($A$4="E",VLOOKUP(B1013,lingue!$A$1:$W$2481,21,FALSE),IF($A$4="PL",VLOOKUP(B1013,lingue!$A$1:$W$2481,23,FALSE),IF($A$4="D",VLOOKUP(B1013,lingue!$A$1:$W$2481,17,FALSE),IF($A$4="F",VLOOKUP(B1013,lingue!$A$1:$W$2481,19,FALSE)))))))</f>
        <v>CARRELLO E MENSOLE ZINCATI - BASE CON RUOTE FORNITA MONTATA</v>
      </c>
      <c r="F1013" s="28"/>
      <c r="G1013" s="8"/>
      <c r="J1013" s="25">
        <v>1</v>
      </c>
      <c r="K1013" s="26"/>
      <c r="L1013" s="27">
        <v>363.64</v>
      </c>
      <c r="M1013" s="102"/>
    </row>
    <row r="1014" spans="1:13" ht="21.75" customHeight="1" x14ac:dyDescent="0.25">
      <c r="A1014" s="34" t="s">
        <v>954</v>
      </c>
      <c r="B1014" s="22" t="s">
        <v>991</v>
      </c>
      <c r="D1014" s="8" t="str">
        <f>IF($A$4="I",VLOOKUP(B1014,lingue!$A$1:$W$2481,12,FALSE),IF($A$4="GB",VLOOKUP(B1014,lingue!$A$1:$W$2481,14,FALSE),IF($A$4="E",VLOOKUP(B1014,lingue!$A$1:$W$2481,20,FALSE),IF($A$4="PL",VLOOKUP(B1014,lingue!$A$1:$W$2481,22,FALSE),IF($A$4="D",VLOOKUP(B1014,lingue!$A$1:$W$2481,16,FALSE),IF($A$4="F",VLOOKUP(B1014,lingue!$A$1:$W$2481,18,FALSE)))))))</f>
        <v>CARRELLO FOX CON 2 MENSOLE INCLINABILI PROF. 420 MM + 6 COMPAT COC0035101 GRIGIO SCURO - DIM. MM L=725 P=613 A=1430</v>
      </c>
      <c r="E1014" s="23" t="str">
        <f>IF($A$4="I",VLOOKUP(B1014,lingue!$A$1:$W$2481,13,FALSE),IF($A$4="GB",VLOOKUP(B1014,lingue!$A$1:$W$2481,15,FALSE),IF($A$4="E",VLOOKUP(B1014,lingue!$A$1:$W$2481,21,FALSE),IF($A$4="PL",VLOOKUP(B1014,lingue!$A$1:$W$2481,23,FALSE),IF($A$4="D",VLOOKUP(B1014,lingue!$A$1:$W$2481,17,FALSE),IF($A$4="F",VLOOKUP(B1014,lingue!$A$1:$W$2481,19,FALSE)))))))</f>
        <v>CARRELLO E MENSOLE ZINCATI - BASE CON RUOTE FORNITA MONTATA</v>
      </c>
      <c r="F1014" s="28"/>
      <c r="G1014" s="8"/>
      <c r="J1014" s="25">
        <v>1</v>
      </c>
      <c r="K1014" s="26"/>
      <c r="L1014" s="27">
        <v>383.95</v>
      </c>
      <c r="M1014" s="102"/>
    </row>
    <row r="1015" spans="1:13" ht="21.75" customHeight="1" x14ac:dyDescent="0.25">
      <c r="A1015" s="34" t="s">
        <v>954</v>
      </c>
      <c r="B1015" s="22" t="s">
        <v>992</v>
      </c>
      <c r="D1015" s="8" t="str">
        <f>IF($A$4="I",VLOOKUP(B1015,lingue!$A$1:$W$2481,12,FALSE),IF($A$4="GB",VLOOKUP(B1015,lingue!$A$1:$W$2481,14,FALSE),IF($A$4="E",VLOOKUP(B1015,lingue!$A$1:$W$2481,20,FALSE),IF($A$4="PL",VLOOKUP(B1015,lingue!$A$1:$W$2481,22,FALSE),IF($A$4="D",VLOOKUP(B1015,lingue!$A$1:$W$2481,16,FALSE),IF($A$4="F",VLOOKUP(B1015,lingue!$A$1:$W$2481,18,FALSE)))))))</f>
        <v>CARRELLO FOX CON 2 MENSOLE INCLINABILI PROF. 420 MM + 6 COMPAT COC0035102 VERDE - DIM. MM L=725 P=613 A=1430</v>
      </c>
      <c r="E1015" s="23" t="str">
        <f>IF($A$4="I",VLOOKUP(B1015,lingue!$A$1:$W$2481,13,FALSE),IF($A$4="GB",VLOOKUP(B1015,lingue!$A$1:$W$2481,15,FALSE),IF($A$4="E",VLOOKUP(B1015,lingue!$A$1:$W$2481,21,FALSE),IF($A$4="PL",VLOOKUP(B1015,lingue!$A$1:$W$2481,23,FALSE),IF($A$4="D",VLOOKUP(B1015,lingue!$A$1:$W$2481,17,FALSE),IF($A$4="F",VLOOKUP(B1015,lingue!$A$1:$W$2481,19,FALSE)))))))</f>
        <v>CARRELLO E MENSOLE ZINCATI - BASE CON RUOTE FORNITA MONTATA</v>
      </c>
      <c r="F1015" s="28"/>
      <c r="G1015" s="8"/>
      <c r="J1015" s="25">
        <v>1</v>
      </c>
      <c r="K1015" s="26"/>
      <c r="L1015" s="27">
        <v>383.95</v>
      </c>
      <c r="M1015" s="102"/>
    </row>
    <row r="1016" spans="1:13" ht="21.75" customHeight="1" x14ac:dyDescent="0.25">
      <c r="A1016" s="34" t="s">
        <v>954</v>
      </c>
      <c r="B1016" s="22" t="s">
        <v>993</v>
      </c>
      <c r="D1016" s="8" t="str">
        <f>IF($A$4="I",VLOOKUP(B1016,lingue!$A$1:$W$2481,12,FALSE),IF($A$4="GB",VLOOKUP(B1016,lingue!$A$1:$W$2481,14,FALSE),IF($A$4="E",VLOOKUP(B1016,lingue!$A$1:$W$2481,20,FALSE),IF($A$4="PL",VLOOKUP(B1016,lingue!$A$1:$W$2481,22,FALSE),IF($A$4="D",VLOOKUP(B1016,lingue!$A$1:$W$2481,16,FALSE),IF($A$4="F",VLOOKUP(B1016,lingue!$A$1:$W$2481,18,FALSE)))))))</f>
        <v>CARRELLO FOX CON 2 MENSOLE INCLINABILI PROF. 420 MM + 6 COMPAT COC0035103 ROSSO - DIM. MM L=725 P=613 A=1430</v>
      </c>
      <c r="E1016" s="23" t="str">
        <f>IF($A$4="I",VLOOKUP(B1016,lingue!$A$1:$W$2481,13,FALSE),IF($A$4="GB",VLOOKUP(B1016,lingue!$A$1:$W$2481,15,FALSE),IF($A$4="E",VLOOKUP(B1016,lingue!$A$1:$W$2481,21,FALSE),IF($A$4="PL",VLOOKUP(B1016,lingue!$A$1:$W$2481,23,FALSE),IF($A$4="D",VLOOKUP(B1016,lingue!$A$1:$W$2481,17,FALSE),IF($A$4="F",VLOOKUP(B1016,lingue!$A$1:$W$2481,19,FALSE)))))))</f>
        <v>CARRELLO E MENSOLE ZINCATI - BASE CON RUOTE FORNITA MONTATA</v>
      </c>
      <c r="F1016" s="28"/>
      <c r="G1016" s="8"/>
      <c r="J1016" s="25">
        <v>1</v>
      </c>
      <c r="K1016" s="26"/>
      <c r="L1016" s="27">
        <v>383.95</v>
      </c>
      <c r="M1016" s="102"/>
    </row>
    <row r="1017" spans="1:13" ht="21.75" customHeight="1" x14ac:dyDescent="0.25">
      <c r="A1017" s="34" t="s">
        <v>954</v>
      </c>
      <c r="B1017" s="22" t="s">
        <v>994</v>
      </c>
      <c r="D1017" s="8" t="str">
        <f>IF($A$4="I",VLOOKUP(B1017,lingue!$A$1:$W$2481,12,FALSE),IF($A$4="GB",VLOOKUP(B1017,lingue!$A$1:$W$2481,14,FALSE),IF($A$4="E",VLOOKUP(B1017,lingue!$A$1:$W$2481,20,FALSE),IF($A$4="PL",VLOOKUP(B1017,lingue!$A$1:$W$2481,22,FALSE),IF($A$4="D",VLOOKUP(B1017,lingue!$A$1:$W$2481,16,FALSE),IF($A$4="F",VLOOKUP(B1017,lingue!$A$1:$W$2481,18,FALSE)))))))</f>
        <v>CARRELLO FOX CON 2 MENSOLE INCLINABILI PROF. 420 MM + 6 COMPAT COC0035104 BLU - DIM. MM L=725 P=613 A=1430</v>
      </c>
      <c r="E1017" s="23" t="str">
        <f>IF($A$4="I",VLOOKUP(B1017,lingue!$A$1:$W$2481,13,FALSE),IF($A$4="GB",VLOOKUP(B1017,lingue!$A$1:$W$2481,15,FALSE),IF($A$4="E",VLOOKUP(B1017,lingue!$A$1:$W$2481,21,FALSE),IF($A$4="PL",VLOOKUP(B1017,lingue!$A$1:$W$2481,23,FALSE),IF($A$4="D",VLOOKUP(B1017,lingue!$A$1:$W$2481,17,FALSE),IF($A$4="F",VLOOKUP(B1017,lingue!$A$1:$W$2481,19,FALSE)))))))</f>
        <v>CARRELLO E MENSOLE ZINCATI - BASE CON RUOTE FORNITA MONTATA</v>
      </c>
      <c r="F1017" s="28"/>
      <c r="G1017" s="8"/>
      <c r="J1017" s="25">
        <v>1</v>
      </c>
      <c r="K1017" s="26"/>
      <c r="L1017" s="27">
        <v>383.95</v>
      </c>
      <c r="M1017" s="102"/>
    </row>
    <row r="1018" spans="1:13" ht="21.75" customHeight="1" x14ac:dyDescent="0.25">
      <c r="A1018" s="34" t="s">
        <v>954</v>
      </c>
      <c r="B1018" s="22" t="s">
        <v>995</v>
      </c>
      <c r="D1018" s="8" t="str">
        <f>IF($A$4="I",VLOOKUP(B1018,lingue!$A$1:$W$2481,12,FALSE),IF($A$4="GB",VLOOKUP(B1018,lingue!$A$1:$W$2481,14,FALSE),IF($A$4="E",VLOOKUP(B1018,lingue!$A$1:$W$2481,20,FALSE),IF($A$4="PL",VLOOKUP(B1018,lingue!$A$1:$W$2481,22,FALSE),IF($A$4="D",VLOOKUP(B1018,lingue!$A$1:$W$2481,16,FALSE),IF($A$4="F",VLOOKUP(B1018,lingue!$A$1:$W$2481,18,FALSE)))))))</f>
        <v>CARRELLO FOX CON 2 MENSOLE INCLINABILI PROF. 420 MM + 6 COMPAT COC0035105 GIALLO - DIM. MM L=725 P=613 A=1430</v>
      </c>
      <c r="E1018" s="23" t="str">
        <f>IF($A$4="I",VLOOKUP(B1018,lingue!$A$1:$W$2481,13,FALSE),IF($A$4="GB",VLOOKUP(B1018,lingue!$A$1:$W$2481,15,FALSE),IF($A$4="E",VLOOKUP(B1018,lingue!$A$1:$W$2481,21,FALSE),IF($A$4="PL",VLOOKUP(B1018,lingue!$A$1:$W$2481,23,FALSE),IF($A$4="D",VLOOKUP(B1018,lingue!$A$1:$W$2481,17,FALSE),IF($A$4="F",VLOOKUP(B1018,lingue!$A$1:$W$2481,19,FALSE)))))))</f>
        <v>CARRELLO E MENSOLE ZINCATI - BASE CON RUOTE FORNITA MONTATA</v>
      </c>
      <c r="F1018" s="28"/>
      <c r="G1018" s="8"/>
      <c r="J1018" s="25">
        <v>1</v>
      </c>
      <c r="K1018" s="26"/>
      <c r="L1018" s="27">
        <v>383.95</v>
      </c>
      <c r="M1018" s="102"/>
    </row>
    <row r="1019" spans="1:13" ht="21.75" customHeight="1" x14ac:dyDescent="0.25">
      <c r="A1019" s="34" t="s">
        <v>954</v>
      </c>
      <c r="B1019" s="22" t="s">
        <v>996</v>
      </c>
      <c r="D1019" s="8" t="str">
        <f>IF($A$4="I",VLOOKUP(B1019,lingue!$A$1:$W$2481,12,FALSE),IF($A$4="GB",VLOOKUP(B1019,lingue!$A$1:$W$2481,14,FALSE),IF($A$4="E",VLOOKUP(B1019,lingue!$A$1:$W$2481,20,FALSE),IF($A$4="PL",VLOOKUP(B1019,lingue!$A$1:$W$2481,22,FALSE),IF($A$4="D",VLOOKUP(B1019,lingue!$A$1:$W$2481,16,FALSE),IF($A$4="F",VLOOKUP(B1019,lingue!$A$1:$W$2481,18,FALSE)))))))</f>
        <v>CARRELLO FOX CON 2 MENSOLE INCLINABILI PROF. 420 MM + 6 COMPAT REPLAST COC0035401 GRIGIO SCURO - DIM. MM L=725 P=613 A=1430</v>
      </c>
      <c r="E1019" s="23" t="str">
        <f>IF($A$4="I",VLOOKUP(B1019,lingue!$A$1:$W$2481,13,FALSE),IF($A$4="GB",VLOOKUP(B1019,lingue!$A$1:$W$2481,15,FALSE),IF($A$4="E",VLOOKUP(B1019,lingue!$A$1:$W$2481,21,FALSE),IF($A$4="PL",VLOOKUP(B1019,lingue!$A$1:$W$2481,23,FALSE),IF($A$4="D",VLOOKUP(B1019,lingue!$A$1:$W$2481,17,FALSE),IF($A$4="F",VLOOKUP(B1019,lingue!$A$1:$W$2481,19,FALSE)))))))</f>
        <v>CARRELLO E MENSOLE ZINCATI - BASE CON RUOTE FORNITA MONTATA</v>
      </c>
      <c r="F1019" s="28"/>
      <c r="G1019" s="8"/>
      <c r="J1019" s="25">
        <v>1</v>
      </c>
      <c r="K1019" s="26"/>
      <c r="L1019" s="27">
        <v>378.25</v>
      </c>
      <c r="M1019" s="102"/>
    </row>
    <row r="1020" spans="1:13" ht="21.75" customHeight="1" x14ac:dyDescent="0.25">
      <c r="A1020" s="34" t="s">
        <v>954</v>
      </c>
      <c r="B1020" s="22" t="s">
        <v>997</v>
      </c>
      <c r="D1020" s="8" t="str">
        <f>IF($A$4="I",VLOOKUP(B1020,lingue!$A$1:$W$2481,12,FALSE),IF($A$4="GB",VLOOKUP(B1020,lingue!$A$1:$W$2481,14,FALSE),IF($A$4="E",VLOOKUP(B1020,lingue!$A$1:$W$2481,20,FALSE),IF($A$4="PL",VLOOKUP(B1020,lingue!$A$1:$W$2481,22,FALSE),IF($A$4="D",VLOOKUP(B1020,lingue!$A$1:$W$2481,16,FALSE),IF($A$4="F",VLOOKUP(B1020,lingue!$A$1:$W$2481,18,FALSE)))))))</f>
        <v>CARRELLO FOX CON 2 MENSOLE INCLINABILI PROF. 420 MM + 6 COMPAT COC3A25101 GRIGIO SCURO - DIM. MM L=725 P=613 A=1430</v>
      </c>
      <c r="E1020" s="23" t="str">
        <f>IF($A$4="I",VLOOKUP(B1020,lingue!$A$1:$W$2481,13,FALSE),IF($A$4="GB",VLOOKUP(B1020,lingue!$A$1:$W$2481,15,FALSE),IF($A$4="E",VLOOKUP(B1020,lingue!$A$1:$W$2481,21,FALSE),IF($A$4="PL",VLOOKUP(B1020,lingue!$A$1:$W$2481,23,FALSE),IF($A$4="D",VLOOKUP(B1020,lingue!$A$1:$W$2481,17,FALSE),IF($A$4="F",VLOOKUP(B1020,lingue!$A$1:$W$2481,19,FALSE)))))))</f>
        <v>CARRELLO E MENSOLE ZINCATI - BASE CON RUOTE FORNITA MONTATA</v>
      </c>
      <c r="F1020" s="28"/>
      <c r="G1020" s="8"/>
      <c r="J1020" s="25">
        <v>1</v>
      </c>
      <c r="K1020" s="26"/>
      <c r="L1020" s="27">
        <v>378.18</v>
      </c>
      <c r="M1020" s="102"/>
    </row>
    <row r="1021" spans="1:13" ht="21.75" customHeight="1" x14ac:dyDescent="0.25">
      <c r="A1021" s="34" t="s">
        <v>954</v>
      </c>
      <c r="B1021" s="22" t="s">
        <v>998</v>
      </c>
      <c r="D1021" s="8" t="str">
        <f>IF($A$4="I",VLOOKUP(B1021,lingue!$A$1:$W$2481,12,FALSE),IF($A$4="GB",VLOOKUP(B1021,lingue!$A$1:$W$2481,14,FALSE),IF($A$4="E",VLOOKUP(B1021,lingue!$A$1:$W$2481,20,FALSE),IF($A$4="PL",VLOOKUP(B1021,lingue!$A$1:$W$2481,22,FALSE),IF($A$4="D",VLOOKUP(B1021,lingue!$A$1:$W$2481,16,FALSE),IF($A$4="F",VLOOKUP(B1021,lingue!$A$1:$W$2481,18,FALSE)))))))</f>
        <v>CARRELLO FOX CON 2 MENSOLE INCLINABILI PROF. 420 MM + 6 COMPAT COC3A25102 VERDE - DIM. MM L=725 P=613 A=1430</v>
      </c>
      <c r="E1021" s="23" t="str">
        <f>IF($A$4="I",VLOOKUP(B1021,lingue!$A$1:$W$2481,13,FALSE),IF($A$4="GB",VLOOKUP(B1021,lingue!$A$1:$W$2481,15,FALSE),IF($A$4="E",VLOOKUP(B1021,lingue!$A$1:$W$2481,21,FALSE),IF($A$4="PL",VLOOKUP(B1021,lingue!$A$1:$W$2481,23,FALSE),IF($A$4="D",VLOOKUP(B1021,lingue!$A$1:$W$2481,17,FALSE),IF($A$4="F",VLOOKUP(B1021,lingue!$A$1:$W$2481,19,FALSE)))))))</f>
        <v>CARRELLO E MENSOLE ZINCATI - BASE CON RUOTE FORNITA MONTATA</v>
      </c>
      <c r="F1021" s="28"/>
      <c r="G1021" s="8"/>
      <c r="J1021" s="25">
        <v>1</v>
      </c>
      <c r="K1021" s="26"/>
      <c r="L1021" s="27">
        <v>378.18</v>
      </c>
      <c r="M1021" s="102"/>
    </row>
    <row r="1022" spans="1:13" ht="21.75" customHeight="1" x14ac:dyDescent="0.25">
      <c r="A1022" s="34" t="s">
        <v>954</v>
      </c>
      <c r="B1022" s="22" t="s">
        <v>999</v>
      </c>
      <c r="D1022" s="8" t="str">
        <f>IF($A$4="I",VLOOKUP(B1022,lingue!$A$1:$W$2481,12,FALSE),IF($A$4="GB",VLOOKUP(B1022,lingue!$A$1:$W$2481,14,FALSE),IF($A$4="E",VLOOKUP(B1022,lingue!$A$1:$W$2481,20,FALSE),IF($A$4="PL",VLOOKUP(B1022,lingue!$A$1:$W$2481,22,FALSE),IF($A$4="D",VLOOKUP(B1022,lingue!$A$1:$W$2481,16,FALSE),IF($A$4="F",VLOOKUP(B1022,lingue!$A$1:$W$2481,18,FALSE)))))))</f>
        <v>CARRELLO FOX CON 2 MENSOLE INCLINABILI PROF. 420 MM + 6 COMPAT COC3A25103 ROSSO - DIM. MM L=725 P=613 A=1430</v>
      </c>
      <c r="E1022" s="23" t="str">
        <f>IF($A$4="I",VLOOKUP(B1022,lingue!$A$1:$W$2481,13,FALSE),IF($A$4="GB",VLOOKUP(B1022,lingue!$A$1:$W$2481,15,FALSE),IF($A$4="E",VLOOKUP(B1022,lingue!$A$1:$W$2481,21,FALSE),IF($A$4="PL",VLOOKUP(B1022,lingue!$A$1:$W$2481,23,FALSE),IF($A$4="D",VLOOKUP(B1022,lingue!$A$1:$W$2481,17,FALSE),IF($A$4="F",VLOOKUP(B1022,lingue!$A$1:$W$2481,19,FALSE)))))))</f>
        <v>CARRELLO E MENSOLE ZINCATI - BASE CON RUOTE FORNITA MONTATA</v>
      </c>
      <c r="F1022" s="28"/>
      <c r="G1022" s="8"/>
      <c r="J1022" s="25">
        <v>1</v>
      </c>
      <c r="K1022" s="26"/>
      <c r="L1022" s="27">
        <v>378.18</v>
      </c>
      <c r="M1022" s="102"/>
    </row>
    <row r="1023" spans="1:13" ht="21.75" customHeight="1" x14ac:dyDescent="0.25">
      <c r="A1023" s="34" t="s">
        <v>954</v>
      </c>
      <c r="B1023" s="22" t="s">
        <v>1000</v>
      </c>
      <c r="D1023" s="8" t="str">
        <f>IF($A$4="I",VLOOKUP(B1023,lingue!$A$1:$W$2481,12,FALSE),IF($A$4="GB",VLOOKUP(B1023,lingue!$A$1:$W$2481,14,FALSE),IF($A$4="E",VLOOKUP(B1023,lingue!$A$1:$W$2481,20,FALSE),IF($A$4="PL",VLOOKUP(B1023,lingue!$A$1:$W$2481,22,FALSE),IF($A$4="D",VLOOKUP(B1023,lingue!$A$1:$W$2481,16,FALSE),IF($A$4="F",VLOOKUP(B1023,lingue!$A$1:$W$2481,18,FALSE)))))))</f>
        <v>CARRELLO FOX CON 2 MENSOLE INCLINABILI PROF. 420 MM + 6 COMPAT COC3A25104 BLU - DIM. MM L=725 P=613 A=1430</v>
      </c>
      <c r="E1023" s="23" t="str">
        <f>IF($A$4="I",VLOOKUP(B1023,lingue!$A$1:$W$2481,13,FALSE),IF($A$4="GB",VLOOKUP(B1023,lingue!$A$1:$W$2481,15,FALSE),IF($A$4="E",VLOOKUP(B1023,lingue!$A$1:$W$2481,21,FALSE),IF($A$4="PL",VLOOKUP(B1023,lingue!$A$1:$W$2481,23,FALSE),IF($A$4="D",VLOOKUP(B1023,lingue!$A$1:$W$2481,17,FALSE),IF($A$4="F",VLOOKUP(B1023,lingue!$A$1:$W$2481,19,FALSE)))))))</f>
        <v>CARRELLO E MENSOLE ZINCATI - BASE CON RUOTE FORNITA MONTATA</v>
      </c>
      <c r="F1023" s="28"/>
      <c r="G1023" s="8"/>
      <c r="J1023" s="25">
        <v>1</v>
      </c>
      <c r="K1023" s="26"/>
      <c r="L1023" s="27">
        <v>378.18</v>
      </c>
      <c r="M1023" s="102"/>
    </row>
    <row r="1024" spans="1:13" ht="21.75" customHeight="1" x14ac:dyDescent="0.25">
      <c r="A1024" s="34" t="s">
        <v>954</v>
      </c>
      <c r="B1024" s="22" t="s">
        <v>1001</v>
      </c>
      <c r="D1024" s="8" t="str">
        <f>IF($A$4="I",VLOOKUP(B1024,lingue!$A$1:$W$2481,12,FALSE),IF($A$4="GB",VLOOKUP(B1024,lingue!$A$1:$W$2481,14,FALSE),IF($A$4="E",VLOOKUP(B1024,lingue!$A$1:$W$2481,20,FALSE),IF($A$4="PL",VLOOKUP(B1024,lingue!$A$1:$W$2481,22,FALSE),IF($A$4="D",VLOOKUP(B1024,lingue!$A$1:$W$2481,16,FALSE),IF($A$4="F",VLOOKUP(B1024,lingue!$A$1:$W$2481,18,FALSE)))))))</f>
        <v>CARRELLO FOX CON 2 MENSOLE INCLINABILI PROF. 420 MM + 6 COMPAT COC3A25105 GIALLO - DIM. MM L=725 P=613 A=1430</v>
      </c>
      <c r="E1024" s="23" t="str">
        <f>IF($A$4="I",VLOOKUP(B1024,lingue!$A$1:$W$2481,13,FALSE),IF($A$4="GB",VLOOKUP(B1024,lingue!$A$1:$W$2481,15,FALSE),IF($A$4="E",VLOOKUP(B1024,lingue!$A$1:$W$2481,21,FALSE),IF($A$4="PL",VLOOKUP(B1024,lingue!$A$1:$W$2481,23,FALSE),IF($A$4="D",VLOOKUP(B1024,lingue!$A$1:$W$2481,17,FALSE),IF($A$4="F",VLOOKUP(B1024,lingue!$A$1:$W$2481,19,FALSE)))))))</f>
        <v>CARRELLO E MENSOLE ZINCATI - BASE CON RUOTE FORNITA MONTATA</v>
      </c>
      <c r="F1024" s="28"/>
      <c r="G1024" s="8"/>
      <c r="J1024" s="25">
        <v>1</v>
      </c>
      <c r="K1024" s="26"/>
      <c r="L1024" s="27">
        <v>378.18</v>
      </c>
      <c r="M1024" s="102"/>
    </row>
    <row r="1025" spans="1:13" ht="21.75" customHeight="1" x14ac:dyDescent="0.25">
      <c r="A1025" s="34" t="s">
        <v>954</v>
      </c>
      <c r="B1025" s="22" t="s">
        <v>1002</v>
      </c>
      <c r="D1025" s="8" t="str">
        <f>IF($A$4="I",VLOOKUP(B1025,lingue!$A$1:$W$2481,12,FALSE),IF($A$4="GB",VLOOKUP(B1025,lingue!$A$1:$W$2481,14,FALSE),IF($A$4="E",VLOOKUP(B1025,lingue!$A$1:$W$2481,20,FALSE),IF($A$4="PL",VLOOKUP(B1025,lingue!$A$1:$W$2481,22,FALSE),IF($A$4="D",VLOOKUP(B1025,lingue!$A$1:$W$2481,16,FALSE),IF($A$4="F",VLOOKUP(B1025,lingue!$A$1:$W$2481,18,FALSE)))))))</f>
        <v>CARRELLO FOX CON 2 MENSOLE INCLINABILI PROF. 420 MM + 6 COMPAT REPLAST COC3A25401 GRIGIO SCURO - DIM. MM L=725 P=613 A=1430</v>
      </c>
      <c r="E1025" s="23" t="str">
        <f>IF($A$4="I",VLOOKUP(B1025,lingue!$A$1:$W$2481,13,FALSE),IF($A$4="GB",VLOOKUP(B1025,lingue!$A$1:$W$2481,15,FALSE),IF($A$4="E",VLOOKUP(B1025,lingue!$A$1:$W$2481,21,FALSE),IF($A$4="PL",VLOOKUP(B1025,lingue!$A$1:$W$2481,23,FALSE),IF($A$4="D",VLOOKUP(B1025,lingue!$A$1:$W$2481,17,FALSE),IF($A$4="F",VLOOKUP(B1025,lingue!$A$1:$W$2481,19,FALSE)))))))</f>
        <v>CARRELLO E MENSOLE ZINCATI - BASE CON RUOTE FORNITA MONTATA</v>
      </c>
      <c r="F1025" s="28"/>
      <c r="G1025" s="8"/>
      <c r="J1025" s="25">
        <v>1</v>
      </c>
      <c r="K1025" s="26"/>
      <c r="L1025" s="27">
        <v>373.64</v>
      </c>
      <c r="M1025" s="102"/>
    </row>
    <row r="1026" spans="1:13" ht="21.75" customHeight="1" x14ac:dyDescent="0.25">
      <c r="A1026" s="34" t="s">
        <v>954</v>
      </c>
      <c r="B1026" s="22" t="s">
        <v>1003</v>
      </c>
      <c r="D1026" s="8" t="str">
        <f>IF($A$4="I",VLOOKUP(B1026,lingue!$A$1:$W$2481,12,FALSE),IF($A$4="GB",VLOOKUP(B1026,lingue!$A$1:$W$2481,14,FALSE),IF($A$4="E",VLOOKUP(B1026,lingue!$A$1:$W$2481,20,FALSE),IF($A$4="PL",VLOOKUP(B1026,lingue!$A$1:$W$2481,22,FALSE),IF($A$4="D",VLOOKUP(B1026,lingue!$A$1:$W$2481,16,FALSE),IF($A$4="F",VLOOKUP(B1026,lingue!$A$1:$W$2481,18,FALSE)))))))</f>
        <v xml:space="preserve">MENSOLA FOX FISSA AGGIUNTIVA PROF. 150 MM + 9 COMPAT COC0015101 GRIGIO SCURO - DIM. MM L=974 P=150 </v>
      </c>
      <c r="E1026" s="23" t="str">
        <f>IF($A$4="I",VLOOKUP(B1026,lingue!$A$1:$W$2481,13,FALSE),IF($A$4="GB",VLOOKUP(B1026,lingue!$A$1:$W$2481,15,FALSE),IF($A$4="E",VLOOKUP(B1026,lingue!$A$1:$W$2481,21,FALSE),IF($A$4="PL",VLOOKUP(B1026,lingue!$A$1:$W$2481,23,FALSE),IF($A$4="D",VLOOKUP(B1026,lingue!$A$1:$W$2481,17,FALSE),IF($A$4="F",VLOOKUP(B1026,lingue!$A$1:$W$2481,19,FALSE)))))))</f>
        <v>MENSOLA ZINCATA</v>
      </c>
      <c r="F1026" s="28"/>
      <c r="G1026" s="8"/>
      <c r="J1026" s="25">
        <v>1</v>
      </c>
      <c r="K1026" s="26"/>
      <c r="L1026" s="27">
        <v>24.27</v>
      </c>
      <c r="M1026" s="102"/>
    </row>
    <row r="1027" spans="1:13" ht="21.75" customHeight="1" x14ac:dyDescent="0.25">
      <c r="A1027" s="34" t="s">
        <v>954</v>
      </c>
      <c r="B1027" s="22" t="s">
        <v>1004</v>
      </c>
      <c r="D1027" s="8" t="str">
        <f>IF($A$4="I",VLOOKUP(B1027,lingue!$A$1:$W$2481,12,FALSE),IF($A$4="GB",VLOOKUP(B1027,lingue!$A$1:$W$2481,14,FALSE),IF($A$4="E",VLOOKUP(B1027,lingue!$A$1:$W$2481,20,FALSE),IF($A$4="PL",VLOOKUP(B1027,lingue!$A$1:$W$2481,22,FALSE),IF($A$4="D",VLOOKUP(B1027,lingue!$A$1:$W$2481,16,FALSE),IF($A$4="F",VLOOKUP(B1027,lingue!$A$1:$W$2481,18,FALSE)))))))</f>
        <v xml:space="preserve">MENSOLA FOX FISSA AGGIUNTIVA PROF. 150 MM + 9 COMPAT COC0015102 VERDE - DIM. MM L=974 P=150 </v>
      </c>
      <c r="E1027" s="23" t="str">
        <f>IF($A$4="I",VLOOKUP(B1027,lingue!$A$1:$W$2481,13,FALSE),IF($A$4="GB",VLOOKUP(B1027,lingue!$A$1:$W$2481,15,FALSE),IF($A$4="E",VLOOKUP(B1027,lingue!$A$1:$W$2481,21,FALSE),IF($A$4="PL",VLOOKUP(B1027,lingue!$A$1:$W$2481,23,FALSE),IF($A$4="D",VLOOKUP(B1027,lingue!$A$1:$W$2481,17,FALSE),IF($A$4="F",VLOOKUP(B1027,lingue!$A$1:$W$2481,19,FALSE)))))))</f>
        <v>MENSOLA ZINCATA</v>
      </c>
      <c r="F1027" s="28"/>
      <c r="G1027" s="8"/>
      <c r="J1027" s="25">
        <v>1</v>
      </c>
      <c r="K1027" s="26"/>
      <c r="L1027" s="27">
        <v>24.27</v>
      </c>
      <c r="M1027" s="102"/>
    </row>
    <row r="1028" spans="1:13" ht="21.75" customHeight="1" x14ac:dyDescent="0.25">
      <c r="A1028" s="34" t="s">
        <v>954</v>
      </c>
      <c r="B1028" s="22" t="s">
        <v>1005</v>
      </c>
      <c r="D1028" s="8" t="str">
        <f>IF($A$4="I",VLOOKUP(B1028,lingue!$A$1:$W$2481,12,FALSE),IF($A$4="GB",VLOOKUP(B1028,lingue!$A$1:$W$2481,14,FALSE),IF($A$4="E",VLOOKUP(B1028,lingue!$A$1:$W$2481,20,FALSE),IF($A$4="PL",VLOOKUP(B1028,lingue!$A$1:$W$2481,22,FALSE),IF($A$4="D",VLOOKUP(B1028,lingue!$A$1:$W$2481,16,FALSE),IF($A$4="F",VLOOKUP(B1028,lingue!$A$1:$W$2481,18,FALSE)))))))</f>
        <v xml:space="preserve">MENSOLA FOX FISSA AGGIUNTIVA PROF. 150 MM + 9 COMPAT COC0015103 ROSSO - DIM. MM L=974 P=150 </v>
      </c>
      <c r="E1028" s="23" t="str">
        <f>IF($A$4="I",VLOOKUP(B1028,lingue!$A$1:$W$2481,13,FALSE),IF($A$4="GB",VLOOKUP(B1028,lingue!$A$1:$W$2481,15,FALSE),IF($A$4="E",VLOOKUP(B1028,lingue!$A$1:$W$2481,21,FALSE),IF($A$4="PL",VLOOKUP(B1028,lingue!$A$1:$W$2481,23,FALSE),IF($A$4="D",VLOOKUP(B1028,lingue!$A$1:$W$2481,17,FALSE),IF($A$4="F",VLOOKUP(B1028,lingue!$A$1:$W$2481,19,FALSE)))))))</f>
        <v>MENSOLA ZINCATA</v>
      </c>
      <c r="F1028" s="28"/>
      <c r="G1028" s="8"/>
      <c r="J1028" s="25">
        <v>1</v>
      </c>
      <c r="K1028" s="26"/>
      <c r="L1028" s="27">
        <v>24.27</v>
      </c>
      <c r="M1028" s="102"/>
    </row>
    <row r="1029" spans="1:13" ht="21.75" customHeight="1" x14ac:dyDescent="0.25">
      <c r="A1029" s="34" t="s">
        <v>954</v>
      </c>
      <c r="B1029" s="22" t="s">
        <v>1006</v>
      </c>
      <c r="D1029" s="8" t="str">
        <f>IF($A$4="I",VLOOKUP(B1029,lingue!$A$1:$W$2481,12,FALSE),IF($A$4="GB",VLOOKUP(B1029,lingue!$A$1:$W$2481,14,FALSE),IF($A$4="E",VLOOKUP(B1029,lingue!$A$1:$W$2481,20,FALSE),IF($A$4="PL",VLOOKUP(B1029,lingue!$A$1:$W$2481,22,FALSE),IF($A$4="D",VLOOKUP(B1029,lingue!$A$1:$W$2481,16,FALSE),IF($A$4="F",VLOOKUP(B1029,lingue!$A$1:$W$2481,18,FALSE)))))))</f>
        <v xml:space="preserve">MENSOLA FOX FISSA AGGIUNTIVA PROF. 150 MM + 9 COMPAT COC0015104 BLU - DIM. MM L=974 P=150 </v>
      </c>
      <c r="E1029" s="23" t="str">
        <f>IF($A$4="I",VLOOKUP(B1029,lingue!$A$1:$W$2481,13,FALSE),IF($A$4="GB",VLOOKUP(B1029,lingue!$A$1:$W$2481,15,FALSE),IF($A$4="E",VLOOKUP(B1029,lingue!$A$1:$W$2481,21,FALSE),IF($A$4="PL",VLOOKUP(B1029,lingue!$A$1:$W$2481,23,FALSE),IF($A$4="D",VLOOKUP(B1029,lingue!$A$1:$W$2481,17,FALSE),IF($A$4="F",VLOOKUP(B1029,lingue!$A$1:$W$2481,19,FALSE)))))))</f>
        <v>MENSOLA ZINCATA</v>
      </c>
      <c r="F1029" s="28"/>
      <c r="G1029" s="8"/>
      <c r="J1029" s="25">
        <v>1</v>
      </c>
      <c r="K1029" s="26"/>
      <c r="L1029" s="27">
        <v>24.27</v>
      </c>
      <c r="M1029" s="102"/>
    </row>
    <row r="1030" spans="1:13" ht="21.75" customHeight="1" x14ac:dyDescent="0.25">
      <c r="A1030" s="34" t="s">
        <v>954</v>
      </c>
      <c r="B1030" s="22" t="s">
        <v>1007</v>
      </c>
      <c r="D1030" s="8" t="str">
        <f>IF($A$4="I",VLOOKUP(B1030,lingue!$A$1:$W$2481,12,FALSE),IF($A$4="GB",VLOOKUP(B1030,lingue!$A$1:$W$2481,14,FALSE),IF($A$4="E",VLOOKUP(B1030,lingue!$A$1:$W$2481,20,FALSE),IF($A$4="PL",VLOOKUP(B1030,lingue!$A$1:$W$2481,22,FALSE),IF($A$4="D",VLOOKUP(B1030,lingue!$A$1:$W$2481,16,FALSE),IF($A$4="F",VLOOKUP(B1030,lingue!$A$1:$W$2481,18,FALSE)))))))</f>
        <v xml:space="preserve">MENSOLA FOX FISSA AGGIUNTIVA PROF. 150 MM + 9 COMPAT COC0015105 GIALLO - DIM. MM L=974 P=150 </v>
      </c>
      <c r="E1030" s="23" t="str">
        <f>IF($A$4="I",VLOOKUP(B1030,lingue!$A$1:$W$2481,13,FALSE),IF($A$4="GB",VLOOKUP(B1030,lingue!$A$1:$W$2481,15,FALSE),IF($A$4="E",VLOOKUP(B1030,lingue!$A$1:$W$2481,21,FALSE),IF($A$4="PL",VLOOKUP(B1030,lingue!$A$1:$W$2481,23,FALSE),IF($A$4="D",VLOOKUP(B1030,lingue!$A$1:$W$2481,17,FALSE),IF($A$4="F",VLOOKUP(B1030,lingue!$A$1:$W$2481,19,FALSE)))))))</f>
        <v>MENSOLA ZINCATA</v>
      </c>
      <c r="F1030" s="28"/>
      <c r="G1030" s="8"/>
      <c r="J1030" s="25">
        <v>1</v>
      </c>
      <c r="K1030" s="26"/>
      <c r="L1030" s="27">
        <v>24.27</v>
      </c>
      <c r="M1030" s="102"/>
    </row>
    <row r="1031" spans="1:13" ht="21.75" customHeight="1" x14ac:dyDescent="0.25">
      <c r="A1031" s="34" t="s">
        <v>954</v>
      </c>
      <c r="B1031" s="22" t="s">
        <v>1008</v>
      </c>
      <c r="D1031" s="8" t="str">
        <f>IF($A$4="I",VLOOKUP(B1031,lingue!$A$1:$W$2481,12,FALSE),IF($A$4="GB",VLOOKUP(B1031,lingue!$A$1:$W$2481,14,FALSE),IF($A$4="E",VLOOKUP(B1031,lingue!$A$1:$W$2481,20,FALSE),IF($A$4="PL",VLOOKUP(B1031,lingue!$A$1:$W$2481,22,FALSE),IF($A$4="D",VLOOKUP(B1031,lingue!$A$1:$W$2481,16,FALSE),IF($A$4="F",VLOOKUP(B1031,lingue!$A$1:$W$2481,18,FALSE)))))))</f>
        <v xml:space="preserve">MENSOLA FOX FISSA AGGIUNTIVA PROF. 150 MM + 9 COMPAT REPLAST COC0015401 GRIGIO SCURO - DIM. MM L=974 P=150 </v>
      </c>
      <c r="E1031" s="23" t="str">
        <f>IF($A$4="I",VLOOKUP(B1031,lingue!$A$1:$W$2481,13,FALSE),IF($A$4="GB",VLOOKUP(B1031,lingue!$A$1:$W$2481,15,FALSE),IF($A$4="E",VLOOKUP(B1031,lingue!$A$1:$W$2481,21,FALSE),IF($A$4="PL",VLOOKUP(B1031,lingue!$A$1:$W$2481,23,FALSE),IF($A$4="D",VLOOKUP(B1031,lingue!$A$1:$W$2481,17,FALSE),IF($A$4="F",VLOOKUP(B1031,lingue!$A$1:$W$2481,19,FALSE)))))))</f>
        <v>MENSOLA ZINCATA</v>
      </c>
      <c r="F1031" s="28"/>
      <c r="G1031" s="8"/>
      <c r="J1031" s="25">
        <v>1</v>
      </c>
      <c r="K1031" s="26"/>
      <c r="L1031" s="27">
        <v>21.96</v>
      </c>
      <c r="M1031" s="102"/>
    </row>
    <row r="1032" spans="1:13" ht="21.75" customHeight="1" x14ac:dyDescent="0.25">
      <c r="A1032" s="34" t="s">
        <v>954</v>
      </c>
      <c r="B1032" s="22" t="s">
        <v>1009</v>
      </c>
      <c r="D1032" s="8" t="str">
        <f>IF($A$4="I",VLOOKUP(B1032,lingue!$A$1:$W$2481,12,FALSE),IF($A$4="GB",VLOOKUP(B1032,lingue!$A$1:$W$2481,14,FALSE),IF($A$4="E",VLOOKUP(B1032,lingue!$A$1:$W$2481,20,FALSE),IF($A$4="PL",VLOOKUP(B1032,lingue!$A$1:$W$2481,22,FALSE),IF($A$4="D",VLOOKUP(B1032,lingue!$A$1:$W$2481,16,FALSE),IF($A$4="F",VLOOKUP(B1032,lingue!$A$1:$W$2481,18,FALSE)))))))</f>
        <v xml:space="preserve">MENSOLA FOX FISSA AGGIUNTIVA PROF. 205 MM + 6 COMPAT COC0025101 GRIGIO SCURO - DIM. MM L=974 P=205 </v>
      </c>
      <c r="E1032" s="23" t="str">
        <f>IF($A$4="I",VLOOKUP(B1032,lingue!$A$1:$W$2481,13,FALSE),IF($A$4="GB",VLOOKUP(B1032,lingue!$A$1:$W$2481,15,FALSE),IF($A$4="E",VLOOKUP(B1032,lingue!$A$1:$W$2481,21,FALSE),IF($A$4="PL",VLOOKUP(B1032,lingue!$A$1:$W$2481,23,FALSE),IF($A$4="D",VLOOKUP(B1032,lingue!$A$1:$W$2481,17,FALSE),IF($A$4="F",VLOOKUP(B1032,lingue!$A$1:$W$2481,19,FALSE)))))))</f>
        <v>MENSOLA ZINCATA</v>
      </c>
      <c r="F1032" s="28"/>
      <c r="G1032" s="8"/>
      <c r="J1032" s="25">
        <v>1</v>
      </c>
      <c r="K1032" s="26"/>
      <c r="L1032" s="27">
        <v>29.09</v>
      </c>
      <c r="M1032" s="102"/>
    </row>
    <row r="1033" spans="1:13" ht="21.75" customHeight="1" x14ac:dyDescent="0.25">
      <c r="A1033" s="34" t="s">
        <v>954</v>
      </c>
      <c r="B1033" s="22" t="s">
        <v>1010</v>
      </c>
      <c r="D1033" s="8" t="str">
        <f>IF($A$4="I",VLOOKUP(B1033,lingue!$A$1:$W$2481,12,FALSE),IF($A$4="GB",VLOOKUP(B1033,lingue!$A$1:$W$2481,14,FALSE),IF($A$4="E",VLOOKUP(B1033,lingue!$A$1:$W$2481,20,FALSE),IF($A$4="PL",VLOOKUP(B1033,lingue!$A$1:$W$2481,22,FALSE),IF($A$4="D",VLOOKUP(B1033,lingue!$A$1:$W$2481,16,FALSE),IF($A$4="F",VLOOKUP(B1033,lingue!$A$1:$W$2481,18,FALSE)))))))</f>
        <v xml:space="preserve">MENSOLA FOX FISSA AGGIUNTIVA PROF. 205 MM + 6 COMPAT COC0025102 VERDE - DIM. MM L=974 P=205 </v>
      </c>
      <c r="E1033" s="23" t="str">
        <f>IF($A$4="I",VLOOKUP(B1033,lingue!$A$1:$W$2481,13,FALSE),IF($A$4="GB",VLOOKUP(B1033,lingue!$A$1:$W$2481,15,FALSE),IF($A$4="E",VLOOKUP(B1033,lingue!$A$1:$W$2481,21,FALSE),IF($A$4="PL",VLOOKUP(B1033,lingue!$A$1:$W$2481,23,FALSE),IF($A$4="D",VLOOKUP(B1033,lingue!$A$1:$W$2481,17,FALSE),IF($A$4="F",VLOOKUP(B1033,lingue!$A$1:$W$2481,19,FALSE)))))))</f>
        <v>MENSOLA ZINCATA</v>
      </c>
      <c r="F1033" s="28"/>
      <c r="G1033" s="8"/>
      <c r="J1033" s="25">
        <v>1</v>
      </c>
      <c r="K1033" s="26"/>
      <c r="L1033" s="27">
        <v>29.09</v>
      </c>
      <c r="M1033" s="102"/>
    </row>
    <row r="1034" spans="1:13" ht="21.75" customHeight="1" x14ac:dyDescent="0.25">
      <c r="A1034" s="34" t="s">
        <v>954</v>
      </c>
      <c r="B1034" s="22" t="s">
        <v>1011</v>
      </c>
      <c r="D1034" s="8" t="str">
        <f>IF($A$4="I",VLOOKUP(B1034,lingue!$A$1:$W$2481,12,FALSE),IF($A$4="GB",VLOOKUP(B1034,lingue!$A$1:$W$2481,14,FALSE),IF($A$4="E",VLOOKUP(B1034,lingue!$A$1:$W$2481,20,FALSE),IF($A$4="PL",VLOOKUP(B1034,lingue!$A$1:$W$2481,22,FALSE),IF($A$4="D",VLOOKUP(B1034,lingue!$A$1:$W$2481,16,FALSE),IF($A$4="F",VLOOKUP(B1034,lingue!$A$1:$W$2481,18,FALSE)))))))</f>
        <v xml:space="preserve">MENSOLA FOX FISSA AGGIUNTIVA PROF. 205 MM + 6 COMPAT COC0025103 ROSSO - DIM. MM L=974 P=205 </v>
      </c>
      <c r="E1034" s="23" t="str">
        <f>IF($A$4="I",VLOOKUP(B1034,lingue!$A$1:$W$2481,13,FALSE),IF($A$4="GB",VLOOKUP(B1034,lingue!$A$1:$W$2481,15,FALSE),IF($A$4="E",VLOOKUP(B1034,lingue!$A$1:$W$2481,21,FALSE),IF($A$4="PL",VLOOKUP(B1034,lingue!$A$1:$W$2481,23,FALSE),IF($A$4="D",VLOOKUP(B1034,lingue!$A$1:$W$2481,17,FALSE),IF($A$4="F",VLOOKUP(B1034,lingue!$A$1:$W$2481,19,FALSE)))))))</f>
        <v>MENSOLA ZINCATA</v>
      </c>
      <c r="F1034" s="28"/>
      <c r="G1034" s="8"/>
      <c r="J1034" s="25">
        <v>1</v>
      </c>
      <c r="K1034" s="26"/>
      <c r="L1034" s="27">
        <v>29.09</v>
      </c>
      <c r="M1034" s="102"/>
    </row>
    <row r="1035" spans="1:13" ht="21.75" customHeight="1" x14ac:dyDescent="0.25">
      <c r="A1035" s="34" t="s">
        <v>954</v>
      </c>
      <c r="B1035" s="22" t="s">
        <v>1012</v>
      </c>
      <c r="D1035" s="8" t="str">
        <f>IF($A$4="I",VLOOKUP(B1035,lingue!$A$1:$W$2481,12,FALSE),IF($A$4="GB",VLOOKUP(B1035,lingue!$A$1:$W$2481,14,FALSE),IF($A$4="E",VLOOKUP(B1035,lingue!$A$1:$W$2481,20,FALSE),IF($A$4="PL",VLOOKUP(B1035,lingue!$A$1:$W$2481,22,FALSE),IF($A$4="D",VLOOKUP(B1035,lingue!$A$1:$W$2481,16,FALSE),IF($A$4="F",VLOOKUP(B1035,lingue!$A$1:$W$2481,18,FALSE)))))))</f>
        <v xml:space="preserve">MENSOLA FOX FISSA AGGIUNTIVA PROF. 205 MM + 6 COMPAT COC0025104 BLU - DIM. MM L=974 P=205 </v>
      </c>
      <c r="E1035" s="23" t="str">
        <f>IF($A$4="I",VLOOKUP(B1035,lingue!$A$1:$W$2481,13,FALSE),IF($A$4="GB",VLOOKUP(B1035,lingue!$A$1:$W$2481,15,FALSE),IF($A$4="E",VLOOKUP(B1035,lingue!$A$1:$W$2481,21,FALSE),IF($A$4="PL",VLOOKUP(B1035,lingue!$A$1:$W$2481,23,FALSE),IF($A$4="D",VLOOKUP(B1035,lingue!$A$1:$W$2481,17,FALSE),IF($A$4="F",VLOOKUP(B1035,lingue!$A$1:$W$2481,19,FALSE)))))))</f>
        <v>MENSOLA ZINCATA</v>
      </c>
      <c r="F1035" s="28"/>
      <c r="G1035" s="8"/>
      <c r="J1035" s="25">
        <v>1</v>
      </c>
      <c r="K1035" s="26"/>
      <c r="L1035" s="27">
        <v>29.09</v>
      </c>
      <c r="M1035" s="102"/>
    </row>
    <row r="1036" spans="1:13" ht="21.75" customHeight="1" x14ac:dyDescent="0.25">
      <c r="A1036" s="34" t="s">
        <v>954</v>
      </c>
      <c r="B1036" s="22" t="s">
        <v>1013</v>
      </c>
      <c r="D1036" s="8" t="str">
        <f>IF($A$4="I",VLOOKUP(B1036,lingue!$A$1:$W$2481,12,FALSE),IF($A$4="GB",VLOOKUP(B1036,lingue!$A$1:$W$2481,14,FALSE),IF($A$4="E",VLOOKUP(B1036,lingue!$A$1:$W$2481,20,FALSE),IF($A$4="PL",VLOOKUP(B1036,lingue!$A$1:$W$2481,22,FALSE),IF($A$4="D",VLOOKUP(B1036,lingue!$A$1:$W$2481,16,FALSE),IF($A$4="F",VLOOKUP(B1036,lingue!$A$1:$W$2481,18,FALSE)))))))</f>
        <v xml:space="preserve">MENSOLA FOX FISSA AGGIUNTIVA PROF. 205 MM + 6 COMPAT COC0025105 GIALLO - DIM. MM L=974 P=205 </v>
      </c>
      <c r="E1036" s="23" t="str">
        <f>IF($A$4="I",VLOOKUP(B1036,lingue!$A$1:$W$2481,13,FALSE),IF($A$4="GB",VLOOKUP(B1036,lingue!$A$1:$W$2481,15,FALSE),IF($A$4="E",VLOOKUP(B1036,lingue!$A$1:$W$2481,21,FALSE),IF($A$4="PL",VLOOKUP(B1036,lingue!$A$1:$W$2481,23,FALSE),IF($A$4="D",VLOOKUP(B1036,lingue!$A$1:$W$2481,17,FALSE),IF($A$4="F",VLOOKUP(B1036,lingue!$A$1:$W$2481,19,FALSE)))))))</f>
        <v>MENSOLA ZINCATA</v>
      </c>
      <c r="F1036" s="28"/>
      <c r="G1036" s="8"/>
      <c r="J1036" s="25">
        <v>1</v>
      </c>
      <c r="K1036" s="26"/>
      <c r="L1036" s="27">
        <v>29.09</v>
      </c>
      <c r="M1036" s="102"/>
    </row>
    <row r="1037" spans="1:13" ht="21.75" customHeight="1" x14ac:dyDescent="0.25">
      <c r="A1037" s="34" t="s">
        <v>954</v>
      </c>
      <c r="B1037" s="22" t="s">
        <v>1014</v>
      </c>
      <c r="D1037" s="8" t="str">
        <f>IF($A$4="I",VLOOKUP(B1037,lingue!$A$1:$W$2481,12,FALSE),IF($A$4="GB",VLOOKUP(B1037,lingue!$A$1:$W$2481,14,FALSE),IF($A$4="E",VLOOKUP(B1037,lingue!$A$1:$W$2481,20,FALSE),IF($A$4="PL",VLOOKUP(B1037,lingue!$A$1:$W$2481,22,FALSE),IF($A$4="D",VLOOKUP(B1037,lingue!$A$1:$W$2481,16,FALSE),IF($A$4="F",VLOOKUP(B1037,lingue!$A$1:$W$2481,18,FALSE)))))))</f>
        <v xml:space="preserve">MENSOLA FOX FISSA AGGIUNTIVA PROF. 205 MM + 6 COMPAT REPLAST COC0025401 GRIGIO SCURO - DIM. MM L=974 P=205 </v>
      </c>
      <c r="E1037" s="23" t="str">
        <f>IF($A$4="I",VLOOKUP(B1037,lingue!$A$1:$W$2481,13,FALSE),IF($A$4="GB",VLOOKUP(B1037,lingue!$A$1:$W$2481,15,FALSE),IF($A$4="E",VLOOKUP(B1037,lingue!$A$1:$W$2481,21,FALSE),IF($A$4="PL",VLOOKUP(B1037,lingue!$A$1:$W$2481,23,FALSE),IF($A$4="D",VLOOKUP(B1037,lingue!$A$1:$W$2481,17,FALSE),IF($A$4="F",VLOOKUP(B1037,lingue!$A$1:$W$2481,19,FALSE)))))))</f>
        <v>MENSOLA ZINCATA</v>
      </c>
      <c r="F1037" s="28"/>
      <c r="G1037" s="8"/>
      <c r="J1037" s="25">
        <v>1</v>
      </c>
      <c r="K1037" s="26"/>
      <c r="L1037" s="27">
        <v>26.82</v>
      </c>
      <c r="M1037" s="102"/>
    </row>
    <row r="1038" spans="1:13" ht="21.75" customHeight="1" x14ac:dyDescent="0.25">
      <c r="A1038" s="34" t="s">
        <v>954</v>
      </c>
      <c r="B1038" s="22" t="s">
        <v>1015</v>
      </c>
      <c r="D1038" s="8" t="str">
        <f>IF($A$4="I",VLOOKUP(B1038,lingue!$A$1:$W$2481,12,FALSE),IF($A$4="GB",VLOOKUP(B1038,lingue!$A$1:$W$2481,14,FALSE),IF($A$4="E",VLOOKUP(B1038,lingue!$A$1:$W$2481,20,FALSE),IF($A$4="PL",VLOOKUP(B1038,lingue!$A$1:$W$2481,22,FALSE),IF($A$4="D",VLOOKUP(B1038,lingue!$A$1:$W$2481,16,FALSE),IF($A$4="F",VLOOKUP(B1038,lingue!$A$1:$W$2481,18,FALSE)))))))</f>
        <v xml:space="preserve">MENSOLA FOX FISSA AGGIUNTIVA PROF. 295 MM + 4 COMPAT COC0035101 GRIGIO SCURO - DIM. MM L=974 P=295 </v>
      </c>
      <c r="E1038" s="23" t="str">
        <f>IF($A$4="I",VLOOKUP(B1038,lingue!$A$1:$W$2481,13,FALSE),IF($A$4="GB",VLOOKUP(B1038,lingue!$A$1:$W$2481,15,FALSE),IF($A$4="E",VLOOKUP(B1038,lingue!$A$1:$W$2481,21,FALSE),IF($A$4="PL",VLOOKUP(B1038,lingue!$A$1:$W$2481,23,FALSE),IF($A$4="D",VLOOKUP(B1038,lingue!$A$1:$W$2481,17,FALSE),IF($A$4="F",VLOOKUP(B1038,lingue!$A$1:$W$2481,19,FALSE)))))))</f>
        <v>MENSOLA ZINCATA</v>
      </c>
      <c r="F1038" s="28"/>
      <c r="G1038" s="8"/>
      <c r="J1038" s="25">
        <v>1</v>
      </c>
      <c r="K1038" s="26"/>
      <c r="L1038" s="27">
        <v>43.7</v>
      </c>
      <c r="M1038" s="102"/>
    </row>
    <row r="1039" spans="1:13" ht="21.75" customHeight="1" x14ac:dyDescent="0.25">
      <c r="A1039" s="34" t="s">
        <v>954</v>
      </c>
      <c r="B1039" s="22" t="s">
        <v>1016</v>
      </c>
      <c r="D1039" s="8" t="str">
        <f>IF($A$4="I",VLOOKUP(B1039,lingue!$A$1:$W$2481,12,FALSE),IF($A$4="GB",VLOOKUP(B1039,lingue!$A$1:$W$2481,14,FALSE),IF($A$4="E",VLOOKUP(B1039,lingue!$A$1:$W$2481,20,FALSE),IF($A$4="PL",VLOOKUP(B1039,lingue!$A$1:$W$2481,22,FALSE),IF($A$4="D",VLOOKUP(B1039,lingue!$A$1:$W$2481,16,FALSE),IF($A$4="F",VLOOKUP(B1039,lingue!$A$1:$W$2481,18,FALSE)))))))</f>
        <v xml:space="preserve">MENSOLA FOX FISSA AGGIUNTIVA PROF. 295 MM + 4 COMPAT COC0035102 VERDE - DIM. MM L=974 P=295 </v>
      </c>
      <c r="E1039" s="23" t="str">
        <f>IF($A$4="I",VLOOKUP(B1039,lingue!$A$1:$W$2481,13,FALSE),IF($A$4="GB",VLOOKUP(B1039,lingue!$A$1:$W$2481,15,FALSE),IF($A$4="E",VLOOKUP(B1039,lingue!$A$1:$W$2481,21,FALSE),IF($A$4="PL",VLOOKUP(B1039,lingue!$A$1:$W$2481,23,FALSE),IF($A$4="D",VLOOKUP(B1039,lingue!$A$1:$W$2481,17,FALSE),IF($A$4="F",VLOOKUP(B1039,lingue!$A$1:$W$2481,19,FALSE)))))))</f>
        <v>MENSOLA ZINCATA</v>
      </c>
      <c r="F1039" s="28"/>
      <c r="G1039" s="8"/>
      <c r="J1039" s="25">
        <v>1</v>
      </c>
      <c r="K1039" s="26"/>
      <c r="L1039" s="27">
        <v>43.7</v>
      </c>
      <c r="M1039" s="102"/>
    </row>
    <row r="1040" spans="1:13" ht="21.75" customHeight="1" x14ac:dyDescent="0.25">
      <c r="A1040" s="34" t="s">
        <v>954</v>
      </c>
      <c r="B1040" s="22" t="s">
        <v>1017</v>
      </c>
      <c r="D1040" s="8" t="str">
        <f>IF($A$4="I",VLOOKUP(B1040,lingue!$A$1:$W$2481,12,FALSE),IF($A$4="GB",VLOOKUP(B1040,lingue!$A$1:$W$2481,14,FALSE),IF($A$4="E",VLOOKUP(B1040,lingue!$A$1:$W$2481,20,FALSE),IF($A$4="PL",VLOOKUP(B1040,lingue!$A$1:$W$2481,22,FALSE),IF($A$4="D",VLOOKUP(B1040,lingue!$A$1:$W$2481,16,FALSE),IF($A$4="F",VLOOKUP(B1040,lingue!$A$1:$W$2481,18,FALSE)))))))</f>
        <v xml:space="preserve">MENSOLA FOX FISSA AGGIUNTIVA PROF. 295 MM + 4 COMPAT COC0035103 ROSSO - DIM. MM L=974 P=295 </v>
      </c>
      <c r="E1040" s="23" t="str">
        <f>IF($A$4="I",VLOOKUP(B1040,lingue!$A$1:$W$2481,13,FALSE),IF($A$4="GB",VLOOKUP(B1040,lingue!$A$1:$W$2481,15,FALSE),IF($A$4="E",VLOOKUP(B1040,lingue!$A$1:$W$2481,21,FALSE),IF($A$4="PL",VLOOKUP(B1040,lingue!$A$1:$W$2481,23,FALSE),IF($A$4="D",VLOOKUP(B1040,lingue!$A$1:$W$2481,17,FALSE),IF($A$4="F",VLOOKUP(B1040,lingue!$A$1:$W$2481,19,FALSE)))))))</f>
        <v>MENSOLA ZINCATA</v>
      </c>
      <c r="F1040" s="28"/>
      <c r="G1040" s="8"/>
      <c r="J1040" s="25">
        <v>1</v>
      </c>
      <c r="K1040" s="26"/>
      <c r="L1040" s="27">
        <v>43.7</v>
      </c>
      <c r="M1040" s="102"/>
    </row>
    <row r="1041" spans="1:13" ht="21.75" customHeight="1" x14ac:dyDescent="0.25">
      <c r="A1041" s="34" t="s">
        <v>954</v>
      </c>
      <c r="B1041" s="22" t="s">
        <v>1018</v>
      </c>
      <c r="D1041" s="8" t="str">
        <f>IF($A$4="I",VLOOKUP(B1041,lingue!$A$1:$W$2481,12,FALSE),IF($A$4="GB",VLOOKUP(B1041,lingue!$A$1:$W$2481,14,FALSE),IF($A$4="E",VLOOKUP(B1041,lingue!$A$1:$W$2481,20,FALSE),IF($A$4="PL",VLOOKUP(B1041,lingue!$A$1:$W$2481,22,FALSE),IF($A$4="D",VLOOKUP(B1041,lingue!$A$1:$W$2481,16,FALSE),IF($A$4="F",VLOOKUP(B1041,lingue!$A$1:$W$2481,18,FALSE)))))))</f>
        <v xml:space="preserve">MENSOLA FOX FISSA AGGIUNTIVA PROF. 295 MM + 4 COMPAT COC0035104 BLU - DIM. MM L=974 P=295 </v>
      </c>
      <c r="E1041" s="23" t="str">
        <f>IF($A$4="I",VLOOKUP(B1041,lingue!$A$1:$W$2481,13,FALSE),IF($A$4="GB",VLOOKUP(B1041,lingue!$A$1:$W$2481,15,FALSE),IF($A$4="E",VLOOKUP(B1041,lingue!$A$1:$W$2481,21,FALSE),IF($A$4="PL",VLOOKUP(B1041,lingue!$A$1:$W$2481,23,FALSE),IF($A$4="D",VLOOKUP(B1041,lingue!$A$1:$W$2481,17,FALSE),IF($A$4="F",VLOOKUP(B1041,lingue!$A$1:$W$2481,19,FALSE)))))))</f>
        <v>MENSOLA ZINCATA</v>
      </c>
      <c r="F1041" s="28"/>
      <c r="G1041" s="8"/>
      <c r="J1041" s="25">
        <v>1</v>
      </c>
      <c r="K1041" s="26"/>
      <c r="L1041" s="27">
        <v>43.7</v>
      </c>
      <c r="M1041" s="102"/>
    </row>
    <row r="1042" spans="1:13" ht="21.75" customHeight="1" x14ac:dyDescent="0.25">
      <c r="A1042" s="34" t="s">
        <v>954</v>
      </c>
      <c r="B1042" s="22" t="s">
        <v>1019</v>
      </c>
      <c r="D1042" s="8" t="str">
        <f>IF($A$4="I",VLOOKUP(B1042,lingue!$A$1:$W$2481,12,FALSE),IF($A$4="GB",VLOOKUP(B1042,lingue!$A$1:$W$2481,14,FALSE),IF($A$4="E",VLOOKUP(B1042,lingue!$A$1:$W$2481,20,FALSE),IF($A$4="PL",VLOOKUP(B1042,lingue!$A$1:$W$2481,22,FALSE),IF($A$4="D",VLOOKUP(B1042,lingue!$A$1:$W$2481,16,FALSE),IF($A$4="F",VLOOKUP(B1042,lingue!$A$1:$W$2481,18,FALSE)))))))</f>
        <v xml:space="preserve">MENSOLA FOX FISSA AGGIUNTIVA PROF. 295 MM + 4 COMPAT COC0035105 GIALLO - DIM. MM L=974 P=295 </v>
      </c>
      <c r="E1042" s="23" t="str">
        <f>IF($A$4="I",VLOOKUP(B1042,lingue!$A$1:$W$2481,13,FALSE),IF($A$4="GB",VLOOKUP(B1042,lingue!$A$1:$W$2481,15,FALSE),IF($A$4="E",VLOOKUP(B1042,lingue!$A$1:$W$2481,21,FALSE),IF($A$4="PL",VLOOKUP(B1042,lingue!$A$1:$W$2481,23,FALSE),IF($A$4="D",VLOOKUP(B1042,lingue!$A$1:$W$2481,17,FALSE),IF($A$4="F",VLOOKUP(B1042,lingue!$A$1:$W$2481,19,FALSE)))))))</f>
        <v>MENSOLA ZINCATA</v>
      </c>
      <c r="F1042" s="28"/>
      <c r="G1042" s="8"/>
      <c r="J1042" s="25">
        <v>1</v>
      </c>
      <c r="K1042" s="26"/>
      <c r="L1042" s="27">
        <v>43.7</v>
      </c>
      <c r="M1042" s="102"/>
    </row>
    <row r="1043" spans="1:13" ht="21.75" customHeight="1" x14ac:dyDescent="0.25">
      <c r="A1043" s="34" t="s">
        <v>954</v>
      </c>
      <c r="B1043" s="22" t="s">
        <v>1020</v>
      </c>
      <c r="D1043" s="8" t="str">
        <f>IF($A$4="I",VLOOKUP(B1043,lingue!$A$1:$W$2481,12,FALSE),IF($A$4="GB",VLOOKUP(B1043,lingue!$A$1:$W$2481,14,FALSE),IF($A$4="E",VLOOKUP(B1043,lingue!$A$1:$W$2481,20,FALSE),IF($A$4="PL",VLOOKUP(B1043,lingue!$A$1:$W$2481,22,FALSE),IF($A$4="D",VLOOKUP(B1043,lingue!$A$1:$W$2481,16,FALSE),IF($A$4="F",VLOOKUP(B1043,lingue!$A$1:$W$2481,18,FALSE)))))))</f>
        <v xml:space="preserve">MENSOLA FOX FISSA AGGIUNTIVA PROF. 295 MM + 4 COMPAT REPLAST COC0035401 GRIGIO SCURO - DIM. MM L=974 P=295 </v>
      </c>
      <c r="E1043" s="23" t="str">
        <f>IF($A$4="I",VLOOKUP(B1043,lingue!$A$1:$W$2481,13,FALSE),IF($A$4="GB",VLOOKUP(B1043,lingue!$A$1:$W$2481,15,FALSE),IF($A$4="E",VLOOKUP(B1043,lingue!$A$1:$W$2481,21,FALSE),IF($A$4="PL",VLOOKUP(B1043,lingue!$A$1:$W$2481,23,FALSE),IF($A$4="D",VLOOKUP(B1043,lingue!$A$1:$W$2481,17,FALSE),IF($A$4="F",VLOOKUP(B1043,lingue!$A$1:$W$2481,19,FALSE)))))))</f>
        <v>MENSOLA ZINCATA</v>
      </c>
      <c r="F1043" s="28"/>
      <c r="G1043" s="8"/>
      <c r="J1043" s="25">
        <v>1</v>
      </c>
      <c r="K1043" s="26"/>
      <c r="L1043" s="27">
        <v>39.9</v>
      </c>
      <c r="M1043" s="102"/>
    </row>
    <row r="1044" spans="1:13" ht="21.75" customHeight="1" x14ac:dyDescent="0.25">
      <c r="A1044" s="34" t="s">
        <v>954</v>
      </c>
      <c r="B1044" s="22" t="s">
        <v>1021</v>
      </c>
      <c r="D1044" s="8" t="str">
        <f>IF($A$4="I",VLOOKUP(B1044,lingue!$A$1:$W$2481,12,FALSE),IF($A$4="GB",VLOOKUP(B1044,lingue!$A$1:$W$2481,14,FALSE),IF($A$4="E",VLOOKUP(B1044,lingue!$A$1:$W$2481,20,FALSE),IF($A$4="PL",VLOOKUP(B1044,lingue!$A$1:$W$2481,22,FALSE),IF($A$4="D",VLOOKUP(B1044,lingue!$A$1:$W$2481,16,FALSE),IF($A$4="F",VLOOKUP(B1044,lingue!$A$1:$W$2481,18,FALSE)))))))</f>
        <v xml:space="preserve">MENSOLA FOX FISSA AGGIUNTIVA PROF. 295 MM + 4 COMPAT COC3A25101 GRIGIO SCURO - DIM. MM L=974 P=295 </v>
      </c>
      <c r="E1044" s="23" t="str">
        <f>IF($A$4="I",VLOOKUP(B1044,lingue!$A$1:$W$2481,13,FALSE),IF($A$4="GB",VLOOKUP(B1044,lingue!$A$1:$W$2481,15,FALSE),IF($A$4="E",VLOOKUP(B1044,lingue!$A$1:$W$2481,21,FALSE),IF($A$4="PL",VLOOKUP(B1044,lingue!$A$1:$W$2481,23,FALSE),IF($A$4="D",VLOOKUP(B1044,lingue!$A$1:$W$2481,17,FALSE),IF($A$4="F",VLOOKUP(B1044,lingue!$A$1:$W$2481,19,FALSE)))))))</f>
        <v>MENSOLA ZINCATA</v>
      </c>
      <c r="F1044" s="28"/>
      <c r="G1044" s="8"/>
      <c r="J1044" s="25">
        <v>1</v>
      </c>
      <c r="K1044" s="26"/>
      <c r="L1044" s="27">
        <v>39.86</v>
      </c>
      <c r="M1044" s="102"/>
    </row>
    <row r="1045" spans="1:13" ht="21.75" customHeight="1" x14ac:dyDescent="0.25">
      <c r="A1045" s="34" t="s">
        <v>954</v>
      </c>
      <c r="B1045" s="22" t="s">
        <v>1022</v>
      </c>
      <c r="D1045" s="8" t="str">
        <f>IF($A$4="I",VLOOKUP(B1045,lingue!$A$1:$W$2481,12,FALSE),IF($A$4="GB",VLOOKUP(B1045,lingue!$A$1:$W$2481,14,FALSE),IF($A$4="E",VLOOKUP(B1045,lingue!$A$1:$W$2481,20,FALSE),IF($A$4="PL",VLOOKUP(B1045,lingue!$A$1:$W$2481,22,FALSE),IF($A$4="D",VLOOKUP(B1045,lingue!$A$1:$W$2481,16,FALSE),IF($A$4="F",VLOOKUP(B1045,lingue!$A$1:$W$2481,18,FALSE)))))))</f>
        <v xml:space="preserve">MENSOLA FOX FISSA AGGIUNTIVA PROF. 295 MM + 4 COMPAT COC3A25102 VERDE - DIM. MM L=974 P=295 </v>
      </c>
      <c r="E1045" s="23" t="str">
        <f>IF($A$4="I",VLOOKUP(B1045,lingue!$A$1:$W$2481,13,FALSE),IF($A$4="GB",VLOOKUP(B1045,lingue!$A$1:$W$2481,15,FALSE),IF($A$4="E",VLOOKUP(B1045,lingue!$A$1:$W$2481,21,FALSE),IF($A$4="PL",VLOOKUP(B1045,lingue!$A$1:$W$2481,23,FALSE),IF($A$4="D",VLOOKUP(B1045,lingue!$A$1:$W$2481,17,FALSE),IF($A$4="F",VLOOKUP(B1045,lingue!$A$1:$W$2481,19,FALSE)))))))</f>
        <v>MENSOLA ZINCATA</v>
      </c>
      <c r="F1045" s="28"/>
      <c r="G1045" s="8"/>
      <c r="J1045" s="25">
        <v>1</v>
      </c>
      <c r="K1045" s="26"/>
      <c r="L1045" s="27">
        <v>39.86</v>
      </c>
      <c r="M1045" s="102"/>
    </row>
    <row r="1046" spans="1:13" ht="21.75" customHeight="1" x14ac:dyDescent="0.25">
      <c r="A1046" s="34" t="s">
        <v>954</v>
      </c>
      <c r="B1046" s="22" t="s">
        <v>1023</v>
      </c>
      <c r="D1046" s="8" t="str">
        <f>IF($A$4="I",VLOOKUP(B1046,lingue!$A$1:$W$2481,12,FALSE),IF($A$4="GB",VLOOKUP(B1046,lingue!$A$1:$W$2481,14,FALSE),IF($A$4="E",VLOOKUP(B1046,lingue!$A$1:$W$2481,20,FALSE),IF($A$4="PL",VLOOKUP(B1046,lingue!$A$1:$W$2481,22,FALSE),IF($A$4="D",VLOOKUP(B1046,lingue!$A$1:$W$2481,16,FALSE),IF($A$4="F",VLOOKUP(B1046,lingue!$A$1:$W$2481,18,FALSE)))))))</f>
        <v xml:space="preserve">MENSOLA FOX FISSA AGGIUNTIVA PROF. 295 MM + 4 COMPAT COC3A25103 ROSSO - DIM. MM L=974 P=295 </v>
      </c>
      <c r="E1046" s="23" t="str">
        <f>IF($A$4="I",VLOOKUP(B1046,lingue!$A$1:$W$2481,13,FALSE),IF($A$4="GB",VLOOKUP(B1046,lingue!$A$1:$W$2481,15,FALSE),IF($A$4="E",VLOOKUP(B1046,lingue!$A$1:$W$2481,21,FALSE),IF($A$4="PL",VLOOKUP(B1046,lingue!$A$1:$W$2481,23,FALSE),IF($A$4="D",VLOOKUP(B1046,lingue!$A$1:$W$2481,17,FALSE),IF($A$4="F",VLOOKUP(B1046,lingue!$A$1:$W$2481,19,FALSE)))))))</f>
        <v>MENSOLA ZINCATA</v>
      </c>
      <c r="F1046" s="28"/>
      <c r="G1046" s="8"/>
      <c r="J1046" s="25">
        <v>1</v>
      </c>
      <c r="K1046" s="26"/>
      <c r="L1046" s="27">
        <v>39.86</v>
      </c>
      <c r="M1046" s="102"/>
    </row>
    <row r="1047" spans="1:13" ht="21.75" customHeight="1" x14ac:dyDescent="0.25">
      <c r="A1047" s="34" t="s">
        <v>954</v>
      </c>
      <c r="B1047" s="22" t="s">
        <v>1024</v>
      </c>
      <c r="D1047" s="8" t="str">
        <f>IF($A$4="I",VLOOKUP(B1047,lingue!$A$1:$W$2481,12,FALSE),IF($A$4="GB",VLOOKUP(B1047,lingue!$A$1:$W$2481,14,FALSE),IF($A$4="E",VLOOKUP(B1047,lingue!$A$1:$W$2481,20,FALSE),IF($A$4="PL",VLOOKUP(B1047,lingue!$A$1:$W$2481,22,FALSE),IF($A$4="D",VLOOKUP(B1047,lingue!$A$1:$W$2481,16,FALSE),IF($A$4="F",VLOOKUP(B1047,lingue!$A$1:$W$2481,18,FALSE)))))))</f>
        <v xml:space="preserve">MENSOLA FOX FISSA AGGIUNTIVA PROF. 295 MM + 4 COMPAT COC3A25104 BLU - DIM. MM L=974 P=295 </v>
      </c>
      <c r="E1047" s="23" t="str">
        <f>IF($A$4="I",VLOOKUP(B1047,lingue!$A$1:$W$2481,13,FALSE),IF($A$4="GB",VLOOKUP(B1047,lingue!$A$1:$W$2481,15,FALSE),IF($A$4="E",VLOOKUP(B1047,lingue!$A$1:$W$2481,21,FALSE),IF($A$4="PL",VLOOKUP(B1047,lingue!$A$1:$W$2481,23,FALSE),IF($A$4="D",VLOOKUP(B1047,lingue!$A$1:$W$2481,17,FALSE),IF($A$4="F",VLOOKUP(B1047,lingue!$A$1:$W$2481,19,FALSE)))))))</f>
        <v>MENSOLA ZINCATA</v>
      </c>
      <c r="F1047" s="28"/>
      <c r="G1047" s="8"/>
      <c r="J1047" s="25">
        <v>1</v>
      </c>
      <c r="K1047" s="26"/>
      <c r="L1047" s="27">
        <v>39.86</v>
      </c>
      <c r="M1047" s="102"/>
    </row>
    <row r="1048" spans="1:13" ht="21.75" customHeight="1" x14ac:dyDescent="0.25">
      <c r="A1048" s="34" t="s">
        <v>954</v>
      </c>
      <c r="B1048" s="22" t="s">
        <v>1025</v>
      </c>
      <c r="D1048" s="8" t="str">
        <f>IF($A$4="I",VLOOKUP(B1048,lingue!$A$1:$W$2481,12,FALSE),IF($A$4="GB",VLOOKUP(B1048,lingue!$A$1:$W$2481,14,FALSE),IF($A$4="E",VLOOKUP(B1048,lingue!$A$1:$W$2481,20,FALSE),IF($A$4="PL",VLOOKUP(B1048,lingue!$A$1:$W$2481,22,FALSE),IF($A$4="D",VLOOKUP(B1048,lingue!$A$1:$W$2481,16,FALSE),IF($A$4="F",VLOOKUP(B1048,lingue!$A$1:$W$2481,18,FALSE)))))))</f>
        <v xml:space="preserve">MENSOLA FOX FISSA AGGIUNTIVA PROF. 295 MM + 4 COMPAT COC3A25105 GIALLO - DIM. MM L=974 P=295 </v>
      </c>
      <c r="E1048" s="23" t="str">
        <f>IF($A$4="I",VLOOKUP(B1048,lingue!$A$1:$W$2481,13,FALSE),IF($A$4="GB",VLOOKUP(B1048,lingue!$A$1:$W$2481,15,FALSE),IF($A$4="E",VLOOKUP(B1048,lingue!$A$1:$W$2481,21,FALSE),IF($A$4="PL",VLOOKUP(B1048,lingue!$A$1:$W$2481,23,FALSE),IF($A$4="D",VLOOKUP(B1048,lingue!$A$1:$W$2481,17,FALSE),IF($A$4="F",VLOOKUP(B1048,lingue!$A$1:$W$2481,19,FALSE)))))))</f>
        <v>MENSOLA ZINCATA</v>
      </c>
      <c r="F1048" s="28"/>
      <c r="G1048" s="8"/>
      <c r="J1048" s="25">
        <v>1</v>
      </c>
      <c r="K1048" s="26"/>
      <c r="L1048" s="27">
        <v>39.86</v>
      </c>
      <c r="M1048" s="102"/>
    </row>
    <row r="1049" spans="1:13" ht="21.75" customHeight="1" x14ac:dyDescent="0.25">
      <c r="A1049" s="34" t="s">
        <v>954</v>
      </c>
      <c r="B1049" s="22" t="s">
        <v>1026</v>
      </c>
      <c r="D1049" s="8" t="str">
        <f>IF($A$4="I",VLOOKUP(B1049,lingue!$A$1:$W$2481,12,FALSE),IF($A$4="GB",VLOOKUP(B1049,lingue!$A$1:$W$2481,14,FALSE),IF($A$4="E",VLOOKUP(B1049,lingue!$A$1:$W$2481,20,FALSE),IF($A$4="PL",VLOOKUP(B1049,lingue!$A$1:$W$2481,22,FALSE),IF($A$4="D",VLOOKUP(B1049,lingue!$A$1:$W$2481,16,FALSE),IF($A$4="F",VLOOKUP(B1049,lingue!$A$1:$W$2481,18,FALSE)))))))</f>
        <v xml:space="preserve">MENSOLA FOX FISSA AGGIUNTIVA PROF. 295 MM + 4 COMPAT REPLAST COC3A25401 GRIGIO SCURO - DIM. MM L=974 P=295 </v>
      </c>
      <c r="E1049" s="23" t="str">
        <f>IF($A$4="I",VLOOKUP(B1049,lingue!$A$1:$W$2481,13,FALSE),IF($A$4="GB",VLOOKUP(B1049,lingue!$A$1:$W$2481,15,FALSE),IF($A$4="E",VLOOKUP(B1049,lingue!$A$1:$W$2481,21,FALSE),IF($A$4="PL",VLOOKUP(B1049,lingue!$A$1:$W$2481,23,FALSE),IF($A$4="D",VLOOKUP(B1049,lingue!$A$1:$W$2481,17,FALSE),IF($A$4="F",VLOOKUP(B1049,lingue!$A$1:$W$2481,19,FALSE)))))))</f>
        <v>MENSOLA ZINCATA</v>
      </c>
      <c r="F1049" s="28"/>
      <c r="G1049" s="8"/>
      <c r="J1049" s="25">
        <v>1</v>
      </c>
      <c r="K1049" s="26"/>
      <c r="L1049" s="27">
        <v>36.83</v>
      </c>
      <c r="M1049" s="102"/>
    </row>
    <row r="1050" spans="1:13" ht="21.75" customHeight="1" x14ac:dyDescent="0.25">
      <c r="A1050" s="34" t="s">
        <v>954</v>
      </c>
      <c r="B1050" s="22" t="s">
        <v>1027</v>
      </c>
      <c r="D1050" s="8" t="str">
        <f>IF($A$4="I",VLOOKUP(B1050,lingue!$A$1:$W$2481,12,FALSE),IF($A$4="GB",VLOOKUP(B1050,lingue!$A$1:$W$2481,14,FALSE),IF($A$4="E",VLOOKUP(B1050,lingue!$A$1:$W$2481,20,FALSE),IF($A$4="PL",VLOOKUP(B1050,lingue!$A$1:$W$2481,22,FALSE),IF($A$4="D",VLOOKUP(B1050,lingue!$A$1:$W$2481,16,FALSE),IF($A$4="F",VLOOKUP(B1050,lingue!$A$1:$W$2481,18,FALSE)))))))</f>
        <v xml:space="preserve">MENSOLA FOX INCLINABILE AGGIUNTIVA PROF. 220 MM + 6 COMPAT COC0015101 GRIGIO SCURO - DIM. MM L=657 P=220 </v>
      </c>
      <c r="E1050" s="23" t="str">
        <f>IF($A$4="I",VLOOKUP(B1050,lingue!$A$1:$W$2481,13,FALSE),IF($A$4="GB",VLOOKUP(B1050,lingue!$A$1:$W$2481,15,FALSE),IF($A$4="E",VLOOKUP(B1050,lingue!$A$1:$W$2481,21,FALSE),IF($A$4="PL",VLOOKUP(B1050,lingue!$A$1:$W$2481,23,FALSE),IF($A$4="D",VLOOKUP(B1050,lingue!$A$1:$W$2481,17,FALSE),IF($A$4="F",VLOOKUP(B1050,lingue!$A$1:$W$2481,19,FALSE)))))))</f>
        <v>MENSOLA ZINCATA - SMONTATA</v>
      </c>
      <c r="F1050" s="28"/>
      <c r="G1050" s="8"/>
      <c r="J1050" s="25">
        <v>1</v>
      </c>
      <c r="K1050" s="26"/>
      <c r="L1050" s="27">
        <v>44.74</v>
      </c>
      <c r="M1050" s="102"/>
    </row>
    <row r="1051" spans="1:13" ht="21.75" customHeight="1" x14ac:dyDescent="0.25">
      <c r="A1051" s="34" t="s">
        <v>954</v>
      </c>
      <c r="B1051" s="22" t="s">
        <v>1028</v>
      </c>
      <c r="D1051" s="8" t="str">
        <f>IF($A$4="I",VLOOKUP(B1051,lingue!$A$1:$W$2481,12,FALSE),IF($A$4="GB",VLOOKUP(B1051,lingue!$A$1:$W$2481,14,FALSE),IF($A$4="E",VLOOKUP(B1051,lingue!$A$1:$W$2481,20,FALSE),IF($A$4="PL",VLOOKUP(B1051,lingue!$A$1:$W$2481,22,FALSE),IF($A$4="D",VLOOKUP(B1051,lingue!$A$1:$W$2481,16,FALSE),IF($A$4="F",VLOOKUP(B1051,lingue!$A$1:$W$2481,18,FALSE)))))))</f>
        <v xml:space="preserve">MENSOLA FOX INCLINABILE AGGIUNTIVA PROF. 220 MM + 6 COMPAT COC0015102 VERDE - DIM. MM L=657 P=220 </v>
      </c>
      <c r="E1051" s="23" t="str">
        <f>IF($A$4="I",VLOOKUP(B1051,lingue!$A$1:$W$2481,13,FALSE),IF($A$4="GB",VLOOKUP(B1051,lingue!$A$1:$W$2481,15,FALSE),IF($A$4="E",VLOOKUP(B1051,lingue!$A$1:$W$2481,21,FALSE),IF($A$4="PL",VLOOKUP(B1051,lingue!$A$1:$W$2481,23,FALSE),IF($A$4="D",VLOOKUP(B1051,lingue!$A$1:$W$2481,17,FALSE),IF($A$4="F",VLOOKUP(B1051,lingue!$A$1:$W$2481,19,FALSE)))))))</f>
        <v>MENSOLA ZINCATA - SMONTATA</v>
      </c>
      <c r="F1051" s="28"/>
      <c r="G1051" s="8"/>
      <c r="J1051" s="25">
        <v>1</v>
      </c>
      <c r="K1051" s="26"/>
      <c r="L1051" s="27">
        <v>44.74</v>
      </c>
      <c r="M1051" s="102"/>
    </row>
    <row r="1052" spans="1:13" ht="21.75" customHeight="1" x14ac:dyDescent="0.25">
      <c r="A1052" s="34" t="s">
        <v>954</v>
      </c>
      <c r="B1052" s="22" t="s">
        <v>1029</v>
      </c>
      <c r="D1052" s="8" t="str">
        <f>IF($A$4="I",VLOOKUP(B1052,lingue!$A$1:$W$2481,12,FALSE),IF($A$4="GB",VLOOKUP(B1052,lingue!$A$1:$W$2481,14,FALSE),IF($A$4="E",VLOOKUP(B1052,lingue!$A$1:$W$2481,20,FALSE),IF($A$4="PL",VLOOKUP(B1052,lingue!$A$1:$W$2481,22,FALSE),IF($A$4="D",VLOOKUP(B1052,lingue!$A$1:$W$2481,16,FALSE),IF($A$4="F",VLOOKUP(B1052,lingue!$A$1:$W$2481,18,FALSE)))))))</f>
        <v xml:space="preserve">MENSOLA FOX INCLINABILE AGGIUNTIVA PROF. 220 MM + 6 COMPAT COC0015103 ROSSO - DIM. MM L=657 P=220 </v>
      </c>
      <c r="E1052" s="23" t="str">
        <f>IF($A$4="I",VLOOKUP(B1052,lingue!$A$1:$W$2481,13,FALSE),IF($A$4="GB",VLOOKUP(B1052,lingue!$A$1:$W$2481,15,FALSE),IF($A$4="E",VLOOKUP(B1052,lingue!$A$1:$W$2481,21,FALSE),IF($A$4="PL",VLOOKUP(B1052,lingue!$A$1:$W$2481,23,FALSE),IF($A$4="D",VLOOKUP(B1052,lingue!$A$1:$W$2481,17,FALSE),IF($A$4="F",VLOOKUP(B1052,lingue!$A$1:$W$2481,19,FALSE)))))))</f>
        <v>MENSOLA ZINCATA - SMONTATA</v>
      </c>
      <c r="F1052" s="28"/>
      <c r="G1052" s="8"/>
      <c r="J1052" s="25">
        <v>1</v>
      </c>
      <c r="K1052" s="26"/>
      <c r="L1052" s="27">
        <v>44.74</v>
      </c>
      <c r="M1052" s="102"/>
    </row>
    <row r="1053" spans="1:13" ht="21.75" customHeight="1" x14ac:dyDescent="0.25">
      <c r="A1053" s="34" t="s">
        <v>954</v>
      </c>
      <c r="B1053" s="22" t="s">
        <v>1030</v>
      </c>
      <c r="D1053" s="8" t="str">
        <f>IF($A$4="I",VLOOKUP(B1053,lingue!$A$1:$W$2481,12,FALSE),IF($A$4="GB",VLOOKUP(B1053,lingue!$A$1:$W$2481,14,FALSE),IF($A$4="E",VLOOKUP(B1053,lingue!$A$1:$W$2481,20,FALSE),IF($A$4="PL",VLOOKUP(B1053,lingue!$A$1:$W$2481,22,FALSE),IF($A$4="D",VLOOKUP(B1053,lingue!$A$1:$W$2481,16,FALSE),IF($A$4="F",VLOOKUP(B1053,lingue!$A$1:$W$2481,18,FALSE)))))))</f>
        <v xml:space="preserve">MENSOLA FOX INCLINABILE AGGIUNTIVA PROF. 220 MM + 6 COMPAT COC0015104 BLU - DIM. MM L=657 P=220 </v>
      </c>
      <c r="E1053" s="23" t="str">
        <f>IF($A$4="I",VLOOKUP(B1053,lingue!$A$1:$W$2481,13,FALSE),IF($A$4="GB",VLOOKUP(B1053,lingue!$A$1:$W$2481,15,FALSE),IF($A$4="E",VLOOKUP(B1053,lingue!$A$1:$W$2481,21,FALSE),IF($A$4="PL",VLOOKUP(B1053,lingue!$A$1:$W$2481,23,FALSE),IF($A$4="D",VLOOKUP(B1053,lingue!$A$1:$W$2481,17,FALSE),IF($A$4="F",VLOOKUP(B1053,lingue!$A$1:$W$2481,19,FALSE)))))))</f>
        <v>MENSOLA ZINCATA - SMONTATA</v>
      </c>
      <c r="F1053" s="28"/>
      <c r="G1053" s="8"/>
      <c r="J1053" s="25">
        <v>1</v>
      </c>
      <c r="K1053" s="26"/>
      <c r="L1053" s="27">
        <v>44.74</v>
      </c>
      <c r="M1053" s="102"/>
    </row>
    <row r="1054" spans="1:13" ht="21.75" customHeight="1" x14ac:dyDescent="0.25">
      <c r="A1054" s="34" t="s">
        <v>954</v>
      </c>
      <c r="B1054" s="22" t="s">
        <v>1031</v>
      </c>
      <c r="D1054" s="8" t="str">
        <f>IF($A$4="I",VLOOKUP(B1054,lingue!$A$1:$W$2481,12,FALSE),IF($A$4="GB",VLOOKUP(B1054,lingue!$A$1:$W$2481,14,FALSE),IF($A$4="E",VLOOKUP(B1054,lingue!$A$1:$W$2481,20,FALSE),IF($A$4="PL",VLOOKUP(B1054,lingue!$A$1:$W$2481,22,FALSE),IF($A$4="D",VLOOKUP(B1054,lingue!$A$1:$W$2481,16,FALSE),IF($A$4="F",VLOOKUP(B1054,lingue!$A$1:$W$2481,18,FALSE)))))))</f>
        <v xml:space="preserve">MENSOLA FOX INCLINABILE AGGIUNTIVA PROF. 220 MM + 6 COMPAT COC0015105 GIALLO - DIM. MM L=657 P=220 </v>
      </c>
      <c r="E1054" s="23" t="str">
        <f>IF($A$4="I",VLOOKUP(B1054,lingue!$A$1:$W$2481,13,FALSE),IF($A$4="GB",VLOOKUP(B1054,lingue!$A$1:$W$2481,15,FALSE),IF($A$4="E",VLOOKUP(B1054,lingue!$A$1:$W$2481,21,FALSE),IF($A$4="PL",VLOOKUP(B1054,lingue!$A$1:$W$2481,23,FALSE),IF($A$4="D",VLOOKUP(B1054,lingue!$A$1:$W$2481,17,FALSE),IF($A$4="F",VLOOKUP(B1054,lingue!$A$1:$W$2481,19,FALSE)))))))</f>
        <v>MENSOLA ZINCATA - SMONTATA</v>
      </c>
      <c r="F1054" s="28"/>
      <c r="G1054" s="8"/>
      <c r="J1054" s="25">
        <v>1</v>
      </c>
      <c r="K1054" s="26"/>
      <c r="L1054" s="27">
        <v>44.74</v>
      </c>
      <c r="M1054" s="102"/>
    </row>
    <row r="1055" spans="1:13" ht="21.75" customHeight="1" x14ac:dyDescent="0.25">
      <c r="A1055" s="34" t="s">
        <v>954</v>
      </c>
      <c r="B1055" s="22" t="s">
        <v>1032</v>
      </c>
      <c r="D1055" s="8" t="str">
        <f>IF($A$4="I",VLOOKUP(B1055,lingue!$A$1:$W$2481,12,FALSE),IF($A$4="GB",VLOOKUP(B1055,lingue!$A$1:$W$2481,14,FALSE),IF($A$4="E",VLOOKUP(B1055,lingue!$A$1:$W$2481,20,FALSE),IF($A$4="PL",VLOOKUP(B1055,lingue!$A$1:$W$2481,22,FALSE),IF($A$4="D",VLOOKUP(B1055,lingue!$A$1:$W$2481,16,FALSE),IF($A$4="F",VLOOKUP(B1055,lingue!$A$1:$W$2481,18,FALSE)))))))</f>
        <v xml:space="preserve">MENSOLA FOX INCLINABILE AGGIUNTIVA PROF. 220 MM + 6 COMPAT REPLAST COC0015401 GRIGIO SCURO - DIM. MM L=657 P=220 </v>
      </c>
      <c r="E1055" s="23" t="str">
        <f>IF($A$4="I",VLOOKUP(B1055,lingue!$A$1:$W$2481,13,FALSE),IF($A$4="GB",VLOOKUP(B1055,lingue!$A$1:$W$2481,15,FALSE),IF($A$4="E",VLOOKUP(B1055,lingue!$A$1:$W$2481,21,FALSE),IF($A$4="PL",VLOOKUP(B1055,lingue!$A$1:$W$2481,23,FALSE),IF($A$4="D",VLOOKUP(B1055,lingue!$A$1:$W$2481,17,FALSE),IF($A$4="F",VLOOKUP(B1055,lingue!$A$1:$W$2481,19,FALSE)))))))</f>
        <v>MENSOLA ZINCATA - SMONTATA</v>
      </c>
      <c r="F1055" s="28"/>
      <c r="G1055" s="8"/>
      <c r="J1055" s="25">
        <v>1</v>
      </c>
      <c r="K1055" s="26"/>
      <c r="L1055" s="27">
        <v>43.21</v>
      </c>
      <c r="M1055" s="102"/>
    </row>
    <row r="1056" spans="1:13" ht="21.75" customHeight="1" x14ac:dyDescent="0.25">
      <c r="A1056" s="34" t="s">
        <v>954</v>
      </c>
      <c r="B1056" s="22" t="s">
        <v>1033</v>
      </c>
      <c r="D1056" s="8" t="str">
        <f>IF($A$4="I",VLOOKUP(B1056,lingue!$A$1:$W$2481,12,FALSE),IF($A$4="GB",VLOOKUP(B1056,lingue!$A$1:$W$2481,14,FALSE),IF($A$4="E",VLOOKUP(B1056,lingue!$A$1:$W$2481,20,FALSE),IF($A$4="PL",VLOOKUP(B1056,lingue!$A$1:$W$2481,22,FALSE),IF($A$4="D",VLOOKUP(B1056,lingue!$A$1:$W$2481,16,FALSE),IF($A$4="F",VLOOKUP(B1056,lingue!$A$1:$W$2481,18,FALSE)))))))</f>
        <v xml:space="preserve">MENSOLA FOX INCLINABILE AGGIUNTIVA PROF. 220 MM + 4 COMPAT COC0025101 GRIGIO SCURO - DIM. MM L=657 P=220 </v>
      </c>
      <c r="E1056" s="23" t="str">
        <f>IF($A$4="I",VLOOKUP(B1056,lingue!$A$1:$W$2481,13,FALSE),IF($A$4="GB",VLOOKUP(B1056,lingue!$A$1:$W$2481,15,FALSE),IF($A$4="E",VLOOKUP(B1056,lingue!$A$1:$W$2481,21,FALSE),IF($A$4="PL",VLOOKUP(B1056,lingue!$A$1:$W$2481,23,FALSE),IF($A$4="D",VLOOKUP(B1056,lingue!$A$1:$W$2481,17,FALSE),IF($A$4="F",VLOOKUP(B1056,lingue!$A$1:$W$2481,19,FALSE)))))))</f>
        <v>MENSOLA ZINCATA - SMONTATA</v>
      </c>
      <c r="F1056" s="28"/>
      <c r="G1056" s="8"/>
      <c r="J1056" s="25">
        <v>1</v>
      </c>
      <c r="K1056" s="26"/>
      <c r="L1056" s="27">
        <v>46.74</v>
      </c>
      <c r="M1056" s="102"/>
    </row>
    <row r="1057" spans="1:13" ht="21.75" customHeight="1" x14ac:dyDescent="0.25">
      <c r="A1057" s="34" t="s">
        <v>954</v>
      </c>
      <c r="B1057" s="22" t="s">
        <v>1034</v>
      </c>
      <c r="D1057" s="8" t="str">
        <f>IF($A$4="I",VLOOKUP(B1057,lingue!$A$1:$W$2481,12,FALSE),IF($A$4="GB",VLOOKUP(B1057,lingue!$A$1:$W$2481,14,FALSE),IF($A$4="E",VLOOKUP(B1057,lingue!$A$1:$W$2481,20,FALSE),IF($A$4="PL",VLOOKUP(B1057,lingue!$A$1:$W$2481,22,FALSE),IF($A$4="D",VLOOKUP(B1057,lingue!$A$1:$W$2481,16,FALSE),IF($A$4="F",VLOOKUP(B1057,lingue!$A$1:$W$2481,18,FALSE)))))))</f>
        <v xml:space="preserve">MENSOLA FOX INCLINABILE AGGIUNTIVA PROF. 220 MM + 4 COMPAT COC0025102 VERDE - DIM. MM L=657 P=220 </v>
      </c>
      <c r="E1057" s="23" t="str">
        <f>IF($A$4="I",VLOOKUP(B1057,lingue!$A$1:$W$2481,13,FALSE),IF($A$4="GB",VLOOKUP(B1057,lingue!$A$1:$W$2481,15,FALSE),IF($A$4="E",VLOOKUP(B1057,lingue!$A$1:$W$2481,21,FALSE),IF($A$4="PL",VLOOKUP(B1057,lingue!$A$1:$W$2481,23,FALSE),IF($A$4="D",VLOOKUP(B1057,lingue!$A$1:$W$2481,17,FALSE),IF($A$4="F",VLOOKUP(B1057,lingue!$A$1:$W$2481,19,FALSE)))))))</f>
        <v>MENSOLA ZINCATA - SMONTATA</v>
      </c>
      <c r="F1057" s="28"/>
      <c r="G1057" s="8"/>
      <c r="J1057" s="25">
        <v>1</v>
      </c>
      <c r="K1057" s="26"/>
      <c r="L1057" s="27">
        <v>46.74</v>
      </c>
      <c r="M1057" s="102"/>
    </row>
    <row r="1058" spans="1:13" ht="21.75" customHeight="1" x14ac:dyDescent="0.25">
      <c r="A1058" s="34" t="s">
        <v>954</v>
      </c>
      <c r="B1058" s="22" t="s">
        <v>1035</v>
      </c>
      <c r="D1058" s="8" t="str">
        <f>IF($A$4="I",VLOOKUP(B1058,lingue!$A$1:$W$2481,12,FALSE),IF($A$4="GB",VLOOKUP(B1058,lingue!$A$1:$W$2481,14,FALSE),IF($A$4="E",VLOOKUP(B1058,lingue!$A$1:$W$2481,20,FALSE),IF($A$4="PL",VLOOKUP(B1058,lingue!$A$1:$W$2481,22,FALSE),IF($A$4="D",VLOOKUP(B1058,lingue!$A$1:$W$2481,16,FALSE),IF($A$4="F",VLOOKUP(B1058,lingue!$A$1:$W$2481,18,FALSE)))))))</f>
        <v xml:space="preserve">MENSOLA FOX INCLINABILE AGGIUNTIVA PROF. 220 MM + 4 COMPAT COC0025103 ROSSO - DIM. MM L=657 P=220 </v>
      </c>
      <c r="E1058" s="23" t="str">
        <f>IF($A$4="I",VLOOKUP(B1058,lingue!$A$1:$W$2481,13,FALSE),IF($A$4="GB",VLOOKUP(B1058,lingue!$A$1:$W$2481,15,FALSE),IF($A$4="E",VLOOKUP(B1058,lingue!$A$1:$W$2481,21,FALSE),IF($A$4="PL",VLOOKUP(B1058,lingue!$A$1:$W$2481,23,FALSE),IF($A$4="D",VLOOKUP(B1058,lingue!$A$1:$W$2481,17,FALSE),IF($A$4="F",VLOOKUP(B1058,lingue!$A$1:$W$2481,19,FALSE)))))))</f>
        <v>MENSOLA ZINCATA - SMONTATA</v>
      </c>
      <c r="F1058" s="28"/>
      <c r="G1058" s="8"/>
      <c r="J1058" s="25">
        <v>1</v>
      </c>
      <c r="K1058" s="26"/>
      <c r="L1058" s="27">
        <v>46.74</v>
      </c>
      <c r="M1058" s="102"/>
    </row>
    <row r="1059" spans="1:13" ht="21.75" customHeight="1" x14ac:dyDescent="0.25">
      <c r="A1059" s="34" t="s">
        <v>954</v>
      </c>
      <c r="B1059" s="22" t="s">
        <v>1036</v>
      </c>
      <c r="D1059" s="8" t="str">
        <f>IF($A$4="I",VLOOKUP(B1059,lingue!$A$1:$W$2481,12,FALSE),IF($A$4="GB",VLOOKUP(B1059,lingue!$A$1:$W$2481,14,FALSE),IF($A$4="E",VLOOKUP(B1059,lingue!$A$1:$W$2481,20,FALSE),IF($A$4="PL",VLOOKUP(B1059,lingue!$A$1:$W$2481,22,FALSE),IF($A$4="D",VLOOKUP(B1059,lingue!$A$1:$W$2481,16,FALSE),IF($A$4="F",VLOOKUP(B1059,lingue!$A$1:$W$2481,18,FALSE)))))))</f>
        <v xml:space="preserve">MENSOLA FOX INCLINABILE AGGIUNTIVA PROF. 220 MM + 4 COMPAT COC0025104 BLU - DIM. MM L=657 P=220 </v>
      </c>
      <c r="E1059" s="23" t="str">
        <f>IF($A$4="I",VLOOKUP(B1059,lingue!$A$1:$W$2481,13,FALSE),IF($A$4="GB",VLOOKUP(B1059,lingue!$A$1:$W$2481,15,FALSE),IF($A$4="E",VLOOKUP(B1059,lingue!$A$1:$W$2481,21,FALSE),IF($A$4="PL",VLOOKUP(B1059,lingue!$A$1:$W$2481,23,FALSE),IF($A$4="D",VLOOKUP(B1059,lingue!$A$1:$W$2481,17,FALSE),IF($A$4="F",VLOOKUP(B1059,lingue!$A$1:$W$2481,19,FALSE)))))))</f>
        <v>MENSOLA ZINCATA - SMONTATA</v>
      </c>
      <c r="F1059" s="28"/>
      <c r="G1059" s="8"/>
      <c r="J1059" s="25">
        <v>1</v>
      </c>
      <c r="K1059" s="26"/>
      <c r="L1059" s="27">
        <v>46.74</v>
      </c>
      <c r="M1059" s="102"/>
    </row>
    <row r="1060" spans="1:13" ht="21.75" customHeight="1" x14ac:dyDescent="0.25">
      <c r="A1060" s="34" t="s">
        <v>954</v>
      </c>
      <c r="B1060" s="22" t="s">
        <v>1037</v>
      </c>
      <c r="D1060" s="8" t="str">
        <f>IF($A$4="I",VLOOKUP(B1060,lingue!$A$1:$W$2481,12,FALSE),IF($A$4="GB",VLOOKUP(B1060,lingue!$A$1:$W$2481,14,FALSE),IF($A$4="E",VLOOKUP(B1060,lingue!$A$1:$W$2481,20,FALSE),IF($A$4="PL",VLOOKUP(B1060,lingue!$A$1:$W$2481,22,FALSE),IF($A$4="D",VLOOKUP(B1060,lingue!$A$1:$W$2481,16,FALSE),IF($A$4="F",VLOOKUP(B1060,lingue!$A$1:$W$2481,18,FALSE)))))))</f>
        <v xml:space="preserve">MENSOLA FOX INCLINABILE AGGIUNTIVA PROF. 220 MM + 4 COMPAT COC0025105 GIALLO - DIM. MM L=657 P=220 </v>
      </c>
      <c r="E1060" s="23" t="str">
        <f>IF($A$4="I",VLOOKUP(B1060,lingue!$A$1:$W$2481,13,FALSE),IF($A$4="GB",VLOOKUP(B1060,lingue!$A$1:$W$2481,15,FALSE),IF($A$4="E",VLOOKUP(B1060,lingue!$A$1:$W$2481,21,FALSE),IF($A$4="PL",VLOOKUP(B1060,lingue!$A$1:$W$2481,23,FALSE),IF($A$4="D",VLOOKUP(B1060,lingue!$A$1:$W$2481,17,FALSE),IF($A$4="F",VLOOKUP(B1060,lingue!$A$1:$W$2481,19,FALSE)))))))</f>
        <v>MENSOLA ZINCATA - SMONTATA</v>
      </c>
      <c r="F1060" s="28"/>
      <c r="G1060" s="8"/>
      <c r="J1060" s="25">
        <v>1</v>
      </c>
      <c r="K1060" s="26"/>
      <c r="L1060" s="27">
        <v>46.74</v>
      </c>
      <c r="M1060" s="102"/>
    </row>
    <row r="1061" spans="1:13" ht="21.75" customHeight="1" x14ac:dyDescent="0.25">
      <c r="A1061" s="34" t="s">
        <v>954</v>
      </c>
      <c r="B1061" s="22" t="s">
        <v>1038</v>
      </c>
      <c r="D1061" s="8" t="str">
        <f>IF($A$4="I",VLOOKUP(B1061,lingue!$A$1:$W$2481,12,FALSE),IF($A$4="GB",VLOOKUP(B1061,lingue!$A$1:$W$2481,14,FALSE),IF($A$4="E",VLOOKUP(B1061,lingue!$A$1:$W$2481,20,FALSE),IF($A$4="PL",VLOOKUP(B1061,lingue!$A$1:$W$2481,22,FALSE),IF($A$4="D",VLOOKUP(B1061,lingue!$A$1:$W$2481,16,FALSE),IF($A$4="F",VLOOKUP(B1061,lingue!$A$1:$W$2481,18,FALSE)))))))</f>
        <v xml:space="preserve">MENSOLA FOX INCLINABILE AGGIUNTIVA PROF. 220 MM + 4 COMPAT REPLAST COC0025401 GRIGIO SCURO - DIM. MM L=657 P=220 </v>
      </c>
      <c r="E1061" s="23" t="str">
        <f>IF($A$4="I",VLOOKUP(B1061,lingue!$A$1:$W$2481,13,FALSE),IF($A$4="GB",VLOOKUP(B1061,lingue!$A$1:$W$2481,15,FALSE),IF($A$4="E",VLOOKUP(B1061,lingue!$A$1:$W$2481,21,FALSE),IF($A$4="PL",VLOOKUP(B1061,lingue!$A$1:$W$2481,23,FALSE),IF($A$4="D",VLOOKUP(B1061,lingue!$A$1:$W$2481,17,FALSE),IF($A$4="F",VLOOKUP(B1061,lingue!$A$1:$W$2481,19,FALSE)))))))</f>
        <v>MENSOLA ZINCATA - SMONTATA</v>
      </c>
      <c r="F1061" s="28"/>
      <c r="G1061" s="8"/>
      <c r="J1061" s="25">
        <v>1</v>
      </c>
      <c r="K1061" s="26"/>
      <c r="L1061" s="27">
        <v>45.22</v>
      </c>
      <c r="M1061" s="102"/>
    </row>
    <row r="1062" spans="1:13" ht="21.75" customHeight="1" x14ac:dyDescent="0.25">
      <c r="A1062" s="34" t="s">
        <v>954</v>
      </c>
      <c r="B1062" s="22" t="s">
        <v>1039</v>
      </c>
      <c r="D1062" s="8" t="str">
        <f>IF($A$4="I",VLOOKUP(B1062,lingue!$A$1:$W$2481,12,FALSE),IF($A$4="GB",VLOOKUP(B1062,lingue!$A$1:$W$2481,14,FALSE),IF($A$4="E",VLOOKUP(B1062,lingue!$A$1:$W$2481,20,FALSE),IF($A$4="PL",VLOOKUP(B1062,lingue!$A$1:$W$2481,22,FALSE),IF($A$4="D",VLOOKUP(B1062,lingue!$A$1:$W$2481,16,FALSE),IF($A$4="F",VLOOKUP(B1062,lingue!$A$1:$W$2481,18,FALSE)))))))</f>
        <v xml:space="preserve">MENSOLA FOX INCLINABILE AGGIUNTIVA PROF. 420 MM + 3 COMPAT COC0035101 GRIGIO SCURO - DIM. MM L=657 P=420 </v>
      </c>
      <c r="E1062" s="23" t="str">
        <f>IF($A$4="I",VLOOKUP(B1062,lingue!$A$1:$W$2481,13,FALSE),IF($A$4="GB",VLOOKUP(B1062,lingue!$A$1:$W$2481,15,FALSE),IF($A$4="E",VLOOKUP(B1062,lingue!$A$1:$W$2481,21,FALSE),IF($A$4="PL",VLOOKUP(B1062,lingue!$A$1:$W$2481,23,FALSE),IF($A$4="D",VLOOKUP(B1062,lingue!$A$1:$W$2481,17,FALSE),IF($A$4="F",VLOOKUP(B1062,lingue!$A$1:$W$2481,19,FALSE)))))))</f>
        <v>MENSOLA ZINCATA - SMONTATA</v>
      </c>
      <c r="F1062" s="28"/>
      <c r="G1062" s="8"/>
      <c r="J1062" s="25">
        <v>1</v>
      </c>
      <c r="K1062" s="26"/>
      <c r="L1062" s="27">
        <v>55.39</v>
      </c>
      <c r="M1062" s="102"/>
    </row>
    <row r="1063" spans="1:13" ht="21.75" customHeight="1" x14ac:dyDescent="0.25">
      <c r="A1063" s="34" t="s">
        <v>954</v>
      </c>
      <c r="B1063" s="22" t="s">
        <v>1040</v>
      </c>
      <c r="D1063" s="8" t="str">
        <f>IF($A$4="I",VLOOKUP(B1063,lingue!$A$1:$W$2481,12,FALSE),IF($A$4="GB",VLOOKUP(B1063,lingue!$A$1:$W$2481,14,FALSE),IF($A$4="E",VLOOKUP(B1063,lingue!$A$1:$W$2481,20,FALSE),IF($A$4="PL",VLOOKUP(B1063,lingue!$A$1:$W$2481,22,FALSE),IF($A$4="D",VLOOKUP(B1063,lingue!$A$1:$W$2481,16,FALSE),IF($A$4="F",VLOOKUP(B1063,lingue!$A$1:$W$2481,18,FALSE)))))))</f>
        <v xml:space="preserve">MENSOLA FOX INCLINABILE AGGIUNTIVA PROF. 420 MM + 3 COMPAT COC0035102 VERDE - DIM. MM L=657 P=420 </v>
      </c>
      <c r="E1063" s="23" t="str">
        <f>IF($A$4="I",VLOOKUP(B1063,lingue!$A$1:$W$2481,13,FALSE),IF($A$4="GB",VLOOKUP(B1063,lingue!$A$1:$W$2481,15,FALSE),IF($A$4="E",VLOOKUP(B1063,lingue!$A$1:$W$2481,21,FALSE),IF($A$4="PL",VLOOKUP(B1063,lingue!$A$1:$W$2481,23,FALSE),IF($A$4="D",VLOOKUP(B1063,lingue!$A$1:$W$2481,17,FALSE),IF($A$4="F",VLOOKUP(B1063,lingue!$A$1:$W$2481,19,FALSE)))))))</f>
        <v>MENSOLA ZINCATA - SMONTATA</v>
      </c>
      <c r="F1063" s="28"/>
      <c r="G1063" s="8"/>
      <c r="J1063" s="25">
        <v>1</v>
      </c>
      <c r="K1063" s="26"/>
      <c r="L1063" s="27">
        <v>55.39</v>
      </c>
      <c r="M1063" s="102"/>
    </row>
    <row r="1064" spans="1:13" ht="21.75" customHeight="1" x14ac:dyDescent="0.25">
      <c r="A1064" s="34" t="s">
        <v>954</v>
      </c>
      <c r="B1064" s="22" t="s">
        <v>1041</v>
      </c>
      <c r="D1064" s="8" t="str">
        <f>IF($A$4="I",VLOOKUP(B1064,lingue!$A$1:$W$2481,12,FALSE),IF($A$4="GB",VLOOKUP(B1064,lingue!$A$1:$W$2481,14,FALSE),IF($A$4="E",VLOOKUP(B1064,lingue!$A$1:$W$2481,20,FALSE),IF($A$4="PL",VLOOKUP(B1064,lingue!$A$1:$W$2481,22,FALSE),IF($A$4="D",VLOOKUP(B1064,lingue!$A$1:$W$2481,16,FALSE),IF($A$4="F",VLOOKUP(B1064,lingue!$A$1:$W$2481,18,FALSE)))))))</f>
        <v xml:space="preserve">MENSOLA FOX INCLINABILE AGGIUNTIVA PROF. 420 MM + 3 COMPAT COC0035103 ROSSO - DIM. MM L=657 P=420 </v>
      </c>
      <c r="E1064" s="23" t="str">
        <f>IF($A$4="I",VLOOKUP(B1064,lingue!$A$1:$W$2481,13,FALSE),IF($A$4="GB",VLOOKUP(B1064,lingue!$A$1:$W$2481,15,FALSE),IF($A$4="E",VLOOKUP(B1064,lingue!$A$1:$W$2481,21,FALSE),IF($A$4="PL",VLOOKUP(B1064,lingue!$A$1:$W$2481,23,FALSE),IF($A$4="D",VLOOKUP(B1064,lingue!$A$1:$W$2481,17,FALSE),IF($A$4="F",VLOOKUP(B1064,lingue!$A$1:$W$2481,19,FALSE)))))))</f>
        <v>MENSOLA ZINCATA - SMONTATA</v>
      </c>
      <c r="F1064" s="28"/>
      <c r="G1064" s="8"/>
      <c r="J1064" s="25">
        <v>1</v>
      </c>
      <c r="K1064" s="26"/>
      <c r="L1064" s="27">
        <v>55.39</v>
      </c>
      <c r="M1064" s="102"/>
    </row>
    <row r="1065" spans="1:13" ht="21.75" customHeight="1" x14ac:dyDescent="0.25">
      <c r="A1065" s="34" t="s">
        <v>954</v>
      </c>
      <c r="B1065" s="22" t="s">
        <v>1042</v>
      </c>
      <c r="D1065" s="8" t="str">
        <f>IF($A$4="I",VLOOKUP(B1065,lingue!$A$1:$W$2481,12,FALSE),IF($A$4="GB",VLOOKUP(B1065,lingue!$A$1:$W$2481,14,FALSE),IF($A$4="E",VLOOKUP(B1065,lingue!$A$1:$W$2481,20,FALSE),IF($A$4="PL",VLOOKUP(B1065,lingue!$A$1:$W$2481,22,FALSE),IF($A$4="D",VLOOKUP(B1065,lingue!$A$1:$W$2481,16,FALSE),IF($A$4="F",VLOOKUP(B1065,lingue!$A$1:$W$2481,18,FALSE)))))))</f>
        <v xml:space="preserve">MENSOLA FOX INCLINABILE AGGIUNTIVA PROF. 420 MM + 3 COMPAT COC0035104 BLU - DIM. MM L=657 P=420 </v>
      </c>
      <c r="E1065" s="23" t="str">
        <f>IF($A$4="I",VLOOKUP(B1065,lingue!$A$1:$W$2481,13,FALSE),IF($A$4="GB",VLOOKUP(B1065,lingue!$A$1:$W$2481,15,FALSE),IF($A$4="E",VLOOKUP(B1065,lingue!$A$1:$W$2481,21,FALSE),IF($A$4="PL",VLOOKUP(B1065,lingue!$A$1:$W$2481,23,FALSE),IF($A$4="D",VLOOKUP(B1065,lingue!$A$1:$W$2481,17,FALSE),IF($A$4="F",VLOOKUP(B1065,lingue!$A$1:$W$2481,19,FALSE)))))))</f>
        <v>MENSOLA ZINCATA - SMONTATA</v>
      </c>
      <c r="F1065" s="28"/>
      <c r="G1065" s="8"/>
      <c r="J1065" s="25">
        <v>1</v>
      </c>
      <c r="K1065" s="26"/>
      <c r="L1065" s="27">
        <v>55.39</v>
      </c>
      <c r="M1065" s="102"/>
    </row>
    <row r="1066" spans="1:13" ht="21.75" customHeight="1" x14ac:dyDescent="0.25">
      <c r="A1066" s="34" t="s">
        <v>954</v>
      </c>
      <c r="B1066" s="22" t="s">
        <v>1043</v>
      </c>
      <c r="D1066" s="8" t="str">
        <f>IF($A$4="I",VLOOKUP(B1066,lingue!$A$1:$W$2481,12,FALSE),IF($A$4="GB",VLOOKUP(B1066,lingue!$A$1:$W$2481,14,FALSE),IF($A$4="E",VLOOKUP(B1066,lingue!$A$1:$W$2481,20,FALSE),IF($A$4="PL",VLOOKUP(B1066,lingue!$A$1:$W$2481,22,FALSE),IF($A$4="D",VLOOKUP(B1066,lingue!$A$1:$W$2481,16,FALSE),IF($A$4="F",VLOOKUP(B1066,lingue!$A$1:$W$2481,18,FALSE)))))))</f>
        <v xml:space="preserve">MENSOLA FOX INCLINABILE AGGIUNTIVA PROF. 420 MM + 3 COMPAT COC0035105 GIALLO - DIM. MM L=657 P=420 </v>
      </c>
      <c r="E1066" s="23" t="str">
        <f>IF($A$4="I",VLOOKUP(B1066,lingue!$A$1:$W$2481,13,FALSE),IF($A$4="GB",VLOOKUP(B1066,lingue!$A$1:$W$2481,15,FALSE),IF($A$4="E",VLOOKUP(B1066,lingue!$A$1:$W$2481,21,FALSE),IF($A$4="PL",VLOOKUP(B1066,lingue!$A$1:$W$2481,23,FALSE),IF($A$4="D",VLOOKUP(B1066,lingue!$A$1:$W$2481,17,FALSE),IF($A$4="F",VLOOKUP(B1066,lingue!$A$1:$W$2481,19,FALSE)))))))</f>
        <v>MENSOLA ZINCATA - SMONTATA</v>
      </c>
      <c r="F1066" s="28"/>
      <c r="G1066" s="8"/>
      <c r="J1066" s="25">
        <v>1</v>
      </c>
      <c r="K1066" s="26"/>
      <c r="L1066" s="27">
        <v>55.39</v>
      </c>
      <c r="M1066" s="102"/>
    </row>
    <row r="1067" spans="1:13" ht="21.75" customHeight="1" x14ac:dyDescent="0.25">
      <c r="A1067" s="34" t="s">
        <v>954</v>
      </c>
      <c r="B1067" s="22" t="s">
        <v>1044</v>
      </c>
      <c r="D1067" s="8" t="str">
        <f>IF($A$4="I",VLOOKUP(B1067,lingue!$A$1:$W$2481,12,FALSE),IF($A$4="GB",VLOOKUP(B1067,lingue!$A$1:$W$2481,14,FALSE),IF($A$4="E",VLOOKUP(B1067,lingue!$A$1:$W$2481,20,FALSE),IF($A$4="PL",VLOOKUP(B1067,lingue!$A$1:$W$2481,22,FALSE),IF($A$4="D",VLOOKUP(B1067,lingue!$A$1:$W$2481,16,FALSE),IF($A$4="F",VLOOKUP(B1067,lingue!$A$1:$W$2481,18,FALSE)))))))</f>
        <v xml:space="preserve">MENSOLA FOX INCLINABILE AGGIUNTIVA PROF. 420 MM + 3 COMPAT REPLAST COC0035401 GRIGIO SCURO - DIM. MM L=657 P=420 </v>
      </c>
      <c r="E1067" s="23" t="str">
        <f>IF($A$4="I",VLOOKUP(B1067,lingue!$A$1:$W$2481,13,FALSE),IF($A$4="GB",VLOOKUP(B1067,lingue!$A$1:$W$2481,15,FALSE),IF($A$4="E",VLOOKUP(B1067,lingue!$A$1:$W$2481,21,FALSE),IF($A$4="PL",VLOOKUP(B1067,lingue!$A$1:$W$2481,23,FALSE),IF($A$4="D",VLOOKUP(B1067,lingue!$A$1:$W$2481,17,FALSE),IF($A$4="F",VLOOKUP(B1067,lingue!$A$1:$W$2481,19,FALSE)))))))</f>
        <v>MENSOLA ZINCATA - SMONTATA</v>
      </c>
      <c r="F1067" s="28"/>
      <c r="G1067" s="8"/>
      <c r="J1067" s="25">
        <v>1</v>
      </c>
      <c r="K1067" s="26"/>
      <c r="L1067" s="27">
        <v>52.53</v>
      </c>
      <c r="M1067" s="102"/>
    </row>
    <row r="1068" spans="1:13" ht="21.75" customHeight="1" x14ac:dyDescent="0.25">
      <c r="A1068" s="34" t="s">
        <v>954</v>
      </c>
      <c r="B1068" s="22" t="s">
        <v>1045</v>
      </c>
      <c r="D1068" s="8" t="str">
        <f>IF($A$4="I",VLOOKUP(B1068,lingue!$A$1:$W$2481,12,FALSE),IF($A$4="GB",VLOOKUP(B1068,lingue!$A$1:$W$2481,14,FALSE),IF($A$4="E",VLOOKUP(B1068,lingue!$A$1:$W$2481,20,FALSE),IF($A$4="PL",VLOOKUP(B1068,lingue!$A$1:$W$2481,22,FALSE),IF($A$4="D",VLOOKUP(B1068,lingue!$A$1:$W$2481,16,FALSE),IF($A$4="F",VLOOKUP(B1068,lingue!$A$1:$W$2481,18,FALSE)))))))</f>
        <v xml:space="preserve">MENSOLA FOX INCLINABILE AGGIUNTIVA PROF. 420 MM + 3 COMPAT COC3A25101 GRIGIO SCURO - DIM. MM L=657 P=420 </v>
      </c>
      <c r="E1068" s="23" t="str">
        <f>IF($A$4="I",VLOOKUP(B1068,lingue!$A$1:$W$2481,13,FALSE),IF($A$4="GB",VLOOKUP(B1068,lingue!$A$1:$W$2481,15,FALSE),IF($A$4="E",VLOOKUP(B1068,lingue!$A$1:$W$2481,21,FALSE),IF($A$4="PL",VLOOKUP(B1068,lingue!$A$1:$W$2481,23,FALSE),IF($A$4="D",VLOOKUP(B1068,lingue!$A$1:$W$2481,17,FALSE),IF($A$4="F",VLOOKUP(B1068,lingue!$A$1:$W$2481,19,FALSE)))))))</f>
        <v>MENSOLA ZINCATA - SMONTATA</v>
      </c>
      <c r="F1068" s="28"/>
      <c r="G1068" s="8"/>
      <c r="J1068" s="25">
        <v>1</v>
      </c>
      <c r="K1068" s="26"/>
      <c r="L1068" s="27">
        <v>52.5</v>
      </c>
      <c r="M1068" s="102"/>
    </row>
    <row r="1069" spans="1:13" ht="21.75" customHeight="1" x14ac:dyDescent="0.25">
      <c r="A1069" s="34" t="s">
        <v>954</v>
      </c>
      <c r="B1069" s="22" t="s">
        <v>1046</v>
      </c>
      <c r="D1069" s="8" t="str">
        <f>IF($A$4="I",VLOOKUP(B1069,lingue!$A$1:$W$2481,12,FALSE),IF($A$4="GB",VLOOKUP(B1069,lingue!$A$1:$W$2481,14,FALSE),IF($A$4="E",VLOOKUP(B1069,lingue!$A$1:$W$2481,20,FALSE),IF($A$4="PL",VLOOKUP(B1069,lingue!$A$1:$W$2481,22,FALSE),IF($A$4="D",VLOOKUP(B1069,lingue!$A$1:$W$2481,16,FALSE),IF($A$4="F",VLOOKUP(B1069,lingue!$A$1:$W$2481,18,FALSE)))))))</f>
        <v xml:space="preserve">MENSOLA FOX INCLINABILE AGGIUNTIVA PROF. 420 MM + 3 COMPAT COC3A25102 VERDE - DIM. MM L=657 P=420 </v>
      </c>
      <c r="E1069" s="23" t="str">
        <f>IF($A$4="I",VLOOKUP(B1069,lingue!$A$1:$W$2481,13,FALSE),IF($A$4="GB",VLOOKUP(B1069,lingue!$A$1:$W$2481,15,FALSE),IF($A$4="E",VLOOKUP(B1069,lingue!$A$1:$W$2481,21,FALSE),IF($A$4="PL",VLOOKUP(B1069,lingue!$A$1:$W$2481,23,FALSE),IF($A$4="D",VLOOKUP(B1069,lingue!$A$1:$W$2481,17,FALSE),IF($A$4="F",VLOOKUP(B1069,lingue!$A$1:$W$2481,19,FALSE)))))))</f>
        <v>MENSOLA ZINCATA - SMONTATA</v>
      </c>
      <c r="F1069" s="28"/>
      <c r="G1069" s="8"/>
      <c r="J1069" s="25">
        <v>1</v>
      </c>
      <c r="K1069" s="26"/>
      <c r="L1069" s="27">
        <v>52.5</v>
      </c>
      <c r="M1069" s="102"/>
    </row>
    <row r="1070" spans="1:13" ht="21.75" customHeight="1" x14ac:dyDescent="0.25">
      <c r="A1070" s="34" t="s">
        <v>954</v>
      </c>
      <c r="B1070" s="22" t="s">
        <v>1047</v>
      </c>
      <c r="D1070" s="8" t="str">
        <f>IF($A$4="I",VLOOKUP(B1070,lingue!$A$1:$W$2481,12,FALSE),IF($A$4="GB",VLOOKUP(B1070,lingue!$A$1:$W$2481,14,FALSE),IF($A$4="E",VLOOKUP(B1070,lingue!$A$1:$W$2481,20,FALSE),IF($A$4="PL",VLOOKUP(B1070,lingue!$A$1:$W$2481,22,FALSE),IF($A$4="D",VLOOKUP(B1070,lingue!$A$1:$W$2481,16,FALSE),IF($A$4="F",VLOOKUP(B1070,lingue!$A$1:$W$2481,18,FALSE)))))))</f>
        <v xml:space="preserve">MENSOLA FOX INCLINABILE AGGIUNTIVA PROF. 420 MM + 3 COMPAT COC3A25103 ROSSO - DIM. MM L=657 P=420 </v>
      </c>
      <c r="E1070" s="23" t="str">
        <f>IF($A$4="I",VLOOKUP(B1070,lingue!$A$1:$W$2481,13,FALSE),IF($A$4="GB",VLOOKUP(B1070,lingue!$A$1:$W$2481,15,FALSE),IF($A$4="E",VLOOKUP(B1070,lingue!$A$1:$W$2481,21,FALSE),IF($A$4="PL",VLOOKUP(B1070,lingue!$A$1:$W$2481,23,FALSE),IF($A$4="D",VLOOKUP(B1070,lingue!$A$1:$W$2481,17,FALSE),IF($A$4="F",VLOOKUP(B1070,lingue!$A$1:$W$2481,19,FALSE)))))))</f>
        <v>MENSOLA ZINCATA - SMONTATA</v>
      </c>
      <c r="F1070" s="28"/>
      <c r="G1070" s="8"/>
      <c r="J1070" s="25">
        <v>1</v>
      </c>
      <c r="K1070" s="26"/>
      <c r="L1070" s="27">
        <v>52.5</v>
      </c>
      <c r="M1070" s="102"/>
    </row>
    <row r="1071" spans="1:13" ht="21.75" customHeight="1" x14ac:dyDescent="0.25">
      <c r="A1071" s="34" t="s">
        <v>954</v>
      </c>
      <c r="B1071" s="22" t="s">
        <v>1048</v>
      </c>
      <c r="D1071" s="8" t="str">
        <f>IF($A$4="I",VLOOKUP(B1071,lingue!$A$1:$W$2481,12,FALSE),IF($A$4="GB",VLOOKUP(B1071,lingue!$A$1:$W$2481,14,FALSE),IF($A$4="E",VLOOKUP(B1071,lingue!$A$1:$W$2481,20,FALSE),IF($A$4="PL",VLOOKUP(B1071,lingue!$A$1:$W$2481,22,FALSE),IF($A$4="D",VLOOKUP(B1071,lingue!$A$1:$W$2481,16,FALSE),IF($A$4="F",VLOOKUP(B1071,lingue!$A$1:$W$2481,18,FALSE)))))))</f>
        <v xml:space="preserve">MENSOLA FOX INCLINABILE AGGIUNTIVA PROF. 420 MM + 3 COMPAT COC3A25104 BLU - DIM. MM L=657 P=420 </v>
      </c>
      <c r="E1071" s="23" t="str">
        <f>IF($A$4="I",VLOOKUP(B1071,lingue!$A$1:$W$2481,13,FALSE),IF($A$4="GB",VLOOKUP(B1071,lingue!$A$1:$W$2481,15,FALSE),IF($A$4="E",VLOOKUP(B1071,lingue!$A$1:$W$2481,21,FALSE),IF($A$4="PL",VLOOKUP(B1071,lingue!$A$1:$W$2481,23,FALSE),IF($A$4="D",VLOOKUP(B1071,lingue!$A$1:$W$2481,17,FALSE),IF($A$4="F",VLOOKUP(B1071,lingue!$A$1:$W$2481,19,FALSE)))))))</f>
        <v>MENSOLA ZINCATA - SMONTATA</v>
      </c>
      <c r="F1071" s="28"/>
      <c r="G1071" s="8"/>
      <c r="J1071" s="25">
        <v>1</v>
      </c>
      <c r="K1071" s="26"/>
      <c r="L1071" s="27">
        <v>52.5</v>
      </c>
      <c r="M1071" s="102"/>
    </row>
    <row r="1072" spans="1:13" ht="21.75" customHeight="1" x14ac:dyDescent="0.25">
      <c r="A1072" s="34" t="s">
        <v>954</v>
      </c>
      <c r="B1072" s="22" t="s">
        <v>1049</v>
      </c>
      <c r="D1072" s="8" t="str">
        <f>IF($A$4="I",VLOOKUP(B1072,lingue!$A$1:$W$2481,12,FALSE),IF($A$4="GB",VLOOKUP(B1072,lingue!$A$1:$W$2481,14,FALSE),IF($A$4="E",VLOOKUP(B1072,lingue!$A$1:$W$2481,20,FALSE),IF($A$4="PL",VLOOKUP(B1072,lingue!$A$1:$W$2481,22,FALSE),IF($A$4="D",VLOOKUP(B1072,lingue!$A$1:$W$2481,16,FALSE),IF($A$4="F",VLOOKUP(B1072,lingue!$A$1:$W$2481,18,FALSE)))))))</f>
        <v xml:space="preserve">MENSOLA FOX INCLINABILE AGGIUNTIVA PROF. 420 MM + 3 COMPAT COC3A25105 GIALLO - DIM. MM L=657 P=420 </v>
      </c>
      <c r="E1072" s="23" t="str">
        <f>IF($A$4="I",VLOOKUP(B1072,lingue!$A$1:$W$2481,13,FALSE),IF($A$4="GB",VLOOKUP(B1072,lingue!$A$1:$W$2481,15,FALSE),IF($A$4="E",VLOOKUP(B1072,lingue!$A$1:$W$2481,21,FALSE),IF($A$4="PL",VLOOKUP(B1072,lingue!$A$1:$W$2481,23,FALSE),IF($A$4="D",VLOOKUP(B1072,lingue!$A$1:$W$2481,17,FALSE),IF($A$4="F",VLOOKUP(B1072,lingue!$A$1:$W$2481,19,FALSE)))))))</f>
        <v>MENSOLA ZINCATA - SMONTATA</v>
      </c>
      <c r="F1072" s="28"/>
      <c r="G1072" s="8"/>
      <c r="J1072" s="25">
        <v>1</v>
      </c>
      <c r="K1072" s="26"/>
      <c r="L1072" s="27">
        <v>52.5</v>
      </c>
      <c r="M1072" s="102"/>
    </row>
    <row r="1073" spans="1:13" ht="21.75" customHeight="1" x14ac:dyDescent="0.25">
      <c r="A1073" s="34" t="s">
        <v>954</v>
      </c>
      <c r="B1073" s="22" t="s">
        <v>1050</v>
      </c>
      <c r="D1073" s="8" t="str">
        <f>IF($A$4="I",VLOOKUP(B1073,lingue!$A$1:$W$2481,12,FALSE),IF($A$4="GB",VLOOKUP(B1073,lingue!$A$1:$W$2481,14,FALSE),IF($A$4="E",VLOOKUP(B1073,lingue!$A$1:$W$2481,20,FALSE),IF($A$4="PL",VLOOKUP(B1073,lingue!$A$1:$W$2481,22,FALSE),IF($A$4="D",VLOOKUP(B1073,lingue!$A$1:$W$2481,16,FALSE),IF($A$4="F",VLOOKUP(B1073,lingue!$A$1:$W$2481,18,FALSE)))))))</f>
        <v xml:space="preserve">MENSOLA FOX INCLINABILE AGGIUNTIVA PROF. 420 MM + 3 COMPAT REPLAST COC3A25401 GRIGIO SCURO - DIM. MM L=657 P=420 </v>
      </c>
      <c r="E1073" s="23" t="str">
        <f>IF($A$4="I",VLOOKUP(B1073,lingue!$A$1:$W$2481,13,FALSE),IF($A$4="GB",VLOOKUP(B1073,lingue!$A$1:$W$2481,15,FALSE),IF($A$4="E",VLOOKUP(B1073,lingue!$A$1:$W$2481,21,FALSE),IF($A$4="PL",VLOOKUP(B1073,lingue!$A$1:$W$2481,23,FALSE),IF($A$4="D",VLOOKUP(B1073,lingue!$A$1:$W$2481,17,FALSE),IF($A$4="F",VLOOKUP(B1073,lingue!$A$1:$W$2481,19,FALSE)))))))</f>
        <v>MENSOLA ZINCATA - SMONTATA</v>
      </c>
      <c r="F1073" s="28"/>
      <c r="G1073" s="8"/>
      <c r="J1073" s="25">
        <v>1</v>
      </c>
      <c r="K1073" s="26"/>
      <c r="L1073" s="27">
        <v>50.23</v>
      </c>
      <c r="M1073" s="102"/>
    </row>
    <row r="1074" spans="1:13" ht="21.75" customHeight="1" x14ac:dyDescent="0.25">
      <c r="A1074" s="34" t="s">
        <v>954</v>
      </c>
      <c r="B1074" s="22" t="s">
        <v>1051</v>
      </c>
      <c r="D1074" s="8" t="str">
        <f>IF($A$4="I",VLOOKUP(B1074,lingue!$A$1:$W$2481,12,FALSE),IF($A$4="GB",VLOOKUP(B1074,lingue!$A$1:$W$2481,14,FALSE),IF($A$4="E",VLOOKUP(B1074,lingue!$A$1:$W$2481,20,FALSE),IF($A$4="PL",VLOOKUP(B1074,lingue!$A$1:$W$2481,22,FALSE),IF($A$4="D",VLOOKUP(B1074,lingue!$A$1:$W$2481,16,FALSE),IF($A$4="F",VLOOKUP(B1074,lingue!$A$1:$W$2481,18,FALSE)))))))</f>
        <v>CARRELLO FOX CON 2 MENSOLE INCLINABILI PROF. 220 MM + 6 ATHENA AT3212A5101 GRIGIO SCURO - DIM. MM L=1023 P=613 A=1430</v>
      </c>
      <c r="E1074" s="23" t="str">
        <f>IF($A$4="I",VLOOKUP(B1074,lingue!$A$1:$W$2481,13,FALSE),IF($A$4="GB",VLOOKUP(B1074,lingue!$A$1:$W$2481,15,FALSE),IF($A$4="E",VLOOKUP(B1074,lingue!$A$1:$W$2481,21,FALSE),IF($A$4="PL",VLOOKUP(B1074,lingue!$A$1:$W$2481,23,FALSE),IF($A$4="D",VLOOKUP(B1074,lingue!$A$1:$W$2481,17,FALSE),IF($A$4="F",VLOOKUP(B1074,lingue!$A$1:$W$2481,19,FALSE)))))))</f>
        <v>CARRELLO E MENSOLE ZINCATI - BASE CON RUOTE FORNITA MONTATA</v>
      </c>
      <c r="F1074" s="28"/>
      <c r="G1074" s="8"/>
      <c r="J1074" s="25">
        <v>1</v>
      </c>
      <c r="K1074" s="26"/>
      <c r="L1074" s="27">
        <v>417.25</v>
      </c>
      <c r="M1074" s="102"/>
    </row>
    <row r="1075" spans="1:13" ht="21.75" customHeight="1" x14ac:dyDescent="0.25">
      <c r="A1075" s="34" t="s">
        <v>954</v>
      </c>
      <c r="B1075" s="22" t="s">
        <v>1052</v>
      </c>
      <c r="D1075" s="8" t="str">
        <f>IF($A$4="I",VLOOKUP(B1075,lingue!$A$1:$W$2481,12,FALSE),IF($A$4="GB",VLOOKUP(B1075,lingue!$A$1:$W$2481,14,FALSE),IF($A$4="E",VLOOKUP(B1075,lingue!$A$1:$W$2481,20,FALSE),IF($A$4="PL",VLOOKUP(B1075,lingue!$A$1:$W$2481,22,FALSE),IF($A$4="D",VLOOKUP(B1075,lingue!$A$1:$W$2481,16,FALSE),IF($A$4="F",VLOOKUP(B1075,lingue!$A$1:$W$2481,18,FALSE)))))))</f>
        <v>CARRELLO FOX CON 2 MENSOLE INCLINABILI PROF. 220 MM + 6 ATHENA REPLAST AT3212A5401 GRIGIO SCURO - DIM. MM L=1023 P=613 A=1430</v>
      </c>
      <c r="E1075" s="23" t="str">
        <f>IF($A$4="I",VLOOKUP(B1075,lingue!$A$1:$W$2481,13,FALSE),IF($A$4="GB",VLOOKUP(B1075,lingue!$A$1:$W$2481,15,FALSE),IF($A$4="E",VLOOKUP(B1075,lingue!$A$1:$W$2481,21,FALSE),IF($A$4="PL",VLOOKUP(B1075,lingue!$A$1:$W$2481,23,FALSE),IF($A$4="D",VLOOKUP(B1075,lingue!$A$1:$W$2481,17,FALSE),IF($A$4="F",VLOOKUP(B1075,lingue!$A$1:$W$2481,19,FALSE)))))))</f>
        <v>CARRELLO E MENSOLE ZINCATI - BASE CON RUOTE FORNITA MONTATA</v>
      </c>
      <c r="F1075" s="28"/>
      <c r="G1075" s="8"/>
      <c r="J1075" s="25">
        <v>1</v>
      </c>
      <c r="K1075" s="26"/>
      <c r="L1075" s="27">
        <v>411.18</v>
      </c>
      <c r="M1075" s="102"/>
    </row>
    <row r="1076" spans="1:13" ht="21.75" customHeight="1" x14ac:dyDescent="0.25">
      <c r="A1076" s="34" t="s">
        <v>954</v>
      </c>
      <c r="B1076" s="22" t="s">
        <v>1053</v>
      </c>
      <c r="D1076" s="8" t="str">
        <f>IF($A$4="I",VLOOKUP(B1076,lingue!$A$1:$W$2481,12,FALSE),IF($A$4="GB",VLOOKUP(B1076,lingue!$A$1:$W$2481,14,FALSE),IF($A$4="E",VLOOKUP(B1076,lingue!$A$1:$W$2481,20,FALSE),IF($A$4="PL",VLOOKUP(B1076,lingue!$A$1:$W$2481,22,FALSE),IF($A$4="D",VLOOKUP(B1076,lingue!$A$1:$W$2481,16,FALSE),IF($A$4="F",VLOOKUP(B1076,lingue!$A$1:$W$2481,18,FALSE)))))))</f>
        <v>CARRELLO FOX CON 2 MENSOLE INCLINABILI PROF. 220 MM + 6 ATHENA AT3217A5101 GRIGIO SCURO - DIM. MM L=1023 P=613 A=1430</v>
      </c>
      <c r="E1076" s="23" t="str">
        <f>IF($A$4="I",VLOOKUP(B1076,lingue!$A$1:$W$2481,13,FALSE),IF($A$4="GB",VLOOKUP(B1076,lingue!$A$1:$W$2481,15,FALSE),IF($A$4="E",VLOOKUP(B1076,lingue!$A$1:$W$2481,21,FALSE),IF($A$4="PL",VLOOKUP(B1076,lingue!$A$1:$W$2481,23,FALSE),IF($A$4="D",VLOOKUP(B1076,lingue!$A$1:$W$2481,17,FALSE),IF($A$4="F",VLOOKUP(B1076,lingue!$A$1:$W$2481,19,FALSE)))))))</f>
        <v>CARRELLO E MENSOLE ZINCATI - BASE CON RUOTE FORNITA MONTATA</v>
      </c>
      <c r="F1076" s="28"/>
      <c r="G1076" s="8"/>
      <c r="J1076" s="25">
        <v>1</v>
      </c>
      <c r="K1076" s="26"/>
      <c r="L1076" s="27">
        <v>420.32</v>
      </c>
      <c r="M1076" s="102"/>
    </row>
    <row r="1077" spans="1:13" ht="21.75" customHeight="1" x14ac:dyDescent="0.25">
      <c r="A1077" s="34" t="s">
        <v>954</v>
      </c>
      <c r="B1077" s="22" t="s">
        <v>1054</v>
      </c>
      <c r="D1077" s="8" t="str">
        <f>IF($A$4="I",VLOOKUP(B1077,lingue!$A$1:$W$2481,12,FALSE),IF($A$4="GB",VLOOKUP(B1077,lingue!$A$1:$W$2481,14,FALSE),IF($A$4="E",VLOOKUP(B1077,lingue!$A$1:$W$2481,20,FALSE),IF($A$4="PL",VLOOKUP(B1077,lingue!$A$1:$W$2481,22,FALSE),IF($A$4="D",VLOOKUP(B1077,lingue!$A$1:$W$2481,16,FALSE),IF($A$4="F",VLOOKUP(B1077,lingue!$A$1:$W$2481,18,FALSE)))))))</f>
        <v>CARRELLO FOX CON 2 MENSOLE INCLINABILI PROF. 220 MM + 6 ATHENA REPLAST AT3217A5401 GRIGIO SCURO - DIM. MM L=1023 P=613 A=1430</v>
      </c>
      <c r="E1077" s="23" t="str">
        <f>IF($A$4="I",VLOOKUP(B1077,lingue!$A$1:$W$2481,13,FALSE),IF($A$4="GB",VLOOKUP(B1077,lingue!$A$1:$W$2481,15,FALSE),IF($A$4="E",VLOOKUP(B1077,lingue!$A$1:$W$2481,21,FALSE),IF($A$4="PL",VLOOKUP(B1077,lingue!$A$1:$W$2481,23,FALSE),IF($A$4="D",VLOOKUP(B1077,lingue!$A$1:$W$2481,17,FALSE),IF($A$4="F",VLOOKUP(B1077,lingue!$A$1:$W$2481,19,FALSE)))))))</f>
        <v>CARRELLO E MENSOLE ZINCATI - BASE CON RUOTE FORNITA MONTATA</v>
      </c>
      <c r="F1077" s="28"/>
      <c r="G1077" s="8"/>
      <c r="J1077" s="25">
        <v>1</v>
      </c>
      <c r="K1077" s="26"/>
      <c r="L1077" s="27">
        <v>412.93</v>
      </c>
      <c r="M1077" s="102"/>
    </row>
    <row r="1078" spans="1:13" ht="21.75" customHeight="1" x14ac:dyDescent="0.25">
      <c r="A1078" s="34" t="s">
        <v>954</v>
      </c>
      <c r="B1078" s="22" t="s">
        <v>1055</v>
      </c>
      <c r="D1078" s="8" t="str">
        <f>IF($A$4="I",VLOOKUP(B1078,lingue!$A$1:$W$2481,12,FALSE),IF($A$4="GB",VLOOKUP(B1078,lingue!$A$1:$W$2481,14,FALSE),IF($A$4="E",VLOOKUP(B1078,lingue!$A$1:$W$2481,20,FALSE),IF($A$4="PL",VLOOKUP(B1078,lingue!$A$1:$W$2481,22,FALSE),IF($A$4="D",VLOOKUP(B1078,lingue!$A$1:$W$2481,16,FALSE),IF($A$4="F",VLOOKUP(B1078,lingue!$A$1:$W$2481,18,FALSE)))))))</f>
        <v>CARRELLO FOX CON 2 MENSOLE INCLINABILI PROF. 320 MM + 8 ATHENA AT3212A5101 GRIGIO SCURO - DIM. MM L=1023 P=613 A=1430</v>
      </c>
      <c r="E1078" s="23" t="str">
        <f>IF($A$4="I",VLOOKUP(B1078,lingue!$A$1:$W$2481,13,FALSE),IF($A$4="GB",VLOOKUP(B1078,lingue!$A$1:$W$2481,15,FALSE),IF($A$4="E",VLOOKUP(B1078,lingue!$A$1:$W$2481,21,FALSE),IF($A$4="PL",VLOOKUP(B1078,lingue!$A$1:$W$2481,23,FALSE),IF($A$4="D",VLOOKUP(B1078,lingue!$A$1:$W$2481,17,FALSE),IF($A$4="F",VLOOKUP(B1078,lingue!$A$1:$W$2481,19,FALSE)))))))</f>
        <v>CARRELLO E MENSOLE ZINCATI - BASE CON RUOTE FORNITA MONTATA</v>
      </c>
      <c r="F1078" s="28"/>
      <c r="G1078" s="8"/>
      <c r="J1078" s="25">
        <v>1</v>
      </c>
      <c r="K1078" s="26"/>
      <c r="L1078" s="27">
        <v>439.19</v>
      </c>
      <c r="M1078" s="102"/>
    </row>
    <row r="1079" spans="1:13" ht="21.75" customHeight="1" x14ac:dyDescent="0.25">
      <c r="A1079" s="34" t="s">
        <v>954</v>
      </c>
      <c r="B1079" s="22" t="s">
        <v>1056</v>
      </c>
      <c r="D1079" s="8" t="str">
        <f>IF($A$4="I",VLOOKUP(B1079,lingue!$A$1:$W$2481,12,FALSE),IF($A$4="GB",VLOOKUP(B1079,lingue!$A$1:$W$2481,14,FALSE),IF($A$4="E",VLOOKUP(B1079,lingue!$A$1:$W$2481,20,FALSE),IF($A$4="PL",VLOOKUP(B1079,lingue!$A$1:$W$2481,22,FALSE),IF($A$4="D",VLOOKUP(B1079,lingue!$A$1:$W$2481,16,FALSE),IF($A$4="F",VLOOKUP(B1079,lingue!$A$1:$W$2481,18,FALSE)))))))</f>
        <v>CARRELLO FOX CON 2 MENSOLE INCLINABILI PROF. 320 MM + 8 ATHENA REPLAST AT3212A5401 GRIGIO SCURO - DIM. MM L=1023 P=613 A=1430</v>
      </c>
      <c r="E1079" s="23" t="str">
        <f>IF($A$4="I",VLOOKUP(B1079,lingue!$A$1:$W$2481,13,FALSE),IF($A$4="GB",VLOOKUP(B1079,lingue!$A$1:$W$2481,15,FALSE),IF($A$4="E",VLOOKUP(B1079,lingue!$A$1:$W$2481,21,FALSE),IF($A$4="PL",VLOOKUP(B1079,lingue!$A$1:$W$2481,23,FALSE),IF($A$4="D",VLOOKUP(B1079,lingue!$A$1:$W$2481,17,FALSE),IF($A$4="F",VLOOKUP(B1079,lingue!$A$1:$W$2481,19,FALSE)))))))</f>
        <v>CARRELLO E MENSOLE ZINCATI - BASE CON RUOTE FORNITA MONTATA</v>
      </c>
      <c r="F1079" s="28"/>
      <c r="G1079" s="8"/>
      <c r="J1079" s="25">
        <v>1</v>
      </c>
      <c r="K1079" s="26"/>
      <c r="L1079" s="27">
        <v>431.11</v>
      </c>
      <c r="M1079" s="102"/>
    </row>
    <row r="1080" spans="1:13" ht="21.75" customHeight="1" x14ac:dyDescent="0.25">
      <c r="A1080" s="34" t="s">
        <v>954</v>
      </c>
      <c r="B1080" s="22" t="s">
        <v>1057</v>
      </c>
      <c r="D1080" s="8" t="str">
        <f>IF($A$4="I",VLOOKUP(B1080,lingue!$A$1:$W$2481,12,FALSE),IF($A$4="GB",VLOOKUP(B1080,lingue!$A$1:$W$2481,14,FALSE),IF($A$4="E",VLOOKUP(B1080,lingue!$A$1:$W$2481,20,FALSE),IF($A$4="PL",VLOOKUP(B1080,lingue!$A$1:$W$2481,22,FALSE),IF($A$4="D",VLOOKUP(B1080,lingue!$A$1:$W$2481,16,FALSE),IF($A$4="F",VLOOKUP(B1080,lingue!$A$1:$W$2481,18,FALSE)))))))</f>
        <v>CARRELLO FOX CON 2 MENSOLE INCLINABILI PROF. 320 MM + 8 ATHENA AT3217A5101 GRIGIO SCURO - DIM. MM L=1023 P=613 A=1430</v>
      </c>
      <c r="E1080" s="23" t="str">
        <f>IF($A$4="I",VLOOKUP(B1080,lingue!$A$1:$W$2481,13,FALSE),IF($A$4="GB",VLOOKUP(B1080,lingue!$A$1:$W$2481,15,FALSE),IF($A$4="E",VLOOKUP(B1080,lingue!$A$1:$W$2481,21,FALSE),IF($A$4="PL",VLOOKUP(B1080,lingue!$A$1:$W$2481,23,FALSE),IF($A$4="D",VLOOKUP(B1080,lingue!$A$1:$W$2481,17,FALSE),IF($A$4="F",VLOOKUP(B1080,lingue!$A$1:$W$2481,19,FALSE)))))))</f>
        <v>CARRELLO E MENSOLE ZINCATI - BASE CON RUOTE FORNITA MONTATA</v>
      </c>
      <c r="F1080" s="28"/>
      <c r="G1080" s="8"/>
      <c r="J1080" s="25">
        <v>1</v>
      </c>
      <c r="K1080" s="26"/>
      <c r="L1080" s="27">
        <v>443.29</v>
      </c>
      <c r="M1080" s="102"/>
    </row>
    <row r="1081" spans="1:13" ht="21.75" customHeight="1" x14ac:dyDescent="0.25">
      <c r="A1081" s="34" t="s">
        <v>954</v>
      </c>
      <c r="B1081" s="22" t="s">
        <v>1058</v>
      </c>
      <c r="D1081" s="8" t="str">
        <f>IF($A$4="I",VLOOKUP(B1081,lingue!$A$1:$W$2481,12,FALSE),IF($A$4="GB",VLOOKUP(B1081,lingue!$A$1:$W$2481,14,FALSE),IF($A$4="E",VLOOKUP(B1081,lingue!$A$1:$W$2481,20,FALSE),IF($A$4="PL",VLOOKUP(B1081,lingue!$A$1:$W$2481,22,FALSE),IF($A$4="D",VLOOKUP(B1081,lingue!$A$1:$W$2481,16,FALSE),IF($A$4="F",VLOOKUP(B1081,lingue!$A$1:$W$2481,18,FALSE)))))))</f>
        <v>CARRELLO FOX CON 2 MENSOLE INCLINABILI PROF. 320 MM + 8 ATHENA REPLAST AT3217A5401 GRIGIO SCURO - DIM. MM L=1023 P=613 A=1430</v>
      </c>
      <c r="E1081" s="23" t="str">
        <f>IF($A$4="I",VLOOKUP(B1081,lingue!$A$1:$W$2481,13,FALSE),IF($A$4="GB",VLOOKUP(B1081,lingue!$A$1:$W$2481,15,FALSE),IF($A$4="E",VLOOKUP(B1081,lingue!$A$1:$W$2481,21,FALSE),IF($A$4="PL",VLOOKUP(B1081,lingue!$A$1:$W$2481,23,FALSE),IF($A$4="D",VLOOKUP(B1081,lingue!$A$1:$W$2481,17,FALSE),IF($A$4="F",VLOOKUP(B1081,lingue!$A$1:$W$2481,19,FALSE)))))))</f>
        <v>CARRELLO E MENSOLE ZINCATI - BASE CON RUOTE FORNITA MONTATA</v>
      </c>
      <c r="F1081" s="28"/>
      <c r="G1081" s="8"/>
      <c r="J1081" s="25">
        <v>1</v>
      </c>
      <c r="K1081" s="26"/>
      <c r="L1081" s="27">
        <v>433.45</v>
      </c>
      <c r="M1081" s="102"/>
    </row>
    <row r="1082" spans="1:13" ht="21.75" customHeight="1" x14ac:dyDescent="0.25">
      <c r="A1082" s="34" t="s">
        <v>954</v>
      </c>
      <c r="B1082" s="22" t="s">
        <v>1059</v>
      </c>
      <c r="D1082" s="8" t="str">
        <f>IF($A$4="I",VLOOKUP(B1082,lingue!$A$1:$W$2481,12,FALSE),IF($A$4="GB",VLOOKUP(B1082,lingue!$A$1:$W$2481,14,FALSE),IF($A$4="E",VLOOKUP(B1082,lingue!$A$1:$W$2481,20,FALSE),IF($A$4="PL",VLOOKUP(B1082,lingue!$A$1:$W$2481,22,FALSE),IF($A$4="D",VLOOKUP(B1082,lingue!$A$1:$W$2481,16,FALSE),IF($A$4="F",VLOOKUP(B1082,lingue!$A$1:$W$2481,18,FALSE)))))))</f>
        <v>CARRELLO FOX CON 2 MENSOLE INCLINABILI PROF. 320 MM + 4 ATHENA AT4312A5101 GRIGIO SCURO - DIM. MM L=1023 P=613 A=1430</v>
      </c>
      <c r="E1082" s="23" t="str">
        <f>IF($A$4="I",VLOOKUP(B1082,lingue!$A$1:$W$2481,13,FALSE),IF($A$4="GB",VLOOKUP(B1082,lingue!$A$1:$W$2481,15,FALSE),IF($A$4="E",VLOOKUP(B1082,lingue!$A$1:$W$2481,21,FALSE),IF($A$4="PL",VLOOKUP(B1082,lingue!$A$1:$W$2481,23,FALSE),IF($A$4="D",VLOOKUP(B1082,lingue!$A$1:$W$2481,17,FALSE),IF($A$4="F",VLOOKUP(B1082,lingue!$A$1:$W$2481,19,FALSE)))))))</f>
        <v>CARRELLO E MENSOLE ZINCATI - BASE CON RUOTE FORNITA MONTATA</v>
      </c>
      <c r="F1082" s="28"/>
      <c r="G1082" s="8"/>
      <c r="J1082" s="25">
        <v>1</v>
      </c>
      <c r="K1082" s="26"/>
      <c r="L1082" s="27">
        <v>425.17</v>
      </c>
      <c r="M1082" s="102"/>
    </row>
    <row r="1083" spans="1:13" ht="21.75" customHeight="1" x14ac:dyDescent="0.25">
      <c r="A1083" s="34" t="s">
        <v>954</v>
      </c>
      <c r="B1083" s="22" t="s">
        <v>1060</v>
      </c>
      <c r="D1083" s="8" t="str">
        <f>IF($A$4="I",VLOOKUP(B1083,lingue!$A$1:$W$2481,12,FALSE),IF($A$4="GB",VLOOKUP(B1083,lingue!$A$1:$W$2481,14,FALSE),IF($A$4="E",VLOOKUP(B1083,lingue!$A$1:$W$2481,20,FALSE),IF($A$4="PL",VLOOKUP(B1083,lingue!$A$1:$W$2481,22,FALSE),IF($A$4="D",VLOOKUP(B1083,lingue!$A$1:$W$2481,16,FALSE),IF($A$4="F",VLOOKUP(B1083,lingue!$A$1:$W$2481,18,FALSE)))))))</f>
        <v>CARRELLO FOX CON 2 MENSOLE INCLINABILI PROF. 320 MM + 4 ATHENA REPLAST AT4312A5401 GRIGIO SCURO - DIM. MM L=1023 P=613 A=1430</v>
      </c>
      <c r="E1083" s="23" t="str">
        <f>IF($A$4="I",VLOOKUP(B1083,lingue!$A$1:$W$2481,13,FALSE),IF($A$4="GB",VLOOKUP(B1083,lingue!$A$1:$W$2481,15,FALSE),IF($A$4="E",VLOOKUP(B1083,lingue!$A$1:$W$2481,21,FALSE),IF($A$4="PL",VLOOKUP(B1083,lingue!$A$1:$W$2481,23,FALSE),IF($A$4="D",VLOOKUP(B1083,lingue!$A$1:$W$2481,17,FALSE),IF($A$4="F",VLOOKUP(B1083,lingue!$A$1:$W$2481,19,FALSE)))))))</f>
        <v>CARRELLO E MENSOLE ZINCATI - BASE CON RUOTE FORNITA MONTATA</v>
      </c>
      <c r="F1083" s="28"/>
      <c r="G1083" s="8"/>
      <c r="J1083" s="25">
        <v>1</v>
      </c>
      <c r="K1083" s="26"/>
      <c r="L1083" s="27">
        <v>419.37</v>
      </c>
      <c r="M1083" s="102"/>
    </row>
    <row r="1084" spans="1:13" ht="21.75" customHeight="1" x14ac:dyDescent="0.25">
      <c r="A1084" s="34" t="s">
        <v>954</v>
      </c>
      <c r="B1084" s="22" t="s">
        <v>1061</v>
      </c>
      <c r="D1084" s="8" t="str">
        <f>IF($A$4="I",VLOOKUP(B1084,lingue!$A$1:$W$2481,12,FALSE),IF($A$4="GB",VLOOKUP(B1084,lingue!$A$1:$W$2481,14,FALSE),IF($A$4="E",VLOOKUP(B1084,lingue!$A$1:$W$2481,20,FALSE),IF($A$4="PL",VLOOKUP(B1084,lingue!$A$1:$W$2481,22,FALSE),IF($A$4="D",VLOOKUP(B1084,lingue!$A$1:$W$2481,16,FALSE),IF($A$4="F",VLOOKUP(B1084,lingue!$A$1:$W$2481,18,FALSE)))))))</f>
        <v>CARRELLO FOX CON 2 MENSOLE INCLINABILI PROF. 320 MM + 4 ATHENA AT4317A5101 GRIGIO SCURO - DIM. MM L=1023 P=613 A=1430</v>
      </c>
      <c r="E1084" s="23" t="str">
        <f>IF($A$4="I",VLOOKUP(B1084,lingue!$A$1:$W$2481,13,FALSE),IF($A$4="GB",VLOOKUP(B1084,lingue!$A$1:$W$2481,15,FALSE),IF($A$4="E",VLOOKUP(B1084,lingue!$A$1:$W$2481,21,FALSE),IF($A$4="PL",VLOOKUP(B1084,lingue!$A$1:$W$2481,23,FALSE),IF($A$4="D",VLOOKUP(B1084,lingue!$A$1:$W$2481,17,FALSE),IF($A$4="F",VLOOKUP(B1084,lingue!$A$1:$W$2481,19,FALSE)))))))</f>
        <v>CARRELLO E MENSOLE ZINCATI - BASE CON RUOTE FORNITA MONTATA</v>
      </c>
      <c r="F1084" s="28"/>
      <c r="G1084" s="8"/>
      <c r="J1084" s="25">
        <v>1</v>
      </c>
      <c r="K1084" s="26"/>
      <c r="L1084" s="27">
        <v>433.55</v>
      </c>
      <c r="M1084" s="102"/>
    </row>
    <row r="1085" spans="1:13" ht="21.75" customHeight="1" x14ac:dyDescent="0.25">
      <c r="A1085" s="34" t="s">
        <v>954</v>
      </c>
      <c r="B1085" s="22" t="s">
        <v>1062</v>
      </c>
      <c r="D1085" s="8" t="str">
        <f>IF($A$4="I",VLOOKUP(B1085,lingue!$A$1:$W$2481,12,FALSE),IF($A$4="GB",VLOOKUP(B1085,lingue!$A$1:$W$2481,14,FALSE),IF($A$4="E",VLOOKUP(B1085,lingue!$A$1:$W$2481,20,FALSE),IF($A$4="PL",VLOOKUP(B1085,lingue!$A$1:$W$2481,22,FALSE),IF($A$4="D",VLOOKUP(B1085,lingue!$A$1:$W$2481,16,FALSE),IF($A$4="F",VLOOKUP(B1085,lingue!$A$1:$W$2481,18,FALSE)))))))</f>
        <v>CARRELLO FOX CON 2 MENSOLE INCLINABILI PROF. 320 MM + 4 ATHENA REPLAST AT4317A5401 GRIGIO SCURO - DIM. MM L=1023 P=613 A=1430</v>
      </c>
      <c r="E1085" s="23" t="str">
        <f>IF($A$4="I",VLOOKUP(B1085,lingue!$A$1:$W$2481,13,FALSE),IF($A$4="GB",VLOOKUP(B1085,lingue!$A$1:$W$2481,15,FALSE),IF($A$4="E",VLOOKUP(B1085,lingue!$A$1:$W$2481,21,FALSE),IF($A$4="PL",VLOOKUP(B1085,lingue!$A$1:$W$2481,23,FALSE),IF($A$4="D",VLOOKUP(B1085,lingue!$A$1:$W$2481,17,FALSE),IF($A$4="F",VLOOKUP(B1085,lingue!$A$1:$W$2481,19,FALSE)))))))</f>
        <v>CARRELLO E MENSOLE ZINCATI - BASE CON RUOTE FORNITA MONTATA</v>
      </c>
      <c r="F1085" s="28"/>
      <c r="G1085" s="8"/>
      <c r="J1085" s="25">
        <v>1</v>
      </c>
      <c r="K1085" s="26"/>
      <c r="L1085" s="27">
        <v>426.83</v>
      </c>
      <c r="M1085" s="102"/>
    </row>
    <row r="1086" spans="1:13" ht="21.75" customHeight="1" x14ac:dyDescent="0.25">
      <c r="A1086" s="34" t="s">
        <v>954</v>
      </c>
      <c r="B1086" s="22" t="s">
        <v>1063</v>
      </c>
      <c r="D1086" s="8" t="str">
        <f>IF($A$4="I",VLOOKUP(B1086,lingue!$A$1:$W$2481,12,FALSE),IF($A$4="GB",VLOOKUP(B1086,lingue!$A$1:$W$2481,14,FALSE),IF($A$4="E",VLOOKUP(B1086,lingue!$A$1:$W$2481,20,FALSE),IF($A$4="PL",VLOOKUP(B1086,lingue!$A$1:$W$2481,22,FALSE),IF($A$4="D",VLOOKUP(B1086,lingue!$A$1:$W$2481,16,FALSE),IF($A$4="F",VLOOKUP(B1086,lingue!$A$1:$W$2481,18,FALSE)))))))</f>
        <v>CARRELLO FOX CON 2 MENSOLE INCLINABILI PROF. 320 MM + 4 ATHENA AT4322A5101 GRIGIO SCURO - DIM. MM L=1023 P=613 A=1430</v>
      </c>
      <c r="E1086" s="23" t="str">
        <f>IF($A$4="I",VLOOKUP(B1086,lingue!$A$1:$W$2481,13,FALSE),IF($A$4="GB",VLOOKUP(B1086,lingue!$A$1:$W$2481,15,FALSE),IF($A$4="E",VLOOKUP(B1086,lingue!$A$1:$W$2481,21,FALSE),IF($A$4="PL",VLOOKUP(B1086,lingue!$A$1:$W$2481,23,FALSE),IF($A$4="D",VLOOKUP(B1086,lingue!$A$1:$W$2481,17,FALSE),IF($A$4="F",VLOOKUP(B1086,lingue!$A$1:$W$2481,19,FALSE)))))))</f>
        <v>CARRELLO E MENSOLE ZINCATI - BASE CON RUOTE FORNITA MONTATA</v>
      </c>
      <c r="F1086" s="28"/>
      <c r="G1086" s="8"/>
      <c r="J1086" s="25">
        <v>1</v>
      </c>
      <c r="K1086" s="26"/>
      <c r="L1086" s="27">
        <v>436.86</v>
      </c>
      <c r="M1086" s="102"/>
    </row>
    <row r="1087" spans="1:13" ht="21.75" customHeight="1" x14ac:dyDescent="0.25">
      <c r="A1087" s="34" t="s">
        <v>954</v>
      </c>
      <c r="B1087" s="22" t="s">
        <v>1064</v>
      </c>
      <c r="D1087" s="8" t="str">
        <f>IF($A$4="I",VLOOKUP(B1087,lingue!$A$1:$W$2481,12,FALSE),IF($A$4="GB",VLOOKUP(B1087,lingue!$A$1:$W$2481,14,FALSE),IF($A$4="E",VLOOKUP(B1087,lingue!$A$1:$W$2481,20,FALSE),IF($A$4="PL",VLOOKUP(B1087,lingue!$A$1:$W$2481,22,FALSE),IF($A$4="D",VLOOKUP(B1087,lingue!$A$1:$W$2481,16,FALSE),IF($A$4="F",VLOOKUP(B1087,lingue!$A$1:$W$2481,18,FALSE)))))))</f>
        <v>CARRELLO FOX CON 2 MENSOLE INCLINABILI PROF. 320 MM + 4 ATHENA REPLAST AT4322A5401 GRIGIO SCURO - DIM. MM L=1023 P=613 A=1430</v>
      </c>
      <c r="E1087" s="23" t="str">
        <f>IF($A$4="I",VLOOKUP(B1087,lingue!$A$1:$W$2481,13,FALSE),IF($A$4="GB",VLOOKUP(B1087,lingue!$A$1:$W$2481,15,FALSE),IF($A$4="E",VLOOKUP(B1087,lingue!$A$1:$W$2481,21,FALSE),IF($A$4="PL",VLOOKUP(B1087,lingue!$A$1:$W$2481,23,FALSE),IF($A$4="D",VLOOKUP(B1087,lingue!$A$1:$W$2481,17,FALSE),IF($A$4="F",VLOOKUP(B1087,lingue!$A$1:$W$2481,19,FALSE)))))))</f>
        <v>CARRELLO E MENSOLE ZINCATI - BASE CON RUOTE FORNITA MONTATA</v>
      </c>
      <c r="F1087" s="28"/>
      <c r="G1087" s="8"/>
      <c r="J1087" s="25">
        <v>1</v>
      </c>
      <c r="K1087" s="26"/>
      <c r="L1087" s="27">
        <v>430.72</v>
      </c>
      <c r="M1087" s="102"/>
    </row>
    <row r="1088" spans="1:13" ht="21.75" customHeight="1" x14ac:dyDescent="0.25">
      <c r="A1088" s="34" t="s">
        <v>954</v>
      </c>
      <c r="B1088" s="22" t="s">
        <v>1065</v>
      </c>
      <c r="D1088" s="8" t="str">
        <f>IF($A$4="I",VLOOKUP(B1088,lingue!$A$1:$W$2481,12,FALSE),IF($A$4="GB",VLOOKUP(B1088,lingue!$A$1:$W$2481,14,FALSE),IF($A$4="E",VLOOKUP(B1088,lingue!$A$1:$W$2481,20,FALSE),IF($A$4="PL",VLOOKUP(B1088,lingue!$A$1:$W$2481,22,FALSE),IF($A$4="D",VLOOKUP(B1088,lingue!$A$1:$W$2481,16,FALSE),IF($A$4="F",VLOOKUP(B1088,lingue!$A$1:$W$2481,18,FALSE)))))))</f>
        <v>CARRELLO FOX CON 2 MENSOLE INCLINABILI PROF. 420 MM + 6 ATHENA AT4312A5101 GRIGIO SCURO - DIM. MM L=1023 P=613 A=1430</v>
      </c>
      <c r="E1088" s="23" t="str">
        <f>IF($A$4="I",VLOOKUP(B1088,lingue!$A$1:$W$2481,13,FALSE),IF($A$4="GB",VLOOKUP(B1088,lingue!$A$1:$W$2481,15,FALSE),IF($A$4="E",VLOOKUP(B1088,lingue!$A$1:$W$2481,21,FALSE),IF($A$4="PL",VLOOKUP(B1088,lingue!$A$1:$W$2481,23,FALSE),IF($A$4="D",VLOOKUP(B1088,lingue!$A$1:$W$2481,17,FALSE),IF($A$4="F",VLOOKUP(B1088,lingue!$A$1:$W$2481,19,FALSE)))))))</f>
        <v>CARRELLO E MENSOLE ZINCATI - BASE CON RUOTE FORNITA MONTATA</v>
      </c>
      <c r="F1088" s="28"/>
      <c r="G1088" s="8"/>
      <c r="J1088" s="25">
        <v>1</v>
      </c>
      <c r="K1088" s="26"/>
      <c r="L1088" s="27">
        <v>436.5</v>
      </c>
      <c r="M1088" s="102"/>
    </row>
    <row r="1089" spans="1:13" ht="21.75" customHeight="1" x14ac:dyDescent="0.25">
      <c r="A1089" s="34" t="s">
        <v>954</v>
      </c>
      <c r="B1089" s="22" t="s">
        <v>1066</v>
      </c>
      <c r="D1089" s="8" t="str">
        <f>IF($A$4="I",VLOOKUP(B1089,lingue!$A$1:$W$2481,12,FALSE),IF($A$4="GB",VLOOKUP(B1089,lingue!$A$1:$W$2481,14,FALSE),IF($A$4="E",VLOOKUP(B1089,lingue!$A$1:$W$2481,20,FALSE),IF($A$4="PL",VLOOKUP(B1089,lingue!$A$1:$W$2481,22,FALSE),IF($A$4="D",VLOOKUP(B1089,lingue!$A$1:$W$2481,16,FALSE),IF($A$4="F",VLOOKUP(B1089,lingue!$A$1:$W$2481,18,FALSE)))))))</f>
        <v>CARRELLO FOX CON 2 MENSOLE INCLINABILI PROF. 420 MM + 6 ATHENA REPLAST AT4312A5401 GRIGIO SCURO - DIM. MM L=1023 P=613 A=1430</v>
      </c>
      <c r="E1089" s="23" t="str">
        <f>IF($A$4="I",VLOOKUP(B1089,lingue!$A$1:$W$2481,13,FALSE),IF($A$4="GB",VLOOKUP(B1089,lingue!$A$1:$W$2481,15,FALSE),IF($A$4="E",VLOOKUP(B1089,lingue!$A$1:$W$2481,21,FALSE),IF($A$4="PL",VLOOKUP(B1089,lingue!$A$1:$W$2481,23,FALSE),IF($A$4="D",VLOOKUP(B1089,lingue!$A$1:$W$2481,17,FALSE),IF($A$4="F",VLOOKUP(B1089,lingue!$A$1:$W$2481,19,FALSE)))))))</f>
        <v>CARRELLO E MENSOLE ZINCATI - BASE CON RUOTE FORNITA MONTATA</v>
      </c>
      <c r="F1089" s="28"/>
      <c r="G1089" s="8"/>
      <c r="J1089" s="25">
        <v>1</v>
      </c>
      <c r="K1089" s="26"/>
      <c r="L1089" s="27">
        <v>427.8</v>
      </c>
      <c r="M1089" s="102"/>
    </row>
    <row r="1090" spans="1:13" ht="21.75" customHeight="1" x14ac:dyDescent="0.25">
      <c r="A1090" s="34" t="s">
        <v>954</v>
      </c>
      <c r="B1090" s="22" t="s">
        <v>1067</v>
      </c>
      <c r="D1090" s="8" t="str">
        <f>IF($A$4="I",VLOOKUP(B1090,lingue!$A$1:$W$2481,12,FALSE),IF($A$4="GB",VLOOKUP(B1090,lingue!$A$1:$W$2481,14,FALSE),IF($A$4="E",VLOOKUP(B1090,lingue!$A$1:$W$2481,20,FALSE),IF($A$4="PL",VLOOKUP(B1090,lingue!$A$1:$W$2481,22,FALSE),IF($A$4="D",VLOOKUP(B1090,lingue!$A$1:$W$2481,16,FALSE),IF($A$4="F",VLOOKUP(B1090,lingue!$A$1:$W$2481,18,FALSE)))))))</f>
        <v>CARRELLO FOX CON 2 MENSOLE INCLINABILI PROF. 420 MM + 6 ATHENA AT4317A5101 GRIGIO SCURO - DIM. MM L=1023 P=613 A=1430</v>
      </c>
      <c r="E1090" s="23" t="str">
        <f>IF($A$4="I",VLOOKUP(B1090,lingue!$A$1:$W$2481,13,FALSE),IF($A$4="GB",VLOOKUP(B1090,lingue!$A$1:$W$2481,15,FALSE),IF($A$4="E",VLOOKUP(B1090,lingue!$A$1:$W$2481,21,FALSE),IF($A$4="PL",VLOOKUP(B1090,lingue!$A$1:$W$2481,23,FALSE),IF($A$4="D",VLOOKUP(B1090,lingue!$A$1:$W$2481,17,FALSE),IF($A$4="F",VLOOKUP(B1090,lingue!$A$1:$W$2481,19,FALSE)))))))</f>
        <v>CARRELLO E MENSOLE ZINCATI - BASE CON RUOTE FORNITA MONTATA</v>
      </c>
      <c r="F1090" s="28"/>
      <c r="G1090" s="8"/>
      <c r="J1090" s="25">
        <v>1</v>
      </c>
      <c r="K1090" s="26"/>
      <c r="L1090" s="27">
        <v>449.06</v>
      </c>
      <c r="M1090" s="102"/>
    </row>
    <row r="1091" spans="1:13" ht="21.75" customHeight="1" x14ac:dyDescent="0.25">
      <c r="A1091" s="34" t="s">
        <v>954</v>
      </c>
      <c r="B1091" s="22" t="s">
        <v>1068</v>
      </c>
      <c r="D1091" s="8" t="str">
        <f>IF($A$4="I",VLOOKUP(B1091,lingue!$A$1:$W$2481,12,FALSE),IF($A$4="GB",VLOOKUP(B1091,lingue!$A$1:$W$2481,14,FALSE),IF($A$4="E",VLOOKUP(B1091,lingue!$A$1:$W$2481,20,FALSE),IF($A$4="PL",VLOOKUP(B1091,lingue!$A$1:$W$2481,22,FALSE),IF($A$4="D",VLOOKUP(B1091,lingue!$A$1:$W$2481,16,FALSE),IF($A$4="F",VLOOKUP(B1091,lingue!$A$1:$W$2481,18,FALSE)))))))</f>
        <v>CARRELLO FOX CON 2 MENSOLE INCLINABILI PROF. 420 MM + 6 ATHENA REPLAST AT4317A5401 GRIGIO SCURO - DIM. MM L=1023 P=613 A=1430</v>
      </c>
      <c r="E1091" s="23" t="str">
        <f>IF($A$4="I",VLOOKUP(B1091,lingue!$A$1:$W$2481,13,FALSE),IF($A$4="GB",VLOOKUP(B1091,lingue!$A$1:$W$2481,15,FALSE),IF($A$4="E",VLOOKUP(B1091,lingue!$A$1:$W$2481,21,FALSE),IF($A$4="PL",VLOOKUP(B1091,lingue!$A$1:$W$2481,23,FALSE),IF($A$4="D",VLOOKUP(B1091,lingue!$A$1:$W$2481,17,FALSE),IF($A$4="F",VLOOKUP(B1091,lingue!$A$1:$W$2481,19,FALSE)))))))</f>
        <v>CARRELLO E MENSOLE ZINCATI - BASE CON RUOTE FORNITA MONTATA</v>
      </c>
      <c r="F1091" s="28"/>
      <c r="G1091" s="8"/>
      <c r="J1091" s="25">
        <v>1</v>
      </c>
      <c r="K1091" s="26"/>
      <c r="L1091" s="27">
        <v>438.98</v>
      </c>
      <c r="M1091" s="102"/>
    </row>
    <row r="1092" spans="1:13" ht="21.75" customHeight="1" x14ac:dyDescent="0.25">
      <c r="A1092" s="34" t="s">
        <v>954</v>
      </c>
      <c r="B1092" s="22" t="s">
        <v>1069</v>
      </c>
      <c r="D1092" s="8" t="str">
        <f>IF($A$4="I",VLOOKUP(B1092,lingue!$A$1:$W$2481,12,FALSE),IF($A$4="GB",VLOOKUP(B1092,lingue!$A$1:$W$2481,14,FALSE),IF($A$4="E",VLOOKUP(B1092,lingue!$A$1:$W$2481,20,FALSE),IF($A$4="PL",VLOOKUP(B1092,lingue!$A$1:$W$2481,22,FALSE),IF($A$4="D",VLOOKUP(B1092,lingue!$A$1:$W$2481,16,FALSE),IF($A$4="F",VLOOKUP(B1092,lingue!$A$1:$W$2481,18,FALSE)))))))</f>
        <v>CARRELLO FOX CON 2 MENSOLE INCLINABILI PROF. 420 MM + 6 ATHENA AT4322A5101 GRIGIO SCURO - DIM. MM L=1023 P=613 A=1430</v>
      </c>
      <c r="E1092" s="23" t="str">
        <f>IF($A$4="I",VLOOKUP(B1092,lingue!$A$1:$W$2481,13,FALSE),IF($A$4="GB",VLOOKUP(B1092,lingue!$A$1:$W$2481,15,FALSE),IF($A$4="E",VLOOKUP(B1092,lingue!$A$1:$W$2481,21,FALSE),IF($A$4="PL",VLOOKUP(B1092,lingue!$A$1:$W$2481,23,FALSE),IF($A$4="D",VLOOKUP(B1092,lingue!$A$1:$W$2481,17,FALSE),IF($A$4="F",VLOOKUP(B1092,lingue!$A$1:$W$2481,19,FALSE)))))))</f>
        <v>CARRELLO E MENSOLE ZINCATI - BASE CON RUOTE FORNITA MONTATA</v>
      </c>
      <c r="F1092" s="28"/>
      <c r="G1092" s="8"/>
      <c r="J1092" s="25">
        <v>1</v>
      </c>
      <c r="K1092" s="26"/>
      <c r="L1092" s="27">
        <v>454.03</v>
      </c>
      <c r="M1092" s="102"/>
    </row>
    <row r="1093" spans="1:13" ht="21.75" customHeight="1" x14ac:dyDescent="0.25">
      <c r="A1093" s="34" t="s">
        <v>954</v>
      </c>
      <c r="B1093" s="22" t="s">
        <v>1070</v>
      </c>
      <c r="D1093" s="8" t="str">
        <f>IF($A$4="I",VLOOKUP(B1093,lingue!$A$1:$W$2481,12,FALSE),IF($A$4="GB",VLOOKUP(B1093,lingue!$A$1:$W$2481,14,FALSE),IF($A$4="E",VLOOKUP(B1093,lingue!$A$1:$W$2481,20,FALSE),IF($A$4="PL",VLOOKUP(B1093,lingue!$A$1:$W$2481,22,FALSE),IF($A$4="D",VLOOKUP(B1093,lingue!$A$1:$W$2481,16,FALSE),IF($A$4="F",VLOOKUP(B1093,lingue!$A$1:$W$2481,18,FALSE)))))))</f>
        <v>CARRELLO FOX CON 2 MENSOLE INCLINABILI PROF. 420 MM + 6 ATHENA REPLAST AT4322A5401 GRIGIO SCURO - DIM. MM L=1023 P=613 A=1430</v>
      </c>
      <c r="E1093" s="23" t="str">
        <f>IF($A$4="I",VLOOKUP(B1093,lingue!$A$1:$W$2481,13,FALSE),IF($A$4="GB",VLOOKUP(B1093,lingue!$A$1:$W$2481,15,FALSE),IF($A$4="E",VLOOKUP(B1093,lingue!$A$1:$W$2481,21,FALSE),IF($A$4="PL",VLOOKUP(B1093,lingue!$A$1:$W$2481,23,FALSE),IF($A$4="D",VLOOKUP(B1093,lingue!$A$1:$W$2481,17,FALSE),IF($A$4="F",VLOOKUP(B1093,lingue!$A$1:$W$2481,19,FALSE)))))))</f>
        <v>CARRELLO E MENSOLE ZINCATI - BASE CON RUOTE FORNITA MONTATA</v>
      </c>
      <c r="F1093" s="28"/>
      <c r="G1093" s="8"/>
      <c r="J1093" s="25">
        <v>1</v>
      </c>
      <c r="K1093" s="26"/>
      <c r="L1093" s="27">
        <v>444.82</v>
      </c>
      <c r="M1093" s="102"/>
    </row>
    <row r="1094" spans="1:13" ht="21.75" customHeight="1" x14ac:dyDescent="0.25">
      <c r="A1094" s="34" t="s">
        <v>954</v>
      </c>
      <c r="B1094" s="22" t="s">
        <v>1071</v>
      </c>
      <c r="D1094" s="8" t="str">
        <f>IF($A$4="I",VLOOKUP(B1094,lingue!$A$1:$W$2481,12,FALSE),IF($A$4="GB",VLOOKUP(B1094,lingue!$A$1:$W$2481,14,FALSE),IF($A$4="E",VLOOKUP(B1094,lingue!$A$1:$W$2481,20,FALSE),IF($A$4="PL",VLOOKUP(B1094,lingue!$A$1:$W$2481,22,FALSE),IF($A$4="D",VLOOKUP(B1094,lingue!$A$1:$W$2481,16,FALSE),IF($A$4="F",VLOOKUP(B1094,lingue!$A$1:$W$2481,18,FALSE)))))))</f>
        <v>CARRELLO FOX CON 2 MENSOLE INCLINABILI PROF. 600 MM + 4 ATHENA AT6412A5101 GRIGIO SCURO - DIM. MM L=1023 P=613 A=1430</v>
      </c>
      <c r="E1094" s="23" t="str">
        <f>IF($A$4="I",VLOOKUP(B1094,lingue!$A$1:$W$2481,13,FALSE),IF($A$4="GB",VLOOKUP(B1094,lingue!$A$1:$W$2481,15,FALSE),IF($A$4="E",VLOOKUP(B1094,lingue!$A$1:$W$2481,21,FALSE),IF($A$4="PL",VLOOKUP(B1094,lingue!$A$1:$W$2481,23,FALSE),IF($A$4="D",VLOOKUP(B1094,lingue!$A$1:$W$2481,17,FALSE),IF($A$4="F",VLOOKUP(B1094,lingue!$A$1:$W$2481,19,FALSE)))))))</f>
        <v>CARRELLO E MENSOLE ZINCATI - BASE CON RUOTE FORNITA MONTATA</v>
      </c>
      <c r="F1094" s="28"/>
      <c r="G1094" s="8"/>
      <c r="J1094" s="25">
        <v>1</v>
      </c>
      <c r="K1094" s="26"/>
      <c r="L1094" s="27">
        <v>452.26</v>
      </c>
      <c r="M1094" s="102"/>
    </row>
    <row r="1095" spans="1:13" ht="21.75" customHeight="1" x14ac:dyDescent="0.25">
      <c r="A1095" s="34" t="s">
        <v>954</v>
      </c>
      <c r="B1095" s="22" t="s">
        <v>1072</v>
      </c>
      <c r="D1095" s="8" t="str">
        <f>IF($A$4="I",VLOOKUP(B1095,lingue!$A$1:$W$2481,12,FALSE),IF($A$4="GB",VLOOKUP(B1095,lingue!$A$1:$W$2481,14,FALSE),IF($A$4="E",VLOOKUP(B1095,lingue!$A$1:$W$2481,20,FALSE),IF($A$4="PL",VLOOKUP(B1095,lingue!$A$1:$W$2481,22,FALSE),IF($A$4="D",VLOOKUP(B1095,lingue!$A$1:$W$2481,16,FALSE),IF($A$4="F",VLOOKUP(B1095,lingue!$A$1:$W$2481,18,FALSE)))))))</f>
        <v>CARRELLO FOX CON 2 MENSOLE INCLINABILI PROF. 600 MM + 4 ATHENA REPLAST AT6412A5401 GRIGIO SCURO - DIM. MM L=1023 P=613 A=1430</v>
      </c>
      <c r="E1095" s="23" t="str">
        <f>IF($A$4="I",VLOOKUP(B1095,lingue!$A$1:$W$2481,13,FALSE),IF($A$4="GB",VLOOKUP(B1095,lingue!$A$1:$W$2481,15,FALSE),IF($A$4="E",VLOOKUP(B1095,lingue!$A$1:$W$2481,21,FALSE),IF($A$4="PL",VLOOKUP(B1095,lingue!$A$1:$W$2481,23,FALSE),IF($A$4="D",VLOOKUP(B1095,lingue!$A$1:$W$2481,17,FALSE),IF($A$4="F",VLOOKUP(B1095,lingue!$A$1:$W$2481,19,FALSE)))))))</f>
        <v>CARRELLO E MENSOLE ZINCATI - BASE CON RUOTE FORNITA MONTATA</v>
      </c>
      <c r="F1095" s="28"/>
      <c r="G1095" s="8"/>
      <c r="J1095" s="25">
        <v>1</v>
      </c>
      <c r="K1095" s="26"/>
      <c r="L1095" s="27">
        <v>444.56</v>
      </c>
      <c r="M1095" s="102"/>
    </row>
    <row r="1096" spans="1:13" ht="21.75" customHeight="1" x14ac:dyDescent="0.25">
      <c r="A1096" s="34" t="s">
        <v>954</v>
      </c>
      <c r="B1096" s="22" t="s">
        <v>1073</v>
      </c>
      <c r="D1096" s="8" t="str">
        <f>IF($A$4="I",VLOOKUP(B1096,lingue!$A$1:$W$2481,12,FALSE),IF($A$4="GB",VLOOKUP(B1096,lingue!$A$1:$W$2481,14,FALSE),IF($A$4="E",VLOOKUP(B1096,lingue!$A$1:$W$2481,20,FALSE),IF($A$4="PL",VLOOKUP(B1096,lingue!$A$1:$W$2481,22,FALSE),IF($A$4="D",VLOOKUP(B1096,lingue!$A$1:$W$2481,16,FALSE),IF($A$4="F",VLOOKUP(B1096,lingue!$A$1:$W$2481,18,FALSE)))))))</f>
        <v>CARRELLO FOX CON 2 MENSOLE INCLINABILI PROF. 600 MM + 4 ATHENA AT6417A5101 GRIGIO SCURO - DIM. MM L=1023 P=613 A=1430</v>
      </c>
      <c r="E1096" s="23" t="str">
        <f>IF($A$4="I",VLOOKUP(B1096,lingue!$A$1:$W$2481,13,FALSE),IF($A$4="GB",VLOOKUP(B1096,lingue!$A$1:$W$2481,15,FALSE),IF($A$4="E",VLOOKUP(B1096,lingue!$A$1:$W$2481,21,FALSE),IF($A$4="PL",VLOOKUP(B1096,lingue!$A$1:$W$2481,23,FALSE),IF($A$4="D",VLOOKUP(B1096,lingue!$A$1:$W$2481,17,FALSE),IF($A$4="F",VLOOKUP(B1096,lingue!$A$1:$W$2481,19,FALSE)))))))</f>
        <v>CARRELLO E MENSOLE ZINCATI - BASE CON RUOTE FORNITA MONTATA</v>
      </c>
      <c r="F1096" s="28"/>
      <c r="G1096" s="8"/>
      <c r="J1096" s="25">
        <v>1</v>
      </c>
      <c r="K1096" s="26"/>
      <c r="L1096" s="27">
        <v>464.09</v>
      </c>
      <c r="M1096" s="102"/>
    </row>
    <row r="1097" spans="1:13" ht="21.75" customHeight="1" x14ac:dyDescent="0.25">
      <c r="A1097" s="34" t="s">
        <v>954</v>
      </c>
      <c r="B1097" s="22" t="s">
        <v>1074</v>
      </c>
      <c r="D1097" s="8" t="str">
        <f>IF($A$4="I",VLOOKUP(B1097,lingue!$A$1:$W$2481,12,FALSE),IF($A$4="GB",VLOOKUP(B1097,lingue!$A$1:$W$2481,14,FALSE),IF($A$4="E",VLOOKUP(B1097,lingue!$A$1:$W$2481,20,FALSE),IF($A$4="PL",VLOOKUP(B1097,lingue!$A$1:$W$2481,22,FALSE),IF($A$4="D",VLOOKUP(B1097,lingue!$A$1:$W$2481,16,FALSE),IF($A$4="F",VLOOKUP(B1097,lingue!$A$1:$W$2481,18,FALSE)))))))</f>
        <v>CARRELLO FOX CON 2 MENSOLE INCLINABILI PROF. 600 MM + 4 ATHENA REPLAST AT6417A5401 GRIGIO SCURO - DIM. MM L=1023 P=613 A=1430</v>
      </c>
      <c r="E1097" s="23" t="str">
        <f>IF($A$4="I",VLOOKUP(B1097,lingue!$A$1:$W$2481,13,FALSE),IF($A$4="GB",VLOOKUP(B1097,lingue!$A$1:$W$2481,15,FALSE),IF($A$4="E",VLOOKUP(B1097,lingue!$A$1:$W$2481,21,FALSE),IF($A$4="PL",VLOOKUP(B1097,lingue!$A$1:$W$2481,23,FALSE),IF($A$4="D",VLOOKUP(B1097,lingue!$A$1:$W$2481,17,FALSE),IF($A$4="F",VLOOKUP(B1097,lingue!$A$1:$W$2481,19,FALSE)))))))</f>
        <v>CARRELLO E MENSOLE ZINCATI - BASE CON RUOTE FORNITA MONTATA</v>
      </c>
      <c r="F1097" s="28"/>
      <c r="G1097" s="8"/>
      <c r="J1097" s="25">
        <v>1</v>
      </c>
      <c r="K1097" s="26"/>
      <c r="L1097" s="27">
        <v>452.94</v>
      </c>
      <c r="M1097" s="102"/>
    </row>
    <row r="1098" spans="1:13" ht="21.75" customHeight="1" x14ac:dyDescent="0.25">
      <c r="A1098" s="34" t="s">
        <v>954</v>
      </c>
      <c r="B1098" s="22" t="s">
        <v>1075</v>
      </c>
      <c r="D1098" s="8" t="str">
        <f>IF($A$4="I",VLOOKUP(B1098,lingue!$A$1:$W$2481,12,FALSE),IF($A$4="GB",VLOOKUP(B1098,lingue!$A$1:$W$2481,14,FALSE),IF($A$4="E",VLOOKUP(B1098,lingue!$A$1:$W$2481,20,FALSE),IF($A$4="PL",VLOOKUP(B1098,lingue!$A$1:$W$2481,22,FALSE),IF($A$4="D",VLOOKUP(B1098,lingue!$A$1:$W$2481,16,FALSE),IF($A$4="F",VLOOKUP(B1098,lingue!$A$1:$W$2481,18,FALSE)))))))</f>
        <v>CARRELLO FOX CON 2 MENSOLE INCLINABILI PROF. 600 MM + 4 ATHENA AT6422A5101 GRIGIO SCURO - DIM. MM L=1023 P=613 A=1430</v>
      </c>
      <c r="E1098" s="23" t="str">
        <f>IF($A$4="I",VLOOKUP(B1098,lingue!$A$1:$W$2481,13,FALSE),IF($A$4="GB",VLOOKUP(B1098,lingue!$A$1:$W$2481,15,FALSE),IF($A$4="E",VLOOKUP(B1098,lingue!$A$1:$W$2481,21,FALSE),IF($A$4="PL",VLOOKUP(B1098,lingue!$A$1:$W$2481,23,FALSE),IF($A$4="D",VLOOKUP(B1098,lingue!$A$1:$W$2481,17,FALSE),IF($A$4="F",VLOOKUP(B1098,lingue!$A$1:$W$2481,19,FALSE)))))))</f>
        <v>CARRELLO E MENSOLE ZINCATI - BASE CON RUOTE FORNITA MONTATA</v>
      </c>
      <c r="F1098" s="28"/>
      <c r="G1098" s="8"/>
      <c r="J1098" s="25">
        <v>1</v>
      </c>
      <c r="K1098" s="26"/>
      <c r="L1098" s="27">
        <v>483.04</v>
      </c>
      <c r="M1098" s="102"/>
    </row>
    <row r="1099" spans="1:13" ht="21.75" customHeight="1" x14ac:dyDescent="0.25">
      <c r="A1099" s="34" t="s">
        <v>954</v>
      </c>
      <c r="B1099" s="22" t="s">
        <v>1076</v>
      </c>
      <c r="D1099" s="8" t="str">
        <f>IF($A$4="I",VLOOKUP(B1099,lingue!$A$1:$W$2481,12,FALSE),IF($A$4="GB",VLOOKUP(B1099,lingue!$A$1:$W$2481,14,FALSE),IF($A$4="E",VLOOKUP(B1099,lingue!$A$1:$W$2481,20,FALSE),IF($A$4="PL",VLOOKUP(B1099,lingue!$A$1:$W$2481,22,FALSE),IF($A$4="D",VLOOKUP(B1099,lingue!$A$1:$W$2481,16,FALSE),IF($A$4="F",VLOOKUP(B1099,lingue!$A$1:$W$2481,18,FALSE)))))))</f>
        <v>CARRELLO FOX CON 2 MENSOLE INCLINABILI PROF. 600 MM + 4 ATHENA REPLAST AT6422A5401 GRIGIO SCURO - DIM. MM L=1023 P=613 A=1430</v>
      </c>
      <c r="E1099" s="23" t="str">
        <f>IF($A$4="I",VLOOKUP(B1099,lingue!$A$1:$W$2481,13,FALSE),IF($A$4="GB",VLOOKUP(B1099,lingue!$A$1:$W$2481,15,FALSE),IF($A$4="E",VLOOKUP(B1099,lingue!$A$1:$W$2481,21,FALSE),IF($A$4="PL",VLOOKUP(B1099,lingue!$A$1:$W$2481,23,FALSE),IF($A$4="D",VLOOKUP(B1099,lingue!$A$1:$W$2481,17,FALSE),IF($A$4="F",VLOOKUP(B1099,lingue!$A$1:$W$2481,19,FALSE)))))))</f>
        <v>CARRELLO E MENSOLE ZINCATI - BASE CON RUOTE FORNITA MONTATA</v>
      </c>
      <c r="F1099" s="28"/>
      <c r="G1099" s="8"/>
      <c r="J1099" s="25">
        <v>1</v>
      </c>
      <c r="K1099" s="26"/>
      <c r="L1099" s="27">
        <v>466.58</v>
      </c>
      <c r="M1099" s="102"/>
    </row>
    <row r="1100" spans="1:13" ht="21.75" customHeight="1" x14ac:dyDescent="0.25">
      <c r="A1100" s="34" t="s">
        <v>954</v>
      </c>
      <c r="B1100" s="22" t="s">
        <v>1077</v>
      </c>
      <c r="D1100" s="8" t="str">
        <f>IF($A$4="I",VLOOKUP(B1100,lingue!$A$1:$W$2481,12,FALSE),IF($A$4="GB",VLOOKUP(B1100,lingue!$A$1:$W$2481,14,FALSE),IF($A$4="E",VLOOKUP(B1100,lingue!$A$1:$W$2481,20,FALSE),IF($A$4="PL",VLOOKUP(B1100,lingue!$A$1:$W$2481,22,FALSE),IF($A$4="D",VLOOKUP(B1100,lingue!$A$1:$W$2481,16,FALSE),IF($A$4="F",VLOOKUP(B1100,lingue!$A$1:$W$2481,18,FALSE)))))))</f>
        <v>CARRELLO FOX CON 2 MENSOLE INCLINABILI PROF. 600 MM + 2 ATHENA AT8612C5101 GRIGIO SCURO - DIM. MM L=1023 P=613 A=1430</v>
      </c>
      <c r="E1100" s="23" t="str">
        <f>IF($A$4="I",VLOOKUP(B1100,lingue!$A$1:$W$2481,13,FALSE),IF($A$4="GB",VLOOKUP(B1100,lingue!$A$1:$W$2481,15,FALSE),IF($A$4="E",VLOOKUP(B1100,lingue!$A$1:$W$2481,21,FALSE),IF($A$4="PL",VLOOKUP(B1100,lingue!$A$1:$W$2481,23,FALSE),IF($A$4="D",VLOOKUP(B1100,lingue!$A$1:$W$2481,17,FALSE),IF($A$4="F",VLOOKUP(B1100,lingue!$A$1:$W$2481,19,FALSE)))))))</f>
        <v>CARRELLO E MENSOLE ZINCATI - BASE CON RUOTE FORNITA MONTATA</v>
      </c>
      <c r="F1100" s="28"/>
      <c r="G1100" s="8"/>
      <c r="J1100" s="25">
        <v>1</v>
      </c>
      <c r="K1100" s="26"/>
      <c r="L1100" s="27">
        <v>467.02</v>
      </c>
      <c r="M1100" s="102"/>
    </row>
    <row r="1101" spans="1:13" ht="21.75" customHeight="1" x14ac:dyDescent="0.25">
      <c r="A1101" s="34" t="s">
        <v>954</v>
      </c>
      <c r="B1101" s="22" t="s">
        <v>1078</v>
      </c>
      <c r="D1101" s="8" t="str">
        <f>IF($A$4="I",VLOOKUP(B1101,lingue!$A$1:$W$2481,12,FALSE),IF($A$4="GB",VLOOKUP(B1101,lingue!$A$1:$W$2481,14,FALSE),IF($A$4="E",VLOOKUP(B1101,lingue!$A$1:$W$2481,20,FALSE),IF($A$4="PL",VLOOKUP(B1101,lingue!$A$1:$W$2481,22,FALSE),IF($A$4="D",VLOOKUP(B1101,lingue!$A$1:$W$2481,16,FALSE),IF($A$4="F",VLOOKUP(B1101,lingue!$A$1:$W$2481,18,FALSE)))))))</f>
        <v>CARRELLO FOX CON 2 MENSOLE INCLINABILI PROF. 600 MM + 2 ATHENA REPLAST AT8612C5401 GRIGIO SCURO - DIM. MM L=1023 P=613 A=1430</v>
      </c>
      <c r="E1101" s="23" t="str">
        <f>IF($A$4="I",VLOOKUP(B1101,lingue!$A$1:$W$2481,13,FALSE),IF($A$4="GB",VLOOKUP(B1101,lingue!$A$1:$W$2481,15,FALSE),IF($A$4="E",VLOOKUP(B1101,lingue!$A$1:$W$2481,21,FALSE),IF($A$4="PL",VLOOKUP(B1101,lingue!$A$1:$W$2481,23,FALSE),IF($A$4="D",VLOOKUP(B1101,lingue!$A$1:$W$2481,17,FALSE),IF($A$4="F",VLOOKUP(B1101,lingue!$A$1:$W$2481,19,FALSE)))))))</f>
        <v>CARRELLO E MENSOLE ZINCATI - BASE CON RUOTE FORNITA MONTATA</v>
      </c>
      <c r="F1101" s="28"/>
      <c r="G1101" s="8"/>
      <c r="J1101" s="25">
        <v>1</v>
      </c>
      <c r="K1101" s="26"/>
      <c r="L1101" s="27">
        <v>453.74</v>
      </c>
      <c r="M1101" s="102"/>
    </row>
    <row r="1102" spans="1:13" ht="21.75" customHeight="1" x14ac:dyDescent="0.25">
      <c r="A1102" s="34" t="s">
        <v>954</v>
      </c>
      <c r="B1102" s="22" t="s">
        <v>1079</v>
      </c>
      <c r="D1102" s="8" t="str">
        <f>IF($A$4="I",VLOOKUP(B1102,lingue!$A$1:$W$2481,12,FALSE),IF($A$4="GB",VLOOKUP(B1102,lingue!$A$1:$W$2481,14,FALSE),IF($A$4="E",VLOOKUP(B1102,lingue!$A$1:$W$2481,20,FALSE),IF($A$4="PL",VLOOKUP(B1102,lingue!$A$1:$W$2481,22,FALSE),IF($A$4="D",VLOOKUP(B1102,lingue!$A$1:$W$2481,16,FALSE),IF($A$4="F",VLOOKUP(B1102,lingue!$A$1:$W$2481,18,FALSE)))))))</f>
        <v>CARRELLO FOX CON 2 MENSOLE INCLINABILI PROF. 600 MM + 2 ATHENA AT8617C5101 GRIGIO SCURO - DIM. MM L=1023 P=613 A=1430</v>
      </c>
      <c r="E1102" s="23" t="str">
        <f>IF($A$4="I",VLOOKUP(B1102,lingue!$A$1:$W$2481,13,FALSE),IF($A$4="GB",VLOOKUP(B1102,lingue!$A$1:$W$2481,15,FALSE),IF($A$4="E",VLOOKUP(B1102,lingue!$A$1:$W$2481,21,FALSE),IF($A$4="PL",VLOOKUP(B1102,lingue!$A$1:$W$2481,23,FALSE),IF($A$4="D",VLOOKUP(B1102,lingue!$A$1:$W$2481,17,FALSE),IF($A$4="F",VLOOKUP(B1102,lingue!$A$1:$W$2481,19,FALSE)))))))</f>
        <v>CARRELLO E MENSOLE ZINCATI - BASE CON RUOTE FORNITA MONTATA</v>
      </c>
      <c r="F1102" s="28"/>
      <c r="G1102" s="8"/>
      <c r="J1102" s="25">
        <v>1</v>
      </c>
      <c r="K1102" s="26"/>
      <c r="L1102" s="27">
        <v>472.11</v>
      </c>
      <c r="M1102" s="102"/>
    </row>
    <row r="1103" spans="1:13" ht="21.75" customHeight="1" x14ac:dyDescent="0.25">
      <c r="A1103" s="34" t="s">
        <v>954</v>
      </c>
      <c r="B1103" s="22" t="s">
        <v>1080</v>
      </c>
      <c r="D1103" s="8" t="str">
        <f>IF($A$4="I",VLOOKUP(B1103,lingue!$A$1:$W$2481,12,FALSE),IF($A$4="GB",VLOOKUP(B1103,lingue!$A$1:$W$2481,14,FALSE),IF($A$4="E",VLOOKUP(B1103,lingue!$A$1:$W$2481,20,FALSE),IF($A$4="PL",VLOOKUP(B1103,lingue!$A$1:$W$2481,22,FALSE),IF($A$4="D",VLOOKUP(B1103,lingue!$A$1:$W$2481,16,FALSE),IF($A$4="F",VLOOKUP(B1103,lingue!$A$1:$W$2481,18,FALSE)))))))</f>
        <v>CARRELLO FOX CON 2 MENSOLE INCLINABILI PROF. 600 MM + 2 ATHENA REPLAST AT8617C5401 GRIGIO SCURO - DIM. MM L=1023 P=613 A=1430</v>
      </c>
      <c r="E1103" s="23" t="str">
        <f>IF($A$4="I",VLOOKUP(B1103,lingue!$A$1:$W$2481,13,FALSE),IF($A$4="GB",VLOOKUP(B1103,lingue!$A$1:$W$2481,15,FALSE),IF($A$4="E",VLOOKUP(B1103,lingue!$A$1:$W$2481,21,FALSE),IF($A$4="PL",VLOOKUP(B1103,lingue!$A$1:$W$2481,23,FALSE),IF($A$4="D",VLOOKUP(B1103,lingue!$A$1:$W$2481,17,FALSE),IF($A$4="F",VLOOKUP(B1103,lingue!$A$1:$W$2481,19,FALSE)))))))</f>
        <v>CARRELLO E MENSOLE ZINCATI - BASE CON RUOTE FORNITA MONTATA</v>
      </c>
      <c r="F1103" s="28"/>
      <c r="G1103" s="8"/>
      <c r="J1103" s="25">
        <v>1</v>
      </c>
      <c r="K1103" s="26"/>
      <c r="L1103" s="27">
        <v>457.79</v>
      </c>
      <c r="M1103" s="102"/>
    </row>
    <row r="1104" spans="1:13" ht="21.75" customHeight="1" x14ac:dyDescent="0.25">
      <c r="A1104" s="34" t="s">
        <v>954</v>
      </c>
      <c r="B1104" s="22" t="s">
        <v>1081</v>
      </c>
      <c r="D1104" s="8" t="str">
        <f>IF($A$4="I",VLOOKUP(B1104,lingue!$A$1:$W$2481,12,FALSE),IF($A$4="GB",VLOOKUP(B1104,lingue!$A$1:$W$2481,14,FALSE),IF($A$4="E",VLOOKUP(B1104,lingue!$A$1:$W$2481,20,FALSE),IF($A$4="PL",VLOOKUP(B1104,lingue!$A$1:$W$2481,22,FALSE),IF($A$4="D",VLOOKUP(B1104,lingue!$A$1:$W$2481,16,FALSE),IF($A$4="F",VLOOKUP(B1104,lingue!$A$1:$W$2481,18,FALSE)))))))</f>
        <v>CARRELLO FOX CON 2 MENSOLE INCLINABILI PROF. 600 MM + 2 ATHENA AT8622C5101 GRIGIO SCURO - DIM. MM L=1023 P=613 A=1430</v>
      </c>
      <c r="E1104" s="23" t="str">
        <f>IF($A$4="I",VLOOKUP(B1104,lingue!$A$1:$W$2481,13,FALSE),IF($A$4="GB",VLOOKUP(B1104,lingue!$A$1:$W$2481,15,FALSE),IF($A$4="E",VLOOKUP(B1104,lingue!$A$1:$W$2481,21,FALSE),IF($A$4="PL",VLOOKUP(B1104,lingue!$A$1:$W$2481,23,FALSE),IF($A$4="D",VLOOKUP(B1104,lingue!$A$1:$W$2481,17,FALSE),IF($A$4="F",VLOOKUP(B1104,lingue!$A$1:$W$2481,19,FALSE)))))))</f>
        <v>CARRELLO E MENSOLE ZINCATI - BASE CON RUOTE FORNITA MONTATA</v>
      </c>
      <c r="F1104" s="28"/>
      <c r="G1104" s="8"/>
      <c r="J1104" s="25">
        <v>1</v>
      </c>
      <c r="K1104" s="26"/>
      <c r="L1104" s="27">
        <v>474.57</v>
      </c>
      <c r="M1104" s="102"/>
    </row>
    <row r="1105" spans="1:13" ht="21.75" customHeight="1" x14ac:dyDescent="0.25">
      <c r="A1105" s="34" t="s">
        <v>954</v>
      </c>
      <c r="B1105" s="22" t="s">
        <v>1082</v>
      </c>
      <c r="D1105" s="8" t="str">
        <f>IF($A$4="I",VLOOKUP(B1105,lingue!$A$1:$W$2481,12,FALSE),IF($A$4="GB",VLOOKUP(B1105,lingue!$A$1:$W$2481,14,FALSE),IF($A$4="E",VLOOKUP(B1105,lingue!$A$1:$W$2481,20,FALSE),IF($A$4="PL",VLOOKUP(B1105,lingue!$A$1:$W$2481,22,FALSE),IF($A$4="D",VLOOKUP(B1105,lingue!$A$1:$W$2481,16,FALSE),IF($A$4="F",VLOOKUP(B1105,lingue!$A$1:$W$2481,18,FALSE)))))))</f>
        <v>CARRELLO FOX CON 2 MENSOLE INCLINABILI PROF. 600 MM + 2 ATHENA REPLAST AT8622C5401 GRIGIO SCURO - DIM. MM L=1023 P=613 A=1430</v>
      </c>
      <c r="E1105" s="23" t="str">
        <f>IF($A$4="I",VLOOKUP(B1105,lingue!$A$1:$W$2481,13,FALSE),IF($A$4="GB",VLOOKUP(B1105,lingue!$A$1:$W$2481,15,FALSE),IF($A$4="E",VLOOKUP(B1105,lingue!$A$1:$W$2481,21,FALSE),IF($A$4="PL",VLOOKUP(B1105,lingue!$A$1:$W$2481,23,FALSE),IF($A$4="D",VLOOKUP(B1105,lingue!$A$1:$W$2481,17,FALSE),IF($A$4="F",VLOOKUP(B1105,lingue!$A$1:$W$2481,19,FALSE)))))))</f>
        <v>CARRELLO E MENSOLE ZINCATI - BASE CON RUOTE FORNITA MONTATA</v>
      </c>
      <c r="F1105" s="28"/>
      <c r="G1105" s="8"/>
      <c r="J1105" s="25">
        <v>1</v>
      </c>
      <c r="K1105" s="26"/>
      <c r="L1105" s="27">
        <v>459.71</v>
      </c>
      <c r="M1105" s="102"/>
    </row>
    <row r="1106" spans="1:13" ht="21.75" customHeight="1" x14ac:dyDescent="0.25">
      <c r="A1106" s="34" t="s">
        <v>954</v>
      </c>
      <c r="B1106" s="22" t="s">
        <v>1083</v>
      </c>
      <c r="D1106" s="8" t="str">
        <f>IF($A$4="I",VLOOKUP(B1106,lingue!$A$1:$W$2481,12,FALSE),IF($A$4="GB",VLOOKUP(B1106,lingue!$A$1:$W$2481,14,FALSE),IF($A$4="E",VLOOKUP(B1106,lingue!$A$1:$W$2481,20,FALSE),IF($A$4="PL",VLOOKUP(B1106,lingue!$A$1:$W$2481,22,FALSE),IF($A$4="D",VLOOKUP(B1106,lingue!$A$1:$W$2481,16,FALSE),IF($A$4="F",VLOOKUP(B1106,lingue!$A$1:$W$2481,18,FALSE)))))))</f>
        <v xml:space="preserve">MENSOLA FOX INCLINABILE AGGIUNTIVA PROF. 220 MM + 3 ATHENA AT3212A5101 GRIGIO SCURO - DIM. MM L=955 P=220 </v>
      </c>
      <c r="E1106" s="23" t="str">
        <f>IF($A$4="I",VLOOKUP(B1106,lingue!$A$1:$W$2481,13,FALSE),IF($A$4="GB",VLOOKUP(B1106,lingue!$A$1:$W$2481,15,FALSE),IF($A$4="E",VLOOKUP(B1106,lingue!$A$1:$W$2481,21,FALSE),IF($A$4="PL",VLOOKUP(B1106,lingue!$A$1:$W$2481,23,FALSE),IF($A$4="D",VLOOKUP(B1106,lingue!$A$1:$W$2481,17,FALSE),IF($A$4="F",VLOOKUP(B1106,lingue!$A$1:$W$2481,19,FALSE)))))))</f>
        <v>MENSOLA ZINCATA - SMONTATA</v>
      </c>
      <c r="F1106" s="28"/>
      <c r="G1106" s="8"/>
      <c r="J1106" s="25">
        <v>1</v>
      </c>
      <c r="K1106" s="26"/>
      <c r="L1106" s="27">
        <v>59.07</v>
      </c>
      <c r="M1106" s="102"/>
    </row>
    <row r="1107" spans="1:13" ht="21.75" customHeight="1" x14ac:dyDescent="0.25">
      <c r="A1107" s="34" t="s">
        <v>954</v>
      </c>
      <c r="B1107" s="22" t="s">
        <v>1084</v>
      </c>
      <c r="D1107" s="8" t="str">
        <f>IF($A$4="I",VLOOKUP(B1107,lingue!$A$1:$W$2481,12,FALSE),IF($A$4="GB",VLOOKUP(B1107,lingue!$A$1:$W$2481,14,FALSE),IF($A$4="E",VLOOKUP(B1107,lingue!$A$1:$W$2481,20,FALSE),IF($A$4="PL",VLOOKUP(B1107,lingue!$A$1:$W$2481,22,FALSE),IF($A$4="D",VLOOKUP(B1107,lingue!$A$1:$W$2481,16,FALSE),IF($A$4="F",VLOOKUP(B1107,lingue!$A$1:$W$2481,18,FALSE)))))))</f>
        <v xml:space="preserve">MENSOLA FOX INCLINABILE AGGIUNTIVA PROF. 220 MM + 3 ATHENA REPLAST AT3212A5401 GRIGIO SCURO - DIM. MM L=955 P=220 </v>
      </c>
      <c r="E1107" s="23" t="str">
        <f>IF($A$4="I",VLOOKUP(B1107,lingue!$A$1:$W$2481,13,FALSE),IF($A$4="GB",VLOOKUP(B1107,lingue!$A$1:$W$2481,15,FALSE),IF($A$4="E",VLOOKUP(B1107,lingue!$A$1:$W$2481,21,FALSE),IF($A$4="PL",VLOOKUP(B1107,lingue!$A$1:$W$2481,23,FALSE),IF($A$4="D",VLOOKUP(B1107,lingue!$A$1:$W$2481,17,FALSE),IF($A$4="F",VLOOKUP(B1107,lingue!$A$1:$W$2481,19,FALSE)))))))</f>
        <v>MENSOLA ZINCATA - SMONTATA</v>
      </c>
      <c r="F1107" s="28"/>
      <c r="G1107" s="8"/>
      <c r="J1107" s="25">
        <v>1</v>
      </c>
      <c r="K1107" s="26"/>
      <c r="L1107" s="27">
        <v>56.04</v>
      </c>
      <c r="M1107" s="102"/>
    </row>
    <row r="1108" spans="1:13" ht="21.75" customHeight="1" x14ac:dyDescent="0.25">
      <c r="A1108" s="34" t="s">
        <v>954</v>
      </c>
      <c r="B1108" s="22" t="s">
        <v>1085</v>
      </c>
      <c r="D1108" s="8" t="str">
        <f>IF($A$4="I",VLOOKUP(B1108,lingue!$A$1:$W$2481,12,FALSE),IF($A$4="GB",VLOOKUP(B1108,lingue!$A$1:$W$2481,14,FALSE),IF($A$4="E",VLOOKUP(B1108,lingue!$A$1:$W$2481,20,FALSE),IF($A$4="PL",VLOOKUP(B1108,lingue!$A$1:$W$2481,22,FALSE),IF($A$4="D",VLOOKUP(B1108,lingue!$A$1:$W$2481,16,FALSE),IF($A$4="F",VLOOKUP(B1108,lingue!$A$1:$W$2481,18,FALSE)))))))</f>
        <v xml:space="preserve">MENSOLA FOX INCLINABILE AGGIUNTIVA PROF. 220 MM + 3 ATHENA AT3217A5101 GRIGIO SCURO - DIM. MM L=955 P=220 </v>
      </c>
      <c r="E1108" s="23" t="str">
        <f>IF($A$4="I",VLOOKUP(B1108,lingue!$A$1:$W$2481,13,FALSE),IF($A$4="GB",VLOOKUP(B1108,lingue!$A$1:$W$2481,15,FALSE),IF($A$4="E",VLOOKUP(B1108,lingue!$A$1:$W$2481,21,FALSE),IF($A$4="PL",VLOOKUP(B1108,lingue!$A$1:$W$2481,23,FALSE),IF($A$4="D",VLOOKUP(B1108,lingue!$A$1:$W$2481,17,FALSE),IF($A$4="F",VLOOKUP(B1108,lingue!$A$1:$W$2481,19,FALSE)))))))</f>
        <v>MENSOLA ZINCATA - SMONTATA</v>
      </c>
      <c r="F1108" s="28"/>
      <c r="G1108" s="8"/>
      <c r="J1108" s="25">
        <v>1</v>
      </c>
      <c r="K1108" s="26"/>
      <c r="L1108" s="27">
        <v>60.61</v>
      </c>
      <c r="M1108" s="102"/>
    </row>
    <row r="1109" spans="1:13" ht="21.75" customHeight="1" x14ac:dyDescent="0.25">
      <c r="A1109" s="34" t="s">
        <v>954</v>
      </c>
      <c r="B1109" s="22" t="s">
        <v>1086</v>
      </c>
      <c r="D1109" s="8" t="str">
        <f>IF($A$4="I",VLOOKUP(B1109,lingue!$A$1:$W$2481,12,FALSE),IF($A$4="GB",VLOOKUP(B1109,lingue!$A$1:$W$2481,14,FALSE),IF($A$4="E",VLOOKUP(B1109,lingue!$A$1:$W$2481,20,FALSE),IF($A$4="PL",VLOOKUP(B1109,lingue!$A$1:$W$2481,22,FALSE),IF($A$4="D",VLOOKUP(B1109,lingue!$A$1:$W$2481,16,FALSE),IF($A$4="F",VLOOKUP(B1109,lingue!$A$1:$W$2481,18,FALSE)))))))</f>
        <v xml:space="preserve">MENSOLA FOX INCLINABILE AGGIUNTIVA PROF. 220 MM + 3 ATHENA REPLAST AT3217A5401 GRIGIO SCURO - DIM. MM L=955 P=220 </v>
      </c>
      <c r="E1109" s="23" t="str">
        <f>IF($A$4="I",VLOOKUP(B1109,lingue!$A$1:$W$2481,13,FALSE),IF($A$4="GB",VLOOKUP(B1109,lingue!$A$1:$W$2481,15,FALSE),IF($A$4="E",VLOOKUP(B1109,lingue!$A$1:$W$2481,21,FALSE),IF($A$4="PL",VLOOKUP(B1109,lingue!$A$1:$W$2481,23,FALSE),IF($A$4="D",VLOOKUP(B1109,lingue!$A$1:$W$2481,17,FALSE),IF($A$4="F",VLOOKUP(B1109,lingue!$A$1:$W$2481,19,FALSE)))))))</f>
        <v>MENSOLA ZINCATA - SMONTATA</v>
      </c>
      <c r="F1109" s="28"/>
      <c r="G1109" s="8"/>
      <c r="J1109" s="25">
        <v>1</v>
      </c>
      <c r="K1109" s="26"/>
      <c r="L1109" s="27">
        <v>56.92</v>
      </c>
      <c r="M1109" s="102"/>
    </row>
    <row r="1110" spans="1:13" ht="21.75" customHeight="1" x14ac:dyDescent="0.25">
      <c r="A1110" s="34" t="s">
        <v>954</v>
      </c>
      <c r="B1110" s="22" t="s">
        <v>1087</v>
      </c>
      <c r="D1110" s="8" t="str">
        <f>IF($A$4="I",VLOOKUP(B1110,lingue!$A$1:$W$2481,12,FALSE),IF($A$4="GB",VLOOKUP(B1110,lingue!$A$1:$W$2481,14,FALSE),IF($A$4="E",VLOOKUP(B1110,lingue!$A$1:$W$2481,20,FALSE),IF($A$4="PL",VLOOKUP(B1110,lingue!$A$1:$W$2481,22,FALSE),IF($A$4="D",VLOOKUP(B1110,lingue!$A$1:$W$2481,16,FALSE),IF($A$4="F",VLOOKUP(B1110,lingue!$A$1:$W$2481,18,FALSE)))))))</f>
        <v xml:space="preserve">MENSOLA FOX INCLINABILE AGGIUNTIVA PROF. 320 MM + 4 ATHENA AT3212A5101 GRIGIO SCURO - DIM. MM L=955 P=320 </v>
      </c>
      <c r="E1110" s="23" t="str">
        <f>IF($A$4="I",VLOOKUP(B1110,lingue!$A$1:$W$2481,13,FALSE),IF($A$4="GB",VLOOKUP(B1110,lingue!$A$1:$W$2481,15,FALSE),IF($A$4="E",VLOOKUP(B1110,lingue!$A$1:$W$2481,21,FALSE),IF($A$4="PL",VLOOKUP(B1110,lingue!$A$1:$W$2481,23,FALSE),IF($A$4="D",VLOOKUP(B1110,lingue!$A$1:$W$2481,17,FALSE),IF($A$4="F",VLOOKUP(B1110,lingue!$A$1:$W$2481,19,FALSE)))))))</f>
        <v>MENSOLA ZINCATA - SMONTATA</v>
      </c>
      <c r="F1110" s="28"/>
      <c r="G1110" s="8"/>
      <c r="J1110" s="25">
        <v>1</v>
      </c>
      <c r="K1110" s="26"/>
      <c r="L1110" s="27">
        <v>70.05</v>
      </c>
      <c r="M1110" s="102"/>
    </row>
    <row r="1111" spans="1:13" ht="21.75" customHeight="1" x14ac:dyDescent="0.25">
      <c r="A1111" s="34" t="s">
        <v>954</v>
      </c>
      <c r="B1111" s="22" t="s">
        <v>1088</v>
      </c>
      <c r="D1111" s="8" t="str">
        <f>IF($A$4="I",VLOOKUP(B1111,lingue!$A$1:$W$2481,12,FALSE),IF($A$4="GB",VLOOKUP(B1111,lingue!$A$1:$W$2481,14,FALSE),IF($A$4="E",VLOOKUP(B1111,lingue!$A$1:$W$2481,20,FALSE),IF($A$4="PL",VLOOKUP(B1111,lingue!$A$1:$W$2481,22,FALSE),IF($A$4="D",VLOOKUP(B1111,lingue!$A$1:$W$2481,16,FALSE),IF($A$4="F",VLOOKUP(B1111,lingue!$A$1:$W$2481,18,FALSE)))))))</f>
        <v xml:space="preserve">MENSOLA FOX INCLINABILE AGGIUNTIVA PROF. 320 MM + 4 ATHENA REPLAST AT3212A5401 GRIGIO SCURO - DIM. MM L=955 P=320 </v>
      </c>
      <c r="E1111" s="23" t="str">
        <f>IF($A$4="I",VLOOKUP(B1111,lingue!$A$1:$W$2481,13,FALSE),IF($A$4="GB",VLOOKUP(B1111,lingue!$A$1:$W$2481,15,FALSE),IF($A$4="E",VLOOKUP(B1111,lingue!$A$1:$W$2481,21,FALSE),IF($A$4="PL",VLOOKUP(B1111,lingue!$A$1:$W$2481,23,FALSE),IF($A$4="D",VLOOKUP(B1111,lingue!$A$1:$W$2481,17,FALSE),IF($A$4="F",VLOOKUP(B1111,lingue!$A$1:$W$2481,19,FALSE)))))))</f>
        <v>MENSOLA ZINCATA - SMONTATA</v>
      </c>
      <c r="F1111" s="28"/>
      <c r="G1111" s="8"/>
      <c r="J1111" s="25">
        <v>1</v>
      </c>
      <c r="K1111" s="26"/>
      <c r="L1111" s="27">
        <v>66</v>
      </c>
      <c r="M1111" s="102"/>
    </row>
    <row r="1112" spans="1:13" ht="21.75" customHeight="1" x14ac:dyDescent="0.25">
      <c r="A1112" s="34" t="s">
        <v>954</v>
      </c>
      <c r="B1112" s="22" t="s">
        <v>1089</v>
      </c>
      <c r="D1112" s="8" t="str">
        <f>IF($A$4="I",VLOOKUP(B1112,lingue!$A$1:$W$2481,12,FALSE),IF($A$4="GB",VLOOKUP(B1112,lingue!$A$1:$W$2481,14,FALSE),IF($A$4="E",VLOOKUP(B1112,lingue!$A$1:$W$2481,20,FALSE),IF($A$4="PL",VLOOKUP(B1112,lingue!$A$1:$W$2481,22,FALSE),IF($A$4="D",VLOOKUP(B1112,lingue!$A$1:$W$2481,16,FALSE),IF($A$4="F",VLOOKUP(B1112,lingue!$A$1:$W$2481,18,FALSE)))))))</f>
        <v xml:space="preserve">MENSOLA FOX INCLINABILE AGGIUNTIVA PROF. 320 MM + 4 ATHENA AT3217A5101 GRIGIO SCURO - DIM. MM L=955 P=320 </v>
      </c>
      <c r="E1112" s="23" t="str">
        <f>IF($A$4="I",VLOOKUP(B1112,lingue!$A$1:$W$2481,13,FALSE),IF($A$4="GB",VLOOKUP(B1112,lingue!$A$1:$W$2481,15,FALSE),IF($A$4="E",VLOOKUP(B1112,lingue!$A$1:$W$2481,21,FALSE),IF($A$4="PL",VLOOKUP(B1112,lingue!$A$1:$W$2481,23,FALSE),IF($A$4="D",VLOOKUP(B1112,lingue!$A$1:$W$2481,17,FALSE),IF($A$4="F",VLOOKUP(B1112,lingue!$A$1:$W$2481,19,FALSE)))))))</f>
        <v>MENSOLA ZINCATA - SMONTATA</v>
      </c>
      <c r="F1112" s="28"/>
      <c r="G1112" s="8"/>
      <c r="J1112" s="25">
        <v>1</v>
      </c>
      <c r="K1112" s="26"/>
      <c r="L1112" s="27">
        <v>72.09</v>
      </c>
      <c r="M1112" s="102"/>
    </row>
    <row r="1113" spans="1:13" ht="21.75" customHeight="1" x14ac:dyDescent="0.25">
      <c r="A1113" s="34" t="s">
        <v>954</v>
      </c>
      <c r="B1113" s="22" t="s">
        <v>1090</v>
      </c>
      <c r="D1113" s="8" t="str">
        <f>IF($A$4="I",VLOOKUP(B1113,lingue!$A$1:$W$2481,12,FALSE),IF($A$4="GB",VLOOKUP(B1113,lingue!$A$1:$W$2481,14,FALSE),IF($A$4="E",VLOOKUP(B1113,lingue!$A$1:$W$2481,20,FALSE),IF($A$4="PL",VLOOKUP(B1113,lingue!$A$1:$W$2481,22,FALSE),IF($A$4="D",VLOOKUP(B1113,lingue!$A$1:$W$2481,16,FALSE),IF($A$4="F",VLOOKUP(B1113,lingue!$A$1:$W$2481,18,FALSE)))))))</f>
        <v xml:space="preserve">MENSOLA FOX INCLINABILE AGGIUNTIVA PROF. 320 MM + 4 ATHENA REPLAST AT3217A5401 GRIGIO SCURO - DIM. MM L=955 P=320 </v>
      </c>
      <c r="E1113" s="23" t="str">
        <f>IF($A$4="I",VLOOKUP(B1113,lingue!$A$1:$W$2481,13,FALSE),IF($A$4="GB",VLOOKUP(B1113,lingue!$A$1:$W$2481,15,FALSE),IF($A$4="E",VLOOKUP(B1113,lingue!$A$1:$W$2481,21,FALSE),IF($A$4="PL",VLOOKUP(B1113,lingue!$A$1:$W$2481,23,FALSE),IF($A$4="D",VLOOKUP(B1113,lingue!$A$1:$W$2481,17,FALSE),IF($A$4="F",VLOOKUP(B1113,lingue!$A$1:$W$2481,19,FALSE)))))))</f>
        <v>MENSOLA ZINCATA - SMONTATA</v>
      </c>
      <c r="F1113" s="28"/>
      <c r="G1113" s="8"/>
      <c r="J1113" s="25">
        <v>1</v>
      </c>
      <c r="K1113" s="26"/>
      <c r="L1113" s="27">
        <v>67.17</v>
      </c>
      <c r="M1113" s="102"/>
    </row>
    <row r="1114" spans="1:13" ht="21.75" customHeight="1" x14ac:dyDescent="0.25">
      <c r="A1114" s="34" t="s">
        <v>954</v>
      </c>
      <c r="B1114" s="22" t="s">
        <v>1091</v>
      </c>
      <c r="D1114" s="8" t="str">
        <f>IF($A$4="I",VLOOKUP(B1114,lingue!$A$1:$W$2481,12,FALSE),IF($A$4="GB",VLOOKUP(B1114,lingue!$A$1:$W$2481,14,FALSE),IF($A$4="E",VLOOKUP(B1114,lingue!$A$1:$W$2481,20,FALSE),IF($A$4="PL",VLOOKUP(B1114,lingue!$A$1:$W$2481,22,FALSE),IF($A$4="D",VLOOKUP(B1114,lingue!$A$1:$W$2481,16,FALSE),IF($A$4="F",VLOOKUP(B1114,lingue!$A$1:$W$2481,18,FALSE)))))))</f>
        <v xml:space="preserve">MENSOLA FOX INCLINABILE AGGIUNTIVA PROF. 320 MM + 2 ATHENA AT4312A5101 GRIGIO SCURO - DIM. MM L=955 P=320 </v>
      </c>
      <c r="E1114" s="23" t="str">
        <f>IF($A$4="I",VLOOKUP(B1114,lingue!$A$1:$W$2481,13,FALSE),IF($A$4="GB",VLOOKUP(B1114,lingue!$A$1:$W$2481,15,FALSE),IF($A$4="E",VLOOKUP(B1114,lingue!$A$1:$W$2481,21,FALSE),IF($A$4="PL",VLOOKUP(B1114,lingue!$A$1:$W$2481,23,FALSE),IF($A$4="D",VLOOKUP(B1114,lingue!$A$1:$W$2481,17,FALSE),IF($A$4="F",VLOOKUP(B1114,lingue!$A$1:$W$2481,19,FALSE)))))))</f>
        <v>MENSOLA ZINCATA - SMONTATA</v>
      </c>
      <c r="F1114" s="28"/>
      <c r="G1114" s="8"/>
      <c r="J1114" s="25">
        <v>1</v>
      </c>
      <c r="K1114" s="26"/>
      <c r="L1114" s="27">
        <v>63.03</v>
      </c>
      <c r="M1114" s="102"/>
    </row>
    <row r="1115" spans="1:13" ht="21.75" customHeight="1" x14ac:dyDescent="0.25">
      <c r="A1115" s="34" t="s">
        <v>954</v>
      </c>
      <c r="B1115" s="22" t="s">
        <v>1092</v>
      </c>
      <c r="D1115" s="8" t="str">
        <f>IF($A$4="I",VLOOKUP(B1115,lingue!$A$1:$W$2481,12,FALSE),IF($A$4="GB",VLOOKUP(B1115,lingue!$A$1:$W$2481,14,FALSE),IF($A$4="E",VLOOKUP(B1115,lingue!$A$1:$W$2481,20,FALSE),IF($A$4="PL",VLOOKUP(B1115,lingue!$A$1:$W$2481,22,FALSE),IF($A$4="D",VLOOKUP(B1115,lingue!$A$1:$W$2481,16,FALSE),IF($A$4="F",VLOOKUP(B1115,lingue!$A$1:$W$2481,18,FALSE)))))))</f>
        <v xml:space="preserve">MENSOLA FOX INCLINABILE AGGIUNTIVA PROF. 320 MM + 2 ATHENA REPLAST AT4312A5401 GRIGIO SCURO - DIM. MM L=955 P=320 </v>
      </c>
      <c r="E1115" s="23" t="str">
        <f>IF($A$4="I",VLOOKUP(B1115,lingue!$A$1:$W$2481,13,FALSE),IF($A$4="GB",VLOOKUP(B1115,lingue!$A$1:$W$2481,15,FALSE),IF($A$4="E",VLOOKUP(B1115,lingue!$A$1:$W$2481,21,FALSE),IF($A$4="PL",VLOOKUP(B1115,lingue!$A$1:$W$2481,23,FALSE),IF($A$4="D",VLOOKUP(B1115,lingue!$A$1:$W$2481,17,FALSE),IF($A$4="F",VLOOKUP(B1115,lingue!$A$1:$W$2481,19,FALSE)))))))</f>
        <v>MENSOLA ZINCATA - SMONTATA</v>
      </c>
      <c r="F1115" s="28"/>
      <c r="G1115" s="8"/>
      <c r="J1115" s="25">
        <v>1</v>
      </c>
      <c r="K1115" s="26"/>
      <c r="L1115" s="27">
        <v>60.13</v>
      </c>
      <c r="M1115" s="102"/>
    </row>
    <row r="1116" spans="1:13" ht="21.75" customHeight="1" x14ac:dyDescent="0.25">
      <c r="A1116" s="34" t="s">
        <v>954</v>
      </c>
      <c r="B1116" s="22" t="s">
        <v>1093</v>
      </c>
      <c r="D1116" s="8" t="str">
        <f>IF($A$4="I",VLOOKUP(B1116,lingue!$A$1:$W$2481,12,FALSE),IF($A$4="GB",VLOOKUP(B1116,lingue!$A$1:$W$2481,14,FALSE),IF($A$4="E",VLOOKUP(B1116,lingue!$A$1:$W$2481,20,FALSE),IF($A$4="PL",VLOOKUP(B1116,lingue!$A$1:$W$2481,22,FALSE),IF($A$4="D",VLOOKUP(B1116,lingue!$A$1:$W$2481,16,FALSE),IF($A$4="F",VLOOKUP(B1116,lingue!$A$1:$W$2481,18,FALSE)))))))</f>
        <v xml:space="preserve">MENSOLA FOX INCLINABILE AGGIUNTIVA PROF. 320 MM + 2 ATHENA AT4317A5101 GRIGIO SCURO - DIM. MM L=955 P=320 </v>
      </c>
      <c r="E1116" s="23" t="str">
        <f>IF($A$4="I",VLOOKUP(B1116,lingue!$A$1:$W$2481,13,FALSE),IF($A$4="GB",VLOOKUP(B1116,lingue!$A$1:$W$2481,15,FALSE),IF($A$4="E",VLOOKUP(B1116,lingue!$A$1:$W$2481,21,FALSE),IF($A$4="PL",VLOOKUP(B1116,lingue!$A$1:$W$2481,23,FALSE),IF($A$4="D",VLOOKUP(B1116,lingue!$A$1:$W$2481,17,FALSE),IF($A$4="F",VLOOKUP(B1116,lingue!$A$1:$W$2481,19,FALSE)))))))</f>
        <v>MENSOLA ZINCATA - SMONTATA</v>
      </c>
      <c r="F1116" s="28"/>
      <c r="G1116" s="8"/>
      <c r="J1116" s="25">
        <v>1</v>
      </c>
      <c r="K1116" s="26"/>
      <c r="L1116" s="27">
        <v>67.22</v>
      </c>
      <c r="M1116" s="102"/>
    </row>
    <row r="1117" spans="1:13" ht="21.75" customHeight="1" x14ac:dyDescent="0.25">
      <c r="A1117" s="34" t="s">
        <v>954</v>
      </c>
      <c r="B1117" s="22" t="s">
        <v>1094</v>
      </c>
      <c r="D1117" s="8" t="str">
        <f>IF($A$4="I",VLOOKUP(B1117,lingue!$A$1:$W$2481,12,FALSE),IF($A$4="GB",VLOOKUP(B1117,lingue!$A$1:$W$2481,14,FALSE),IF($A$4="E",VLOOKUP(B1117,lingue!$A$1:$W$2481,20,FALSE),IF($A$4="PL",VLOOKUP(B1117,lingue!$A$1:$W$2481,22,FALSE),IF($A$4="D",VLOOKUP(B1117,lingue!$A$1:$W$2481,16,FALSE),IF($A$4="F",VLOOKUP(B1117,lingue!$A$1:$W$2481,18,FALSE)))))))</f>
        <v xml:space="preserve">MENSOLA FOX INCLINABILE AGGIUNTIVA PROF. 320 MM + 2 ATHENA REPLAST AT4317A5401 GRIGIO SCURO - DIM. MM L=955 P=320 </v>
      </c>
      <c r="E1117" s="23" t="str">
        <f>IF($A$4="I",VLOOKUP(B1117,lingue!$A$1:$W$2481,13,FALSE),IF($A$4="GB",VLOOKUP(B1117,lingue!$A$1:$W$2481,15,FALSE),IF($A$4="E",VLOOKUP(B1117,lingue!$A$1:$W$2481,21,FALSE),IF($A$4="PL",VLOOKUP(B1117,lingue!$A$1:$W$2481,23,FALSE),IF($A$4="D",VLOOKUP(B1117,lingue!$A$1:$W$2481,17,FALSE),IF($A$4="F",VLOOKUP(B1117,lingue!$A$1:$W$2481,19,FALSE)))))))</f>
        <v>MENSOLA ZINCATA - SMONTATA</v>
      </c>
      <c r="F1117" s="28"/>
      <c r="G1117" s="8"/>
      <c r="J1117" s="25">
        <v>1</v>
      </c>
      <c r="K1117" s="26"/>
      <c r="L1117" s="27">
        <v>63.86</v>
      </c>
      <c r="M1117" s="102"/>
    </row>
    <row r="1118" spans="1:13" ht="21.75" customHeight="1" x14ac:dyDescent="0.25">
      <c r="A1118" s="34" t="s">
        <v>954</v>
      </c>
      <c r="B1118" s="22" t="s">
        <v>1095</v>
      </c>
      <c r="D1118" s="8" t="str">
        <f>IF($A$4="I",VLOOKUP(B1118,lingue!$A$1:$W$2481,12,FALSE),IF($A$4="GB",VLOOKUP(B1118,lingue!$A$1:$W$2481,14,FALSE),IF($A$4="E",VLOOKUP(B1118,lingue!$A$1:$W$2481,20,FALSE),IF($A$4="PL",VLOOKUP(B1118,lingue!$A$1:$W$2481,22,FALSE),IF($A$4="D",VLOOKUP(B1118,lingue!$A$1:$W$2481,16,FALSE),IF($A$4="F",VLOOKUP(B1118,lingue!$A$1:$W$2481,18,FALSE)))))))</f>
        <v xml:space="preserve">MENSOLA FOX INCLINABILE AGGIUNTIVA PROF. 320 MM + 2 ATHENA AT4322A5101 GRIGIO SCURO - DIM. MM L=955 P=320 </v>
      </c>
      <c r="E1118" s="23" t="str">
        <f>IF($A$4="I",VLOOKUP(B1118,lingue!$A$1:$W$2481,13,FALSE),IF($A$4="GB",VLOOKUP(B1118,lingue!$A$1:$W$2481,15,FALSE),IF($A$4="E",VLOOKUP(B1118,lingue!$A$1:$W$2481,21,FALSE),IF($A$4="PL",VLOOKUP(B1118,lingue!$A$1:$W$2481,23,FALSE),IF($A$4="D",VLOOKUP(B1118,lingue!$A$1:$W$2481,17,FALSE),IF($A$4="F",VLOOKUP(B1118,lingue!$A$1:$W$2481,19,FALSE)))))))</f>
        <v>MENSOLA ZINCATA - SMONTATA</v>
      </c>
      <c r="F1118" s="28"/>
      <c r="G1118" s="8"/>
      <c r="J1118" s="25">
        <v>1</v>
      </c>
      <c r="K1118" s="26"/>
      <c r="L1118" s="27">
        <v>68.88</v>
      </c>
      <c r="M1118" s="102"/>
    </row>
    <row r="1119" spans="1:13" ht="21.75" customHeight="1" x14ac:dyDescent="0.25">
      <c r="A1119" s="34" t="s">
        <v>954</v>
      </c>
      <c r="B1119" s="22" t="s">
        <v>1096</v>
      </c>
      <c r="D1119" s="8" t="str">
        <f>IF($A$4="I",VLOOKUP(B1119,lingue!$A$1:$W$2481,12,FALSE),IF($A$4="GB",VLOOKUP(B1119,lingue!$A$1:$W$2481,14,FALSE),IF($A$4="E",VLOOKUP(B1119,lingue!$A$1:$W$2481,20,FALSE),IF($A$4="PL",VLOOKUP(B1119,lingue!$A$1:$W$2481,22,FALSE),IF($A$4="D",VLOOKUP(B1119,lingue!$A$1:$W$2481,16,FALSE),IF($A$4="F",VLOOKUP(B1119,lingue!$A$1:$W$2481,18,FALSE)))))))</f>
        <v xml:space="preserve">MENSOLA FOX INCLINABILE AGGIUNTIVA PROF. 320 MM + 2 ATHENA REPLAST AT4322A5401 GRIGIO SCURO - DIM. MM L=955 P=320 </v>
      </c>
      <c r="E1119" s="23" t="str">
        <f>IF($A$4="I",VLOOKUP(B1119,lingue!$A$1:$W$2481,13,FALSE),IF($A$4="GB",VLOOKUP(B1119,lingue!$A$1:$W$2481,15,FALSE),IF($A$4="E",VLOOKUP(B1119,lingue!$A$1:$W$2481,21,FALSE),IF($A$4="PL",VLOOKUP(B1119,lingue!$A$1:$W$2481,23,FALSE),IF($A$4="D",VLOOKUP(B1119,lingue!$A$1:$W$2481,17,FALSE),IF($A$4="F",VLOOKUP(B1119,lingue!$A$1:$W$2481,19,FALSE)))))))</f>
        <v>MENSOLA ZINCATA - SMONTATA</v>
      </c>
      <c r="F1119" s="28"/>
      <c r="G1119" s="8"/>
      <c r="J1119" s="25">
        <v>1</v>
      </c>
      <c r="K1119" s="26"/>
      <c r="L1119" s="27">
        <v>65.8</v>
      </c>
      <c r="M1119" s="102"/>
    </row>
    <row r="1120" spans="1:13" ht="21.75" customHeight="1" x14ac:dyDescent="0.25">
      <c r="A1120" s="34" t="s">
        <v>954</v>
      </c>
      <c r="B1120" s="22" t="s">
        <v>1097</v>
      </c>
      <c r="D1120" s="8" t="str">
        <f>IF($A$4="I",VLOOKUP(B1120,lingue!$A$1:$W$2481,12,FALSE),IF($A$4="GB",VLOOKUP(B1120,lingue!$A$1:$W$2481,14,FALSE),IF($A$4="E",VLOOKUP(B1120,lingue!$A$1:$W$2481,20,FALSE),IF($A$4="PL",VLOOKUP(B1120,lingue!$A$1:$W$2481,22,FALSE),IF($A$4="D",VLOOKUP(B1120,lingue!$A$1:$W$2481,16,FALSE),IF($A$4="F",VLOOKUP(B1120,lingue!$A$1:$W$2481,18,FALSE)))))))</f>
        <v xml:space="preserve">MENSOLA FOX INCLINABILE AGGIUNTIVA PROF. 420 MM + 3 ATHENA AT4312A5101 GRIGIO SCURO - DIM. MM L=955 P=420 </v>
      </c>
      <c r="E1120" s="23" t="str">
        <f>IF($A$4="I",VLOOKUP(B1120,lingue!$A$1:$W$2481,13,FALSE),IF($A$4="GB",VLOOKUP(B1120,lingue!$A$1:$W$2481,15,FALSE),IF($A$4="E",VLOOKUP(B1120,lingue!$A$1:$W$2481,21,FALSE),IF($A$4="PL",VLOOKUP(B1120,lingue!$A$1:$W$2481,23,FALSE),IF($A$4="D",VLOOKUP(B1120,lingue!$A$1:$W$2481,17,FALSE),IF($A$4="F",VLOOKUP(B1120,lingue!$A$1:$W$2481,19,FALSE)))))))</f>
        <v>MENSOLA ZINCATA - SMONTATA</v>
      </c>
      <c r="F1120" s="28"/>
      <c r="G1120" s="8"/>
      <c r="J1120" s="25">
        <v>1</v>
      </c>
      <c r="K1120" s="26"/>
      <c r="L1120" s="27">
        <v>68.69</v>
      </c>
      <c r="M1120" s="102"/>
    </row>
    <row r="1121" spans="1:13" ht="21.75" customHeight="1" x14ac:dyDescent="0.25">
      <c r="A1121" s="34" t="s">
        <v>954</v>
      </c>
      <c r="B1121" s="22" t="s">
        <v>1098</v>
      </c>
      <c r="D1121" s="8" t="str">
        <f>IF($A$4="I",VLOOKUP(B1121,lingue!$A$1:$W$2481,12,FALSE),IF($A$4="GB",VLOOKUP(B1121,lingue!$A$1:$W$2481,14,FALSE),IF($A$4="E",VLOOKUP(B1121,lingue!$A$1:$W$2481,20,FALSE),IF($A$4="PL",VLOOKUP(B1121,lingue!$A$1:$W$2481,22,FALSE),IF($A$4="D",VLOOKUP(B1121,lingue!$A$1:$W$2481,16,FALSE),IF($A$4="F",VLOOKUP(B1121,lingue!$A$1:$W$2481,18,FALSE)))))))</f>
        <v xml:space="preserve">MENSOLA FOX INCLINABILE AGGIUNTIVA PROF. 420 MM + 3 ATHENA REPLAST AT4312A5401 GRIGIO SCURO - DIM. MM L=955 P=420 </v>
      </c>
      <c r="E1121" s="23" t="str">
        <f>IF($A$4="I",VLOOKUP(B1121,lingue!$A$1:$W$2481,13,FALSE),IF($A$4="GB",VLOOKUP(B1121,lingue!$A$1:$W$2481,15,FALSE),IF($A$4="E",VLOOKUP(B1121,lingue!$A$1:$W$2481,21,FALSE),IF($A$4="PL",VLOOKUP(B1121,lingue!$A$1:$W$2481,23,FALSE),IF($A$4="D",VLOOKUP(B1121,lingue!$A$1:$W$2481,17,FALSE),IF($A$4="F",VLOOKUP(B1121,lingue!$A$1:$W$2481,19,FALSE)))))))</f>
        <v>MENSOLA ZINCATA - SMONTATA</v>
      </c>
      <c r="F1121" s="28"/>
      <c r="G1121" s="8"/>
      <c r="J1121" s="25">
        <v>1</v>
      </c>
      <c r="K1121" s="26"/>
      <c r="L1121" s="27">
        <v>64.34</v>
      </c>
      <c r="M1121" s="102"/>
    </row>
    <row r="1122" spans="1:13" ht="21.75" customHeight="1" x14ac:dyDescent="0.25">
      <c r="A1122" s="34" t="s">
        <v>954</v>
      </c>
      <c r="B1122" s="22" t="s">
        <v>1099</v>
      </c>
      <c r="D1122" s="8" t="str">
        <f>IF($A$4="I",VLOOKUP(B1122,lingue!$A$1:$W$2481,12,FALSE),IF($A$4="GB",VLOOKUP(B1122,lingue!$A$1:$W$2481,14,FALSE),IF($A$4="E",VLOOKUP(B1122,lingue!$A$1:$W$2481,20,FALSE),IF($A$4="PL",VLOOKUP(B1122,lingue!$A$1:$W$2481,22,FALSE),IF($A$4="D",VLOOKUP(B1122,lingue!$A$1:$W$2481,16,FALSE),IF($A$4="F",VLOOKUP(B1122,lingue!$A$1:$W$2481,18,FALSE)))))))</f>
        <v xml:space="preserve">MENSOLA FOX INCLINABILE AGGIUNTIVA PROF. 420 MM + 3 ATHENA AT4317A5101 GRIGIO SCURO - DIM. MM L=955 P=420 </v>
      </c>
      <c r="E1122" s="23" t="str">
        <f>IF($A$4="I",VLOOKUP(B1122,lingue!$A$1:$W$2481,13,FALSE),IF($A$4="GB",VLOOKUP(B1122,lingue!$A$1:$W$2481,15,FALSE),IF($A$4="E",VLOOKUP(B1122,lingue!$A$1:$W$2481,21,FALSE),IF($A$4="PL",VLOOKUP(B1122,lingue!$A$1:$W$2481,23,FALSE),IF($A$4="D",VLOOKUP(B1122,lingue!$A$1:$W$2481,17,FALSE),IF($A$4="F",VLOOKUP(B1122,lingue!$A$1:$W$2481,19,FALSE)))))))</f>
        <v>MENSOLA ZINCATA - SMONTATA</v>
      </c>
      <c r="F1122" s="28"/>
      <c r="G1122" s="8"/>
      <c r="J1122" s="25">
        <v>1</v>
      </c>
      <c r="K1122" s="26"/>
      <c r="L1122" s="27">
        <v>74.98</v>
      </c>
      <c r="M1122" s="102"/>
    </row>
    <row r="1123" spans="1:13" ht="21.75" customHeight="1" x14ac:dyDescent="0.25">
      <c r="A1123" s="34" t="s">
        <v>954</v>
      </c>
      <c r="B1123" s="22" t="s">
        <v>1100</v>
      </c>
      <c r="D1123" s="8" t="str">
        <f>IF($A$4="I",VLOOKUP(B1123,lingue!$A$1:$W$2481,12,FALSE),IF($A$4="GB",VLOOKUP(B1123,lingue!$A$1:$W$2481,14,FALSE),IF($A$4="E",VLOOKUP(B1123,lingue!$A$1:$W$2481,20,FALSE),IF($A$4="PL",VLOOKUP(B1123,lingue!$A$1:$W$2481,22,FALSE),IF($A$4="D",VLOOKUP(B1123,lingue!$A$1:$W$2481,16,FALSE),IF($A$4="F",VLOOKUP(B1123,lingue!$A$1:$W$2481,18,FALSE)))))))</f>
        <v xml:space="preserve">MENSOLA FOX INCLINABILE AGGIUNTIVA PROF. 420 MM + 3 ATHENA REPLAST AT4317A5401 GRIGIO SCURO - DIM. MM L=955 P=420 </v>
      </c>
      <c r="E1123" s="23" t="str">
        <f>IF($A$4="I",VLOOKUP(B1123,lingue!$A$1:$W$2481,13,FALSE),IF($A$4="GB",VLOOKUP(B1123,lingue!$A$1:$W$2481,15,FALSE),IF($A$4="E",VLOOKUP(B1123,lingue!$A$1:$W$2481,21,FALSE),IF($A$4="PL",VLOOKUP(B1123,lingue!$A$1:$W$2481,23,FALSE),IF($A$4="D",VLOOKUP(B1123,lingue!$A$1:$W$2481,17,FALSE),IF($A$4="F",VLOOKUP(B1123,lingue!$A$1:$W$2481,19,FALSE)))))))</f>
        <v>MENSOLA ZINCATA - SMONTATA</v>
      </c>
      <c r="F1123" s="28"/>
      <c r="G1123" s="8"/>
      <c r="J1123" s="25">
        <v>1</v>
      </c>
      <c r="K1123" s="26"/>
      <c r="L1123" s="27">
        <v>69.94</v>
      </c>
      <c r="M1123" s="102"/>
    </row>
    <row r="1124" spans="1:13" ht="21.75" customHeight="1" x14ac:dyDescent="0.25">
      <c r="A1124" s="34" t="s">
        <v>954</v>
      </c>
      <c r="B1124" s="22" t="s">
        <v>1101</v>
      </c>
      <c r="D1124" s="8" t="str">
        <f>IF($A$4="I",VLOOKUP(B1124,lingue!$A$1:$W$2481,12,FALSE),IF($A$4="GB",VLOOKUP(B1124,lingue!$A$1:$W$2481,14,FALSE),IF($A$4="E",VLOOKUP(B1124,lingue!$A$1:$W$2481,20,FALSE),IF($A$4="PL",VLOOKUP(B1124,lingue!$A$1:$W$2481,22,FALSE),IF($A$4="D",VLOOKUP(B1124,lingue!$A$1:$W$2481,16,FALSE),IF($A$4="F",VLOOKUP(B1124,lingue!$A$1:$W$2481,18,FALSE)))))))</f>
        <v xml:space="preserve">MENSOLA FOX INCLINABILE AGGIUNTIVA PROF. 420 MM + 3 ATHENA AT4322A5101 GRIGIO SCURO - DIM. MM L=955 P=420 </v>
      </c>
      <c r="E1124" s="23" t="str">
        <f>IF($A$4="I",VLOOKUP(B1124,lingue!$A$1:$W$2481,13,FALSE),IF($A$4="GB",VLOOKUP(B1124,lingue!$A$1:$W$2481,15,FALSE),IF($A$4="E",VLOOKUP(B1124,lingue!$A$1:$W$2481,21,FALSE),IF($A$4="PL",VLOOKUP(B1124,lingue!$A$1:$W$2481,23,FALSE),IF($A$4="D",VLOOKUP(B1124,lingue!$A$1:$W$2481,17,FALSE),IF($A$4="F",VLOOKUP(B1124,lingue!$A$1:$W$2481,19,FALSE)))))))</f>
        <v>MENSOLA ZINCATA - SMONTATA</v>
      </c>
      <c r="F1124" s="28"/>
      <c r="G1124" s="8"/>
      <c r="J1124" s="25">
        <v>1</v>
      </c>
      <c r="K1124" s="26"/>
      <c r="L1124" s="27">
        <v>77.47</v>
      </c>
      <c r="M1124" s="102"/>
    </row>
    <row r="1125" spans="1:13" ht="21.75" customHeight="1" x14ac:dyDescent="0.25">
      <c r="A1125" s="34" t="s">
        <v>954</v>
      </c>
      <c r="B1125" s="22" t="s">
        <v>1102</v>
      </c>
      <c r="D1125" s="8" t="str">
        <f>IF($A$4="I",VLOOKUP(B1125,lingue!$A$1:$W$2481,12,FALSE),IF($A$4="GB",VLOOKUP(B1125,lingue!$A$1:$W$2481,14,FALSE),IF($A$4="E",VLOOKUP(B1125,lingue!$A$1:$W$2481,20,FALSE),IF($A$4="PL",VLOOKUP(B1125,lingue!$A$1:$W$2481,22,FALSE),IF($A$4="D",VLOOKUP(B1125,lingue!$A$1:$W$2481,16,FALSE),IF($A$4="F",VLOOKUP(B1125,lingue!$A$1:$W$2481,18,FALSE)))))))</f>
        <v xml:space="preserve">MENSOLA FOX INCLINABILE AGGIUNTIVA PROF. 420 MM + 3 ATHENA REPLAST AT4322A5401 GRIGIO SCURO - DIM. MM L=955 P=420 </v>
      </c>
      <c r="E1125" s="23" t="str">
        <f>IF($A$4="I",VLOOKUP(B1125,lingue!$A$1:$W$2481,13,FALSE),IF($A$4="GB",VLOOKUP(B1125,lingue!$A$1:$W$2481,15,FALSE),IF($A$4="E",VLOOKUP(B1125,lingue!$A$1:$W$2481,21,FALSE),IF($A$4="PL",VLOOKUP(B1125,lingue!$A$1:$W$2481,23,FALSE),IF($A$4="D",VLOOKUP(B1125,lingue!$A$1:$W$2481,17,FALSE),IF($A$4="F",VLOOKUP(B1125,lingue!$A$1:$W$2481,19,FALSE)))))))</f>
        <v>MENSOLA ZINCATA - SMONTATA</v>
      </c>
      <c r="F1125" s="28"/>
      <c r="G1125" s="8"/>
      <c r="J1125" s="25">
        <v>1</v>
      </c>
      <c r="K1125" s="26"/>
      <c r="L1125" s="27">
        <v>72.86</v>
      </c>
      <c r="M1125" s="102"/>
    </row>
    <row r="1126" spans="1:13" ht="21.75" customHeight="1" x14ac:dyDescent="0.25">
      <c r="A1126" s="34" t="s">
        <v>954</v>
      </c>
      <c r="B1126" s="22" t="s">
        <v>1103</v>
      </c>
      <c r="D1126" s="8" t="str">
        <f>IF($A$4="I",VLOOKUP(B1126,lingue!$A$1:$W$2481,12,FALSE),IF($A$4="GB",VLOOKUP(B1126,lingue!$A$1:$W$2481,14,FALSE),IF($A$4="E",VLOOKUP(B1126,lingue!$A$1:$W$2481,20,FALSE),IF($A$4="PL",VLOOKUP(B1126,lingue!$A$1:$W$2481,22,FALSE),IF($A$4="D",VLOOKUP(B1126,lingue!$A$1:$W$2481,16,FALSE),IF($A$4="F",VLOOKUP(B1126,lingue!$A$1:$W$2481,18,FALSE)))))))</f>
        <v xml:space="preserve">MENSOLA FOX INCLINABILE AGGIUNTIVA PROF. 600 MM + 2 ATHENA AT6412A5101 GRIGIO SCURO - DIM. MM L=955 P=600 </v>
      </c>
      <c r="E1126" s="23" t="str">
        <f>IF($A$4="I",VLOOKUP(B1126,lingue!$A$1:$W$2481,13,FALSE),IF($A$4="GB",VLOOKUP(B1126,lingue!$A$1:$W$2481,15,FALSE),IF($A$4="E",VLOOKUP(B1126,lingue!$A$1:$W$2481,21,FALSE),IF($A$4="PL",VLOOKUP(B1126,lingue!$A$1:$W$2481,23,FALSE),IF($A$4="D",VLOOKUP(B1126,lingue!$A$1:$W$2481,17,FALSE),IF($A$4="F",VLOOKUP(B1126,lingue!$A$1:$W$2481,19,FALSE)))))))</f>
        <v>MENSOLA ZINCATA - SMONTATA</v>
      </c>
      <c r="F1126" s="28"/>
      <c r="G1126" s="8"/>
      <c r="J1126" s="25">
        <v>1</v>
      </c>
      <c r="K1126" s="26"/>
      <c r="L1126" s="27">
        <v>76.58</v>
      </c>
      <c r="M1126" s="102"/>
    </row>
    <row r="1127" spans="1:13" ht="21.75" customHeight="1" x14ac:dyDescent="0.25">
      <c r="A1127" s="34" t="s">
        <v>954</v>
      </c>
      <c r="B1127" s="22" t="s">
        <v>1104</v>
      </c>
      <c r="D1127" s="8" t="str">
        <f>IF($A$4="I",VLOOKUP(B1127,lingue!$A$1:$W$2481,12,FALSE),IF($A$4="GB",VLOOKUP(B1127,lingue!$A$1:$W$2481,14,FALSE),IF($A$4="E",VLOOKUP(B1127,lingue!$A$1:$W$2481,20,FALSE),IF($A$4="PL",VLOOKUP(B1127,lingue!$A$1:$W$2481,22,FALSE),IF($A$4="D",VLOOKUP(B1127,lingue!$A$1:$W$2481,16,FALSE),IF($A$4="F",VLOOKUP(B1127,lingue!$A$1:$W$2481,18,FALSE)))))))</f>
        <v xml:space="preserve">MENSOLA FOX INCLINABILE AGGIUNTIVA PROF. 600 MM + 2 ATHENA REPLAST AT6412A5401 GRIGIO SCURO - DIM. MM L=955 P=600 </v>
      </c>
      <c r="E1127" s="23" t="str">
        <f>IF($A$4="I",VLOOKUP(B1127,lingue!$A$1:$W$2481,13,FALSE),IF($A$4="GB",VLOOKUP(B1127,lingue!$A$1:$W$2481,15,FALSE),IF($A$4="E",VLOOKUP(B1127,lingue!$A$1:$W$2481,21,FALSE),IF($A$4="PL",VLOOKUP(B1127,lingue!$A$1:$W$2481,23,FALSE),IF($A$4="D",VLOOKUP(B1127,lingue!$A$1:$W$2481,17,FALSE),IF($A$4="F",VLOOKUP(B1127,lingue!$A$1:$W$2481,19,FALSE)))))))</f>
        <v>MENSOLA ZINCATA - SMONTATA</v>
      </c>
      <c r="F1127" s="28"/>
      <c r="G1127" s="8"/>
      <c r="J1127" s="25">
        <v>1</v>
      </c>
      <c r="K1127" s="26"/>
      <c r="L1127" s="27">
        <v>72.72</v>
      </c>
      <c r="M1127" s="102"/>
    </row>
    <row r="1128" spans="1:13" ht="21.75" customHeight="1" x14ac:dyDescent="0.25">
      <c r="A1128" s="34" t="s">
        <v>954</v>
      </c>
      <c r="B1128" s="22" t="s">
        <v>1105</v>
      </c>
      <c r="D1128" s="8" t="str">
        <f>IF($A$4="I",VLOOKUP(B1128,lingue!$A$1:$W$2481,12,FALSE),IF($A$4="GB",VLOOKUP(B1128,lingue!$A$1:$W$2481,14,FALSE),IF($A$4="E",VLOOKUP(B1128,lingue!$A$1:$W$2481,20,FALSE),IF($A$4="PL",VLOOKUP(B1128,lingue!$A$1:$W$2481,22,FALSE),IF($A$4="D",VLOOKUP(B1128,lingue!$A$1:$W$2481,16,FALSE),IF($A$4="F",VLOOKUP(B1128,lingue!$A$1:$W$2481,18,FALSE)))))))</f>
        <v xml:space="preserve">MENSOLA FOX INCLINABILE AGGIUNTIVA PROF. 600 MM + 2 ATHENA AT6417A5101 GRIGIO SCURO - DIM. MM L=955 P=600 </v>
      </c>
      <c r="E1128" s="23" t="str">
        <f>IF($A$4="I",VLOOKUP(B1128,lingue!$A$1:$W$2481,13,FALSE),IF($A$4="GB",VLOOKUP(B1128,lingue!$A$1:$W$2481,15,FALSE),IF($A$4="E",VLOOKUP(B1128,lingue!$A$1:$W$2481,21,FALSE),IF($A$4="PL",VLOOKUP(B1128,lingue!$A$1:$W$2481,23,FALSE),IF($A$4="D",VLOOKUP(B1128,lingue!$A$1:$W$2481,17,FALSE),IF($A$4="F",VLOOKUP(B1128,lingue!$A$1:$W$2481,19,FALSE)))))))</f>
        <v>MENSOLA ZINCATA - SMONTATA</v>
      </c>
      <c r="F1128" s="28"/>
      <c r="G1128" s="8"/>
      <c r="J1128" s="25">
        <v>1</v>
      </c>
      <c r="K1128" s="26"/>
      <c r="L1128" s="27">
        <v>82.5</v>
      </c>
      <c r="M1128" s="102"/>
    </row>
    <row r="1129" spans="1:13" ht="21.75" customHeight="1" x14ac:dyDescent="0.25">
      <c r="A1129" s="34" t="s">
        <v>954</v>
      </c>
      <c r="B1129" s="22" t="s">
        <v>1106</v>
      </c>
      <c r="D1129" s="8" t="str">
        <f>IF($A$4="I",VLOOKUP(B1129,lingue!$A$1:$W$2481,12,FALSE),IF($A$4="GB",VLOOKUP(B1129,lingue!$A$1:$W$2481,14,FALSE),IF($A$4="E",VLOOKUP(B1129,lingue!$A$1:$W$2481,20,FALSE),IF($A$4="PL",VLOOKUP(B1129,lingue!$A$1:$W$2481,22,FALSE),IF($A$4="D",VLOOKUP(B1129,lingue!$A$1:$W$2481,16,FALSE),IF($A$4="F",VLOOKUP(B1129,lingue!$A$1:$W$2481,18,FALSE)))))))</f>
        <v xml:space="preserve">MENSOLA FOX INCLINABILE AGGIUNTIVA PROF. 600 MM + 2 ATHENA REPLAST AT6417A5401 GRIGIO SCURO - DIM. MM L=955 P=600 </v>
      </c>
      <c r="E1129" s="23" t="str">
        <f>IF($A$4="I",VLOOKUP(B1129,lingue!$A$1:$W$2481,13,FALSE),IF($A$4="GB",VLOOKUP(B1129,lingue!$A$1:$W$2481,15,FALSE),IF($A$4="E",VLOOKUP(B1129,lingue!$A$1:$W$2481,21,FALSE),IF($A$4="PL",VLOOKUP(B1129,lingue!$A$1:$W$2481,23,FALSE),IF($A$4="D",VLOOKUP(B1129,lingue!$A$1:$W$2481,17,FALSE),IF($A$4="F",VLOOKUP(B1129,lingue!$A$1:$W$2481,19,FALSE)))))))</f>
        <v>MENSOLA ZINCATA - SMONTATA</v>
      </c>
      <c r="F1129" s="28"/>
      <c r="G1129" s="8"/>
      <c r="J1129" s="25">
        <v>1</v>
      </c>
      <c r="K1129" s="26"/>
      <c r="L1129" s="27">
        <v>76.91</v>
      </c>
      <c r="M1129" s="102"/>
    </row>
    <row r="1130" spans="1:13" ht="21.75" customHeight="1" x14ac:dyDescent="0.25">
      <c r="A1130" s="34" t="s">
        <v>954</v>
      </c>
      <c r="B1130" s="22" t="s">
        <v>1107</v>
      </c>
      <c r="D1130" s="8" t="str">
        <f>IF($A$4="I",VLOOKUP(B1130,lingue!$A$1:$W$2481,12,FALSE),IF($A$4="GB",VLOOKUP(B1130,lingue!$A$1:$W$2481,14,FALSE),IF($A$4="E",VLOOKUP(B1130,lingue!$A$1:$W$2481,20,FALSE),IF($A$4="PL",VLOOKUP(B1130,lingue!$A$1:$W$2481,22,FALSE),IF($A$4="D",VLOOKUP(B1130,lingue!$A$1:$W$2481,16,FALSE),IF($A$4="F",VLOOKUP(B1130,lingue!$A$1:$W$2481,18,FALSE)))))))</f>
        <v xml:space="preserve">MENSOLA FOX INCLINABILE AGGIUNTIVA PROF. 600 MM + 2 ATHENA AT6422A5101 GRIGIO SCURO - DIM. MM L=955 P=600 </v>
      </c>
      <c r="E1130" s="23" t="str">
        <f>IF($A$4="I",VLOOKUP(B1130,lingue!$A$1:$W$2481,13,FALSE),IF($A$4="GB",VLOOKUP(B1130,lingue!$A$1:$W$2481,15,FALSE),IF($A$4="E",VLOOKUP(B1130,lingue!$A$1:$W$2481,21,FALSE),IF($A$4="PL",VLOOKUP(B1130,lingue!$A$1:$W$2481,23,FALSE),IF($A$4="D",VLOOKUP(B1130,lingue!$A$1:$W$2481,17,FALSE),IF($A$4="F",VLOOKUP(B1130,lingue!$A$1:$W$2481,19,FALSE)))))))</f>
        <v>MENSOLA ZINCATA - SMONTATA</v>
      </c>
      <c r="F1130" s="28"/>
      <c r="G1130" s="8"/>
      <c r="J1130" s="25">
        <v>1</v>
      </c>
      <c r="K1130" s="26"/>
      <c r="L1130" s="27">
        <v>91.97</v>
      </c>
      <c r="M1130" s="102"/>
    </row>
    <row r="1131" spans="1:13" ht="21.75" customHeight="1" x14ac:dyDescent="0.25">
      <c r="A1131" s="34" t="s">
        <v>954</v>
      </c>
      <c r="B1131" s="22" t="s">
        <v>1108</v>
      </c>
      <c r="D1131" s="8" t="str">
        <f>IF($A$4="I",VLOOKUP(B1131,lingue!$A$1:$W$2481,12,FALSE),IF($A$4="GB",VLOOKUP(B1131,lingue!$A$1:$W$2481,14,FALSE),IF($A$4="E",VLOOKUP(B1131,lingue!$A$1:$W$2481,20,FALSE),IF($A$4="PL",VLOOKUP(B1131,lingue!$A$1:$W$2481,22,FALSE),IF($A$4="D",VLOOKUP(B1131,lingue!$A$1:$W$2481,16,FALSE),IF($A$4="F",VLOOKUP(B1131,lingue!$A$1:$W$2481,18,FALSE)))))))</f>
        <v xml:space="preserve">MENSOLA FOX INCLINABILE AGGIUNTIVA PROF. 600 MM + 2 ATHENA REPLAST AT6422A5401 GRIGIO SCURO - DIM. MM L=955 P=600 </v>
      </c>
      <c r="E1131" s="23" t="str">
        <f>IF($A$4="I",VLOOKUP(B1131,lingue!$A$1:$W$2481,13,FALSE),IF($A$4="GB",VLOOKUP(B1131,lingue!$A$1:$W$2481,15,FALSE),IF($A$4="E",VLOOKUP(B1131,lingue!$A$1:$W$2481,21,FALSE),IF($A$4="PL",VLOOKUP(B1131,lingue!$A$1:$W$2481,23,FALSE),IF($A$4="D",VLOOKUP(B1131,lingue!$A$1:$W$2481,17,FALSE),IF($A$4="F",VLOOKUP(B1131,lingue!$A$1:$W$2481,19,FALSE)))))))</f>
        <v>MENSOLA ZINCATA - SMONTATA</v>
      </c>
      <c r="F1131" s="28"/>
      <c r="G1131" s="8"/>
      <c r="J1131" s="25">
        <v>1</v>
      </c>
      <c r="K1131" s="26"/>
      <c r="L1131" s="27">
        <v>83.74</v>
      </c>
      <c r="M1131" s="102"/>
    </row>
    <row r="1132" spans="1:13" ht="21.75" customHeight="1" x14ac:dyDescent="0.25">
      <c r="A1132" s="34" t="s">
        <v>954</v>
      </c>
      <c r="B1132" s="22" t="s">
        <v>1109</v>
      </c>
      <c r="D1132" s="8" t="str">
        <f>IF($A$4="I",VLOOKUP(B1132,lingue!$A$1:$W$2481,12,FALSE),IF($A$4="GB",VLOOKUP(B1132,lingue!$A$1:$W$2481,14,FALSE),IF($A$4="E",VLOOKUP(B1132,lingue!$A$1:$W$2481,20,FALSE),IF($A$4="PL",VLOOKUP(B1132,lingue!$A$1:$W$2481,22,FALSE),IF($A$4="D",VLOOKUP(B1132,lingue!$A$1:$W$2481,16,FALSE),IF($A$4="F",VLOOKUP(B1132,lingue!$A$1:$W$2481,18,FALSE)))))))</f>
        <v xml:space="preserve">MENSOLA FOX INCLINABILE AGGIUNTIVA PROF. 600 MM + 1 ATHENA AT8612C5101 GRIGIO SCURO - DIM. MM L=955 P=600 </v>
      </c>
      <c r="E1132" s="23" t="str">
        <f>IF($A$4="I",VLOOKUP(B1132,lingue!$A$1:$W$2481,13,FALSE),IF($A$4="GB",VLOOKUP(B1132,lingue!$A$1:$W$2481,15,FALSE),IF($A$4="E",VLOOKUP(B1132,lingue!$A$1:$W$2481,21,FALSE),IF($A$4="PL",VLOOKUP(B1132,lingue!$A$1:$W$2481,23,FALSE),IF($A$4="D",VLOOKUP(B1132,lingue!$A$1:$W$2481,17,FALSE),IF($A$4="F",VLOOKUP(B1132,lingue!$A$1:$W$2481,19,FALSE)))))))</f>
        <v>MENSOLA ZINCATA - SMONTATA</v>
      </c>
      <c r="F1132" s="28"/>
      <c r="G1132" s="8"/>
      <c r="J1132" s="25">
        <v>1</v>
      </c>
      <c r="K1132" s="26"/>
      <c r="L1132" s="27">
        <v>83.96</v>
      </c>
      <c r="M1132" s="102"/>
    </row>
    <row r="1133" spans="1:13" ht="21.75" customHeight="1" x14ac:dyDescent="0.25">
      <c r="A1133" s="34" t="s">
        <v>954</v>
      </c>
      <c r="B1133" s="22" t="s">
        <v>1110</v>
      </c>
      <c r="D1133" s="8" t="str">
        <f>IF($A$4="I",VLOOKUP(B1133,lingue!$A$1:$W$2481,12,FALSE),IF($A$4="GB",VLOOKUP(B1133,lingue!$A$1:$W$2481,14,FALSE),IF($A$4="E",VLOOKUP(B1133,lingue!$A$1:$W$2481,20,FALSE),IF($A$4="PL",VLOOKUP(B1133,lingue!$A$1:$W$2481,22,FALSE),IF($A$4="D",VLOOKUP(B1133,lingue!$A$1:$W$2481,16,FALSE),IF($A$4="F",VLOOKUP(B1133,lingue!$A$1:$W$2481,18,FALSE)))))))</f>
        <v xml:space="preserve">MENSOLA FOX INCLINABILE AGGIUNTIVA PROF. 600 MM + 1 ATHENA REPLAST AT8612C5401 GRIGIO SCURO - DIM. MM L=955 P=600 </v>
      </c>
      <c r="E1133" s="23" t="str">
        <f>IF($A$4="I",VLOOKUP(B1133,lingue!$A$1:$W$2481,13,FALSE),IF($A$4="GB",VLOOKUP(B1133,lingue!$A$1:$W$2481,15,FALSE),IF($A$4="E",VLOOKUP(B1133,lingue!$A$1:$W$2481,21,FALSE),IF($A$4="PL",VLOOKUP(B1133,lingue!$A$1:$W$2481,23,FALSE),IF($A$4="D",VLOOKUP(B1133,lingue!$A$1:$W$2481,17,FALSE),IF($A$4="F",VLOOKUP(B1133,lingue!$A$1:$W$2481,19,FALSE)))))))</f>
        <v>MENSOLA ZINCATA - SMONTATA</v>
      </c>
      <c r="F1133" s="28"/>
      <c r="G1133" s="8"/>
      <c r="J1133" s="25">
        <v>1</v>
      </c>
      <c r="K1133" s="26"/>
      <c r="L1133" s="27">
        <v>77.319999999999993</v>
      </c>
      <c r="M1133" s="102"/>
    </row>
    <row r="1134" spans="1:13" ht="21.75" customHeight="1" x14ac:dyDescent="0.25">
      <c r="A1134" s="34" t="s">
        <v>954</v>
      </c>
      <c r="B1134" s="22" t="s">
        <v>1111</v>
      </c>
      <c r="D1134" s="8" t="str">
        <f>IF($A$4="I",VLOOKUP(B1134,lingue!$A$1:$W$2481,12,FALSE),IF($A$4="GB",VLOOKUP(B1134,lingue!$A$1:$W$2481,14,FALSE),IF($A$4="E",VLOOKUP(B1134,lingue!$A$1:$W$2481,20,FALSE),IF($A$4="PL",VLOOKUP(B1134,lingue!$A$1:$W$2481,22,FALSE),IF($A$4="D",VLOOKUP(B1134,lingue!$A$1:$W$2481,16,FALSE),IF($A$4="F",VLOOKUP(B1134,lingue!$A$1:$W$2481,18,FALSE)))))))</f>
        <v xml:space="preserve">MENSOLA FOX INCLINABILE AGGIUNTIVA PROF. 600 MM + 1 ATHENA AT8617C5101 GRIGIO SCURO - DIM. MM L=955 P=600 </v>
      </c>
      <c r="E1134" s="23" t="str">
        <f>IF($A$4="I",VLOOKUP(B1134,lingue!$A$1:$W$2481,13,FALSE),IF($A$4="GB",VLOOKUP(B1134,lingue!$A$1:$W$2481,15,FALSE),IF($A$4="E",VLOOKUP(B1134,lingue!$A$1:$W$2481,21,FALSE),IF($A$4="PL",VLOOKUP(B1134,lingue!$A$1:$W$2481,23,FALSE),IF($A$4="D",VLOOKUP(B1134,lingue!$A$1:$W$2481,17,FALSE),IF($A$4="F",VLOOKUP(B1134,lingue!$A$1:$W$2481,19,FALSE)))))))</f>
        <v>MENSOLA ZINCATA - SMONTATA</v>
      </c>
      <c r="F1134" s="28"/>
      <c r="G1134" s="8"/>
      <c r="J1134" s="25">
        <v>1</v>
      </c>
      <c r="K1134" s="26"/>
      <c r="L1134" s="27">
        <v>86.5</v>
      </c>
      <c r="M1134" s="102"/>
    </row>
    <row r="1135" spans="1:13" ht="21.75" customHeight="1" x14ac:dyDescent="0.25">
      <c r="A1135" s="34" t="s">
        <v>954</v>
      </c>
      <c r="B1135" s="22" t="s">
        <v>1112</v>
      </c>
      <c r="D1135" s="8" t="str">
        <f>IF($A$4="I",VLOOKUP(B1135,lingue!$A$1:$W$2481,12,FALSE),IF($A$4="GB",VLOOKUP(B1135,lingue!$A$1:$W$2481,14,FALSE),IF($A$4="E",VLOOKUP(B1135,lingue!$A$1:$W$2481,20,FALSE),IF($A$4="PL",VLOOKUP(B1135,lingue!$A$1:$W$2481,22,FALSE),IF($A$4="D",VLOOKUP(B1135,lingue!$A$1:$W$2481,16,FALSE),IF($A$4="F",VLOOKUP(B1135,lingue!$A$1:$W$2481,18,FALSE)))))))</f>
        <v xml:space="preserve">MENSOLA FOX INCLINABILE AGGIUNTIVA PROF. 600 MM + 1 ATHENA REPLAST AT8617C5401 GRIGIO SCURO - DIM. MM L=955 P=600 </v>
      </c>
      <c r="E1135" s="23" t="str">
        <f>IF($A$4="I",VLOOKUP(B1135,lingue!$A$1:$W$2481,13,FALSE),IF($A$4="GB",VLOOKUP(B1135,lingue!$A$1:$W$2481,15,FALSE),IF($A$4="E",VLOOKUP(B1135,lingue!$A$1:$W$2481,21,FALSE),IF($A$4="PL",VLOOKUP(B1135,lingue!$A$1:$W$2481,23,FALSE),IF($A$4="D",VLOOKUP(B1135,lingue!$A$1:$W$2481,17,FALSE),IF($A$4="F",VLOOKUP(B1135,lingue!$A$1:$W$2481,19,FALSE)))))))</f>
        <v>MENSOLA ZINCATA - SMONTATA</v>
      </c>
      <c r="F1135" s="28"/>
      <c r="G1135" s="8"/>
      <c r="J1135" s="25">
        <v>1</v>
      </c>
      <c r="K1135" s="26"/>
      <c r="L1135" s="27">
        <v>79.34</v>
      </c>
      <c r="M1135" s="102"/>
    </row>
    <row r="1136" spans="1:13" ht="21.75" customHeight="1" x14ac:dyDescent="0.25">
      <c r="A1136" s="34" t="s">
        <v>954</v>
      </c>
      <c r="B1136" s="22" t="s">
        <v>1113</v>
      </c>
      <c r="D1136" s="8" t="str">
        <f>IF($A$4="I",VLOOKUP(B1136,lingue!$A$1:$W$2481,12,FALSE),IF($A$4="GB",VLOOKUP(B1136,lingue!$A$1:$W$2481,14,FALSE),IF($A$4="E",VLOOKUP(B1136,lingue!$A$1:$W$2481,20,FALSE),IF($A$4="PL",VLOOKUP(B1136,lingue!$A$1:$W$2481,22,FALSE),IF($A$4="D",VLOOKUP(B1136,lingue!$A$1:$W$2481,16,FALSE),IF($A$4="F",VLOOKUP(B1136,lingue!$A$1:$W$2481,18,FALSE)))))))</f>
        <v xml:space="preserve">MENSOLA FOX INCLINABILE AGGIUNTIVA PROF. 600 MM + 1 ATHENA AT8622C5101 GRIGIO SCURO - DIM. MM L=955 P=600 </v>
      </c>
      <c r="E1136" s="23" t="str">
        <f>IF($A$4="I",VLOOKUP(B1136,lingue!$A$1:$W$2481,13,FALSE),IF($A$4="GB",VLOOKUP(B1136,lingue!$A$1:$W$2481,15,FALSE),IF($A$4="E",VLOOKUP(B1136,lingue!$A$1:$W$2481,21,FALSE),IF($A$4="PL",VLOOKUP(B1136,lingue!$A$1:$W$2481,23,FALSE),IF($A$4="D",VLOOKUP(B1136,lingue!$A$1:$W$2481,17,FALSE),IF($A$4="F",VLOOKUP(B1136,lingue!$A$1:$W$2481,19,FALSE)))))))</f>
        <v>MENSOLA ZINCATA - SMONTATA</v>
      </c>
      <c r="F1136" s="28"/>
      <c r="G1136" s="8"/>
      <c r="J1136" s="25">
        <v>1</v>
      </c>
      <c r="K1136" s="26"/>
      <c r="L1136" s="27">
        <v>87.73</v>
      </c>
      <c r="M1136" s="102"/>
    </row>
    <row r="1137" spans="1:13" ht="21.75" customHeight="1" x14ac:dyDescent="0.25">
      <c r="A1137" s="34" t="s">
        <v>954</v>
      </c>
      <c r="B1137" s="22" t="s">
        <v>1114</v>
      </c>
      <c r="D1137" s="8" t="str">
        <f>IF($A$4="I",VLOOKUP(B1137,lingue!$A$1:$W$2481,12,FALSE),IF($A$4="GB",VLOOKUP(B1137,lingue!$A$1:$W$2481,14,FALSE),IF($A$4="E",VLOOKUP(B1137,lingue!$A$1:$W$2481,20,FALSE),IF($A$4="PL",VLOOKUP(B1137,lingue!$A$1:$W$2481,22,FALSE),IF($A$4="D",VLOOKUP(B1137,lingue!$A$1:$W$2481,16,FALSE),IF($A$4="F",VLOOKUP(B1137,lingue!$A$1:$W$2481,18,FALSE)))))))</f>
        <v xml:space="preserve">MENSOLA FOX INCLINABILE AGGIUNTIVA PROF. 600 MM + 1 ATHENA REPLAST AT8622C5401 GRIGIO SCURO - DIM. MM L=955 P=600 </v>
      </c>
      <c r="E1137" s="23" t="str">
        <f>IF($A$4="I",VLOOKUP(B1137,lingue!$A$1:$W$2481,13,FALSE),IF($A$4="GB",VLOOKUP(B1137,lingue!$A$1:$W$2481,15,FALSE),IF($A$4="E",VLOOKUP(B1137,lingue!$A$1:$W$2481,21,FALSE),IF($A$4="PL",VLOOKUP(B1137,lingue!$A$1:$W$2481,23,FALSE),IF($A$4="D",VLOOKUP(B1137,lingue!$A$1:$W$2481,17,FALSE),IF($A$4="F",VLOOKUP(B1137,lingue!$A$1:$W$2481,19,FALSE)))))))</f>
        <v>MENSOLA ZINCATA - SMONTATA</v>
      </c>
      <c r="F1137" s="28"/>
      <c r="G1137" s="8"/>
      <c r="J1137" s="25">
        <v>1</v>
      </c>
      <c r="K1137" s="26"/>
      <c r="L1137" s="27">
        <v>80.3</v>
      </c>
      <c r="M1137" s="102"/>
    </row>
    <row r="1138" spans="1:13" ht="21.75" customHeight="1" x14ac:dyDescent="0.25">
      <c r="A1138" s="34" t="s">
        <v>954</v>
      </c>
      <c r="B1138" s="22" t="s">
        <v>1115</v>
      </c>
      <c r="D1138" s="8" t="str">
        <f>IF($A$4="I",VLOOKUP(B1138,lingue!$A$1:$W$2481,12,FALSE),IF($A$4="GB",VLOOKUP(B1138,lingue!$A$1:$W$2481,14,FALSE),IF($A$4="E",VLOOKUP(B1138,lingue!$A$1:$W$2481,20,FALSE),IF($A$4="PL",VLOOKUP(B1138,lingue!$A$1:$W$2481,22,FALSE),IF($A$4="D",VLOOKUP(B1138,lingue!$A$1:$W$2481,16,FALSE),IF($A$4="F",VLOOKUP(B1138,lingue!$A$1:$W$2481,18,FALSE)))))))</f>
        <v>CARRELLO FOX CON 2 MENSOLE INCLINABILI PROF. 220 MM + 4 ATHENA AT3212A5101 GRIGIO SCURO - DIM. MM L=725 P=613 A=1430</v>
      </c>
      <c r="E1138" s="23" t="str">
        <f>IF($A$4="I",VLOOKUP(B1138,lingue!$A$1:$W$2481,13,FALSE),IF($A$4="GB",VLOOKUP(B1138,lingue!$A$1:$W$2481,15,FALSE),IF($A$4="E",VLOOKUP(B1138,lingue!$A$1:$W$2481,21,FALSE),IF($A$4="PL",VLOOKUP(B1138,lingue!$A$1:$W$2481,23,FALSE),IF($A$4="D",VLOOKUP(B1138,lingue!$A$1:$W$2481,17,FALSE),IF($A$4="F",VLOOKUP(B1138,lingue!$A$1:$W$2481,19,FALSE)))))))</f>
        <v>CARRELLO E MENSOLE ZINCATI - BASE CON RUOTE FORNITA MONTATA</v>
      </c>
      <c r="F1138" s="28"/>
      <c r="G1138" s="8"/>
      <c r="J1138" s="25">
        <v>1</v>
      </c>
      <c r="K1138" s="26"/>
      <c r="L1138" s="27">
        <v>371.57</v>
      </c>
      <c r="M1138" s="102"/>
    </row>
    <row r="1139" spans="1:13" ht="21.75" customHeight="1" x14ac:dyDescent="0.25">
      <c r="A1139" s="34" t="s">
        <v>954</v>
      </c>
      <c r="B1139" s="22" t="s">
        <v>1116</v>
      </c>
      <c r="D1139" s="8" t="str">
        <f>IF($A$4="I",VLOOKUP(B1139,lingue!$A$1:$W$2481,12,FALSE),IF($A$4="GB",VLOOKUP(B1139,lingue!$A$1:$W$2481,14,FALSE),IF($A$4="E",VLOOKUP(B1139,lingue!$A$1:$W$2481,20,FALSE),IF($A$4="PL",VLOOKUP(B1139,lingue!$A$1:$W$2481,22,FALSE),IF($A$4="D",VLOOKUP(B1139,lingue!$A$1:$W$2481,16,FALSE),IF($A$4="F",VLOOKUP(B1139,lingue!$A$1:$W$2481,18,FALSE)))))))</f>
        <v>CARRELLO FOX CON 2 MENSOLE INCLINABILI PROF. 220 MM + 4 ATHENA REPLAST AT3212A5401 GRIGIO SCURO - DIM. MM L=725 P=613 A=1430</v>
      </c>
      <c r="E1139" s="23" t="str">
        <f>IF($A$4="I",VLOOKUP(B1139,lingue!$A$1:$W$2481,13,FALSE),IF($A$4="GB",VLOOKUP(B1139,lingue!$A$1:$W$2481,15,FALSE),IF($A$4="E",VLOOKUP(B1139,lingue!$A$1:$W$2481,21,FALSE),IF($A$4="PL",VLOOKUP(B1139,lingue!$A$1:$W$2481,23,FALSE),IF($A$4="D",VLOOKUP(B1139,lingue!$A$1:$W$2481,17,FALSE),IF($A$4="F",VLOOKUP(B1139,lingue!$A$1:$W$2481,19,FALSE)))))))</f>
        <v>CARRELLO E MENSOLE ZINCATI - BASE CON RUOTE FORNITA MONTATA</v>
      </c>
      <c r="F1139" s="28"/>
      <c r="G1139" s="8"/>
      <c r="J1139" s="25">
        <v>1</v>
      </c>
      <c r="K1139" s="26"/>
      <c r="L1139" s="27">
        <v>367.53</v>
      </c>
      <c r="M1139" s="102"/>
    </row>
    <row r="1140" spans="1:13" ht="21.75" customHeight="1" x14ac:dyDescent="0.25">
      <c r="A1140" s="34" t="s">
        <v>954</v>
      </c>
      <c r="B1140" s="22" t="s">
        <v>1117</v>
      </c>
      <c r="D1140" s="8" t="str">
        <f>IF($A$4="I",VLOOKUP(B1140,lingue!$A$1:$W$2481,12,FALSE),IF($A$4="GB",VLOOKUP(B1140,lingue!$A$1:$W$2481,14,FALSE),IF($A$4="E",VLOOKUP(B1140,lingue!$A$1:$W$2481,20,FALSE),IF($A$4="PL",VLOOKUP(B1140,lingue!$A$1:$W$2481,22,FALSE),IF($A$4="D",VLOOKUP(B1140,lingue!$A$1:$W$2481,16,FALSE),IF($A$4="F",VLOOKUP(B1140,lingue!$A$1:$W$2481,18,FALSE)))))))</f>
        <v>CARRELLO FOX CON 2 MENSOLE INCLINABILI PROF. 220 MM + 4 ATHENA AT3217A5101 GRIGIO SCURO - DIM. MM L=725 P=613 A=1430</v>
      </c>
      <c r="E1140" s="23" t="str">
        <f>IF($A$4="I",VLOOKUP(B1140,lingue!$A$1:$W$2481,13,FALSE),IF($A$4="GB",VLOOKUP(B1140,lingue!$A$1:$W$2481,15,FALSE),IF($A$4="E",VLOOKUP(B1140,lingue!$A$1:$W$2481,21,FALSE),IF($A$4="PL",VLOOKUP(B1140,lingue!$A$1:$W$2481,23,FALSE),IF($A$4="D",VLOOKUP(B1140,lingue!$A$1:$W$2481,17,FALSE),IF($A$4="F",VLOOKUP(B1140,lingue!$A$1:$W$2481,19,FALSE)))))))</f>
        <v>CARRELLO E MENSOLE ZINCATI - BASE CON RUOTE FORNITA MONTATA</v>
      </c>
      <c r="F1140" s="28"/>
      <c r="G1140" s="8"/>
      <c r="J1140" s="25">
        <v>1</v>
      </c>
      <c r="K1140" s="26"/>
      <c r="L1140" s="27">
        <v>373.62</v>
      </c>
      <c r="M1140" s="102"/>
    </row>
    <row r="1141" spans="1:13" ht="21.75" customHeight="1" x14ac:dyDescent="0.25">
      <c r="A1141" s="34" t="s">
        <v>954</v>
      </c>
      <c r="B1141" s="22" t="s">
        <v>1118</v>
      </c>
      <c r="D1141" s="8" t="str">
        <f>IF($A$4="I",VLOOKUP(B1141,lingue!$A$1:$W$2481,12,FALSE),IF($A$4="GB",VLOOKUP(B1141,lingue!$A$1:$W$2481,14,FALSE),IF($A$4="E",VLOOKUP(B1141,lingue!$A$1:$W$2481,20,FALSE),IF($A$4="PL",VLOOKUP(B1141,lingue!$A$1:$W$2481,22,FALSE),IF($A$4="D",VLOOKUP(B1141,lingue!$A$1:$W$2481,16,FALSE),IF($A$4="F",VLOOKUP(B1141,lingue!$A$1:$W$2481,18,FALSE)))))))</f>
        <v>CARRELLO FOX CON 2 MENSOLE INCLINABILI PROF. 220 MM + 4 ATHENA REPLAST AT3217A5401 GRIGIO SCURO - DIM. MM L=725 P=613 A=1430</v>
      </c>
      <c r="E1141" s="23" t="str">
        <f>IF($A$4="I",VLOOKUP(B1141,lingue!$A$1:$W$2481,13,FALSE),IF($A$4="GB",VLOOKUP(B1141,lingue!$A$1:$W$2481,15,FALSE),IF($A$4="E",VLOOKUP(B1141,lingue!$A$1:$W$2481,21,FALSE),IF($A$4="PL",VLOOKUP(B1141,lingue!$A$1:$W$2481,23,FALSE),IF($A$4="D",VLOOKUP(B1141,lingue!$A$1:$W$2481,17,FALSE),IF($A$4="F",VLOOKUP(B1141,lingue!$A$1:$W$2481,19,FALSE)))))))</f>
        <v>CARRELLO E MENSOLE ZINCATI - BASE CON RUOTE FORNITA MONTATA</v>
      </c>
      <c r="F1141" s="28"/>
      <c r="G1141" s="8"/>
      <c r="J1141" s="25">
        <v>1</v>
      </c>
      <c r="K1141" s="26"/>
      <c r="L1141" s="27">
        <v>368.7</v>
      </c>
      <c r="M1141" s="102"/>
    </row>
    <row r="1142" spans="1:13" ht="21.75" customHeight="1" x14ac:dyDescent="0.25">
      <c r="A1142" s="34" t="s">
        <v>954</v>
      </c>
      <c r="B1142" s="22" t="s">
        <v>1119</v>
      </c>
      <c r="D1142" s="8" t="str">
        <f>IF($A$4="I",VLOOKUP(B1142,lingue!$A$1:$W$2481,12,FALSE),IF($A$4="GB",VLOOKUP(B1142,lingue!$A$1:$W$2481,14,FALSE),IF($A$4="E",VLOOKUP(B1142,lingue!$A$1:$W$2481,20,FALSE),IF($A$4="PL",VLOOKUP(B1142,lingue!$A$1:$W$2481,22,FALSE),IF($A$4="D",VLOOKUP(B1142,lingue!$A$1:$W$2481,16,FALSE),IF($A$4="F",VLOOKUP(B1142,lingue!$A$1:$W$2481,18,FALSE)))))))</f>
        <v>CARRELLO FOX CON 2 MENSOLE INCLINABILI PROF. 420 MM + 4 ATHENA AT4312A5101 GRIGIO SCURO - DIM. MM L=725 P=613 A=1430</v>
      </c>
      <c r="E1142" s="23" t="str">
        <f>IF($A$4="I",VLOOKUP(B1142,lingue!$A$1:$W$2481,13,FALSE),IF($A$4="GB",VLOOKUP(B1142,lingue!$A$1:$W$2481,15,FALSE),IF($A$4="E",VLOOKUP(B1142,lingue!$A$1:$W$2481,21,FALSE),IF($A$4="PL",VLOOKUP(B1142,lingue!$A$1:$W$2481,23,FALSE),IF($A$4="D",VLOOKUP(B1142,lingue!$A$1:$W$2481,17,FALSE),IF($A$4="F",VLOOKUP(B1142,lingue!$A$1:$W$2481,19,FALSE)))))))</f>
        <v>CARRELLO E MENSOLE ZINCATI - BASE CON RUOTE FORNITA MONTATA</v>
      </c>
      <c r="F1142" s="28"/>
      <c r="G1142" s="8"/>
      <c r="J1142" s="25">
        <v>1</v>
      </c>
      <c r="K1142" s="26"/>
      <c r="L1142" s="27">
        <v>377.66</v>
      </c>
      <c r="M1142" s="102"/>
    </row>
    <row r="1143" spans="1:13" ht="21.75" customHeight="1" x14ac:dyDescent="0.25">
      <c r="A1143" s="34" t="s">
        <v>954</v>
      </c>
      <c r="B1143" s="22" t="s">
        <v>1120</v>
      </c>
      <c r="D1143" s="8" t="str">
        <f>IF($A$4="I",VLOOKUP(B1143,lingue!$A$1:$W$2481,12,FALSE),IF($A$4="GB",VLOOKUP(B1143,lingue!$A$1:$W$2481,14,FALSE),IF($A$4="E",VLOOKUP(B1143,lingue!$A$1:$W$2481,20,FALSE),IF($A$4="PL",VLOOKUP(B1143,lingue!$A$1:$W$2481,22,FALSE),IF($A$4="D",VLOOKUP(B1143,lingue!$A$1:$W$2481,16,FALSE),IF($A$4="F",VLOOKUP(B1143,lingue!$A$1:$W$2481,18,FALSE)))))))</f>
        <v>CARRELLO FOX CON 2 MENSOLE INCLINABILI PROF. 420 MM + 4 ATHENA REPLAST AT4312A5401 GRIGIO SCURO - DIM. MM L=725 P=613 A=1430</v>
      </c>
      <c r="E1143" s="23" t="str">
        <f>IF($A$4="I",VLOOKUP(B1143,lingue!$A$1:$W$2481,13,FALSE),IF($A$4="GB",VLOOKUP(B1143,lingue!$A$1:$W$2481,15,FALSE),IF($A$4="E",VLOOKUP(B1143,lingue!$A$1:$W$2481,21,FALSE),IF($A$4="PL",VLOOKUP(B1143,lingue!$A$1:$W$2481,23,FALSE),IF($A$4="D",VLOOKUP(B1143,lingue!$A$1:$W$2481,17,FALSE),IF($A$4="F",VLOOKUP(B1143,lingue!$A$1:$W$2481,19,FALSE)))))))</f>
        <v>CARRELLO E MENSOLE ZINCATI - BASE CON RUOTE FORNITA MONTATA</v>
      </c>
      <c r="F1143" s="28"/>
      <c r="G1143" s="8"/>
      <c r="J1143" s="25">
        <v>1</v>
      </c>
      <c r="K1143" s="26"/>
      <c r="L1143" s="27">
        <v>371.87</v>
      </c>
      <c r="M1143" s="102"/>
    </row>
    <row r="1144" spans="1:13" ht="21.75" customHeight="1" x14ac:dyDescent="0.25">
      <c r="A1144" s="34" t="s">
        <v>954</v>
      </c>
      <c r="B1144" s="22" t="s">
        <v>1121</v>
      </c>
      <c r="D1144" s="8" t="str">
        <f>IF($A$4="I",VLOOKUP(B1144,lingue!$A$1:$W$2481,12,FALSE),IF($A$4="GB",VLOOKUP(B1144,lingue!$A$1:$W$2481,14,FALSE),IF($A$4="E",VLOOKUP(B1144,lingue!$A$1:$W$2481,20,FALSE),IF($A$4="PL",VLOOKUP(B1144,lingue!$A$1:$W$2481,22,FALSE),IF($A$4="D",VLOOKUP(B1144,lingue!$A$1:$W$2481,16,FALSE),IF($A$4="F",VLOOKUP(B1144,lingue!$A$1:$W$2481,18,FALSE)))))))</f>
        <v>CARRELLO FOX CON 2 MENSOLE INCLINABILI PROF. 420 MM + 4 ATHENA AT4317A5101 GRIGIO SCURO - DIM. MM L=725 P=613 A=1430</v>
      </c>
      <c r="E1144" s="23" t="str">
        <f>IF($A$4="I",VLOOKUP(B1144,lingue!$A$1:$W$2481,13,FALSE),IF($A$4="GB",VLOOKUP(B1144,lingue!$A$1:$W$2481,15,FALSE),IF($A$4="E",VLOOKUP(B1144,lingue!$A$1:$W$2481,21,FALSE),IF($A$4="PL",VLOOKUP(B1144,lingue!$A$1:$W$2481,23,FALSE),IF($A$4="D",VLOOKUP(B1144,lingue!$A$1:$W$2481,17,FALSE),IF($A$4="F",VLOOKUP(B1144,lingue!$A$1:$W$2481,19,FALSE)))))))</f>
        <v>CARRELLO E MENSOLE ZINCATI - BASE CON RUOTE FORNITA MONTATA</v>
      </c>
      <c r="F1144" s="28"/>
      <c r="G1144" s="8"/>
      <c r="J1144" s="25">
        <v>1</v>
      </c>
      <c r="K1144" s="26"/>
      <c r="L1144" s="27">
        <v>386.04</v>
      </c>
      <c r="M1144" s="102"/>
    </row>
    <row r="1145" spans="1:13" ht="21.75" customHeight="1" x14ac:dyDescent="0.25">
      <c r="A1145" s="34" t="s">
        <v>954</v>
      </c>
      <c r="B1145" s="22" t="s">
        <v>1122</v>
      </c>
      <c r="D1145" s="8" t="str">
        <f>IF($A$4="I",VLOOKUP(B1145,lingue!$A$1:$W$2481,12,FALSE),IF($A$4="GB",VLOOKUP(B1145,lingue!$A$1:$W$2481,14,FALSE),IF($A$4="E",VLOOKUP(B1145,lingue!$A$1:$W$2481,20,FALSE),IF($A$4="PL",VLOOKUP(B1145,lingue!$A$1:$W$2481,22,FALSE),IF($A$4="D",VLOOKUP(B1145,lingue!$A$1:$W$2481,16,FALSE),IF($A$4="F",VLOOKUP(B1145,lingue!$A$1:$W$2481,18,FALSE)))))))</f>
        <v>CARRELLO FOX CON 2 MENSOLE INCLINABILI PROF. 420 MM + 4 ATHENA REPLAST AT4317A5401 GRIGIO SCURO - DIM. MM L=725 P=613 A=1430</v>
      </c>
      <c r="E1145" s="23" t="str">
        <f>IF($A$4="I",VLOOKUP(B1145,lingue!$A$1:$W$2481,13,FALSE),IF($A$4="GB",VLOOKUP(B1145,lingue!$A$1:$W$2481,15,FALSE),IF($A$4="E",VLOOKUP(B1145,lingue!$A$1:$W$2481,21,FALSE),IF($A$4="PL",VLOOKUP(B1145,lingue!$A$1:$W$2481,23,FALSE),IF($A$4="D",VLOOKUP(B1145,lingue!$A$1:$W$2481,17,FALSE),IF($A$4="F",VLOOKUP(B1145,lingue!$A$1:$W$2481,19,FALSE)))))))</f>
        <v>CARRELLO E MENSOLE ZINCATI - BASE CON RUOTE FORNITA MONTATA</v>
      </c>
      <c r="F1145" s="28"/>
      <c r="G1145" s="8"/>
      <c r="J1145" s="25">
        <v>1</v>
      </c>
      <c r="K1145" s="26"/>
      <c r="L1145" s="27">
        <v>379.32</v>
      </c>
      <c r="M1145" s="102"/>
    </row>
    <row r="1146" spans="1:13" ht="21.75" customHeight="1" x14ac:dyDescent="0.25">
      <c r="A1146" s="34" t="s">
        <v>954</v>
      </c>
      <c r="B1146" s="22" t="s">
        <v>1123</v>
      </c>
      <c r="D1146" s="8" t="str">
        <f>IF($A$4="I",VLOOKUP(B1146,lingue!$A$1:$W$2481,12,FALSE),IF($A$4="GB",VLOOKUP(B1146,lingue!$A$1:$W$2481,14,FALSE),IF($A$4="E",VLOOKUP(B1146,lingue!$A$1:$W$2481,20,FALSE),IF($A$4="PL",VLOOKUP(B1146,lingue!$A$1:$W$2481,22,FALSE),IF($A$4="D",VLOOKUP(B1146,lingue!$A$1:$W$2481,16,FALSE),IF($A$4="F",VLOOKUP(B1146,lingue!$A$1:$W$2481,18,FALSE)))))))</f>
        <v>CARRELLO FOX CON 2 MENSOLE INCLINABILI PROF. 420 MM + 4 ATHENA AT4322A5101 GRIGIO SCURO - DIM. MM L=725 P=613 A=1430</v>
      </c>
      <c r="E1146" s="23" t="str">
        <f>IF($A$4="I",VLOOKUP(B1146,lingue!$A$1:$W$2481,13,FALSE),IF($A$4="GB",VLOOKUP(B1146,lingue!$A$1:$W$2481,15,FALSE),IF($A$4="E",VLOOKUP(B1146,lingue!$A$1:$W$2481,21,FALSE),IF($A$4="PL",VLOOKUP(B1146,lingue!$A$1:$W$2481,23,FALSE),IF($A$4="D",VLOOKUP(B1146,lingue!$A$1:$W$2481,17,FALSE),IF($A$4="F",VLOOKUP(B1146,lingue!$A$1:$W$2481,19,FALSE)))))))</f>
        <v>CARRELLO E MENSOLE ZINCATI - BASE CON RUOTE FORNITA MONTATA</v>
      </c>
      <c r="F1146" s="28"/>
      <c r="G1146" s="8"/>
      <c r="J1146" s="25">
        <v>1</v>
      </c>
      <c r="K1146" s="26"/>
      <c r="L1146" s="27">
        <v>389.36</v>
      </c>
      <c r="M1146" s="102"/>
    </row>
    <row r="1147" spans="1:13" ht="21.75" customHeight="1" x14ac:dyDescent="0.25">
      <c r="A1147" s="34" t="s">
        <v>954</v>
      </c>
      <c r="B1147" s="22" t="s">
        <v>1124</v>
      </c>
      <c r="D1147" s="8" t="str">
        <f>IF($A$4="I",VLOOKUP(B1147,lingue!$A$1:$W$2481,12,FALSE),IF($A$4="GB",VLOOKUP(B1147,lingue!$A$1:$W$2481,14,FALSE),IF($A$4="E",VLOOKUP(B1147,lingue!$A$1:$W$2481,20,FALSE),IF($A$4="PL",VLOOKUP(B1147,lingue!$A$1:$W$2481,22,FALSE),IF($A$4="D",VLOOKUP(B1147,lingue!$A$1:$W$2481,16,FALSE),IF($A$4="F",VLOOKUP(B1147,lingue!$A$1:$W$2481,18,FALSE)))))))</f>
        <v>CARRELLO FOX CON 2 MENSOLE INCLINABILI PROF. 420 MM + 4 ATHENA REPLAST AT4322A5401 GRIGIO SCURO - DIM. MM L=725 P=613 A=1430</v>
      </c>
      <c r="E1147" s="23" t="str">
        <f>IF($A$4="I",VLOOKUP(B1147,lingue!$A$1:$W$2481,13,FALSE),IF($A$4="GB",VLOOKUP(B1147,lingue!$A$1:$W$2481,15,FALSE),IF($A$4="E",VLOOKUP(B1147,lingue!$A$1:$W$2481,21,FALSE),IF($A$4="PL",VLOOKUP(B1147,lingue!$A$1:$W$2481,23,FALSE),IF($A$4="D",VLOOKUP(B1147,lingue!$A$1:$W$2481,17,FALSE),IF($A$4="F",VLOOKUP(B1147,lingue!$A$1:$W$2481,19,FALSE)))))))</f>
        <v>CARRELLO E MENSOLE ZINCATI - BASE CON RUOTE FORNITA MONTATA</v>
      </c>
      <c r="F1147" s="28"/>
      <c r="G1147" s="8"/>
      <c r="J1147" s="25">
        <v>1</v>
      </c>
      <c r="K1147" s="26"/>
      <c r="L1147" s="27">
        <v>383.22</v>
      </c>
      <c r="M1147" s="102"/>
    </row>
    <row r="1148" spans="1:13" ht="21.75" customHeight="1" x14ac:dyDescent="0.25">
      <c r="A1148" s="34" t="s">
        <v>954</v>
      </c>
      <c r="B1148" s="22" t="s">
        <v>1125</v>
      </c>
      <c r="D1148" s="8" t="str">
        <f>IF($A$4="I",VLOOKUP(B1148,lingue!$A$1:$W$2481,12,FALSE),IF($A$4="GB",VLOOKUP(B1148,lingue!$A$1:$W$2481,14,FALSE),IF($A$4="E",VLOOKUP(B1148,lingue!$A$1:$W$2481,20,FALSE),IF($A$4="PL",VLOOKUP(B1148,lingue!$A$1:$W$2481,22,FALSE),IF($A$4="D",VLOOKUP(B1148,lingue!$A$1:$W$2481,16,FALSE),IF($A$4="F",VLOOKUP(B1148,lingue!$A$1:$W$2481,18,FALSE)))))))</f>
        <v>CARRELLO FOX CON 2 MENSOLE INCLINABILI PROF. 420 MM + 2 ATHENA AT6412A5101 GRIGIO SCURO - DIM. MM L=725 P=613 A=1430</v>
      </c>
      <c r="E1148" s="23" t="str">
        <f>IF($A$4="I",VLOOKUP(B1148,lingue!$A$1:$W$2481,13,FALSE),IF($A$4="GB",VLOOKUP(B1148,lingue!$A$1:$W$2481,15,FALSE),IF($A$4="E",VLOOKUP(B1148,lingue!$A$1:$W$2481,21,FALSE),IF($A$4="PL",VLOOKUP(B1148,lingue!$A$1:$W$2481,23,FALSE),IF($A$4="D",VLOOKUP(B1148,lingue!$A$1:$W$2481,17,FALSE),IF($A$4="F",VLOOKUP(B1148,lingue!$A$1:$W$2481,19,FALSE)))))))</f>
        <v>CARRELLO E MENSOLE ZINCATI - BASE CON RUOTE FORNITA MONTATA</v>
      </c>
      <c r="F1148" s="28"/>
      <c r="G1148" s="8"/>
      <c r="J1148" s="25">
        <v>1</v>
      </c>
      <c r="K1148" s="26"/>
      <c r="L1148" s="27">
        <v>372.26</v>
      </c>
      <c r="M1148" s="102"/>
    </row>
    <row r="1149" spans="1:13" ht="21.75" customHeight="1" x14ac:dyDescent="0.25">
      <c r="A1149" s="34" t="s">
        <v>954</v>
      </c>
      <c r="B1149" s="22" t="s">
        <v>1126</v>
      </c>
      <c r="D1149" s="8" t="str">
        <f>IF($A$4="I",VLOOKUP(B1149,lingue!$A$1:$W$2481,12,FALSE),IF($A$4="GB",VLOOKUP(B1149,lingue!$A$1:$W$2481,14,FALSE),IF($A$4="E",VLOOKUP(B1149,lingue!$A$1:$W$2481,20,FALSE),IF($A$4="PL",VLOOKUP(B1149,lingue!$A$1:$W$2481,22,FALSE),IF($A$4="D",VLOOKUP(B1149,lingue!$A$1:$W$2481,16,FALSE),IF($A$4="F",VLOOKUP(B1149,lingue!$A$1:$W$2481,18,FALSE)))))))</f>
        <v>CARRELLO FOX CON 2 MENSOLE INCLINABILI PROF. 420 MM + 2 ATHENA REPLAST AT6412A5401 GRIGIO SCURO - DIM. MM L=725 P=613 A=1430</v>
      </c>
      <c r="E1149" s="23" t="str">
        <f>IF($A$4="I",VLOOKUP(B1149,lingue!$A$1:$W$2481,13,FALSE),IF($A$4="GB",VLOOKUP(B1149,lingue!$A$1:$W$2481,15,FALSE),IF($A$4="E",VLOOKUP(B1149,lingue!$A$1:$W$2481,21,FALSE),IF($A$4="PL",VLOOKUP(B1149,lingue!$A$1:$W$2481,23,FALSE),IF($A$4="D",VLOOKUP(B1149,lingue!$A$1:$W$2481,17,FALSE),IF($A$4="F",VLOOKUP(B1149,lingue!$A$1:$W$2481,19,FALSE)))))))</f>
        <v>CARRELLO E MENSOLE ZINCATI - BASE CON RUOTE FORNITA MONTATA</v>
      </c>
      <c r="F1149" s="28"/>
      <c r="G1149" s="8"/>
      <c r="J1149" s="25">
        <v>1</v>
      </c>
      <c r="K1149" s="26"/>
      <c r="L1149" s="27">
        <v>368.41</v>
      </c>
      <c r="M1149" s="102"/>
    </row>
    <row r="1150" spans="1:13" ht="21.75" customHeight="1" x14ac:dyDescent="0.25">
      <c r="A1150" s="34" t="s">
        <v>954</v>
      </c>
      <c r="B1150" s="22" t="s">
        <v>1127</v>
      </c>
      <c r="D1150" s="8" t="str">
        <f>IF($A$4="I",VLOOKUP(B1150,lingue!$A$1:$W$2481,12,FALSE),IF($A$4="GB",VLOOKUP(B1150,lingue!$A$1:$W$2481,14,FALSE),IF($A$4="E",VLOOKUP(B1150,lingue!$A$1:$W$2481,20,FALSE),IF($A$4="PL",VLOOKUP(B1150,lingue!$A$1:$W$2481,22,FALSE),IF($A$4="D",VLOOKUP(B1150,lingue!$A$1:$W$2481,16,FALSE),IF($A$4="F",VLOOKUP(B1150,lingue!$A$1:$W$2481,18,FALSE)))))))</f>
        <v>CARRELLO FOX CON 2 MENSOLE INCLINABILI PROF. 420 MM + 2 ATHENA AT6417A5101 GRIGIO SCURO - DIM. MM L=725 P=613 A=1430</v>
      </c>
      <c r="E1150" s="23" t="str">
        <f>IF($A$4="I",VLOOKUP(B1150,lingue!$A$1:$W$2481,13,FALSE),IF($A$4="GB",VLOOKUP(B1150,lingue!$A$1:$W$2481,15,FALSE),IF($A$4="E",VLOOKUP(B1150,lingue!$A$1:$W$2481,21,FALSE),IF($A$4="PL",VLOOKUP(B1150,lingue!$A$1:$W$2481,23,FALSE),IF($A$4="D",VLOOKUP(B1150,lingue!$A$1:$W$2481,17,FALSE),IF($A$4="F",VLOOKUP(B1150,lingue!$A$1:$W$2481,19,FALSE)))))))</f>
        <v>CARRELLO E MENSOLE ZINCATI - BASE CON RUOTE FORNITA MONTATA</v>
      </c>
      <c r="F1150" s="28"/>
      <c r="G1150" s="8"/>
      <c r="J1150" s="25">
        <v>1</v>
      </c>
      <c r="K1150" s="26"/>
      <c r="L1150" s="27">
        <v>378.18</v>
      </c>
      <c r="M1150" s="102"/>
    </row>
    <row r="1151" spans="1:13" ht="21.75" customHeight="1" x14ac:dyDescent="0.25">
      <c r="A1151" s="34" t="s">
        <v>954</v>
      </c>
      <c r="B1151" s="22" t="s">
        <v>1128</v>
      </c>
      <c r="D1151" s="8" t="str">
        <f>IF($A$4="I",VLOOKUP(B1151,lingue!$A$1:$W$2481,12,FALSE),IF($A$4="GB",VLOOKUP(B1151,lingue!$A$1:$W$2481,14,FALSE),IF($A$4="E",VLOOKUP(B1151,lingue!$A$1:$W$2481,20,FALSE),IF($A$4="PL",VLOOKUP(B1151,lingue!$A$1:$W$2481,22,FALSE),IF($A$4="D",VLOOKUP(B1151,lingue!$A$1:$W$2481,16,FALSE),IF($A$4="F",VLOOKUP(B1151,lingue!$A$1:$W$2481,18,FALSE)))))))</f>
        <v>CARRELLO FOX CON 2 MENSOLE INCLINABILI PROF. 420 MM + 2 ATHENA REPLAST AT6417A5401 GRIGIO SCURO - DIM. MM L=725 P=613 A=1430</v>
      </c>
      <c r="E1151" s="23" t="str">
        <f>IF($A$4="I",VLOOKUP(B1151,lingue!$A$1:$W$2481,13,FALSE),IF($A$4="GB",VLOOKUP(B1151,lingue!$A$1:$W$2481,15,FALSE),IF($A$4="E",VLOOKUP(B1151,lingue!$A$1:$W$2481,21,FALSE),IF($A$4="PL",VLOOKUP(B1151,lingue!$A$1:$W$2481,23,FALSE),IF($A$4="D",VLOOKUP(B1151,lingue!$A$1:$W$2481,17,FALSE),IF($A$4="F",VLOOKUP(B1151,lingue!$A$1:$W$2481,19,FALSE)))))))</f>
        <v>CARRELLO E MENSOLE ZINCATI - BASE CON RUOTE FORNITA MONTATA</v>
      </c>
      <c r="F1151" s="28"/>
      <c r="G1151" s="8"/>
      <c r="J1151" s="25">
        <v>1</v>
      </c>
      <c r="K1151" s="26"/>
      <c r="L1151" s="27">
        <v>372.6</v>
      </c>
      <c r="M1151" s="102"/>
    </row>
    <row r="1152" spans="1:13" ht="21.75" customHeight="1" x14ac:dyDescent="0.25">
      <c r="A1152" s="34" t="s">
        <v>954</v>
      </c>
      <c r="B1152" s="22" t="s">
        <v>1129</v>
      </c>
      <c r="D1152" s="8" t="str">
        <f>IF($A$4="I",VLOOKUP(B1152,lingue!$A$1:$W$2481,12,FALSE),IF($A$4="GB",VLOOKUP(B1152,lingue!$A$1:$W$2481,14,FALSE),IF($A$4="E",VLOOKUP(B1152,lingue!$A$1:$W$2481,20,FALSE),IF($A$4="PL",VLOOKUP(B1152,lingue!$A$1:$W$2481,22,FALSE),IF($A$4="D",VLOOKUP(B1152,lingue!$A$1:$W$2481,16,FALSE),IF($A$4="F",VLOOKUP(B1152,lingue!$A$1:$W$2481,18,FALSE)))))))</f>
        <v>CARRELLO FOX CON 2 MENSOLE INCLINABILI PROF. 420 MM + 2 ATHENA AT6422A5101 GRIGIO SCURO - DIM. MM L=725 P=613 A=1430</v>
      </c>
      <c r="E1152" s="23" t="str">
        <f>IF($A$4="I",VLOOKUP(B1152,lingue!$A$1:$W$2481,13,FALSE),IF($A$4="GB",VLOOKUP(B1152,lingue!$A$1:$W$2481,15,FALSE),IF($A$4="E",VLOOKUP(B1152,lingue!$A$1:$W$2481,21,FALSE),IF($A$4="PL",VLOOKUP(B1152,lingue!$A$1:$W$2481,23,FALSE),IF($A$4="D",VLOOKUP(B1152,lingue!$A$1:$W$2481,17,FALSE),IF($A$4="F",VLOOKUP(B1152,lingue!$A$1:$W$2481,19,FALSE)))))))</f>
        <v>CARRELLO E MENSOLE ZINCATI - BASE CON RUOTE FORNITA MONTATA</v>
      </c>
      <c r="F1152" s="28"/>
      <c r="G1152" s="8"/>
      <c r="J1152" s="25">
        <v>1</v>
      </c>
      <c r="K1152" s="26"/>
      <c r="L1152" s="27">
        <v>387.65</v>
      </c>
      <c r="M1152" s="102"/>
    </row>
    <row r="1153" spans="1:13" ht="21.75" customHeight="1" x14ac:dyDescent="0.25">
      <c r="A1153" s="34" t="s">
        <v>954</v>
      </c>
      <c r="B1153" s="22" t="s">
        <v>1130</v>
      </c>
      <c r="D1153" s="8" t="str">
        <f>IF($A$4="I",VLOOKUP(B1153,lingue!$A$1:$W$2481,12,FALSE),IF($A$4="GB",VLOOKUP(B1153,lingue!$A$1:$W$2481,14,FALSE),IF($A$4="E",VLOOKUP(B1153,lingue!$A$1:$W$2481,20,FALSE),IF($A$4="PL",VLOOKUP(B1153,lingue!$A$1:$W$2481,22,FALSE),IF($A$4="D",VLOOKUP(B1153,lingue!$A$1:$W$2481,16,FALSE),IF($A$4="F",VLOOKUP(B1153,lingue!$A$1:$W$2481,18,FALSE)))))))</f>
        <v>CARRELLO FOX CON 2 MENSOLE INCLINABILI PROF. 420 MM + 2 ATHENA REPLAST AT6422A5401 GRIGIO SCURO - DIM. MM L=725 P=613 A=1430</v>
      </c>
      <c r="E1153" s="23" t="str">
        <f>IF($A$4="I",VLOOKUP(B1153,lingue!$A$1:$W$2481,13,FALSE),IF($A$4="GB",VLOOKUP(B1153,lingue!$A$1:$W$2481,15,FALSE),IF($A$4="E",VLOOKUP(B1153,lingue!$A$1:$W$2481,21,FALSE),IF($A$4="PL",VLOOKUP(B1153,lingue!$A$1:$W$2481,23,FALSE),IF($A$4="D",VLOOKUP(B1153,lingue!$A$1:$W$2481,17,FALSE),IF($A$4="F",VLOOKUP(B1153,lingue!$A$1:$W$2481,19,FALSE)))))))</f>
        <v>CARRELLO E MENSOLE ZINCATI - BASE CON RUOTE FORNITA MONTATA</v>
      </c>
      <c r="F1153" s="28"/>
      <c r="G1153" s="8"/>
      <c r="J1153" s="25">
        <v>1</v>
      </c>
      <c r="K1153" s="26"/>
      <c r="L1153" s="27">
        <v>379.42</v>
      </c>
      <c r="M1153" s="102"/>
    </row>
    <row r="1154" spans="1:13" ht="21.75" customHeight="1" x14ac:dyDescent="0.25">
      <c r="A1154" s="34" t="s">
        <v>954</v>
      </c>
      <c r="B1154" s="22" t="s">
        <v>1131</v>
      </c>
      <c r="D1154" s="8" t="str">
        <f>IF($A$4="I",VLOOKUP(B1154,lingue!$A$1:$W$2481,12,FALSE),IF($A$4="GB",VLOOKUP(B1154,lingue!$A$1:$W$2481,14,FALSE),IF($A$4="E",VLOOKUP(B1154,lingue!$A$1:$W$2481,20,FALSE),IF($A$4="PL",VLOOKUP(B1154,lingue!$A$1:$W$2481,22,FALSE),IF($A$4="D",VLOOKUP(B1154,lingue!$A$1:$W$2481,16,FALSE),IF($A$4="F",VLOOKUP(B1154,lingue!$A$1:$W$2481,18,FALSE)))))))</f>
        <v xml:space="preserve">MENSOLA FOX INCLINABILE AGGIUNTIVA PROF. 220 MM + 2 ATHENA AT3212A5101 GRIGIO SCURO - DIM. MM L=657 P=220 </v>
      </c>
      <c r="E1154" s="23" t="str">
        <f>IF($A$4="I",VLOOKUP(B1154,lingue!$A$1:$W$2481,13,FALSE),IF($A$4="GB",VLOOKUP(B1154,lingue!$A$1:$W$2481,15,FALSE),IF($A$4="E",VLOOKUP(B1154,lingue!$A$1:$W$2481,21,FALSE),IF($A$4="PL",VLOOKUP(B1154,lingue!$A$1:$W$2481,23,FALSE),IF($A$4="D",VLOOKUP(B1154,lingue!$A$1:$W$2481,17,FALSE),IF($A$4="F",VLOOKUP(B1154,lingue!$A$1:$W$2481,19,FALSE)))))))</f>
        <v>MENSOLA ZINCATA - SMONTATA</v>
      </c>
      <c r="F1154" s="28"/>
      <c r="G1154" s="8"/>
      <c r="J1154" s="25">
        <v>1</v>
      </c>
      <c r="K1154" s="26"/>
      <c r="L1154" s="27">
        <v>49.19</v>
      </c>
      <c r="M1154" s="102"/>
    </row>
    <row r="1155" spans="1:13" ht="21.75" customHeight="1" x14ac:dyDescent="0.25">
      <c r="A1155" s="34" t="s">
        <v>954</v>
      </c>
      <c r="B1155" s="22" t="s">
        <v>1132</v>
      </c>
      <c r="D1155" s="8" t="str">
        <f>IF($A$4="I",VLOOKUP(B1155,lingue!$A$1:$W$2481,12,FALSE),IF($A$4="GB",VLOOKUP(B1155,lingue!$A$1:$W$2481,14,FALSE),IF($A$4="E",VLOOKUP(B1155,lingue!$A$1:$W$2481,20,FALSE),IF($A$4="PL",VLOOKUP(B1155,lingue!$A$1:$W$2481,22,FALSE),IF($A$4="D",VLOOKUP(B1155,lingue!$A$1:$W$2481,16,FALSE),IF($A$4="F",VLOOKUP(B1155,lingue!$A$1:$W$2481,18,FALSE)))))))</f>
        <v xml:space="preserve">MENSOLA FOX INCLINABILE AGGIUNTIVA PROF. 220 MM + 2 ATHENA REPLAST AT3212A5401 GRIGIO SCURO - DIM. MM L=657 P=220 </v>
      </c>
      <c r="E1155" s="23" t="str">
        <f>IF($A$4="I",VLOOKUP(B1155,lingue!$A$1:$W$2481,13,FALSE),IF($A$4="GB",VLOOKUP(B1155,lingue!$A$1:$W$2481,15,FALSE),IF($A$4="E",VLOOKUP(B1155,lingue!$A$1:$W$2481,21,FALSE),IF($A$4="PL",VLOOKUP(B1155,lingue!$A$1:$W$2481,23,FALSE),IF($A$4="D",VLOOKUP(B1155,lingue!$A$1:$W$2481,17,FALSE),IF($A$4="F",VLOOKUP(B1155,lingue!$A$1:$W$2481,19,FALSE)))))))</f>
        <v>MENSOLA ZINCATA - SMONTATA</v>
      </c>
      <c r="F1155" s="28"/>
      <c r="G1155" s="8"/>
      <c r="J1155" s="25">
        <v>1</v>
      </c>
      <c r="K1155" s="26"/>
      <c r="L1155" s="27">
        <v>47.18</v>
      </c>
      <c r="M1155" s="102"/>
    </row>
    <row r="1156" spans="1:13" ht="21.75" customHeight="1" x14ac:dyDescent="0.25">
      <c r="A1156" s="34" t="s">
        <v>954</v>
      </c>
      <c r="B1156" s="22" t="s">
        <v>1133</v>
      </c>
      <c r="D1156" s="8" t="str">
        <f>IF($A$4="I",VLOOKUP(B1156,lingue!$A$1:$W$2481,12,FALSE),IF($A$4="GB",VLOOKUP(B1156,lingue!$A$1:$W$2481,14,FALSE),IF($A$4="E",VLOOKUP(B1156,lingue!$A$1:$W$2481,20,FALSE),IF($A$4="PL",VLOOKUP(B1156,lingue!$A$1:$W$2481,22,FALSE),IF($A$4="D",VLOOKUP(B1156,lingue!$A$1:$W$2481,16,FALSE),IF($A$4="F",VLOOKUP(B1156,lingue!$A$1:$W$2481,18,FALSE)))))))</f>
        <v xml:space="preserve">MENSOLA FOX INCLINABILE AGGIUNTIVA PROF. 220 MM + 2 ATHENA AT3217A5101 GRIGIO SCURO - DIM. MM L=657 P=220 </v>
      </c>
      <c r="E1156" s="23" t="str">
        <f>IF($A$4="I",VLOOKUP(B1156,lingue!$A$1:$W$2481,13,FALSE),IF($A$4="GB",VLOOKUP(B1156,lingue!$A$1:$W$2481,15,FALSE),IF($A$4="E",VLOOKUP(B1156,lingue!$A$1:$W$2481,21,FALSE),IF($A$4="PL",VLOOKUP(B1156,lingue!$A$1:$W$2481,23,FALSE),IF($A$4="D",VLOOKUP(B1156,lingue!$A$1:$W$2481,17,FALSE),IF($A$4="F",VLOOKUP(B1156,lingue!$A$1:$W$2481,19,FALSE)))))))</f>
        <v>MENSOLA ZINCATA - SMONTATA</v>
      </c>
      <c r="F1156" s="28"/>
      <c r="G1156" s="8"/>
      <c r="J1156" s="25">
        <v>1</v>
      </c>
      <c r="K1156" s="26"/>
      <c r="L1156" s="27">
        <v>50.22</v>
      </c>
      <c r="M1156" s="102"/>
    </row>
    <row r="1157" spans="1:13" ht="21.75" customHeight="1" x14ac:dyDescent="0.25">
      <c r="A1157" s="34" t="s">
        <v>954</v>
      </c>
      <c r="B1157" s="22" t="s">
        <v>1134</v>
      </c>
      <c r="D1157" s="8" t="str">
        <f>IF($A$4="I",VLOOKUP(B1157,lingue!$A$1:$W$2481,12,FALSE),IF($A$4="GB",VLOOKUP(B1157,lingue!$A$1:$W$2481,14,FALSE),IF($A$4="E",VLOOKUP(B1157,lingue!$A$1:$W$2481,20,FALSE),IF($A$4="PL",VLOOKUP(B1157,lingue!$A$1:$W$2481,22,FALSE),IF($A$4="D",VLOOKUP(B1157,lingue!$A$1:$W$2481,16,FALSE),IF($A$4="F",VLOOKUP(B1157,lingue!$A$1:$W$2481,18,FALSE)))))))</f>
        <v xml:space="preserve">MENSOLA FOX INCLINABILE AGGIUNTIVA PROF. 220 MM + 2 ATHENA REPLAST AT3217A5401 GRIGIO SCURO - DIM. MM L=657 P=220 </v>
      </c>
      <c r="E1157" s="23" t="str">
        <f>IF($A$4="I",VLOOKUP(B1157,lingue!$A$1:$W$2481,13,FALSE),IF($A$4="GB",VLOOKUP(B1157,lingue!$A$1:$W$2481,15,FALSE),IF($A$4="E",VLOOKUP(B1157,lingue!$A$1:$W$2481,21,FALSE),IF($A$4="PL",VLOOKUP(B1157,lingue!$A$1:$W$2481,23,FALSE),IF($A$4="D",VLOOKUP(B1157,lingue!$A$1:$W$2481,17,FALSE),IF($A$4="F",VLOOKUP(B1157,lingue!$A$1:$W$2481,19,FALSE)))))))</f>
        <v>MENSOLA ZINCATA - SMONTATA</v>
      </c>
      <c r="F1157" s="28"/>
      <c r="G1157" s="8"/>
      <c r="J1157" s="25">
        <v>1</v>
      </c>
      <c r="K1157" s="26"/>
      <c r="L1157" s="27">
        <v>47.75</v>
      </c>
      <c r="M1157" s="102"/>
    </row>
    <row r="1158" spans="1:13" ht="21.75" customHeight="1" x14ac:dyDescent="0.25">
      <c r="A1158" s="34" t="s">
        <v>954</v>
      </c>
      <c r="B1158" s="22" t="s">
        <v>1135</v>
      </c>
      <c r="D1158" s="8" t="str">
        <f>IF($A$4="I",VLOOKUP(B1158,lingue!$A$1:$W$2481,12,FALSE),IF($A$4="GB",VLOOKUP(B1158,lingue!$A$1:$W$2481,14,FALSE),IF($A$4="E",VLOOKUP(B1158,lingue!$A$1:$W$2481,20,FALSE),IF($A$4="PL",VLOOKUP(B1158,lingue!$A$1:$W$2481,22,FALSE),IF($A$4="D",VLOOKUP(B1158,lingue!$A$1:$W$2481,16,FALSE),IF($A$4="F",VLOOKUP(B1158,lingue!$A$1:$W$2481,18,FALSE)))))))</f>
        <v xml:space="preserve">MENSOLA FOX INCLINABILE AGGIUNTIVA PROF. 420 MM + 2 ATHENA AT4312A5101 GRIGIO SCURO - DIM. MM L=657 P=420 </v>
      </c>
      <c r="E1158" s="23" t="str">
        <f>IF($A$4="I",VLOOKUP(B1158,lingue!$A$1:$W$2481,13,FALSE),IF($A$4="GB",VLOOKUP(B1158,lingue!$A$1:$W$2481,15,FALSE),IF($A$4="E",VLOOKUP(B1158,lingue!$A$1:$W$2481,21,FALSE),IF($A$4="PL",VLOOKUP(B1158,lingue!$A$1:$W$2481,23,FALSE),IF($A$4="D",VLOOKUP(B1158,lingue!$A$1:$W$2481,17,FALSE),IF($A$4="F",VLOOKUP(B1158,lingue!$A$1:$W$2481,19,FALSE)))))))</f>
        <v>MENSOLA ZINCATA - SMONTATA</v>
      </c>
      <c r="F1158" s="28"/>
      <c r="G1158" s="8"/>
      <c r="J1158" s="25">
        <v>1</v>
      </c>
      <c r="K1158" s="26"/>
      <c r="L1158" s="27">
        <v>52.24</v>
      </c>
      <c r="M1158" s="102"/>
    </row>
    <row r="1159" spans="1:13" ht="21.75" customHeight="1" x14ac:dyDescent="0.25">
      <c r="A1159" s="34" t="s">
        <v>954</v>
      </c>
      <c r="B1159" s="22" t="s">
        <v>1136</v>
      </c>
      <c r="D1159" s="8" t="str">
        <f>IF($A$4="I",VLOOKUP(B1159,lingue!$A$1:$W$2481,12,FALSE),IF($A$4="GB",VLOOKUP(B1159,lingue!$A$1:$W$2481,14,FALSE),IF($A$4="E",VLOOKUP(B1159,lingue!$A$1:$W$2481,20,FALSE),IF($A$4="PL",VLOOKUP(B1159,lingue!$A$1:$W$2481,22,FALSE),IF($A$4="D",VLOOKUP(B1159,lingue!$A$1:$W$2481,16,FALSE),IF($A$4="F",VLOOKUP(B1159,lingue!$A$1:$W$2481,18,FALSE)))))))</f>
        <v xml:space="preserve">MENSOLA FOX INCLINABILE AGGIUNTIVA PROF. 420 MM + 2 ATHENA REPLAST AT4312A5401 GRIGIO SCURO - DIM. MM L=657 P=420 </v>
      </c>
      <c r="E1159" s="23" t="str">
        <f>IF($A$4="I",VLOOKUP(B1159,lingue!$A$1:$W$2481,13,FALSE),IF($A$4="GB",VLOOKUP(B1159,lingue!$A$1:$W$2481,15,FALSE),IF($A$4="E",VLOOKUP(B1159,lingue!$A$1:$W$2481,21,FALSE),IF($A$4="PL",VLOOKUP(B1159,lingue!$A$1:$W$2481,23,FALSE),IF($A$4="D",VLOOKUP(B1159,lingue!$A$1:$W$2481,17,FALSE),IF($A$4="F",VLOOKUP(B1159,lingue!$A$1:$W$2481,19,FALSE)))))))</f>
        <v>MENSOLA ZINCATA - SMONTATA</v>
      </c>
      <c r="F1159" s="28"/>
      <c r="G1159" s="8"/>
      <c r="J1159" s="25">
        <v>1</v>
      </c>
      <c r="K1159" s="26"/>
      <c r="L1159" s="27">
        <v>49.34</v>
      </c>
      <c r="M1159" s="102"/>
    </row>
    <row r="1160" spans="1:13" ht="21.75" customHeight="1" x14ac:dyDescent="0.25">
      <c r="A1160" s="34" t="s">
        <v>954</v>
      </c>
      <c r="B1160" s="22" t="s">
        <v>1137</v>
      </c>
      <c r="D1160" s="8" t="str">
        <f>IF($A$4="I",VLOOKUP(B1160,lingue!$A$1:$W$2481,12,FALSE),IF($A$4="GB",VLOOKUP(B1160,lingue!$A$1:$W$2481,14,FALSE),IF($A$4="E",VLOOKUP(B1160,lingue!$A$1:$W$2481,20,FALSE),IF($A$4="PL",VLOOKUP(B1160,lingue!$A$1:$W$2481,22,FALSE),IF($A$4="D",VLOOKUP(B1160,lingue!$A$1:$W$2481,16,FALSE),IF($A$4="F",VLOOKUP(B1160,lingue!$A$1:$W$2481,18,FALSE)))))))</f>
        <v xml:space="preserve">MENSOLA FOX INCLINABILE AGGIUNTIVA PROF. 420 MM + 2 ATHENA AT4317A5101 GRIGIO SCURO - DIM. MM L=657 P=420 </v>
      </c>
      <c r="E1160" s="23" t="str">
        <f>IF($A$4="I",VLOOKUP(B1160,lingue!$A$1:$W$2481,13,FALSE),IF($A$4="GB",VLOOKUP(B1160,lingue!$A$1:$W$2481,15,FALSE),IF($A$4="E",VLOOKUP(B1160,lingue!$A$1:$W$2481,21,FALSE),IF($A$4="PL",VLOOKUP(B1160,lingue!$A$1:$W$2481,23,FALSE),IF($A$4="D",VLOOKUP(B1160,lingue!$A$1:$W$2481,17,FALSE),IF($A$4="F",VLOOKUP(B1160,lingue!$A$1:$W$2481,19,FALSE)))))))</f>
        <v>MENSOLA ZINCATA - SMONTATA</v>
      </c>
      <c r="F1160" s="28"/>
      <c r="G1160" s="8"/>
      <c r="J1160" s="25">
        <v>1</v>
      </c>
      <c r="K1160" s="26"/>
      <c r="L1160" s="27">
        <v>56.43</v>
      </c>
      <c r="M1160" s="102"/>
    </row>
    <row r="1161" spans="1:13" ht="21.75" customHeight="1" x14ac:dyDescent="0.25">
      <c r="A1161" s="34" t="s">
        <v>954</v>
      </c>
      <c r="B1161" s="22" t="s">
        <v>1138</v>
      </c>
      <c r="D1161" s="8" t="str">
        <f>IF($A$4="I",VLOOKUP(B1161,lingue!$A$1:$W$2481,12,FALSE),IF($A$4="GB",VLOOKUP(B1161,lingue!$A$1:$W$2481,14,FALSE),IF($A$4="E",VLOOKUP(B1161,lingue!$A$1:$W$2481,20,FALSE),IF($A$4="PL",VLOOKUP(B1161,lingue!$A$1:$W$2481,22,FALSE),IF($A$4="D",VLOOKUP(B1161,lingue!$A$1:$W$2481,16,FALSE),IF($A$4="F",VLOOKUP(B1161,lingue!$A$1:$W$2481,18,FALSE)))))))</f>
        <v xml:space="preserve">MENSOLA FOX INCLINABILE AGGIUNTIVA PROF. 420 MM + 2 ATHENA REPLAST AT4317A5401 GRIGIO SCURO - DIM. MM L=657 P=420 </v>
      </c>
      <c r="E1161" s="23" t="str">
        <f>IF($A$4="I",VLOOKUP(B1161,lingue!$A$1:$W$2481,13,FALSE),IF($A$4="GB",VLOOKUP(B1161,lingue!$A$1:$W$2481,15,FALSE),IF($A$4="E",VLOOKUP(B1161,lingue!$A$1:$W$2481,21,FALSE),IF($A$4="PL",VLOOKUP(B1161,lingue!$A$1:$W$2481,23,FALSE),IF($A$4="D",VLOOKUP(B1161,lingue!$A$1:$W$2481,17,FALSE),IF($A$4="F",VLOOKUP(B1161,lingue!$A$1:$W$2481,19,FALSE)))))))</f>
        <v>MENSOLA ZINCATA - SMONTATA</v>
      </c>
      <c r="F1161" s="28"/>
      <c r="G1161" s="8"/>
      <c r="J1161" s="25">
        <v>1</v>
      </c>
      <c r="K1161" s="26"/>
      <c r="L1161" s="27">
        <v>53.07</v>
      </c>
      <c r="M1161" s="102"/>
    </row>
    <row r="1162" spans="1:13" ht="21.75" customHeight="1" x14ac:dyDescent="0.25">
      <c r="A1162" s="34" t="s">
        <v>954</v>
      </c>
      <c r="B1162" s="22" t="s">
        <v>1139</v>
      </c>
      <c r="D1162" s="8" t="str">
        <f>IF($A$4="I",VLOOKUP(B1162,lingue!$A$1:$W$2481,12,FALSE),IF($A$4="GB",VLOOKUP(B1162,lingue!$A$1:$W$2481,14,FALSE),IF($A$4="E",VLOOKUP(B1162,lingue!$A$1:$W$2481,20,FALSE),IF($A$4="PL",VLOOKUP(B1162,lingue!$A$1:$W$2481,22,FALSE),IF($A$4="D",VLOOKUP(B1162,lingue!$A$1:$W$2481,16,FALSE),IF($A$4="F",VLOOKUP(B1162,lingue!$A$1:$W$2481,18,FALSE)))))))</f>
        <v xml:space="preserve">MENSOLA FOX INCLINABILE AGGIUNTIVA PROF. 420 MM + 2 ATHENA AT4322A5101 GRIGIO SCURO - DIM. MM L=657 P=420 </v>
      </c>
      <c r="E1162" s="23" t="str">
        <f>IF($A$4="I",VLOOKUP(B1162,lingue!$A$1:$W$2481,13,FALSE),IF($A$4="GB",VLOOKUP(B1162,lingue!$A$1:$W$2481,15,FALSE),IF($A$4="E",VLOOKUP(B1162,lingue!$A$1:$W$2481,21,FALSE),IF($A$4="PL",VLOOKUP(B1162,lingue!$A$1:$W$2481,23,FALSE),IF($A$4="D",VLOOKUP(B1162,lingue!$A$1:$W$2481,17,FALSE),IF($A$4="F",VLOOKUP(B1162,lingue!$A$1:$W$2481,19,FALSE)))))))</f>
        <v>MENSOLA ZINCATA - SMONTATA</v>
      </c>
      <c r="F1162" s="28"/>
      <c r="G1162" s="8"/>
      <c r="J1162" s="25">
        <v>1</v>
      </c>
      <c r="K1162" s="26"/>
      <c r="L1162" s="27">
        <v>58.09</v>
      </c>
      <c r="M1162" s="102"/>
    </row>
    <row r="1163" spans="1:13" ht="21.75" customHeight="1" x14ac:dyDescent="0.25">
      <c r="A1163" s="34" t="s">
        <v>954</v>
      </c>
      <c r="B1163" s="22" t="s">
        <v>1140</v>
      </c>
      <c r="D1163" s="8" t="str">
        <f>IF($A$4="I",VLOOKUP(B1163,lingue!$A$1:$W$2481,12,FALSE),IF($A$4="GB",VLOOKUP(B1163,lingue!$A$1:$W$2481,14,FALSE),IF($A$4="E",VLOOKUP(B1163,lingue!$A$1:$W$2481,20,FALSE),IF($A$4="PL",VLOOKUP(B1163,lingue!$A$1:$W$2481,22,FALSE),IF($A$4="D",VLOOKUP(B1163,lingue!$A$1:$W$2481,16,FALSE),IF($A$4="F",VLOOKUP(B1163,lingue!$A$1:$W$2481,18,FALSE)))))))</f>
        <v xml:space="preserve">MENSOLA FOX INCLINABILE AGGIUNTIVA PROF. 420 MM + 2 ATHENA REPLAST AT4322A5401 GRIGIO SCURO - DIM. MM L=657 P=420 </v>
      </c>
      <c r="E1163" s="23" t="str">
        <f>IF($A$4="I",VLOOKUP(B1163,lingue!$A$1:$W$2481,13,FALSE),IF($A$4="GB",VLOOKUP(B1163,lingue!$A$1:$W$2481,15,FALSE),IF($A$4="E",VLOOKUP(B1163,lingue!$A$1:$W$2481,21,FALSE),IF($A$4="PL",VLOOKUP(B1163,lingue!$A$1:$W$2481,23,FALSE),IF($A$4="D",VLOOKUP(B1163,lingue!$A$1:$W$2481,17,FALSE),IF($A$4="F",VLOOKUP(B1163,lingue!$A$1:$W$2481,19,FALSE)))))))</f>
        <v>MENSOLA ZINCATA - SMONTATA</v>
      </c>
      <c r="F1163" s="28"/>
      <c r="G1163" s="8"/>
      <c r="J1163" s="25">
        <v>1</v>
      </c>
      <c r="K1163" s="26"/>
      <c r="L1163" s="27">
        <v>55.02</v>
      </c>
      <c r="M1163" s="102"/>
    </row>
    <row r="1164" spans="1:13" ht="21.75" customHeight="1" x14ac:dyDescent="0.25">
      <c r="A1164" s="34" t="s">
        <v>954</v>
      </c>
      <c r="B1164" s="22" t="s">
        <v>1141</v>
      </c>
      <c r="D1164" s="8" t="str">
        <f>IF($A$4="I",VLOOKUP(B1164,lingue!$A$1:$W$2481,12,FALSE),IF($A$4="GB",VLOOKUP(B1164,lingue!$A$1:$W$2481,14,FALSE),IF($A$4="E",VLOOKUP(B1164,lingue!$A$1:$W$2481,20,FALSE),IF($A$4="PL",VLOOKUP(B1164,lingue!$A$1:$W$2481,22,FALSE),IF($A$4="D",VLOOKUP(B1164,lingue!$A$1:$W$2481,16,FALSE),IF($A$4="F",VLOOKUP(B1164,lingue!$A$1:$W$2481,18,FALSE)))))))</f>
        <v xml:space="preserve">MENSOLA FOX INCLINABILE AGGIUNTIVA PROF. 420 MM + 1 ATHENA AT6412A5101 GRIGIO SCURO - DIM. MM L=657 P=420 </v>
      </c>
      <c r="E1164" s="23" t="str">
        <f>IF($A$4="I",VLOOKUP(B1164,lingue!$A$1:$W$2481,13,FALSE),IF($A$4="GB",VLOOKUP(B1164,lingue!$A$1:$W$2481,15,FALSE),IF($A$4="E",VLOOKUP(B1164,lingue!$A$1:$W$2481,21,FALSE),IF($A$4="PL",VLOOKUP(B1164,lingue!$A$1:$W$2481,23,FALSE),IF($A$4="D",VLOOKUP(B1164,lingue!$A$1:$W$2481,17,FALSE),IF($A$4="F",VLOOKUP(B1164,lingue!$A$1:$W$2481,19,FALSE)))))))</f>
        <v>MENSOLA ZINCATA - SMONTATA</v>
      </c>
      <c r="F1164" s="28"/>
      <c r="G1164" s="8"/>
      <c r="J1164" s="25">
        <v>1</v>
      </c>
      <c r="K1164" s="26"/>
      <c r="L1164" s="27">
        <v>49.54</v>
      </c>
      <c r="M1164" s="102"/>
    </row>
    <row r="1165" spans="1:13" ht="21.75" customHeight="1" x14ac:dyDescent="0.25">
      <c r="A1165" s="34" t="s">
        <v>954</v>
      </c>
      <c r="B1165" s="22" t="s">
        <v>1142</v>
      </c>
      <c r="D1165" s="8" t="str">
        <f>IF($A$4="I",VLOOKUP(B1165,lingue!$A$1:$W$2481,12,FALSE),IF($A$4="GB",VLOOKUP(B1165,lingue!$A$1:$W$2481,14,FALSE),IF($A$4="E",VLOOKUP(B1165,lingue!$A$1:$W$2481,20,FALSE),IF($A$4="PL",VLOOKUP(B1165,lingue!$A$1:$W$2481,22,FALSE),IF($A$4="D",VLOOKUP(B1165,lingue!$A$1:$W$2481,16,FALSE),IF($A$4="F",VLOOKUP(B1165,lingue!$A$1:$W$2481,18,FALSE)))))))</f>
        <v xml:space="preserve">MENSOLA FOX INCLINABILE AGGIUNTIVA PROF. 420 MM + 1 ATHENA REPLAST AT6412A5401 GRIGIO SCURO - DIM. MM L=657 P=420 </v>
      </c>
      <c r="E1165" s="23" t="str">
        <f>IF($A$4="I",VLOOKUP(B1165,lingue!$A$1:$W$2481,13,FALSE),IF($A$4="GB",VLOOKUP(B1165,lingue!$A$1:$W$2481,15,FALSE),IF($A$4="E",VLOOKUP(B1165,lingue!$A$1:$W$2481,21,FALSE),IF($A$4="PL",VLOOKUP(B1165,lingue!$A$1:$W$2481,23,FALSE),IF($A$4="D",VLOOKUP(B1165,lingue!$A$1:$W$2481,17,FALSE),IF($A$4="F",VLOOKUP(B1165,lingue!$A$1:$W$2481,19,FALSE)))))))</f>
        <v>MENSOLA ZINCATA - SMONTATA</v>
      </c>
      <c r="F1165" s="28"/>
      <c r="G1165" s="8"/>
      <c r="J1165" s="25">
        <v>1</v>
      </c>
      <c r="K1165" s="26"/>
      <c r="L1165" s="27">
        <v>47.61</v>
      </c>
      <c r="M1165" s="102"/>
    </row>
    <row r="1166" spans="1:13" ht="21.75" customHeight="1" x14ac:dyDescent="0.25">
      <c r="A1166" s="34" t="s">
        <v>954</v>
      </c>
      <c r="B1166" s="22" t="s">
        <v>1143</v>
      </c>
      <c r="D1166" s="8" t="str">
        <f>IF($A$4="I",VLOOKUP(B1166,lingue!$A$1:$W$2481,12,FALSE),IF($A$4="GB",VLOOKUP(B1166,lingue!$A$1:$W$2481,14,FALSE),IF($A$4="E",VLOOKUP(B1166,lingue!$A$1:$W$2481,20,FALSE),IF($A$4="PL",VLOOKUP(B1166,lingue!$A$1:$W$2481,22,FALSE),IF($A$4="D",VLOOKUP(B1166,lingue!$A$1:$W$2481,16,FALSE),IF($A$4="F",VLOOKUP(B1166,lingue!$A$1:$W$2481,18,FALSE)))))))</f>
        <v xml:space="preserve">MENSOLA FOX INCLINABILE AGGIUNTIVA PROF. 420 MM + 1 ATHENA AT6417A5101 GRIGIO SCURO - DIM. MM L=657 P=420 </v>
      </c>
      <c r="E1166" s="23" t="str">
        <f>IF($A$4="I",VLOOKUP(B1166,lingue!$A$1:$W$2481,13,FALSE),IF($A$4="GB",VLOOKUP(B1166,lingue!$A$1:$W$2481,15,FALSE),IF($A$4="E",VLOOKUP(B1166,lingue!$A$1:$W$2481,21,FALSE),IF($A$4="PL",VLOOKUP(B1166,lingue!$A$1:$W$2481,23,FALSE),IF($A$4="D",VLOOKUP(B1166,lingue!$A$1:$W$2481,17,FALSE),IF($A$4="F",VLOOKUP(B1166,lingue!$A$1:$W$2481,19,FALSE)))))))</f>
        <v>MENSOLA ZINCATA - SMONTATA</v>
      </c>
      <c r="F1166" s="28"/>
      <c r="G1166" s="8"/>
      <c r="J1166" s="25">
        <v>1</v>
      </c>
      <c r="K1166" s="26"/>
      <c r="L1166" s="27">
        <v>52.5</v>
      </c>
      <c r="M1166" s="102"/>
    </row>
    <row r="1167" spans="1:13" ht="21.75" customHeight="1" x14ac:dyDescent="0.25">
      <c r="A1167" s="34" t="s">
        <v>954</v>
      </c>
      <c r="B1167" s="22" t="s">
        <v>1144</v>
      </c>
      <c r="D1167" s="8" t="str">
        <f>IF($A$4="I",VLOOKUP(B1167,lingue!$A$1:$W$2481,12,FALSE),IF($A$4="GB",VLOOKUP(B1167,lingue!$A$1:$W$2481,14,FALSE),IF($A$4="E",VLOOKUP(B1167,lingue!$A$1:$W$2481,20,FALSE),IF($A$4="PL",VLOOKUP(B1167,lingue!$A$1:$W$2481,22,FALSE),IF($A$4="D",VLOOKUP(B1167,lingue!$A$1:$W$2481,16,FALSE),IF($A$4="F",VLOOKUP(B1167,lingue!$A$1:$W$2481,18,FALSE)))))))</f>
        <v xml:space="preserve">MENSOLA FOX INCLINABILE AGGIUNTIVA PROF. 420 MM + 1 ATHENA REPLAST AT6417A5401 GRIGIO SCURO - DIM. MM L=657 P=420 </v>
      </c>
      <c r="E1167" s="23" t="str">
        <f>IF($A$4="I",VLOOKUP(B1167,lingue!$A$1:$W$2481,13,FALSE),IF($A$4="GB",VLOOKUP(B1167,lingue!$A$1:$W$2481,15,FALSE),IF($A$4="E",VLOOKUP(B1167,lingue!$A$1:$W$2481,21,FALSE),IF($A$4="PL",VLOOKUP(B1167,lingue!$A$1:$W$2481,23,FALSE),IF($A$4="D",VLOOKUP(B1167,lingue!$A$1:$W$2481,17,FALSE),IF($A$4="F",VLOOKUP(B1167,lingue!$A$1:$W$2481,19,FALSE)))))))</f>
        <v>MENSOLA ZINCATA - SMONTATA</v>
      </c>
      <c r="F1167" s="28"/>
      <c r="G1167" s="8"/>
      <c r="J1167" s="25">
        <v>1</v>
      </c>
      <c r="K1167" s="26"/>
      <c r="L1167" s="27">
        <v>49.71</v>
      </c>
      <c r="M1167" s="102"/>
    </row>
    <row r="1168" spans="1:13" ht="21.75" customHeight="1" x14ac:dyDescent="0.25">
      <c r="A1168" s="34" t="s">
        <v>954</v>
      </c>
      <c r="B1168" s="22" t="s">
        <v>1145</v>
      </c>
      <c r="D1168" s="8" t="str">
        <f>IF($A$4="I",VLOOKUP(B1168,lingue!$A$1:$W$2481,12,FALSE),IF($A$4="GB",VLOOKUP(B1168,lingue!$A$1:$W$2481,14,FALSE),IF($A$4="E",VLOOKUP(B1168,lingue!$A$1:$W$2481,20,FALSE),IF($A$4="PL",VLOOKUP(B1168,lingue!$A$1:$W$2481,22,FALSE),IF($A$4="D",VLOOKUP(B1168,lingue!$A$1:$W$2481,16,FALSE),IF($A$4="F",VLOOKUP(B1168,lingue!$A$1:$W$2481,18,FALSE)))))))</f>
        <v xml:space="preserve">MENSOLA FOX INCLINABILE AGGIUNTIVA PROF. 420 MM + 1 ATHENA AT6422A5101 GRIGIO SCURO - DIM. MM L=657 P=420 </v>
      </c>
      <c r="E1168" s="23" t="str">
        <f>IF($A$4="I",VLOOKUP(B1168,lingue!$A$1:$W$2481,13,FALSE),IF($A$4="GB",VLOOKUP(B1168,lingue!$A$1:$W$2481,15,FALSE),IF($A$4="E",VLOOKUP(B1168,lingue!$A$1:$W$2481,21,FALSE),IF($A$4="PL",VLOOKUP(B1168,lingue!$A$1:$W$2481,23,FALSE),IF($A$4="D",VLOOKUP(B1168,lingue!$A$1:$W$2481,17,FALSE),IF($A$4="F",VLOOKUP(B1168,lingue!$A$1:$W$2481,19,FALSE)))))))</f>
        <v>MENSOLA ZINCATA - SMONTATA</v>
      </c>
      <c r="F1168" s="28"/>
      <c r="G1168" s="8"/>
      <c r="J1168" s="25">
        <v>1</v>
      </c>
      <c r="K1168" s="26"/>
      <c r="L1168" s="27">
        <v>57.24</v>
      </c>
      <c r="M1168" s="102"/>
    </row>
    <row r="1169" spans="1:13" ht="21.75" customHeight="1" x14ac:dyDescent="0.25">
      <c r="A1169" s="34" t="s">
        <v>954</v>
      </c>
      <c r="B1169" s="22" t="s">
        <v>1146</v>
      </c>
      <c r="D1169" s="8" t="str">
        <f>IF($A$4="I",VLOOKUP(B1169,lingue!$A$1:$W$2481,12,FALSE),IF($A$4="GB",VLOOKUP(B1169,lingue!$A$1:$W$2481,14,FALSE),IF($A$4="E",VLOOKUP(B1169,lingue!$A$1:$W$2481,20,FALSE),IF($A$4="PL",VLOOKUP(B1169,lingue!$A$1:$W$2481,22,FALSE),IF($A$4="D",VLOOKUP(B1169,lingue!$A$1:$W$2481,16,FALSE),IF($A$4="F",VLOOKUP(B1169,lingue!$A$1:$W$2481,18,FALSE)))))))</f>
        <v xml:space="preserve">MENSOLA FOX INCLINABILE AGGIUNTIVA PROF. 420 MM + 1 ATHENA REPLAST AT6422A5401 GRIGIO SCURO - DIM. MM L=657 P=420 </v>
      </c>
      <c r="E1169" s="23" t="str">
        <f>IF($A$4="I",VLOOKUP(B1169,lingue!$A$1:$W$2481,13,FALSE),IF($A$4="GB",VLOOKUP(B1169,lingue!$A$1:$W$2481,15,FALSE),IF($A$4="E",VLOOKUP(B1169,lingue!$A$1:$W$2481,21,FALSE),IF($A$4="PL",VLOOKUP(B1169,lingue!$A$1:$W$2481,23,FALSE),IF($A$4="D",VLOOKUP(B1169,lingue!$A$1:$W$2481,17,FALSE),IF($A$4="F",VLOOKUP(B1169,lingue!$A$1:$W$2481,19,FALSE)))))))</f>
        <v>MENSOLA ZINCATA - SMONTATA</v>
      </c>
      <c r="F1169" s="28"/>
      <c r="G1169" s="8"/>
      <c r="J1169" s="25">
        <v>1</v>
      </c>
      <c r="K1169" s="26"/>
      <c r="L1169" s="27">
        <v>53.12</v>
      </c>
      <c r="M1169" s="102"/>
    </row>
    <row r="1170" spans="1:13" ht="21.75" customHeight="1" x14ac:dyDescent="0.25">
      <c r="A1170" s="34" t="s">
        <v>954</v>
      </c>
      <c r="B1170" s="22" t="s">
        <v>1147</v>
      </c>
      <c r="D1170" s="8" t="str">
        <f>IF($A$4="I",VLOOKUP(B1170,lingue!$A$1:$W$2481,12,FALSE),IF($A$4="GB",VLOOKUP(B1170,lingue!$A$1:$W$2481,14,FALSE),IF($A$4="E",VLOOKUP(B1170,lingue!$A$1:$W$2481,20,FALSE),IF($A$4="PL",VLOOKUP(B1170,lingue!$A$1:$W$2481,22,FALSE),IF($A$4="D",VLOOKUP(B1170,lingue!$A$1:$W$2481,16,FALSE),IF($A$4="F",VLOOKUP(B1170,lingue!$A$1:$W$2481,18,FALSE)))))))</f>
        <v>CARRELLO FOX CON 2 PRACTIBOX 9 CASSETTI PR90770001 + 2 COPPIE ROTAIE A=1200 MM FXRAIL12 - DIM. MM L=725 P=613 A=1430</v>
      </c>
      <c r="E1170" s="23" t="str">
        <f>IF($A$4="I",VLOOKUP(B1170,lingue!$A$1:$W$2481,13,FALSE),IF($A$4="GB",VLOOKUP(B1170,lingue!$A$1:$W$2481,15,FALSE),IF($A$4="E",VLOOKUP(B1170,lingue!$A$1:$W$2481,21,FALSE),IF($A$4="PL",VLOOKUP(B1170,lingue!$A$1:$W$2481,23,FALSE),IF($A$4="D",VLOOKUP(B1170,lingue!$A$1:$W$2481,17,FALSE),IF($A$4="F",VLOOKUP(B1170,lingue!$A$1:$W$2481,19,FALSE)))))))</f>
        <v>CARRELLO E MENSOLE ZINCATI - BASE CON RUOTE FORNITA MONTATA</v>
      </c>
      <c r="F1170" s="28"/>
      <c r="G1170" s="8"/>
      <c r="J1170" s="25">
        <v>1</v>
      </c>
      <c r="K1170" s="26"/>
      <c r="L1170" s="27">
        <v>346.75</v>
      </c>
      <c r="M1170" s="102"/>
    </row>
    <row r="1171" spans="1:13" ht="21.75" customHeight="1" x14ac:dyDescent="0.25">
      <c r="A1171" s="34" t="s">
        <v>954</v>
      </c>
      <c r="B1171" s="22" t="s">
        <v>1148</v>
      </c>
      <c r="D1171" s="8" t="str">
        <f>IF($A$4="I",VLOOKUP(B1171,lingue!$A$1:$W$2481,12,FALSE),IF($A$4="GB",VLOOKUP(B1171,lingue!$A$1:$W$2481,14,FALSE),IF($A$4="E",VLOOKUP(B1171,lingue!$A$1:$W$2481,20,FALSE),IF($A$4="PL",VLOOKUP(B1171,lingue!$A$1:$W$2481,22,FALSE),IF($A$4="D",VLOOKUP(B1171,lingue!$A$1:$W$2481,16,FALSE),IF($A$4="F",VLOOKUP(B1171,lingue!$A$1:$W$2481,18,FALSE)))))))</f>
        <v>CARRELLO FOX CON 2 PRACTIBOX 6 CASSETTI PR61120001 + 2 COPPIE ROTAIE A=1200 MM FXRAIL12 - DIM. MM L=725 P=613 A=1430</v>
      </c>
      <c r="E1171" s="23" t="str">
        <f>IF($A$4="I",VLOOKUP(B1171,lingue!$A$1:$W$2481,13,FALSE),IF($A$4="GB",VLOOKUP(B1171,lingue!$A$1:$W$2481,15,FALSE),IF($A$4="E",VLOOKUP(B1171,lingue!$A$1:$W$2481,21,FALSE),IF($A$4="PL",VLOOKUP(B1171,lingue!$A$1:$W$2481,23,FALSE),IF($A$4="D",VLOOKUP(B1171,lingue!$A$1:$W$2481,17,FALSE),IF($A$4="F",VLOOKUP(B1171,lingue!$A$1:$W$2481,19,FALSE)))))))</f>
        <v>CARRELLO E MENSOLE ZINCATI - BASE CON RUOTE FORNITA MONTATA</v>
      </c>
      <c r="F1171" s="28"/>
      <c r="G1171" s="8"/>
      <c r="J1171" s="25">
        <v>1</v>
      </c>
      <c r="K1171" s="26"/>
      <c r="L1171" s="27">
        <v>353.38</v>
      </c>
      <c r="M1171" s="102"/>
    </row>
    <row r="1172" spans="1:13" ht="21.75" customHeight="1" x14ac:dyDescent="0.25">
      <c r="A1172" s="34" t="s">
        <v>954</v>
      </c>
      <c r="B1172" s="22" t="s">
        <v>1149</v>
      </c>
      <c r="D1172" s="8" t="str">
        <f>IF($A$4="I",VLOOKUP(B1172,lingue!$A$1:$W$2481,12,FALSE),IF($A$4="GB",VLOOKUP(B1172,lingue!$A$1:$W$2481,14,FALSE),IF($A$4="E",VLOOKUP(B1172,lingue!$A$1:$W$2481,20,FALSE),IF($A$4="PL",VLOOKUP(B1172,lingue!$A$1:$W$2481,22,FALSE),IF($A$4="D",VLOOKUP(B1172,lingue!$A$1:$W$2481,16,FALSE),IF($A$4="F",VLOOKUP(B1172,lingue!$A$1:$W$2481,18,FALSE)))))))</f>
        <v>CARRELLO FOX CON 2 PRACTIBOX 5 CASSETTI PR51640001 + 2 COPPIE ROTAIE A=1200 MM FXRAIL12 - DIM. MM L=725 P=613 A=1430</v>
      </c>
      <c r="E1172" s="23" t="str">
        <f>IF($A$4="I",VLOOKUP(B1172,lingue!$A$1:$W$2481,13,FALSE),IF($A$4="GB",VLOOKUP(B1172,lingue!$A$1:$W$2481,15,FALSE),IF($A$4="E",VLOOKUP(B1172,lingue!$A$1:$W$2481,21,FALSE),IF($A$4="PL",VLOOKUP(B1172,lingue!$A$1:$W$2481,23,FALSE),IF($A$4="D",VLOOKUP(B1172,lingue!$A$1:$W$2481,17,FALSE),IF($A$4="F",VLOOKUP(B1172,lingue!$A$1:$W$2481,19,FALSE)))))))</f>
        <v>CARRELLO E MENSOLE ZINCATI - BASE CON RUOTE FORNITA MONTATA</v>
      </c>
      <c r="F1172" s="28"/>
      <c r="G1172" s="8"/>
      <c r="J1172" s="25">
        <v>1</v>
      </c>
      <c r="K1172" s="26"/>
      <c r="L1172" s="27">
        <v>375.06</v>
      </c>
      <c r="M1172" s="102"/>
    </row>
    <row r="1173" spans="1:13" ht="21.75" customHeight="1" x14ac:dyDescent="0.25">
      <c r="A1173" s="34" t="s">
        <v>954</v>
      </c>
      <c r="B1173" s="22" t="s">
        <v>1150</v>
      </c>
      <c r="D1173" s="8" t="str">
        <f>IF($A$4="I",VLOOKUP(B1173,lingue!$A$1:$W$2481,12,FALSE),IF($A$4="GB",VLOOKUP(B1173,lingue!$A$1:$W$2481,14,FALSE),IF($A$4="E",VLOOKUP(B1173,lingue!$A$1:$W$2481,20,FALSE),IF($A$4="PL",VLOOKUP(B1173,lingue!$A$1:$W$2481,22,FALSE),IF($A$4="D",VLOOKUP(B1173,lingue!$A$1:$W$2481,16,FALSE),IF($A$4="F",VLOOKUP(B1173,lingue!$A$1:$W$2481,18,FALSE)))))))</f>
        <v>CARRELLO FOX CON 2 PRACTIBOX 4 CASSETTI PR42060001 + 2 COPPIE ROTAIE A=1200 MM FXRAIL12 - DIM. MM L=725 P=613 A=1430</v>
      </c>
      <c r="E1173" s="23" t="str">
        <f>IF($A$4="I",VLOOKUP(B1173,lingue!$A$1:$W$2481,13,FALSE),IF($A$4="GB",VLOOKUP(B1173,lingue!$A$1:$W$2481,15,FALSE),IF($A$4="E",VLOOKUP(B1173,lingue!$A$1:$W$2481,21,FALSE),IF($A$4="PL",VLOOKUP(B1173,lingue!$A$1:$W$2481,23,FALSE),IF($A$4="D",VLOOKUP(B1173,lingue!$A$1:$W$2481,17,FALSE),IF($A$4="F",VLOOKUP(B1173,lingue!$A$1:$W$2481,19,FALSE)))))))</f>
        <v>CARRELLO E MENSOLE ZINCATI - BASE CON RUOTE FORNITA MONTATA</v>
      </c>
      <c r="F1173" s="28"/>
      <c r="G1173" s="8"/>
      <c r="J1173" s="25">
        <v>1</v>
      </c>
      <c r="K1173" s="26"/>
      <c r="L1173" s="27">
        <v>393.38</v>
      </c>
      <c r="M1173" s="102"/>
    </row>
    <row r="1174" spans="1:13" ht="21.75" customHeight="1" x14ac:dyDescent="0.25">
      <c r="A1174" s="34" t="s">
        <v>954</v>
      </c>
      <c r="B1174" s="22" t="s">
        <v>1151</v>
      </c>
      <c r="D1174" s="8" t="str">
        <f>IF($A$4="I",VLOOKUP(B1174,lingue!$A$1:$W$2481,12,FALSE),IF($A$4="GB",VLOOKUP(B1174,lingue!$A$1:$W$2481,14,FALSE),IF($A$4="E",VLOOKUP(B1174,lingue!$A$1:$W$2481,20,FALSE),IF($A$4="PL",VLOOKUP(B1174,lingue!$A$1:$W$2481,22,FALSE),IF($A$4="D",VLOOKUP(B1174,lingue!$A$1:$W$2481,16,FALSE),IF($A$4="F",VLOOKUP(B1174,lingue!$A$1:$W$2481,18,FALSE)))))))</f>
        <v>CARRELLO FOX CON 2 PRACTIBOX 3 CASSETTI PR32400001 + 2 COPPIE ROTAIE A=1200 MM FXRAIL12 - DIM. MM L=725 P=613 A=1430</v>
      </c>
      <c r="E1174" s="23" t="str">
        <f>IF($A$4="I",VLOOKUP(B1174,lingue!$A$1:$W$2481,13,FALSE),IF($A$4="GB",VLOOKUP(B1174,lingue!$A$1:$W$2481,15,FALSE),IF($A$4="E",VLOOKUP(B1174,lingue!$A$1:$W$2481,21,FALSE),IF($A$4="PL",VLOOKUP(B1174,lingue!$A$1:$W$2481,23,FALSE),IF($A$4="D",VLOOKUP(B1174,lingue!$A$1:$W$2481,17,FALSE),IF($A$4="F",VLOOKUP(B1174,lingue!$A$1:$W$2481,19,FALSE)))))))</f>
        <v>CARRELLO E MENSOLE ZINCATI - BASE CON RUOTE FORNITA MONTATA</v>
      </c>
      <c r="F1174" s="28"/>
      <c r="G1174" s="8"/>
      <c r="J1174" s="25">
        <v>1</v>
      </c>
      <c r="K1174" s="26"/>
      <c r="L1174" s="27">
        <v>406.73</v>
      </c>
      <c r="M1174" s="102"/>
    </row>
    <row r="1175" spans="1:13" ht="21.75" customHeight="1" x14ac:dyDescent="0.25">
      <c r="A1175" s="34" t="s">
        <v>954</v>
      </c>
      <c r="B1175" s="22" t="s">
        <v>1152</v>
      </c>
      <c r="D1175" s="8" t="str">
        <f>IF($A$4="I",VLOOKUP(B1175,lingue!$A$1:$W$2481,12,FALSE),IF($A$4="GB",VLOOKUP(B1175,lingue!$A$1:$W$2481,14,FALSE),IF($A$4="E",VLOOKUP(B1175,lingue!$A$1:$W$2481,20,FALSE),IF($A$4="PL",VLOOKUP(B1175,lingue!$A$1:$W$2481,22,FALSE),IF($A$4="D",VLOOKUP(B1175,lingue!$A$1:$W$2481,16,FALSE),IF($A$4="F",VLOOKUP(B1175,lingue!$A$1:$W$2481,18,FALSE)))))))</f>
        <v xml:space="preserve">COPPIA ROTAIE L=1200 MM - PER INSERIMENTO PRACTIBOX SU TROLLEY FOX FXTPR- - ALTEZZA UTILE INSERIMENTO 1264 MM </v>
      </c>
      <c r="E1175" s="23" t="str">
        <f>IF($A$4="I",VLOOKUP(B1175,lingue!$A$1:$W$2481,13,FALSE),IF($A$4="GB",VLOOKUP(B1175,lingue!$A$1:$W$2481,15,FALSE),IF($A$4="E",VLOOKUP(B1175,lingue!$A$1:$W$2481,21,FALSE),IF($A$4="PL",VLOOKUP(B1175,lingue!$A$1:$W$2481,23,FALSE),IF($A$4="D",VLOOKUP(B1175,lingue!$A$1:$W$2481,17,FALSE),IF($A$4="F",VLOOKUP(B1175,lingue!$A$1:$W$2481,19,FALSE)))))))</f>
        <v>CARRELLO E MENSOLE ZINCATI - BASE CON RUOTE FORNITA MONTATA</v>
      </c>
      <c r="F1175" s="28"/>
      <c r="G1175" s="8"/>
      <c r="J1175" s="25">
        <v>1</v>
      </c>
      <c r="K1175" s="26"/>
      <c r="L1175" s="27">
        <v>19.559999999999999</v>
      </c>
      <c r="M1175" s="102"/>
    </row>
    <row r="1176" spans="1:13" ht="21.75" customHeight="1" x14ac:dyDescent="0.25">
      <c r="A1176" s="34" t="s">
        <v>954</v>
      </c>
      <c r="B1176" s="22" t="s">
        <v>1153</v>
      </c>
      <c r="D1176" s="8" t="str">
        <f>IF($A$4="I",VLOOKUP(B1176,lingue!$A$1:$W$2481,12,FALSE),IF($A$4="GB",VLOOKUP(B1176,lingue!$A$1:$W$2481,14,FALSE),IF($A$4="E",VLOOKUP(B1176,lingue!$A$1:$W$2481,20,FALSE),IF($A$4="PL",VLOOKUP(B1176,lingue!$A$1:$W$2481,22,FALSE),IF($A$4="D",VLOOKUP(B1176,lingue!$A$1:$W$2481,16,FALSE),IF($A$4="F",VLOOKUP(B1176,lingue!$A$1:$W$2481,18,FALSE)))))))</f>
        <v xml:space="preserve">COPPIA ROTAIE L=280 MM - PER INSERIMENTO PRACTIBOX SU TROLLEY FOX FXTPR- - ALTEZZA UTILE INSERIMENTO 276 MM </v>
      </c>
      <c r="E1176" s="23" t="str">
        <f>IF($A$4="I",VLOOKUP(B1176,lingue!$A$1:$W$2481,13,FALSE),IF($A$4="GB",VLOOKUP(B1176,lingue!$A$1:$W$2481,15,FALSE),IF($A$4="E",VLOOKUP(B1176,lingue!$A$1:$W$2481,21,FALSE),IF($A$4="PL",VLOOKUP(B1176,lingue!$A$1:$W$2481,23,FALSE),IF($A$4="D",VLOOKUP(B1176,lingue!$A$1:$W$2481,17,FALSE),IF($A$4="F",VLOOKUP(B1176,lingue!$A$1:$W$2481,19,FALSE)))))))</f>
        <v>CARRELLO E MENSOLE ZINCATI - BASE CON RUOTE FORNITA MONTATA</v>
      </c>
      <c r="F1176" s="28"/>
      <c r="G1176" s="8"/>
      <c r="J1176" s="25">
        <v>1</v>
      </c>
      <c r="K1176" s="26"/>
      <c r="L1176" s="27">
        <v>19.96</v>
      </c>
      <c r="M1176" s="102"/>
    </row>
    <row r="1177" spans="1:13" ht="21.75" customHeight="1" x14ac:dyDescent="0.25">
      <c r="A1177" s="34" t="s">
        <v>954</v>
      </c>
      <c r="B1177" s="22" t="s">
        <v>1154</v>
      </c>
      <c r="D1177" s="8" t="str">
        <f>IF($A$4="I",VLOOKUP(B1177,lingue!$A$1:$W$2481,12,FALSE),IF($A$4="GB",VLOOKUP(B1177,lingue!$A$1:$W$2481,14,FALSE),IF($A$4="E",VLOOKUP(B1177,lingue!$A$1:$W$2481,20,FALSE),IF($A$4="PL",VLOOKUP(B1177,lingue!$A$1:$W$2481,22,FALSE),IF($A$4="D",VLOOKUP(B1177,lingue!$A$1:$W$2481,16,FALSE),IF($A$4="F",VLOOKUP(B1177,lingue!$A$1:$W$2481,18,FALSE)))))))</f>
        <v>CARRELLO FOX CON 2 MENSOLE INCLINABILI PROF. 220 MM + 6 NEXIT NX3212A5101 GRIGIO SCURO - DIM. MM L=1023 P=613 A=1430</v>
      </c>
      <c r="E1177" s="23" t="str">
        <f>IF($A$4="I",VLOOKUP(B1177,lingue!$A$1:$W$2481,13,FALSE),IF($A$4="GB",VLOOKUP(B1177,lingue!$A$1:$W$2481,15,FALSE),IF($A$4="E",VLOOKUP(B1177,lingue!$A$1:$W$2481,21,FALSE),IF($A$4="PL",VLOOKUP(B1177,lingue!$A$1:$W$2481,23,FALSE),IF($A$4="D",VLOOKUP(B1177,lingue!$A$1:$W$2481,17,FALSE),IF($A$4="F",VLOOKUP(B1177,lingue!$A$1:$W$2481,19,FALSE)))))))</f>
        <v>CARRELLO E MENSOLE ZINCATI - BASE CON RUOTE FORNITA MONTATA</v>
      </c>
      <c r="F1177" s="28"/>
      <c r="G1177" s="8"/>
      <c r="J1177" s="25">
        <v>1</v>
      </c>
      <c r="K1177" s="26"/>
      <c r="L1177" s="27">
        <v>398.14</v>
      </c>
      <c r="M1177" s="102"/>
    </row>
    <row r="1178" spans="1:13" ht="21.75" customHeight="1" x14ac:dyDescent="0.25">
      <c r="A1178" s="34" t="s">
        <v>954</v>
      </c>
      <c r="B1178" s="22" t="s">
        <v>1155</v>
      </c>
      <c r="D1178" s="8" t="str">
        <f>IF($A$4="I",VLOOKUP(B1178,lingue!$A$1:$W$2481,12,FALSE),IF($A$4="GB",VLOOKUP(B1178,lingue!$A$1:$W$2481,14,FALSE),IF($A$4="E",VLOOKUP(B1178,lingue!$A$1:$W$2481,20,FALSE),IF($A$4="PL",VLOOKUP(B1178,lingue!$A$1:$W$2481,22,FALSE),IF($A$4="D",VLOOKUP(B1178,lingue!$A$1:$W$2481,16,FALSE),IF($A$4="F",VLOOKUP(B1178,lingue!$A$1:$W$2481,18,FALSE)))))))</f>
        <v>CARRELLO FOX CON 2 MENSOLE INCLINABILI PROF. 220 MM + 6 NEXIT REPLAST NX3212A5401 GRIGIO SCURO - DIM. MM L=1023 P=613 A=1430</v>
      </c>
      <c r="E1178" s="23" t="str">
        <f>IF($A$4="I",VLOOKUP(B1178,lingue!$A$1:$W$2481,13,FALSE),IF($A$4="GB",VLOOKUP(B1178,lingue!$A$1:$W$2481,15,FALSE),IF($A$4="E",VLOOKUP(B1178,lingue!$A$1:$W$2481,21,FALSE),IF($A$4="PL",VLOOKUP(B1178,lingue!$A$1:$W$2481,23,FALSE),IF($A$4="D",VLOOKUP(B1178,lingue!$A$1:$W$2481,17,FALSE),IF($A$4="F",VLOOKUP(B1178,lingue!$A$1:$W$2481,19,FALSE)))))))</f>
        <v>CARRELLO E MENSOLE ZINCATI - BASE CON RUOTE FORNITA MONTATA</v>
      </c>
      <c r="F1178" s="28"/>
      <c r="G1178" s="8"/>
      <c r="J1178" s="25">
        <v>1</v>
      </c>
      <c r="K1178" s="26"/>
      <c r="L1178" s="27">
        <v>393.74</v>
      </c>
      <c r="M1178" s="102"/>
    </row>
    <row r="1179" spans="1:13" ht="21.75" customHeight="1" x14ac:dyDescent="0.25">
      <c r="A1179" s="34" t="s">
        <v>954</v>
      </c>
      <c r="B1179" s="22" t="s">
        <v>1156</v>
      </c>
      <c r="D1179" s="8" t="str">
        <f>IF($A$4="I",VLOOKUP(B1179,lingue!$A$1:$W$2481,12,FALSE),IF($A$4="GB",VLOOKUP(B1179,lingue!$A$1:$W$2481,14,FALSE),IF($A$4="E",VLOOKUP(B1179,lingue!$A$1:$W$2481,20,FALSE),IF($A$4="PL",VLOOKUP(B1179,lingue!$A$1:$W$2481,22,FALSE),IF($A$4="D",VLOOKUP(B1179,lingue!$A$1:$W$2481,16,FALSE),IF($A$4="F",VLOOKUP(B1179,lingue!$A$1:$W$2481,18,FALSE)))))))</f>
        <v>CARRELLO FOX CON 2 MENSOLE INCLINABILI PROF. 220 MM + 6 NEXIT NX3217A5101 GRIGIO SCURO - DIM. MM L=1023 P=613 A=1430</v>
      </c>
      <c r="E1179" s="23" t="str">
        <f>IF($A$4="I",VLOOKUP(B1179,lingue!$A$1:$W$2481,13,FALSE),IF($A$4="GB",VLOOKUP(B1179,lingue!$A$1:$W$2481,15,FALSE),IF($A$4="E",VLOOKUP(B1179,lingue!$A$1:$W$2481,21,FALSE),IF($A$4="PL",VLOOKUP(B1179,lingue!$A$1:$W$2481,23,FALSE),IF($A$4="D",VLOOKUP(B1179,lingue!$A$1:$W$2481,17,FALSE),IF($A$4="F",VLOOKUP(B1179,lingue!$A$1:$W$2481,19,FALSE)))))))</f>
        <v>CARRELLO E MENSOLE ZINCATI - BASE CON RUOTE FORNITA MONTATA</v>
      </c>
      <c r="F1179" s="28"/>
      <c r="G1179" s="8"/>
      <c r="J1179" s="25">
        <v>1</v>
      </c>
      <c r="K1179" s="26"/>
      <c r="L1179" s="27">
        <v>402.32</v>
      </c>
      <c r="M1179" s="102"/>
    </row>
    <row r="1180" spans="1:13" ht="21.75" customHeight="1" x14ac:dyDescent="0.25">
      <c r="A1180" s="34" t="s">
        <v>954</v>
      </c>
      <c r="B1180" s="22" t="s">
        <v>1157</v>
      </c>
      <c r="D1180" s="8" t="str">
        <f>IF($A$4="I",VLOOKUP(B1180,lingue!$A$1:$W$2481,12,FALSE),IF($A$4="GB",VLOOKUP(B1180,lingue!$A$1:$W$2481,14,FALSE),IF($A$4="E",VLOOKUP(B1180,lingue!$A$1:$W$2481,20,FALSE),IF($A$4="PL",VLOOKUP(B1180,lingue!$A$1:$W$2481,22,FALSE),IF($A$4="D",VLOOKUP(B1180,lingue!$A$1:$W$2481,16,FALSE),IF($A$4="F",VLOOKUP(B1180,lingue!$A$1:$W$2481,18,FALSE)))))))</f>
        <v>CARRELLO FOX CON 2 MENSOLE INCLINABILI PROF. 220 MM + 6 NEXIT REPLAST NX3217A5401 GRIGIO SCURO - DIM. MM L=1023 P=613 A=1430</v>
      </c>
      <c r="E1180" s="23" t="str">
        <f>IF($A$4="I",VLOOKUP(B1180,lingue!$A$1:$W$2481,13,FALSE),IF($A$4="GB",VLOOKUP(B1180,lingue!$A$1:$W$2481,15,FALSE),IF($A$4="E",VLOOKUP(B1180,lingue!$A$1:$W$2481,21,FALSE),IF($A$4="PL",VLOOKUP(B1180,lingue!$A$1:$W$2481,23,FALSE),IF($A$4="D",VLOOKUP(B1180,lingue!$A$1:$W$2481,17,FALSE),IF($A$4="F",VLOOKUP(B1180,lingue!$A$1:$W$2481,19,FALSE)))))))</f>
        <v>CARRELLO E MENSOLE ZINCATI - BASE CON RUOTE FORNITA MONTATA</v>
      </c>
      <c r="F1180" s="28"/>
      <c r="G1180" s="8"/>
      <c r="J1180" s="25">
        <v>1</v>
      </c>
      <c r="K1180" s="26"/>
      <c r="L1180" s="27">
        <v>397.32999999999993</v>
      </c>
      <c r="M1180" s="102"/>
    </row>
    <row r="1181" spans="1:13" ht="21.75" customHeight="1" x14ac:dyDescent="0.25">
      <c r="A1181" s="34" t="s">
        <v>954</v>
      </c>
      <c r="B1181" s="22" t="s">
        <v>1158</v>
      </c>
      <c r="D1181" s="8" t="str">
        <f>IF($A$4="I",VLOOKUP(B1181,lingue!$A$1:$W$2481,12,FALSE),IF($A$4="GB",VLOOKUP(B1181,lingue!$A$1:$W$2481,14,FALSE),IF($A$4="E",VLOOKUP(B1181,lingue!$A$1:$W$2481,20,FALSE),IF($A$4="PL",VLOOKUP(B1181,lingue!$A$1:$W$2481,22,FALSE),IF($A$4="D",VLOOKUP(B1181,lingue!$A$1:$W$2481,16,FALSE),IF($A$4="F",VLOOKUP(B1181,lingue!$A$1:$W$2481,18,FALSE)))))))</f>
        <v>CARRELLO FOX CON 2 MENSOLE INCLINABILI PROF. 320 MM + 8 NEXIT NX3212A5101 GRIGIO SCURO - DIM. MM L=1023 P=613 A=1430</v>
      </c>
      <c r="E1181" s="23" t="str">
        <f>IF($A$4="I",VLOOKUP(B1181,lingue!$A$1:$W$2481,13,FALSE),IF($A$4="GB",VLOOKUP(B1181,lingue!$A$1:$W$2481,15,FALSE),IF($A$4="E",VLOOKUP(B1181,lingue!$A$1:$W$2481,21,FALSE),IF($A$4="PL",VLOOKUP(B1181,lingue!$A$1:$W$2481,23,FALSE),IF($A$4="D",VLOOKUP(B1181,lingue!$A$1:$W$2481,17,FALSE),IF($A$4="F",VLOOKUP(B1181,lingue!$A$1:$W$2481,19,FALSE)))))))</f>
        <v>CARRELLO E MENSOLE ZINCATI - BASE CON RUOTE FORNITA MONTATA</v>
      </c>
      <c r="F1181" s="28"/>
      <c r="G1181" s="8"/>
      <c r="J1181" s="25">
        <v>1</v>
      </c>
      <c r="K1181" s="26"/>
      <c r="L1181" s="27">
        <v>418.48</v>
      </c>
      <c r="M1181" s="102"/>
    </row>
    <row r="1182" spans="1:13" ht="21.75" customHeight="1" x14ac:dyDescent="0.25">
      <c r="A1182" s="34" t="s">
        <v>954</v>
      </c>
      <c r="B1182" s="22" t="s">
        <v>1159</v>
      </c>
      <c r="D1182" s="8" t="str">
        <f>IF($A$4="I",VLOOKUP(B1182,lingue!$A$1:$W$2481,12,FALSE),IF($A$4="GB",VLOOKUP(B1182,lingue!$A$1:$W$2481,14,FALSE),IF($A$4="E",VLOOKUP(B1182,lingue!$A$1:$W$2481,20,FALSE),IF($A$4="PL",VLOOKUP(B1182,lingue!$A$1:$W$2481,22,FALSE),IF($A$4="D",VLOOKUP(B1182,lingue!$A$1:$W$2481,16,FALSE),IF($A$4="F",VLOOKUP(B1182,lingue!$A$1:$W$2481,18,FALSE)))))))</f>
        <v>CARRELLO FOX CON 2 MENSOLE INCLINABILI PROF. 320 MM + 8 NEXIT REPLAST NX3212A5401 GRIGIO SCURO - DIM. MM L=1023 P=613 A=1430</v>
      </c>
      <c r="E1182" s="23" t="str">
        <f>IF($A$4="I",VLOOKUP(B1182,lingue!$A$1:$W$2481,13,FALSE),IF($A$4="GB",VLOOKUP(B1182,lingue!$A$1:$W$2481,15,FALSE),IF($A$4="E",VLOOKUP(B1182,lingue!$A$1:$W$2481,21,FALSE),IF($A$4="PL",VLOOKUP(B1182,lingue!$A$1:$W$2481,23,FALSE),IF($A$4="D",VLOOKUP(B1182,lingue!$A$1:$W$2481,17,FALSE),IF($A$4="F",VLOOKUP(B1182,lingue!$A$1:$W$2481,19,FALSE)))))))</f>
        <v>CARRELLO E MENSOLE ZINCATI - BASE CON RUOTE FORNITA MONTATA</v>
      </c>
      <c r="F1182" s="28"/>
      <c r="G1182" s="8"/>
      <c r="J1182" s="25">
        <v>1</v>
      </c>
      <c r="K1182" s="26"/>
      <c r="L1182" s="27">
        <v>412.62</v>
      </c>
      <c r="M1182" s="102"/>
    </row>
    <row r="1183" spans="1:13" ht="21.75" customHeight="1" x14ac:dyDescent="0.25">
      <c r="A1183" s="34" t="s">
        <v>954</v>
      </c>
      <c r="B1183" s="22" t="s">
        <v>1160</v>
      </c>
      <c r="D1183" s="8" t="str">
        <f>IF($A$4="I",VLOOKUP(B1183,lingue!$A$1:$W$2481,12,FALSE),IF($A$4="GB",VLOOKUP(B1183,lingue!$A$1:$W$2481,14,FALSE),IF($A$4="E",VLOOKUP(B1183,lingue!$A$1:$W$2481,20,FALSE),IF($A$4="PL",VLOOKUP(B1183,lingue!$A$1:$W$2481,22,FALSE),IF($A$4="D",VLOOKUP(B1183,lingue!$A$1:$W$2481,16,FALSE),IF($A$4="F",VLOOKUP(B1183,lingue!$A$1:$W$2481,18,FALSE)))))))</f>
        <v>CARRELLO FOX CON 2 MENSOLE INCLINABILI PROF. 320 MM + 8 NEXIT NX3217A5101 GRIGIO SCURO - DIM. MM L=1023 P=613 A=1430</v>
      </c>
      <c r="E1183" s="23" t="str">
        <f>IF($A$4="I",VLOOKUP(B1183,lingue!$A$1:$W$2481,13,FALSE),IF($A$4="GB",VLOOKUP(B1183,lingue!$A$1:$W$2481,15,FALSE),IF($A$4="E",VLOOKUP(B1183,lingue!$A$1:$W$2481,21,FALSE),IF($A$4="PL",VLOOKUP(B1183,lingue!$A$1:$W$2481,23,FALSE),IF($A$4="D",VLOOKUP(B1183,lingue!$A$1:$W$2481,17,FALSE),IF($A$4="F",VLOOKUP(B1183,lingue!$A$1:$W$2481,19,FALSE)))))))</f>
        <v>CARRELLO E MENSOLE ZINCATI - BASE CON RUOTE FORNITA MONTATA</v>
      </c>
      <c r="F1183" s="28"/>
      <c r="G1183" s="8"/>
      <c r="J1183" s="25">
        <v>1</v>
      </c>
      <c r="K1183" s="26"/>
      <c r="L1183" s="27">
        <v>424.06</v>
      </c>
      <c r="M1183" s="102"/>
    </row>
    <row r="1184" spans="1:13" ht="21.75" customHeight="1" x14ac:dyDescent="0.25">
      <c r="A1184" s="34" t="s">
        <v>954</v>
      </c>
      <c r="B1184" s="22" t="s">
        <v>1161</v>
      </c>
      <c r="D1184" s="8" t="str">
        <f>IF($A$4="I",VLOOKUP(B1184,lingue!$A$1:$W$2481,12,FALSE),IF($A$4="GB",VLOOKUP(B1184,lingue!$A$1:$W$2481,14,FALSE),IF($A$4="E",VLOOKUP(B1184,lingue!$A$1:$W$2481,20,FALSE),IF($A$4="PL",VLOOKUP(B1184,lingue!$A$1:$W$2481,22,FALSE),IF($A$4="D",VLOOKUP(B1184,lingue!$A$1:$W$2481,16,FALSE),IF($A$4="F",VLOOKUP(B1184,lingue!$A$1:$W$2481,18,FALSE)))))))</f>
        <v>CARRELLO FOX CON 2 MENSOLE INCLINABILI PROF. 320 MM + 8 NEXIT REPLAST NX3217A5401 GRIGIO SCURO - DIM. MM L=1023 P=613 A=1430</v>
      </c>
      <c r="E1184" s="23" t="str">
        <f>IF($A$4="I",VLOOKUP(B1184,lingue!$A$1:$W$2481,13,FALSE),IF($A$4="GB",VLOOKUP(B1184,lingue!$A$1:$W$2481,15,FALSE),IF($A$4="E",VLOOKUP(B1184,lingue!$A$1:$W$2481,21,FALSE),IF($A$4="PL",VLOOKUP(B1184,lingue!$A$1:$W$2481,23,FALSE),IF($A$4="D",VLOOKUP(B1184,lingue!$A$1:$W$2481,17,FALSE),IF($A$4="F",VLOOKUP(B1184,lingue!$A$1:$W$2481,19,FALSE)))))))</f>
        <v>CARRELLO E MENSOLE ZINCATI - BASE CON RUOTE FORNITA MONTATA</v>
      </c>
      <c r="F1184" s="28"/>
      <c r="G1184" s="8"/>
      <c r="J1184" s="25">
        <v>1</v>
      </c>
      <c r="K1184" s="26"/>
      <c r="L1184" s="27">
        <v>417.40999999999997</v>
      </c>
      <c r="M1184" s="102"/>
    </row>
    <row r="1185" spans="1:13" ht="21.75" customHeight="1" x14ac:dyDescent="0.25">
      <c r="A1185" s="34" t="s">
        <v>954</v>
      </c>
      <c r="B1185" s="22" t="s">
        <v>1162</v>
      </c>
      <c r="D1185" s="8" t="str">
        <f>IF($A$4="I",VLOOKUP(B1185,lingue!$A$1:$W$2481,12,FALSE),IF($A$4="GB",VLOOKUP(B1185,lingue!$A$1:$W$2481,14,FALSE),IF($A$4="E",VLOOKUP(B1185,lingue!$A$1:$W$2481,20,FALSE),IF($A$4="PL",VLOOKUP(B1185,lingue!$A$1:$W$2481,22,FALSE),IF($A$4="D",VLOOKUP(B1185,lingue!$A$1:$W$2481,16,FALSE),IF($A$4="F",VLOOKUP(B1185,lingue!$A$1:$W$2481,18,FALSE)))))))</f>
        <v>CARRELLO FOX CON 2 MENSOLE INCLINABILI PROF. 320 MM + 4 NEXIT NX4312A5101 GRIGIO SCURO - DIM. MM L=1023 P=613 A=1430</v>
      </c>
      <c r="E1185" s="23" t="str">
        <f>IF($A$4="I",VLOOKUP(B1185,lingue!$A$1:$W$2481,13,FALSE),IF($A$4="GB",VLOOKUP(B1185,lingue!$A$1:$W$2481,15,FALSE),IF($A$4="E",VLOOKUP(B1185,lingue!$A$1:$W$2481,21,FALSE),IF($A$4="PL",VLOOKUP(B1185,lingue!$A$1:$W$2481,23,FALSE),IF($A$4="D",VLOOKUP(B1185,lingue!$A$1:$W$2481,17,FALSE),IF($A$4="F",VLOOKUP(B1185,lingue!$A$1:$W$2481,19,FALSE)))))))</f>
        <v>CARRELLO E MENSOLE ZINCATI - BASE CON RUOTE FORNITA MONTATA</v>
      </c>
      <c r="F1185" s="28"/>
      <c r="G1185" s="8"/>
      <c r="J1185" s="25">
        <v>1</v>
      </c>
      <c r="K1185" s="26"/>
      <c r="L1185" s="27">
        <v>409.44</v>
      </c>
      <c r="M1185" s="102"/>
    </row>
    <row r="1186" spans="1:13" ht="21.75" customHeight="1" x14ac:dyDescent="0.25">
      <c r="A1186" s="34" t="s">
        <v>954</v>
      </c>
      <c r="B1186" s="22" t="s">
        <v>1163</v>
      </c>
      <c r="D1186" s="8" t="str">
        <f>IF($A$4="I",VLOOKUP(B1186,lingue!$A$1:$W$2481,12,FALSE),IF($A$4="GB",VLOOKUP(B1186,lingue!$A$1:$W$2481,14,FALSE),IF($A$4="E",VLOOKUP(B1186,lingue!$A$1:$W$2481,20,FALSE),IF($A$4="PL",VLOOKUP(B1186,lingue!$A$1:$W$2481,22,FALSE),IF($A$4="D",VLOOKUP(B1186,lingue!$A$1:$W$2481,16,FALSE),IF($A$4="F",VLOOKUP(B1186,lingue!$A$1:$W$2481,18,FALSE)))))))</f>
        <v>CARRELLO FOX CON 2 MENSOLE INCLINABILI PROF. 320 MM + 4 NEXIT REPLAST NX4312A5401 GRIGIO SCURO - DIM. MM L=1023 P=613 A=1430</v>
      </c>
      <c r="E1186" s="23" t="str">
        <f>IF($A$4="I",VLOOKUP(B1186,lingue!$A$1:$W$2481,13,FALSE),IF($A$4="GB",VLOOKUP(B1186,lingue!$A$1:$W$2481,15,FALSE),IF($A$4="E",VLOOKUP(B1186,lingue!$A$1:$W$2481,21,FALSE),IF($A$4="PL",VLOOKUP(B1186,lingue!$A$1:$W$2481,23,FALSE),IF($A$4="D",VLOOKUP(B1186,lingue!$A$1:$W$2481,17,FALSE),IF($A$4="F",VLOOKUP(B1186,lingue!$A$1:$W$2481,19,FALSE)))))))</f>
        <v>CARRELLO E MENSOLE ZINCATI - BASE CON RUOTE FORNITA MONTATA</v>
      </c>
      <c r="F1186" s="28"/>
      <c r="G1186" s="8"/>
      <c r="J1186" s="25">
        <v>1</v>
      </c>
      <c r="K1186" s="26"/>
      <c r="L1186" s="27">
        <v>403.91999999999996</v>
      </c>
      <c r="M1186" s="102"/>
    </row>
    <row r="1187" spans="1:13" ht="21.75" customHeight="1" x14ac:dyDescent="0.25">
      <c r="A1187" s="34" t="s">
        <v>954</v>
      </c>
      <c r="B1187" s="22" t="s">
        <v>1164</v>
      </c>
      <c r="D1187" s="8" t="str">
        <f>IF($A$4="I",VLOOKUP(B1187,lingue!$A$1:$W$2481,12,FALSE),IF($A$4="GB",VLOOKUP(B1187,lingue!$A$1:$W$2481,14,FALSE),IF($A$4="E",VLOOKUP(B1187,lingue!$A$1:$W$2481,20,FALSE),IF($A$4="PL",VLOOKUP(B1187,lingue!$A$1:$W$2481,22,FALSE),IF($A$4="D",VLOOKUP(B1187,lingue!$A$1:$W$2481,16,FALSE),IF($A$4="F",VLOOKUP(B1187,lingue!$A$1:$W$2481,18,FALSE)))))))</f>
        <v>CARRELLO FOX CON 2 MENSOLE INCLINABILI PROF. 320 MM + 4 NEXIT NX4317B5101 GRIGIO SCURO - DIM. MM L=1023 P=613 A=1430</v>
      </c>
      <c r="E1187" s="23" t="str">
        <f>IF($A$4="I",VLOOKUP(B1187,lingue!$A$1:$W$2481,13,FALSE),IF($A$4="GB",VLOOKUP(B1187,lingue!$A$1:$W$2481,15,FALSE),IF($A$4="E",VLOOKUP(B1187,lingue!$A$1:$W$2481,21,FALSE),IF($A$4="PL",VLOOKUP(B1187,lingue!$A$1:$W$2481,23,FALSE),IF($A$4="D",VLOOKUP(B1187,lingue!$A$1:$W$2481,17,FALSE),IF($A$4="F",VLOOKUP(B1187,lingue!$A$1:$W$2481,19,FALSE)))))))</f>
        <v>CARRELLO E MENSOLE ZINCATI - BASE CON RUOTE FORNITA MONTATA</v>
      </c>
      <c r="F1187" s="28"/>
      <c r="G1187" s="8"/>
      <c r="J1187" s="25">
        <v>1</v>
      </c>
      <c r="K1187" s="26"/>
      <c r="L1187" s="27">
        <v>414.82</v>
      </c>
      <c r="M1187" s="102"/>
    </row>
    <row r="1188" spans="1:13" ht="21.75" customHeight="1" x14ac:dyDescent="0.25">
      <c r="A1188" s="34" t="s">
        <v>954</v>
      </c>
      <c r="B1188" s="22" t="s">
        <v>1165</v>
      </c>
      <c r="D1188" s="8" t="str">
        <f>IF($A$4="I",VLOOKUP(B1188,lingue!$A$1:$W$2481,12,FALSE),IF($A$4="GB",VLOOKUP(B1188,lingue!$A$1:$W$2481,14,FALSE),IF($A$4="E",VLOOKUP(B1188,lingue!$A$1:$W$2481,20,FALSE),IF($A$4="PL",VLOOKUP(B1188,lingue!$A$1:$W$2481,22,FALSE),IF($A$4="D",VLOOKUP(B1188,lingue!$A$1:$W$2481,16,FALSE),IF($A$4="F",VLOOKUP(B1188,lingue!$A$1:$W$2481,18,FALSE)))))))</f>
        <v>CARRELLO FOX CON 2 MENSOLE INCLINABILI PROF. 320 MM + 4 NEXIT REPLAST NX4317B5401 GRIGIO SCURO - DIM. MM L=1023 P=613 A=1430</v>
      </c>
      <c r="E1188" s="23" t="str">
        <f>IF($A$4="I",VLOOKUP(B1188,lingue!$A$1:$W$2481,13,FALSE),IF($A$4="GB",VLOOKUP(B1188,lingue!$A$1:$W$2481,15,FALSE),IF($A$4="E",VLOOKUP(B1188,lingue!$A$1:$W$2481,21,FALSE),IF($A$4="PL",VLOOKUP(B1188,lingue!$A$1:$W$2481,23,FALSE),IF($A$4="D",VLOOKUP(B1188,lingue!$A$1:$W$2481,17,FALSE),IF($A$4="F",VLOOKUP(B1188,lingue!$A$1:$W$2481,19,FALSE)))))))</f>
        <v>CARRELLO E MENSOLE ZINCATI - BASE CON RUOTE FORNITA MONTATA</v>
      </c>
      <c r="F1188" s="28"/>
      <c r="G1188" s="8"/>
      <c r="J1188" s="25">
        <v>1</v>
      </c>
      <c r="K1188" s="26"/>
      <c r="L1188" s="27">
        <v>409.54</v>
      </c>
      <c r="M1188" s="102"/>
    </row>
    <row r="1189" spans="1:13" ht="21.75" customHeight="1" x14ac:dyDescent="0.25">
      <c r="A1189" s="34" t="s">
        <v>954</v>
      </c>
      <c r="B1189" s="22" t="s">
        <v>1166</v>
      </c>
      <c r="D1189" s="8" t="str">
        <f>IF($A$4="I",VLOOKUP(B1189,lingue!$A$1:$W$2481,12,FALSE),IF($A$4="GB",VLOOKUP(B1189,lingue!$A$1:$W$2481,14,FALSE),IF($A$4="E",VLOOKUP(B1189,lingue!$A$1:$W$2481,20,FALSE),IF($A$4="PL",VLOOKUP(B1189,lingue!$A$1:$W$2481,22,FALSE),IF($A$4="D",VLOOKUP(B1189,lingue!$A$1:$W$2481,16,FALSE),IF($A$4="F",VLOOKUP(B1189,lingue!$A$1:$W$2481,18,FALSE)))))))</f>
        <v>CARRELLO FOX CON 2 MENSOLE INCLINABILI PROF. 320 MM + 4 NEXIT NX4322B5101 GRIGIO SCURO - DIM. MM L=1023 P=613 A=1430</v>
      </c>
      <c r="E1189" s="23" t="str">
        <f>IF($A$4="I",VLOOKUP(B1189,lingue!$A$1:$W$2481,13,FALSE),IF($A$4="GB",VLOOKUP(B1189,lingue!$A$1:$W$2481,15,FALSE),IF($A$4="E",VLOOKUP(B1189,lingue!$A$1:$W$2481,21,FALSE),IF($A$4="PL",VLOOKUP(B1189,lingue!$A$1:$W$2481,23,FALSE),IF($A$4="D",VLOOKUP(B1189,lingue!$A$1:$W$2481,17,FALSE),IF($A$4="F",VLOOKUP(B1189,lingue!$A$1:$W$2481,19,FALSE)))))))</f>
        <v>CARRELLO E MENSOLE ZINCATI - BASE CON RUOTE FORNITA MONTATA</v>
      </c>
      <c r="F1189" s="28"/>
      <c r="G1189" s="8"/>
      <c r="J1189" s="25">
        <v>1</v>
      </c>
      <c r="K1189" s="26"/>
      <c r="L1189" s="27">
        <v>418.86</v>
      </c>
      <c r="M1189" s="102"/>
    </row>
    <row r="1190" spans="1:13" ht="21.75" customHeight="1" x14ac:dyDescent="0.25">
      <c r="A1190" s="34" t="s">
        <v>954</v>
      </c>
      <c r="B1190" s="22" t="s">
        <v>1167</v>
      </c>
      <c r="D1190" s="8" t="str">
        <f>IF($A$4="I",VLOOKUP(B1190,lingue!$A$1:$W$2481,12,FALSE),IF($A$4="GB",VLOOKUP(B1190,lingue!$A$1:$W$2481,14,FALSE),IF($A$4="E",VLOOKUP(B1190,lingue!$A$1:$W$2481,20,FALSE),IF($A$4="PL",VLOOKUP(B1190,lingue!$A$1:$W$2481,22,FALSE),IF($A$4="D",VLOOKUP(B1190,lingue!$A$1:$W$2481,16,FALSE),IF($A$4="F",VLOOKUP(B1190,lingue!$A$1:$W$2481,18,FALSE)))))))</f>
        <v>CARRELLO FOX CON 2 MENSOLE INCLINABILI PROF. 320 MM + 4 NEXIT REPLAST NX4322B5401 GRIGIO SCURO - DIM. MM L=1023 P=613 A=1430</v>
      </c>
      <c r="E1190" s="23" t="str">
        <f>IF($A$4="I",VLOOKUP(B1190,lingue!$A$1:$W$2481,13,FALSE),IF($A$4="GB",VLOOKUP(B1190,lingue!$A$1:$W$2481,15,FALSE),IF($A$4="E",VLOOKUP(B1190,lingue!$A$1:$W$2481,21,FALSE),IF($A$4="PL",VLOOKUP(B1190,lingue!$A$1:$W$2481,23,FALSE),IF($A$4="D",VLOOKUP(B1190,lingue!$A$1:$W$2481,17,FALSE),IF($A$4="F",VLOOKUP(B1190,lingue!$A$1:$W$2481,19,FALSE)))))))</f>
        <v>CARRELLO E MENSOLE ZINCATI - BASE CON RUOTE FORNITA MONTATA</v>
      </c>
      <c r="F1190" s="28"/>
      <c r="G1190" s="8"/>
      <c r="J1190" s="25">
        <v>1</v>
      </c>
      <c r="K1190" s="26"/>
      <c r="L1190" s="27">
        <v>412.97</v>
      </c>
      <c r="M1190" s="102"/>
    </row>
    <row r="1191" spans="1:13" ht="21.75" customHeight="1" x14ac:dyDescent="0.25">
      <c r="A1191" s="34" t="s">
        <v>954</v>
      </c>
      <c r="B1191" s="22" t="s">
        <v>1168</v>
      </c>
      <c r="D1191" s="8" t="str">
        <f>IF($A$4="I",VLOOKUP(B1191,lingue!$A$1:$W$2481,12,FALSE),IF($A$4="GB",VLOOKUP(B1191,lingue!$A$1:$W$2481,14,FALSE),IF($A$4="E",VLOOKUP(B1191,lingue!$A$1:$W$2481,20,FALSE),IF($A$4="PL",VLOOKUP(B1191,lingue!$A$1:$W$2481,22,FALSE),IF($A$4="D",VLOOKUP(B1191,lingue!$A$1:$W$2481,16,FALSE),IF($A$4="F",VLOOKUP(B1191,lingue!$A$1:$W$2481,18,FALSE)))))))</f>
        <v>CARRELLO FOX CON 2 MENSOLE INCLINABILI PROF. 420 MM + 6 NEXIT NX4312A5101 GRIGIO SCURO - DIM. MM L=1023 P=613 A=1430</v>
      </c>
      <c r="E1191" s="23" t="str">
        <f>IF($A$4="I",VLOOKUP(B1191,lingue!$A$1:$W$2481,13,FALSE),IF($A$4="GB",VLOOKUP(B1191,lingue!$A$1:$W$2481,15,FALSE),IF($A$4="E",VLOOKUP(B1191,lingue!$A$1:$W$2481,21,FALSE),IF($A$4="PL",VLOOKUP(B1191,lingue!$A$1:$W$2481,23,FALSE),IF($A$4="D",VLOOKUP(B1191,lingue!$A$1:$W$2481,17,FALSE),IF($A$4="F",VLOOKUP(B1191,lingue!$A$1:$W$2481,19,FALSE)))))))</f>
        <v>CARRELLO E MENSOLE ZINCATI - BASE CON RUOTE FORNITA MONTATA</v>
      </c>
      <c r="F1191" s="28"/>
      <c r="G1191" s="8"/>
      <c r="J1191" s="25">
        <v>1</v>
      </c>
      <c r="K1191" s="26"/>
      <c r="L1191" s="27">
        <v>420.01</v>
      </c>
      <c r="M1191" s="102"/>
    </row>
    <row r="1192" spans="1:13" ht="21.75" customHeight="1" x14ac:dyDescent="0.25">
      <c r="A1192" s="34" t="s">
        <v>954</v>
      </c>
      <c r="B1192" s="22" t="s">
        <v>1169</v>
      </c>
      <c r="D1192" s="8" t="str">
        <f>IF($A$4="I",VLOOKUP(B1192,lingue!$A$1:$W$2481,12,FALSE),IF($A$4="GB",VLOOKUP(B1192,lingue!$A$1:$W$2481,14,FALSE),IF($A$4="E",VLOOKUP(B1192,lingue!$A$1:$W$2481,20,FALSE),IF($A$4="PL",VLOOKUP(B1192,lingue!$A$1:$W$2481,22,FALSE),IF($A$4="D",VLOOKUP(B1192,lingue!$A$1:$W$2481,16,FALSE),IF($A$4="F",VLOOKUP(B1192,lingue!$A$1:$W$2481,18,FALSE)))))))</f>
        <v>CARRELLO FOX CON 2 MENSOLE INCLINABILI PROF. 420 MM + 6 NEXIT REPLAST NX4312A5401 GRIGIO SCURO - DIM. MM L=1023 P=613 A=1430</v>
      </c>
      <c r="E1192" s="23" t="str">
        <f>IF($A$4="I",VLOOKUP(B1192,lingue!$A$1:$W$2481,13,FALSE),IF($A$4="GB",VLOOKUP(B1192,lingue!$A$1:$W$2481,15,FALSE),IF($A$4="E",VLOOKUP(B1192,lingue!$A$1:$W$2481,21,FALSE),IF($A$4="PL",VLOOKUP(B1192,lingue!$A$1:$W$2481,23,FALSE),IF($A$4="D",VLOOKUP(B1192,lingue!$A$1:$W$2481,17,FALSE),IF($A$4="F",VLOOKUP(B1192,lingue!$A$1:$W$2481,19,FALSE)))))))</f>
        <v>CARRELLO E MENSOLE ZINCATI - BASE CON RUOTE FORNITA MONTATA</v>
      </c>
      <c r="F1192" s="28"/>
      <c r="G1192" s="8"/>
      <c r="J1192" s="25">
        <v>1</v>
      </c>
      <c r="K1192" s="26"/>
      <c r="L1192" s="27">
        <v>413.29</v>
      </c>
      <c r="M1192" s="102"/>
    </row>
    <row r="1193" spans="1:13" ht="21.75" customHeight="1" x14ac:dyDescent="0.25">
      <c r="A1193" s="34" t="s">
        <v>954</v>
      </c>
      <c r="B1193" s="22" t="s">
        <v>1170</v>
      </c>
      <c r="D1193" s="8" t="str">
        <f>IF($A$4="I",VLOOKUP(B1193,lingue!$A$1:$W$2481,12,FALSE),IF($A$4="GB",VLOOKUP(B1193,lingue!$A$1:$W$2481,14,FALSE),IF($A$4="E",VLOOKUP(B1193,lingue!$A$1:$W$2481,20,FALSE),IF($A$4="PL",VLOOKUP(B1193,lingue!$A$1:$W$2481,22,FALSE),IF($A$4="D",VLOOKUP(B1193,lingue!$A$1:$W$2481,16,FALSE),IF($A$4="F",VLOOKUP(B1193,lingue!$A$1:$W$2481,18,FALSE)))))))</f>
        <v>CARRELLO FOX CON 2 MENSOLE INCLINABILI PROF. 420 MM + 6 NEXIT NX4317B5101 GRIGIO SCURO - DIM. MM L=1023 P=613 A=1430</v>
      </c>
      <c r="E1193" s="23" t="str">
        <f>IF($A$4="I",VLOOKUP(B1193,lingue!$A$1:$W$2481,13,FALSE),IF($A$4="GB",VLOOKUP(B1193,lingue!$A$1:$W$2481,15,FALSE),IF($A$4="E",VLOOKUP(B1193,lingue!$A$1:$W$2481,21,FALSE),IF($A$4="PL",VLOOKUP(B1193,lingue!$A$1:$W$2481,23,FALSE),IF($A$4="D",VLOOKUP(B1193,lingue!$A$1:$W$2481,17,FALSE),IF($A$4="F",VLOOKUP(B1193,lingue!$A$1:$W$2481,19,FALSE)))))))</f>
        <v>CARRELLO E MENSOLE ZINCATI - BASE CON RUOTE FORNITA MONTATA</v>
      </c>
      <c r="F1193" s="28"/>
      <c r="G1193" s="8"/>
      <c r="J1193" s="25">
        <v>1</v>
      </c>
      <c r="K1193" s="26"/>
      <c r="L1193" s="27">
        <v>428.08000000000004</v>
      </c>
      <c r="M1193" s="102"/>
    </row>
    <row r="1194" spans="1:13" ht="21.75" customHeight="1" x14ac:dyDescent="0.25">
      <c r="A1194" s="34" t="s">
        <v>954</v>
      </c>
      <c r="B1194" s="22" t="s">
        <v>1171</v>
      </c>
      <c r="D1194" s="8" t="str">
        <f>IF($A$4="I",VLOOKUP(B1194,lingue!$A$1:$W$2481,12,FALSE),IF($A$4="GB",VLOOKUP(B1194,lingue!$A$1:$W$2481,14,FALSE),IF($A$4="E",VLOOKUP(B1194,lingue!$A$1:$W$2481,20,FALSE),IF($A$4="PL",VLOOKUP(B1194,lingue!$A$1:$W$2481,22,FALSE),IF($A$4="D",VLOOKUP(B1194,lingue!$A$1:$W$2481,16,FALSE),IF($A$4="F",VLOOKUP(B1194,lingue!$A$1:$W$2481,18,FALSE)))))))</f>
        <v>CARRELLO FOX CON 2 MENSOLE INCLINABILI PROF. 420 MM + 6 NEXIT REPLAST NX4317B5401 GRIGIO SCURO - DIM. MM L=1023 P=613 A=1430</v>
      </c>
      <c r="E1194" s="23" t="str">
        <f>IF($A$4="I",VLOOKUP(B1194,lingue!$A$1:$W$2481,13,FALSE),IF($A$4="GB",VLOOKUP(B1194,lingue!$A$1:$W$2481,15,FALSE),IF($A$4="E",VLOOKUP(B1194,lingue!$A$1:$W$2481,21,FALSE),IF($A$4="PL",VLOOKUP(B1194,lingue!$A$1:$W$2481,23,FALSE),IF($A$4="D",VLOOKUP(B1194,lingue!$A$1:$W$2481,17,FALSE),IF($A$4="F",VLOOKUP(B1194,lingue!$A$1:$W$2481,19,FALSE)))))))</f>
        <v>CARRELLO E MENSOLE ZINCATI - BASE CON RUOTE FORNITA MONTATA</v>
      </c>
      <c r="F1194" s="28"/>
      <c r="G1194" s="8"/>
      <c r="J1194" s="25">
        <v>1</v>
      </c>
      <c r="K1194" s="26"/>
      <c r="L1194" s="27">
        <v>420.16</v>
      </c>
      <c r="M1194" s="102"/>
    </row>
    <row r="1195" spans="1:13" ht="21.75" customHeight="1" x14ac:dyDescent="0.25">
      <c r="A1195" s="34" t="s">
        <v>954</v>
      </c>
      <c r="B1195" s="22" t="s">
        <v>1172</v>
      </c>
      <c r="D1195" s="8" t="str">
        <f>IF($A$4="I",VLOOKUP(B1195,lingue!$A$1:$W$2481,12,FALSE),IF($A$4="GB",VLOOKUP(B1195,lingue!$A$1:$W$2481,14,FALSE),IF($A$4="E",VLOOKUP(B1195,lingue!$A$1:$W$2481,20,FALSE),IF($A$4="PL",VLOOKUP(B1195,lingue!$A$1:$W$2481,22,FALSE),IF($A$4="D",VLOOKUP(B1195,lingue!$A$1:$W$2481,16,FALSE),IF($A$4="F",VLOOKUP(B1195,lingue!$A$1:$W$2481,18,FALSE)))))))</f>
        <v>CARRELLO FOX CON 2 MENSOLE INCLINABILI PROF. 420 MM + 6 NEXIT NX4322B5101 GRIGIO SCURO - DIM. MM L=1023 P=613 A=1430</v>
      </c>
      <c r="E1195" s="23" t="str">
        <f>IF($A$4="I",VLOOKUP(B1195,lingue!$A$1:$W$2481,13,FALSE),IF($A$4="GB",VLOOKUP(B1195,lingue!$A$1:$W$2481,15,FALSE),IF($A$4="E",VLOOKUP(B1195,lingue!$A$1:$W$2481,21,FALSE),IF($A$4="PL",VLOOKUP(B1195,lingue!$A$1:$W$2481,23,FALSE),IF($A$4="D",VLOOKUP(B1195,lingue!$A$1:$W$2481,17,FALSE),IF($A$4="F",VLOOKUP(B1195,lingue!$A$1:$W$2481,19,FALSE)))))))</f>
        <v>CARRELLO E MENSOLE ZINCATI - BASE CON RUOTE FORNITA MONTATA</v>
      </c>
      <c r="F1195" s="28"/>
      <c r="G1195" s="8"/>
      <c r="J1195" s="25">
        <v>1</v>
      </c>
      <c r="K1195" s="26"/>
      <c r="L1195" s="27">
        <v>434.13</v>
      </c>
      <c r="M1195" s="102"/>
    </row>
    <row r="1196" spans="1:13" ht="21.75" customHeight="1" x14ac:dyDescent="0.25">
      <c r="A1196" s="34" t="s">
        <v>954</v>
      </c>
      <c r="B1196" s="22" t="s">
        <v>1173</v>
      </c>
      <c r="D1196" s="8" t="str">
        <f>IF($A$4="I",VLOOKUP(B1196,lingue!$A$1:$W$2481,12,FALSE),IF($A$4="GB",VLOOKUP(B1196,lingue!$A$1:$W$2481,14,FALSE),IF($A$4="E",VLOOKUP(B1196,lingue!$A$1:$W$2481,20,FALSE),IF($A$4="PL",VLOOKUP(B1196,lingue!$A$1:$W$2481,22,FALSE),IF($A$4="D",VLOOKUP(B1196,lingue!$A$1:$W$2481,16,FALSE),IF($A$4="F",VLOOKUP(B1196,lingue!$A$1:$W$2481,18,FALSE)))))))</f>
        <v>CARRELLO FOX CON 2 MENSOLE INCLINABILI PROF. 420 MM + 6 NEXIT REPLAST NX4322B5401 GRIGIO SCURO - DIM. MM L=1023 P=613 A=1430</v>
      </c>
      <c r="E1196" s="23" t="str">
        <f>IF($A$4="I",VLOOKUP(B1196,lingue!$A$1:$W$2481,13,FALSE),IF($A$4="GB",VLOOKUP(B1196,lingue!$A$1:$W$2481,15,FALSE),IF($A$4="E",VLOOKUP(B1196,lingue!$A$1:$W$2481,21,FALSE),IF($A$4="PL",VLOOKUP(B1196,lingue!$A$1:$W$2481,23,FALSE),IF($A$4="D",VLOOKUP(B1196,lingue!$A$1:$W$2481,17,FALSE),IF($A$4="F",VLOOKUP(B1196,lingue!$A$1:$W$2481,19,FALSE)))))))</f>
        <v>CARRELLO E MENSOLE ZINCATI - BASE CON RUOTE FORNITA MONTATA</v>
      </c>
      <c r="F1196" s="28"/>
      <c r="G1196" s="8"/>
      <c r="J1196" s="25">
        <v>1</v>
      </c>
      <c r="K1196" s="26"/>
      <c r="L1196" s="27">
        <v>425.3</v>
      </c>
      <c r="M1196" s="102"/>
    </row>
    <row r="1197" spans="1:13" ht="21.75" customHeight="1" x14ac:dyDescent="0.25">
      <c r="A1197" s="34" t="s">
        <v>954</v>
      </c>
      <c r="B1197" s="22" t="s">
        <v>1174</v>
      </c>
      <c r="D1197" s="8" t="str">
        <f>IF($A$4="I",VLOOKUP(B1197,lingue!$A$1:$W$2481,12,FALSE),IF($A$4="GB",VLOOKUP(B1197,lingue!$A$1:$W$2481,14,FALSE),IF($A$4="E",VLOOKUP(B1197,lingue!$A$1:$W$2481,20,FALSE),IF($A$4="PL",VLOOKUP(B1197,lingue!$A$1:$W$2481,22,FALSE),IF($A$4="D",VLOOKUP(B1197,lingue!$A$1:$W$2481,16,FALSE),IF($A$4="F",VLOOKUP(B1197,lingue!$A$1:$W$2481,18,FALSE)))))))</f>
        <v>CARRELLO FOX CON 2 MENSOLE INCLINABILI PROF. 600 MM + 4 NEXIT NX6412A5101 GRIGIO SCURO - DIM. MM L=1023 P=613 A=1430</v>
      </c>
      <c r="E1197" s="23" t="str">
        <f>IF($A$4="I",VLOOKUP(B1197,lingue!$A$1:$W$2481,13,FALSE),IF($A$4="GB",VLOOKUP(B1197,lingue!$A$1:$W$2481,15,FALSE),IF($A$4="E",VLOOKUP(B1197,lingue!$A$1:$W$2481,21,FALSE),IF($A$4="PL",VLOOKUP(B1197,lingue!$A$1:$W$2481,23,FALSE),IF($A$4="D",VLOOKUP(B1197,lingue!$A$1:$W$2481,17,FALSE),IF($A$4="F",VLOOKUP(B1197,lingue!$A$1:$W$2481,19,FALSE)))))))</f>
        <v>CARRELLO E MENSOLE ZINCATI - BASE CON RUOTE FORNITA MONTATA</v>
      </c>
      <c r="F1197" s="28"/>
      <c r="G1197" s="8"/>
      <c r="J1197" s="25">
        <v>1</v>
      </c>
      <c r="K1197" s="26"/>
      <c r="L1197" s="27">
        <v>428.54</v>
      </c>
      <c r="M1197" s="102"/>
    </row>
    <row r="1198" spans="1:13" ht="21.75" customHeight="1" x14ac:dyDescent="0.25">
      <c r="A1198" s="34" t="s">
        <v>954</v>
      </c>
      <c r="B1198" s="22" t="s">
        <v>1175</v>
      </c>
      <c r="D1198" s="8" t="str">
        <f>IF($A$4="I",VLOOKUP(B1198,lingue!$A$1:$W$2481,12,FALSE),IF($A$4="GB",VLOOKUP(B1198,lingue!$A$1:$W$2481,14,FALSE),IF($A$4="E",VLOOKUP(B1198,lingue!$A$1:$W$2481,20,FALSE),IF($A$4="PL",VLOOKUP(B1198,lingue!$A$1:$W$2481,22,FALSE),IF($A$4="D",VLOOKUP(B1198,lingue!$A$1:$W$2481,16,FALSE),IF($A$4="F",VLOOKUP(B1198,lingue!$A$1:$W$2481,18,FALSE)))))))</f>
        <v>CARRELLO FOX CON 2 MENSOLE INCLINABILI PROF. 600 MM + 4 NEXIT REPLAST NX6412A5401 GRIGIO SCURO - DIM. MM L=1023 P=613 A=1430</v>
      </c>
      <c r="E1198" s="23" t="str">
        <f>IF($A$4="I",VLOOKUP(B1198,lingue!$A$1:$W$2481,13,FALSE),IF($A$4="GB",VLOOKUP(B1198,lingue!$A$1:$W$2481,15,FALSE),IF($A$4="E",VLOOKUP(B1198,lingue!$A$1:$W$2481,21,FALSE),IF($A$4="PL",VLOOKUP(B1198,lingue!$A$1:$W$2481,23,FALSE),IF($A$4="D",VLOOKUP(B1198,lingue!$A$1:$W$2481,17,FALSE),IF($A$4="F",VLOOKUP(B1198,lingue!$A$1:$W$2481,19,FALSE)))))))</f>
        <v>CARRELLO E MENSOLE ZINCATI - BASE CON RUOTE FORNITA MONTATA</v>
      </c>
      <c r="F1198" s="28"/>
      <c r="G1198" s="8"/>
      <c r="J1198" s="25">
        <v>1</v>
      </c>
      <c r="K1198" s="26"/>
      <c r="L1198" s="27">
        <v>422.17</v>
      </c>
      <c r="M1198" s="102"/>
    </row>
    <row r="1199" spans="1:13" ht="21.75" customHeight="1" x14ac:dyDescent="0.25">
      <c r="A1199" s="34" t="s">
        <v>954</v>
      </c>
      <c r="B1199" s="22" t="s">
        <v>1176</v>
      </c>
      <c r="D1199" s="8" t="str">
        <f>IF($A$4="I",VLOOKUP(B1199,lingue!$A$1:$W$2481,12,FALSE),IF($A$4="GB",VLOOKUP(B1199,lingue!$A$1:$W$2481,14,FALSE),IF($A$4="E",VLOOKUP(B1199,lingue!$A$1:$W$2481,20,FALSE),IF($A$4="PL",VLOOKUP(B1199,lingue!$A$1:$W$2481,22,FALSE),IF($A$4="D",VLOOKUP(B1199,lingue!$A$1:$W$2481,16,FALSE),IF($A$4="F",VLOOKUP(B1199,lingue!$A$1:$W$2481,18,FALSE)))))))</f>
        <v>CARRELLO FOX CON 2 MENSOLE INCLINABILI PROF. 600 MM + 4 NEXIT NX6417B5101 GRIGIO SCURO - DIM. MM L=1023 P=613 A=1430</v>
      </c>
      <c r="E1199" s="23" t="str">
        <f>IF($A$4="I",VLOOKUP(B1199,lingue!$A$1:$W$2481,13,FALSE),IF($A$4="GB",VLOOKUP(B1199,lingue!$A$1:$W$2481,15,FALSE),IF($A$4="E",VLOOKUP(B1199,lingue!$A$1:$W$2481,21,FALSE),IF($A$4="PL",VLOOKUP(B1199,lingue!$A$1:$W$2481,23,FALSE),IF($A$4="D",VLOOKUP(B1199,lingue!$A$1:$W$2481,17,FALSE),IF($A$4="F",VLOOKUP(B1199,lingue!$A$1:$W$2481,19,FALSE)))))))</f>
        <v>CARRELLO E MENSOLE ZINCATI - BASE CON RUOTE FORNITA MONTATA</v>
      </c>
      <c r="F1199" s="28"/>
      <c r="G1199" s="8"/>
      <c r="J1199" s="25">
        <v>1</v>
      </c>
      <c r="K1199" s="26"/>
      <c r="L1199" s="27">
        <v>434.37</v>
      </c>
      <c r="M1199" s="102"/>
    </row>
    <row r="1200" spans="1:13" ht="21.75" customHeight="1" x14ac:dyDescent="0.25">
      <c r="A1200" s="34" t="s">
        <v>954</v>
      </c>
      <c r="B1200" s="22" t="s">
        <v>1177</v>
      </c>
      <c r="D1200" s="8" t="str">
        <f>IF($A$4="I",VLOOKUP(B1200,lingue!$A$1:$W$2481,12,FALSE),IF($A$4="GB",VLOOKUP(B1200,lingue!$A$1:$W$2481,14,FALSE),IF($A$4="E",VLOOKUP(B1200,lingue!$A$1:$W$2481,20,FALSE),IF($A$4="PL",VLOOKUP(B1200,lingue!$A$1:$W$2481,22,FALSE),IF($A$4="D",VLOOKUP(B1200,lingue!$A$1:$W$2481,16,FALSE),IF($A$4="F",VLOOKUP(B1200,lingue!$A$1:$W$2481,18,FALSE)))))))</f>
        <v>CARRELLO FOX CON 2 MENSOLE INCLINABILI PROF. 600 MM + 4 NEXIT REPLAST NX6417B5401 GRIGIO SCURO - DIM. MM L=1023 P=613 A=1430</v>
      </c>
      <c r="E1200" s="23" t="str">
        <f>IF($A$4="I",VLOOKUP(B1200,lingue!$A$1:$W$2481,13,FALSE),IF($A$4="GB",VLOOKUP(B1200,lingue!$A$1:$W$2481,15,FALSE),IF($A$4="E",VLOOKUP(B1200,lingue!$A$1:$W$2481,21,FALSE),IF($A$4="PL",VLOOKUP(B1200,lingue!$A$1:$W$2481,23,FALSE),IF($A$4="D",VLOOKUP(B1200,lingue!$A$1:$W$2481,17,FALSE),IF($A$4="F",VLOOKUP(B1200,lingue!$A$1:$W$2481,19,FALSE)))))))</f>
        <v>CARRELLO E MENSOLE ZINCATI - BASE CON RUOTE FORNITA MONTATA</v>
      </c>
      <c r="F1200" s="28"/>
      <c r="G1200" s="8"/>
      <c r="J1200" s="25">
        <v>1</v>
      </c>
      <c r="K1200" s="26"/>
      <c r="L1200" s="27">
        <v>427.19</v>
      </c>
      <c r="M1200" s="102"/>
    </row>
    <row r="1201" spans="1:13" ht="21.75" customHeight="1" x14ac:dyDescent="0.25">
      <c r="A1201" s="34" t="s">
        <v>954</v>
      </c>
      <c r="B1201" s="22" t="s">
        <v>1178</v>
      </c>
      <c r="D1201" s="8" t="str">
        <f>IF($A$4="I",VLOOKUP(B1201,lingue!$A$1:$W$2481,12,FALSE),IF($A$4="GB",VLOOKUP(B1201,lingue!$A$1:$W$2481,14,FALSE),IF($A$4="E",VLOOKUP(B1201,lingue!$A$1:$W$2481,20,FALSE),IF($A$4="PL",VLOOKUP(B1201,lingue!$A$1:$W$2481,22,FALSE),IF($A$4="D",VLOOKUP(B1201,lingue!$A$1:$W$2481,16,FALSE),IF($A$4="F",VLOOKUP(B1201,lingue!$A$1:$W$2481,18,FALSE)))))))</f>
        <v>CARRELLO FOX CON 2 MENSOLE INCLINABILI PROF. 600 MM + 4 NEXIT NX6422B5101 GRIGIO SCURO - DIM. MM L=1023 P=613 A=1430</v>
      </c>
      <c r="E1201" s="23" t="str">
        <f>IF($A$4="I",VLOOKUP(B1201,lingue!$A$1:$W$2481,13,FALSE),IF($A$4="GB",VLOOKUP(B1201,lingue!$A$1:$W$2481,15,FALSE),IF($A$4="E",VLOOKUP(B1201,lingue!$A$1:$W$2481,21,FALSE),IF($A$4="PL",VLOOKUP(B1201,lingue!$A$1:$W$2481,23,FALSE),IF($A$4="D",VLOOKUP(B1201,lingue!$A$1:$W$2481,17,FALSE),IF($A$4="F",VLOOKUP(B1201,lingue!$A$1:$W$2481,19,FALSE)))))))</f>
        <v>CARRELLO E MENSOLE ZINCATI - BASE CON RUOTE FORNITA MONTATA</v>
      </c>
      <c r="F1201" s="28"/>
      <c r="G1201" s="8"/>
      <c r="J1201" s="25">
        <v>1</v>
      </c>
      <c r="K1201" s="26"/>
      <c r="L1201" s="27">
        <v>449.26</v>
      </c>
      <c r="M1201" s="102"/>
    </row>
    <row r="1202" spans="1:13" ht="21.75" customHeight="1" x14ac:dyDescent="0.25">
      <c r="A1202" s="34" t="s">
        <v>954</v>
      </c>
      <c r="B1202" s="22" t="s">
        <v>1179</v>
      </c>
      <c r="D1202" s="8" t="str">
        <f>IF($A$4="I",VLOOKUP(B1202,lingue!$A$1:$W$2481,12,FALSE),IF($A$4="GB",VLOOKUP(B1202,lingue!$A$1:$W$2481,14,FALSE),IF($A$4="E",VLOOKUP(B1202,lingue!$A$1:$W$2481,20,FALSE),IF($A$4="PL",VLOOKUP(B1202,lingue!$A$1:$W$2481,22,FALSE),IF($A$4="D",VLOOKUP(B1202,lingue!$A$1:$W$2481,16,FALSE),IF($A$4="F",VLOOKUP(B1202,lingue!$A$1:$W$2481,18,FALSE)))))))</f>
        <v>CARRELLO FOX CON 2 MENSOLE INCLINABILI PROF. 600 MM + 4 NEXIT REPLAST NX6422B5401 GRIGIO SCURO - DIM. MM L=1023 P=613 A=1430</v>
      </c>
      <c r="E1202" s="23" t="str">
        <f>IF($A$4="I",VLOOKUP(B1202,lingue!$A$1:$W$2481,13,FALSE),IF($A$4="GB",VLOOKUP(B1202,lingue!$A$1:$W$2481,15,FALSE),IF($A$4="E",VLOOKUP(B1202,lingue!$A$1:$W$2481,21,FALSE),IF($A$4="PL",VLOOKUP(B1202,lingue!$A$1:$W$2481,23,FALSE),IF($A$4="D",VLOOKUP(B1202,lingue!$A$1:$W$2481,17,FALSE),IF($A$4="F",VLOOKUP(B1202,lingue!$A$1:$W$2481,19,FALSE)))))))</f>
        <v>CARRELLO E MENSOLE ZINCATI - BASE CON RUOTE FORNITA MONTATA</v>
      </c>
      <c r="F1202" s="28"/>
      <c r="G1202" s="8"/>
      <c r="J1202" s="25">
        <v>1</v>
      </c>
      <c r="K1202" s="26"/>
      <c r="L1202" s="27">
        <v>439.82000000000005</v>
      </c>
      <c r="M1202" s="102"/>
    </row>
    <row r="1203" spans="1:13" ht="21.75" customHeight="1" x14ac:dyDescent="0.25">
      <c r="A1203" s="34" t="s">
        <v>954</v>
      </c>
      <c r="B1203" s="22" t="s">
        <v>1180</v>
      </c>
      <c r="D1203" s="8" t="str">
        <f>IF($A$4="I",VLOOKUP(B1203,lingue!$A$1:$W$2481,12,FALSE),IF($A$4="GB",VLOOKUP(B1203,lingue!$A$1:$W$2481,14,FALSE),IF($A$4="E",VLOOKUP(B1203,lingue!$A$1:$W$2481,20,FALSE),IF($A$4="PL",VLOOKUP(B1203,lingue!$A$1:$W$2481,22,FALSE),IF($A$4="D",VLOOKUP(B1203,lingue!$A$1:$W$2481,16,FALSE),IF($A$4="F",VLOOKUP(B1203,lingue!$A$1:$W$2481,18,FALSE)))))))</f>
        <v xml:space="preserve">MENSOLA FOX INCLINABILE AGGIUNTIVA PROF. 220 MM + 3 NEXIT NX3212A5101 GRIGIO SCURO - DIM. MM L=955 P=220 </v>
      </c>
      <c r="E1203" s="23" t="str">
        <f>IF($A$4="I",VLOOKUP(B1203,lingue!$A$1:$W$2481,13,FALSE),IF($A$4="GB",VLOOKUP(B1203,lingue!$A$1:$W$2481,15,FALSE),IF($A$4="E",VLOOKUP(B1203,lingue!$A$1:$W$2481,21,FALSE),IF($A$4="PL",VLOOKUP(B1203,lingue!$A$1:$W$2481,23,FALSE),IF($A$4="D",VLOOKUP(B1203,lingue!$A$1:$W$2481,17,FALSE),IF($A$4="F",VLOOKUP(B1203,lingue!$A$1:$W$2481,19,FALSE)))))))</f>
        <v>MENSOLA ZINCATA - SMONTATA</v>
      </c>
      <c r="F1203" s="28"/>
      <c r="G1203" s="8"/>
      <c r="J1203" s="25">
        <v>1</v>
      </c>
      <c r="K1203" s="26"/>
      <c r="L1203" s="27">
        <v>56.64</v>
      </c>
      <c r="M1203" s="102"/>
    </row>
    <row r="1204" spans="1:13" ht="21.75" customHeight="1" x14ac:dyDescent="0.25">
      <c r="A1204" s="34" t="s">
        <v>954</v>
      </c>
      <c r="B1204" s="22" t="s">
        <v>1181</v>
      </c>
      <c r="D1204" s="8" t="str">
        <f>IF($A$4="I",VLOOKUP(B1204,lingue!$A$1:$W$2481,12,FALSE),IF($A$4="GB",VLOOKUP(B1204,lingue!$A$1:$W$2481,14,FALSE),IF($A$4="E",VLOOKUP(B1204,lingue!$A$1:$W$2481,20,FALSE),IF($A$4="PL",VLOOKUP(B1204,lingue!$A$1:$W$2481,22,FALSE),IF($A$4="D",VLOOKUP(B1204,lingue!$A$1:$W$2481,16,FALSE),IF($A$4="F",VLOOKUP(B1204,lingue!$A$1:$W$2481,18,FALSE)))))))</f>
        <v xml:space="preserve">MENSOLA FOX INCLINABILE AGGIUNTIVA PROF. 220 MM + 3 NEXIT REPLAST NX3212A5401 GRIGIO SCURO - DIM. MM L=955 P=220 </v>
      </c>
      <c r="E1204" s="23" t="str">
        <f>IF($A$4="I",VLOOKUP(B1204,lingue!$A$1:$W$2481,13,FALSE),IF($A$4="GB",VLOOKUP(B1204,lingue!$A$1:$W$2481,15,FALSE),IF($A$4="E",VLOOKUP(B1204,lingue!$A$1:$W$2481,21,FALSE),IF($A$4="PL",VLOOKUP(B1204,lingue!$A$1:$W$2481,23,FALSE),IF($A$4="D",VLOOKUP(B1204,lingue!$A$1:$W$2481,17,FALSE),IF($A$4="F",VLOOKUP(B1204,lingue!$A$1:$W$2481,19,FALSE)))))))</f>
        <v>MENSOLA ZINCATA - SMONTATA</v>
      </c>
      <c r="F1204" s="28"/>
      <c r="G1204" s="8"/>
      <c r="J1204" s="25">
        <v>1</v>
      </c>
      <c r="K1204" s="26"/>
      <c r="L1204" s="27">
        <v>54.44</v>
      </c>
      <c r="M1204" s="102"/>
    </row>
    <row r="1205" spans="1:13" ht="21.75" customHeight="1" x14ac:dyDescent="0.25">
      <c r="A1205" s="34" t="s">
        <v>954</v>
      </c>
      <c r="B1205" s="22" t="s">
        <v>1182</v>
      </c>
      <c r="D1205" s="8" t="str">
        <f>IF($A$4="I",VLOOKUP(B1205,lingue!$A$1:$W$2481,12,FALSE),IF($A$4="GB",VLOOKUP(B1205,lingue!$A$1:$W$2481,14,FALSE),IF($A$4="E",VLOOKUP(B1205,lingue!$A$1:$W$2481,20,FALSE),IF($A$4="PL",VLOOKUP(B1205,lingue!$A$1:$W$2481,22,FALSE),IF($A$4="D",VLOOKUP(B1205,lingue!$A$1:$W$2481,16,FALSE),IF($A$4="F",VLOOKUP(B1205,lingue!$A$1:$W$2481,18,FALSE)))))))</f>
        <v xml:space="preserve">MENSOLA FOX INCLINABILE AGGIUNTIVA PROF. 220 MM + 3 NEXIT NX3217A5101 GRIGIO SCURO - DIM. MM L=955 P=220 </v>
      </c>
      <c r="E1205" s="23" t="str">
        <f>IF($A$4="I",VLOOKUP(B1205,lingue!$A$1:$W$2481,13,FALSE),IF($A$4="GB",VLOOKUP(B1205,lingue!$A$1:$W$2481,15,FALSE),IF($A$4="E",VLOOKUP(B1205,lingue!$A$1:$W$2481,21,FALSE),IF($A$4="PL",VLOOKUP(B1205,lingue!$A$1:$W$2481,23,FALSE),IF($A$4="D",VLOOKUP(B1205,lingue!$A$1:$W$2481,17,FALSE),IF($A$4="F",VLOOKUP(B1205,lingue!$A$1:$W$2481,19,FALSE)))))))</f>
        <v>MENSOLA ZINCATA - SMONTATA</v>
      </c>
      <c r="F1205" s="28"/>
      <c r="G1205" s="8"/>
      <c r="J1205" s="25">
        <v>1</v>
      </c>
      <c r="K1205" s="26"/>
      <c r="L1205" s="27">
        <v>58.73</v>
      </c>
      <c r="M1205" s="102"/>
    </row>
    <row r="1206" spans="1:13" ht="21.75" customHeight="1" x14ac:dyDescent="0.25">
      <c r="A1206" s="34" t="s">
        <v>954</v>
      </c>
      <c r="B1206" s="22" t="s">
        <v>1183</v>
      </c>
      <c r="D1206" s="8" t="str">
        <f>IF($A$4="I",VLOOKUP(B1206,lingue!$A$1:$W$2481,12,FALSE),IF($A$4="GB",VLOOKUP(B1206,lingue!$A$1:$W$2481,14,FALSE),IF($A$4="E",VLOOKUP(B1206,lingue!$A$1:$W$2481,20,FALSE),IF($A$4="PL",VLOOKUP(B1206,lingue!$A$1:$W$2481,22,FALSE),IF($A$4="D",VLOOKUP(B1206,lingue!$A$1:$W$2481,16,FALSE),IF($A$4="F",VLOOKUP(B1206,lingue!$A$1:$W$2481,18,FALSE)))))))</f>
        <v xml:space="preserve">MENSOLA FOX INCLINABILE AGGIUNTIVA PROF. 220 MM + 3 NEXIT REPLAST NX3217A5401 GRIGIO SCURO - DIM. MM L=955 P=220 </v>
      </c>
      <c r="E1206" s="23" t="str">
        <f>IF($A$4="I",VLOOKUP(B1206,lingue!$A$1:$W$2481,13,FALSE),IF($A$4="GB",VLOOKUP(B1206,lingue!$A$1:$W$2481,15,FALSE),IF($A$4="E",VLOOKUP(B1206,lingue!$A$1:$W$2481,21,FALSE),IF($A$4="PL",VLOOKUP(B1206,lingue!$A$1:$W$2481,23,FALSE),IF($A$4="D",VLOOKUP(B1206,lingue!$A$1:$W$2481,17,FALSE),IF($A$4="F",VLOOKUP(B1206,lingue!$A$1:$W$2481,19,FALSE)))))))</f>
        <v>MENSOLA ZINCATA - SMONTATA</v>
      </c>
      <c r="F1206" s="28"/>
      <c r="G1206" s="8"/>
      <c r="J1206" s="25">
        <v>1</v>
      </c>
      <c r="K1206" s="26"/>
      <c r="L1206" s="27">
        <v>56.239999999999995</v>
      </c>
      <c r="M1206" s="102"/>
    </row>
    <row r="1207" spans="1:13" ht="21.75" customHeight="1" x14ac:dyDescent="0.25">
      <c r="A1207" s="34" t="s">
        <v>954</v>
      </c>
      <c r="B1207" s="22" t="s">
        <v>1184</v>
      </c>
      <c r="D1207" s="8" t="str">
        <f>IF($A$4="I",VLOOKUP(B1207,lingue!$A$1:$W$2481,12,FALSE),IF($A$4="GB",VLOOKUP(B1207,lingue!$A$1:$W$2481,14,FALSE),IF($A$4="E",VLOOKUP(B1207,lingue!$A$1:$W$2481,20,FALSE),IF($A$4="PL",VLOOKUP(B1207,lingue!$A$1:$W$2481,22,FALSE),IF($A$4="D",VLOOKUP(B1207,lingue!$A$1:$W$2481,16,FALSE),IF($A$4="F",VLOOKUP(B1207,lingue!$A$1:$W$2481,18,FALSE)))))))</f>
        <v xml:space="preserve">MENSOLA FOX INCLINABILE AGGIUNTIVA PROF. 320 MM + 4 NEXIT NX3212A5101 GRIGIO SCURO - DIM. MM L=955 P=320 </v>
      </c>
      <c r="E1207" s="23" t="str">
        <f>IF($A$4="I",VLOOKUP(B1207,lingue!$A$1:$W$2481,13,FALSE),IF($A$4="GB",VLOOKUP(B1207,lingue!$A$1:$W$2481,15,FALSE),IF($A$4="E",VLOOKUP(B1207,lingue!$A$1:$W$2481,21,FALSE),IF($A$4="PL",VLOOKUP(B1207,lingue!$A$1:$W$2481,23,FALSE),IF($A$4="D",VLOOKUP(B1207,lingue!$A$1:$W$2481,17,FALSE),IF($A$4="F",VLOOKUP(B1207,lingue!$A$1:$W$2481,19,FALSE)))))))</f>
        <v>MENSOLA ZINCATA - SMONTATA</v>
      </c>
      <c r="F1207" s="28"/>
      <c r="G1207" s="8"/>
      <c r="J1207" s="25">
        <v>1</v>
      </c>
      <c r="K1207" s="26"/>
      <c r="L1207" s="27">
        <v>66.81</v>
      </c>
      <c r="M1207" s="102"/>
    </row>
    <row r="1208" spans="1:13" ht="21.75" customHeight="1" x14ac:dyDescent="0.25">
      <c r="A1208" s="34" t="s">
        <v>954</v>
      </c>
      <c r="B1208" s="22" t="s">
        <v>1185</v>
      </c>
      <c r="D1208" s="8" t="str">
        <f>IF($A$4="I",VLOOKUP(B1208,lingue!$A$1:$W$2481,12,FALSE),IF($A$4="GB",VLOOKUP(B1208,lingue!$A$1:$W$2481,14,FALSE),IF($A$4="E",VLOOKUP(B1208,lingue!$A$1:$W$2481,20,FALSE),IF($A$4="PL",VLOOKUP(B1208,lingue!$A$1:$W$2481,22,FALSE),IF($A$4="D",VLOOKUP(B1208,lingue!$A$1:$W$2481,16,FALSE),IF($A$4="F",VLOOKUP(B1208,lingue!$A$1:$W$2481,18,FALSE)))))))</f>
        <v xml:space="preserve">MENSOLA FOX INCLINABILE AGGIUNTIVA PROF. 320 MM + 4 NEXIT REPLAST NX3212A5401 GRIGIO SCURO - DIM. MM L=955 P=320 </v>
      </c>
      <c r="E1208" s="23" t="str">
        <f>IF($A$4="I",VLOOKUP(B1208,lingue!$A$1:$W$2481,13,FALSE),IF($A$4="GB",VLOOKUP(B1208,lingue!$A$1:$W$2481,15,FALSE),IF($A$4="E",VLOOKUP(B1208,lingue!$A$1:$W$2481,21,FALSE),IF($A$4="PL",VLOOKUP(B1208,lingue!$A$1:$W$2481,23,FALSE),IF($A$4="D",VLOOKUP(B1208,lingue!$A$1:$W$2481,17,FALSE),IF($A$4="F",VLOOKUP(B1208,lingue!$A$1:$W$2481,19,FALSE)))))))</f>
        <v>MENSOLA ZINCATA - SMONTATA</v>
      </c>
      <c r="F1208" s="28"/>
      <c r="G1208" s="8"/>
      <c r="J1208" s="25">
        <v>1</v>
      </c>
      <c r="K1208" s="26"/>
      <c r="L1208" s="27">
        <v>63.879999999999995</v>
      </c>
      <c r="M1208" s="102"/>
    </row>
    <row r="1209" spans="1:13" ht="21.75" customHeight="1" x14ac:dyDescent="0.25">
      <c r="A1209" s="34" t="s">
        <v>954</v>
      </c>
      <c r="B1209" s="22" t="s">
        <v>1186</v>
      </c>
      <c r="D1209" s="8" t="str">
        <f>IF($A$4="I",VLOOKUP(B1209,lingue!$A$1:$W$2481,12,FALSE),IF($A$4="GB",VLOOKUP(B1209,lingue!$A$1:$W$2481,14,FALSE),IF($A$4="E",VLOOKUP(B1209,lingue!$A$1:$W$2481,20,FALSE),IF($A$4="PL",VLOOKUP(B1209,lingue!$A$1:$W$2481,22,FALSE),IF($A$4="D",VLOOKUP(B1209,lingue!$A$1:$W$2481,16,FALSE),IF($A$4="F",VLOOKUP(B1209,lingue!$A$1:$W$2481,18,FALSE)))))))</f>
        <v xml:space="preserve">MENSOLA FOX INCLINABILE AGGIUNTIVA PROF. 320 MM + 4 NEXIT NX3217A5101 GRIGIO SCURO - DIM. MM L=955 P=320 </v>
      </c>
      <c r="E1209" s="23" t="str">
        <f>IF($A$4="I",VLOOKUP(B1209,lingue!$A$1:$W$2481,13,FALSE),IF($A$4="GB",VLOOKUP(B1209,lingue!$A$1:$W$2481,15,FALSE),IF($A$4="E",VLOOKUP(B1209,lingue!$A$1:$W$2481,21,FALSE),IF($A$4="PL",VLOOKUP(B1209,lingue!$A$1:$W$2481,23,FALSE),IF($A$4="D",VLOOKUP(B1209,lingue!$A$1:$W$2481,17,FALSE),IF($A$4="F",VLOOKUP(B1209,lingue!$A$1:$W$2481,19,FALSE)))))))</f>
        <v>MENSOLA ZINCATA - SMONTATA</v>
      </c>
      <c r="F1209" s="28"/>
      <c r="G1209" s="8"/>
      <c r="J1209" s="25">
        <v>1</v>
      </c>
      <c r="K1209" s="26"/>
      <c r="L1209" s="27">
        <v>69.599999999999994</v>
      </c>
      <c r="M1209" s="102"/>
    </row>
    <row r="1210" spans="1:13" ht="21.75" customHeight="1" x14ac:dyDescent="0.25">
      <c r="A1210" s="34" t="s">
        <v>954</v>
      </c>
      <c r="B1210" s="22" t="s">
        <v>1187</v>
      </c>
      <c r="D1210" s="8" t="str">
        <f>IF($A$4="I",VLOOKUP(B1210,lingue!$A$1:$W$2481,12,FALSE),IF($A$4="GB",VLOOKUP(B1210,lingue!$A$1:$W$2481,14,FALSE),IF($A$4="E",VLOOKUP(B1210,lingue!$A$1:$W$2481,20,FALSE),IF($A$4="PL",VLOOKUP(B1210,lingue!$A$1:$W$2481,22,FALSE),IF($A$4="D",VLOOKUP(B1210,lingue!$A$1:$W$2481,16,FALSE),IF($A$4="F",VLOOKUP(B1210,lingue!$A$1:$W$2481,18,FALSE)))))))</f>
        <v xml:space="preserve">MENSOLA FOX INCLINABILE AGGIUNTIVA PROF. 320 MM + 4 NEXIT REPLAST NX3217A5401 GRIGIO SCURO - DIM. MM L=955 P=320 </v>
      </c>
      <c r="E1210" s="23" t="str">
        <f>IF($A$4="I",VLOOKUP(B1210,lingue!$A$1:$W$2481,13,FALSE),IF($A$4="GB",VLOOKUP(B1210,lingue!$A$1:$W$2481,15,FALSE),IF($A$4="E",VLOOKUP(B1210,lingue!$A$1:$W$2481,21,FALSE),IF($A$4="PL",VLOOKUP(B1210,lingue!$A$1:$W$2481,23,FALSE),IF($A$4="D",VLOOKUP(B1210,lingue!$A$1:$W$2481,17,FALSE),IF($A$4="F",VLOOKUP(B1210,lingue!$A$1:$W$2481,19,FALSE)))))))</f>
        <v>MENSOLA ZINCATA - SMONTATA</v>
      </c>
      <c r="F1210" s="28"/>
      <c r="G1210" s="8"/>
      <c r="J1210" s="25">
        <v>1</v>
      </c>
      <c r="K1210" s="26"/>
      <c r="L1210" s="27">
        <v>66.27</v>
      </c>
      <c r="M1210" s="102"/>
    </row>
    <row r="1211" spans="1:13" ht="21.75" customHeight="1" x14ac:dyDescent="0.25">
      <c r="A1211" s="34" t="s">
        <v>954</v>
      </c>
      <c r="B1211" s="22" t="s">
        <v>1188</v>
      </c>
      <c r="D1211" s="8" t="str">
        <f>IF($A$4="I",VLOOKUP(B1211,lingue!$A$1:$W$2481,12,FALSE),IF($A$4="GB",VLOOKUP(B1211,lingue!$A$1:$W$2481,14,FALSE),IF($A$4="E",VLOOKUP(B1211,lingue!$A$1:$W$2481,20,FALSE),IF($A$4="PL",VLOOKUP(B1211,lingue!$A$1:$W$2481,22,FALSE),IF($A$4="D",VLOOKUP(B1211,lingue!$A$1:$W$2481,16,FALSE),IF($A$4="F",VLOOKUP(B1211,lingue!$A$1:$W$2481,18,FALSE)))))))</f>
        <v xml:space="preserve">MENSOLA FOX INCLINABILE AGGIUNTIVA PROF. 320 MM + 2 NEXIT NX4312A5101 GRIGIO SCURO - DIM. MM L=955 P=320 </v>
      </c>
      <c r="E1211" s="23" t="str">
        <f>IF($A$4="I",VLOOKUP(B1211,lingue!$A$1:$W$2481,13,FALSE),IF($A$4="GB",VLOOKUP(B1211,lingue!$A$1:$W$2481,15,FALSE),IF($A$4="E",VLOOKUP(B1211,lingue!$A$1:$W$2481,21,FALSE),IF($A$4="PL",VLOOKUP(B1211,lingue!$A$1:$W$2481,23,FALSE),IF($A$4="D",VLOOKUP(B1211,lingue!$A$1:$W$2481,17,FALSE),IF($A$4="F",VLOOKUP(B1211,lingue!$A$1:$W$2481,19,FALSE)))))))</f>
        <v>MENSOLA ZINCATA - SMONTATA</v>
      </c>
      <c r="F1211" s="28"/>
      <c r="G1211" s="8"/>
      <c r="J1211" s="25">
        <v>1</v>
      </c>
      <c r="K1211" s="26"/>
      <c r="L1211" s="27">
        <v>62.29</v>
      </c>
      <c r="M1211" s="102"/>
    </row>
    <row r="1212" spans="1:13" ht="21.75" customHeight="1" x14ac:dyDescent="0.25">
      <c r="A1212" s="34" t="s">
        <v>954</v>
      </c>
      <c r="B1212" s="22" t="s">
        <v>1189</v>
      </c>
      <c r="D1212" s="8" t="str">
        <f>IF($A$4="I",VLOOKUP(B1212,lingue!$A$1:$W$2481,12,FALSE),IF($A$4="GB",VLOOKUP(B1212,lingue!$A$1:$W$2481,14,FALSE),IF($A$4="E",VLOOKUP(B1212,lingue!$A$1:$W$2481,20,FALSE),IF($A$4="PL",VLOOKUP(B1212,lingue!$A$1:$W$2481,22,FALSE),IF($A$4="D",VLOOKUP(B1212,lingue!$A$1:$W$2481,16,FALSE),IF($A$4="F",VLOOKUP(B1212,lingue!$A$1:$W$2481,18,FALSE)))))))</f>
        <v xml:space="preserve">MENSOLA FOX INCLINABILE AGGIUNTIVA PROF. 320 MM + 2 NEXIT REPLAST NX4312A5401 GRIGIO SCURO - DIM. MM L=955 P=320 </v>
      </c>
      <c r="E1212" s="23" t="str">
        <f>IF($A$4="I",VLOOKUP(B1212,lingue!$A$1:$W$2481,13,FALSE),IF($A$4="GB",VLOOKUP(B1212,lingue!$A$1:$W$2481,15,FALSE),IF($A$4="E",VLOOKUP(B1212,lingue!$A$1:$W$2481,21,FALSE),IF($A$4="PL",VLOOKUP(B1212,lingue!$A$1:$W$2481,23,FALSE),IF($A$4="D",VLOOKUP(B1212,lingue!$A$1:$W$2481,17,FALSE),IF($A$4="F",VLOOKUP(B1212,lingue!$A$1:$W$2481,19,FALSE)))))))</f>
        <v>MENSOLA ZINCATA - SMONTATA</v>
      </c>
      <c r="F1212" s="28"/>
      <c r="G1212" s="8"/>
      <c r="J1212" s="25">
        <v>1</v>
      </c>
      <c r="K1212" s="26"/>
      <c r="L1212" s="27">
        <v>60.05</v>
      </c>
      <c r="M1212" s="102"/>
    </row>
    <row r="1213" spans="1:13" ht="21.75" customHeight="1" x14ac:dyDescent="0.25">
      <c r="A1213" s="34" t="s">
        <v>954</v>
      </c>
      <c r="B1213" s="22" t="s">
        <v>1190</v>
      </c>
      <c r="D1213" s="8" t="str">
        <f>IF($A$4="I",VLOOKUP(B1213,lingue!$A$1:$W$2481,12,FALSE),IF($A$4="GB",VLOOKUP(B1213,lingue!$A$1:$W$2481,14,FALSE),IF($A$4="E",VLOOKUP(B1213,lingue!$A$1:$W$2481,20,FALSE),IF($A$4="PL",VLOOKUP(B1213,lingue!$A$1:$W$2481,22,FALSE),IF($A$4="D",VLOOKUP(B1213,lingue!$A$1:$W$2481,16,FALSE),IF($A$4="F",VLOOKUP(B1213,lingue!$A$1:$W$2481,18,FALSE)))))))</f>
        <v xml:space="preserve">MENSOLA FOX INCLINABILE AGGIUNTIVA PROF. 320 MM + 2 NEXIT NX4317B5101 GRIGIO SCURO - DIM. MM L=955 P=320 </v>
      </c>
      <c r="E1213" s="23" t="str">
        <f>IF($A$4="I",VLOOKUP(B1213,lingue!$A$1:$W$2481,13,FALSE),IF($A$4="GB",VLOOKUP(B1213,lingue!$A$1:$W$2481,15,FALSE),IF($A$4="E",VLOOKUP(B1213,lingue!$A$1:$W$2481,21,FALSE),IF($A$4="PL",VLOOKUP(B1213,lingue!$A$1:$W$2481,23,FALSE),IF($A$4="D",VLOOKUP(B1213,lingue!$A$1:$W$2481,17,FALSE),IF($A$4="F",VLOOKUP(B1213,lingue!$A$1:$W$2481,19,FALSE)))))))</f>
        <v>MENSOLA ZINCATA - SMONTATA</v>
      </c>
      <c r="F1213" s="28"/>
      <c r="G1213" s="8"/>
      <c r="J1213" s="25">
        <v>1</v>
      </c>
      <c r="K1213" s="26"/>
      <c r="L1213" s="27">
        <v>64.97999999999999</v>
      </c>
      <c r="M1213" s="102"/>
    </row>
    <row r="1214" spans="1:13" ht="21.75" customHeight="1" x14ac:dyDescent="0.25">
      <c r="A1214" s="34" t="s">
        <v>954</v>
      </c>
      <c r="B1214" s="22" t="s">
        <v>1191</v>
      </c>
      <c r="D1214" s="8" t="str">
        <f>IF($A$4="I",VLOOKUP(B1214,lingue!$A$1:$W$2481,12,FALSE),IF($A$4="GB",VLOOKUP(B1214,lingue!$A$1:$W$2481,14,FALSE),IF($A$4="E",VLOOKUP(B1214,lingue!$A$1:$W$2481,20,FALSE),IF($A$4="PL",VLOOKUP(B1214,lingue!$A$1:$W$2481,22,FALSE),IF($A$4="D",VLOOKUP(B1214,lingue!$A$1:$W$2481,16,FALSE),IF($A$4="F",VLOOKUP(B1214,lingue!$A$1:$W$2481,18,FALSE)))))))</f>
        <v xml:space="preserve">MENSOLA FOX INCLINABILE AGGIUNTIVA PROF. 320 MM + 2 NEXIT REPLAST NX4317B5401 GRIGIO SCURO - DIM. MM L=955 P=320 </v>
      </c>
      <c r="E1214" s="23" t="str">
        <f>IF($A$4="I",VLOOKUP(B1214,lingue!$A$1:$W$2481,13,FALSE),IF($A$4="GB",VLOOKUP(B1214,lingue!$A$1:$W$2481,15,FALSE),IF($A$4="E",VLOOKUP(B1214,lingue!$A$1:$W$2481,21,FALSE),IF($A$4="PL",VLOOKUP(B1214,lingue!$A$1:$W$2481,23,FALSE),IF($A$4="D",VLOOKUP(B1214,lingue!$A$1:$W$2481,17,FALSE),IF($A$4="F",VLOOKUP(B1214,lingue!$A$1:$W$2481,19,FALSE)))))))</f>
        <v>MENSOLA ZINCATA - SMONTATA</v>
      </c>
      <c r="F1214" s="28"/>
      <c r="G1214" s="8"/>
      <c r="J1214" s="25">
        <v>1</v>
      </c>
      <c r="K1214" s="26"/>
      <c r="L1214" s="27">
        <v>62.339999999999996</v>
      </c>
      <c r="M1214" s="102"/>
    </row>
    <row r="1215" spans="1:13" ht="21.75" customHeight="1" x14ac:dyDescent="0.25">
      <c r="A1215" s="34" t="s">
        <v>954</v>
      </c>
      <c r="B1215" s="22" t="s">
        <v>1192</v>
      </c>
      <c r="D1215" s="8" t="str">
        <f>IF($A$4="I",VLOOKUP(B1215,lingue!$A$1:$W$2481,12,FALSE),IF($A$4="GB",VLOOKUP(B1215,lingue!$A$1:$W$2481,14,FALSE),IF($A$4="E",VLOOKUP(B1215,lingue!$A$1:$W$2481,20,FALSE),IF($A$4="PL",VLOOKUP(B1215,lingue!$A$1:$W$2481,22,FALSE),IF($A$4="D",VLOOKUP(B1215,lingue!$A$1:$W$2481,16,FALSE),IF($A$4="F",VLOOKUP(B1215,lingue!$A$1:$W$2481,18,FALSE)))))))</f>
        <v xml:space="preserve">MENSOLA FOX INCLINABILE AGGIUNTIVA PROF. 320 MM + 2 NEXIT NX4322B5101 GRIGIO SCURO - DIM. MM L=955 P=320 </v>
      </c>
      <c r="E1215" s="23" t="str">
        <f>IF($A$4="I",VLOOKUP(B1215,lingue!$A$1:$W$2481,13,FALSE),IF($A$4="GB",VLOOKUP(B1215,lingue!$A$1:$W$2481,15,FALSE),IF($A$4="E",VLOOKUP(B1215,lingue!$A$1:$W$2481,21,FALSE),IF($A$4="PL",VLOOKUP(B1215,lingue!$A$1:$W$2481,23,FALSE),IF($A$4="D",VLOOKUP(B1215,lingue!$A$1:$W$2481,17,FALSE),IF($A$4="F",VLOOKUP(B1215,lingue!$A$1:$W$2481,19,FALSE)))))))</f>
        <v>MENSOLA ZINCATA - SMONTATA</v>
      </c>
      <c r="F1215" s="28"/>
      <c r="G1215" s="8"/>
      <c r="J1215" s="25">
        <v>1</v>
      </c>
      <c r="K1215" s="26"/>
      <c r="L1215" s="27">
        <v>67</v>
      </c>
      <c r="M1215" s="102"/>
    </row>
    <row r="1216" spans="1:13" ht="21.75" customHeight="1" x14ac:dyDescent="0.25">
      <c r="A1216" s="34" t="s">
        <v>954</v>
      </c>
      <c r="B1216" s="22" t="s">
        <v>1193</v>
      </c>
      <c r="D1216" s="8" t="str">
        <f>IF($A$4="I",VLOOKUP(B1216,lingue!$A$1:$W$2481,12,FALSE),IF($A$4="GB",VLOOKUP(B1216,lingue!$A$1:$W$2481,14,FALSE),IF($A$4="E",VLOOKUP(B1216,lingue!$A$1:$W$2481,20,FALSE),IF($A$4="PL",VLOOKUP(B1216,lingue!$A$1:$W$2481,22,FALSE),IF($A$4="D",VLOOKUP(B1216,lingue!$A$1:$W$2481,16,FALSE),IF($A$4="F",VLOOKUP(B1216,lingue!$A$1:$W$2481,18,FALSE)))))))</f>
        <v xml:space="preserve">MENSOLA FOX INCLINABILE AGGIUNTIVA PROF. 320 MM + 2 NEXIT REPLAST NX4322B5401 GRIGIO SCURO - DIM. MM L=955 P=320 </v>
      </c>
      <c r="E1216" s="23" t="str">
        <f>IF($A$4="I",VLOOKUP(B1216,lingue!$A$1:$W$2481,13,FALSE),IF($A$4="GB",VLOOKUP(B1216,lingue!$A$1:$W$2481,15,FALSE),IF($A$4="E",VLOOKUP(B1216,lingue!$A$1:$W$2481,21,FALSE),IF($A$4="PL",VLOOKUP(B1216,lingue!$A$1:$W$2481,23,FALSE),IF($A$4="D",VLOOKUP(B1216,lingue!$A$1:$W$2481,17,FALSE),IF($A$4="F",VLOOKUP(B1216,lingue!$A$1:$W$2481,19,FALSE)))))))</f>
        <v>MENSOLA ZINCATA - SMONTATA</v>
      </c>
      <c r="F1216" s="28"/>
      <c r="G1216" s="8"/>
      <c r="J1216" s="25">
        <v>1</v>
      </c>
      <c r="K1216" s="26"/>
      <c r="L1216" s="27">
        <v>64.05</v>
      </c>
      <c r="M1216" s="102"/>
    </row>
    <row r="1217" spans="1:13" ht="21.75" customHeight="1" x14ac:dyDescent="0.25">
      <c r="A1217" s="34" t="s">
        <v>954</v>
      </c>
      <c r="B1217" s="22" t="s">
        <v>1194</v>
      </c>
      <c r="D1217" s="8" t="str">
        <f>IF($A$4="I",VLOOKUP(B1217,lingue!$A$1:$W$2481,12,FALSE),IF($A$4="GB",VLOOKUP(B1217,lingue!$A$1:$W$2481,14,FALSE),IF($A$4="E",VLOOKUP(B1217,lingue!$A$1:$W$2481,20,FALSE),IF($A$4="PL",VLOOKUP(B1217,lingue!$A$1:$W$2481,22,FALSE),IF($A$4="D",VLOOKUP(B1217,lingue!$A$1:$W$2481,16,FALSE),IF($A$4="F",VLOOKUP(B1217,lingue!$A$1:$W$2481,18,FALSE)))))))</f>
        <v xml:space="preserve">MENSOLA FOX INCLINABILE AGGIUNTIVA PROF. 420 MM + 3 NEXIT NX4312A5101 GRIGIO SCURO - DIM. MM L=955 P=420 </v>
      </c>
      <c r="E1217" s="23" t="str">
        <f>IF($A$4="I",VLOOKUP(B1217,lingue!$A$1:$W$2481,13,FALSE),IF($A$4="GB",VLOOKUP(B1217,lingue!$A$1:$W$2481,15,FALSE),IF($A$4="E",VLOOKUP(B1217,lingue!$A$1:$W$2481,21,FALSE),IF($A$4="PL",VLOOKUP(B1217,lingue!$A$1:$W$2481,23,FALSE),IF($A$4="D",VLOOKUP(B1217,lingue!$A$1:$W$2481,17,FALSE),IF($A$4="F",VLOOKUP(B1217,lingue!$A$1:$W$2481,19,FALSE)))))))</f>
        <v>MENSOLA ZINCATA - SMONTATA</v>
      </c>
      <c r="F1217" s="28"/>
      <c r="G1217" s="8"/>
      <c r="J1217" s="25">
        <v>1</v>
      </c>
      <c r="K1217" s="26"/>
      <c r="L1217" s="27">
        <v>67.569999999999993</v>
      </c>
      <c r="M1217" s="102"/>
    </row>
    <row r="1218" spans="1:13" ht="21.75" customHeight="1" x14ac:dyDescent="0.25">
      <c r="A1218" s="34" t="s">
        <v>954</v>
      </c>
      <c r="B1218" s="22" t="s">
        <v>1195</v>
      </c>
      <c r="D1218" s="8" t="str">
        <f>IF($A$4="I",VLOOKUP(B1218,lingue!$A$1:$W$2481,12,FALSE),IF($A$4="GB",VLOOKUP(B1218,lingue!$A$1:$W$2481,14,FALSE),IF($A$4="E",VLOOKUP(B1218,lingue!$A$1:$W$2481,20,FALSE),IF($A$4="PL",VLOOKUP(B1218,lingue!$A$1:$W$2481,22,FALSE),IF($A$4="D",VLOOKUP(B1218,lingue!$A$1:$W$2481,16,FALSE),IF($A$4="F",VLOOKUP(B1218,lingue!$A$1:$W$2481,18,FALSE)))))))</f>
        <v xml:space="preserve">MENSOLA FOX INCLINABILE AGGIUNTIVA PROF. 420 MM + 3 NEXIT REPLAST NX4312A5401 GRIGIO SCURO - DIM. MM L=955 P=420 </v>
      </c>
      <c r="E1218" s="23" t="str">
        <f>IF($A$4="I",VLOOKUP(B1218,lingue!$A$1:$W$2481,13,FALSE),IF($A$4="GB",VLOOKUP(B1218,lingue!$A$1:$W$2481,15,FALSE),IF($A$4="E",VLOOKUP(B1218,lingue!$A$1:$W$2481,21,FALSE),IF($A$4="PL",VLOOKUP(B1218,lingue!$A$1:$W$2481,23,FALSE),IF($A$4="D",VLOOKUP(B1218,lingue!$A$1:$W$2481,17,FALSE),IF($A$4="F",VLOOKUP(B1218,lingue!$A$1:$W$2481,19,FALSE)))))))</f>
        <v>MENSOLA ZINCATA - SMONTATA</v>
      </c>
      <c r="F1218" s="28"/>
      <c r="G1218" s="8"/>
      <c r="J1218" s="25">
        <v>1</v>
      </c>
      <c r="K1218" s="26"/>
      <c r="L1218" s="27">
        <v>64.210000000000008</v>
      </c>
      <c r="M1218" s="102"/>
    </row>
    <row r="1219" spans="1:13" ht="21.75" customHeight="1" x14ac:dyDescent="0.25">
      <c r="A1219" s="34" t="s">
        <v>954</v>
      </c>
      <c r="B1219" s="22" t="s">
        <v>1196</v>
      </c>
      <c r="D1219" s="8" t="str">
        <f>IF($A$4="I",VLOOKUP(B1219,lingue!$A$1:$W$2481,12,FALSE),IF($A$4="GB",VLOOKUP(B1219,lingue!$A$1:$W$2481,14,FALSE),IF($A$4="E",VLOOKUP(B1219,lingue!$A$1:$W$2481,20,FALSE),IF($A$4="PL",VLOOKUP(B1219,lingue!$A$1:$W$2481,22,FALSE),IF($A$4="D",VLOOKUP(B1219,lingue!$A$1:$W$2481,16,FALSE),IF($A$4="F",VLOOKUP(B1219,lingue!$A$1:$W$2481,18,FALSE)))))))</f>
        <v xml:space="preserve">MENSOLA FOX INCLINABILE AGGIUNTIVA PROF. 420 MM + 3 NEXIT NX4317B5101 GRIGIO SCURO - DIM. MM L=955 P=420 </v>
      </c>
      <c r="E1219" s="23" t="str">
        <f>IF($A$4="I",VLOOKUP(B1219,lingue!$A$1:$W$2481,13,FALSE),IF($A$4="GB",VLOOKUP(B1219,lingue!$A$1:$W$2481,15,FALSE),IF($A$4="E",VLOOKUP(B1219,lingue!$A$1:$W$2481,21,FALSE),IF($A$4="PL",VLOOKUP(B1219,lingue!$A$1:$W$2481,23,FALSE),IF($A$4="D",VLOOKUP(B1219,lingue!$A$1:$W$2481,17,FALSE),IF($A$4="F",VLOOKUP(B1219,lingue!$A$1:$W$2481,19,FALSE)))))))</f>
        <v>MENSOLA ZINCATA - SMONTATA</v>
      </c>
      <c r="F1219" s="28"/>
      <c r="G1219" s="8"/>
      <c r="J1219" s="25">
        <v>1</v>
      </c>
      <c r="K1219" s="26"/>
      <c r="L1219" s="27">
        <v>71.61</v>
      </c>
      <c r="M1219" s="102"/>
    </row>
    <row r="1220" spans="1:13" ht="21.75" customHeight="1" x14ac:dyDescent="0.25">
      <c r="A1220" s="34" t="s">
        <v>954</v>
      </c>
      <c r="B1220" s="22" t="s">
        <v>1197</v>
      </c>
      <c r="D1220" s="8" t="str">
        <f>IF($A$4="I",VLOOKUP(B1220,lingue!$A$1:$W$2481,12,FALSE),IF($A$4="GB",VLOOKUP(B1220,lingue!$A$1:$W$2481,14,FALSE),IF($A$4="E",VLOOKUP(B1220,lingue!$A$1:$W$2481,20,FALSE),IF($A$4="PL",VLOOKUP(B1220,lingue!$A$1:$W$2481,22,FALSE),IF($A$4="D",VLOOKUP(B1220,lingue!$A$1:$W$2481,16,FALSE),IF($A$4="F",VLOOKUP(B1220,lingue!$A$1:$W$2481,18,FALSE)))))))</f>
        <v xml:space="preserve">MENSOLA FOX INCLINABILE AGGIUNTIVA PROF. 420 MM + 3 NEXIT REPLAST NX4317B5401 GRIGIO SCURO - DIM. MM L=955 P=420 </v>
      </c>
      <c r="E1220" s="23" t="str">
        <f>IF($A$4="I",VLOOKUP(B1220,lingue!$A$1:$W$2481,13,FALSE),IF($A$4="GB",VLOOKUP(B1220,lingue!$A$1:$W$2481,15,FALSE),IF($A$4="E",VLOOKUP(B1220,lingue!$A$1:$W$2481,21,FALSE),IF($A$4="PL",VLOOKUP(B1220,lingue!$A$1:$W$2481,23,FALSE),IF($A$4="D",VLOOKUP(B1220,lingue!$A$1:$W$2481,17,FALSE),IF($A$4="F",VLOOKUP(B1220,lingue!$A$1:$W$2481,19,FALSE)))))))</f>
        <v>MENSOLA ZINCATA - SMONTATA</v>
      </c>
      <c r="F1220" s="28"/>
      <c r="G1220" s="8"/>
      <c r="J1220" s="25">
        <v>1</v>
      </c>
      <c r="K1220" s="26"/>
      <c r="L1220" s="27">
        <v>67.650000000000006</v>
      </c>
      <c r="M1220" s="102"/>
    </row>
    <row r="1221" spans="1:13" ht="21.75" customHeight="1" x14ac:dyDescent="0.25">
      <c r="A1221" s="34" t="s">
        <v>954</v>
      </c>
      <c r="B1221" s="22" t="s">
        <v>1198</v>
      </c>
      <c r="D1221" s="8" t="str">
        <f>IF($A$4="I",VLOOKUP(B1221,lingue!$A$1:$W$2481,12,FALSE),IF($A$4="GB",VLOOKUP(B1221,lingue!$A$1:$W$2481,14,FALSE),IF($A$4="E",VLOOKUP(B1221,lingue!$A$1:$W$2481,20,FALSE),IF($A$4="PL",VLOOKUP(B1221,lingue!$A$1:$W$2481,22,FALSE),IF($A$4="D",VLOOKUP(B1221,lingue!$A$1:$W$2481,16,FALSE),IF($A$4="F",VLOOKUP(B1221,lingue!$A$1:$W$2481,18,FALSE)))))))</f>
        <v xml:space="preserve">MENSOLA FOX INCLINABILE AGGIUNTIVA PROF. 420 MM + 3 NEXIT NX4322B5101 GRIGIO SCURO - DIM. MM L=955 P=420 </v>
      </c>
      <c r="E1221" s="23" t="str">
        <f>IF($A$4="I",VLOOKUP(B1221,lingue!$A$1:$W$2481,13,FALSE),IF($A$4="GB",VLOOKUP(B1221,lingue!$A$1:$W$2481,15,FALSE),IF($A$4="E",VLOOKUP(B1221,lingue!$A$1:$W$2481,21,FALSE),IF($A$4="PL",VLOOKUP(B1221,lingue!$A$1:$W$2481,23,FALSE),IF($A$4="D",VLOOKUP(B1221,lingue!$A$1:$W$2481,17,FALSE),IF($A$4="F",VLOOKUP(B1221,lingue!$A$1:$W$2481,19,FALSE)))))))</f>
        <v>MENSOLA ZINCATA - SMONTATA</v>
      </c>
      <c r="F1221" s="28"/>
      <c r="G1221" s="8"/>
      <c r="J1221" s="25">
        <v>1</v>
      </c>
      <c r="K1221" s="26"/>
      <c r="L1221" s="27">
        <v>74.64</v>
      </c>
      <c r="M1221" s="102"/>
    </row>
    <row r="1222" spans="1:13" ht="21.75" customHeight="1" x14ac:dyDescent="0.25">
      <c r="A1222" s="34" t="s">
        <v>954</v>
      </c>
      <c r="B1222" s="22" t="s">
        <v>1199</v>
      </c>
      <c r="D1222" s="8" t="str">
        <f>IF($A$4="I",VLOOKUP(B1222,lingue!$A$1:$W$2481,12,FALSE),IF($A$4="GB",VLOOKUP(B1222,lingue!$A$1:$W$2481,14,FALSE),IF($A$4="E",VLOOKUP(B1222,lingue!$A$1:$W$2481,20,FALSE),IF($A$4="PL",VLOOKUP(B1222,lingue!$A$1:$W$2481,22,FALSE),IF($A$4="D",VLOOKUP(B1222,lingue!$A$1:$W$2481,16,FALSE),IF($A$4="F",VLOOKUP(B1222,lingue!$A$1:$W$2481,18,FALSE)))))))</f>
        <v xml:space="preserve">MENSOLA FOX INCLINABILE AGGIUNTIVA PROF. 420 MM + 3 NEXIT REPLAST NX4322B5401 GRIGIO SCURO - DIM. MM L=955 P=420 </v>
      </c>
      <c r="E1222" s="23" t="str">
        <f>IF($A$4="I",VLOOKUP(B1222,lingue!$A$1:$W$2481,13,FALSE),IF($A$4="GB",VLOOKUP(B1222,lingue!$A$1:$W$2481,15,FALSE),IF($A$4="E",VLOOKUP(B1222,lingue!$A$1:$W$2481,21,FALSE),IF($A$4="PL",VLOOKUP(B1222,lingue!$A$1:$W$2481,23,FALSE),IF($A$4="D",VLOOKUP(B1222,lingue!$A$1:$W$2481,17,FALSE),IF($A$4="F",VLOOKUP(B1222,lingue!$A$1:$W$2481,19,FALSE)))))))</f>
        <v>MENSOLA ZINCATA - SMONTATA</v>
      </c>
      <c r="F1222" s="28"/>
      <c r="G1222" s="8"/>
      <c r="J1222" s="25">
        <v>1</v>
      </c>
      <c r="K1222" s="26"/>
      <c r="L1222" s="27">
        <v>70.22</v>
      </c>
      <c r="M1222" s="102"/>
    </row>
    <row r="1223" spans="1:13" ht="21.75" customHeight="1" x14ac:dyDescent="0.25">
      <c r="A1223" s="34" t="s">
        <v>954</v>
      </c>
      <c r="B1223" s="22" t="s">
        <v>1200</v>
      </c>
      <c r="D1223" s="8" t="str">
        <f>IF($A$4="I",VLOOKUP(B1223,lingue!$A$1:$W$2481,12,FALSE),IF($A$4="GB",VLOOKUP(B1223,lingue!$A$1:$W$2481,14,FALSE),IF($A$4="E",VLOOKUP(B1223,lingue!$A$1:$W$2481,20,FALSE),IF($A$4="PL",VLOOKUP(B1223,lingue!$A$1:$W$2481,22,FALSE),IF($A$4="D",VLOOKUP(B1223,lingue!$A$1:$W$2481,16,FALSE),IF($A$4="F",VLOOKUP(B1223,lingue!$A$1:$W$2481,18,FALSE)))))))</f>
        <v xml:space="preserve">MENSOLA FOX INCLINABILE AGGIUNTIVA PROF. 600 MM + 2 NEXIT NX6412A5101 GRIGIO SCURO - DIM. MM L=955 P=600 </v>
      </c>
      <c r="E1223" s="23" t="str">
        <f>IF($A$4="I",VLOOKUP(B1223,lingue!$A$1:$W$2481,13,FALSE),IF($A$4="GB",VLOOKUP(B1223,lingue!$A$1:$W$2481,15,FALSE),IF($A$4="E",VLOOKUP(B1223,lingue!$A$1:$W$2481,21,FALSE),IF($A$4="PL",VLOOKUP(B1223,lingue!$A$1:$W$2481,23,FALSE),IF($A$4="D",VLOOKUP(B1223,lingue!$A$1:$W$2481,17,FALSE),IF($A$4="F",VLOOKUP(B1223,lingue!$A$1:$W$2481,19,FALSE)))))))</f>
        <v>MENSOLA ZINCATA - SMONTATA</v>
      </c>
      <c r="F1223" s="28"/>
      <c r="G1223" s="8"/>
      <c r="J1223" s="25">
        <v>1</v>
      </c>
      <c r="K1223" s="26"/>
      <c r="L1223" s="27">
        <v>71.84</v>
      </c>
      <c r="M1223" s="102"/>
    </row>
    <row r="1224" spans="1:13" ht="21.75" customHeight="1" x14ac:dyDescent="0.25">
      <c r="A1224" s="34" t="s">
        <v>954</v>
      </c>
      <c r="B1224" s="22" t="s">
        <v>1201</v>
      </c>
      <c r="D1224" s="8" t="str">
        <f>IF($A$4="I",VLOOKUP(B1224,lingue!$A$1:$W$2481,12,FALSE),IF($A$4="GB",VLOOKUP(B1224,lingue!$A$1:$W$2481,14,FALSE),IF($A$4="E",VLOOKUP(B1224,lingue!$A$1:$W$2481,20,FALSE),IF($A$4="PL",VLOOKUP(B1224,lingue!$A$1:$W$2481,22,FALSE),IF($A$4="D",VLOOKUP(B1224,lingue!$A$1:$W$2481,16,FALSE),IF($A$4="F",VLOOKUP(B1224,lingue!$A$1:$W$2481,18,FALSE)))))))</f>
        <v xml:space="preserve">MENSOLA FOX INCLINABILE AGGIUNTIVA PROF. 600 MM + 2 NEXIT REPLAST NX6412A5401 GRIGIO SCURO - DIM. MM L=955 P=600 </v>
      </c>
      <c r="E1224" s="23" t="str">
        <f>IF($A$4="I",VLOOKUP(B1224,lingue!$A$1:$W$2481,13,FALSE),IF($A$4="GB",VLOOKUP(B1224,lingue!$A$1:$W$2481,15,FALSE),IF($A$4="E",VLOOKUP(B1224,lingue!$A$1:$W$2481,21,FALSE),IF($A$4="PL",VLOOKUP(B1224,lingue!$A$1:$W$2481,23,FALSE),IF($A$4="D",VLOOKUP(B1224,lingue!$A$1:$W$2481,17,FALSE),IF($A$4="F",VLOOKUP(B1224,lingue!$A$1:$W$2481,19,FALSE)))))))</f>
        <v>MENSOLA ZINCATA - SMONTATA</v>
      </c>
      <c r="F1224" s="28"/>
      <c r="G1224" s="8"/>
      <c r="J1224" s="25">
        <v>1</v>
      </c>
      <c r="K1224" s="26"/>
      <c r="L1224" s="27">
        <v>68.650000000000006</v>
      </c>
      <c r="M1224" s="102"/>
    </row>
    <row r="1225" spans="1:13" ht="21.75" customHeight="1" x14ac:dyDescent="0.25">
      <c r="A1225" s="34" t="s">
        <v>954</v>
      </c>
      <c r="B1225" s="22" t="s">
        <v>1202</v>
      </c>
      <c r="D1225" s="8" t="str">
        <f>IF($A$4="I",VLOOKUP(B1225,lingue!$A$1:$W$2481,12,FALSE),IF($A$4="GB",VLOOKUP(B1225,lingue!$A$1:$W$2481,14,FALSE),IF($A$4="E",VLOOKUP(B1225,lingue!$A$1:$W$2481,20,FALSE),IF($A$4="PL",VLOOKUP(B1225,lingue!$A$1:$W$2481,22,FALSE),IF($A$4="D",VLOOKUP(B1225,lingue!$A$1:$W$2481,16,FALSE),IF($A$4="F",VLOOKUP(B1225,lingue!$A$1:$W$2481,18,FALSE)))))))</f>
        <v xml:space="preserve">MENSOLA FOX INCLINABILE AGGIUNTIVA PROF. 600 MM + 2 NEXIT NX6417B5101 GRIGIO SCURO - DIM. MM L=955 P=600 </v>
      </c>
      <c r="E1225" s="23" t="str">
        <f>IF($A$4="I",VLOOKUP(B1225,lingue!$A$1:$W$2481,13,FALSE),IF($A$4="GB",VLOOKUP(B1225,lingue!$A$1:$W$2481,15,FALSE),IF($A$4="E",VLOOKUP(B1225,lingue!$A$1:$W$2481,21,FALSE),IF($A$4="PL",VLOOKUP(B1225,lingue!$A$1:$W$2481,23,FALSE),IF($A$4="D",VLOOKUP(B1225,lingue!$A$1:$W$2481,17,FALSE),IF($A$4="F",VLOOKUP(B1225,lingue!$A$1:$W$2481,19,FALSE)))))))</f>
        <v>MENSOLA ZINCATA - SMONTATA</v>
      </c>
      <c r="F1225" s="28"/>
      <c r="G1225" s="8"/>
      <c r="J1225" s="25">
        <v>1</v>
      </c>
      <c r="K1225" s="26"/>
      <c r="L1225" s="27">
        <v>74.760000000000005</v>
      </c>
      <c r="M1225" s="102"/>
    </row>
    <row r="1226" spans="1:13" ht="21.75" customHeight="1" x14ac:dyDescent="0.25">
      <c r="A1226" s="34" t="s">
        <v>954</v>
      </c>
      <c r="B1226" s="22" t="s">
        <v>1203</v>
      </c>
      <c r="D1226" s="8" t="str">
        <f>IF($A$4="I",VLOOKUP(B1226,lingue!$A$1:$W$2481,12,FALSE),IF($A$4="GB",VLOOKUP(B1226,lingue!$A$1:$W$2481,14,FALSE),IF($A$4="E",VLOOKUP(B1226,lingue!$A$1:$W$2481,20,FALSE),IF($A$4="PL",VLOOKUP(B1226,lingue!$A$1:$W$2481,22,FALSE),IF($A$4="D",VLOOKUP(B1226,lingue!$A$1:$W$2481,16,FALSE),IF($A$4="F",VLOOKUP(B1226,lingue!$A$1:$W$2481,18,FALSE)))))))</f>
        <v xml:space="preserve">MENSOLA FOX INCLINABILE AGGIUNTIVA PROF. 600 MM + 2 NEXIT REPLAST NX6417B5401 GRIGIO SCURO - DIM. MM L=955 P=600 </v>
      </c>
      <c r="E1226" s="23" t="str">
        <f>IF($A$4="I",VLOOKUP(B1226,lingue!$A$1:$W$2481,13,FALSE),IF($A$4="GB",VLOOKUP(B1226,lingue!$A$1:$W$2481,15,FALSE),IF($A$4="E",VLOOKUP(B1226,lingue!$A$1:$W$2481,21,FALSE),IF($A$4="PL",VLOOKUP(B1226,lingue!$A$1:$W$2481,23,FALSE),IF($A$4="D",VLOOKUP(B1226,lingue!$A$1:$W$2481,17,FALSE),IF($A$4="F",VLOOKUP(B1226,lingue!$A$1:$W$2481,19,FALSE)))))))</f>
        <v>MENSOLA ZINCATA - SMONTATA</v>
      </c>
      <c r="F1226" s="28"/>
      <c r="G1226" s="8"/>
      <c r="J1226" s="25">
        <v>1</v>
      </c>
      <c r="K1226" s="26"/>
      <c r="L1226" s="27">
        <v>71.16</v>
      </c>
      <c r="M1226" s="102"/>
    </row>
    <row r="1227" spans="1:13" ht="21.75" customHeight="1" x14ac:dyDescent="0.25">
      <c r="A1227" s="34" t="s">
        <v>954</v>
      </c>
      <c r="B1227" s="22" t="s">
        <v>1204</v>
      </c>
      <c r="D1227" s="8" t="str">
        <f>IF($A$4="I",VLOOKUP(B1227,lingue!$A$1:$W$2481,12,FALSE),IF($A$4="GB",VLOOKUP(B1227,lingue!$A$1:$W$2481,14,FALSE),IF($A$4="E",VLOOKUP(B1227,lingue!$A$1:$W$2481,20,FALSE),IF($A$4="PL",VLOOKUP(B1227,lingue!$A$1:$W$2481,22,FALSE),IF($A$4="D",VLOOKUP(B1227,lingue!$A$1:$W$2481,16,FALSE),IF($A$4="F",VLOOKUP(B1227,lingue!$A$1:$W$2481,18,FALSE)))))))</f>
        <v xml:space="preserve">MENSOLA FOX INCLINABILE AGGIUNTIVA PROF. 600 MM + 2 NEXIT NX6422B5101 GRIGIO SCURO - DIM. MM L=955 P=600 </v>
      </c>
      <c r="E1227" s="23" t="str">
        <f>IF($A$4="I",VLOOKUP(B1227,lingue!$A$1:$W$2481,13,FALSE),IF($A$4="GB",VLOOKUP(B1227,lingue!$A$1:$W$2481,15,FALSE),IF($A$4="E",VLOOKUP(B1227,lingue!$A$1:$W$2481,21,FALSE),IF($A$4="PL",VLOOKUP(B1227,lingue!$A$1:$W$2481,23,FALSE),IF($A$4="D",VLOOKUP(B1227,lingue!$A$1:$W$2481,17,FALSE),IF($A$4="F",VLOOKUP(B1227,lingue!$A$1:$W$2481,19,FALSE)))))))</f>
        <v>MENSOLA ZINCATA - SMONTATA</v>
      </c>
      <c r="F1227" s="28"/>
      <c r="G1227" s="8"/>
      <c r="J1227" s="25">
        <v>1</v>
      </c>
      <c r="K1227" s="26"/>
      <c r="L1227" s="27">
        <v>82.2</v>
      </c>
      <c r="M1227" s="102"/>
    </row>
    <row r="1228" spans="1:13" ht="21.75" customHeight="1" x14ac:dyDescent="0.25">
      <c r="A1228" s="34" t="s">
        <v>954</v>
      </c>
      <c r="B1228" s="22" t="s">
        <v>1205</v>
      </c>
      <c r="D1228" s="8" t="str">
        <f>IF($A$4="I",VLOOKUP(B1228,lingue!$A$1:$W$2481,12,FALSE),IF($A$4="GB",VLOOKUP(B1228,lingue!$A$1:$W$2481,14,FALSE),IF($A$4="E",VLOOKUP(B1228,lingue!$A$1:$W$2481,20,FALSE),IF($A$4="PL",VLOOKUP(B1228,lingue!$A$1:$W$2481,22,FALSE),IF($A$4="D",VLOOKUP(B1228,lingue!$A$1:$W$2481,16,FALSE),IF($A$4="F",VLOOKUP(B1228,lingue!$A$1:$W$2481,18,FALSE)))))))</f>
        <v xml:space="preserve">MENSOLA FOX INCLINABILE AGGIUNTIVA PROF. 600 MM + 2 NEXIT REPLAST NX6422B5401 GRIGIO SCURO - DIM. MM L=955 P=600 </v>
      </c>
      <c r="E1228" s="23" t="str">
        <f>IF($A$4="I",VLOOKUP(B1228,lingue!$A$1:$W$2481,13,FALSE),IF($A$4="GB",VLOOKUP(B1228,lingue!$A$1:$W$2481,15,FALSE),IF($A$4="E",VLOOKUP(B1228,lingue!$A$1:$W$2481,21,FALSE),IF($A$4="PL",VLOOKUP(B1228,lingue!$A$1:$W$2481,23,FALSE),IF($A$4="D",VLOOKUP(B1228,lingue!$A$1:$W$2481,17,FALSE),IF($A$4="F",VLOOKUP(B1228,lingue!$A$1:$W$2481,19,FALSE)))))))</f>
        <v>MENSOLA ZINCATA - SMONTATA</v>
      </c>
      <c r="F1228" s="28"/>
      <c r="G1228" s="8"/>
      <c r="J1228" s="25">
        <v>1</v>
      </c>
      <c r="K1228" s="26"/>
      <c r="L1228" s="27">
        <v>77.48</v>
      </c>
      <c r="M1228" s="102"/>
    </row>
    <row r="1229" spans="1:13" ht="21.75" customHeight="1" x14ac:dyDescent="0.25">
      <c r="A1229" s="34" t="s">
        <v>954</v>
      </c>
      <c r="B1229" s="22" t="s">
        <v>1206</v>
      </c>
      <c r="D1229" s="8" t="str">
        <f>IF($A$4="I",VLOOKUP(B1229,lingue!$A$1:$W$2481,12,FALSE),IF($A$4="GB",VLOOKUP(B1229,lingue!$A$1:$W$2481,14,FALSE),IF($A$4="E",VLOOKUP(B1229,lingue!$A$1:$W$2481,20,FALSE),IF($A$4="PL",VLOOKUP(B1229,lingue!$A$1:$W$2481,22,FALSE),IF($A$4="D",VLOOKUP(B1229,lingue!$A$1:$W$2481,16,FALSE),IF($A$4="F",VLOOKUP(B1229,lingue!$A$1:$W$2481,18,FALSE)))))))</f>
        <v>CARRELLO FOX CON 2 MENSOLE INCLINABILI PROF. 220 MM + 4 NEXIT NX3212A5101 GRIGIO SCURO - DIM. MM L=725 P=613 A=1430</v>
      </c>
      <c r="E1229" s="23" t="str">
        <f>IF($A$4="I",VLOOKUP(B1229,lingue!$A$1:$W$2481,13,FALSE),IF($A$4="GB",VLOOKUP(B1229,lingue!$A$1:$W$2481,15,FALSE),IF($A$4="E",VLOOKUP(B1229,lingue!$A$1:$W$2481,21,FALSE),IF($A$4="PL",VLOOKUP(B1229,lingue!$A$1:$W$2481,23,FALSE),IF($A$4="D",VLOOKUP(B1229,lingue!$A$1:$W$2481,17,FALSE),IF($A$4="F",VLOOKUP(B1229,lingue!$A$1:$W$2481,19,FALSE)))))))</f>
        <v>CARRELLO E MENSOLE ZINCATI - BASE CON RUOTE FORNITA MONTATA</v>
      </c>
      <c r="F1229" s="28"/>
      <c r="G1229" s="8"/>
      <c r="J1229" s="25">
        <v>1</v>
      </c>
      <c r="K1229" s="26"/>
      <c r="L1229" s="27">
        <v>351.72</v>
      </c>
      <c r="M1229" s="102"/>
    </row>
    <row r="1230" spans="1:13" ht="21.75" customHeight="1" x14ac:dyDescent="0.25">
      <c r="A1230" s="34" t="s">
        <v>954</v>
      </c>
      <c r="B1230" s="22" t="s">
        <v>1207</v>
      </c>
      <c r="D1230" s="8" t="str">
        <f>IF($A$4="I",VLOOKUP(B1230,lingue!$A$1:$W$2481,12,FALSE),IF($A$4="GB",VLOOKUP(B1230,lingue!$A$1:$W$2481,14,FALSE),IF($A$4="E",VLOOKUP(B1230,lingue!$A$1:$W$2481,20,FALSE),IF($A$4="PL",VLOOKUP(B1230,lingue!$A$1:$W$2481,22,FALSE),IF($A$4="D",VLOOKUP(B1230,lingue!$A$1:$W$2481,16,FALSE),IF($A$4="F",VLOOKUP(B1230,lingue!$A$1:$W$2481,18,FALSE)))))))</f>
        <v>CARRELLO FOX CON 2 MENSOLE INCLINABILI PROF. 220 MM + 4 NEXIT REPLAST NX3212A5401 GRIGIO SCURO - DIM. MM L=725 P=613 A=1430</v>
      </c>
      <c r="E1230" s="23" t="str">
        <f>IF($A$4="I",VLOOKUP(B1230,lingue!$A$1:$W$2481,13,FALSE),IF($A$4="GB",VLOOKUP(B1230,lingue!$A$1:$W$2481,15,FALSE),IF($A$4="E",VLOOKUP(B1230,lingue!$A$1:$W$2481,21,FALSE),IF($A$4="PL",VLOOKUP(B1230,lingue!$A$1:$W$2481,23,FALSE),IF($A$4="D",VLOOKUP(B1230,lingue!$A$1:$W$2481,17,FALSE),IF($A$4="F",VLOOKUP(B1230,lingue!$A$1:$W$2481,19,FALSE)))))))</f>
        <v>CARRELLO E MENSOLE ZINCATI - BASE CON RUOTE FORNITA MONTATA</v>
      </c>
      <c r="F1230" s="28"/>
      <c r="G1230" s="8"/>
      <c r="J1230" s="25">
        <v>1</v>
      </c>
      <c r="K1230" s="26"/>
      <c r="L1230" s="27">
        <v>348.78999999999996</v>
      </c>
      <c r="M1230" s="102"/>
    </row>
    <row r="1231" spans="1:13" ht="21.75" customHeight="1" x14ac:dyDescent="0.25">
      <c r="A1231" s="34" t="s">
        <v>954</v>
      </c>
      <c r="B1231" s="22" t="s">
        <v>1208</v>
      </c>
      <c r="D1231" s="8" t="str">
        <f>IF($A$4="I",VLOOKUP(B1231,lingue!$A$1:$W$2481,12,FALSE),IF($A$4="GB",VLOOKUP(B1231,lingue!$A$1:$W$2481,14,FALSE),IF($A$4="E",VLOOKUP(B1231,lingue!$A$1:$W$2481,20,FALSE),IF($A$4="PL",VLOOKUP(B1231,lingue!$A$1:$W$2481,22,FALSE),IF($A$4="D",VLOOKUP(B1231,lingue!$A$1:$W$2481,16,FALSE),IF($A$4="F",VLOOKUP(B1231,lingue!$A$1:$W$2481,18,FALSE)))))))</f>
        <v>CARRELLO FOX CON 2 MENSOLE INCLINABILI PROF. 220 MM + 4 NEXIT NX3217A5101 GRIGIO SCURO - DIM. MM L=725 P=613 A=1430</v>
      </c>
      <c r="E1231" s="23" t="str">
        <f>IF($A$4="I",VLOOKUP(B1231,lingue!$A$1:$W$2481,13,FALSE),IF($A$4="GB",VLOOKUP(B1231,lingue!$A$1:$W$2481,15,FALSE),IF($A$4="E",VLOOKUP(B1231,lingue!$A$1:$W$2481,21,FALSE),IF($A$4="PL",VLOOKUP(B1231,lingue!$A$1:$W$2481,23,FALSE),IF($A$4="D",VLOOKUP(B1231,lingue!$A$1:$W$2481,17,FALSE),IF($A$4="F",VLOOKUP(B1231,lingue!$A$1:$W$2481,19,FALSE)))))))</f>
        <v>CARRELLO E MENSOLE ZINCATI - BASE CON RUOTE FORNITA MONTATA</v>
      </c>
      <c r="F1231" s="28"/>
      <c r="G1231" s="8"/>
      <c r="J1231" s="25">
        <v>1</v>
      </c>
      <c r="K1231" s="26"/>
      <c r="L1231" s="27">
        <v>354.51</v>
      </c>
      <c r="M1231" s="102"/>
    </row>
    <row r="1232" spans="1:13" ht="21.75" customHeight="1" x14ac:dyDescent="0.25">
      <c r="A1232" s="34" t="s">
        <v>954</v>
      </c>
      <c r="B1232" s="22" t="s">
        <v>1209</v>
      </c>
      <c r="D1232" s="8" t="str">
        <f>IF($A$4="I",VLOOKUP(B1232,lingue!$A$1:$W$2481,12,FALSE),IF($A$4="GB",VLOOKUP(B1232,lingue!$A$1:$W$2481,14,FALSE),IF($A$4="E",VLOOKUP(B1232,lingue!$A$1:$W$2481,20,FALSE),IF($A$4="PL",VLOOKUP(B1232,lingue!$A$1:$W$2481,22,FALSE),IF($A$4="D",VLOOKUP(B1232,lingue!$A$1:$W$2481,16,FALSE),IF($A$4="F",VLOOKUP(B1232,lingue!$A$1:$W$2481,18,FALSE)))))))</f>
        <v>CARRELLO FOX CON 2 MENSOLE INCLINABILI PROF. 220 MM + 4 NEXIT REPLAST NX3217A5401 GRIGIO SCURO - DIM. MM L=725 P=613 A=1430</v>
      </c>
      <c r="E1232" s="23" t="str">
        <f>IF($A$4="I",VLOOKUP(B1232,lingue!$A$1:$W$2481,13,FALSE),IF($A$4="GB",VLOOKUP(B1232,lingue!$A$1:$W$2481,15,FALSE),IF($A$4="E",VLOOKUP(B1232,lingue!$A$1:$W$2481,21,FALSE),IF($A$4="PL",VLOOKUP(B1232,lingue!$A$1:$W$2481,23,FALSE),IF($A$4="D",VLOOKUP(B1232,lingue!$A$1:$W$2481,17,FALSE),IF($A$4="F",VLOOKUP(B1232,lingue!$A$1:$W$2481,19,FALSE)))))))</f>
        <v>CARRELLO E MENSOLE ZINCATI - BASE CON RUOTE FORNITA MONTATA</v>
      </c>
      <c r="F1232" s="28"/>
      <c r="G1232" s="8"/>
      <c r="J1232" s="25">
        <v>1</v>
      </c>
      <c r="K1232" s="26"/>
      <c r="L1232" s="27">
        <v>351.18</v>
      </c>
      <c r="M1232" s="102"/>
    </row>
    <row r="1233" spans="1:13" ht="21.75" customHeight="1" x14ac:dyDescent="0.25">
      <c r="A1233" s="34" t="s">
        <v>954</v>
      </c>
      <c r="B1233" s="22" t="s">
        <v>1210</v>
      </c>
      <c r="D1233" s="8" t="str">
        <f>IF($A$4="I",VLOOKUP(B1233,lingue!$A$1:$W$2481,12,FALSE),IF($A$4="GB",VLOOKUP(B1233,lingue!$A$1:$W$2481,14,FALSE),IF($A$4="E",VLOOKUP(B1233,lingue!$A$1:$W$2481,20,FALSE),IF($A$4="PL",VLOOKUP(B1233,lingue!$A$1:$W$2481,22,FALSE),IF($A$4="D",VLOOKUP(B1233,lingue!$A$1:$W$2481,16,FALSE),IF($A$4="F",VLOOKUP(B1233,lingue!$A$1:$W$2481,18,FALSE)))))))</f>
        <v>CARRELLO FOX CON 2 MENSOLE INCLINABILI PROF. 420 MM + 4 NEXIT NX4312A5101 GRIGIO SCURO - DIM. MM L=725 P=613 A=1430</v>
      </c>
      <c r="E1233" s="23" t="str">
        <f>IF($A$4="I",VLOOKUP(B1233,lingue!$A$1:$W$2481,13,FALSE),IF($A$4="GB",VLOOKUP(B1233,lingue!$A$1:$W$2481,15,FALSE),IF($A$4="E",VLOOKUP(B1233,lingue!$A$1:$W$2481,21,FALSE),IF($A$4="PL",VLOOKUP(B1233,lingue!$A$1:$W$2481,23,FALSE),IF($A$4="D",VLOOKUP(B1233,lingue!$A$1:$W$2481,17,FALSE),IF($A$4="F",VLOOKUP(B1233,lingue!$A$1:$W$2481,19,FALSE)))))))</f>
        <v>CARRELLO E MENSOLE ZINCATI - BASE CON RUOTE FORNITA MONTATA</v>
      </c>
      <c r="F1233" s="28"/>
      <c r="G1233" s="8"/>
      <c r="J1233" s="25">
        <v>1</v>
      </c>
      <c r="K1233" s="26"/>
      <c r="L1233" s="27">
        <v>359.68</v>
      </c>
      <c r="M1233" s="102"/>
    </row>
    <row r="1234" spans="1:13" ht="21.75" customHeight="1" x14ac:dyDescent="0.25">
      <c r="A1234" s="34" t="s">
        <v>954</v>
      </c>
      <c r="B1234" s="22" t="s">
        <v>1211</v>
      </c>
      <c r="D1234" s="8" t="str">
        <f>IF($A$4="I",VLOOKUP(B1234,lingue!$A$1:$W$2481,12,FALSE),IF($A$4="GB",VLOOKUP(B1234,lingue!$A$1:$W$2481,14,FALSE),IF($A$4="E",VLOOKUP(B1234,lingue!$A$1:$W$2481,20,FALSE),IF($A$4="PL",VLOOKUP(B1234,lingue!$A$1:$W$2481,22,FALSE),IF($A$4="D",VLOOKUP(B1234,lingue!$A$1:$W$2481,16,FALSE),IF($A$4="F",VLOOKUP(B1234,lingue!$A$1:$W$2481,18,FALSE)))))))</f>
        <v>CARRELLO FOX CON 2 MENSOLE INCLINABILI PROF. 420 MM + 4 NEXIT REPLAST NX4312A5401 GRIGIO SCURO - DIM. MM L=725 P=613 A=1430</v>
      </c>
      <c r="E1234" s="23" t="str">
        <f>IF($A$4="I",VLOOKUP(B1234,lingue!$A$1:$W$2481,13,FALSE),IF($A$4="GB",VLOOKUP(B1234,lingue!$A$1:$W$2481,15,FALSE),IF($A$4="E",VLOOKUP(B1234,lingue!$A$1:$W$2481,21,FALSE),IF($A$4="PL",VLOOKUP(B1234,lingue!$A$1:$W$2481,23,FALSE),IF($A$4="D",VLOOKUP(B1234,lingue!$A$1:$W$2481,17,FALSE),IF($A$4="F",VLOOKUP(B1234,lingue!$A$1:$W$2481,19,FALSE)))))))</f>
        <v>CARRELLO E MENSOLE ZINCATI - BASE CON RUOTE FORNITA MONTATA</v>
      </c>
      <c r="F1234" s="28"/>
      <c r="G1234" s="8"/>
      <c r="J1234" s="25">
        <v>1</v>
      </c>
      <c r="K1234" s="26"/>
      <c r="L1234" s="27">
        <v>355.20000000000005</v>
      </c>
      <c r="M1234" s="102"/>
    </row>
    <row r="1235" spans="1:13" ht="21.75" customHeight="1" x14ac:dyDescent="0.25">
      <c r="A1235" s="34" t="s">
        <v>954</v>
      </c>
      <c r="B1235" s="22" t="s">
        <v>1212</v>
      </c>
      <c r="D1235" s="8" t="str">
        <f>IF($A$4="I",VLOOKUP(B1235,lingue!$A$1:$W$2481,12,FALSE),IF($A$4="GB",VLOOKUP(B1235,lingue!$A$1:$W$2481,14,FALSE),IF($A$4="E",VLOOKUP(B1235,lingue!$A$1:$W$2481,20,FALSE),IF($A$4="PL",VLOOKUP(B1235,lingue!$A$1:$W$2481,22,FALSE),IF($A$4="D",VLOOKUP(B1235,lingue!$A$1:$W$2481,16,FALSE),IF($A$4="F",VLOOKUP(B1235,lingue!$A$1:$W$2481,18,FALSE)))))))</f>
        <v>CARRELLO FOX CON 2 MENSOLE INCLINABILI PROF. 420 MM + 4 NEXIT NX4317B5101 GRIGIO SCURO - DIM. MM L=725 P=613 A=1430</v>
      </c>
      <c r="E1235" s="23" t="str">
        <f>IF($A$4="I",VLOOKUP(B1235,lingue!$A$1:$W$2481,13,FALSE),IF($A$4="GB",VLOOKUP(B1235,lingue!$A$1:$W$2481,15,FALSE),IF($A$4="E",VLOOKUP(B1235,lingue!$A$1:$W$2481,21,FALSE),IF($A$4="PL",VLOOKUP(B1235,lingue!$A$1:$W$2481,23,FALSE),IF($A$4="D",VLOOKUP(B1235,lingue!$A$1:$W$2481,17,FALSE),IF($A$4="F",VLOOKUP(B1235,lingue!$A$1:$W$2481,19,FALSE)))))))</f>
        <v>CARRELLO E MENSOLE ZINCATI - BASE CON RUOTE FORNITA MONTATA</v>
      </c>
      <c r="F1235" s="28"/>
      <c r="G1235" s="8"/>
      <c r="J1235" s="25">
        <v>1</v>
      </c>
      <c r="K1235" s="26"/>
      <c r="L1235" s="27">
        <v>365.06</v>
      </c>
      <c r="M1235" s="102"/>
    </row>
    <row r="1236" spans="1:13" ht="21.75" customHeight="1" x14ac:dyDescent="0.25">
      <c r="A1236" s="34" t="s">
        <v>954</v>
      </c>
      <c r="B1236" s="22" t="s">
        <v>1213</v>
      </c>
      <c r="D1236" s="8" t="str">
        <f>IF($A$4="I",VLOOKUP(B1236,lingue!$A$1:$W$2481,12,FALSE),IF($A$4="GB",VLOOKUP(B1236,lingue!$A$1:$W$2481,14,FALSE),IF($A$4="E",VLOOKUP(B1236,lingue!$A$1:$W$2481,20,FALSE),IF($A$4="PL",VLOOKUP(B1236,lingue!$A$1:$W$2481,22,FALSE),IF($A$4="D",VLOOKUP(B1236,lingue!$A$1:$W$2481,16,FALSE),IF($A$4="F",VLOOKUP(B1236,lingue!$A$1:$W$2481,18,FALSE)))))))</f>
        <v>CARRELLO FOX CON 2 MENSOLE INCLINABILI PROF. 420 MM + 4 NEXIT REPLAST NX4317B5401 GRIGIO SCURO - DIM. MM L=725 P=613 A=1430</v>
      </c>
      <c r="E1236" s="23" t="str">
        <f>IF($A$4="I",VLOOKUP(B1236,lingue!$A$1:$W$2481,13,FALSE),IF($A$4="GB",VLOOKUP(B1236,lingue!$A$1:$W$2481,15,FALSE),IF($A$4="E",VLOOKUP(B1236,lingue!$A$1:$W$2481,21,FALSE),IF($A$4="PL",VLOOKUP(B1236,lingue!$A$1:$W$2481,23,FALSE),IF($A$4="D",VLOOKUP(B1236,lingue!$A$1:$W$2481,17,FALSE),IF($A$4="F",VLOOKUP(B1236,lingue!$A$1:$W$2481,19,FALSE)))))))</f>
        <v>CARRELLO E MENSOLE ZINCATI - BASE CON RUOTE FORNITA MONTATA</v>
      </c>
      <c r="F1236" s="28"/>
      <c r="G1236" s="8"/>
      <c r="J1236" s="25">
        <v>1</v>
      </c>
      <c r="K1236" s="26"/>
      <c r="L1236" s="27">
        <v>359.78</v>
      </c>
      <c r="M1236" s="102"/>
    </row>
    <row r="1237" spans="1:13" ht="21.75" customHeight="1" x14ac:dyDescent="0.25">
      <c r="A1237" s="34" t="s">
        <v>954</v>
      </c>
      <c r="B1237" s="22" t="s">
        <v>1214</v>
      </c>
      <c r="D1237" s="8" t="str">
        <f>IF($A$4="I",VLOOKUP(B1237,lingue!$A$1:$W$2481,12,FALSE),IF($A$4="GB",VLOOKUP(B1237,lingue!$A$1:$W$2481,14,FALSE),IF($A$4="E",VLOOKUP(B1237,lingue!$A$1:$W$2481,20,FALSE),IF($A$4="PL",VLOOKUP(B1237,lingue!$A$1:$W$2481,22,FALSE),IF($A$4="D",VLOOKUP(B1237,lingue!$A$1:$W$2481,16,FALSE),IF($A$4="F",VLOOKUP(B1237,lingue!$A$1:$W$2481,18,FALSE)))))))</f>
        <v>CARRELLO FOX CON 2 MENSOLE INCLINABILI PROF. 420 MM + 4 NEXIT NX4322B5101 GRIGIO SCURO - DIM. MM L=725 P=613 A=1430</v>
      </c>
      <c r="E1237" s="23" t="str">
        <f>IF($A$4="I",VLOOKUP(B1237,lingue!$A$1:$W$2481,13,FALSE),IF($A$4="GB",VLOOKUP(B1237,lingue!$A$1:$W$2481,15,FALSE),IF($A$4="E",VLOOKUP(B1237,lingue!$A$1:$W$2481,21,FALSE),IF($A$4="PL",VLOOKUP(B1237,lingue!$A$1:$W$2481,23,FALSE),IF($A$4="D",VLOOKUP(B1237,lingue!$A$1:$W$2481,17,FALSE),IF($A$4="F",VLOOKUP(B1237,lingue!$A$1:$W$2481,19,FALSE)))))))</f>
        <v>CARRELLO E MENSOLE ZINCATI - BASE CON RUOTE FORNITA MONTATA</v>
      </c>
      <c r="F1237" s="28"/>
      <c r="G1237" s="8"/>
      <c r="J1237" s="25">
        <v>1</v>
      </c>
      <c r="K1237" s="26"/>
      <c r="L1237" s="27">
        <v>369.1</v>
      </c>
      <c r="M1237" s="102"/>
    </row>
    <row r="1238" spans="1:13" ht="21.75" customHeight="1" x14ac:dyDescent="0.25">
      <c r="A1238" s="34" t="s">
        <v>954</v>
      </c>
      <c r="B1238" s="22" t="s">
        <v>1215</v>
      </c>
      <c r="D1238" s="8" t="str">
        <f>IF($A$4="I",VLOOKUP(B1238,lingue!$A$1:$W$2481,12,FALSE),IF($A$4="GB",VLOOKUP(B1238,lingue!$A$1:$W$2481,14,FALSE),IF($A$4="E",VLOOKUP(B1238,lingue!$A$1:$W$2481,20,FALSE),IF($A$4="PL",VLOOKUP(B1238,lingue!$A$1:$W$2481,22,FALSE),IF($A$4="D",VLOOKUP(B1238,lingue!$A$1:$W$2481,16,FALSE),IF($A$4="F",VLOOKUP(B1238,lingue!$A$1:$W$2481,18,FALSE)))))))</f>
        <v>CARRELLO FOX CON 2 MENSOLE INCLINABILI PROF. 420 MM + 4 NEXIT REPLAST NX4322B5401 GRIGIO SCURO - DIM. MM L=725 P=613 A=1430</v>
      </c>
      <c r="E1238" s="23" t="str">
        <f>IF($A$4="I",VLOOKUP(B1238,lingue!$A$1:$W$2481,13,FALSE),IF($A$4="GB",VLOOKUP(B1238,lingue!$A$1:$W$2481,15,FALSE),IF($A$4="E",VLOOKUP(B1238,lingue!$A$1:$W$2481,21,FALSE),IF($A$4="PL",VLOOKUP(B1238,lingue!$A$1:$W$2481,23,FALSE),IF($A$4="D",VLOOKUP(B1238,lingue!$A$1:$W$2481,17,FALSE),IF($A$4="F",VLOOKUP(B1238,lingue!$A$1:$W$2481,19,FALSE)))))))</f>
        <v>CARRELLO E MENSOLE ZINCATI - BASE CON RUOTE FORNITA MONTATA</v>
      </c>
      <c r="F1238" s="28"/>
      <c r="G1238" s="8"/>
      <c r="J1238" s="25">
        <v>1</v>
      </c>
      <c r="K1238" s="26"/>
      <c r="L1238" s="27">
        <v>363.21000000000004</v>
      </c>
      <c r="M1238" s="102"/>
    </row>
    <row r="1239" spans="1:13" ht="21.75" customHeight="1" x14ac:dyDescent="0.25">
      <c r="A1239" s="34" t="s">
        <v>954</v>
      </c>
      <c r="B1239" s="22" t="s">
        <v>1216</v>
      </c>
      <c r="D1239" s="8" t="str">
        <f>IF($A$4="I",VLOOKUP(B1239,lingue!$A$1:$W$2481,12,FALSE),IF($A$4="GB",VLOOKUP(B1239,lingue!$A$1:$W$2481,14,FALSE),IF($A$4="E",VLOOKUP(B1239,lingue!$A$1:$W$2481,20,FALSE),IF($A$4="PL",VLOOKUP(B1239,lingue!$A$1:$W$2481,22,FALSE),IF($A$4="D",VLOOKUP(B1239,lingue!$A$1:$W$2481,16,FALSE),IF($A$4="F",VLOOKUP(B1239,lingue!$A$1:$W$2481,18,FALSE)))))))</f>
        <v>CARRELLO FOX CON 2 MENSOLE INCLINABILI PROF. 420 MM + 2 NEXIT NX6412A5101 GRIGIO SCURO - DIM. MM L=725 P=613 A=1430</v>
      </c>
      <c r="E1239" s="23" t="str">
        <f>IF($A$4="I",VLOOKUP(B1239,lingue!$A$1:$W$2481,13,FALSE),IF($A$4="GB",VLOOKUP(B1239,lingue!$A$1:$W$2481,15,FALSE),IF($A$4="E",VLOOKUP(B1239,lingue!$A$1:$W$2481,21,FALSE),IF($A$4="PL",VLOOKUP(B1239,lingue!$A$1:$W$2481,23,FALSE),IF($A$4="D",VLOOKUP(B1239,lingue!$A$1:$W$2481,17,FALSE),IF($A$4="F",VLOOKUP(B1239,lingue!$A$1:$W$2481,19,FALSE)))))))</f>
        <v>CARRELLO E MENSOLE ZINCATI - BASE CON RUOTE FORNITA MONTATA</v>
      </c>
      <c r="F1239" s="28"/>
      <c r="G1239" s="8"/>
      <c r="J1239" s="25">
        <v>1</v>
      </c>
      <c r="K1239" s="26"/>
      <c r="L1239" s="27">
        <v>351.03</v>
      </c>
      <c r="M1239" s="102"/>
    </row>
    <row r="1240" spans="1:13" ht="21.75" customHeight="1" x14ac:dyDescent="0.25">
      <c r="A1240" s="34" t="s">
        <v>954</v>
      </c>
      <c r="B1240" s="22" t="s">
        <v>1217</v>
      </c>
      <c r="D1240" s="8" t="str">
        <f>IF($A$4="I",VLOOKUP(B1240,lingue!$A$1:$W$2481,12,FALSE),IF($A$4="GB",VLOOKUP(B1240,lingue!$A$1:$W$2481,14,FALSE),IF($A$4="E",VLOOKUP(B1240,lingue!$A$1:$W$2481,20,FALSE),IF($A$4="PL",VLOOKUP(B1240,lingue!$A$1:$W$2481,22,FALSE),IF($A$4="D",VLOOKUP(B1240,lingue!$A$1:$W$2481,16,FALSE),IF($A$4="F",VLOOKUP(B1240,lingue!$A$1:$W$2481,18,FALSE)))))))</f>
        <v>CARRELLO FOX CON 2 MENSOLE INCLINABILI PROF. 420 MM + 2 NEXIT REPLAST NX6412A5401 GRIGIO SCURO - DIM. MM L=725 P=613 A=1430</v>
      </c>
      <c r="E1240" s="23" t="str">
        <f>IF($A$4="I",VLOOKUP(B1240,lingue!$A$1:$W$2481,13,FALSE),IF($A$4="GB",VLOOKUP(B1240,lingue!$A$1:$W$2481,15,FALSE),IF($A$4="E",VLOOKUP(B1240,lingue!$A$1:$W$2481,21,FALSE),IF($A$4="PL",VLOOKUP(B1240,lingue!$A$1:$W$2481,23,FALSE),IF($A$4="D",VLOOKUP(B1240,lingue!$A$1:$W$2481,17,FALSE),IF($A$4="F",VLOOKUP(B1240,lingue!$A$1:$W$2481,19,FALSE)))))))</f>
        <v>CARRELLO E MENSOLE ZINCATI - BASE CON RUOTE FORNITA MONTATA</v>
      </c>
      <c r="F1240" s="28"/>
      <c r="G1240" s="8"/>
      <c r="J1240" s="25">
        <v>1</v>
      </c>
      <c r="K1240" s="26"/>
      <c r="L1240" s="27">
        <v>347.85</v>
      </c>
      <c r="M1240" s="102"/>
    </row>
    <row r="1241" spans="1:13" ht="21.75" customHeight="1" x14ac:dyDescent="0.25">
      <c r="A1241" s="34" t="s">
        <v>954</v>
      </c>
      <c r="B1241" s="22" t="s">
        <v>1218</v>
      </c>
      <c r="D1241" s="8" t="str">
        <f>IF($A$4="I",VLOOKUP(B1241,lingue!$A$1:$W$2481,12,FALSE),IF($A$4="GB",VLOOKUP(B1241,lingue!$A$1:$W$2481,14,FALSE),IF($A$4="E",VLOOKUP(B1241,lingue!$A$1:$W$2481,20,FALSE),IF($A$4="PL",VLOOKUP(B1241,lingue!$A$1:$W$2481,22,FALSE),IF($A$4="D",VLOOKUP(B1241,lingue!$A$1:$W$2481,16,FALSE),IF($A$4="F",VLOOKUP(B1241,lingue!$A$1:$W$2481,18,FALSE)))))))</f>
        <v>CARRELLO FOX CON 2 MENSOLE INCLINABILI PROF. 420 MM + 2 NEXIT NX6417B5101 GRIGIO SCURO - DIM. MM L=725 P=613 A=1430</v>
      </c>
      <c r="E1241" s="23" t="str">
        <f>IF($A$4="I",VLOOKUP(B1241,lingue!$A$1:$W$2481,13,FALSE),IF($A$4="GB",VLOOKUP(B1241,lingue!$A$1:$W$2481,15,FALSE),IF($A$4="E",VLOOKUP(B1241,lingue!$A$1:$W$2481,21,FALSE),IF($A$4="PL",VLOOKUP(B1241,lingue!$A$1:$W$2481,23,FALSE),IF($A$4="D",VLOOKUP(B1241,lingue!$A$1:$W$2481,17,FALSE),IF($A$4="F",VLOOKUP(B1241,lingue!$A$1:$W$2481,19,FALSE)))))))</f>
        <v>CARRELLO E MENSOLE ZINCATI - BASE CON RUOTE FORNITA MONTATA</v>
      </c>
      <c r="F1241" s="28"/>
      <c r="G1241" s="8"/>
      <c r="J1241" s="25">
        <v>1</v>
      </c>
      <c r="K1241" s="26"/>
      <c r="L1241" s="27">
        <v>353.95000000000005</v>
      </c>
      <c r="M1241" s="102"/>
    </row>
    <row r="1242" spans="1:13" ht="21.75" customHeight="1" x14ac:dyDescent="0.25">
      <c r="A1242" s="34" t="s">
        <v>954</v>
      </c>
      <c r="B1242" s="22" t="s">
        <v>1219</v>
      </c>
      <c r="D1242" s="8" t="str">
        <f>IF($A$4="I",VLOOKUP(B1242,lingue!$A$1:$W$2481,12,FALSE),IF($A$4="GB",VLOOKUP(B1242,lingue!$A$1:$W$2481,14,FALSE),IF($A$4="E",VLOOKUP(B1242,lingue!$A$1:$W$2481,20,FALSE),IF($A$4="PL",VLOOKUP(B1242,lingue!$A$1:$W$2481,22,FALSE),IF($A$4="D",VLOOKUP(B1242,lingue!$A$1:$W$2481,16,FALSE),IF($A$4="F",VLOOKUP(B1242,lingue!$A$1:$W$2481,18,FALSE)))))))</f>
        <v>CARRELLO FOX CON 2 MENSOLE INCLINABILI PROF. 420 MM + 2 NEXIT REPLAST NX6417B5401 GRIGIO SCURO - DIM. MM L=725 P=613 A=1430</v>
      </c>
      <c r="E1242" s="23" t="str">
        <f>IF($A$4="I",VLOOKUP(B1242,lingue!$A$1:$W$2481,13,FALSE),IF($A$4="GB",VLOOKUP(B1242,lingue!$A$1:$W$2481,15,FALSE),IF($A$4="E",VLOOKUP(B1242,lingue!$A$1:$W$2481,21,FALSE),IF($A$4="PL",VLOOKUP(B1242,lingue!$A$1:$W$2481,23,FALSE),IF($A$4="D",VLOOKUP(B1242,lingue!$A$1:$W$2481,17,FALSE),IF($A$4="F",VLOOKUP(B1242,lingue!$A$1:$W$2481,19,FALSE)))))))</f>
        <v>CARRELLO E MENSOLE ZINCATI - BASE CON RUOTE FORNITA MONTATA</v>
      </c>
      <c r="F1242" s="28"/>
      <c r="G1242" s="8"/>
      <c r="J1242" s="25">
        <v>1</v>
      </c>
      <c r="K1242" s="26"/>
      <c r="L1242" s="27">
        <v>350.36</v>
      </c>
      <c r="M1242" s="102"/>
    </row>
    <row r="1243" spans="1:13" ht="21.75" customHeight="1" x14ac:dyDescent="0.25">
      <c r="A1243" s="34" t="s">
        <v>954</v>
      </c>
      <c r="B1243" s="22" t="s">
        <v>1220</v>
      </c>
      <c r="D1243" s="8" t="str">
        <f>IF($A$4="I",VLOOKUP(B1243,lingue!$A$1:$W$2481,12,FALSE),IF($A$4="GB",VLOOKUP(B1243,lingue!$A$1:$W$2481,14,FALSE),IF($A$4="E",VLOOKUP(B1243,lingue!$A$1:$W$2481,20,FALSE),IF($A$4="PL",VLOOKUP(B1243,lingue!$A$1:$W$2481,22,FALSE),IF($A$4="D",VLOOKUP(B1243,lingue!$A$1:$W$2481,16,FALSE),IF($A$4="F",VLOOKUP(B1243,lingue!$A$1:$W$2481,18,FALSE)))))))</f>
        <v>CARRELLO FOX CON 2 MENSOLE INCLINABILI PROF. 420 MM + 2 NEXIT NX6422B5101 GRIGIO SCURO - DIM. MM L=725 P=613 A=1430</v>
      </c>
      <c r="E1243" s="23" t="str">
        <f>IF($A$4="I",VLOOKUP(B1243,lingue!$A$1:$W$2481,13,FALSE),IF($A$4="GB",VLOOKUP(B1243,lingue!$A$1:$W$2481,15,FALSE),IF($A$4="E",VLOOKUP(B1243,lingue!$A$1:$W$2481,21,FALSE),IF($A$4="PL",VLOOKUP(B1243,lingue!$A$1:$W$2481,23,FALSE),IF($A$4="D",VLOOKUP(B1243,lingue!$A$1:$W$2481,17,FALSE),IF($A$4="F",VLOOKUP(B1243,lingue!$A$1:$W$2481,19,FALSE)))))))</f>
        <v>CARRELLO E MENSOLE ZINCATI - BASE CON RUOTE FORNITA MONTATA</v>
      </c>
      <c r="F1243" s="28"/>
      <c r="G1243" s="8"/>
      <c r="J1243" s="25">
        <v>1</v>
      </c>
      <c r="K1243" s="26"/>
      <c r="L1243" s="27">
        <v>361.39</v>
      </c>
      <c r="M1243" s="102"/>
    </row>
    <row r="1244" spans="1:13" ht="21.75" customHeight="1" x14ac:dyDescent="0.25">
      <c r="A1244" s="34" t="s">
        <v>954</v>
      </c>
      <c r="B1244" s="22" t="s">
        <v>1221</v>
      </c>
      <c r="D1244" s="8" t="str">
        <f>IF($A$4="I",VLOOKUP(B1244,lingue!$A$1:$W$2481,12,FALSE),IF($A$4="GB",VLOOKUP(B1244,lingue!$A$1:$W$2481,14,FALSE),IF($A$4="E",VLOOKUP(B1244,lingue!$A$1:$W$2481,20,FALSE),IF($A$4="PL",VLOOKUP(B1244,lingue!$A$1:$W$2481,22,FALSE),IF($A$4="D",VLOOKUP(B1244,lingue!$A$1:$W$2481,16,FALSE),IF($A$4="F",VLOOKUP(B1244,lingue!$A$1:$W$2481,18,FALSE)))))))</f>
        <v>CARRELLO FOX CON 2 MENSOLE INCLINABILI PROF. 420 MM + 2 NEXIT REPLAST NX6422B5401 GRIGIO SCURO - DIM. MM L=725 P=613 A=1430</v>
      </c>
      <c r="E1244" s="23" t="str">
        <f>IF($A$4="I",VLOOKUP(B1244,lingue!$A$1:$W$2481,13,FALSE),IF($A$4="GB",VLOOKUP(B1244,lingue!$A$1:$W$2481,15,FALSE),IF($A$4="E",VLOOKUP(B1244,lingue!$A$1:$W$2481,21,FALSE),IF($A$4="PL",VLOOKUP(B1244,lingue!$A$1:$W$2481,23,FALSE),IF($A$4="D",VLOOKUP(B1244,lingue!$A$1:$W$2481,17,FALSE),IF($A$4="F",VLOOKUP(B1244,lingue!$A$1:$W$2481,19,FALSE)))))))</f>
        <v>CARRELLO E MENSOLE ZINCATI - BASE CON RUOTE FORNITA MONTATA</v>
      </c>
      <c r="F1244" s="28"/>
      <c r="G1244" s="8"/>
      <c r="J1244" s="25">
        <v>1</v>
      </c>
      <c r="K1244" s="26"/>
      <c r="L1244" s="27">
        <v>356.67</v>
      </c>
      <c r="M1244" s="102"/>
    </row>
    <row r="1245" spans="1:13" ht="21.75" customHeight="1" x14ac:dyDescent="0.25">
      <c r="A1245" s="34" t="s">
        <v>954</v>
      </c>
      <c r="B1245" s="22" t="s">
        <v>1222</v>
      </c>
      <c r="D1245" s="8" t="str">
        <f>IF($A$4="I",VLOOKUP(B1245,lingue!$A$1:$W$2481,12,FALSE),IF($A$4="GB",VLOOKUP(B1245,lingue!$A$1:$W$2481,14,FALSE),IF($A$4="E",VLOOKUP(B1245,lingue!$A$1:$W$2481,20,FALSE),IF($A$4="PL",VLOOKUP(B1245,lingue!$A$1:$W$2481,22,FALSE),IF($A$4="D",VLOOKUP(B1245,lingue!$A$1:$W$2481,16,FALSE),IF($A$4="F",VLOOKUP(B1245,lingue!$A$1:$W$2481,18,FALSE)))))))</f>
        <v xml:space="preserve">MENSOLA FOX INCLINABILE AGGIUNTIVA PROF. 220 MM + 2 NEXIT NX3212A5101 GRIGIO SCURO - DIM. MM L=657 P=220 </v>
      </c>
      <c r="E1245" s="23" t="str">
        <f>IF($A$4="I",VLOOKUP(B1245,lingue!$A$1:$W$2481,13,FALSE),IF($A$4="GB",VLOOKUP(B1245,lingue!$A$1:$W$2481,15,FALSE),IF($A$4="E",VLOOKUP(B1245,lingue!$A$1:$W$2481,21,FALSE),IF($A$4="PL",VLOOKUP(B1245,lingue!$A$1:$W$2481,23,FALSE),IF($A$4="D",VLOOKUP(B1245,lingue!$A$1:$W$2481,17,FALSE),IF($A$4="F",VLOOKUP(B1245,lingue!$A$1:$W$2481,19,FALSE)))))))</f>
        <v>MENSOLA ZINCATA - SMONTATA</v>
      </c>
      <c r="F1245" s="28"/>
      <c r="G1245" s="8"/>
      <c r="J1245" s="25">
        <v>1</v>
      </c>
      <c r="K1245" s="26"/>
      <c r="L1245" s="27">
        <v>47.569999999999993</v>
      </c>
      <c r="M1245" s="102"/>
    </row>
    <row r="1246" spans="1:13" ht="21.75" customHeight="1" x14ac:dyDescent="0.25">
      <c r="A1246" s="34" t="s">
        <v>954</v>
      </c>
      <c r="B1246" s="22" t="s">
        <v>1223</v>
      </c>
      <c r="D1246" s="8" t="str">
        <f>IF($A$4="I",VLOOKUP(B1246,lingue!$A$1:$W$2481,12,FALSE),IF($A$4="GB",VLOOKUP(B1246,lingue!$A$1:$W$2481,14,FALSE),IF($A$4="E",VLOOKUP(B1246,lingue!$A$1:$W$2481,20,FALSE),IF($A$4="PL",VLOOKUP(B1246,lingue!$A$1:$W$2481,22,FALSE),IF($A$4="D",VLOOKUP(B1246,lingue!$A$1:$W$2481,16,FALSE),IF($A$4="F",VLOOKUP(B1246,lingue!$A$1:$W$2481,18,FALSE)))))))</f>
        <v xml:space="preserve">MENSOLA FOX INCLINABILE AGGIUNTIVA PROF. 220 MM + 2 NEXIT REPLAST NX3212A5401 GRIGIO SCURO - DIM. MM L=657 P=220 </v>
      </c>
      <c r="E1246" s="23" t="str">
        <f>IF($A$4="I",VLOOKUP(B1246,lingue!$A$1:$W$2481,13,FALSE),IF($A$4="GB",VLOOKUP(B1246,lingue!$A$1:$W$2481,15,FALSE),IF($A$4="E",VLOOKUP(B1246,lingue!$A$1:$W$2481,21,FALSE),IF($A$4="PL",VLOOKUP(B1246,lingue!$A$1:$W$2481,23,FALSE),IF($A$4="D",VLOOKUP(B1246,lingue!$A$1:$W$2481,17,FALSE),IF($A$4="F",VLOOKUP(B1246,lingue!$A$1:$W$2481,19,FALSE)))))))</f>
        <v>MENSOLA ZINCATA - SMONTATA</v>
      </c>
      <c r="F1246" s="28"/>
      <c r="G1246" s="8"/>
      <c r="J1246" s="25">
        <v>1</v>
      </c>
      <c r="K1246" s="26"/>
      <c r="L1246" s="27">
        <v>46.11</v>
      </c>
      <c r="M1246" s="102"/>
    </row>
    <row r="1247" spans="1:13" ht="21.75" customHeight="1" x14ac:dyDescent="0.25">
      <c r="A1247" s="34" t="s">
        <v>954</v>
      </c>
      <c r="B1247" s="22" t="s">
        <v>1224</v>
      </c>
      <c r="D1247" s="8" t="str">
        <f>IF($A$4="I",VLOOKUP(B1247,lingue!$A$1:$W$2481,12,FALSE),IF($A$4="GB",VLOOKUP(B1247,lingue!$A$1:$W$2481,14,FALSE),IF($A$4="E",VLOOKUP(B1247,lingue!$A$1:$W$2481,20,FALSE),IF($A$4="PL",VLOOKUP(B1247,lingue!$A$1:$W$2481,22,FALSE),IF($A$4="D",VLOOKUP(B1247,lingue!$A$1:$W$2481,16,FALSE),IF($A$4="F",VLOOKUP(B1247,lingue!$A$1:$W$2481,18,FALSE)))))))</f>
        <v xml:space="preserve">MENSOLA FOX INCLINABILE AGGIUNTIVA PROF. 220 MM + 2 NEXIT NX3217A5101 GRIGIO SCURO - DIM. MM L=657 P=220 </v>
      </c>
      <c r="E1247" s="23" t="str">
        <f>IF($A$4="I",VLOOKUP(B1247,lingue!$A$1:$W$2481,13,FALSE),IF($A$4="GB",VLOOKUP(B1247,lingue!$A$1:$W$2481,15,FALSE),IF($A$4="E",VLOOKUP(B1247,lingue!$A$1:$W$2481,21,FALSE),IF($A$4="PL",VLOOKUP(B1247,lingue!$A$1:$W$2481,23,FALSE),IF($A$4="D",VLOOKUP(B1247,lingue!$A$1:$W$2481,17,FALSE),IF($A$4="F",VLOOKUP(B1247,lingue!$A$1:$W$2481,19,FALSE)))))))</f>
        <v>MENSOLA ZINCATA - SMONTATA</v>
      </c>
      <c r="F1247" s="28"/>
      <c r="G1247" s="8"/>
      <c r="J1247" s="25">
        <v>1</v>
      </c>
      <c r="K1247" s="26"/>
      <c r="L1247" s="27">
        <v>48.97</v>
      </c>
      <c r="M1247" s="102"/>
    </row>
    <row r="1248" spans="1:13" ht="21.75" customHeight="1" x14ac:dyDescent="0.25">
      <c r="A1248" s="34" t="s">
        <v>954</v>
      </c>
      <c r="B1248" s="22" t="s">
        <v>1225</v>
      </c>
      <c r="D1248" s="8" t="str">
        <f>IF($A$4="I",VLOOKUP(B1248,lingue!$A$1:$W$2481,12,FALSE),IF($A$4="GB",VLOOKUP(B1248,lingue!$A$1:$W$2481,14,FALSE),IF($A$4="E",VLOOKUP(B1248,lingue!$A$1:$W$2481,20,FALSE),IF($A$4="PL",VLOOKUP(B1248,lingue!$A$1:$W$2481,22,FALSE),IF($A$4="D",VLOOKUP(B1248,lingue!$A$1:$W$2481,16,FALSE),IF($A$4="F",VLOOKUP(B1248,lingue!$A$1:$W$2481,18,FALSE)))))))</f>
        <v xml:space="preserve">MENSOLA FOX INCLINABILE AGGIUNTIVA PROF. 220 MM + 2 NEXIT REPLAST NX3217A5401 GRIGIO SCURO - DIM. MM L=657 P=220 </v>
      </c>
      <c r="E1248" s="23" t="str">
        <f>IF($A$4="I",VLOOKUP(B1248,lingue!$A$1:$W$2481,13,FALSE),IF($A$4="GB",VLOOKUP(B1248,lingue!$A$1:$W$2481,15,FALSE),IF($A$4="E",VLOOKUP(B1248,lingue!$A$1:$W$2481,21,FALSE),IF($A$4="PL",VLOOKUP(B1248,lingue!$A$1:$W$2481,23,FALSE),IF($A$4="D",VLOOKUP(B1248,lingue!$A$1:$W$2481,17,FALSE),IF($A$4="F",VLOOKUP(B1248,lingue!$A$1:$W$2481,19,FALSE)))))))</f>
        <v>MENSOLA ZINCATA - SMONTATA</v>
      </c>
      <c r="F1248" s="28"/>
      <c r="G1248" s="8"/>
      <c r="J1248" s="25">
        <v>1</v>
      </c>
      <c r="K1248" s="26"/>
      <c r="L1248" s="27">
        <v>47.3</v>
      </c>
      <c r="M1248" s="102"/>
    </row>
    <row r="1249" spans="1:13" ht="21.75" customHeight="1" x14ac:dyDescent="0.25">
      <c r="A1249" s="34" t="s">
        <v>954</v>
      </c>
      <c r="B1249" s="22" t="s">
        <v>1226</v>
      </c>
      <c r="D1249" s="8" t="str">
        <f>IF($A$4="I",VLOOKUP(B1249,lingue!$A$1:$W$2481,12,FALSE),IF($A$4="GB",VLOOKUP(B1249,lingue!$A$1:$W$2481,14,FALSE),IF($A$4="E",VLOOKUP(B1249,lingue!$A$1:$W$2481,20,FALSE),IF($A$4="PL",VLOOKUP(B1249,lingue!$A$1:$W$2481,22,FALSE),IF($A$4="D",VLOOKUP(B1249,lingue!$A$1:$W$2481,16,FALSE),IF($A$4="F",VLOOKUP(B1249,lingue!$A$1:$W$2481,18,FALSE)))))))</f>
        <v xml:space="preserve">MENSOLA FOX INCLINABILE AGGIUNTIVA PROF. 420 MM + 2 NEXIT NX4312A5101 GRIGIO SCURO - DIM. MM L=657 P=420 </v>
      </c>
      <c r="E1249" s="23" t="str">
        <f>IF($A$4="I",VLOOKUP(B1249,lingue!$A$1:$W$2481,13,FALSE),IF($A$4="GB",VLOOKUP(B1249,lingue!$A$1:$W$2481,15,FALSE),IF($A$4="E",VLOOKUP(B1249,lingue!$A$1:$W$2481,21,FALSE),IF($A$4="PL",VLOOKUP(B1249,lingue!$A$1:$W$2481,23,FALSE),IF($A$4="D",VLOOKUP(B1249,lingue!$A$1:$W$2481,17,FALSE),IF($A$4="F",VLOOKUP(B1249,lingue!$A$1:$W$2481,19,FALSE)))))))</f>
        <v>MENSOLA ZINCATA - SMONTATA</v>
      </c>
      <c r="F1249" s="28"/>
      <c r="G1249" s="8"/>
      <c r="J1249" s="25">
        <v>1</v>
      </c>
      <c r="K1249" s="26"/>
      <c r="L1249" s="27">
        <v>51.49</v>
      </c>
      <c r="M1249" s="102"/>
    </row>
    <row r="1250" spans="1:13" ht="21.75" customHeight="1" x14ac:dyDescent="0.25">
      <c r="A1250" s="34" t="s">
        <v>954</v>
      </c>
      <c r="B1250" s="22" t="s">
        <v>1227</v>
      </c>
      <c r="D1250" s="8" t="str">
        <f>IF($A$4="I",VLOOKUP(B1250,lingue!$A$1:$W$2481,12,FALSE),IF($A$4="GB",VLOOKUP(B1250,lingue!$A$1:$W$2481,14,FALSE),IF($A$4="E",VLOOKUP(B1250,lingue!$A$1:$W$2481,20,FALSE),IF($A$4="PL",VLOOKUP(B1250,lingue!$A$1:$W$2481,22,FALSE),IF($A$4="D",VLOOKUP(B1250,lingue!$A$1:$W$2481,16,FALSE),IF($A$4="F",VLOOKUP(B1250,lingue!$A$1:$W$2481,18,FALSE)))))))</f>
        <v xml:space="preserve">MENSOLA FOX INCLINABILE AGGIUNTIVA PROF. 420 MM + 2 NEXIT REPLAST NX4312A5401 GRIGIO SCURO - DIM. MM L=657 P=420 </v>
      </c>
      <c r="E1250" s="23" t="str">
        <f>IF($A$4="I",VLOOKUP(B1250,lingue!$A$1:$W$2481,13,FALSE),IF($A$4="GB",VLOOKUP(B1250,lingue!$A$1:$W$2481,15,FALSE),IF($A$4="E",VLOOKUP(B1250,lingue!$A$1:$W$2481,21,FALSE),IF($A$4="PL",VLOOKUP(B1250,lingue!$A$1:$W$2481,23,FALSE),IF($A$4="D",VLOOKUP(B1250,lingue!$A$1:$W$2481,17,FALSE),IF($A$4="F",VLOOKUP(B1250,lingue!$A$1:$W$2481,19,FALSE)))))))</f>
        <v>MENSOLA ZINCATA - SMONTATA</v>
      </c>
      <c r="F1250" s="28"/>
      <c r="G1250" s="8"/>
      <c r="J1250" s="25">
        <v>1</v>
      </c>
      <c r="K1250" s="26"/>
      <c r="L1250" s="27">
        <v>49.25</v>
      </c>
      <c r="M1250" s="102"/>
    </row>
    <row r="1251" spans="1:13" ht="21.75" customHeight="1" x14ac:dyDescent="0.25">
      <c r="A1251" s="34" t="s">
        <v>954</v>
      </c>
      <c r="B1251" s="22" t="s">
        <v>1228</v>
      </c>
      <c r="D1251" s="8" t="str">
        <f>IF($A$4="I",VLOOKUP(B1251,lingue!$A$1:$W$2481,12,FALSE),IF($A$4="GB",VLOOKUP(B1251,lingue!$A$1:$W$2481,14,FALSE),IF($A$4="E",VLOOKUP(B1251,lingue!$A$1:$W$2481,20,FALSE),IF($A$4="PL",VLOOKUP(B1251,lingue!$A$1:$W$2481,22,FALSE),IF($A$4="D",VLOOKUP(B1251,lingue!$A$1:$W$2481,16,FALSE),IF($A$4="F",VLOOKUP(B1251,lingue!$A$1:$W$2481,18,FALSE)))))))</f>
        <v xml:space="preserve">MENSOLA FOX INCLINABILE AGGIUNTIVA PROF. 420 MM + 2 NEXIT NX4317B5101 GRIGIO SCURO - DIM. MM L=657 P=420 </v>
      </c>
      <c r="E1251" s="23" t="str">
        <f>IF($A$4="I",VLOOKUP(B1251,lingue!$A$1:$W$2481,13,FALSE),IF($A$4="GB",VLOOKUP(B1251,lingue!$A$1:$W$2481,15,FALSE),IF($A$4="E",VLOOKUP(B1251,lingue!$A$1:$W$2481,21,FALSE),IF($A$4="PL",VLOOKUP(B1251,lingue!$A$1:$W$2481,23,FALSE),IF($A$4="D",VLOOKUP(B1251,lingue!$A$1:$W$2481,17,FALSE),IF($A$4="F",VLOOKUP(B1251,lingue!$A$1:$W$2481,19,FALSE)))))))</f>
        <v>MENSOLA ZINCATA - SMONTATA</v>
      </c>
      <c r="F1251" s="28"/>
      <c r="G1251" s="8"/>
      <c r="J1251" s="25">
        <v>1</v>
      </c>
      <c r="K1251" s="26"/>
      <c r="L1251" s="27">
        <v>54.18</v>
      </c>
      <c r="M1251" s="102"/>
    </row>
    <row r="1252" spans="1:13" ht="21.75" customHeight="1" x14ac:dyDescent="0.25">
      <c r="A1252" s="34" t="s">
        <v>954</v>
      </c>
      <c r="B1252" s="22" t="s">
        <v>1229</v>
      </c>
      <c r="D1252" s="8" t="str">
        <f>IF($A$4="I",VLOOKUP(B1252,lingue!$A$1:$W$2481,12,FALSE),IF($A$4="GB",VLOOKUP(B1252,lingue!$A$1:$W$2481,14,FALSE),IF($A$4="E",VLOOKUP(B1252,lingue!$A$1:$W$2481,20,FALSE),IF($A$4="PL",VLOOKUP(B1252,lingue!$A$1:$W$2481,22,FALSE),IF($A$4="D",VLOOKUP(B1252,lingue!$A$1:$W$2481,16,FALSE),IF($A$4="F",VLOOKUP(B1252,lingue!$A$1:$W$2481,18,FALSE)))))))</f>
        <v xml:space="preserve">MENSOLA FOX INCLINABILE AGGIUNTIVA PROF. 420 MM + 2 NEXIT REPLAST NX4317B5401 GRIGIO SCURO - DIM. MM L=657 P=420 </v>
      </c>
      <c r="E1252" s="23" t="str">
        <f>IF($A$4="I",VLOOKUP(B1252,lingue!$A$1:$W$2481,13,FALSE),IF($A$4="GB",VLOOKUP(B1252,lingue!$A$1:$W$2481,15,FALSE),IF($A$4="E",VLOOKUP(B1252,lingue!$A$1:$W$2481,21,FALSE),IF($A$4="PL",VLOOKUP(B1252,lingue!$A$1:$W$2481,23,FALSE),IF($A$4="D",VLOOKUP(B1252,lingue!$A$1:$W$2481,17,FALSE),IF($A$4="F",VLOOKUP(B1252,lingue!$A$1:$W$2481,19,FALSE)))))))</f>
        <v>MENSOLA ZINCATA - SMONTATA</v>
      </c>
      <c r="F1252" s="28"/>
      <c r="G1252" s="8"/>
      <c r="J1252" s="25">
        <v>1</v>
      </c>
      <c r="K1252" s="26"/>
      <c r="L1252" s="27">
        <v>51.54</v>
      </c>
      <c r="M1252" s="102"/>
    </row>
    <row r="1253" spans="1:13" ht="21.75" customHeight="1" x14ac:dyDescent="0.25">
      <c r="A1253" s="34" t="s">
        <v>954</v>
      </c>
      <c r="B1253" s="22" t="s">
        <v>1230</v>
      </c>
      <c r="D1253" s="8" t="str">
        <f>IF($A$4="I",VLOOKUP(B1253,lingue!$A$1:$W$2481,12,FALSE),IF($A$4="GB",VLOOKUP(B1253,lingue!$A$1:$W$2481,14,FALSE),IF($A$4="E",VLOOKUP(B1253,lingue!$A$1:$W$2481,20,FALSE),IF($A$4="PL",VLOOKUP(B1253,lingue!$A$1:$W$2481,22,FALSE),IF($A$4="D",VLOOKUP(B1253,lingue!$A$1:$W$2481,16,FALSE),IF($A$4="F",VLOOKUP(B1253,lingue!$A$1:$W$2481,18,FALSE)))))))</f>
        <v xml:space="preserve">MENSOLA FOX INCLINABILE AGGIUNTIVA PROF. 420 MM + 2 NEXIT NX4322B5101 GRIGIO SCURO - DIM. MM L=657 P=420 </v>
      </c>
      <c r="E1253" s="23" t="str">
        <f>IF($A$4="I",VLOOKUP(B1253,lingue!$A$1:$W$2481,13,FALSE),IF($A$4="GB",VLOOKUP(B1253,lingue!$A$1:$W$2481,15,FALSE),IF($A$4="E",VLOOKUP(B1253,lingue!$A$1:$W$2481,21,FALSE),IF($A$4="PL",VLOOKUP(B1253,lingue!$A$1:$W$2481,23,FALSE),IF($A$4="D",VLOOKUP(B1253,lingue!$A$1:$W$2481,17,FALSE),IF($A$4="F",VLOOKUP(B1253,lingue!$A$1:$W$2481,19,FALSE)))))))</f>
        <v>MENSOLA ZINCATA - SMONTATA</v>
      </c>
      <c r="F1253" s="28"/>
      <c r="G1253" s="8"/>
      <c r="J1253" s="25">
        <v>1</v>
      </c>
      <c r="K1253" s="26"/>
      <c r="L1253" s="27">
        <v>56.2</v>
      </c>
      <c r="M1253" s="102"/>
    </row>
    <row r="1254" spans="1:13" ht="21.75" customHeight="1" x14ac:dyDescent="0.25">
      <c r="A1254" s="34" t="s">
        <v>954</v>
      </c>
      <c r="B1254" s="22" t="s">
        <v>1231</v>
      </c>
      <c r="D1254" s="8" t="str">
        <f>IF($A$4="I",VLOOKUP(B1254,lingue!$A$1:$W$2481,12,FALSE),IF($A$4="GB",VLOOKUP(B1254,lingue!$A$1:$W$2481,14,FALSE),IF($A$4="E",VLOOKUP(B1254,lingue!$A$1:$W$2481,20,FALSE),IF($A$4="PL",VLOOKUP(B1254,lingue!$A$1:$W$2481,22,FALSE),IF($A$4="D",VLOOKUP(B1254,lingue!$A$1:$W$2481,16,FALSE),IF($A$4="F",VLOOKUP(B1254,lingue!$A$1:$W$2481,18,FALSE)))))))</f>
        <v xml:space="preserve">MENSOLA FOX INCLINABILE AGGIUNTIVA PROF. 420 MM + 2 NEXIT REPLAST NX4322B5401 GRIGIO SCURO - DIM. MM L=657 P=420 </v>
      </c>
      <c r="E1254" s="23" t="str">
        <f>IF($A$4="I",VLOOKUP(B1254,lingue!$A$1:$W$2481,13,FALSE),IF($A$4="GB",VLOOKUP(B1254,lingue!$A$1:$W$2481,15,FALSE),IF($A$4="E",VLOOKUP(B1254,lingue!$A$1:$W$2481,21,FALSE),IF($A$4="PL",VLOOKUP(B1254,lingue!$A$1:$W$2481,23,FALSE),IF($A$4="D",VLOOKUP(B1254,lingue!$A$1:$W$2481,17,FALSE),IF($A$4="F",VLOOKUP(B1254,lingue!$A$1:$W$2481,19,FALSE)))))))</f>
        <v>MENSOLA ZINCATA - SMONTATA</v>
      </c>
      <c r="F1254" s="28"/>
      <c r="G1254" s="8"/>
      <c r="J1254" s="25">
        <v>1</v>
      </c>
      <c r="K1254" s="26"/>
      <c r="L1254" s="27">
        <v>53.260000000000005</v>
      </c>
      <c r="M1254" s="102"/>
    </row>
    <row r="1255" spans="1:13" ht="21.75" customHeight="1" x14ac:dyDescent="0.25">
      <c r="A1255" s="34" t="s">
        <v>954</v>
      </c>
      <c r="B1255" s="22" t="s">
        <v>1232</v>
      </c>
      <c r="D1255" s="8" t="str">
        <f>IF($A$4="I",VLOOKUP(B1255,lingue!$A$1:$W$2481,12,FALSE),IF($A$4="GB",VLOOKUP(B1255,lingue!$A$1:$W$2481,14,FALSE),IF($A$4="E",VLOOKUP(B1255,lingue!$A$1:$W$2481,20,FALSE),IF($A$4="PL",VLOOKUP(B1255,lingue!$A$1:$W$2481,22,FALSE),IF($A$4="D",VLOOKUP(B1255,lingue!$A$1:$W$2481,16,FALSE),IF($A$4="F",VLOOKUP(B1255,lingue!$A$1:$W$2481,18,FALSE)))))))</f>
        <v xml:space="preserve">MENSOLA FOX INCLINABILE AGGIUNTIVA PROF. 420 MM + 1 NEXIT NX6412A5101 GRIGIO SCURO - DIM. MM L=657 P=420 </v>
      </c>
      <c r="E1255" s="23" t="str">
        <f>IF($A$4="I",VLOOKUP(B1255,lingue!$A$1:$W$2481,13,FALSE),IF($A$4="GB",VLOOKUP(B1255,lingue!$A$1:$W$2481,15,FALSE),IF($A$4="E",VLOOKUP(B1255,lingue!$A$1:$W$2481,21,FALSE),IF($A$4="PL",VLOOKUP(B1255,lingue!$A$1:$W$2481,23,FALSE),IF($A$4="D",VLOOKUP(B1255,lingue!$A$1:$W$2481,17,FALSE),IF($A$4="F",VLOOKUP(B1255,lingue!$A$1:$W$2481,19,FALSE)))))))</f>
        <v>MENSOLA ZINCATA - SMONTATA</v>
      </c>
      <c r="F1255" s="28"/>
      <c r="G1255" s="8"/>
      <c r="J1255" s="25">
        <v>1</v>
      </c>
      <c r="K1255" s="26"/>
      <c r="L1255" s="27">
        <v>47.17</v>
      </c>
      <c r="M1255" s="102"/>
    </row>
    <row r="1256" spans="1:13" ht="21.75" customHeight="1" x14ac:dyDescent="0.25">
      <c r="A1256" s="34" t="s">
        <v>954</v>
      </c>
      <c r="B1256" s="22" t="s">
        <v>1233</v>
      </c>
      <c r="D1256" s="8" t="str">
        <f>IF($A$4="I",VLOOKUP(B1256,lingue!$A$1:$W$2481,12,FALSE),IF($A$4="GB",VLOOKUP(B1256,lingue!$A$1:$W$2481,14,FALSE),IF($A$4="E",VLOOKUP(B1256,lingue!$A$1:$W$2481,20,FALSE),IF($A$4="PL",VLOOKUP(B1256,lingue!$A$1:$W$2481,22,FALSE),IF($A$4="D",VLOOKUP(B1256,lingue!$A$1:$W$2481,16,FALSE),IF($A$4="F",VLOOKUP(B1256,lingue!$A$1:$W$2481,18,FALSE)))))))</f>
        <v xml:space="preserve">MENSOLA FOX INCLINABILE AGGIUNTIVA PROF. 420 MM + 1 NEXIT REPLAST NX6412A5401 GRIGIO SCURO - DIM. MM L=657 P=420 </v>
      </c>
      <c r="E1256" s="23" t="str">
        <f>IF($A$4="I",VLOOKUP(B1256,lingue!$A$1:$W$2481,13,FALSE),IF($A$4="GB",VLOOKUP(B1256,lingue!$A$1:$W$2481,15,FALSE),IF($A$4="E",VLOOKUP(B1256,lingue!$A$1:$W$2481,21,FALSE),IF($A$4="PL",VLOOKUP(B1256,lingue!$A$1:$W$2481,23,FALSE),IF($A$4="D",VLOOKUP(B1256,lingue!$A$1:$W$2481,17,FALSE),IF($A$4="F",VLOOKUP(B1256,lingue!$A$1:$W$2481,19,FALSE)))))))</f>
        <v>MENSOLA ZINCATA - SMONTATA</v>
      </c>
      <c r="F1256" s="28"/>
      <c r="G1256" s="8"/>
      <c r="J1256" s="25">
        <v>1</v>
      </c>
      <c r="K1256" s="26"/>
      <c r="L1256" s="27">
        <v>45.570000000000007</v>
      </c>
      <c r="M1256" s="102"/>
    </row>
    <row r="1257" spans="1:13" ht="21.75" customHeight="1" x14ac:dyDescent="0.25">
      <c r="A1257" s="34" t="s">
        <v>954</v>
      </c>
      <c r="B1257" s="22" t="s">
        <v>1234</v>
      </c>
      <c r="D1257" s="8" t="str">
        <f>IF($A$4="I",VLOOKUP(B1257,lingue!$A$1:$W$2481,12,FALSE),IF($A$4="GB",VLOOKUP(B1257,lingue!$A$1:$W$2481,14,FALSE),IF($A$4="E",VLOOKUP(B1257,lingue!$A$1:$W$2481,20,FALSE),IF($A$4="PL",VLOOKUP(B1257,lingue!$A$1:$W$2481,22,FALSE),IF($A$4="D",VLOOKUP(B1257,lingue!$A$1:$W$2481,16,FALSE),IF($A$4="F",VLOOKUP(B1257,lingue!$A$1:$W$2481,18,FALSE)))))))</f>
        <v xml:space="preserve">MENSOLA FOX INCLINABILE AGGIUNTIVA PROF. 420 MM + 1 NEXIT NX6417B5101 GRIGIO SCURO - DIM. MM L=657 P=420 </v>
      </c>
      <c r="E1257" s="23" t="str">
        <f>IF($A$4="I",VLOOKUP(B1257,lingue!$A$1:$W$2481,13,FALSE),IF($A$4="GB",VLOOKUP(B1257,lingue!$A$1:$W$2481,15,FALSE),IF($A$4="E",VLOOKUP(B1257,lingue!$A$1:$W$2481,21,FALSE),IF($A$4="PL",VLOOKUP(B1257,lingue!$A$1:$W$2481,23,FALSE),IF($A$4="D",VLOOKUP(B1257,lingue!$A$1:$W$2481,17,FALSE),IF($A$4="F",VLOOKUP(B1257,lingue!$A$1:$W$2481,19,FALSE)))))))</f>
        <v>MENSOLA ZINCATA - SMONTATA</v>
      </c>
      <c r="F1257" s="28"/>
      <c r="G1257" s="8"/>
      <c r="J1257" s="25">
        <v>1</v>
      </c>
      <c r="K1257" s="26"/>
      <c r="L1257" s="27">
        <v>48.63</v>
      </c>
      <c r="M1257" s="102"/>
    </row>
    <row r="1258" spans="1:13" ht="21.75" customHeight="1" x14ac:dyDescent="0.25">
      <c r="A1258" s="34" t="s">
        <v>954</v>
      </c>
      <c r="B1258" s="22" t="s">
        <v>1235</v>
      </c>
      <c r="D1258" s="8" t="str">
        <f>IF($A$4="I",VLOOKUP(B1258,lingue!$A$1:$W$2481,12,FALSE),IF($A$4="GB",VLOOKUP(B1258,lingue!$A$1:$W$2481,14,FALSE),IF($A$4="E",VLOOKUP(B1258,lingue!$A$1:$W$2481,20,FALSE),IF($A$4="PL",VLOOKUP(B1258,lingue!$A$1:$W$2481,22,FALSE),IF($A$4="D",VLOOKUP(B1258,lingue!$A$1:$W$2481,16,FALSE),IF($A$4="F",VLOOKUP(B1258,lingue!$A$1:$W$2481,18,FALSE)))))))</f>
        <v xml:space="preserve">MENSOLA FOX INCLINABILE AGGIUNTIVA PROF. 420 MM + 1 NEXIT REPLAST NX6417B5401 GRIGIO SCURO - DIM. MM L=657 P=420 </v>
      </c>
      <c r="E1258" s="23" t="str">
        <f>IF($A$4="I",VLOOKUP(B1258,lingue!$A$1:$W$2481,13,FALSE),IF($A$4="GB",VLOOKUP(B1258,lingue!$A$1:$W$2481,15,FALSE),IF($A$4="E",VLOOKUP(B1258,lingue!$A$1:$W$2481,21,FALSE),IF($A$4="PL",VLOOKUP(B1258,lingue!$A$1:$W$2481,23,FALSE),IF($A$4="D",VLOOKUP(B1258,lingue!$A$1:$W$2481,17,FALSE),IF($A$4="F",VLOOKUP(B1258,lingue!$A$1:$W$2481,19,FALSE)))))))</f>
        <v>MENSOLA ZINCATA - SMONTATA</v>
      </c>
      <c r="F1258" s="28"/>
      <c r="G1258" s="8"/>
      <c r="J1258" s="25">
        <v>1</v>
      </c>
      <c r="K1258" s="26"/>
      <c r="L1258" s="27">
        <v>46.83</v>
      </c>
      <c r="M1258" s="102"/>
    </row>
    <row r="1259" spans="1:13" ht="21.75" customHeight="1" x14ac:dyDescent="0.25">
      <c r="A1259" s="34" t="s">
        <v>954</v>
      </c>
      <c r="B1259" s="22" t="s">
        <v>1236</v>
      </c>
      <c r="D1259" s="8" t="str">
        <f>IF($A$4="I",VLOOKUP(B1259,lingue!$A$1:$W$2481,12,FALSE),IF($A$4="GB",VLOOKUP(B1259,lingue!$A$1:$W$2481,14,FALSE),IF($A$4="E",VLOOKUP(B1259,lingue!$A$1:$W$2481,20,FALSE),IF($A$4="PL",VLOOKUP(B1259,lingue!$A$1:$W$2481,22,FALSE),IF($A$4="D",VLOOKUP(B1259,lingue!$A$1:$W$2481,16,FALSE),IF($A$4="F",VLOOKUP(B1259,lingue!$A$1:$W$2481,18,FALSE)))))))</f>
        <v xml:space="preserve">MENSOLA FOX INCLINABILE AGGIUNTIVA PROF. 420 MM + 1 NEXIT NX6422B5101 GRIGIO SCURO - DIM. MM L=657 P=420 </v>
      </c>
      <c r="E1259" s="23" t="str">
        <f>IF($A$4="I",VLOOKUP(B1259,lingue!$A$1:$W$2481,13,FALSE),IF($A$4="GB",VLOOKUP(B1259,lingue!$A$1:$W$2481,15,FALSE),IF($A$4="E",VLOOKUP(B1259,lingue!$A$1:$W$2481,21,FALSE),IF($A$4="PL",VLOOKUP(B1259,lingue!$A$1:$W$2481,23,FALSE),IF($A$4="D",VLOOKUP(B1259,lingue!$A$1:$W$2481,17,FALSE),IF($A$4="F",VLOOKUP(B1259,lingue!$A$1:$W$2481,19,FALSE)))))))</f>
        <v>MENSOLA ZINCATA - SMONTATA</v>
      </c>
      <c r="F1259" s="28"/>
      <c r="G1259" s="8"/>
      <c r="J1259" s="25">
        <v>1</v>
      </c>
      <c r="K1259" s="26"/>
      <c r="L1259" s="27">
        <v>52.35</v>
      </c>
      <c r="M1259" s="102"/>
    </row>
    <row r="1260" spans="1:13" ht="21.75" customHeight="1" x14ac:dyDescent="0.25">
      <c r="A1260" s="34" t="s">
        <v>954</v>
      </c>
      <c r="B1260" s="22" t="s">
        <v>1237</v>
      </c>
      <c r="D1260" s="8" t="str">
        <f>IF($A$4="I",VLOOKUP(B1260,lingue!$A$1:$W$2481,12,FALSE),IF($A$4="GB",VLOOKUP(B1260,lingue!$A$1:$W$2481,14,FALSE),IF($A$4="E",VLOOKUP(B1260,lingue!$A$1:$W$2481,20,FALSE),IF($A$4="PL",VLOOKUP(B1260,lingue!$A$1:$W$2481,22,FALSE),IF($A$4="D",VLOOKUP(B1260,lingue!$A$1:$W$2481,16,FALSE),IF($A$4="F",VLOOKUP(B1260,lingue!$A$1:$W$2481,18,FALSE)))))))</f>
        <v xml:space="preserve">MENSOLA FOX INCLINABILE AGGIUNTIVA PROF. 420 MM + 1 NEXIT REPLAST NX6422B5401 GRIGIO SCURO - DIM. MM L=657 P=420 </v>
      </c>
      <c r="E1260" s="23" t="str">
        <f>IF($A$4="I",VLOOKUP(B1260,lingue!$A$1:$W$2481,13,FALSE),IF($A$4="GB",VLOOKUP(B1260,lingue!$A$1:$W$2481,15,FALSE),IF($A$4="E",VLOOKUP(B1260,lingue!$A$1:$W$2481,21,FALSE),IF($A$4="PL",VLOOKUP(B1260,lingue!$A$1:$W$2481,23,FALSE),IF($A$4="D",VLOOKUP(B1260,lingue!$A$1:$W$2481,17,FALSE),IF($A$4="F",VLOOKUP(B1260,lingue!$A$1:$W$2481,19,FALSE)))))))</f>
        <v>MENSOLA ZINCATA - SMONTATA</v>
      </c>
      <c r="F1260" s="28"/>
      <c r="G1260" s="8"/>
      <c r="J1260" s="25">
        <v>1</v>
      </c>
      <c r="K1260" s="26"/>
      <c r="L1260" s="27">
        <v>49.99</v>
      </c>
      <c r="M1260" s="102"/>
    </row>
    <row r="1261" spans="1:13" ht="21.75" customHeight="1" x14ac:dyDescent="0.25">
      <c r="A1261" s="34" t="s">
        <v>1238</v>
      </c>
      <c r="B1261" s="22" t="s">
        <v>1239</v>
      </c>
      <c r="D1261" s="8" t="str">
        <f>IF($A$4="I",VLOOKUP(B1261,lingue!$A$1:$W$2481,12,FALSE),IF($A$4="GB",VLOOKUP(B1261,lingue!$A$1:$W$2481,14,FALSE),IF($A$4="E",VLOOKUP(B1261,lingue!$A$1:$W$2481,20,FALSE),IF($A$4="PL",VLOOKUP(B1261,lingue!$A$1:$W$2481,22,FALSE),IF($A$4="D",VLOOKUP(B1261,lingue!$A$1:$W$2481,16,FALSE),IF($A$4="F",VLOOKUP(B1261,lingue!$A$1:$W$2481,18,FALSE)))))))</f>
        <v>SCAFFALE QUICK MONOFRONTE CON 2 MENSOLE FISSE PROF. 150 MM + 18 COMPAT COC0015101 GRIGIO SCURO - DIM. MM L=1065 P=542 A=1813</v>
      </c>
      <c r="E1261" s="23" t="str">
        <f>IF($A$4="I",VLOOKUP(B1261,lingue!$A$1:$W$2481,13,FALSE),IF($A$4="GB",VLOOKUP(B1261,lingue!$A$1:$W$2481,15,FALSE),IF($A$4="E",VLOOKUP(B1261,lingue!$A$1:$W$2481,21,FALSE),IF($A$4="PL",VLOOKUP(B1261,lingue!$A$1:$W$2481,23,FALSE),IF($A$4="D",VLOOKUP(B1261,lingue!$A$1:$W$2481,17,FALSE),IF($A$4="F",VLOOKUP(B1261,lingue!$A$1:$W$2481,19,FALSE)))))))</f>
        <v>SCAFFALE E MENSOLE ZINCATE - FORNITO SMONTATO</v>
      </c>
      <c r="F1261" s="28"/>
      <c r="G1261" s="8"/>
      <c r="J1261" s="25">
        <v>1</v>
      </c>
      <c r="K1261" s="26"/>
      <c r="L1261" s="27">
        <v>267.51</v>
      </c>
      <c r="M1261" s="102"/>
    </row>
    <row r="1262" spans="1:13" ht="21.75" customHeight="1" x14ac:dyDescent="0.25">
      <c r="A1262" s="34" t="s">
        <v>1238</v>
      </c>
      <c r="B1262" s="22" t="s">
        <v>1240</v>
      </c>
      <c r="D1262" s="8" t="str">
        <f>IF($A$4="I",VLOOKUP(B1262,lingue!$A$1:$W$2481,12,FALSE),IF($A$4="GB",VLOOKUP(B1262,lingue!$A$1:$W$2481,14,FALSE),IF($A$4="E",VLOOKUP(B1262,lingue!$A$1:$W$2481,20,FALSE),IF($A$4="PL",VLOOKUP(B1262,lingue!$A$1:$W$2481,22,FALSE),IF($A$4="D",VLOOKUP(B1262,lingue!$A$1:$W$2481,16,FALSE),IF($A$4="F",VLOOKUP(B1262,lingue!$A$1:$W$2481,18,FALSE)))))))</f>
        <v>SCAFFALE QUICK MONOFRONTE CON 2 MENSOLE FISSE PROF. 150 MM + 18 COMPAT COC0015102 VERDE - DIM. MM L=1065 P=542 A=1813</v>
      </c>
      <c r="E1262" s="23" t="str">
        <f>IF($A$4="I",VLOOKUP(B1262,lingue!$A$1:$W$2481,13,FALSE),IF($A$4="GB",VLOOKUP(B1262,lingue!$A$1:$W$2481,15,FALSE),IF($A$4="E",VLOOKUP(B1262,lingue!$A$1:$W$2481,21,FALSE),IF($A$4="PL",VLOOKUP(B1262,lingue!$A$1:$W$2481,23,FALSE),IF($A$4="D",VLOOKUP(B1262,lingue!$A$1:$W$2481,17,FALSE),IF($A$4="F",VLOOKUP(B1262,lingue!$A$1:$W$2481,19,FALSE)))))))</f>
        <v>SCAFFALE E MENSOLE ZINCATE - FORNITO SMONTATO</v>
      </c>
      <c r="F1262" s="28"/>
      <c r="G1262" s="8"/>
      <c r="J1262" s="25">
        <v>1</v>
      </c>
      <c r="K1262" s="26"/>
      <c r="L1262" s="27">
        <v>267.51</v>
      </c>
      <c r="M1262" s="102"/>
    </row>
    <row r="1263" spans="1:13" ht="21.75" customHeight="1" x14ac:dyDescent="0.25">
      <c r="A1263" s="34" t="s">
        <v>1238</v>
      </c>
      <c r="B1263" s="22" t="s">
        <v>1241</v>
      </c>
      <c r="D1263" s="8" t="str">
        <f>IF($A$4="I",VLOOKUP(B1263,lingue!$A$1:$W$2481,12,FALSE),IF($A$4="GB",VLOOKUP(B1263,lingue!$A$1:$W$2481,14,FALSE),IF($A$4="E",VLOOKUP(B1263,lingue!$A$1:$W$2481,20,FALSE),IF($A$4="PL",VLOOKUP(B1263,lingue!$A$1:$W$2481,22,FALSE),IF($A$4="D",VLOOKUP(B1263,lingue!$A$1:$W$2481,16,FALSE),IF($A$4="F",VLOOKUP(B1263,lingue!$A$1:$W$2481,18,FALSE)))))))</f>
        <v>SCAFFALE QUICK MONOFRONTE CON 2 MENSOLE FISSE PROF. 150 MM + 18 COMPAT COC0015103 ROSSO - DIM. MM L=1065 P=542 A=1813</v>
      </c>
      <c r="E1263" s="23" t="str">
        <f>IF($A$4="I",VLOOKUP(B1263,lingue!$A$1:$W$2481,13,FALSE),IF($A$4="GB",VLOOKUP(B1263,lingue!$A$1:$W$2481,15,FALSE),IF($A$4="E",VLOOKUP(B1263,lingue!$A$1:$W$2481,21,FALSE),IF($A$4="PL",VLOOKUP(B1263,lingue!$A$1:$W$2481,23,FALSE),IF($A$4="D",VLOOKUP(B1263,lingue!$A$1:$W$2481,17,FALSE),IF($A$4="F",VLOOKUP(B1263,lingue!$A$1:$W$2481,19,FALSE)))))))</f>
        <v>SCAFFALE E MENSOLE ZINCATE - FORNITO SMONTATO</v>
      </c>
      <c r="F1263" s="28"/>
      <c r="G1263" s="8"/>
      <c r="J1263" s="25">
        <v>1</v>
      </c>
      <c r="K1263" s="26"/>
      <c r="L1263" s="27">
        <v>267.51</v>
      </c>
      <c r="M1263" s="102"/>
    </row>
    <row r="1264" spans="1:13" ht="21.75" customHeight="1" x14ac:dyDescent="0.25">
      <c r="A1264" s="34" t="s">
        <v>1238</v>
      </c>
      <c r="B1264" s="22" t="s">
        <v>1242</v>
      </c>
      <c r="D1264" s="8" t="str">
        <f>IF($A$4="I",VLOOKUP(B1264,lingue!$A$1:$W$2481,12,FALSE),IF($A$4="GB",VLOOKUP(B1264,lingue!$A$1:$W$2481,14,FALSE),IF($A$4="E",VLOOKUP(B1264,lingue!$A$1:$W$2481,20,FALSE),IF($A$4="PL",VLOOKUP(B1264,lingue!$A$1:$W$2481,22,FALSE),IF($A$4="D",VLOOKUP(B1264,lingue!$A$1:$W$2481,16,FALSE),IF($A$4="F",VLOOKUP(B1264,lingue!$A$1:$W$2481,18,FALSE)))))))</f>
        <v>SCAFFALE QUICK MONOFRONTE CON 2 MENSOLE FISSE PROF. 150 MM + 18 COMPAT COC0015104 BLU - DIM. MM L=1065 P=542 A=1813</v>
      </c>
      <c r="E1264" s="23" t="str">
        <f>IF($A$4="I",VLOOKUP(B1264,lingue!$A$1:$W$2481,13,FALSE),IF($A$4="GB",VLOOKUP(B1264,lingue!$A$1:$W$2481,15,FALSE),IF($A$4="E",VLOOKUP(B1264,lingue!$A$1:$W$2481,21,FALSE),IF($A$4="PL",VLOOKUP(B1264,lingue!$A$1:$W$2481,23,FALSE),IF($A$4="D",VLOOKUP(B1264,lingue!$A$1:$W$2481,17,FALSE),IF($A$4="F",VLOOKUP(B1264,lingue!$A$1:$W$2481,19,FALSE)))))))</f>
        <v>SCAFFALE E MENSOLE ZINCATE - FORNITO SMONTATO</v>
      </c>
      <c r="F1264" s="28"/>
      <c r="G1264" s="8"/>
      <c r="J1264" s="25">
        <v>1</v>
      </c>
      <c r="K1264" s="26"/>
      <c r="L1264" s="27">
        <v>267.51</v>
      </c>
      <c r="M1264" s="102"/>
    </row>
    <row r="1265" spans="1:13" ht="21.75" customHeight="1" x14ac:dyDescent="0.25">
      <c r="A1265" s="34" t="s">
        <v>1238</v>
      </c>
      <c r="B1265" s="22" t="s">
        <v>1243</v>
      </c>
      <c r="D1265" s="8" t="str">
        <f>IF($A$4="I",VLOOKUP(B1265,lingue!$A$1:$W$2481,12,FALSE),IF($A$4="GB",VLOOKUP(B1265,lingue!$A$1:$W$2481,14,FALSE),IF($A$4="E",VLOOKUP(B1265,lingue!$A$1:$W$2481,20,FALSE),IF($A$4="PL",VLOOKUP(B1265,lingue!$A$1:$W$2481,22,FALSE),IF($A$4="D",VLOOKUP(B1265,lingue!$A$1:$W$2481,16,FALSE),IF($A$4="F",VLOOKUP(B1265,lingue!$A$1:$W$2481,18,FALSE)))))))</f>
        <v>SCAFFALE QUICK MONOFRONTE CON 2 MENSOLE FISSE PROF. 150 MM + 18 COMPAT COC0015105 GIALLO - DIM. MM L=1065 P=542 A=1813</v>
      </c>
      <c r="E1265" s="23" t="str">
        <f>IF($A$4="I",VLOOKUP(B1265,lingue!$A$1:$W$2481,13,FALSE),IF($A$4="GB",VLOOKUP(B1265,lingue!$A$1:$W$2481,15,FALSE),IF($A$4="E",VLOOKUP(B1265,lingue!$A$1:$W$2481,21,FALSE),IF($A$4="PL",VLOOKUP(B1265,lingue!$A$1:$W$2481,23,FALSE),IF($A$4="D",VLOOKUP(B1265,lingue!$A$1:$W$2481,17,FALSE),IF($A$4="F",VLOOKUP(B1265,lingue!$A$1:$W$2481,19,FALSE)))))))</f>
        <v>SCAFFALE E MENSOLE ZINCATE - FORNITO SMONTATO</v>
      </c>
      <c r="F1265" s="28"/>
      <c r="G1265" s="8"/>
      <c r="J1265" s="25">
        <v>1</v>
      </c>
      <c r="K1265" s="26"/>
      <c r="L1265" s="27">
        <v>267.51</v>
      </c>
      <c r="M1265" s="102"/>
    </row>
    <row r="1266" spans="1:13" ht="21.75" customHeight="1" x14ac:dyDescent="0.25">
      <c r="A1266" s="34" t="s">
        <v>1238</v>
      </c>
      <c r="B1266" s="22" t="s">
        <v>1244</v>
      </c>
      <c r="D1266" s="8" t="str">
        <f>IF($A$4="I",VLOOKUP(B1266,lingue!$A$1:$W$2481,12,FALSE),IF($A$4="GB",VLOOKUP(B1266,lingue!$A$1:$W$2481,14,FALSE),IF($A$4="E",VLOOKUP(B1266,lingue!$A$1:$W$2481,20,FALSE),IF($A$4="PL",VLOOKUP(B1266,lingue!$A$1:$W$2481,22,FALSE),IF($A$4="D",VLOOKUP(B1266,lingue!$A$1:$W$2481,16,FALSE),IF($A$4="F",VLOOKUP(B1266,lingue!$A$1:$W$2481,18,FALSE)))))))</f>
        <v>SCAFFALE QUICK MONOFRONTE CON 2 MENSOLE FISSE PROF. 150 MM + 18 COMPAT REPLAST COC0015401 GRIGIO SCURO - DIM. MM L=1065 P=542 A=1813</v>
      </c>
      <c r="E1266" s="23" t="str">
        <f>IF($A$4="I",VLOOKUP(B1266,lingue!$A$1:$W$2481,13,FALSE),IF($A$4="GB",VLOOKUP(B1266,lingue!$A$1:$W$2481,15,FALSE),IF($A$4="E",VLOOKUP(B1266,lingue!$A$1:$W$2481,21,FALSE),IF($A$4="PL",VLOOKUP(B1266,lingue!$A$1:$W$2481,23,FALSE),IF($A$4="D",VLOOKUP(B1266,lingue!$A$1:$W$2481,17,FALSE),IF($A$4="F",VLOOKUP(B1266,lingue!$A$1:$W$2481,19,FALSE)))))))</f>
        <v>SCAFFALE E MENSOLE ZINCATE - FORNITO SMONTATO</v>
      </c>
      <c r="F1266" s="28"/>
      <c r="G1266" s="8"/>
      <c r="J1266" s="25">
        <v>1</v>
      </c>
      <c r="K1266" s="26"/>
      <c r="L1266" s="27">
        <v>262.91000000000003</v>
      </c>
      <c r="M1266" s="102"/>
    </row>
    <row r="1267" spans="1:13" ht="21.75" customHeight="1" x14ac:dyDescent="0.25">
      <c r="A1267" s="34" t="s">
        <v>1238</v>
      </c>
      <c r="B1267" s="22" t="s">
        <v>1245</v>
      </c>
      <c r="D1267" s="8" t="str">
        <f>IF($A$4="I",VLOOKUP(B1267,lingue!$A$1:$W$2481,12,FALSE),IF($A$4="GB",VLOOKUP(B1267,lingue!$A$1:$W$2481,14,FALSE),IF($A$4="E",VLOOKUP(B1267,lingue!$A$1:$W$2481,20,FALSE),IF($A$4="PL",VLOOKUP(B1267,lingue!$A$1:$W$2481,22,FALSE),IF($A$4="D",VLOOKUP(B1267,lingue!$A$1:$W$2481,16,FALSE),IF($A$4="F",VLOOKUP(B1267,lingue!$A$1:$W$2481,18,FALSE)))))))</f>
        <v>SCAFFALE QUICK MONOFRONTE CON 2 MENSOLE FISSE PROF. 205 MM + 12 COMPAT COC0025101 GRIGIO SCURO - DIM. MM L=1065 P=542 A=1813</v>
      </c>
      <c r="E1267" s="23" t="str">
        <f>IF($A$4="I",VLOOKUP(B1267,lingue!$A$1:$W$2481,13,FALSE),IF($A$4="GB",VLOOKUP(B1267,lingue!$A$1:$W$2481,15,FALSE),IF($A$4="E",VLOOKUP(B1267,lingue!$A$1:$W$2481,21,FALSE),IF($A$4="PL",VLOOKUP(B1267,lingue!$A$1:$W$2481,23,FALSE),IF($A$4="D",VLOOKUP(B1267,lingue!$A$1:$W$2481,17,FALSE),IF($A$4="F",VLOOKUP(B1267,lingue!$A$1:$W$2481,19,FALSE)))))))</f>
        <v>SCAFFALE E MENSOLE ZINCATE - FORNITO SMONTATO</v>
      </c>
      <c r="F1267" s="28"/>
      <c r="G1267" s="8"/>
      <c r="J1267" s="25">
        <v>1</v>
      </c>
      <c r="K1267" s="26"/>
      <c r="L1267" s="27">
        <v>277.16000000000003</v>
      </c>
      <c r="M1267" s="102"/>
    </row>
    <row r="1268" spans="1:13" ht="21.75" customHeight="1" x14ac:dyDescent="0.25">
      <c r="A1268" s="34" t="s">
        <v>1238</v>
      </c>
      <c r="B1268" s="22" t="s">
        <v>1246</v>
      </c>
      <c r="D1268" s="8" t="str">
        <f>IF($A$4="I",VLOOKUP(B1268,lingue!$A$1:$W$2481,12,FALSE),IF($A$4="GB",VLOOKUP(B1268,lingue!$A$1:$W$2481,14,FALSE),IF($A$4="E",VLOOKUP(B1268,lingue!$A$1:$W$2481,20,FALSE),IF($A$4="PL",VLOOKUP(B1268,lingue!$A$1:$W$2481,22,FALSE),IF($A$4="D",VLOOKUP(B1268,lingue!$A$1:$W$2481,16,FALSE),IF($A$4="F",VLOOKUP(B1268,lingue!$A$1:$W$2481,18,FALSE)))))))</f>
        <v>SCAFFALE QUICK MONOFRONTE CON 2 MENSOLE FISSE PROF. 205 MM + 12 COMPAT COC0025102 VERDE - DIM. MM L=1065 P=542 A=1813</v>
      </c>
      <c r="E1268" s="23" t="str">
        <f>IF($A$4="I",VLOOKUP(B1268,lingue!$A$1:$W$2481,13,FALSE),IF($A$4="GB",VLOOKUP(B1268,lingue!$A$1:$W$2481,15,FALSE),IF($A$4="E",VLOOKUP(B1268,lingue!$A$1:$W$2481,21,FALSE),IF($A$4="PL",VLOOKUP(B1268,lingue!$A$1:$W$2481,23,FALSE),IF($A$4="D",VLOOKUP(B1268,lingue!$A$1:$W$2481,17,FALSE),IF($A$4="F",VLOOKUP(B1268,lingue!$A$1:$W$2481,19,FALSE)))))))</f>
        <v>SCAFFALE E MENSOLE ZINCATE - FORNITO SMONTATO</v>
      </c>
      <c r="F1268" s="28"/>
      <c r="G1268" s="8"/>
      <c r="J1268" s="25">
        <v>1</v>
      </c>
      <c r="K1268" s="26"/>
      <c r="L1268" s="27">
        <v>277.16000000000003</v>
      </c>
      <c r="M1268" s="102"/>
    </row>
    <row r="1269" spans="1:13" ht="21.75" customHeight="1" x14ac:dyDescent="0.25">
      <c r="A1269" s="34" t="s">
        <v>1238</v>
      </c>
      <c r="B1269" s="22" t="s">
        <v>1247</v>
      </c>
      <c r="D1269" s="8" t="str">
        <f>IF($A$4="I",VLOOKUP(B1269,lingue!$A$1:$W$2481,12,FALSE),IF($A$4="GB",VLOOKUP(B1269,lingue!$A$1:$W$2481,14,FALSE),IF($A$4="E",VLOOKUP(B1269,lingue!$A$1:$W$2481,20,FALSE),IF($A$4="PL",VLOOKUP(B1269,lingue!$A$1:$W$2481,22,FALSE),IF($A$4="D",VLOOKUP(B1269,lingue!$A$1:$W$2481,16,FALSE),IF($A$4="F",VLOOKUP(B1269,lingue!$A$1:$W$2481,18,FALSE)))))))</f>
        <v>SCAFFALE QUICK MONOFRONTE CON 2 MENSOLE FISSE PROF. 205 MM + 12 COMPAT COC0025103 ROSSO - DIM. MM L=1065 P=542 A=1813</v>
      </c>
      <c r="E1269" s="23" t="str">
        <f>IF($A$4="I",VLOOKUP(B1269,lingue!$A$1:$W$2481,13,FALSE),IF($A$4="GB",VLOOKUP(B1269,lingue!$A$1:$W$2481,15,FALSE),IF($A$4="E",VLOOKUP(B1269,lingue!$A$1:$W$2481,21,FALSE),IF($A$4="PL",VLOOKUP(B1269,lingue!$A$1:$W$2481,23,FALSE),IF($A$4="D",VLOOKUP(B1269,lingue!$A$1:$W$2481,17,FALSE),IF($A$4="F",VLOOKUP(B1269,lingue!$A$1:$W$2481,19,FALSE)))))))</f>
        <v>SCAFFALE E MENSOLE ZINCATE - FORNITO SMONTATO</v>
      </c>
      <c r="F1269" s="28"/>
      <c r="G1269" s="8"/>
      <c r="J1269" s="25">
        <v>1</v>
      </c>
      <c r="K1269" s="26"/>
      <c r="L1269" s="27">
        <v>277.16000000000003</v>
      </c>
      <c r="M1269" s="102"/>
    </row>
    <row r="1270" spans="1:13" ht="21.75" customHeight="1" x14ac:dyDescent="0.25">
      <c r="A1270" s="34" t="s">
        <v>1238</v>
      </c>
      <c r="B1270" s="22" t="s">
        <v>1248</v>
      </c>
      <c r="D1270" s="8" t="str">
        <f>IF($A$4="I",VLOOKUP(B1270,lingue!$A$1:$W$2481,12,FALSE),IF($A$4="GB",VLOOKUP(B1270,lingue!$A$1:$W$2481,14,FALSE),IF($A$4="E",VLOOKUP(B1270,lingue!$A$1:$W$2481,20,FALSE),IF($A$4="PL",VLOOKUP(B1270,lingue!$A$1:$W$2481,22,FALSE),IF($A$4="D",VLOOKUP(B1270,lingue!$A$1:$W$2481,16,FALSE),IF($A$4="F",VLOOKUP(B1270,lingue!$A$1:$W$2481,18,FALSE)))))))</f>
        <v>SCAFFALE QUICK MONOFRONTE CON 2 MENSOLE FISSE PROF. 205 MM + 12 COMPAT COC0025104 BLU - DIM. MM L=1065 P=542 A=1813</v>
      </c>
      <c r="E1270" s="23" t="str">
        <f>IF($A$4="I",VLOOKUP(B1270,lingue!$A$1:$W$2481,13,FALSE),IF($A$4="GB",VLOOKUP(B1270,lingue!$A$1:$W$2481,15,FALSE),IF($A$4="E",VLOOKUP(B1270,lingue!$A$1:$W$2481,21,FALSE),IF($A$4="PL",VLOOKUP(B1270,lingue!$A$1:$W$2481,23,FALSE),IF($A$4="D",VLOOKUP(B1270,lingue!$A$1:$W$2481,17,FALSE),IF($A$4="F",VLOOKUP(B1270,lingue!$A$1:$W$2481,19,FALSE)))))))</f>
        <v>SCAFFALE E MENSOLE ZINCATE - FORNITO SMONTATO</v>
      </c>
      <c r="F1270" s="28"/>
      <c r="G1270" s="8"/>
      <c r="J1270" s="25">
        <v>1</v>
      </c>
      <c r="K1270" s="26"/>
      <c r="L1270" s="27">
        <v>277.16000000000003</v>
      </c>
      <c r="M1270" s="102"/>
    </row>
    <row r="1271" spans="1:13" ht="21.75" customHeight="1" x14ac:dyDescent="0.25">
      <c r="A1271" s="34" t="s">
        <v>1238</v>
      </c>
      <c r="B1271" s="22" t="s">
        <v>1249</v>
      </c>
      <c r="D1271" s="8" t="str">
        <f>IF($A$4="I",VLOOKUP(B1271,lingue!$A$1:$W$2481,12,FALSE),IF($A$4="GB",VLOOKUP(B1271,lingue!$A$1:$W$2481,14,FALSE),IF($A$4="E",VLOOKUP(B1271,lingue!$A$1:$W$2481,20,FALSE),IF($A$4="PL",VLOOKUP(B1271,lingue!$A$1:$W$2481,22,FALSE),IF($A$4="D",VLOOKUP(B1271,lingue!$A$1:$W$2481,16,FALSE),IF($A$4="F",VLOOKUP(B1271,lingue!$A$1:$W$2481,18,FALSE)))))))</f>
        <v>SCAFFALE QUICK MONOFRONTE CON 2 MENSOLE FISSE PROF. 205 MM + 12 COMPAT COC0025105 GIALLO - DIM. MM L=1065 P=542 A=1813</v>
      </c>
      <c r="E1271" s="23" t="str">
        <f>IF($A$4="I",VLOOKUP(B1271,lingue!$A$1:$W$2481,13,FALSE),IF($A$4="GB",VLOOKUP(B1271,lingue!$A$1:$W$2481,15,FALSE),IF($A$4="E",VLOOKUP(B1271,lingue!$A$1:$W$2481,21,FALSE),IF($A$4="PL",VLOOKUP(B1271,lingue!$A$1:$W$2481,23,FALSE),IF($A$4="D",VLOOKUP(B1271,lingue!$A$1:$W$2481,17,FALSE),IF($A$4="F",VLOOKUP(B1271,lingue!$A$1:$W$2481,19,FALSE)))))))</f>
        <v>SCAFFALE E MENSOLE ZINCATE - FORNITO SMONTATO</v>
      </c>
      <c r="F1271" s="28"/>
      <c r="G1271" s="8"/>
      <c r="J1271" s="25">
        <v>1</v>
      </c>
      <c r="K1271" s="26"/>
      <c r="L1271" s="27">
        <v>277.16000000000003</v>
      </c>
      <c r="M1271" s="102"/>
    </row>
    <row r="1272" spans="1:13" ht="21.75" customHeight="1" x14ac:dyDescent="0.25">
      <c r="A1272" s="34" t="s">
        <v>1238</v>
      </c>
      <c r="B1272" s="22" t="s">
        <v>1250</v>
      </c>
      <c r="D1272" s="8" t="str">
        <f>IF($A$4="I",VLOOKUP(B1272,lingue!$A$1:$W$2481,12,FALSE),IF($A$4="GB",VLOOKUP(B1272,lingue!$A$1:$W$2481,14,FALSE),IF($A$4="E",VLOOKUP(B1272,lingue!$A$1:$W$2481,20,FALSE),IF($A$4="PL",VLOOKUP(B1272,lingue!$A$1:$W$2481,22,FALSE),IF($A$4="D",VLOOKUP(B1272,lingue!$A$1:$W$2481,16,FALSE),IF($A$4="F",VLOOKUP(B1272,lingue!$A$1:$W$2481,18,FALSE)))))))</f>
        <v>SCAFFALE QUICK MONOFRONTE CON 2 MENSOLE FISSE PROF. 205 MM + 12 COMPAT REPLAST COC0025401 GRIGIO SCURO - DIM. MM L=1065 P=542 A=1813</v>
      </c>
      <c r="E1272" s="23" t="str">
        <f>IF($A$4="I",VLOOKUP(B1272,lingue!$A$1:$W$2481,13,FALSE),IF($A$4="GB",VLOOKUP(B1272,lingue!$A$1:$W$2481,15,FALSE),IF($A$4="E",VLOOKUP(B1272,lingue!$A$1:$W$2481,21,FALSE),IF($A$4="PL",VLOOKUP(B1272,lingue!$A$1:$W$2481,23,FALSE),IF($A$4="D",VLOOKUP(B1272,lingue!$A$1:$W$2481,17,FALSE),IF($A$4="F",VLOOKUP(B1272,lingue!$A$1:$W$2481,19,FALSE)))))))</f>
        <v>SCAFFALE E MENSOLE ZINCATE - FORNITO SMONTATO</v>
      </c>
      <c r="F1272" s="28"/>
      <c r="G1272" s="8"/>
      <c r="J1272" s="25">
        <v>1</v>
      </c>
      <c r="K1272" s="26"/>
      <c r="L1272" s="27">
        <v>272.62</v>
      </c>
      <c r="M1272" s="102"/>
    </row>
    <row r="1273" spans="1:13" ht="21.75" customHeight="1" x14ac:dyDescent="0.25">
      <c r="A1273" s="34" t="s">
        <v>1238</v>
      </c>
      <c r="B1273" s="22" t="s">
        <v>1251</v>
      </c>
      <c r="D1273" s="8" t="str">
        <f>IF($A$4="I",VLOOKUP(B1273,lingue!$A$1:$W$2481,12,FALSE),IF($A$4="GB",VLOOKUP(B1273,lingue!$A$1:$W$2481,14,FALSE),IF($A$4="E",VLOOKUP(B1273,lingue!$A$1:$W$2481,20,FALSE),IF($A$4="PL",VLOOKUP(B1273,lingue!$A$1:$W$2481,22,FALSE),IF($A$4="D",VLOOKUP(B1273,lingue!$A$1:$W$2481,16,FALSE),IF($A$4="F",VLOOKUP(B1273,lingue!$A$1:$W$2481,18,FALSE)))))))</f>
        <v>SCAFFALE QUICK MONOFRONTE CON 2 MENSOLE FISSE PROF. 295 MM + 8 COMPAT COC0035101 GRIGIO SCURO - DIM. MM L=1065 P=542 A=1813</v>
      </c>
      <c r="E1273" s="23" t="str">
        <f>IF($A$4="I",VLOOKUP(B1273,lingue!$A$1:$W$2481,13,FALSE),IF($A$4="GB",VLOOKUP(B1273,lingue!$A$1:$W$2481,15,FALSE),IF($A$4="E",VLOOKUP(B1273,lingue!$A$1:$W$2481,21,FALSE),IF($A$4="PL",VLOOKUP(B1273,lingue!$A$1:$W$2481,23,FALSE),IF($A$4="D",VLOOKUP(B1273,lingue!$A$1:$W$2481,17,FALSE),IF($A$4="F",VLOOKUP(B1273,lingue!$A$1:$W$2481,19,FALSE)))))))</f>
        <v>SCAFFALE E MENSOLE ZINCATE - FORNITO SMONTATO</v>
      </c>
      <c r="F1273" s="28"/>
      <c r="G1273" s="8"/>
      <c r="J1273" s="25">
        <v>1</v>
      </c>
      <c r="K1273" s="26"/>
      <c r="L1273" s="27">
        <v>306.39</v>
      </c>
      <c r="M1273" s="102"/>
    </row>
    <row r="1274" spans="1:13" ht="21.75" customHeight="1" x14ac:dyDescent="0.25">
      <c r="A1274" s="34" t="s">
        <v>1238</v>
      </c>
      <c r="B1274" s="22" t="s">
        <v>1252</v>
      </c>
      <c r="D1274" s="8" t="str">
        <f>IF($A$4="I",VLOOKUP(B1274,lingue!$A$1:$W$2481,12,FALSE),IF($A$4="GB",VLOOKUP(B1274,lingue!$A$1:$W$2481,14,FALSE),IF($A$4="E",VLOOKUP(B1274,lingue!$A$1:$W$2481,20,FALSE),IF($A$4="PL",VLOOKUP(B1274,lingue!$A$1:$W$2481,22,FALSE),IF($A$4="D",VLOOKUP(B1274,lingue!$A$1:$W$2481,16,FALSE),IF($A$4="F",VLOOKUP(B1274,lingue!$A$1:$W$2481,18,FALSE)))))))</f>
        <v>SCAFFALE QUICK MONOFRONTE CON 2 MENSOLE FISSE PROF. 295 MM + 8 COMPAT COC0035102 VERDE - DIM. MM L=1065 P=542 A=1813</v>
      </c>
      <c r="E1274" s="23" t="str">
        <f>IF($A$4="I",VLOOKUP(B1274,lingue!$A$1:$W$2481,13,FALSE),IF($A$4="GB",VLOOKUP(B1274,lingue!$A$1:$W$2481,15,FALSE),IF($A$4="E",VLOOKUP(B1274,lingue!$A$1:$W$2481,21,FALSE),IF($A$4="PL",VLOOKUP(B1274,lingue!$A$1:$W$2481,23,FALSE),IF($A$4="D",VLOOKUP(B1274,lingue!$A$1:$W$2481,17,FALSE),IF($A$4="F",VLOOKUP(B1274,lingue!$A$1:$W$2481,19,FALSE)))))))</f>
        <v>SCAFFALE E MENSOLE ZINCATE - FORNITO SMONTATO</v>
      </c>
      <c r="F1274" s="28"/>
      <c r="G1274" s="8"/>
      <c r="J1274" s="25">
        <v>1</v>
      </c>
      <c r="K1274" s="26"/>
      <c r="L1274" s="27">
        <v>306.39</v>
      </c>
      <c r="M1274" s="102"/>
    </row>
    <row r="1275" spans="1:13" ht="21.75" customHeight="1" x14ac:dyDescent="0.25">
      <c r="A1275" s="34" t="s">
        <v>1238</v>
      </c>
      <c r="B1275" s="22" t="s">
        <v>1253</v>
      </c>
      <c r="D1275" s="8" t="str">
        <f>IF($A$4="I",VLOOKUP(B1275,lingue!$A$1:$W$2481,12,FALSE),IF($A$4="GB",VLOOKUP(B1275,lingue!$A$1:$W$2481,14,FALSE),IF($A$4="E",VLOOKUP(B1275,lingue!$A$1:$W$2481,20,FALSE),IF($A$4="PL",VLOOKUP(B1275,lingue!$A$1:$W$2481,22,FALSE),IF($A$4="D",VLOOKUP(B1275,lingue!$A$1:$W$2481,16,FALSE),IF($A$4="F",VLOOKUP(B1275,lingue!$A$1:$W$2481,18,FALSE)))))))</f>
        <v>SCAFFALE QUICK MONOFRONTE CON 2 MENSOLE FISSE PROF. 295 MM + 8 COMPAT COC0035103 ROSSO - DIM. MM L=1065 P=542 A=1813</v>
      </c>
      <c r="E1275" s="23" t="str">
        <f>IF($A$4="I",VLOOKUP(B1275,lingue!$A$1:$W$2481,13,FALSE),IF($A$4="GB",VLOOKUP(B1275,lingue!$A$1:$W$2481,15,FALSE),IF($A$4="E",VLOOKUP(B1275,lingue!$A$1:$W$2481,21,FALSE),IF($A$4="PL",VLOOKUP(B1275,lingue!$A$1:$W$2481,23,FALSE),IF($A$4="D",VLOOKUP(B1275,lingue!$A$1:$W$2481,17,FALSE),IF($A$4="F",VLOOKUP(B1275,lingue!$A$1:$W$2481,19,FALSE)))))))</f>
        <v>SCAFFALE E MENSOLE ZINCATE - FORNITO SMONTATO</v>
      </c>
      <c r="F1275" s="28"/>
      <c r="G1275" s="8"/>
      <c r="J1275" s="25">
        <v>1</v>
      </c>
      <c r="K1275" s="26"/>
      <c r="L1275" s="27">
        <v>306.39</v>
      </c>
      <c r="M1275" s="102"/>
    </row>
    <row r="1276" spans="1:13" ht="21.75" customHeight="1" x14ac:dyDescent="0.25">
      <c r="A1276" s="34" t="s">
        <v>1238</v>
      </c>
      <c r="B1276" s="22" t="s">
        <v>1254</v>
      </c>
      <c r="D1276" s="8" t="str">
        <f>IF($A$4="I",VLOOKUP(B1276,lingue!$A$1:$W$2481,12,FALSE),IF($A$4="GB",VLOOKUP(B1276,lingue!$A$1:$W$2481,14,FALSE),IF($A$4="E",VLOOKUP(B1276,lingue!$A$1:$W$2481,20,FALSE),IF($A$4="PL",VLOOKUP(B1276,lingue!$A$1:$W$2481,22,FALSE),IF($A$4="D",VLOOKUP(B1276,lingue!$A$1:$W$2481,16,FALSE),IF($A$4="F",VLOOKUP(B1276,lingue!$A$1:$W$2481,18,FALSE)))))))</f>
        <v>SCAFFALE QUICK MONOFRONTE CON 2 MENSOLE FISSE PROF. 295 MM + 8 COMPAT COC0035104 BLU - DIM. MM L=1065 P=542 A=1813</v>
      </c>
      <c r="E1276" s="23" t="str">
        <f>IF($A$4="I",VLOOKUP(B1276,lingue!$A$1:$W$2481,13,FALSE),IF($A$4="GB",VLOOKUP(B1276,lingue!$A$1:$W$2481,15,FALSE),IF($A$4="E",VLOOKUP(B1276,lingue!$A$1:$W$2481,21,FALSE),IF($A$4="PL",VLOOKUP(B1276,lingue!$A$1:$W$2481,23,FALSE),IF($A$4="D",VLOOKUP(B1276,lingue!$A$1:$W$2481,17,FALSE),IF($A$4="F",VLOOKUP(B1276,lingue!$A$1:$W$2481,19,FALSE)))))))</f>
        <v>SCAFFALE E MENSOLE ZINCATE - FORNITO SMONTATO</v>
      </c>
      <c r="F1276" s="28"/>
      <c r="G1276" s="8"/>
      <c r="J1276" s="25">
        <v>1</v>
      </c>
      <c r="K1276" s="26"/>
      <c r="L1276" s="27">
        <v>306.39</v>
      </c>
      <c r="M1276" s="102"/>
    </row>
    <row r="1277" spans="1:13" ht="21.75" customHeight="1" x14ac:dyDescent="0.25">
      <c r="A1277" s="34" t="s">
        <v>1238</v>
      </c>
      <c r="B1277" s="22" t="s">
        <v>1255</v>
      </c>
      <c r="D1277" s="8" t="str">
        <f>IF($A$4="I",VLOOKUP(B1277,lingue!$A$1:$W$2481,12,FALSE),IF($A$4="GB",VLOOKUP(B1277,lingue!$A$1:$W$2481,14,FALSE),IF($A$4="E",VLOOKUP(B1277,lingue!$A$1:$W$2481,20,FALSE),IF($A$4="PL",VLOOKUP(B1277,lingue!$A$1:$W$2481,22,FALSE),IF($A$4="D",VLOOKUP(B1277,lingue!$A$1:$W$2481,16,FALSE),IF($A$4="F",VLOOKUP(B1277,lingue!$A$1:$W$2481,18,FALSE)))))))</f>
        <v>SCAFFALE QUICK MONOFRONTE CON 2 MENSOLE FISSE PROF. 295 MM + 8 COMPAT COC0035105 GIALLO - DIM. MM L=1065 P=542 A=1813</v>
      </c>
      <c r="E1277" s="23" t="str">
        <f>IF($A$4="I",VLOOKUP(B1277,lingue!$A$1:$W$2481,13,FALSE),IF($A$4="GB",VLOOKUP(B1277,lingue!$A$1:$W$2481,15,FALSE),IF($A$4="E",VLOOKUP(B1277,lingue!$A$1:$W$2481,21,FALSE),IF($A$4="PL",VLOOKUP(B1277,lingue!$A$1:$W$2481,23,FALSE),IF($A$4="D",VLOOKUP(B1277,lingue!$A$1:$W$2481,17,FALSE),IF($A$4="F",VLOOKUP(B1277,lingue!$A$1:$W$2481,19,FALSE)))))))</f>
        <v>SCAFFALE E MENSOLE ZINCATE - FORNITO SMONTATO</v>
      </c>
      <c r="F1277" s="28"/>
      <c r="G1277" s="8"/>
      <c r="J1277" s="25">
        <v>1</v>
      </c>
      <c r="K1277" s="26"/>
      <c r="L1277" s="27">
        <v>306.39</v>
      </c>
      <c r="M1277" s="102"/>
    </row>
    <row r="1278" spans="1:13" ht="21.75" customHeight="1" x14ac:dyDescent="0.25">
      <c r="A1278" s="34" t="s">
        <v>1238</v>
      </c>
      <c r="B1278" s="22" t="s">
        <v>1256</v>
      </c>
      <c r="D1278" s="8" t="str">
        <f>IF($A$4="I",VLOOKUP(B1278,lingue!$A$1:$W$2481,12,FALSE),IF($A$4="GB",VLOOKUP(B1278,lingue!$A$1:$W$2481,14,FALSE),IF($A$4="E",VLOOKUP(B1278,lingue!$A$1:$W$2481,20,FALSE),IF($A$4="PL",VLOOKUP(B1278,lingue!$A$1:$W$2481,22,FALSE),IF($A$4="D",VLOOKUP(B1278,lingue!$A$1:$W$2481,16,FALSE),IF($A$4="F",VLOOKUP(B1278,lingue!$A$1:$W$2481,18,FALSE)))))))</f>
        <v>SCAFFALE QUICK MONOFRONTE CON 2 MENSOLE FISSE PROF. 295 MM + 8 COMPAT REPLAST COC0035401 GRIGIO SCURO - DIM. MM L=1065 P=542 A=1813</v>
      </c>
      <c r="E1278" s="23" t="str">
        <f>IF($A$4="I",VLOOKUP(B1278,lingue!$A$1:$W$2481,13,FALSE),IF($A$4="GB",VLOOKUP(B1278,lingue!$A$1:$W$2481,15,FALSE),IF($A$4="E",VLOOKUP(B1278,lingue!$A$1:$W$2481,21,FALSE),IF($A$4="PL",VLOOKUP(B1278,lingue!$A$1:$W$2481,23,FALSE),IF($A$4="D",VLOOKUP(B1278,lingue!$A$1:$W$2481,17,FALSE),IF($A$4="F",VLOOKUP(B1278,lingue!$A$1:$W$2481,19,FALSE)))))))</f>
        <v>SCAFFALE E MENSOLE ZINCATE - FORNITO SMONTATO</v>
      </c>
      <c r="F1278" s="28"/>
      <c r="G1278" s="8"/>
      <c r="J1278" s="25">
        <v>1</v>
      </c>
      <c r="K1278" s="26"/>
      <c r="L1278" s="27">
        <v>298.79000000000002</v>
      </c>
      <c r="M1278" s="102"/>
    </row>
    <row r="1279" spans="1:13" ht="21.75" customHeight="1" x14ac:dyDescent="0.25">
      <c r="A1279" s="34" t="s">
        <v>1238</v>
      </c>
      <c r="B1279" s="22" t="s">
        <v>1257</v>
      </c>
      <c r="D1279" s="8" t="str">
        <f>IF($A$4="I",VLOOKUP(B1279,lingue!$A$1:$W$2481,12,FALSE),IF($A$4="GB",VLOOKUP(B1279,lingue!$A$1:$W$2481,14,FALSE),IF($A$4="E",VLOOKUP(B1279,lingue!$A$1:$W$2481,20,FALSE),IF($A$4="PL",VLOOKUP(B1279,lingue!$A$1:$W$2481,22,FALSE),IF($A$4="D",VLOOKUP(B1279,lingue!$A$1:$W$2481,16,FALSE),IF($A$4="F",VLOOKUP(B1279,lingue!$A$1:$W$2481,18,FALSE)))))))</f>
        <v>SCAFFALE QUICK MONOFRONTE CON 2 MENSOLE FISSE PROF. 295 MM + 8 COMPAT COC3A25101 GRIGIO SCURO - DIM. MM L=1065 P=542 A=1813</v>
      </c>
      <c r="E1279" s="23" t="str">
        <f>IF($A$4="I",VLOOKUP(B1279,lingue!$A$1:$W$2481,13,FALSE),IF($A$4="GB",VLOOKUP(B1279,lingue!$A$1:$W$2481,15,FALSE),IF($A$4="E",VLOOKUP(B1279,lingue!$A$1:$W$2481,21,FALSE),IF($A$4="PL",VLOOKUP(B1279,lingue!$A$1:$W$2481,23,FALSE),IF($A$4="D",VLOOKUP(B1279,lingue!$A$1:$W$2481,17,FALSE),IF($A$4="F",VLOOKUP(B1279,lingue!$A$1:$W$2481,19,FALSE)))))))</f>
        <v>SCAFFALE E MENSOLE ZINCATE - FORNITO SMONTATO</v>
      </c>
      <c r="F1279" s="28"/>
      <c r="G1279" s="8"/>
      <c r="J1279" s="25">
        <v>1</v>
      </c>
      <c r="K1279" s="26"/>
      <c r="L1279" s="27">
        <v>298.69</v>
      </c>
      <c r="M1279" s="102"/>
    </row>
    <row r="1280" spans="1:13" ht="21.75" customHeight="1" x14ac:dyDescent="0.25">
      <c r="A1280" s="34" t="s">
        <v>1238</v>
      </c>
      <c r="B1280" s="22" t="s">
        <v>1258</v>
      </c>
      <c r="D1280" s="8" t="str">
        <f>IF($A$4="I",VLOOKUP(B1280,lingue!$A$1:$W$2481,12,FALSE),IF($A$4="GB",VLOOKUP(B1280,lingue!$A$1:$W$2481,14,FALSE),IF($A$4="E",VLOOKUP(B1280,lingue!$A$1:$W$2481,20,FALSE),IF($A$4="PL",VLOOKUP(B1280,lingue!$A$1:$W$2481,22,FALSE),IF($A$4="D",VLOOKUP(B1280,lingue!$A$1:$W$2481,16,FALSE),IF($A$4="F",VLOOKUP(B1280,lingue!$A$1:$W$2481,18,FALSE)))))))</f>
        <v>SCAFFALE QUICK MONOFRONTE CON 2 MENSOLE FISSE PROF. 295 MM + 8 COMPAT COC3A25102 VERDE - DIM. MM L=1065 P=542 A=1813</v>
      </c>
      <c r="E1280" s="23" t="str">
        <f>IF($A$4="I",VLOOKUP(B1280,lingue!$A$1:$W$2481,13,FALSE),IF($A$4="GB",VLOOKUP(B1280,lingue!$A$1:$W$2481,15,FALSE),IF($A$4="E",VLOOKUP(B1280,lingue!$A$1:$W$2481,21,FALSE),IF($A$4="PL",VLOOKUP(B1280,lingue!$A$1:$W$2481,23,FALSE),IF($A$4="D",VLOOKUP(B1280,lingue!$A$1:$W$2481,17,FALSE),IF($A$4="F",VLOOKUP(B1280,lingue!$A$1:$W$2481,19,FALSE)))))))</f>
        <v>SCAFFALE E MENSOLE ZINCATE - FORNITO SMONTATO</v>
      </c>
      <c r="F1280" s="28"/>
      <c r="G1280" s="8"/>
      <c r="J1280" s="25">
        <v>1</v>
      </c>
      <c r="K1280" s="26"/>
      <c r="L1280" s="27">
        <v>298.69</v>
      </c>
      <c r="M1280" s="102"/>
    </row>
    <row r="1281" spans="1:13" ht="21.75" customHeight="1" x14ac:dyDescent="0.25">
      <c r="A1281" s="34" t="s">
        <v>1238</v>
      </c>
      <c r="B1281" s="22" t="s">
        <v>1259</v>
      </c>
      <c r="D1281" s="8" t="str">
        <f>IF($A$4="I",VLOOKUP(B1281,lingue!$A$1:$W$2481,12,FALSE),IF($A$4="GB",VLOOKUP(B1281,lingue!$A$1:$W$2481,14,FALSE),IF($A$4="E",VLOOKUP(B1281,lingue!$A$1:$W$2481,20,FALSE),IF($A$4="PL",VLOOKUP(B1281,lingue!$A$1:$W$2481,22,FALSE),IF($A$4="D",VLOOKUP(B1281,lingue!$A$1:$W$2481,16,FALSE),IF($A$4="F",VLOOKUP(B1281,lingue!$A$1:$W$2481,18,FALSE)))))))</f>
        <v>SCAFFALE QUICK MONOFRONTE CON 2 MENSOLE FISSE PROF. 295 MM + 8 COMPAT COC3A25103 ROSSO - DIM. MM L=1065 P=542 A=1813</v>
      </c>
      <c r="E1281" s="23" t="str">
        <f>IF($A$4="I",VLOOKUP(B1281,lingue!$A$1:$W$2481,13,FALSE),IF($A$4="GB",VLOOKUP(B1281,lingue!$A$1:$W$2481,15,FALSE),IF($A$4="E",VLOOKUP(B1281,lingue!$A$1:$W$2481,21,FALSE),IF($A$4="PL",VLOOKUP(B1281,lingue!$A$1:$W$2481,23,FALSE),IF($A$4="D",VLOOKUP(B1281,lingue!$A$1:$W$2481,17,FALSE),IF($A$4="F",VLOOKUP(B1281,lingue!$A$1:$W$2481,19,FALSE)))))))</f>
        <v>SCAFFALE E MENSOLE ZINCATE - FORNITO SMONTATO</v>
      </c>
      <c r="F1281" s="28"/>
      <c r="G1281" s="8"/>
      <c r="J1281" s="25">
        <v>1</v>
      </c>
      <c r="K1281" s="26"/>
      <c r="L1281" s="27">
        <v>298.69</v>
      </c>
      <c r="M1281" s="102"/>
    </row>
    <row r="1282" spans="1:13" ht="21.75" customHeight="1" x14ac:dyDescent="0.25">
      <c r="A1282" s="34" t="s">
        <v>1238</v>
      </c>
      <c r="B1282" s="22" t="s">
        <v>1260</v>
      </c>
      <c r="D1282" s="8" t="str">
        <f>IF($A$4="I",VLOOKUP(B1282,lingue!$A$1:$W$2481,12,FALSE),IF($A$4="GB",VLOOKUP(B1282,lingue!$A$1:$W$2481,14,FALSE),IF($A$4="E",VLOOKUP(B1282,lingue!$A$1:$W$2481,20,FALSE),IF($A$4="PL",VLOOKUP(B1282,lingue!$A$1:$W$2481,22,FALSE),IF($A$4="D",VLOOKUP(B1282,lingue!$A$1:$W$2481,16,FALSE),IF($A$4="F",VLOOKUP(B1282,lingue!$A$1:$W$2481,18,FALSE)))))))</f>
        <v>SCAFFALE QUICK MONOFRONTE CON 2 MENSOLE FISSE PROF. 295 MM + 8 COMPAT COC3A25104 BLU - DIM. MM L=1065 P=542 A=1813</v>
      </c>
      <c r="E1282" s="23" t="str">
        <f>IF($A$4="I",VLOOKUP(B1282,lingue!$A$1:$W$2481,13,FALSE),IF($A$4="GB",VLOOKUP(B1282,lingue!$A$1:$W$2481,15,FALSE),IF($A$4="E",VLOOKUP(B1282,lingue!$A$1:$W$2481,21,FALSE),IF($A$4="PL",VLOOKUP(B1282,lingue!$A$1:$W$2481,23,FALSE),IF($A$4="D",VLOOKUP(B1282,lingue!$A$1:$W$2481,17,FALSE),IF($A$4="F",VLOOKUP(B1282,lingue!$A$1:$W$2481,19,FALSE)))))))</f>
        <v>SCAFFALE E MENSOLE ZINCATE - FORNITO SMONTATO</v>
      </c>
      <c r="F1282" s="28"/>
      <c r="G1282" s="8"/>
      <c r="J1282" s="25">
        <v>1</v>
      </c>
      <c r="K1282" s="26"/>
      <c r="L1282" s="27">
        <v>298.69</v>
      </c>
      <c r="M1282" s="102"/>
    </row>
    <row r="1283" spans="1:13" ht="21.75" customHeight="1" x14ac:dyDescent="0.25">
      <c r="A1283" s="34" t="s">
        <v>1238</v>
      </c>
      <c r="B1283" s="22" t="s">
        <v>1261</v>
      </c>
      <c r="D1283" s="8" t="str">
        <f>IF($A$4="I",VLOOKUP(B1283,lingue!$A$1:$W$2481,12,FALSE),IF($A$4="GB",VLOOKUP(B1283,lingue!$A$1:$W$2481,14,FALSE),IF($A$4="E",VLOOKUP(B1283,lingue!$A$1:$W$2481,20,FALSE),IF($A$4="PL",VLOOKUP(B1283,lingue!$A$1:$W$2481,22,FALSE),IF($A$4="D",VLOOKUP(B1283,lingue!$A$1:$W$2481,16,FALSE),IF($A$4="F",VLOOKUP(B1283,lingue!$A$1:$W$2481,18,FALSE)))))))</f>
        <v>SCAFFALE QUICK MONOFRONTE CON 2 MENSOLE FISSE PROF. 295 MM + 8 COMPAT COC3A25105 GIALLO - DIM. MM L=1065 P=542 A=1813</v>
      </c>
      <c r="E1283" s="23" t="str">
        <f>IF($A$4="I",VLOOKUP(B1283,lingue!$A$1:$W$2481,13,FALSE),IF($A$4="GB",VLOOKUP(B1283,lingue!$A$1:$W$2481,15,FALSE),IF($A$4="E",VLOOKUP(B1283,lingue!$A$1:$W$2481,21,FALSE),IF($A$4="PL",VLOOKUP(B1283,lingue!$A$1:$W$2481,23,FALSE),IF($A$4="D",VLOOKUP(B1283,lingue!$A$1:$W$2481,17,FALSE),IF($A$4="F",VLOOKUP(B1283,lingue!$A$1:$W$2481,19,FALSE)))))))</f>
        <v>SCAFFALE E MENSOLE ZINCATE - FORNITO SMONTATO</v>
      </c>
      <c r="F1283" s="28"/>
      <c r="G1283" s="8"/>
      <c r="J1283" s="25">
        <v>1</v>
      </c>
      <c r="K1283" s="26"/>
      <c r="L1283" s="27">
        <v>298.69</v>
      </c>
      <c r="M1283" s="102"/>
    </row>
    <row r="1284" spans="1:13" ht="21.75" customHeight="1" x14ac:dyDescent="0.25">
      <c r="A1284" s="34" t="s">
        <v>1238</v>
      </c>
      <c r="B1284" s="22" t="s">
        <v>1262</v>
      </c>
      <c r="D1284" s="8" t="str">
        <f>IF($A$4="I",VLOOKUP(B1284,lingue!$A$1:$W$2481,12,FALSE),IF($A$4="GB",VLOOKUP(B1284,lingue!$A$1:$W$2481,14,FALSE),IF($A$4="E",VLOOKUP(B1284,lingue!$A$1:$W$2481,20,FALSE),IF($A$4="PL",VLOOKUP(B1284,lingue!$A$1:$W$2481,22,FALSE),IF($A$4="D",VLOOKUP(B1284,lingue!$A$1:$W$2481,16,FALSE),IF($A$4="F",VLOOKUP(B1284,lingue!$A$1:$W$2481,18,FALSE)))))))</f>
        <v>SCAFFALE QUICK MONOFRONTE CON 2 MENSOLE FISSE PROF. 295 MM + 8 COMPAT REPLAST COC3A25401 GRIGIO SCURO - DIM. MM L=1065 P=542 A=1813</v>
      </c>
      <c r="E1284" s="23" t="str">
        <f>IF($A$4="I",VLOOKUP(B1284,lingue!$A$1:$W$2481,13,FALSE),IF($A$4="GB",VLOOKUP(B1284,lingue!$A$1:$W$2481,15,FALSE),IF($A$4="E",VLOOKUP(B1284,lingue!$A$1:$W$2481,21,FALSE),IF($A$4="PL",VLOOKUP(B1284,lingue!$A$1:$W$2481,23,FALSE),IF($A$4="D",VLOOKUP(B1284,lingue!$A$1:$W$2481,17,FALSE),IF($A$4="F",VLOOKUP(B1284,lingue!$A$1:$W$2481,19,FALSE)))))))</f>
        <v>SCAFFALE E MENSOLE ZINCATE - FORNITO SMONTATO</v>
      </c>
      <c r="F1284" s="28"/>
      <c r="G1284" s="8"/>
      <c r="J1284" s="25">
        <v>1</v>
      </c>
      <c r="K1284" s="26"/>
      <c r="L1284" s="27">
        <v>292.64999999999998</v>
      </c>
      <c r="M1284" s="102"/>
    </row>
    <row r="1285" spans="1:13" ht="21.75" customHeight="1" x14ac:dyDescent="0.25">
      <c r="A1285" s="34" t="s">
        <v>1238</v>
      </c>
      <c r="B1285" s="22" t="s">
        <v>1263</v>
      </c>
      <c r="D1285" s="8" t="str">
        <f>IF($A$4="I",VLOOKUP(B1285,lingue!$A$1:$W$2481,12,FALSE),IF($A$4="GB",VLOOKUP(B1285,lingue!$A$1:$W$2481,14,FALSE),IF($A$4="E",VLOOKUP(B1285,lingue!$A$1:$W$2481,20,FALSE),IF($A$4="PL",VLOOKUP(B1285,lingue!$A$1:$W$2481,22,FALSE),IF($A$4="D",VLOOKUP(B1285,lingue!$A$1:$W$2481,16,FALSE),IF($A$4="F",VLOOKUP(B1285,lingue!$A$1:$W$2481,18,FALSE)))))))</f>
        <v>SCAFFALE AGGIUNTIVO QUICK MONOFRONTE CON 2 MENSOLE FISSE PROF. 150 MM + 18 COMPAT COC0015101 GRIGIO SCURO - DIM. MM L=985 P=542 A=1813</v>
      </c>
      <c r="E1285" s="23" t="str">
        <f>IF($A$4="I",VLOOKUP(B1285,lingue!$A$1:$W$2481,13,FALSE),IF($A$4="GB",VLOOKUP(B1285,lingue!$A$1:$W$2481,15,FALSE),IF($A$4="E",VLOOKUP(B1285,lingue!$A$1:$W$2481,21,FALSE),IF($A$4="PL",VLOOKUP(B1285,lingue!$A$1:$W$2481,23,FALSE),IF($A$4="D",VLOOKUP(B1285,lingue!$A$1:$W$2481,17,FALSE),IF($A$4="F",VLOOKUP(B1285,lingue!$A$1:$W$2481,19,FALSE)))))))</f>
        <v>SCAFFALE E MENSOLE ZINCATE - FORNITO SMONTATO</v>
      </c>
      <c r="F1285" s="28"/>
      <c r="G1285" s="8"/>
      <c r="J1285" s="25">
        <v>1</v>
      </c>
      <c r="K1285" s="26"/>
      <c r="L1285" s="27">
        <v>191.73</v>
      </c>
      <c r="M1285" s="102"/>
    </row>
    <row r="1286" spans="1:13" ht="21.75" customHeight="1" x14ac:dyDescent="0.25">
      <c r="A1286" s="34" t="s">
        <v>1238</v>
      </c>
      <c r="B1286" s="22" t="s">
        <v>1264</v>
      </c>
      <c r="D1286" s="8" t="str">
        <f>IF($A$4="I",VLOOKUP(B1286,lingue!$A$1:$W$2481,12,FALSE),IF($A$4="GB",VLOOKUP(B1286,lingue!$A$1:$W$2481,14,FALSE),IF($A$4="E",VLOOKUP(B1286,lingue!$A$1:$W$2481,20,FALSE),IF($A$4="PL",VLOOKUP(B1286,lingue!$A$1:$W$2481,22,FALSE),IF($A$4="D",VLOOKUP(B1286,lingue!$A$1:$W$2481,16,FALSE),IF($A$4="F",VLOOKUP(B1286,lingue!$A$1:$W$2481,18,FALSE)))))))</f>
        <v>SCAFFALE AGGIUNTIVO QUICK MONOFRONTE CON 2 MENSOLE FISSE PROF. 150 MM + 18 COMPAT COC0015102 VERDE - DIM. MM L=985 P=542 A=1813</v>
      </c>
      <c r="E1286" s="23" t="str">
        <f>IF($A$4="I",VLOOKUP(B1286,lingue!$A$1:$W$2481,13,FALSE),IF($A$4="GB",VLOOKUP(B1286,lingue!$A$1:$W$2481,15,FALSE),IF($A$4="E",VLOOKUP(B1286,lingue!$A$1:$W$2481,21,FALSE),IF($A$4="PL",VLOOKUP(B1286,lingue!$A$1:$W$2481,23,FALSE),IF($A$4="D",VLOOKUP(B1286,lingue!$A$1:$W$2481,17,FALSE),IF($A$4="F",VLOOKUP(B1286,lingue!$A$1:$W$2481,19,FALSE)))))))</f>
        <v>SCAFFALE E MENSOLE ZINCATE - FORNITO SMONTATO</v>
      </c>
      <c r="F1286" s="28"/>
      <c r="G1286" s="8"/>
      <c r="J1286" s="25">
        <v>1</v>
      </c>
      <c r="K1286" s="26"/>
      <c r="L1286" s="27">
        <v>191.73</v>
      </c>
      <c r="M1286" s="102"/>
    </row>
    <row r="1287" spans="1:13" ht="21.75" customHeight="1" x14ac:dyDescent="0.25">
      <c r="A1287" s="34" t="s">
        <v>1238</v>
      </c>
      <c r="B1287" s="22" t="s">
        <v>1265</v>
      </c>
      <c r="D1287" s="8" t="str">
        <f>IF($A$4="I",VLOOKUP(B1287,lingue!$A$1:$W$2481,12,FALSE),IF($A$4="GB",VLOOKUP(B1287,lingue!$A$1:$W$2481,14,FALSE),IF($A$4="E",VLOOKUP(B1287,lingue!$A$1:$W$2481,20,FALSE),IF($A$4="PL",VLOOKUP(B1287,lingue!$A$1:$W$2481,22,FALSE),IF($A$4="D",VLOOKUP(B1287,lingue!$A$1:$W$2481,16,FALSE),IF($A$4="F",VLOOKUP(B1287,lingue!$A$1:$W$2481,18,FALSE)))))))</f>
        <v>SCAFFALE AGGIUNTIVO QUICK MONOFRONTE CON 2 MENSOLE FISSE PROF. 150 MM + 18 COMPAT COC0015103 ROSSO - DIM. MM L=985 P=542 A=1813</v>
      </c>
      <c r="E1287" s="23" t="str">
        <f>IF($A$4="I",VLOOKUP(B1287,lingue!$A$1:$W$2481,13,FALSE),IF($A$4="GB",VLOOKUP(B1287,lingue!$A$1:$W$2481,15,FALSE),IF($A$4="E",VLOOKUP(B1287,lingue!$A$1:$W$2481,21,FALSE),IF($A$4="PL",VLOOKUP(B1287,lingue!$A$1:$W$2481,23,FALSE),IF($A$4="D",VLOOKUP(B1287,lingue!$A$1:$W$2481,17,FALSE),IF($A$4="F",VLOOKUP(B1287,lingue!$A$1:$W$2481,19,FALSE)))))))</f>
        <v>SCAFFALE E MENSOLE ZINCATE - FORNITO SMONTATO</v>
      </c>
      <c r="F1287" s="28"/>
      <c r="G1287" s="8"/>
      <c r="J1287" s="25">
        <v>1</v>
      </c>
      <c r="K1287" s="26"/>
      <c r="L1287" s="27">
        <v>191.73</v>
      </c>
      <c r="M1287" s="102"/>
    </row>
    <row r="1288" spans="1:13" ht="21.75" customHeight="1" x14ac:dyDescent="0.25">
      <c r="A1288" s="34" t="s">
        <v>1238</v>
      </c>
      <c r="B1288" s="22" t="s">
        <v>1266</v>
      </c>
      <c r="D1288" s="8" t="str">
        <f>IF($A$4="I",VLOOKUP(B1288,lingue!$A$1:$W$2481,12,FALSE),IF($A$4="GB",VLOOKUP(B1288,lingue!$A$1:$W$2481,14,FALSE),IF($A$4="E",VLOOKUP(B1288,lingue!$A$1:$W$2481,20,FALSE),IF($A$4="PL",VLOOKUP(B1288,lingue!$A$1:$W$2481,22,FALSE),IF($A$4="D",VLOOKUP(B1288,lingue!$A$1:$W$2481,16,FALSE),IF($A$4="F",VLOOKUP(B1288,lingue!$A$1:$W$2481,18,FALSE)))))))</f>
        <v>SCAFFALE AGGIUNTIVO QUICK MONOFRONTE CON 2 MENSOLE FISSE PROF. 150 MM + 18 COMPAT COC0015104 BLU - DIM. MM L=985 P=542 A=1813</v>
      </c>
      <c r="E1288" s="23" t="str">
        <f>IF($A$4="I",VLOOKUP(B1288,lingue!$A$1:$W$2481,13,FALSE),IF($A$4="GB",VLOOKUP(B1288,lingue!$A$1:$W$2481,15,FALSE),IF($A$4="E",VLOOKUP(B1288,lingue!$A$1:$W$2481,21,FALSE),IF($A$4="PL",VLOOKUP(B1288,lingue!$A$1:$W$2481,23,FALSE),IF($A$4="D",VLOOKUP(B1288,lingue!$A$1:$W$2481,17,FALSE),IF($A$4="F",VLOOKUP(B1288,lingue!$A$1:$W$2481,19,FALSE)))))))</f>
        <v>SCAFFALE E MENSOLE ZINCATE - FORNITO SMONTATO</v>
      </c>
      <c r="F1288" s="28"/>
      <c r="G1288" s="8"/>
      <c r="J1288" s="25">
        <v>1</v>
      </c>
      <c r="K1288" s="26"/>
      <c r="L1288" s="27">
        <v>191.73</v>
      </c>
      <c r="M1288" s="102"/>
    </row>
    <row r="1289" spans="1:13" ht="21.75" customHeight="1" x14ac:dyDescent="0.25">
      <c r="A1289" s="34" t="s">
        <v>1238</v>
      </c>
      <c r="B1289" s="22" t="s">
        <v>1267</v>
      </c>
      <c r="D1289" s="8" t="str">
        <f>IF($A$4="I",VLOOKUP(B1289,lingue!$A$1:$W$2481,12,FALSE),IF($A$4="GB",VLOOKUP(B1289,lingue!$A$1:$W$2481,14,FALSE),IF($A$4="E",VLOOKUP(B1289,lingue!$A$1:$W$2481,20,FALSE),IF($A$4="PL",VLOOKUP(B1289,lingue!$A$1:$W$2481,22,FALSE),IF($A$4="D",VLOOKUP(B1289,lingue!$A$1:$W$2481,16,FALSE),IF($A$4="F",VLOOKUP(B1289,lingue!$A$1:$W$2481,18,FALSE)))))))</f>
        <v>SCAFFALE AGGIUNTIVO QUICK MONOFRONTE CON 2 MENSOLE FISSE PROF. 150 MM + 18 COMPAT COC0015105 GIALLO - DIM. MM L=985 P=542 A=1813</v>
      </c>
      <c r="E1289" s="23" t="str">
        <f>IF($A$4="I",VLOOKUP(B1289,lingue!$A$1:$W$2481,13,FALSE),IF($A$4="GB",VLOOKUP(B1289,lingue!$A$1:$W$2481,15,FALSE),IF($A$4="E",VLOOKUP(B1289,lingue!$A$1:$W$2481,21,FALSE),IF($A$4="PL",VLOOKUP(B1289,lingue!$A$1:$W$2481,23,FALSE),IF($A$4="D",VLOOKUP(B1289,lingue!$A$1:$W$2481,17,FALSE),IF($A$4="F",VLOOKUP(B1289,lingue!$A$1:$W$2481,19,FALSE)))))))</f>
        <v>SCAFFALE E MENSOLE ZINCATE - FORNITO SMONTATO</v>
      </c>
      <c r="F1289" s="28"/>
      <c r="G1289" s="8"/>
      <c r="J1289" s="25">
        <v>1</v>
      </c>
      <c r="K1289" s="26"/>
      <c r="L1289" s="27">
        <v>191.73</v>
      </c>
      <c r="M1289" s="102"/>
    </row>
    <row r="1290" spans="1:13" ht="21.75" customHeight="1" x14ac:dyDescent="0.25">
      <c r="A1290" s="34" t="s">
        <v>1238</v>
      </c>
      <c r="B1290" s="22" t="s">
        <v>1268</v>
      </c>
      <c r="D1290" s="8" t="str">
        <f>IF($A$4="I",VLOOKUP(B1290,lingue!$A$1:$W$2481,12,FALSE),IF($A$4="GB",VLOOKUP(B1290,lingue!$A$1:$W$2481,14,FALSE),IF($A$4="E",VLOOKUP(B1290,lingue!$A$1:$W$2481,20,FALSE),IF($A$4="PL",VLOOKUP(B1290,lingue!$A$1:$W$2481,22,FALSE),IF($A$4="D",VLOOKUP(B1290,lingue!$A$1:$W$2481,16,FALSE),IF($A$4="F",VLOOKUP(B1290,lingue!$A$1:$W$2481,18,FALSE)))))))</f>
        <v>SCAFFALE AGGIUNTIVO QUICK MONOFRONTE CON 2 MENSOLE FISSE PROF. 150 MM + 18 COMPAT REPLAST COC0015401 GRIGIO SCURO - DIM. MM L=985 P=542 A=1813</v>
      </c>
      <c r="E1290" s="23" t="str">
        <f>IF($A$4="I",VLOOKUP(B1290,lingue!$A$1:$W$2481,13,FALSE),IF($A$4="GB",VLOOKUP(B1290,lingue!$A$1:$W$2481,15,FALSE),IF($A$4="E",VLOOKUP(B1290,lingue!$A$1:$W$2481,21,FALSE),IF($A$4="PL",VLOOKUP(B1290,lingue!$A$1:$W$2481,23,FALSE),IF($A$4="D",VLOOKUP(B1290,lingue!$A$1:$W$2481,17,FALSE),IF($A$4="F",VLOOKUP(B1290,lingue!$A$1:$W$2481,19,FALSE)))))))</f>
        <v>SCAFFALE E MENSOLE ZINCATE - FORNITO SMONTATO</v>
      </c>
      <c r="F1290" s="28"/>
      <c r="G1290" s="8"/>
      <c r="J1290" s="25">
        <v>1</v>
      </c>
      <c r="K1290" s="26"/>
      <c r="L1290" s="27">
        <v>187.12</v>
      </c>
      <c r="M1290" s="102"/>
    </row>
    <row r="1291" spans="1:13" ht="21.75" customHeight="1" x14ac:dyDescent="0.25">
      <c r="A1291" s="34" t="s">
        <v>1238</v>
      </c>
      <c r="B1291" s="22" t="s">
        <v>1269</v>
      </c>
      <c r="D1291" s="8" t="str">
        <f>IF($A$4="I",VLOOKUP(B1291,lingue!$A$1:$W$2481,12,FALSE),IF($A$4="GB",VLOOKUP(B1291,lingue!$A$1:$W$2481,14,FALSE),IF($A$4="E",VLOOKUP(B1291,lingue!$A$1:$W$2481,20,FALSE),IF($A$4="PL",VLOOKUP(B1291,lingue!$A$1:$W$2481,22,FALSE),IF($A$4="D",VLOOKUP(B1291,lingue!$A$1:$W$2481,16,FALSE),IF($A$4="F",VLOOKUP(B1291,lingue!$A$1:$W$2481,18,FALSE)))))))</f>
        <v>SCAFFALE AGGIUNTIVO QUICK MONOFRONTE CON 2 MENSOLE FISSE PROF. 205 MM + 12 COMPAT COC0025101 GRIGIO SCURO - DIM. MM L=985 P=542 A=1813</v>
      </c>
      <c r="E1291" s="23" t="str">
        <f>IF($A$4="I",VLOOKUP(B1291,lingue!$A$1:$W$2481,13,FALSE),IF($A$4="GB",VLOOKUP(B1291,lingue!$A$1:$W$2481,15,FALSE),IF($A$4="E",VLOOKUP(B1291,lingue!$A$1:$W$2481,21,FALSE),IF($A$4="PL",VLOOKUP(B1291,lingue!$A$1:$W$2481,23,FALSE),IF($A$4="D",VLOOKUP(B1291,lingue!$A$1:$W$2481,17,FALSE),IF($A$4="F",VLOOKUP(B1291,lingue!$A$1:$W$2481,19,FALSE)))))))</f>
        <v>SCAFFALE E MENSOLE ZINCATE - FORNITO SMONTATO</v>
      </c>
      <c r="F1291" s="28"/>
      <c r="G1291" s="8"/>
      <c r="J1291" s="25">
        <v>1</v>
      </c>
      <c r="K1291" s="26"/>
      <c r="L1291" s="27">
        <v>201.37</v>
      </c>
      <c r="M1291" s="102"/>
    </row>
    <row r="1292" spans="1:13" ht="21.75" customHeight="1" x14ac:dyDescent="0.25">
      <c r="A1292" s="34" t="s">
        <v>1238</v>
      </c>
      <c r="B1292" s="22" t="s">
        <v>1270</v>
      </c>
      <c r="D1292" s="8" t="str">
        <f>IF($A$4="I",VLOOKUP(B1292,lingue!$A$1:$W$2481,12,FALSE),IF($A$4="GB",VLOOKUP(B1292,lingue!$A$1:$W$2481,14,FALSE),IF($A$4="E",VLOOKUP(B1292,lingue!$A$1:$W$2481,20,FALSE),IF($A$4="PL",VLOOKUP(B1292,lingue!$A$1:$W$2481,22,FALSE),IF($A$4="D",VLOOKUP(B1292,lingue!$A$1:$W$2481,16,FALSE),IF($A$4="F",VLOOKUP(B1292,lingue!$A$1:$W$2481,18,FALSE)))))))</f>
        <v>SCAFFALE AGGIUNTIVO QUICK MONOFRONTE CON 2 MENSOLE FISSE PROF. 205 MM + 12 COMPAT COC0025102 VERDE - DIM. MM L=985 P=542 A=1813</v>
      </c>
      <c r="E1292" s="23" t="str">
        <f>IF($A$4="I",VLOOKUP(B1292,lingue!$A$1:$W$2481,13,FALSE),IF($A$4="GB",VLOOKUP(B1292,lingue!$A$1:$W$2481,15,FALSE),IF($A$4="E",VLOOKUP(B1292,lingue!$A$1:$W$2481,21,FALSE),IF($A$4="PL",VLOOKUP(B1292,lingue!$A$1:$W$2481,23,FALSE),IF($A$4="D",VLOOKUP(B1292,lingue!$A$1:$W$2481,17,FALSE),IF($A$4="F",VLOOKUP(B1292,lingue!$A$1:$W$2481,19,FALSE)))))))</f>
        <v>SCAFFALE E MENSOLE ZINCATE - FORNITO SMONTATO</v>
      </c>
      <c r="F1292" s="28"/>
      <c r="G1292" s="8"/>
      <c r="J1292" s="25">
        <v>1</v>
      </c>
      <c r="K1292" s="26"/>
      <c r="L1292" s="27">
        <v>201.37</v>
      </c>
      <c r="M1292" s="102"/>
    </row>
    <row r="1293" spans="1:13" ht="21.75" customHeight="1" x14ac:dyDescent="0.25">
      <c r="A1293" s="34" t="s">
        <v>1238</v>
      </c>
      <c r="B1293" s="22" t="s">
        <v>1271</v>
      </c>
      <c r="D1293" s="8" t="str">
        <f>IF($A$4="I",VLOOKUP(B1293,lingue!$A$1:$W$2481,12,FALSE),IF($A$4="GB",VLOOKUP(B1293,lingue!$A$1:$W$2481,14,FALSE),IF($A$4="E",VLOOKUP(B1293,lingue!$A$1:$W$2481,20,FALSE),IF($A$4="PL",VLOOKUP(B1293,lingue!$A$1:$W$2481,22,FALSE),IF($A$4="D",VLOOKUP(B1293,lingue!$A$1:$W$2481,16,FALSE),IF($A$4="F",VLOOKUP(B1293,lingue!$A$1:$W$2481,18,FALSE)))))))</f>
        <v>SCAFFALE AGGIUNTIVO QUICK MONOFRONTE CON 2 MENSOLE FISSE PROF. 205 MM + 12 COMPAT COC0025103 ROSSO - DIM. MM L=985 P=542 A=1813</v>
      </c>
      <c r="E1293" s="23" t="str">
        <f>IF($A$4="I",VLOOKUP(B1293,lingue!$A$1:$W$2481,13,FALSE),IF($A$4="GB",VLOOKUP(B1293,lingue!$A$1:$W$2481,15,FALSE),IF($A$4="E",VLOOKUP(B1293,lingue!$A$1:$W$2481,21,FALSE),IF($A$4="PL",VLOOKUP(B1293,lingue!$A$1:$W$2481,23,FALSE),IF($A$4="D",VLOOKUP(B1293,lingue!$A$1:$W$2481,17,FALSE),IF($A$4="F",VLOOKUP(B1293,lingue!$A$1:$W$2481,19,FALSE)))))))</f>
        <v>SCAFFALE E MENSOLE ZINCATE - FORNITO SMONTATO</v>
      </c>
      <c r="F1293" s="28"/>
      <c r="G1293" s="8"/>
      <c r="J1293" s="25">
        <v>1</v>
      </c>
      <c r="K1293" s="26"/>
      <c r="L1293" s="27">
        <v>201.37</v>
      </c>
      <c r="M1293" s="102"/>
    </row>
    <row r="1294" spans="1:13" ht="21.75" customHeight="1" x14ac:dyDescent="0.25">
      <c r="A1294" s="34" t="s">
        <v>1238</v>
      </c>
      <c r="B1294" s="22" t="s">
        <v>1272</v>
      </c>
      <c r="D1294" s="8" t="str">
        <f>IF($A$4="I",VLOOKUP(B1294,lingue!$A$1:$W$2481,12,FALSE),IF($A$4="GB",VLOOKUP(B1294,lingue!$A$1:$W$2481,14,FALSE),IF($A$4="E",VLOOKUP(B1294,lingue!$A$1:$W$2481,20,FALSE),IF($A$4="PL",VLOOKUP(B1294,lingue!$A$1:$W$2481,22,FALSE),IF($A$4="D",VLOOKUP(B1294,lingue!$A$1:$W$2481,16,FALSE),IF($A$4="F",VLOOKUP(B1294,lingue!$A$1:$W$2481,18,FALSE)))))))</f>
        <v>SCAFFALE AGGIUNTIVO QUICK MONOFRONTE CON 2 MENSOLE FISSE PROF. 205 MM + 12 COMPAT COC0025104 BLU - DIM. MM L=985 P=542 A=1813</v>
      </c>
      <c r="E1294" s="23" t="str">
        <f>IF($A$4="I",VLOOKUP(B1294,lingue!$A$1:$W$2481,13,FALSE),IF($A$4="GB",VLOOKUP(B1294,lingue!$A$1:$W$2481,15,FALSE),IF($A$4="E",VLOOKUP(B1294,lingue!$A$1:$W$2481,21,FALSE),IF($A$4="PL",VLOOKUP(B1294,lingue!$A$1:$W$2481,23,FALSE),IF($A$4="D",VLOOKUP(B1294,lingue!$A$1:$W$2481,17,FALSE),IF($A$4="F",VLOOKUP(B1294,lingue!$A$1:$W$2481,19,FALSE)))))))</f>
        <v>SCAFFALE E MENSOLE ZINCATE - FORNITO SMONTATO</v>
      </c>
      <c r="F1294" s="28"/>
      <c r="G1294" s="8"/>
      <c r="J1294" s="25">
        <v>1</v>
      </c>
      <c r="K1294" s="26"/>
      <c r="L1294" s="27">
        <v>201.37</v>
      </c>
      <c r="M1294" s="102"/>
    </row>
    <row r="1295" spans="1:13" ht="21.75" customHeight="1" x14ac:dyDescent="0.25">
      <c r="A1295" s="34" t="s">
        <v>1238</v>
      </c>
      <c r="B1295" s="22" t="s">
        <v>1273</v>
      </c>
      <c r="D1295" s="8" t="str">
        <f>IF($A$4="I",VLOOKUP(B1295,lingue!$A$1:$W$2481,12,FALSE),IF($A$4="GB",VLOOKUP(B1295,lingue!$A$1:$W$2481,14,FALSE),IF($A$4="E",VLOOKUP(B1295,lingue!$A$1:$W$2481,20,FALSE),IF($A$4="PL",VLOOKUP(B1295,lingue!$A$1:$W$2481,22,FALSE),IF($A$4="D",VLOOKUP(B1295,lingue!$A$1:$W$2481,16,FALSE),IF($A$4="F",VLOOKUP(B1295,lingue!$A$1:$W$2481,18,FALSE)))))))</f>
        <v>SCAFFALE AGGIUNTIVO QUICK MONOFRONTE CON 2 MENSOLE FISSE PROF. 205 MM + 12 COMPAT COC0025105 GIALLO - DIM. MM L=985 P=542 A=1813</v>
      </c>
      <c r="E1295" s="23" t="str">
        <f>IF($A$4="I",VLOOKUP(B1295,lingue!$A$1:$W$2481,13,FALSE),IF($A$4="GB",VLOOKUP(B1295,lingue!$A$1:$W$2481,15,FALSE),IF($A$4="E",VLOOKUP(B1295,lingue!$A$1:$W$2481,21,FALSE),IF($A$4="PL",VLOOKUP(B1295,lingue!$A$1:$W$2481,23,FALSE),IF($A$4="D",VLOOKUP(B1295,lingue!$A$1:$W$2481,17,FALSE),IF($A$4="F",VLOOKUP(B1295,lingue!$A$1:$W$2481,19,FALSE)))))))</f>
        <v>SCAFFALE E MENSOLE ZINCATE - FORNITO SMONTATO</v>
      </c>
      <c r="F1295" s="28"/>
      <c r="G1295" s="8"/>
      <c r="J1295" s="25">
        <v>1</v>
      </c>
      <c r="K1295" s="26"/>
      <c r="L1295" s="27">
        <v>201.37</v>
      </c>
      <c r="M1295" s="102"/>
    </row>
    <row r="1296" spans="1:13" ht="21.75" customHeight="1" x14ac:dyDescent="0.25">
      <c r="A1296" s="34" t="s">
        <v>1238</v>
      </c>
      <c r="B1296" s="22" t="s">
        <v>1274</v>
      </c>
      <c r="D1296" s="8" t="str">
        <f>IF($A$4="I",VLOOKUP(B1296,lingue!$A$1:$W$2481,12,FALSE),IF($A$4="GB",VLOOKUP(B1296,lingue!$A$1:$W$2481,14,FALSE),IF($A$4="E",VLOOKUP(B1296,lingue!$A$1:$W$2481,20,FALSE),IF($A$4="PL",VLOOKUP(B1296,lingue!$A$1:$W$2481,22,FALSE),IF($A$4="D",VLOOKUP(B1296,lingue!$A$1:$W$2481,16,FALSE),IF($A$4="F",VLOOKUP(B1296,lingue!$A$1:$W$2481,18,FALSE)))))))</f>
        <v>SCAFFALE AGGIUNTIVO QUICK MONOFRONTE CON 2 MENSOLE FISSE PROF. 205 MM + 12 COMPAT REPLAST COC0025401 GRIGIO SCURO - DIM. MM L=985 P=542 A=1813</v>
      </c>
      <c r="E1296" s="23" t="str">
        <f>IF($A$4="I",VLOOKUP(B1296,lingue!$A$1:$W$2481,13,FALSE),IF($A$4="GB",VLOOKUP(B1296,lingue!$A$1:$W$2481,15,FALSE),IF($A$4="E",VLOOKUP(B1296,lingue!$A$1:$W$2481,21,FALSE),IF($A$4="PL",VLOOKUP(B1296,lingue!$A$1:$W$2481,23,FALSE),IF($A$4="D",VLOOKUP(B1296,lingue!$A$1:$W$2481,17,FALSE),IF($A$4="F",VLOOKUP(B1296,lingue!$A$1:$W$2481,19,FALSE)))))))</f>
        <v>SCAFFALE E MENSOLE ZINCATE - FORNITO SMONTATO</v>
      </c>
      <c r="F1296" s="28"/>
      <c r="G1296" s="8"/>
      <c r="J1296" s="25">
        <v>1</v>
      </c>
      <c r="K1296" s="26"/>
      <c r="L1296" s="27">
        <v>196.84</v>
      </c>
      <c r="M1296" s="102"/>
    </row>
    <row r="1297" spans="1:13" ht="21.75" customHeight="1" x14ac:dyDescent="0.25">
      <c r="A1297" s="34" t="s">
        <v>1238</v>
      </c>
      <c r="B1297" s="22" t="s">
        <v>1275</v>
      </c>
      <c r="D1297" s="8" t="str">
        <f>IF($A$4="I",VLOOKUP(B1297,lingue!$A$1:$W$2481,12,FALSE),IF($A$4="GB",VLOOKUP(B1297,lingue!$A$1:$W$2481,14,FALSE),IF($A$4="E",VLOOKUP(B1297,lingue!$A$1:$W$2481,20,FALSE),IF($A$4="PL",VLOOKUP(B1297,lingue!$A$1:$W$2481,22,FALSE),IF($A$4="D",VLOOKUP(B1297,lingue!$A$1:$W$2481,16,FALSE),IF($A$4="F",VLOOKUP(B1297,lingue!$A$1:$W$2481,18,FALSE)))))))</f>
        <v>SCAFFALE AGGIUNTIVO QUICK MONOFRONTE CON 2 MENSOLE FISSE PROF. 295 MM + 8 COMPAT COC0035101 GRIGIO SCURO - DIM. MM L=985 P=542 A=1813</v>
      </c>
      <c r="E1297" s="23" t="str">
        <f>IF($A$4="I",VLOOKUP(B1297,lingue!$A$1:$W$2481,13,FALSE),IF($A$4="GB",VLOOKUP(B1297,lingue!$A$1:$W$2481,15,FALSE),IF($A$4="E",VLOOKUP(B1297,lingue!$A$1:$W$2481,21,FALSE),IF($A$4="PL",VLOOKUP(B1297,lingue!$A$1:$W$2481,23,FALSE),IF($A$4="D",VLOOKUP(B1297,lingue!$A$1:$W$2481,17,FALSE),IF($A$4="F",VLOOKUP(B1297,lingue!$A$1:$W$2481,19,FALSE)))))))</f>
        <v>SCAFFALE E MENSOLE ZINCATE - FORNITO SMONTATO</v>
      </c>
      <c r="F1297" s="28"/>
      <c r="G1297" s="8"/>
      <c r="J1297" s="25">
        <v>1</v>
      </c>
      <c r="K1297" s="26"/>
      <c r="L1297" s="27">
        <v>230.6</v>
      </c>
      <c r="M1297" s="102"/>
    </row>
    <row r="1298" spans="1:13" ht="21.75" customHeight="1" x14ac:dyDescent="0.25">
      <c r="A1298" s="34" t="s">
        <v>1238</v>
      </c>
      <c r="B1298" s="22" t="s">
        <v>1276</v>
      </c>
      <c r="D1298" s="8" t="str">
        <f>IF($A$4="I",VLOOKUP(B1298,lingue!$A$1:$W$2481,12,FALSE),IF($A$4="GB",VLOOKUP(B1298,lingue!$A$1:$W$2481,14,FALSE),IF($A$4="E",VLOOKUP(B1298,lingue!$A$1:$W$2481,20,FALSE),IF($A$4="PL",VLOOKUP(B1298,lingue!$A$1:$W$2481,22,FALSE),IF($A$4="D",VLOOKUP(B1298,lingue!$A$1:$W$2481,16,FALSE),IF($A$4="F",VLOOKUP(B1298,lingue!$A$1:$W$2481,18,FALSE)))))))</f>
        <v>SCAFFALE AGGIUNTIVO QUICK MONOFRONTE CON 2 MENSOLE FISSE PROF. 295 MM + 8 COMPAT COC0035102 VERDE - DIM. MM L=985 P=542 A=1813</v>
      </c>
      <c r="E1298" s="23" t="str">
        <f>IF($A$4="I",VLOOKUP(B1298,lingue!$A$1:$W$2481,13,FALSE),IF($A$4="GB",VLOOKUP(B1298,lingue!$A$1:$W$2481,15,FALSE),IF($A$4="E",VLOOKUP(B1298,lingue!$A$1:$W$2481,21,FALSE),IF($A$4="PL",VLOOKUP(B1298,lingue!$A$1:$W$2481,23,FALSE),IF($A$4="D",VLOOKUP(B1298,lingue!$A$1:$W$2481,17,FALSE),IF($A$4="F",VLOOKUP(B1298,lingue!$A$1:$W$2481,19,FALSE)))))))</f>
        <v>SCAFFALE E MENSOLE ZINCATE - FORNITO SMONTATO</v>
      </c>
      <c r="F1298" s="28"/>
      <c r="G1298" s="8"/>
      <c r="J1298" s="25">
        <v>1</v>
      </c>
      <c r="K1298" s="26"/>
      <c r="L1298" s="27">
        <v>230.6</v>
      </c>
      <c r="M1298" s="102"/>
    </row>
    <row r="1299" spans="1:13" ht="21.75" customHeight="1" x14ac:dyDescent="0.25">
      <c r="A1299" s="34" t="s">
        <v>1238</v>
      </c>
      <c r="B1299" s="22" t="s">
        <v>1277</v>
      </c>
      <c r="D1299" s="8" t="str">
        <f>IF($A$4="I",VLOOKUP(B1299,lingue!$A$1:$W$2481,12,FALSE),IF($A$4="GB",VLOOKUP(B1299,lingue!$A$1:$W$2481,14,FALSE),IF($A$4="E",VLOOKUP(B1299,lingue!$A$1:$W$2481,20,FALSE),IF($A$4="PL",VLOOKUP(B1299,lingue!$A$1:$W$2481,22,FALSE),IF($A$4="D",VLOOKUP(B1299,lingue!$A$1:$W$2481,16,FALSE),IF($A$4="F",VLOOKUP(B1299,lingue!$A$1:$W$2481,18,FALSE)))))))</f>
        <v>SCAFFALE AGGIUNTIVO QUICK MONOFRONTE CON 2 MENSOLE FISSE PROF. 295 MM + 8 COMPAT COC0035103 ROSSO - DIM. MM L=985 P=542 A=1813</v>
      </c>
      <c r="E1299" s="23" t="str">
        <f>IF($A$4="I",VLOOKUP(B1299,lingue!$A$1:$W$2481,13,FALSE),IF($A$4="GB",VLOOKUP(B1299,lingue!$A$1:$W$2481,15,FALSE),IF($A$4="E",VLOOKUP(B1299,lingue!$A$1:$W$2481,21,FALSE),IF($A$4="PL",VLOOKUP(B1299,lingue!$A$1:$W$2481,23,FALSE),IF($A$4="D",VLOOKUP(B1299,lingue!$A$1:$W$2481,17,FALSE),IF($A$4="F",VLOOKUP(B1299,lingue!$A$1:$W$2481,19,FALSE)))))))</f>
        <v>SCAFFALE E MENSOLE ZINCATE - FORNITO SMONTATO</v>
      </c>
      <c r="F1299" s="28"/>
      <c r="G1299" s="8"/>
      <c r="J1299" s="25">
        <v>1</v>
      </c>
      <c r="K1299" s="26"/>
      <c r="L1299" s="27">
        <v>230.6</v>
      </c>
      <c r="M1299" s="102"/>
    </row>
    <row r="1300" spans="1:13" ht="21.75" customHeight="1" x14ac:dyDescent="0.25">
      <c r="A1300" s="34" t="s">
        <v>1238</v>
      </c>
      <c r="B1300" s="22" t="s">
        <v>1278</v>
      </c>
      <c r="D1300" s="8" t="str">
        <f>IF($A$4="I",VLOOKUP(B1300,lingue!$A$1:$W$2481,12,FALSE),IF($A$4="GB",VLOOKUP(B1300,lingue!$A$1:$W$2481,14,FALSE),IF($A$4="E",VLOOKUP(B1300,lingue!$A$1:$W$2481,20,FALSE),IF($A$4="PL",VLOOKUP(B1300,lingue!$A$1:$W$2481,22,FALSE),IF($A$4="D",VLOOKUP(B1300,lingue!$A$1:$W$2481,16,FALSE),IF($A$4="F",VLOOKUP(B1300,lingue!$A$1:$W$2481,18,FALSE)))))))</f>
        <v>SCAFFALE AGGIUNTIVO QUICK MONOFRONTE CON 2 MENSOLE FISSE PROF. 295 MM + 8 COMPAT COC0035104 BLU - DIM. MM L=985 P=542 A=1813</v>
      </c>
      <c r="E1300" s="23" t="str">
        <f>IF($A$4="I",VLOOKUP(B1300,lingue!$A$1:$W$2481,13,FALSE),IF($A$4="GB",VLOOKUP(B1300,lingue!$A$1:$W$2481,15,FALSE),IF($A$4="E",VLOOKUP(B1300,lingue!$A$1:$W$2481,21,FALSE),IF($A$4="PL",VLOOKUP(B1300,lingue!$A$1:$W$2481,23,FALSE),IF($A$4="D",VLOOKUP(B1300,lingue!$A$1:$W$2481,17,FALSE),IF($A$4="F",VLOOKUP(B1300,lingue!$A$1:$W$2481,19,FALSE)))))))</f>
        <v>SCAFFALE E MENSOLE ZINCATE - FORNITO SMONTATO</v>
      </c>
      <c r="F1300" s="28"/>
      <c r="G1300" s="8"/>
      <c r="J1300" s="25">
        <v>1</v>
      </c>
      <c r="K1300" s="26"/>
      <c r="L1300" s="27">
        <v>230.6</v>
      </c>
      <c r="M1300" s="102"/>
    </row>
    <row r="1301" spans="1:13" ht="21.75" customHeight="1" x14ac:dyDescent="0.25">
      <c r="A1301" s="34" t="s">
        <v>1238</v>
      </c>
      <c r="B1301" s="22" t="s">
        <v>1279</v>
      </c>
      <c r="D1301" s="8" t="str">
        <f>IF($A$4="I",VLOOKUP(B1301,lingue!$A$1:$W$2481,12,FALSE),IF($A$4="GB",VLOOKUP(B1301,lingue!$A$1:$W$2481,14,FALSE),IF($A$4="E",VLOOKUP(B1301,lingue!$A$1:$W$2481,20,FALSE),IF($A$4="PL",VLOOKUP(B1301,lingue!$A$1:$W$2481,22,FALSE),IF($A$4="D",VLOOKUP(B1301,lingue!$A$1:$W$2481,16,FALSE),IF($A$4="F",VLOOKUP(B1301,lingue!$A$1:$W$2481,18,FALSE)))))))</f>
        <v>SCAFFALE AGGIUNTIVO QUICK MONOFRONTE CON 2 MENSOLE FISSE PROF. 295 MM + 8 COMPAT COC0035105 GIALLO - DIM. MM L=985 P=542 A=1813</v>
      </c>
      <c r="E1301" s="23" t="str">
        <f>IF($A$4="I",VLOOKUP(B1301,lingue!$A$1:$W$2481,13,FALSE),IF($A$4="GB",VLOOKUP(B1301,lingue!$A$1:$W$2481,15,FALSE),IF($A$4="E",VLOOKUP(B1301,lingue!$A$1:$W$2481,21,FALSE),IF($A$4="PL",VLOOKUP(B1301,lingue!$A$1:$W$2481,23,FALSE),IF($A$4="D",VLOOKUP(B1301,lingue!$A$1:$W$2481,17,FALSE),IF($A$4="F",VLOOKUP(B1301,lingue!$A$1:$W$2481,19,FALSE)))))))</f>
        <v>SCAFFALE E MENSOLE ZINCATE - FORNITO SMONTATO</v>
      </c>
      <c r="F1301" s="28"/>
      <c r="G1301" s="8"/>
      <c r="J1301" s="25">
        <v>1</v>
      </c>
      <c r="K1301" s="26"/>
      <c r="L1301" s="27">
        <v>230.6</v>
      </c>
      <c r="M1301" s="102"/>
    </row>
    <row r="1302" spans="1:13" ht="21.75" customHeight="1" x14ac:dyDescent="0.25">
      <c r="A1302" s="34" t="s">
        <v>1238</v>
      </c>
      <c r="B1302" s="22" t="s">
        <v>1280</v>
      </c>
      <c r="D1302" s="8" t="str">
        <f>IF($A$4="I",VLOOKUP(B1302,lingue!$A$1:$W$2481,12,FALSE),IF($A$4="GB",VLOOKUP(B1302,lingue!$A$1:$W$2481,14,FALSE),IF($A$4="E",VLOOKUP(B1302,lingue!$A$1:$W$2481,20,FALSE),IF($A$4="PL",VLOOKUP(B1302,lingue!$A$1:$W$2481,22,FALSE),IF($A$4="D",VLOOKUP(B1302,lingue!$A$1:$W$2481,16,FALSE),IF($A$4="F",VLOOKUP(B1302,lingue!$A$1:$W$2481,18,FALSE)))))))</f>
        <v>SCAFFALE AGGIUNTIVO QUICK MONOFRONTE CON 2 MENSOLE FISSE PROF. 295 MM + 8 COMPAT REPLAST COC0035401 GRIGIO SCURO - DIM. MM L=985 P=542 A=1813</v>
      </c>
      <c r="E1302" s="23" t="str">
        <f>IF($A$4="I",VLOOKUP(B1302,lingue!$A$1:$W$2481,13,FALSE),IF($A$4="GB",VLOOKUP(B1302,lingue!$A$1:$W$2481,15,FALSE),IF($A$4="E",VLOOKUP(B1302,lingue!$A$1:$W$2481,21,FALSE),IF($A$4="PL",VLOOKUP(B1302,lingue!$A$1:$W$2481,23,FALSE),IF($A$4="D",VLOOKUP(B1302,lingue!$A$1:$W$2481,17,FALSE),IF($A$4="F",VLOOKUP(B1302,lingue!$A$1:$W$2481,19,FALSE)))))))</f>
        <v>SCAFFALE E MENSOLE ZINCATE - FORNITO SMONTATO</v>
      </c>
      <c r="F1302" s="28"/>
      <c r="G1302" s="8"/>
      <c r="J1302" s="25">
        <v>1</v>
      </c>
      <c r="K1302" s="26"/>
      <c r="L1302" s="27">
        <v>223</v>
      </c>
      <c r="M1302" s="102"/>
    </row>
    <row r="1303" spans="1:13" ht="21.75" customHeight="1" x14ac:dyDescent="0.25">
      <c r="A1303" s="34" t="s">
        <v>1238</v>
      </c>
      <c r="B1303" s="22" t="s">
        <v>1281</v>
      </c>
      <c r="D1303" s="8" t="str">
        <f>IF($A$4="I",VLOOKUP(B1303,lingue!$A$1:$W$2481,12,FALSE),IF($A$4="GB",VLOOKUP(B1303,lingue!$A$1:$W$2481,14,FALSE),IF($A$4="E",VLOOKUP(B1303,lingue!$A$1:$W$2481,20,FALSE),IF($A$4="PL",VLOOKUP(B1303,lingue!$A$1:$W$2481,22,FALSE),IF($A$4="D",VLOOKUP(B1303,lingue!$A$1:$W$2481,16,FALSE),IF($A$4="F",VLOOKUP(B1303,lingue!$A$1:$W$2481,18,FALSE)))))))</f>
        <v>SCAFFALE AGGIUNTIVO QUICK MONOFRONTE CON 2 MENSOLE FISSE PROF. 295 MM + 8 COMPAT COC3A25101 GRIGIO SCURO - DIM. MM L=985 P=542 A=1813</v>
      </c>
      <c r="E1303" s="23" t="str">
        <f>IF($A$4="I",VLOOKUP(B1303,lingue!$A$1:$W$2481,13,FALSE),IF($A$4="GB",VLOOKUP(B1303,lingue!$A$1:$W$2481,15,FALSE),IF($A$4="E",VLOOKUP(B1303,lingue!$A$1:$W$2481,21,FALSE),IF($A$4="PL",VLOOKUP(B1303,lingue!$A$1:$W$2481,23,FALSE),IF($A$4="D",VLOOKUP(B1303,lingue!$A$1:$W$2481,17,FALSE),IF($A$4="F",VLOOKUP(B1303,lingue!$A$1:$W$2481,19,FALSE)))))))</f>
        <v>SCAFFALE E MENSOLE ZINCATE - FORNITO SMONTATO</v>
      </c>
      <c r="F1303" s="28"/>
      <c r="G1303" s="8"/>
      <c r="J1303" s="25">
        <v>1</v>
      </c>
      <c r="K1303" s="26"/>
      <c r="L1303" s="27">
        <v>222.9</v>
      </c>
      <c r="M1303" s="102"/>
    </row>
    <row r="1304" spans="1:13" ht="21.75" customHeight="1" x14ac:dyDescent="0.25">
      <c r="A1304" s="34" t="s">
        <v>1238</v>
      </c>
      <c r="B1304" s="22" t="s">
        <v>1282</v>
      </c>
      <c r="D1304" s="8" t="str">
        <f>IF($A$4="I",VLOOKUP(B1304,lingue!$A$1:$W$2481,12,FALSE),IF($A$4="GB",VLOOKUP(B1304,lingue!$A$1:$W$2481,14,FALSE),IF($A$4="E",VLOOKUP(B1304,lingue!$A$1:$W$2481,20,FALSE),IF($A$4="PL",VLOOKUP(B1304,lingue!$A$1:$W$2481,22,FALSE),IF($A$4="D",VLOOKUP(B1304,lingue!$A$1:$W$2481,16,FALSE),IF($A$4="F",VLOOKUP(B1304,lingue!$A$1:$W$2481,18,FALSE)))))))</f>
        <v>SCAFFALE AGGIUNTIVO QUICK MONOFRONTE CON 2 MENSOLE FISSE PROF. 295 MM + 8 COMPAT COC3A25102 VERDE - DIM. MM L=985 P=542 A=1813</v>
      </c>
      <c r="E1304" s="23" t="str">
        <f>IF($A$4="I",VLOOKUP(B1304,lingue!$A$1:$W$2481,13,FALSE),IF($A$4="GB",VLOOKUP(B1304,lingue!$A$1:$W$2481,15,FALSE),IF($A$4="E",VLOOKUP(B1304,lingue!$A$1:$W$2481,21,FALSE),IF($A$4="PL",VLOOKUP(B1304,lingue!$A$1:$W$2481,23,FALSE),IF($A$4="D",VLOOKUP(B1304,lingue!$A$1:$W$2481,17,FALSE),IF($A$4="F",VLOOKUP(B1304,lingue!$A$1:$W$2481,19,FALSE)))))))</f>
        <v>SCAFFALE E MENSOLE ZINCATE - FORNITO SMONTATO</v>
      </c>
      <c r="F1304" s="28"/>
      <c r="G1304" s="8"/>
      <c r="J1304" s="25">
        <v>1</v>
      </c>
      <c r="K1304" s="26"/>
      <c r="L1304" s="27">
        <v>222.9</v>
      </c>
      <c r="M1304" s="102"/>
    </row>
    <row r="1305" spans="1:13" ht="21.75" customHeight="1" x14ac:dyDescent="0.25">
      <c r="A1305" s="34" t="s">
        <v>1238</v>
      </c>
      <c r="B1305" s="22" t="s">
        <v>1283</v>
      </c>
      <c r="D1305" s="8" t="str">
        <f>IF($A$4="I",VLOOKUP(B1305,lingue!$A$1:$W$2481,12,FALSE),IF($A$4="GB",VLOOKUP(B1305,lingue!$A$1:$W$2481,14,FALSE),IF($A$4="E",VLOOKUP(B1305,lingue!$A$1:$W$2481,20,FALSE),IF($A$4="PL",VLOOKUP(B1305,lingue!$A$1:$W$2481,22,FALSE),IF($A$4="D",VLOOKUP(B1305,lingue!$A$1:$W$2481,16,FALSE),IF($A$4="F",VLOOKUP(B1305,lingue!$A$1:$W$2481,18,FALSE)))))))</f>
        <v>SCAFFALE AGGIUNTIVO QUICK MONOFRONTE CON 2 MENSOLE FISSE PROF. 295 MM + 8 COMPAT COC3A25103 ROSSO - DIM. MM L=985 P=542 A=1813</v>
      </c>
      <c r="E1305" s="23" t="str">
        <f>IF($A$4="I",VLOOKUP(B1305,lingue!$A$1:$W$2481,13,FALSE),IF($A$4="GB",VLOOKUP(B1305,lingue!$A$1:$W$2481,15,FALSE),IF($A$4="E",VLOOKUP(B1305,lingue!$A$1:$W$2481,21,FALSE),IF($A$4="PL",VLOOKUP(B1305,lingue!$A$1:$W$2481,23,FALSE),IF($A$4="D",VLOOKUP(B1305,lingue!$A$1:$W$2481,17,FALSE),IF($A$4="F",VLOOKUP(B1305,lingue!$A$1:$W$2481,19,FALSE)))))))</f>
        <v>SCAFFALE E MENSOLE ZINCATE - FORNITO SMONTATO</v>
      </c>
      <c r="F1305" s="28"/>
      <c r="G1305" s="8"/>
      <c r="J1305" s="25">
        <v>1</v>
      </c>
      <c r="K1305" s="26"/>
      <c r="L1305" s="27">
        <v>222.9</v>
      </c>
      <c r="M1305" s="102"/>
    </row>
    <row r="1306" spans="1:13" ht="21.75" customHeight="1" x14ac:dyDescent="0.25">
      <c r="A1306" s="34" t="s">
        <v>1238</v>
      </c>
      <c r="B1306" s="22" t="s">
        <v>1284</v>
      </c>
      <c r="D1306" s="8" t="str">
        <f>IF($A$4="I",VLOOKUP(B1306,lingue!$A$1:$W$2481,12,FALSE),IF($A$4="GB",VLOOKUP(B1306,lingue!$A$1:$W$2481,14,FALSE),IF($A$4="E",VLOOKUP(B1306,lingue!$A$1:$W$2481,20,FALSE),IF($A$4="PL",VLOOKUP(B1306,lingue!$A$1:$W$2481,22,FALSE),IF($A$4="D",VLOOKUP(B1306,lingue!$A$1:$W$2481,16,FALSE),IF($A$4="F",VLOOKUP(B1306,lingue!$A$1:$W$2481,18,FALSE)))))))</f>
        <v>SCAFFALE AGGIUNTIVO QUICK MONOFRONTE CON 2 MENSOLE FISSE PROF. 295 MM + 8 COMPAT COC3A25104 BLU - DIM. MM L=985 P=542 A=1813</v>
      </c>
      <c r="E1306" s="23" t="str">
        <f>IF($A$4="I",VLOOKUP(B1306,lingue!$A$1:$W$2481,13,FALSE),IF($A$4="GB",VLOOKUP(B1306,lingue!$A$1:$W$2481,15,FALSE),IF($A$4="E",VLOOKUP(B1306,lingue!$A$1:$W$2481,21,FALSE),IF($A$4="PL",VLOOKUP(B1306,lingue!$A$1:$W$2481,23,FALSE),IF($A$4="D",VLOOKUP(B1306,lingue!$A$1:$W$2481,17,FALSE),IF($A$4="F",VLOOKUP(B1306,lingue!$A$1:$W$2481,19,FALSE)))))))</f>
        <v>SCAFFALE E MENSOLE ZINCATE - FORNITO SMONTATO</v>
      </c>
      <c r="F1306" s="28"/>
      <c r="G1306" s="8"/>
      <c r="J1306" s="25">
        <v>1</v>
      </c>
      <c r="K1306" s="26"/>
      <c r="L1306" s="27">
        <v>222.9</v>
      </c>
      <c r="M1306" s="102"/>
    </row>
    <row r="1307" spans="1:13" ht="21.75" customHeight="1" x14ac:dyDescent="0.25">
      <c r="A1307" s="34" t="s">
        <v>1238</v>
      </c>
      <c r="B1307" s="22" t="s">
        <v>1285</v>
      </c>
      <c r="D1307" s="8" t="str">
        <f>IF($A$4="I",VLOOKUP(B1307,lingue!$A$1:$W$2481,12,FALSE),IF($A$4="GB",VLOOKUP(B1307,lingue!$A$1:$W$2481,14,FALSE),IF($A$4="E",VLOOKUP(B1307,lingue!$A$1:$W$2481,20,FALSE),IF($A$4="PL",VLOOKUP(B1307,lingue!$A$1:$W$2481,22,FALSE),IF($A$4="D",VLOOKUP(B1307,lingue!$A$1:$W$2481,16,FALSE),IF($A$4="F",VLOOKUP(B1307,lingue!$A$1:$W$2481,18,FALSE)))))))</f>
        <v>SCAFFALE AGGIUNTIVO QUICK MONOFRONTE CON 2 MENSOLE FISSE PROF. 295 MM + 8 COMPAT COC3A25105 GIALLO - DIM. MM L=985 P=542 A=1813</v>
      </c>
      <c r="E1307" s="23" t="str">
        <f>IF($A$4="I",VLOOKUP(B1307,lingue!$A$1:$W$2481,13,FALSE),IF($A$4="GB",VLOOKUP(B1307,lingue!$A$1:$W$2481,15,FALSE),IF($A$4="E",VLOOKUP(B1307,lingue!$A$1:$W$2481,21,FALSE),IF($A$4="PL",VLOOKUP(B1307,lingue!$A$1:$W$2481,23,FALSE),IF($A$4="D",VLOOKUP(B1307,lingue!$A$1:$W$2481,17,FALSE),IF($A$4="F",VLOOKUP(B1307,lingue!$A$1:$W$2481,19,FALSE)))))))</f>
        <v>SCAFFALE E MENSOLE ZINCATE - FORNITO SMONTATO</v>
      </c>
      <c r="F1307" s="28"/>
      <c r="G1307" s="8"/>
      <c r="J1307" s="25">
        <v>1</v>
      </c>
      <c r="K1307" s="26"/>
      <c r="L1307" s="27">
        <v>222.9</v>
      </c>
      <c r="M1307" s="102"/>
    </row>
    <row r="1308" spans="1:13" ht="21.75" customHeight="1" x14ac:dyDescent="0.25">
      <c r="A1308" s="34" t="s">
        <v>1238</v>
      </c>
      <c r="B1308" s="22" t="s">
        <v>1286</v>
      </c>
      <c r="D1308" s="8" t="str">
        <f>IF($A$4="I",VLOOKUP(B1308,lingue!$A$1:$W$2481,12,FALSE),IF($A$4="GB",VLOOKUP(B1308,lingue!$A$1:$W$2481,14,FALSE),IF($A$4="E",VLOOKUP(B1308,lingue!$A$1:$W$2481,20,FALSE),IF($A$4="PL",VLOOKUP(B1308,lingue!$A$1:$W$2481,22,FALSE),IF($A$4="D",VLOOKUP(B1308,lingue!$A$1:$W$2481,16,FALSE),IF($A$4="F",VLOOKUP(B1308,lingue!$A$1:$W$2481,18,FALSE)))))))</f>
        <v>SCAFFALE AGGIUNTIVO QUICK MONOFRONTE CON 2 MENSOLE FISSE PROF. 295 MM + 8 COMPAT REPLAST COC3A25401 GRIGIO SCURO - DIM. MM L=985 P=542 A=1813</v>
      </c>
      <c r="E1308" s="23" t="str">
        <f>IF($A$4="I",VLOOKUP(B1308,lingue!$A$1:$W$2481,13,FALSE),IF($A$4="GB",VLOOKUP(B1308,lingue!$A$1:$W$2481,15,FALSE),IF($A$4="E",VLOOKUP(B1308,lingue!$A$1:$W$2481,21,FALSE),IF($A$4="PL",VLOOKUP(B1308,lingue!$A$1:$W$2481,23,FALSE),IF($A$4="D",VLOOKUP(B1308,lingue!$A$1:$W$2481,17,FALSE),IF($A$4="F",VLOOKUP(B1308,lingue!$A$1:$W$2481,19,FALSE)))))))</f>
        <v>SCAFFALE E MENSOLE ZINCATE - FORNITO SMONTATO</v>
      </c>
      <c r="F1308" s="28"/>
      <c r="G1308" s="8"/>
      <c r="J1308" s="25">
        <v>1</v>
      </c>
      <c r="K1308" s="26"/>
      <c r="L1308" s="27">
        <v>216.87</v>
      </c>
      <c r="M1308" s="102"/>
    </row>
    <row r="1309" spans="1:13" ht="21.75" customHeight="1" x14ac:dyDescent="0.25">
      <c r="A1309" s="34" t="s">
        <v>1238</v>
      </c>
      <c r="B1309" s="22" t="s">
        <v>1287</v>
      </c>
      <c r="D1309" s="8" t="str">
        <f>IF($A$4="I",VLOOKUP(B1309,lingue!$A$1:$W$2481,12,FALSE),IF($A$4="GB",VLOOKUP(B1309,lingue!$A$1:$W$2481,14,FALSE),IF($A$4="E",VLOOKUP(B1309,lingue!$A$1:$W$2481,20,FALSE),IF($A$4="PL",VLOOKUP(B1309,lingue!$A$1:$W$2481,22,FALSE),IF($A$4="D",VLOOKUP(B1309,lingue!$A$1:$W$2481,16,FALSE),IF($A$4="F",VLOOKUP(B1309,lingue!$A$1:$W$2481,18,FALSE)))))))</f>
        <v>SCAFFALE QUICK BIFRONTE CON 2 MENSOLE FISSE PROF. 150 MM + 18 COMPAT COC0015101 GRIGIO SCURO - DIM. MM L=1065 P=925 A=1813</v>
      </c>
      <c r="E1309" s="23" t="str">
        <f>IF($A$4="I",VLOOKUP(B1309,lingue!$A$1:$W$2481,13,FALSE),IF($A$4="GB",VLOOKUP(B1309,lingue!$A$1:$W$2481,15,FALSE),IF($A$4="E",VLOOKUP(B1309,lingue!$A$1:$W$2481,21,FALSE),IF($A$4="PL",VLOOKUP(B1309,lingue!$A$1:$W$2481,23,FALSE),IF($A$4="D",VLOOKUP(B1309,lingue!$A$1:$W$2481,17,FALSE),IF($A$4="F",VLOOKUP(B1309,lingue!$A$1:$W$2481,19,FALSE)))))))</f>
        <v>SCAFFALE E MENSOLE ZINCATE - FORNITO SMONTATO</v>
      </c>
      <c r="F1309" s="28"/>
      <c r="G1309" s="8"/>
      <c r="J1309" s="25">
        <v>1</v>
      </c>
      <c r="K1309" s="26"/>
      <c r="L1309" s="27">
        <v>291.26</v>
      </c>
      <c r="M1309" s="102"/>
    </row>
    <row r="1310" spans="1:13" ht="21.75" customHeight="1" x14ac:dyDescent="0.25">
      <c r="A1310" s="34" t="s">
        <v>1238</v>
      </c>
      <c r="B1310" s="22" t="s">
        <v>1288</v>
      </c>
      <c r="D1310" s="8" t="str">
        <f>IF($A$4="I",VLOOKUP(B1310,lingue!$A$1:$W$2481,12,FALSE),IF($A$4="GB",VLOOKUP(B1310,lingue!$A$1:$W$2481,14,FALSE),IF($A$4="E",VLOOKUP(B1310,lingue!$A$1:$W$2481,20,FALSE),IF($A$4="PL",VLOOKUP(B1310,lingue!$A$1:$W$2481,22,FALSE),IF($A$4="D",VLOOKUP(B1310,lingue!$A$1:$W$2481,16,FALSE),IF($A$4="F",VLOOKUP(B1310,lingue!$A$1:$W$2481,18,FALSE)))))))</f>
        <v>SCAFFALE QUICK BIFRONTE CON 2 MENSOLE FISSE PROF. 150 MM + 18 COMPAT COC0015102 VERDE - DIM. MM L=1065 P=925 A=1813</v>
      </c>
      <c r="E1310" s="23" t="str">
        <f>IF($A$4="I",VLOOKUP(B1310,lingue!$A$1:$W$2481,13,FALSE),IF($A$4="GB",VLOOKUP(B1310,lingue!$A$1:$W$2481,15,FALSE),IF($A$4="E",VLOOKUP(B1310,lingue!$A$1:$W$2481,21,FALSE),IF($A$4="PL",VLOOKUP(B1310,lingue!$A$1:$W$2481,23,FALSE),IF($A$4="D",VLOOKUP(B1310,lingue!$A$1:$W$2481,17,FALSE),IF($A$4="F",VLOOKUP(B1310,lingue!$A$1:$W$2481,19,FALSE)))))))</f>
        <v>SCAFFALE E MENSOLE ZINCATE - FORNITO SMONTATO</v>
      </c>
      <c r="F1310" s="28"/>
      <c r="G1310" s="8"/>
      <c r="J1310" s="25">
        <v>1</v>
      </c>
      <c r="K1310" s="26"/>
      <c r="L1310" s="27">
        <v>291.26</v>
      </c>
      <c r="M1310" s="102"/>
    </row>
    <row r="1311" spans="1:13" ht="21.75" customHeight="1" x14ac:dyDescent="0.25">
      <c r="A1311" s="34" t="s">
        <v>1238</v>
      </c>
      <c r="B1311" s="22" t="s">
        <v>1289</v>
      </c>
      <c r="D1311" s="8" t="str">
        <f>IF($A$4="I",VLOOKUP(B1311,lingue!$A$1:$W$2481,12,FALSE),IF($A$4="GB",VLOOKUP(B1311,lingue!$A$1:$W$2481,14,FALSE),IF($A$4="E",VLOOKUP(B1311,lingue!$A$1:$W$2481,20,FALSE),IF($A$4="PL",VLOOKUP(B1311,lingue!$A$1:$W$2481,22,FALSE),IF($A$4="D",VLOOKUP(B1311,lingue!$A$1:$W$2481,16,FALSE),IF($A$4="F",VLOOKUP(B1311,lingue!$A$1:$W$2481,18,FALSE)))))))</f>
        <v>SCAFFALE QUICK BIFRONTE CON 2 MENSOLE FISSE PROF. 150 MM + 18 COMPAT COC0015103 ROSSO - DIM. MM L=1065 P=925 A=1813</v>
      </c>
      <c r="E1311" s="23" t="str">
        <f>IF($A$4="I",VLOOKUP(B1311,lingue!$A$1:$W$2481,13,FALSE),IF($A$4="GB",VLOOKUP(B1311,lingue!$A$1:$W$2481,15,FALSE),IF($A$4="E",VLOOKUP(B1311,lingue!$A$1:$W$2481,21,FALSE),IF($A$4="PL",VLOOKUP(B1311,lingue!$A$1:$W$2481,23,FALSE),IF($A$4="D",VLOOKUP(B1311,lingue!$A$1:$W$2481,17,FALSE),IF($A$4="F",VLOOKUP(B1311,lingue!$A$1:$W$2481,19,FALSE)))))))</f>
        <v>SCAFFALE E MENSOLE ZINCATE - FORNITO SMONTATO</v>
      </c>
      <c r="F1311" s="28"/>
      <c r="G1311" s="8"/>
      <c r="J1311" s="25">
        <v>1</v>
      </c>
      <c r="K1311" s="26"/>
      <c r="L1311" s="27">
        <v>291.26</v>
      </c>
      <c r="M1311" s="102"/>
    </row>
    <row r="1312" spans="1:13" ht="21.75" customHeight="1" x14ac:dyDescent="0.25">
      <c r="A1312" s="34" t="s">
        <v>1238</v>
      </c>
      <c r="B1312" s="22" t="s">
        <v>1290</v>
      </c>
      <c r="D1312" s="8" t="str">
        <f>IF($A$4="I",VLOOKUP(B1312,lingue!$A$1:$W$2481,12,FALSE),IF($A$4="GB",VLOOKUP(B1312,lingue!$A$1:$W$2481,14,FALSE),IF($A$4="E",VLOOKUP(B1312,lingue!$A$1:$W$2481,20,FALSE),IF($A$4="PL",VLOOKUP(B1312,lingue!$A$1:$W$2481,22,FALSE),IF($A$4="D",VLOOKUP(B1312,lingue!$A$1:$W$2481,16,FALSE),IF($A$4="F",VLOOKUP(B1312,lingue!$A$1:$W$2481,18,FALSE)))))))</f>
        <v>SCAFFALE QUICK BIFRONTE CON 2 MENSOLE FISSE PROF. 150 MM + 18 COMPAT COC0015104 BLU - DIM. MM L=1065 P=925 A=1813</v>
      </c>
      <c r="E1312" s="23" t="str">
        <f>IF($A$4="I",VLOOKUP(B1312,lingue!$A$1:$W$2481,13,FALSE),IF($A$4="GB",VLOOKUP(B1312,lingue!$A$1:$W$2481,15,FALSE),IF($A$4="E",VLOOKUP(B1312,lingue!$A$1:$W$2481,21,FALSE),IF($A$4="PL",VLOOKUP(B1312,lingue!$A$1:$W$2481,23,FALSE),IF($A$4="D",VLOOKUP(B1312,lingue!$A$1:$W$2481,17,FALSE),IF($A$4="F",VLOOKUP(B1312,lingue!$A$1:$W$2481,19,FALSE)))))))</f>
        <v>SCAFFALE E MENSOLE ZINCATE - FORNITO SMONTATO</v>
      </c>
      <c r="F1312" s="28"/>
      <c r="G1312" s="8"/>
      <c r="J1312" s="25">
        <v>1</v>
      </c>
      <c r="K1312" s="26"/>
      <c r="L1312" s="27">
        <v>291.26</v>
      </c>
      <c r="M1312" s="102"/>
    </row>
    <row r="1313" spans="1:13" ht="21.75" customHeight="1" x14ac:dyDescent="0.25">
      <c r="A1313" s="34" t="s">
        <v>1238</v>
      </c>
      <c r="B1313" s="22" t="s">
        <v>1291</v>
      </c>
      <c r="D1313" s="8" t="str">
        <f>IF($A$4="I",VLOOKUP(B1313,lingue!$A$1:$W$2481,12,FALSE),IF($A$4="GB",VLOOKUP(B1313,lingue!$A$1:$W$2481,14,FALSE),IF($A$4="E",VLOOKUP(B1313,lingue!$A$1:$W$2481,20,FALSE),IF($A$4="PL",VLOOKUP(B1313,lingue!$A$1:$W$2481,22,FALSE),IF($A$4="D",VLOOKUP(B1313,lingue!$A$1:$W$2481,16,FALSE),IF($A$4="F",VLOOKUP(B1313,lingue!$A$1:$W$2481,18,FALSE)))))))</f>
        <v>SCAFFALE QUICK BIFRONTE CON 2 MENSOLE FISSE PROF. 150 MM + 18 COMPAT COC0015105 GIALLO - DIM. MM L=1065 P=925 A=1813</v>
      </c>
      <c r="E1313" s="23" t="str">
        <f>IF($A$4="I",VLOOKUP(B1313,lingue!$A$1:$W$2481,13,FALSE),IF($A$4="GB",VLOOKUP(B1313,lingue!$A$1:$W$2481,15,FALSE),IF($A$4="E",VLOOKUP(B1313,lingue!$A$1:$W$2481,21,FALSE),IF($A$4="PL",VLOOKUP(B1313,lingue!$A$1:$W$2481,23,FALSE),IF($A$4="D",VLOOKUP(B1313,lingue!$A$1:$W$2481,17,FALSE),IF($A$4="F",VLOOKUP(B1313,lingue!$A$1:$W$2481,19,FALSE)))))))</f>
        <v>SCAFFALE E MENSOLE ZINCATE - FORNITO SMONTATO</v>
      </c>
      <c r="F1313" s="28"/>
      <c r="G1313" s="8"/>
      <c r="J1313" s="25">
        <v>1</v>
      </c>
      <c r="K1313" s="26"/>
      <c r="L1313" s="27">
        <v>291.26</v>
      </c>
      <c r="M1313" s="102"/>
    </row>
    <row r="1314" spans="1:13" ht="21.75" customHeight="1" x14ac:dyDescent="0.25">
      <c r="A1314" s="34" t="s">
        <v>1238</v>
      </c>
      <c r="B1314" s="22" t="s">
        <v>1292</v>
      </c>
      <c r="D1314" s="8" t="str">
        <f>IF($A$4="I",VLOOKUP(B1314,lingue!$A$1:$W$2481,12,FALSE),IF($A$4="GB",VLOOKUP(B1314,lingue!$A$1:$W$2481,14,FALSE),IF($A$4="E",VLOOKUP(B1314,lingue!$A$1:$W$2481,20,FALSE),IF($A$4="PL",VLOOKUP(B1314,lingue!$A$1:$W$2481,22,FALSE),IF($A$4="D",VLOOKUP(B1314,lingue!$A$1:$W$2481,16,FALSE),IF($A$4="F",VLOOKUP(B1314,lingue!$A$1:$W$2481,18,FALSE)))))))</f>
        <v>SCAFFALE QUICK BIFRONTE CON 2 MENSOLE FISSE PROF. 150 MM + 18 COMPAT REPLAST COC0015401 GRIGIO SCURO - DIM. MM L=1065 P=925 A=1813</v>
      </c>
      <c r="E1314" s="23" t="str">
        <f>IF($A$4="I",VLOOKUP(B1314,lingue!$A$1:$W$2481,13,FALSE),IF($A$4="GB",VLOOKUP(B1314,lingue!$A$1:$W$2481,15,FALSE),IF($A$4="E",VLOOKUP(B1314,lingue!$A$1:$W$2481,21,FALSE),IF($A$4="PL",VLOOKUP(B1314,lingue!$A$1:$W$2481,23,FALSE),IF($A$4="D",VLOOKUP(B1314,lingue!$A$1:$W$2481,17,FALSE),IF($A$4="F",VLOOKUP(B1314,lingue!$A$1:$W$2481,19,FALSE)))))))</f>
        <v>SCAFFALE E MENSOLE ZINCATE - FORNITO SMONTATO</v>
      </c>
      <c r="F1314" s="28"/>
      <c r="G1314" s="8"/>
      <c r="J1314" s="25">
        <v>1</v>
      </c>
      <c r="K1314" s="26"/>
      <c r="L1314" s="27">
        <v>286.66000000000003</v>
      </c>
      <c r="M1314" s="102"/>
    </row>
    <row r="1315" spans="1:13" ht="21.75" customHeight="1" x14ac:dyDescent="0.25">
      <c r="A1315" s="34" t="s">
        <v>1238</v>
      </c>
      <c r="B1315" s="22" t="s">
        <v>1293</v>
      </c>
      <c r="D1315" s="8" t="str">
        <f>IF($A$4="I",VLOOKUP(B1315,lingue!$A$1:$W$2481,12,FALSE),IF($A$4="GB",VLOOKUP(B1315,lingue!$A$1:$W$2481,14,FALSE),IF($A$4="E",VLOOKUP(B1315,lingue!$A$1:$W$2481,20,FALSE),IF($A$4="PL",VLOOKUP(B1315,lingue!$A$1:$W$2481,22,FALSE),IF($A$4="D",VLOOKUP(B1315,lingue!$A$1:$W$2481,16,FALSE),IF($A$4="F",VLOOKUP(B1315,lingue!$A$1:$W$2481,18,FALSE)))))))</f>
        <v>SCAFFALE QUICK BIFRONTE CON 2 MENSOLE FISSE PROF. 205 MM + 12 COMPAT COC0025101 GRIGIO SCURO - DIM. MM L=1065 P=925 A=1813</v>
      </c>
      <c r="E1315" s="23" t="str">
        <f>IF($A$4="I",VLOOKUP(B1315,lingue!$A$1:$W$2481,13,FALSE),IF($A$4="GB",VLOOKUP(B1315,lingue!$A$1:$W$2481,15,FALSE),IF($A$4="E",VLOOKUP(B1315,lingue!$A$1:$W$2481,21,FALSE),IF($A$4="PL",VLOOKUP(B1315,lingue!$A$1:$W$2481,23,FALSE),IF($A$4="D",VLOOKUP(B1315,lingue!$A$1:$W$2481,17,FALSE),IF($A$4="F",VLOOKUP(B1315,lingue!$A$1:$W$2481,19,FALSE)))))))</f>
        <v>SCAFFALE E MENSOLE ZINCATE - FORNITO SMONTATO</v>
      </c>
      <c r="F1315" s="28"/>
      <c r="G1315" s="8"/>
      <c r="J1315" s="25">
        <v>1</v>
      </c>
      <c r="K1315" s="26"/>
      <c r="L1315" s="27">
        <v>300.91000000000003</v>
      </c>
      <c r="M1315" s="102"/>
    </row>
    <row r="1316" spans="1:13" ht="21.75" customHeight="1" x14ac:dyDescent="0.25">
      <c r="A1316" s="34" t="s">
        <v>1238</v>
      </c>
      <c r="B1316" s="22" t="s">
        <v>1294</v>
      </c>
      <c r="D1316" s="8" t="str">
        <f>IF($A$4="I",VLOOKUP(B1316,lingue!$A$1:$W$2481,12,FALSE),IF($A$4="GB",VLOOKUP(B1316,lingue!$A$1:$W$2481,14,FALSE),IF($A$4="E",VLOOKUP(B1316,lingue!$A$1:$W$2481,20,FALSE),IF($A$4="PL",VLOOKUP(B1316,lingue!$A$1:$W$2481,22,FALSE),IF($A$4="D",VLOOKUP(B1316,lingue!$A$1:$W$2481,16,FALSE),IF($A$4="F",VLOOKUP(B1316,lingue!$A$1:$W$2481,18,FALSE)))))))</f>
        <v>SCAFFALE QUICK BIFRONTE CON 2 MENSOLE FISSE PROF. 205 MM + 12 COMPAT COC0025102 VERDE - DIM. MM L=1065 P=925 A=1813</v>
      </c>
      <c r="E1316" s="23" t="str">
        <f>IF($A$4="I",VLOOKUP(B1316,lingue!$A$1:$W$2481,13,FALSE),IF($A$4="GB",VLOOKUP(B1316,lingue!$A$1:$W$2481,15,FALSE),IF($A$4="E",VLOOKUP(B1316,lingue!$A$1:$W$2481,21,FALSE),IF($A$4="PL",VLOOKUP(B1316,lingue!$A$1:$W$2481,23,FALSE),IF($A$4="D",VLOOKUP(B1316,lingue!$A$1:$W$2481,17,FALSE),IF($A$4="F",VLOOKUP(B1316,lingue!$A$1:$W$2481,19,FALSE)))))))</f>
        <v>SCAFFALE E MENSOLE ZINCATE - FORNITO SMONTATO</v>
      </c>
      <c r="F1316" s="28"/>
      <c r="G1316" s="8"/>
      <c r="J1316" s="25">
        <v>1</v>
      </c>
      <c r="K1316" s="26"/>
      <c r="L1316" s="27">
        <v>300.91000000000003</v>
      </c>
      <c r="M1316" s="102"/>
    </row>
    <row r="1317" spans="1:13" ht="21.75" customHeight="1" x14ac:dyDescent="0.25">
      <c r="A1317" s="34" t="s">
        <v>1238</v>
      </c>
      <c r="B1317" s="22" t="s">
        <v>1295</v>
      </c>
      <c r="D1317" s="8" t="str">
        <f>IF($A$4="I",VLOOKUP(B1317,lingue!$A$1:$W$2481,12,FALSE),IF($A$4="GB",VLOOKUP(B1317,lingue!$A$1:$W$2481,14,FALSE),IF($A$4="E",VLOOKUP(B1317,lingue!$A$1:$W$2481,20,FALSE),IF($A$4="PL",VLOOKUP(B1317,lingue!$A$1:$W$2481,22,FALSE),IF($A$4="D",VLOOKUP(B1317,lingue!$A$1:$W$2481,16,FALSE),IF($A$4="F",VLOOKUP(B1317,lingue!$A$1:$W$2481,18,FALSE)))))))</f>
        <v>SCAFFALE QUICK BIFRONTE CON 2 MENSOLE FISSE PROF. 205 MM + 12 COMPAT COC0025103 ROSSO - DIM. MM L=1065 P=925 A=1813</v>
      </c>
      <c r="E1317" s="23" t="str">
        <f>IF($A$4="I",VLOOKUP(B1317,lingue!$A$1:$W$2481,13,FALSE),IF($A$4="GB",VLOOKUP(B1317,lingue!$A$1:$W$2481,15,FALSE),IF($A$4="E",VLOOKUP(B1317,lingue!$A$1:$W$2481,21,FALSE),IF($A$4="PL",VLOOKUP(B1317,lingue!$A$1:$W$2481,23,FALSE),IF($A$4="D",VLOOKUP(B1317,lingue!$A$1:$W$2481,17,FALSE),IF($A$4="F",VLOOKUP(B1317,lingue!$A$1:$W$2481,19,FALSE)))))))</f>
        <v>SCAFFALE E MENSOLE ZINCATE - FORNITO SMONTATO</v>
      </c>
      <c r="F1317" s="28"/>
      <c r="G1317" s="8"/>
      <c r="J1317" s="25">
        <v>1</v>
      </c>
      <c r="K1317" s="26"/>
      <c r="L1317" s="27">
        <v>300.91000000000003</v>
      </c>
      <c r="M1317" s="102"/>
    </row>
    <row r="1318" spans="1:13" ht="21.75" customHeight="1" x14ac:dyDescent="0.25">
      <c r="A1318" s="34" t="s">
        <v>1238</v>
      </c>
      <c r="B1318" s="22" t="s">
        <v>1296</v>
      </c>
      <c r="D1318" s="8" t="str">
        <f>IF($A$4="I",VLOOKUP(B1318,lingue!$A$1:$W$2481,12,FALSE),IF($A$4="GB",VLOOKUP(B1318,lingue!$A$1:$W$2481,14,FALSE),IF($A$4="E",VLOOKUP(B1318,lingue!$A$1:$W$2481,20,FALSE),IF($A$4="PL",VLOOKUP(B1318,lingue!$A$1:$W$2481,22,FALSE),IF($A$4="D",VLOOKUP(B1318,lingue!$A$1:$W$2481,16,FALSE),IF($A$4="F",VLOOKUP(B1318,lingue!$A$1:$W$2481,18,FALSE)))))))</f>
        <v>SCAFFALE QUICK BIFRONTE CON 2 MENSOLE FISSE PROF. 205 MM + 12 COMPAT COC0025104 BLU - DIM. MM L=1065 P=925 A=1813</v>
      </c>
      <c r="E1318" s="23" t="str">
        <f>IF($A$4="I",VLOOKUP(B1318,lingue!$A$1:$W$2481,13,FALSE),IF($A$4="GB",VLOOKUP(B1318,lingue!$A$1:$W$2481,15,FALSE),IF($A$4="E",VLOOKUP(B1318,lingue!$A$1:$W$2481,21,FALSE),IF($A$4="PL",VLOOKUP(B1318,lingue!$A$1:$W$2481,23,FALSE),IF($A$4="D",VLOOKUP(B1318,lingue!$A$1:$W$2481,17,FALSE),IF($A$4="F",VLOOKUP(B1318,lingue!$A$1:$W$2481,19,FALSE)))))))</f>
        <v>SCAFFALE E MENSOLE ZINCATE - FORNITO SMONTATO</v>
      </c>
      <c r="F1318" s="28"/>
      <c r="G1318" s="8"/>
      <c r="J1318" s="25">
        <v>1</v>
      </c>
      <c r="K1318" s="26"/>
      <c r="L1318" s="27">
        <v>300.91000000000003</v>
      </c>
      <c r="M1318" s="102"/>
    </row>
    <row r="1319" spans="1:13" ht="21.75" customHeight="1" x14ac:dyDescent="0.25">
      <c r="A1319" s="34" t="s">
        <v>1238</v>
      </c>
      <c r="B1319" s="22" t="s">
        <v>1297</v>
      </c>
      <c r="D1319" s="8" t="str">
        <f>IF($A$4="I",VLOOKUP(B1319,lingue!$A$1:$W$2481,12,FALSE),IF($A$4="GB",VLOOKUP(B1319,lingue!$A$1:$W$2481,14,FALSE),IF($A$4="E",VLOOKUP(B1319,lingue!$A$1:$W$2481,20,FALSE),IF($A$4="PL",VLOOKUP(B1319,lingue!$A$1:$W$2481,22,FALSE),IF($A$4="D",VLOOKUP(B1319,lingue!$A$1:$W$2481,16,FALSE),IF($A$4="F",VLOOKUP(B1319,lingue!$A$1:$W$2481,18,FALSE)))))))</f>
        <v>SCAFFALE QUICK BIFRONTE CON 2 MENSOLE FISSE PROF. 205 MM + 12 COMPAT COC0025105 GIALLO - DIM. MM L=1065 P=925 A=1813</v>
      </c>
      <c r="E1319" s="23" t="str">
        <f>IF($A$4="I",VLOOKUP(B1319,lingue!$A$1:$W$2481,13,FALSE),IF($A$4="GB",VLOOKUP(B1319,lingue!$A$1:$W$2481,15,FALSE),IF($A$4="E",VLOOKUP(B1319,lingue!$A$1:$W$2481,21,FALSE),IF($A$4="PL",VLOOKUP(B1319,lingue!$A$1:$W$2481,23,FALSE),IF($A$4="D",VLOOKUP(B1319,lingue!$A$1:$W$2481,17,FALSE),IF($A$4="F",VLOOKUP(B1319,lingue!$A$1:$W$2481,19,FALSE)))))))</f>
        <v>SCAFFALE E MENSOLE ZINCATE - FORNITO SMONTATO</v>
      </c>
      <c r="F1319" s="28"/>
      <c r="G1319" s="8"/>
      <c r="J1319" s="25">
        <v>1</v>
      </c>
      <c r="K1319" s="26"/>
      <c r="L1319" s="27">
        <v>300.91000000000003</v>
      </c>
      <c r="M1319" s="102"/>
    </row>
    <row r="1320" spans="1:13" ht="21.75" customHeight="1" x14ac:dyDescent="0.25">
      <c r="A1320" s="34" t="s">
        <v>1238</v>
      </c>
      <c r="B1320" s="22" t="s">
        <v>1298</v>
      </c>
      <c r="D1320" s="8" t="str">
        <f>IF($A$4="I",VLOOKUP(B1320,lingue!$A$1:$W$2481,12,FALSE),IF($A$4="GB",VLOOKUP(B1320,lingue!$A$1:$W$2481,14,FALSE),IF($A$4="E",VLOOKUP(B1320,lingue!$A$1:$W$2481,20,FALSE),IF($A$4="PL",VLOOKUP(B1320,lingue!$A$1:$W$2481,22,FALSE),IF($A$4="D",VLOOKUP(B1320,lingue!$A$1:$W$2481,16,FALSE),IF($A$4="F",VLOOKUP(B1320,lingue!$A$1:$W$2481,18,FALSE)))))))</f>
        <v>SCAFFALE QUICK BIFRONTE CON 2 MENSOLE FISSE PROF. 205 MM + 12 COMPAT REPLAST COC0025401 GRIGIO SCURO - DIM. MM L=1065 P=925 A=1813</v>
      </c>
      <c r="E1320" s="23" t="str">
        <f>IF($A$4="I",VLOOKUP(B1320,lingue!$A$1:$W$2481,13,FALSE),IF($A$4="GB",VLOOKUP(B1320,lingue!$A$1:$W$2481,15,FALSE),IF($A$4="E",VLOOKUP(B1320,lingue!$A$1:$W$2481,21,FALSE),IF($A$4="PL",VLOOKUP(B1320,lingue!$A$1:$W$2481,23,FALSE),IF($A$4="D",VLOOKUP(B1320,lingue!$A$1:$W$2481,17,FALSE),IF($A$4="F",VLOOKUP(B1320,lingue!$A$1:$W$2481,19,FALSE)))))))</f>
        <v>SCAFFALE E MENSOLE ZINCATE - FORNITO SMONTATO</v>
      </c>
      <c r="F1320" s="28"/>
      <c r="G1320" s="8"/>
      <c r="J1320" s="25">
        <v>1</v>
      </c>
      <c r="K1320" s="26"/>
      <c r="L1320" s="27">
        <v>296.37</v>
      </c>
      <c r="M1320" s="102"/>
    </row>
    <row r="1321" spans="1:13" ht="21.75" customHeight="1" x14ac:dyDescent="0.25">
      <c r="A1321" s="34" t="s">
        <v>1238</v>
      </c>
      <c r="B1321" s="22" t="s">
        <v>1299</v>
      </c>
      <c r="D1321" s="8" t="str">
        <f>IF($A$4="I",VLOOKUP(B1321,lingue!$A$1:$W$2481,12,FALSE),IF($A$4="GB",VLOOKUP(B1321,lingue!$A$1:$W$2481,14,FALSE),IF($A$4="E",VLOOKUP(B1321,lingue!$A$1:$W$2481,20,FALSE),IF($A$4="PL",VLOOKUP(B1321,lingue!$A$1:$W$2481,22,FALSE),IF($A$4="D",VLOOKUP(B1321,lingue!$A$1:$W$2481,16,FALSE),IF($A$4="F",VLOOKUP(B1321,lingue!$A$1:$W$2481,18,FALSE)))))))</f>
        <v>SCAFFALE QUICK BIFRONTE CON 2 MENSOLE FISSE PROF. 295 MM + 8 COMPAT COC0035101 GRIGIO SCURO - DIM. MM L=1065 P=925 A=1813</v>
      </c>
      <c r="E1321" s="23" t="str">
        <f>IF($A$4="I",VLOOKUP(B1321,lingue!$A$1:$W$2481,13,FALSE),IF($A$4="GB",VLOOKUP(B1321,lingue!$A$1:$W$2481,15,FALSE),IF($A$4="E",VLOOKUP(B1321,lingue!$A$1:$W$2481,21,FALSE),IF($A$4="PL",VLOOKUP(B1321,lingue!$A$1:$W$2481,23,FALSE),IF($A$4="D",VLOOKUP(B1321,lingue!$A$1:$W$2481,17,FALSE),IF($A$4="F",VLOOKUP(B1321,lingue!$A$1:$W$2481,19,FALSE)))))))</f>
        <v>SCAFFALE E MENSOLE ZINCATE - FORNITO SMONTATO</v>
      </c>
      <c r="F1321" s="28"/>
      <c r="G1321" s="8"/>
      <c r="J1321" s="25">
        <v>1</v>
      </c>
      <c r="K1321" s="26"/>
      <c r="L1321" s="27">
        <v>330.14</v>
      </c>
      <c r="M1321" s="102"/>
    </row>
    <row r="1322" spans="1:13" ht="21.75" customHeight="1" x14ac:dyDescent="0.25">
      <c r="A1322" s="34" t="s">
        <v>1238</v>
      </c>
      <c r="B1322" s="22" t="s">
        <v>1300</v>
      </c>
      <c r="D1322" s="8" t="str">
        <f>IF($A$4="I",VLOOKUP(B1322,lingue!$A$1:$W$2481,12,FALSE),IF($A$4="GB",VLOOKUP(B1322,lingue!$A$1:$W$2481,14,FALSE),IF($A$4="E",VLOOKUP(B1322,lingue!$A$1:$W$2481,20,FALSE),IF($A$4="PL",VLOOKUP(B1322,lingue!$A$1:$W$2481,22,FALSE),IF($A$4="D",VLOOKUP(B1322,lingue!$A$1:$W$2481,16,FALSE),IF($A$4="F",VLOOKUP(B1322,lingue!$A$1:$W$2481,18,FALSE)))))))</f>
        <v>SCAFFALE QUICK BIFRONTE CON 2 MENSOLE FISSE PROF. 295 MM + 8 COMPAT COC0035102 VERDE - DIM. MM L=1065 P=925 A=1813</v>
      </c>
      <c r="E1322" s="23" t="str">
        <f>IF($A$4="I",VLOOKUP(B1322,lingue!$A$1:$W$2481,13,FALSE),IF($A$4="GB",VLOOKUP(B1322,lingue!$A$1:$W$2481,15,FALSE),IF($A$4="E",VLOOKUP(B1322,lingue!$A$1:$W$2481,21,FALSE),IF($A$4="PL",VLOOKUP(B1322,lingue!$A$1:$W$2481,23,FALSE),IF($A$4="D",VLOOKUP(B1322,lingue!$A$1:$W$2481,17,FALSE),IF($A$4="F",VLOOKUP(B1322,lingue!$A$1:$W$2481,19,FALSE)))))))</f>
        <v>SCAFFALE E MENSOLE ZINCATE - FORNITO SMONTATO</v>
      </c>
      <c r="F1322" s="28"/>
      <c r="G1322" s="8"/>
      <c r="J1322" s="25">
        <v>1</v>
      </c>
      <c r="K1322" s="26"/>
      <c r="L1322" s="27">
        <v>330.14</v>
      </c>
      <c r="M1322" s="102"/>
    </row>
    <row r="1323" spans="1:13" ht="21.75" customHeight="1" x14ac:dyDescent="0.25">
      <c r="A1323" s="34" t="s">
        <v>1238</v>
      </c>
      <c r="B1323" s="22" t="s">
        <v>1301</v>
      </c>
      <c r="D1323" s="8" t="str">
        <f>IF($A$4="I",VLOOKUP(B1323,lingue!$A$1:$W$2481,12,FALSE),IF($A$4="GB",VLOOKUP(B1323,lingue!$A$1:$W$2481,14,FALSE),IF($A$4="E",VLOOKUP(B1323,lingue!$A$1:$W$2481,20,FALSE),IF($A$4="PL",VLOOKUP(B1323,lingue!$A$1:$W$2481,22,FALSE),IF($A$4="D",VLOOKUP(B1323,lingue!$A$1:$W$2481,16,FALSE),IF($A$4="F",VLOOKUP(B1323,lingue!$A$1:$W$2481,18,FALSE)))))))</f>
        <v>SCAFFALE QUICK BIFRONTE CON 2 MENSOLE FISSE PROF. 295 MM + 8 COMPAT COC0035103 ROSSO - DIM. MM L=1065 P=925 A=1813</v>
      </c>
      <c r="E1323" s="23" t="str">
        <f>IF($A$4="I",VLOOKUP(B1323,lingue!$A$1:$W$2481,13,FALSE),IF($A$4="GB",VLOOKUP(B1323,lingue!$A$1:$W$2481,15,FALSE),IF($A$4="E",VLOOKUP(B1323,lingue!$A$1:$W$2481,21,FALSE),IF($A$4="PL",VLOOKUP(B1323,lingue!$A$1:$W$2481,23,FALSE),IF($A$4="D",VLOOKUP(B1323,lingue!$A$1:$W$2481,17,FALSE),IF($A$4="F",VLOOKUP(B1323,lingue!$A$1:$W$2481,19,FALSE)))))))</f>
        <v>SCAFFALE E MENSOLE ZINCATE - FORNITO SMONTATO</v>
      </c>
      <c r="F1323" s="28"/>
      <c r="G1323" s="8"/>
      <c r="J1323" s="25">
        <v>1</v>
      </c>
      <c r="K1323" s="26"/>
      <c r="L1323" s="27">
        <v>330.14</v>
      </c>
      <c r="M1323" s="102"/>
    </row>
    <row r="1324" spans="1:13" ht="21.75" customHeight="1" x14ac:dyDescent="0.25">
      <c r="A1324" s="34" t="s">
        <v>1238</v>
      </c>
      <c r="B1324" s="22" t="s">
        <v>1302</v>
      </c>
      <c r="D1324" s="8" t="str">
        <f>IF($A$4="I",VLOOKUP(B1324,lingue!$A$1:$W$2481,12,FALSE),IF($A$4="GB",VLOOKUP(B1324,lingue!$A$1:$W$2481,14,FALSE),IF($A$4="E",VLOOKUP(B1324,lingue!$A$1:$W$2481,20,FALSE),IF($A$4="PL",VLOOKUP(B1324,lingue!$A$1:$W$2481,22,FALSE),IF($A$4="D",VLOOKUP(B1324,lingue!$A$1:$W$2481,16,FALSE),IF($A$4="F",VLOOKUP(B1324,lingue!$A$1:$W$2481,18,FALSE)))))))</f>
        <v>SCAFFALE QUICK BIFRONTE CON 2 MENSOLE FISSE PROF. 295 MM + 8 COMPAT COC0035104 BLU - DIM. MM L=1065 P=925 A=1813</v>
      </c>
      <c r="E1324" s="23" t="str">
        <f>IF($A$4="I",VLOOKUP(B1324,lingue!$A$1:$W$2481,13,FALSE),IF($A$4="GB",VLOOKUP(B1324,lingue!$A$1:$W$2481,15,FALSE),IF($A$4="E",VLOOKUP(B1324,lingue!$A$1:$W$2481,21,FALSE),IF($A$4="PL",VLOOKUP(B1324,lingue!$A$1:$W$2481,23,FALSE),IF($A$4="D",VLOOKUP(B1324,lingue!$A$1:$W$2481,17,FALSE),IF($A$4="F",VLOOKUP(B1324,lingue!$A$1:$W$2481,19,FALSE)))))))</f>
        <v>SCAFFALE E MENSOLE ZINCATE - FORNITO SMONTATO</v>
      </c>
      <c r="F1324" s="28"/>
      <c r="G1324" s="8"/>
      <c r="J1324" s="25">
        <v>1</v>
      </c>
      <c r="K1324" s="26"/>
      <c r="L1324" s="27">
        <v>330.14</v>
      </c>
      <c r="M1324" s="102"/>
    </row>
    <row r="1325" spans="1:13" ht="21.75" customHeight="1" x14ac:dyDescent="0.25">
      <c r="A1325" s="34" t="s">
        <v>1238</v>
      </c>
      <c r="B1325" s="22" t="s">
        <v>1303</v>
      </c>
      <c r="D1325" s="8" t="str">
        <f>IF($A$4="I",VLOOKUP(B1325,lingue!$A$1:$W$2481,12,FALSE),IF($A$4="GB",VLOOKUP(B1325,lingue!$A$1:$W$2481,14,FALSE),IF($A$4="E",VLOOKUP(B1325,lingue!$A$1:$W$2481,20,FALSE),IF($A$4="PL",VLOOKUP(B1325,lingue!$A$1:$W$2481,22,FALSE),IF($A$4="D",VLOOKUP(B1325,lingue!$A$1:$W$2481,16,FALSE),IF($A$4="F",VLOOKUP(B1325,lingue!$A$1:$W$2481,18,FALSE)))))))</f>
        <v>SCAFFALE QUICK BIFRONTE CON 2 MENSOLE FISSE PROF. 295 MM + 8 COMPAT COC0035105 GIALLO - DIM. MM L=1065 P=925 A=1813</v>
      </c>
      <c r="E1325" s="23" t="str">
        <f>IF($A$4="I",VLOOKUP(B1325,lingue!$A$1:$W$2481,13,FALSE),IF($A$4="GB",VLOOKUP(B1325,lingue!$A$1:$W$2481,15,FALSE),IF($A$4="E",VLOOKUP(B1325,lingue!$A$1:$W$2481,21,FALSE),IF($A$4="PL",VLOOKUP(B1325,lingue!$A$1:$W$2481,23,FALSE),IF($A$4="D",VLOOKUP(B1325,lingue!$A$1:$W$2481,17,FALSE),IF($A$4="F",VLOOKUP(B1325,lingue!$A$1:$W$2481,19,FALSE)))))))</f>
        <v>SCAFFALE E MENSOLE ZINCATE - FORNITO SMONTATO</v>
      </c>
      <c r="F1325" s="28"/>
      <c r="G1325" s="8"/>
      <c r="J1325" s="25">
        <v>1</v>
      </c>
      <c r="K1325" s="26"/>
      <c r="L1325" s="27">
        <v>330.14</v>
      </c>
      <c r="M1325" s="102"/>
    </row>
    <row r="1326" spans="1:13" ht="21.75" customHeight="1" x14ac:dyDescent="0.25">
      <c r="A1326" s="34" t="s">
        <v>1238</v>
      </c>
      <c r="B1326" s="22" t="s">
        <v>1304</v>
      </c>
      <c r="D1326" s="8" t="str">
        <f>IF($A$4="I",VLOOKUP(B1326,lingue!$A$1:$W$2481,12,FALSE),IF($A$4="GB",VLOOKUP(B1326,lingue!$A$1:$W$2481,14,FALSE),IF($A$4="E",VLOOKUP(B1326,lingue!$A$1:$W$2481,20,FALSE),IF($A$4="PL",VLOOKUP(B1326,lingue!$A$1:$W$2481,22,FALSE),IF($A$4="D",VLOOKUP(B1326,lingue!$A$1:$W$2481,16,FALSE),IF($A$4="F",VLOOKUP(B1326,lingue!$A$1:$W$2481,18,FALSE)))))))</f>
        <v>SCAFFALE QUICK BIFRONTE CON 2 MENSOLE FISSE PROF. 295 MM + 8 COMPAT REPLAST COC0035401 GRIGIO SCURO - DIM. MM L=1065 P=925 A=1813</v>
      </c>
      <c r="E1326" s="23" t="str">
        <f>IF($A$4="I",VLOOKUP(B1326,lingue!$A$1:$W$2481,13,FALSE),IF($A$4="GB",VLOOKUP(B1326,lingue!$A$1:$W$2481,15,FALSE),IF($A$4="E",VLOOKUP(B1326,lingue!$A$1:$W$2481,21,FALSE),IF($A$4="PL",VLOOKUP(B1326,lingue!$A$1:$W$2481,23,FALSE),IF($A$4="D",VLOOKUP(B1326,lingue!$A$1:$W$2481,17,FALSE),IF($A$4="F",VLOOKUP(B1326,lingue!$A$1:$W$2481,19,FALSE)))))))</f>
        <v>SCAFFALE E MENSOLE ZINCATE - FORNITO SMONTATO</v>
      </c>
      <c r="F1326" s="28"/>
      <c r="G1326" s="8"/>
      <c r="J1326" s="25">
        <v>1</v>
      </c>
      <c r="K1326" s="26"/>
      <c r="L1326" s="27">
        <v>322.54000000000002</v>
      </c>
      <c r="M1326" s="102"/>
    </row>
    <row r="1327" spans="1:13" ht="21.75" customHeight="1" x14ac:dyDescent="0.25">
      <c r="A1327" s="34" t="s">
        <v>1238</v>
      </c>
      <c r="B1327" s="22" t="s">
        <v>1305</v>
      </c>
      <c r="D1327" s="8" t="str">
        <f>IF($A$4="I",VLOOKUP(B1327,lingue!$A$1:$W$2481,12,FALSE),IF($A$4="GB",VLOOKUP(B1327,lingue!$A$1:$W$2481,14,FALSE),IF($A$4="E",VLOOKUP(B1327,lingue!$A$1:$W$2481,20,FALSE),IF($A$4="PL",VLOOKUP(B1327,lingue!$A$1:$W$2481,22,FALSE),IF($A$4="D",VLOOKUP(B1327,lingue!$A$1:$W$2481,16,FALSE),IF($A$4="F",VLOOKUP(B1327,lingue!$A$1:$W$2481,18,FALSE)))))))</f>
        <v>SCAFFALE QUICK BIFRONTE CON 2 MENSOLE FISSE PROF. 295 MM + 8 COMPAT COC3A25101 GRIGIO SCURO - DIM. MM L=1065 P=925 A=1813</v>
      </c>
      <c r="E1327" s="23" t="str">
        <f>IF($A$4="I",VLOOKUP(B1327,lingue!$A$1:$W$2481,13,FALSE),IF($A$4="GB",VLOOKUP(B1327,lingue!$A$1:$W$2481,15,FALSE),IF($A$4="E",VLOOKUP(B1327,lingue!$A$1:$W$2481,21,FALSE),IF($A$4="PL",VLOOKUP(B1327,lingue!$A$1:$W$2481,23,FALSE),IF($A$4="D",VLOOKUP(B1327,lingue!$A$1:$W$2481,17,FALSE),IF($A$4="F",VLOOKUP(B1327,lingue!$A$1:$W$2481,19,FALSE)))))))</f>
        <v>SCAFFALE E MENSOLE ZINCATE - FORNITO SMONTATO</v>
      </c>
      <c r="F1327" s="28"/>
      <c r="G1327" s="8"/>
      <c r="J1327" s="25">
        <v>1</v>
      </c>
      <c r="K1327" s="26"/>
      <c r="L1327" s="27">
        <v>322.44</v>
      </c>
      <c r="M1327" s="102"/>
    </row>
    <row r="1328" spans="1:13" ht="21.75" customHeight="1" x14ac:dyDescent="0.25">
      <c r="A1328" s="34" t="s">
        <v>1238</v>
      </c>
      <c r="B1328" s="22" t="s">
        <v>1306</v>
      </c>
      <c r="D1328" s="8" t="str">
        <f>IF($A$4="I",VLOOKUP(B1328,lingue!$A$1:$W$2481,12,FALSE),IF($A$4="GB",VLOOKUP(B1328,lingue!$A$1:$W$2481,14,FALSE),IF($A$4="E",VLOOKUP(B1328,lingue!$A$1:$W$2481,20,FALSE),IF($A$4="PL",VLOOKUP(B1328,lingue!$A$1:$W$2481,22,FALSE),IF($A$4="D",VLOOKUP(B1328,lingue!$A$1:$W$2481,16,FALSE),IF($A$4="F",VLOOKUP(B1328,lingue!$A$1:$W$2481,18,FALSE)))))))</f>
        <v>SCAFFALE QUICK BIFRONTE CON 2 MENSOLE FISSE PROF. 295 MM + 8 COMPAT COC3A25102 VERDE - DIM. MM L=1065 P=925 A=1813</v>
      </c>
      <c r="E1328" s="23" t="str">
        <f>IF($A$4="I",VLOOKUP(B1328,lingue!$A$1:$W$2481,13,FALSE),IF($A$4="GB",VLOOKUP(B1328,lingue!$A$1:$W$2481,15,FALSE),IF($A$4="E",VLOOKUP(B1328,lingue!$A$1:$W$2481,21,FALSE),IF($A$4="PL",VLOOKUP(B1328,lingue!$A$1:$W$2481,23,FALSE),IF($A$4="D",VLOOKUP(B1328,lingue!$A$1:$W$2481,17,FALSE),IF($A$4="F",VLOOKUP(B1328,lingue!$A$1:$W$2481,19,FALSE)))))))</f>
        <v>SCAFFALE E MENSOLE ZINCATE - FORNITO SMONTATO</v>
      </c>
      <c r="F1328" s="28"/>
      <c r="G1328" s="8"/>
      <c r="J1328" s="25">
        <v>1</v>
      </c>
      <c r="K1328" s="26"/>
      <c r="L1328" s="27">
        <v>322.44</v>
      </c>
      <c r="M1328" s="102"/>
    </row>
    <row r="1329" spans="1:13" ht="21.75" customHeight="1" x14ac:dyDescent="0.25">
      <c r="A1329" s="34" t="s">
        <v>1238</v>
      </c>
      <c r="B1329" s="22" t="s">
        <v>1307</v>
      </c>
      <c r="D1329" s="8" t="str">
        <f>IF($A$4="I",VLOOKUP(B1329,lingue!$A$1:$W$2481,12,FALSE),IF($A$4="GB",VLOOKUP(B1329,lingue!$A$1:$W$2481,14,FALSE),IF($A$4="E",VLOOKUP(B1329,lingue!$A$1:$W$2481,20,FALSE),IF($A$4="PL",VLOOKUP(B1329,lingue!$A$1:$W$2481,22,FALSE),IF($A$4="D",VLOOKUP(B1329,lingue!$A$1:$W$2481,16,FALSE),IF($A$4="F",VLOOKUP(B1329,lingue!$A$1:$W$2481,18,FALSE)))))))</f>
        <v>SCAFFALE QUICK BIFRONTE CON 2 MENSOLE FISSE PROF. 295 MM + 8 COMPAT COC3A25103 ROSSO - DIM. MM L=1065 P=925 A=1813</v>
      </c>
      <c r="E1329" s="23" t="str">
        <f>IF($A$4="I",VLOOKUP(B1329,lingue!$A$1:$W$2481,13,FALSE),IF($A$4="GB",VLOOKUP(B1329,lingue!$A$1:$W$2481,15,FALSE),IF($A$4="E",VLOOKUP(B1329,lingue!$A$1:$W$2481,21,FALSE),IF($A$4="PL",VLOOKUP(B1329,lingue!$A$1:$W$2481,23,FALSE),IF($A$4="D",VLOOKUP(B1329,lingue!$A$1:$W$2481,17,FALSE),IF($A$4="F",VLOOKUP(B1329,lingue!$A$1:$W$2481,19,FALSE)))))))</f>
        <v>SCAFFALE E MENSOLE ZINCATE - FORNITO SMONTATO</v>
      </c>
      <c r="F1329" s="28"/>
      <c r="G1329" s="8"/>
      <c r="J1329" s="25">
        <v>1</v>
      </c>
      <c r="K1329" s="26"/>
      <c r="L1329" s="27">
        <v>322.44</v>
      </c>
      <c r="M1329" s="102"/>
    </row>
    <row r="1330" spans="1:13" ht="21.75" customHeight="1" x14ac:dyDescent="0.25">
      <c r="A1330" s="34" t="s">
        <v>1238</v>
      </c>
      <c r="B1330" s="22" t="s">
        <v>1308</v>
      </c>
      <c r="D1330" s="8" t="str">
        <f>IF($A$4="I",VLOOKUP(B1330,lingue!$A$1:$W$2481,12,FALSE),IF($A$4="GB",VLOOKUP(B1330,lingue!$A$1:$W$2481,14,FALSE),IF($A$4="E",VLOOKUP(B1330,lingue!$A$1:$W$2481,20,FALSE),IF($A$4="PL",VLOOKUP(B1330,lingue!$A$1:$W$2481,22,FALSE),IF($A$4="D",VLOOKUP(B1330,lingue!$A$1:$W$2481,16,FALSE),IF($A$4="F",VLOOKUP(B1330,lingue!$A$1:$W$2481,18,FALSE)))))))</f>
        <v>SCAFFALE QUICK BIFRONTE CON 2 MENSOLE FISSE PROF. 295 MM + 8 COMPAT COC3A25104 BLU - DIM. MM L=1065 P=925 A=1813</v>
      </c>
      <c r="E1330" s="23" t="str">
        <f>IF($A$4="I",VLOOKUP(B1330,lingue!$A$1:$W$2481,13,FALSE),IF($A$4="GB",VLOOKUP(B1330,lingue!$A$1:$W$2481,15,FALSE),IF($A$4="E",VLOOKUP(B1330,lingue!$A$1:$W$2481,21,FALSE),IF($A$4="PL",VLOOKUP(B1330,lingue!$A$1:$W$2481,23,FALSE),IF($A$4="D",VLOOKUP(B1330,lingue!$A$1:$W$2481,17,FALSE),IF($A$4="F",VLOOKUP(B1330,lingue!$A$1:$W$2481,19,FALSE)))))))</f>
        <v>SCAFFALE E MENSOLE ZINCATE - FORNITO SMONTATO</v>
      </c>
      <c r="F1330" s="28"/>
      <c r="G1330" s="8"/>
      <c r="J1330" s="25">
        <v>1</v>
      </c>
      <c r="K1330" s="26"/>
      <c r="L1330" s="27">
        <v>322.44</v>
      </c>
      <c r="M1330" s="102"/>
    </row>
    <row r="1331" spans="1:13" ht="21.75" customHeight="1" x14ac:dyDescent="0.25">
      <c r="A1331" s="34" t="s">
        <v>1238</v>
      </c>
      <c r="B1331" s="22" t="s">
        <v>1309</v>
      </c>
      <c r="D1331" s="8" t="str">
        <f>IF($A$4="I",VLOOKUP(B1331,lingue!$A$1:$W$2481,12,FALSE),IF($A$4="GB",VLOOKUP(B1331,lingue!$A$1:$W$2481,14,FALSE),IF($A$4="E",VLOOKUP(B1331,lingue!$A$1:$W$2481,20,FALSE),IF($A$4="PL",VLOOKUP(B1331,lingue!$A$1:$W$2481,22,FALSE),IF($A$4="D",VLOOKUP(B1331,lingue!$A$1:$W$2481,16,FALSE),IF($A$4="F",VLOOKUP(B1331,lingue!$A$1:$W$2481,18,FALSE)))))))</f>
        <v>SCAFFALE QUICK BIFRONTE CON 2 MENSOLE FISSE PROF. 295 MM + 8 COMPAT COC3A25105 GIALLO - DIM. MM L=1065 P=925 A=1813</v>
      </c>
      <c r="E1331" s="23" t="str">
        <f>IF($A$4="I",VLOOKUP(B1331,lingue!$A$1:$W$2481,13,FALSE),IF($A$4="GB",VLOOKUP(B1331,lingue!$A$1:$W$2481,15,FALSE),IF($A$4="E",VLOOKUP(B1331,lingue!$A$1:$W$2481,21,FALSE),IF($A$4="PL",VLOOKUP(B1331,lingue!$A$1:$W$2481,23,FALSE),IF($A$4="D",VLOOKUP(B1331,lingue!$A$1:$W$2481,17,FALSE),IF($A$4="F",VLOOKUP(B1331,lingue!$A$1:$W$2481,19,FALSE)))))))</f>
        <v>SCAFFALE E MENSOLE ZINCATE - FORNITO SMONTATO</v>
      </c>
      <c r="F1331" s="28"/>
      <c r="G1331" s="8"/>
      <c r="J1331" s="25">
        <v>1</v>
      </c>
      <c r="K1331" s="26"/>
      <c r="L1331" s="27">
        <v>322.44</v>
      </c>
      <c r="M1331" s="102"/>
    </row>
    <row r="1332" spans="1:13" ht="21.75" customHeight="1" x14ac:dyDescent="0.25">
      <c r="A1332" s="34" t="s">
        <v>1238</v>
      </c>
      <c r="B1332" s="22" t="s">
        <v>1310</v>
      </c>
      <c r="D1332" s="8" t="str">
        <f>IF($A$4="I",VLOOKUP(B1332,lingue!$A$1:$W$2481,12,FALSE),IF($A$4="GB",VLOOKUP(B1332,lingue!$A$1:$W$2481,14,FALSE),IF($A$4="E",VLOOKUP(B1332,lingue!$A$1:$W$2481,20,FALSE),IF($A$4="PL",VLOOKUP(B1332,lingue!$A$1:$W$2481,22,FALSE),IF($A$4="D",VLOOKUP(B1332,lingue!$A$1:$W$2481,16,FALSE),IF($A$4="F",VLOOKUP(B1332,lingue!$A$1:$W$2481,18,FALSE)))))))</f>
        <v>SCAFFALE QUICK BIFRONTE CON 2 MENSOLE FISSE PROF. 295 MM + 8 COMPAT REPLAST COC3A25401 GRIGIO SCURO - DIM. MM L=1065 P=925 A=1813</v>
      </c>
      <c r="E1332" s="23" t="str">
        <f>IF($A$4="I",VLOOKUP(B1332,lingue!$A$1:$W$2481,13,FALSE),IF($A$4="GB",VLOOKUP(B1332,lingue!$A$1:$W$2481,15,FALSE),IF($A$4="E",VLOOKUP(B1332,lingue!$A$1:$W$2481,21,FALSE),IF($A$4="PL",VLOOKUP(B1332,lingue!$A$1:$W$2481,23,FALSE),IF($A$4="D",VLOOKUP(B1332,lingue!$A$1:$W$2481,17,FALSE),IF($A$4="F",VLOOKUP(B1332,lingue!$A$1:$W$2481,19,FALSE)))))))</f>
        <v>SCAFFALE E MENSOLE ZINCATE - FORNITO SMONTATO</v>
      </c>
      <c r="F1332" s="28"/>
      <c r="G1332" s="8"/>
      <c r="J1332" s="25">
        <v>1</v>
      </c>
      <c r="K1332" s="26"/>
      <c r="L1332" s="27">
        <v>316.39999999999998</v>
      </c>
      <c r="M1332" s="102"/>
    </row>
    <row r="1333" spans="1:13" ht="21.75" customHeight="1" x14ac:dyDescent="0.25">
      <c r="A1333" s="34" t="s">
        <v>1238</v>
      </c>
      <c r="B1333" s="22" t="s">
        <v>1311</v>
      </c>
      <c r="D1333" s="8" t="str">
        <f>IF($A$4="I",VLOOKUP(B1333,lingue!$A$1:$W$2481,12,FALSE),IF($A$4="GB",VLOOKUP(B1333,lingue!$A$1:$W$2481,14,FALSE),IF($A$4="E",VLOOKUP(B1333,lingue!$A$1:$W$2481,20,FALSE),IF($A$4="PL",VLOOKUP(B1333,lingue!$A$1:$W$2481,22,FALSE),IF($A$4="D",VLOOKUP(B1333,lingue!$A$1:$W$2481,16,FALSE),IF($A$4="F",VLOOKUP(B1333,lingue!$A$1:$W$2481,18,FALSE)))))))</f>
        <v>SCAFFALE AGGIUNTIVO QUICK BIFRONTE CON 2 MENSOLE FISSE PROF. 150 MM + 18 COMPAT COC0015101 GRIGIO SCURO - DIM. MM L=985 P=925 A=1813</v>
      </c>
      <c r="E1333" s="23" t="str">
        <f>IF($A$4="I",VLOOKUP(B1333,lingue!$A$1:$W$2481,13,FALSE),IF($A$4="GB",VLOOKUP(B1333,lingue!$A$1:$W$2481,15,FALSE),IF($A$4="E",VLOOKUP(B1333,lingue!$A$1:$W$2481,21,FALSE),IF($A$4="PL",VLOOKUP(B1333,lingue!$A$1:$W$2481,23,FALSE),IF($A$4="D",VLOOKUP(B1333,lingue!$A$1:$W$2481,17,FALSE),IF($A$4="F",VLOOKUP(B1333,lingue!$A$1:$W$2481,19,FALSE)))))))</f>
        <v>SCAFFALE E MENSOLE ZINCATE - FORNITO SMONTATO</v>
      </c>
      <c r="F1333" s="28"/>
      <c r="G1333" s="8"/>
      <c r="J1333" s="25">
        <v>1</v>
      </c>
      <c r="K1333" s="26"/>
      <c r="L1333" s="27">
        <v>203.51</v>
      </c>
      <c r="M1333" s="102"/>
    </row>
    <row r="1334" spans="1:13" ht="21.75" customHeight="1" x14ac:dyDescent="0.25">
      <c r="A1334" s="34" t="s">
        <v>1238</v>
      </c>
      <c r="B1334" s="22" t="s">
        <v>1312</v>
      </c>
      <c r="D1334" s="8" t="str">
        <f>IF($A$4="I",VLOOKUP(B1334,lingue!$A$1:$W$2481,12,FALSE),IF($A$4="GB",VLOOKUP(B1334,lingue!$A$1:$W$2481,14,FALSE),IF($A$4="E",VLOOKUP(B1334,lingue!$A$1:$W$2481,20,FALSE),IF($A$4="PL",VLOOKUP(B1334,lingue!$A$1:$W$2481,22,FALSE),IF($A$4="D",VLOOKUP(B1334,lingue!$A$1:$W$2481,16,FALSE),IF($A$4="F",VLOOKUP(B1334,lingue!$A$1:$W$2481,18,FALSE)))))))</f>
        <v>SCAFFALE AGGIUNTIVO QUICK BIFRONTE CON 2 MENSOLE FISSE PROF. 150 MM + 18 COMPAT COC0015102 VERDE - DIM. MM L=985 P=925 A=1813</v>
      </c>
      <c r="E1334" s="23" t="str">
        <f>IF($A$4="I",VLOOKUP(B1334,lingue!$A$1:$W$2481,13,FALSE),IF($A$4="GB",VLOOKUP(B1334,lingue!$A$1:$W$2481,15,FALSE),IF($A$4="E",VLOOKUP(B1334,lingue!$A$1:$W$2481,21,FALSE),IF($A$4="PL",VLOOKUP(B1334,lingue!$A$1:$W$2481,23,FALSE),IF($A$4="D",VLOOKUP(B1334,lingue!$A$1:$W$2481,17,FALSE),IF($A$4="F",VLOOKUP(B1334,lingue!$A$1:$W$2481,19,FALSE)))))))</f>
        <v>SCAFFALE E MENSOLE ZINCATE - FORNITO SMONTATO</v>
      </c>
      <c r="F1334" s="28"/>
      <c r="G1334" s="8"/>
      <c r="J1334" s="25">
        <v>1</v>
      </c>
      <c r="K1334" s="26"/>
      <c r="L1334" s="27">
        <v>203.51</v>
      </c>
      <c r="M1334" s="102"/>
    </row>
    <row r="1335" spans="1:13" ht="21.75" customHeight="1" x14ac:dyDescent="0.25">
      <c r="A1335" s="34" t="s">
        <v>1238</v>
      </c>
      <c r="B1335" s="22" t="s">
        <v>1313</v>
      </c>
      <c r="D1335" s="8" t="str">
        <f>IF($A$4="I",VLOOKUP(B1335,lingue!$A$1:$W$2481,12,FALSE),IF($A$4="GB",VLOOKUP(B1335,lingue!$A$1:$W$2481,14,FALSE),IF($A$4="E",VLOOKUP(B1335,lingue!$A$1:$W$2481,20,FALSE),IF($A$4="PL",VLOOKUP(B1335,lingue!$A$1:$W$2481,22,FALSE),IF($A$4="D",VLOOKUP(B1335,lingue!$A$1:$W$2481,16,FALSE),IF($A$4="F",VLOOKUP(B1335,lingue!$A$1:$W$2481,18,FALSE)))))))</f>
        <v>SCAFFALE AGGIUNTIVO QUICK BIFRONTE CON 2 MENSOLE FISSE PROF. 150 MM + 18 COMPAT COC0015103 ROSSO - DIM. MM L=985 P=925 A=1813</v>
      </c>
      <c r="E1335" s="23" t="str">
        <f>IF($A$4="I",VLOOKUP(B1335,lingue!$A$1:$W$2481,13,FALSE),IF($A$4="GB",VLOOKUP(B1335,lingue!$A$1:$W$2481,15,FALSE),IF($A$4="E",VLOOKUP(B1335,lingue!$A$1:$W$2481,21,FALSE),IF($A$4="PL",VLOOKUP(B1335,lingue!$A$1:$W$2481,23,FALSE),IF($A$4="D",VLOOKUP(B1335,lingue!$A$1:$W$2481,17,FALSE),IF($A$4="F",VLOOKUP(B1335,lingue!$A$1:$W$2481,19,FALSE)))))))</f>
        <v>SCAFFALE E MENSOLE ZINCATE - FORNITO SMONTATO</v>
      </c>
      <c r="F1335" s="28"/>
      <c r="G1335" s="8"/>
      <c r="J1335" s="25">
        <v>1</v>
      </c>
      <c r="K1335" s="26"/>
      <c r="L1335" s="27">
        <v>203.51</v>
      </c>
      <c r="M1335" s="102"/>
    </row>
    <row r="1336" spans="1:13" ht="21.75" customHeight="1" x14ac:dyDescent="0.25">
      <c r="A1336" s="34" t="s">
        <v>1238</v>
      </c>
      <c r="B1336" s="22" t="s">
        <v>1314</v>
      </c>
      <c r="D1336" s="8" t="str">
        <f>IF($A$4="I",VLOOKUP(B1336,lingue!$A$1:$W$2481,12,FALSE),IF($A$4="GB",VLOOKUP(B1336,lingue!$A$1:$W$2481,14,FALSE),IF($A$4="E",VLOOKUP(B1336,lingue!$A$1:$W$2481,20,FALSE),IF($A$4="PL",VLOOKUP(B1336,lingue!$A$1:$W$2481,22,FALSE),IF($A$4="D",VLOOKUP(B1336,lingue!$A$1:$W$2481,16,FALSE),IF($A$4="F",VLOOKUP(B1336,lingue!$A$1:$W$2481,18,FALSE)))))))</f>
        <v>SCAFFALE AGGIUNTIVO QUICK BIFRONTE CON 2 MENSOLE FISSE PROF. 150 MM + 18 COMPAT COC0015104 BLU - DIM. MM L=985 P=925 A=1813</v>
      </c>
      <c r="E1336" s="23" t="str">
        <f>IF($A$4="I",VLOOKUP(B1336,lingue!$A$1:$W$2481,13,FALSE),IF($A$4="GB",VLOOKUP(B1336,lingue!$A$1:$W$2481,15,FALSE),IF($A$4="E",VLOOKUP(B1336,lingue!$A$1:$W$2481,21,FALSE),IF($A$4="PL",VLOOKUP(B1336,lingue!$A$1:$W$2481,23,FALSE),IF($A$4="D",VLOOKUP(B1336,lingue!$A$1:$W$2481,17,FALSE),IF($A$4="F",VLOOKUP(B1336,lingue!$A$1:$W$2481,19,FALSE)))))))</f>
        <v>SCAFFALE E MENSOLE ZINCATE - FORNITO SMONTATO</v>
      </c>
      <c r="F1336" s="28"/>
      <c r="G1336" s="8"/>
      <c r="J1336" s="25">
        <v>1</v>
      </c>
      <c r="K1336" s="26"/>
      <c r="L1336" s="27">
        <v>203.51</v>
      </c>
      <c r="M1336" s="102"/>
    </row>
    <row r="1337" spans="1:13" ht="21.75" customHeight="1" x14ac:dyDescent="0.25">
      <c r="A1337" s="34" t="s">
        <v>1238</v>
      </c>
      <c r="B1337" s="22" t="s">
        <v>1315</v>
      </c>
      <c r="D1337" s="8" t="str">
        <f>IF($A$4="I",VLOOKUP(B1337,lingue!$A$1:$W$2481,12,FALSE),IF($A$4="GB",VLOOKUP(B1337,lingue!$A$1:$W$2481,14,FALSE),IF($A$4="E",VLOOKUP(B1337,lingue!$A$1:$W$2481,20,FALSE),IF($A$4="PL",VLOOKUP(B1337,lingue!$A$1:$W$2481,22,FALSE),IF($A$4="D",VLOOKUP(B1337,lingue!$A$1:$W$2481,16,FALSE),IF($A$4="F",VLOOKUP(B1337,lingue!$A$1:$W$2481,18,FALSE)))))))</f>
        <v>SCAFFALE AGGIUNTIVO QUICK BIFRONTE CON 2 MENSOLE FISSE PROF. 150 MM + 18 COMPAT COC0015105 GIALLO - DIM. MM L=985 P=925 A=1813</v>
      </c>
      <c r="E1337" s="23" t="str">
        <f>IF($A$4="I",VLOOKUP(B1337,lingue!$A$1:$W$2481,13,FALSE),IF($A$4="GB",VLOOKUP(B1337,lingue!$A$1:$W$2481,15,FALSE),IF($A$4="E",VLOOKUP(B1337,lingue!$A$1:$W$2481,21,FALSE),IF($A$4="PL",VLOOKUP(B1337,lingue!$A$1:$W$2481,23,FALSE),IF($A$4="D",VLOOKUP(B1337,lingue!$A$1:$W$2481,17,FALSE),IF($A$4="F",VLOOKUP(B1337,lingue!$A$1:$W$2481,19,FALSE)))))))</f>
        <v>SCAFFALE E MENSOLE ZINCATE - FORNITO SMONTATO</v>
      </c>
      <c r="F1337" s="28"/>
      <c r="G1337" s="8"/>
      <c r="J1337" s="25">
        <v>1</v>
      </c>
      <c r="K1337" s="26"/>
      <c r="L1337" s="27">
        <v>203.51</v>
      </c>
      <c r="M1337" s="102"/>
    </row>
    <row r="1338" spans="1:13" ht="21.75" customHeight="1" x14ac:dyDescent="0.25">
      <c r="A1338" s="34" t="s">
        <v>1238</v>
      </c>
      <c r="B1338" s="22" t="s">
        <v>1316</v>
      </c>
      <c r="D1338" s="8" t="str">
        <f>IF($A$4="I",VLOOKUP(B1338,lingue!$A$1:$W$2481,12,FALSE),IF($A$4="GB",VLOOKUP(B1338,lingue!$A$1:$W$2481,14,FALSE),IF($A$4="E",VLOOKUP(B1338,lingue!$A$1:$W$2481,20,FALSE),IF($A$4="PL",VLOOKUP(B1338,lingue!$A$1:$W$2481,22,FALSE),IF($A$4="D",VLOOKUP(B1338,lingue!$A$1:$W$2481,16,FALSE),IF($A$4="F",VLOOKUP(B1338,lingue!$A$1:$W$2481,18,FALSE)))))))</f>
        <v>SCAFFALE AGGIUNTIVO QUICK BIFRONTE CON 2 MENSOLE FISSE PROF. 150 MM + 18 COMPAT REPLAST COC0015401 GRIGIO SCURO - DIM. MM L=985 P=925 A=1813</v>
      </c>
      <c r="E1338" s="23" t="str">
        <f>IF($A$4="I",VLOOKUP(B1338,lingue!$A$1:$W$2481,13,FALSE),IF($A$4="GB",VLOOKUP(B1338,lingue!$A$1:$W$2481,15,FALSE),IF($A$4="E",VLOOKUP(B1338,lingue!$A$1:$W$2481,21,FALSE),IF($A$4="PL",VLOOKUP(B1338,lingue!$A$1:$W$2481,23,FALSE),IF($A$4="D",VLOOKUP(B1338,lingue!$A$1:$W$2481,17,FALSE),IF($A$4="F",VLOOKUP(B1338,lingue!$A$1:$W$2481,19,FALSE)))))))</f>
        <v>SCAFFALE E MENSOLE ZINCATE - FORNITO SMONTATO</v>
      </c>
      <c r="F1338" s="28"/>
      <c r="G1338" s="8"/>
      <c r="J1338" s="25">
        <v>1</v>
      </c>
      <c r="K1338" s="26"/>
      <c r="L1338" s="27">
        <v>198.91</v>
      </c>
      <c r="M1338" s="102"/>
    </row>
    <row r="1339" spans="1:13" ht="21.75" customHeight="1" x14ac:dyDescent="0.25">
      <c r="A1339" s="34" t="s">
        <v>1238</v>
      </c>
      <c r="B1339" s="22" t="s">
        <v>1317</v>
      </c>
      <c r="D1339" s="8" t="str">
        <f>IF($A$4="I",VLOOKUP(B1339,lingue!$A$1:$W$2481,12,FALSE),IF($A$4="GB",VLOOKUP(B1339,lingue!$A$1:$W$2481,14,FALSE),IF($A$4="E",VLOOKUP(B1339,lingue!$A$1:$W$2481,20,FALSE),IF($A$4="PL",VLOOKUP(B1339,lingue!$A$1:$W$2481,22,FALSE),IF($A$4="D",VLOOKUP(B1339,lingue!$A$1:$W$2481,16,FALSE),IF($A$4="F",VLOOKUP(B1339,lingue!$A$1:$W$2481,18,FALSE)))))))</f>
        <v>SCAFFALE AGGIUNTIVO QUICK BIFRONTE CON 2 MENSOLE FISSE PROF. 205 MM + 12 COMPAT COC0025101 GRIGIO SCURO - DIM. MM L=985 P=925 A=1813</v>
      </c>
      <c r="E1339" s="23" t="str">
        <f>IF($A$4="I",VLOOKUP(B1339,lingue!$A$1:$W$2481,13,FALSE),IF($A$4="GB",VLOOKUP(B1339,lingue!$A$1:$W$2481,15,FALSE),IF($A$4="E",VLOOKUP(B1339,lingue!$A$1:$W$2481,21,FALSE),IF($A$4="PL",VLOOKUP(B1339,lingue!$A$1:$W$2481,23,FALSE),IF($A$4="D",VLOOKUP(B1339,lingue!$A$1:$W$2481,17,FALSE),IF($A$4="F",VLOOKUP(B1339,lingue!$A$1:$W$2481,19,FALSE)))))))</f>
        <v>SCAFFALE E MENSOLE ZINCATE - FORNITO SMONTATO</v>
      </c>
      <c r="F1339" s="28"/>
      <c r="G1339" s="8"/>
      <c r="J1339" s="25">
        <v>1</v>
      </c>
      <c r="K1339" s="26"/>
      <c r="L1339" s="27">
        <v>213.16</v>
      </c>
      <c r="M1339" s="102"/>
    </row>
    <row r="1340" spans="1:13" ht="21.75" customHeight="1" x14ac:dyDescent="0.25">
      <c r="A1340" s="34" t="s">
        <v>1238</v>
      </c>
      <c r="B1340" s="22" t="s">
        <v>1318</v>
      </c>
      <c r="D1340" s="8" t="str">
        <f>IF($A$4="I",VLOOKUP(B1340,lingue!$A$1:$W$2481,12,FALSE),IF($A$4="GB",VLOOKUP(B1340,lingue!$A$1:$W$2481,14,FALSE),IF($A$4="E",VLOOKUP(B1340,lingue!$A$1:$W$2481,20,FALSE),IF($A$4="PL",VLOOKUP(B1340,lingue!$A$1:$W$2481,22,FALSE),IF($A$4="D",VLOOKUP(B1340,lingue!$A$1:$W$2481,16,FALSE),IF($A$4="F",VLOOKUP(B1340,lingue!$A$1:$W$2481,18,FALSE)))))))</f>
        <v>SCAFFALE AGGIUNTIVO QUICK BIFRONTE CON 2 MENSOLE FISSE PROF. 205 MM + 12 COMPAT COC0025102 VERDE - DIM. MM L=985 P=925 A=1813</v>
      </c>
      <c r="E1340" s="23" t="str">
        <f>IF($A$4="I",VLOOKUP(B1340,lingue!$A$1:$W$2481,13,FALSE),IF($A$4="GB",VLOOKUP(B1340,lingue!$A$1:$W$2481,15,FALSE),IF($A$4="E",VLOOKUP(B1340,lingue!$A$1:$W$2481,21,FALSE),IF($A$4="PL",VLOOKUP(B1340,lingue!$A$1:$W$2481,23,FALSE),IF($A$4="D",VLOOKUP(B1340,lingue!$A$1:$W$2481,17,FALSE),IF($A$4="F",VLOOKUP(B1340,lingue!$A$1:$W$2481,19,FALSE)))))))</f>
        <v>SCAFFALE E MENSOLE ZINCATE - FORNITO SMONTATO</v>
      </c>
      <c r="F1340" s="28"/>
      <c r="G1340" s="8"/>
      <c r="J1340" s="25">
        <v>1</v>
      </c>
      <c r="K1340" s="26"/>
      <c r="L1340" s="27">
        <v>213.16</v>
      </c>
      <c r="M1340" s="102"/>
    </row>
    <row r="1341" spans="1:13" ht="21.75" customHeight="1" x14ac:dyDescent="0.25">
      <c r="A1341" s="34" t="s">
        <v>1238</v>
      </c>
      <c r="B1341" s="22" t="s">
        <v>1319</v>
      </c>
      <c r="D1341" s="8" t="str">
        <f>IF($A$4="I",VLOOKUP(B1341,lingue!$A$1:$W$2481,12,FALSE),IF($A$4="GB",VLOOKUP(B1341,lingue!$A$1:$W$2481,14,FALSE),IF($A$4="E",VLOOKUP(B1341,lingue!$A$1:$W$2481,20,FALSE),IF($A$4="PL",VLOOKUP(B1341,lingue!$A$1:$W$2481,22,FALSE),IF($A$4="D",VLOOKUP(B1341,lingue!$A$1:$W$2481,16,FALSE),IF($A$4="F",VLOOKUP(B1341,lingue!$A$1:$W$2481,18,FALSE)))))))</f>
        <v>SCAFFALE AGGIUNTIVO QUICK BIFRONTE CON 2 MENSOLE FISSE PROF. 205 MM + 12 COMPAT COC0025103 ROSSO - DIM. MM L=985 P=925 A=1813</v>
      </c>
      <c r="E1341" s="23" t="str">
        <f>IF($A$4="I",VLOOKUP(B1341,lingue!$A$1:$W$2481,13,FALSE),IF($A$4="GB",VLOOKUP(B1341,lingue!$A$1:$W$2481,15,FALSE),IF($A$4="E",VLOOKUP(B1341,lingue!$A$1:$W$2481,21,FALSE),IF($A$4="PL",VLOOKUP(B1341,lingue!$A$1:$W$2481,23,FALSE),IF($A$4="D",VLOOKUP(B1341,lingue!$A$1:$W$2481,17,FALSE),IF($A$4="F",VLOOKUP(B1341,lingue!$A$1:$W$2481,19,FALSE)))))))</f>
        <v>SCAFFALE E MENSOLE ZINCATE - FORNITO SMONTATO</v>
      </c>
      <c r="F1341" s="28"/>
      <c r="G1341" s="8"/>
      <c r="J1341" s="25">
        <v>1</v>
      </c>
      <c r="K1341" s="26"/>
      <c r="L1341" s="27">
        <v>213.16</v>
      </c>
      <c r="M1341" s="102"/>
    </row>
    <row r="1342" spans="1:13" ht="21.75" customHeight="1" x14ac:dyDescent="0.25">
      <c r="A1342" s="34" t="s">
        <v>1238</v>
      </c>
      <c r="B1342" s="22" t="s">
        <v>1320</v>
      </c>
      <c r="D1342" s="8" t="str">
        <f>IF($A$4="I",VLOOKUP(B1342,lingue!$A$1:$W$2481,12,FALSE),IF($A$4="GB",VLOOKUP(B1342,lingue!$A$1:$W$2481,14,FALSE),IF($A$4="E",VLOOKUP(B1342,lingue!$A$1:$W$2481,20,FALSE),IF($A$4="PL",VLOOKUP(B1342,lingue!$A$1:$W$2481,22,FALSE),IF($A$4="D",VLOOKUP(B1342,lingue!$A$1:$W$2481,16,FALSE),IF($A$4="F",VLOOKUP(B1342,lingue!$A$1:$W$2481,18,FALSE)))))))</f>
        <v>SCAFFALE AGGIUNTIVO QUICK BIFRONTE CON 2 MENSOLE FISSE PROF. 205 MM + 12 COMPAT COC0025104 BLU - DIM. MM L=985 P=925 A=1813</v>
      </c>
      <c r="E1342" s="23" t="str">
        <f>IF($A$4="I",VLOOKUP(B1342,lingue!$A$1:$W$2481,13,FALSE),IF($A$4="GB",VLOOKUP(B1342,lingue!$A$1:$W$2481,15,FALSE),IF($A$4="E",VLOOKUP(B1342,lingue!$A$1:$W$2481,21,FALSE),IF($A$4="PL",VLOOKUP(B1342,lingue!$A$1:$W$2481,23,FALSE),IF($A$4="D",VLOOKUP(B1342,lingue!$A$1:$W$2481,17,FALSE),IF($A$4="F",VLOOKUP(B1342,lingue!$A$1:$W$2481,19,FALSE)))))))</f>
        <v>SCAFFALE E MENSOLE ZINCATE - FORNITO SMONTATO</v>
      </c>
      <c r="F1342" s="28"/>
      <c r="G1342" s="8"/>
      <c r="J1342" s="25">
        <v>1</v>
      </c>
      <c r="K1342" s="26"/>
      <c r="L1342" s="27">
        <v>213.16</v>
      </c>
      <c r="M1342" s="102"/>
    </row>
    <row r="1343" spans="1:13" ht="21.75" customHeight="1" x14ac:dyDescent="0.25">
      <c r="A1343" s="34" t="s">
        <v>1238</v>
      </c>
      <c r="B1343" s="22" t="s">
        <v>1321</v>
      </c>
      <c r="D1343" s="8" t="str">
        <f>IF($A$4="I",VLOOKUP(B1343,lingue!$A$1:$W$2481,12,FALSE),IF($A$4="GB",VLOOKUP(B1343,lingue!$A$1:$W$2481,14,FALSE),IF($A$4="E",VLOOKUP(B1343,lingue!$A$1:$W$2481,20,FALSE),IF($A$4="PL",VLOOKUP(B1343,lingue!$A$1:$W$2481,22,FALSE),IF($A$4="D",VLOOKUP(B1343,lingue!$A$1:$W$2481,16,FALSE),IF($A$4="F",VLOOKUP(B1343,lingue!$A$1:$W$2481,18,FALSE)))))))</f>
        <v>SCAFFALE AGGIUNTIVO QUICK BIFRONTE CON 2 MENSOLE FISSE PROF. 205 MM + 12 COMPAT COC0025105 GIALLO - DIM. MM L=985 P=925 A=1813</v>
      </c>
      <c r="E1343" s="23" t="str">
        <f>IF($A$4="I",VLOOKUP(B1343,lingue!$A$1:$W$2481,13,FALSE),IF($A$4="GB",VLOOKUP(B1343,lingue!$A$1:$W$2481,15,FALSE),IF($A$4="E",VLOOKUP(B1343,lingue!$A$1:$W$2481,21,FALSE),IF($A$4="PL",VLOOKUP(B1343,lingue!$A$1:$W$2481,23,FALSE),IF($A$4="D",VLOOKUP(B1343,lingue!$A$1:$W$2481,17,FALSE),IF($A$4="F",VLOOKUP(B1343,lingue!$A$1:$W$2481,19,FALSE)))))))</f>
        <v>SCAFFALE E MENSOLE ZINCATE - FORNITO SMONTATO</v>
      </c>
      <c r="F1343" s="28"/>
      <c r="G1343" s="8"/>
      <c r="J1343" s="25">
        <v>1</v>
      </c>
      <c r="K1343" s="26"/>
      <c r="L1343" s="27">
        <v>213.16</v>
      </c>
      <c r="M1343" s="102"/>
    </row>
    <row r="1344" spans="1:13" ht="21.75" customHeight="1" x14ac:dyDescent="0.25">
      <c r="A1344" s="34" t="s">
        <v>1238</v>
      </c>
      <c r="B1344" s="22" t="s">
        <v>1322</v>
      </c>
      <c r="D1344" s="8" t="str">
        <f>IF($A$4="I",VLOOKUP(B1344,lingue!$A$1:$W$2481,12,FALSE),IF($A$4="GB",VLOOKUP(B1344,lingue!$A$1:$W$2481,14,FALSE),IF($A$4="E",VLOOKUP(B1344,lingue!$A$1:$W$2481,20,FALSE),IF($A$4="PL",VLOOKUP(B1344,lingue!$A$1:$W$2481,22,FALSE),IF($A$4="D",VLOOKUP(B1344,lingue!$A$1:$W$2481,16,FALSE),IF($A$4="F",VLOOKUP(B1344,lingue!$A$1:$W$2481,18,FALSE)))))))</f>
        <v>SCAFFALE AGGIUNTIVO QUICK BIFRONTE CON 2 MENSOLE FISSE PROF. 205 MM + 12 COMPAT REPLAST COC0025401 GRIGIO SCURO - DIM. MM L=985 P=925 A=1813</v>
      </c>
      <c r="E1344" s="23" t="str">
        <f>IF($A$4="I",VLOOKUP(B1344,lingue!$A$1:$W$2481,13,FALSE),IF($A$4="GB",VLOOKUP(B1344,lingue!$A$1:$W$2481,15,FALSE),IF($A$4="E",VLOOKUP(B1344,lingue!$A$1:$W$2481,21,FALSE),IF($A$4="PL",VLOOKUP(B1344,lingue!$A$1:$W$2481,23,FALSE),IF($A$4="D",VLOOKUP(B1344,lingue!$A$1:$W$2481,17,FALSE),IF($A$4="F",VLOOKUP(B1344,lingue!$A$1:$W$2481,19,FALSE)))))))</f>
        <v>SCAFFALE E MENSOLE ZINCATE - FORNITO SMONTATO</v>
      </c>
      <c r="F1344" s="28"/>
      <c r="G1344" s="8"/>
      <c r="J1344" s="25">
        <v>1</v>
      </c>
      <c r="K1344" s="26"/>
      <c r="L1344" s="27">
        <v>208.64</v>
      </c>
      <c r="M1344" s="102"/>
    </row>
    <row r="1345" spans="1:13" ht="21.75" customHeight="1" x14ac:dyDescent="0.25">
      <c r="A1345" s="34" t="s">
        <v>1238</v>
      </c>
      <c r="B1345" s="22" t="s">
        <v>1323</v>
      </c>
      <c r="D1345" s="8" t="str">
        <f>IF($A$4="I",VLOOKUP(B1345,lingue!$A$1:$W$2481,12,FALSE),IF($A$4="GB",VLOOKUP(B1345,lingue!$A$1:$W$2481,14,FALSE),IF($A$4="E",VLOOKUP(B1345,lingue!$A$1:$W$2481,20,FALSE),IF($A$4="PL",VLOOKUP(B1345,lingue!$A$1:$W$2481,22,FALSE),IF($A$4="D",VLOOKUP(B1345,lingue!$A$1:$W$2481,16,FALSE),IF($A$4="F",VLOOKUP(B1345,lingue!$A$1:$W$2481,18,FALSE)))))))</f>
        <v>SCAFFALE AGGIUNTIVO QUICK BIFRONTE CON 2 MENSOLE FISSE PROF. 295 MM + 8 COMPAT COC0035101 GRIGIO SCURO - DIM. MM L=985 P=925 A=1813</v>
      </c>
      <c r="E1345" s="23" t="str">
        <f>IF($A$4="I",VLOOKUP(B1345,lingue!$A$1:$W$2481,13,FALSE),IF($A$4="GB",VLOOKUP(B1345,lingue!$A$1:$W$2481,15,FALSE),IF($A$4="E",VLOOKUP(B1345,lingue!$A$1:$W$2481,21,FALSE),IF($A$4="PL",VLOOKUP(B1345,lingue!$A$1:$W$2481,23,FALSE),IF($A$4="D",VLOOKUP(B1345,lingue!$A$1:$W$2481,17,FALSE),IF($A$4="F",VLOOKUP(B1345,lingue!$A$1:$W$2481,19,FALSE)))))))</f>
        <v>SCAFFALE E MENSOLE ZINCATE - FORNITO SMONTATO</v>
      </c>
      <c r="F1345" s="28"/>
      <c r="G1345" s="8"/>
      <c r="J1345" s="25">
        <v>1</v>
      </c>
      <c r="K1345" s="26"/>
      <c r="L1345" s="27">
        <v>242.39</v>
      </c>
      <c r="M1345" s="102"/>
    </row>
    <row r="1346" spans="1:13" ht="21.75" customHeight="1" x14ac:dyDescent="0.25">
      <c r="A1346" s="34" t="s">
        <v>1238</v>
      </c>
      <c r="B1346" s="22" t="s">
        <v>1324</v>
      </c>
      <c r="D1346" s="8" t="str">
        <f>IF($A$4="I",VLOOKUP(B1346,lingue!$A$1:$W$2481,12,FALSE),IF($A$4="GB",VLOOKUP(B1346,lingue!$A$1:$W$2481,14,FALSE),IF($A$4="E",VLOOKUP(B1346,lingue!$A$1:$W$2481,20,FALSE),IF($A$4="PL",VLOOKUP(B1346,lingue!$A$1:$W$2481,22,FALSE),IF($A$4="D",VLOOKUP(B1346,lingue!$A$1:$W$2481,16,FALSE),IF($A$4="F",VLOOKUP(B1346,lingue!$A$1:$W$2481,18,FALSE)))))))</f>
        <v>SCAFFALE AGGIUNTIVO QUICK BIFRONTE CON 2 MENSOLE FISSE PROF. 295 MM + 8 COMPAT COC0035102 VERDE - DIM. MM L=985 P=925 A=1813</v>
      </c>
      <c r="E1346" s="23" t="str">
        <f>IF($A$4="I",VLOOKUP(B1346,lingue!$A$1:$W$2481,13,FALSE),IF($A$4="GB",VLOOKUP(B1346,lingue!$A$1:$W$2481,15,FALSE),IF($A$4="E",VLOOKUP(B1346,lingue!$A$1:$W$2481,21,FALSE),IF($A$4="PL",VLOOKUP(B1346,lingue!$A$1:$W$2481,23,FALSE),IF($A$4="D",VLOOKUP(B1346,lingue!$A$1:$W$2481,17,FALSE),IF($A$4="F",VLOOKUP(B1346,lingue!$A$1:$W$2481,19,FALSE)))))))</f>
        <v>SCAFFALE E MENSOLE ZINCATE - FORNITO SMONTATO</v>
      </c>
      <c r="F1346" s="28"/>
      <c r="G1346" s="8"/>
      <c r="J1346" s="25">
        <v>1</v>
      </c>
      <c r="K1346" s="26"/>
      <c r="L1346" s="27">
        <v>242.39</v>
      </c>
      <c r="M1346" s="102"/>
    </row>
    <row r="1347" spans="1:13" ht="21.75" customHeight="1" x14ac:dyDescent="0.25">
      <c r="A1347" s="34" t="s">
        <v>1238</v>
      </c>
      <c r="B1347" s="22" t="s">
        <v>1325</v>
      </c>
      <c r="D1347" s="8" t="str">
        <f>IF($A$4="I",VLOOKUP(B1347,lingue!$A$1:$W$2481,12,FALSE),IF($A$4="GB",VLOOKUP(B1347,lingue!$A$1:$W$2481,14,FALSE),IF($A$4="E",VLOOKUP(B1347,lingue!$A$1:$W$2481,20,FALSE),IF($A$4="PL",VLOOKUP(B1347,lingue!$A$1:$W$2481,22,FALSE),IF($A$4="D",VLOOKUP(B1347,lingue!$A$1:$W$2481,16,FALSE),IF($A$4="F",VLOOKUP(B1347,lingue!$A$1:$W$2481,18,FALSE)))))))</f>
        <v>SCAFFALE AGGIUNTIVO QUICK BIFRONTE CON 2 MENSOLE FISSE PROF. 295 MM + 8 COMPAT COC0035103 ROSSO - DIM. MM L=985 P=925 A=1813</v>
      </c>
      <c r="E1347" s="23" t="str">
        <f>IF($A$4="I",VLOOKUP(B1347,lingue!$A$1:$W$2481,13,FALSE),IF($A$4="GB",VLOOKUP(B1347,lingue!$A$1:$W$2481,15,FALSE),IF($A$4="E",VLOOKUP(B1347,lingue!$A$1:$W$2481,21,FALSE),IF($A$4="PL",VLOOKUP(B1347,lingue!$A$1:$W$2481,23,FALSE),IF($A$4="D",VLOOKUP(B1347,lingue!$A$1:$W$2481,17,FALSE),IF($A$4="F",VLOOKUP(B1347,lingue!$A$1:$W$2481,19,FALSE)))))))</f>
        <v>SCAFFALE E MENSOLE ZINCATE - FORNITO SMONTATO</v>
      </c>
      <c r="F1347" s="28"/>
      <c r="G1347" s="8"/>
      <c r="J1347" s="25">
        <v>1</v>
      </c>
      <c r="K1347" s="26"/>
      <c r="L1347" s="27">
        <v>242.39</v>
      </c>
      <c r="M1347" s="102"/>
    </row>
    <row r="1348" spans="1:13" ht="21.75" customHeight="1" x14ac:dyDescent="0.25">
      <c r="A1348" s="34" t="s">
        <v>1238</v>
      </c>
      <c r="B1348" s="22" t="s">
        <v>1326</v>
      </c>
      <c r="D1348" s="8" t="str">
        <f>IF($A$4="I",VLOOKUP(B1348,lingue!$A$1:$W$2481,12,FALSE),IF($A$4="GB",VLOOKUP(B1348,lingue!$A$1:$W$2481,14,FALSE),IF($A$4="E",VLOOKUP(B1348,lingue!$A$1:$W$2481,20,FALSE),IF($A$4="PL",VLOOKUP(B1348,lingue!$A$1:$W$2481,22,FALSE),IF($A$4="D",VLOOKUP(B1348,lingue!$A$1:$W$2481,16,FALSE),IF($A$4="F",VLOOKUP(B1348,lingue!$A$1:$W$2481,18,FALSE)))))))</f>
        <v>SCAFFALE AGGIUNTIVO QUICK BIFRONTE CON 2 MENSOLE FISSE PROF. 295 MM + 8 COMPAT COC0035104 BLU - DIM. MM L=985 P=925 A=1813</v>
      </c>
      <c r="E1348" s="23" t="str">
        <f>IF($A$4="I",VLOOKUP(B1348,lingue!$A$1:$W$2481,13,FALSE),IF($A$4="GB",VLOOKUP(B1348,lingue!$A$1:$W$2481,15,FALSE),IF($A$4="E",VLOOKUP(B1348,lingue!$A$1:$W$2481,21,FALSE),IF($A$4="PL",VLOOKUP(B1348,lingue!$A$1:$W$2481,23,FALSE),IF($A$4="D",VLOOKUP(B1348,lingue!$A$1:$W$2481,17,FALSE),IF($A$4="F",VLOOKUP(B1348,lingue!$A$1:$W$2481,19,FALSE)))))))</f>
        <v>SCAFFALE E MENSOLE ZINCATE - FORNITO SMONTATO</v>
      </c>
      <c r="F1348" s="28"/>
      <c r="G1348" s="8"/>
      <c r="J1348" s="25">
        <v>1</v>
      </c>
      <c r="K1348" s="26"/>
      <c r="L1348" s="27">
        <v>242.39</v>
      </c>
      <c r="M1348" s="102"/>
    </row>
    <row r="1349" spans="1:13" ht="21.75" customHeight="1" x14ac:dyDescent="0.25">
      <c r="A1349" s="34" t="s">
        <v>1238</v>
      </c>
      <c r="B1349" s="22" t="s">
        <v>1327</v>
      </c>
      <c r="D1349" s="8" t="str">
        <f>IF($A$4="I",VLOOKUP(B1349,lingue!$A$1:$W$2481,12,FALSE),IF($A$4="GB",VLOOKUP(B1349,lingue!$A$1:$W$2481,14,FALSE),IF($A$4="E",VLOOKUP(B1349,lingue!$A$1:$W$2481,20,FALSE),IF($A$4="PL",VLOOKUP(B1349,lingue!$A$1:$W$2481,22,FALSE),IF($A$4="D",VLOOKUP(B1349,lingue!$A$1:$W$2481,16,FALSE),IF($A$4="F",VLOOKUP(B1349,lingue!$A$1:$W$2481,18,FALSE)))))))</f>
        <v>SCAFFALE AGGIUNTIVO QUICK BIFRONTE CON 2 MENSOLE FISSE PROF. 295 MM + 8 COMPAT COC0035105 GIALLO - DIM. MM L=985 P=925 A=1813</v>
      </c>
      <c r="E1349" s="23" t="str">
        <f>IF($A$4="I",VLOOKUP(B1349,lingue!$A$1:$W$2481,13,FALSE),IF($A$4="GB",VLOOKUP(B1349,lingue!$A$1:$W$2481,15,FALSE),IF($A$4="E",VLOOKUP(B1349,lingue!$A$1:$W$2481,21,FALSE),IF($A$4="PL",VLOOKUP(B1349,lingue!$A$1:$W$2481,23,FALSE),IF($A$4="D",VLOOKUP(B1349,lingue!$A$1:$W$2481,17,FALSE),IF($A$4="F",VLOOKUP(B1349,lingue!$A$1:$W$2481,19,FALSE)))))))</f>
        <v>SCAFFALE E MENSOLE ZINCATE - FORNITO SMONTATO</v>
      </c>
      <c r="F1349" s="28"/>
      <c r="G1349" s="8"/>
      <c r="J1349" s="25">
        <v>1</v>
      </c>
      <c r="K1349" s="26"/>
      <c r="L1349" s="27">
        <v>242.39</v>
      </c>
      <c r="M1349" s="102"/>
    </row>
    <row r="1350" spans="1:13" ht="21.75" customHeight="1" x14ac:dyDescent="0.25">
      <c r="A1350" s="34" t="s">
        <v>1238</v>
      </c>
      <c r="B1350" s="22" t="s">
        <v>1328</v>
      </c>
      <c r="D1350" s="8" t="str">
        <f>IF($A$4="I",VLOOKUP(B1350,lingue!$A$1:$W$2481,12,FALSE),IF($A$4="GB",VLOOKUP(B1350,lingue!$A$1:$W$2481,14,FALSE),IF($A$4="E",VLOOKUP(B1350,lingue!$A$1:$W$2481,20,FALSE),IF($A$4="PL",VLOOKUP(B1350,lingue!$A$1:$W$2481,22,FALSE),IF($A$4="D",VLOOKUP(B1350,lingue!$A$1:$W$2481,16,FALSE),IF($A$4="F",VLOOKUP(B1350,lingue!$A$1:$W$2481,18,FALSE)))))))</f>
        <v>SCAFFALE AGGIUNTIVO QUICK BIFRONTE CON 2 MENSOLE FISSE PROF. 295 MM + 8 COMPAT REPLAST COC0035401 GRIGIO SCURO - DIM. MM L=985 P=925 A=1813</v>
      </c>
      <c r="E1350" s="23" t="str">
        <f>IF($A$4="I",VLOOKUP(B1350,lingue!$A$1:$W$2481,13,FALSE),IF($A$4="GB",VLOOKUP(B1350,lingue!$A$1:$W$2481,15,FALSE),IF($A$4="E",VLOOKUP(B1350,lingue!$A$1:$W$2481,21,FALSE),IF($A$4="PL",VLOOKUP(B1350,lingue!$A$1:$W$2481,23,FALSE),IF($A$4="D",VLOOKUP(B1350,lingue!$A$1:$W$2481,17,FALSE),IF($A$4="F",VLOOKUP(B1350,lingue!$A$1:$W$2481,19,FALSE)))))))</f>
        <v>SCAFFALE E MENSOLE ZINCATE - FORNITO SMONTATO</v>
      </c>
      <c r="F1350" s="28"/>
      <c r="G1350" s="8"/>
      <c r="J1350" s="25">
        <v>1</v>
      </c>
      <c r="K1350" s="26"/>
      <c r="L1350" s="27">
        <v>234.79</v>
      </c>
      <c r="M1350" s="102"/>
    </row>
    <row r="1351" spans="1:13" ht="21.75" customHeight="1" x14ac:dyDescent="0.25">
      <c r="A1351" s="34" t="s">
        <v>1238</v>
      </c>
      <c r="B1351" s="22" t="s">
        <v>1329</v>
      </c>
      <c r="D1351" s="8" t="str">
        <f>IF($A$4="I",VLOOKUP(B1351,lingue!$A$1:$W$2481,12,FALSE),IF($A$4="GB",VLOOKUP(B1351,lingue!$A$1:$W$2481,14,FALSE),IF($A$4="E",VLOOKUP(B1351,lingue!$A$1:$W$2481,20,FALSE),IF($A$4="PL",VLOOKUP(B1351,lingue!$A$1:$W$2481,22,FALSE),IF($A$4="D",VLOOKUP(B1351,lingue!$A$1:$W$2481,16,FALSE),IF($A$4="F",VLOOKUP(B1351,lingue!$A$1:$W$2481,18,FALSE)))))))</f>
        <v>SCAFFALE AGGIUNTIVO QUICK BIFRONTE CON 2 MENSOLE FISSE PROF. 295 MM + 8 COMPAT COC3A25101 GRIGIO SCURO - DIM. MM L=985 P=925 A=1813</v>
      </c>
      <c r="E1351" s="23" t="str">
        <f>IF($A$4="I",VLOOKUP(B1351,lingue!$A$1:$W$2481,13,FALSE),IF($A$4="GB",VLOOKUP(B1351,lingue!$A$1:$W$2481,15,FALSE),IF($A$4="E",VLOOKUP(B1351,lingue!$A$1:$W$2481,21,FALSE),IF($A$4="PL",VLOOKUP(B1351,lingue!$A$1:$W$2481,23,FALSE),IF($A$4="D",VLOOKUP(B1351,lingue!$A$1:$W$2481,17,FALSE),IF($A$4="F",VLOOKUP(B1351,lingue!$A$1:$W$2481,19,FALSE)))))))</f>
        <v>SCAFFALE E MENSOLE ZINCATE - FORNITO SMONTATO</v>
      </c>
      <c r="F1351" s="28"/>
      <c r="G1351" s="8"/>
      <c r="J1351" s="25">
        <v>1</v>
      </c>
      <c r="K1351" s="26"/>
      <c r="L1351" s="27">
        <v>234.7</v>
      </c>
      <c r="M1351" s="102"/>
    </row>
    <row r="1352" spans="1:13" ht="21.75" customHeight="1" x14ac:dyDescent="0.25">
      <c r="A1352" s="34" t="s">
        <v>1238</v>
      </c>
      <c r="B1352" s="22" t="s">
        <v>1330</v>
      </c>
      <c r="D1352" s="8" t="str">
        <f>IF($A$4="I",VLOOKUP(B1352,lingue!$A$1:$W$2481,12,FALSE),IF($A$4="GB",VLOOKUP(B1352,lingue!$A$1:$W$2481,14,FALSE),IF($A$4="E",VLOOKUP(B1352,lingue!$A$1:$W$2481,20,FALSE),IF($A$4="PL",VLOOKUP(B1352,lingue!$A$1:$W$2481,22,FALSE),IF($A$4="D",VLOOKUP(B1352,lingue!$A$1:$W$2481,16,FALSE),IF($A$4="F",VLOOKUP(B1352,lingue!$A$1:$W$2481,18,FALSE)))))))</f>
        <v>SCAFFALE AGGIUNTIVO QUICK BIFRONTE CON 2 MENSOLE FISSE PROF. 295 MM + 8 COMPAT COC3A25102 VERDE - DIM. MM L=985 P=925 A=1813</v>
      </c>
      <c r="E1352" s="23" t="str">
        <f>IF($A$4="I",VLOOKUP(B1352,lingue!$A$1:$W$2481,13,FALSE),IF($A$4="GB",VLOOKUP(B1352,lingue!$A$1:$W$2481,15,FALSE),IF($A$4="E",VLOOKUP(B1352,lingue!$A$1:$W$2481,21,FALSE),IF($A$4="PL",VLOOKUP(B1352,lingue!$A$1:$W$2481,23,FALSE),IF($A$4="D",VLOOKUP(B1352,lingue!$A$1:$W$2481,17,FALSE),IF($A$4="F",VLOOKUP(B1352,lingue!$A$1:$W$2481,19,FALSE)))))))</f>
        <v>SCAFFALE E MENSOLE ZINCATE - FORNITO SMONTATO</v>
      </c>
      <c r="F1352" s="28"/>
      <c r="G1352" s="8"/>
      <c r="J1352" s="25">
        <v>1</v>
      </c>
      <c r="K1352" s="26"/>
      <c r="L1352" s="27">
        <v>234.7</v>
      </c>
      <c r="M1352" s="102"/>
    </row>
    <row r="1353" spans="1:13" ht="21.75" customHeight="1" x14ac:dyDescent="0.25">
      <c r="A1353" s="34" t="s">
        <v>1238</v>
      </c>
      <c r="B1353" s="22" t="s">
        <v>1331</v>
      </c>
      <c r="D1353" s="8" t="str">
        <f>IF($A$4="I",VLOOKUP(B1353,lingue!$A$1:$W$2481,12,FALSE),IF($A$4="GB",VLOOKUP(B1353,lingue!$A$1:$W$2481,14,FALSE),IF($A$4="E",VLOOKUP(B1353,lingue!$A$1:$W$2481,20,FALSE),IF($A$4="PL",VLOOKUP(B1353,lingue!$A$1:$W$2481,22,FALSE),IF($A$4="D",VLOOKUP(B1353,lingue!$A$1:$W$2481,16,FALSE),IF($A$4="F",VLOOKUP(B1353,lingue!$A$1:$W$2481,18,FALSE)))))))</f>
        <v>SCAFFALE AGGIUNTIVO QUICK BIFRONTE CON 2 MENSOLE FISSE PROF. 295 MM + 8 COMPAT COC3A25103 ROSSO - DIM. MM L=985 P=925 A=1813</v>
      </c>
      <c r="E1353" s="23" t="str">
        <f>IF($A$4="I",VLOOKUP(B1353,lingue!$A$1:$W$2481,13,FALSE),IF($A$4="GB",VLOOKUP(B1353,lingue!$A$1:$W$2481,15,FALSE),IF($A$4="E",VLOOKUP(B1353,lingue!$A$1:$W$2481,21,FALSE),IF($A$4="PL",VLOOKUP(B1353,lingue!$A$1:$W$2481,23,FALSE),IF($A$4="D",VLOOKUP(B1353,lingue!$A$1:$W$2481,17,FALSE),IF($A$4="F",VLOOKUP(B1353,lingue!$A$1:$W$2481,19,FALSE)))))))</f>
        <v>SCAFFALE E MENSOLE ZINCATE - FORNITO SMONTATO</v>
      </c>
      <c r="F1353" s="28"/>
      <c r="G1353" s="8"/>
      <c r="J1353" s="25">
        <v>1</v>
      </c>
      <c r="K1353" s="26"/>
      <c r="L1353" s="27">
        <v>234.7</v>
      </c>
      <c r="M1353" s="102"/>
    </row>
    <row r="1354" spans="1:13" ht="21.75" customHeight="1" x14ac:dyDescent="0.25">
      <c r="A1354" s="34" t="s">
        <v>1238</v>
      </c>
      <c r="B1354" s="22" t="s">
        <v>1332</v>
      </c>
      <c r="D1354" s="8" t="str">
        <f>IF($A$4="I",VLOOKUP(B1354,lingue!$A$1:$W$2481,12,FALSE),IF($A$4="GB",VLOOKUP(B1354,lingue!$A$1:$W$2481,14,FALSE),IF($A$4="E",VLOOKUP(B1354,lingue!$A$1:$W$2481,20,FALSE),IF($A$4="PL",VLOOKUP(B1354,lingue!$A$1:$W$2481,22,FALSE),IF($A$4="D",VLOOKUP(B1354,lingue!$A$1:$W$2481,16,FALSE),IF($A$4="F",VLOOKUP(B1354,lingue!$A$1:$W$2481,18,FALSE)))))))</f>
        <v>SCAFFALE AGGIUNTIVO QUICK BIFRONTE CON 2 MENSOLE FISSE PROF. 295 MM + 8 COMPAT COC3A25104 BLU - DIM. MM L=985 P=925 A=1813</v>
      </c>
      <c r="E1354" s="23" t="str">
        <f>IF($A$4="I",VLOOKUP(B1354,lingue!$A$1:$W$2481,13,FALSE),IF($A$4="GB",VLOOKUP(B1354,lingue!$A$1:$W$2481,15,FALSE),IF($A$4="E",VLOOKUP(B1354,lingue!$A$1:$W$2481,21,FALSE),IF($A$4="PL",VLOOKUP(B1354,lingue!$A$1:$W$2481,23,FALSE),IF($A$4="D",VLOOKUP(B1354,lingue!$A$1:$W$2481,17,FALSE),IF($A$4="F",VLOOKUP(B1354,lingue!$A$1:$W$2481,19,FALSE)))))))</f>
        <v>SCAFFALE E MENSOLE ZINCATE - FORNITO SMONTATO</v>
      </c>
      <c r="F1354" s="28"/>
      <c r="G1354" s="8"/>
      <c r="J1354" s="25">
        <v>1</v>
      </c>
      <c r="K1354" s="26"/>
      <c r="L1354" s="27">
        <v>234.7</v>
      </c>
      <c r="M1354" s="102"/>
    </row>
    <row r="1355" spans="1:13" ht="21.75" customHeight="1" x14ac:dyDescent="0.25">
      <c r="A1355" s="34" t="s">
        <v>1238</v>
      </c>
      <c r="B1355" s="22" t="s">
        <v>1333</v>
      </c>
      <c r="D1355" s="8" t="str">
        <f>IF($A$4="I",VLOOKUP(B1355,lingue!$A$1:$W$2481,12,FALSE),IF($A$4="GB",VLOOKUP(B1355,lingue!$A$1:$W$2481,14,FALSE),IF($A$4="E",VLOOKUP(B1355,lingue!$A$1:$W$2481,20,FALSE),IF($A$4="PL",VLOOKUP(B1355,lingue!$A$1:$W$2481,22,FALSE),IF($A$4="D",VLOOKUP(B1355,lingue!$A$1:$W$2481,16,FALSE),IF($A$4="F",VLOOKUP(B1355,lingue!$A$1:$W$2481,18,FALSE)))))))</f>
        <v>SCAFFALE AGGIUNTIVO QUICK BIFRONTE CON 2 MENSOLE FISSE PROF. 295 MM + 8 COMPAT COC3A25105 GIALLO - DIM. MM L=985 P=925 A=1813</v>
      </c>
      <c r="E1355" s="23" t="str">
        <f>IF($A$4="I",VLOOKUP(B1355,lingue!$A$1:$W$2481,13,FALSE),IF($A$4="GB",VLOOKUP(B1355,lingue!$A$1:$W$2481,15,FALSE),IF($A$4="E",VLOOKUP(B1355,lingue!$A$1:$W$2481,21,FALSE),IF($A$4="PL",VLOOKUP(B1355,lingue!$A$1:$W$2481,23,FALSE),IF($A$4="D",VLOOKUP(B1355,lingue!$A$1:$W$2481,17,FALSE),IF($A$4="F",VLOOKUP(B1355,lingue!$A$1:$W$2481,19,FALSE)))))))</f>
        <v>SCAFFALE E MENSOLE ZINCATE - FORNITO SMONTATO</v>
      </c>
      <c r="F1355" s="28"/>
      <c r="G1355" s="8"/>
      <c r="J1355" s="25">
        <v>1</v>
      </c>
      <c r="K1355" s="26"/>
      <c r="L1355" s="27">
        <v>234.7</v>
      </c>
      <c r="M1355" s="102"/>
    </row>
    <row r="1356" spans="1:13" ht="21.75" customHeight="1" x14ac:dyDescent="0.25">
      <c r="A1356" s="34" t="s">
        <v>1238</v>
      </c>
      <c r="B1356" s="22" t="s">
        <v>1334</v>
      </c>
      <c r="D1356" s="8" t="str">
        <f>IF($A$4="I",VLOOKUP(B1356,lingue!$A$1:$W$2481,12,FALSE),IF($A$4="GB",VLOOKUP(B1356,lingue!$A$1:$W$2481,14,FALSE),IF($A$4="E",VLOOKUP(B1356,lingue!$A$1:$W$2481,20,FALSE),IF($A$4="PL",VLOOKUP(B1356,lingue!$A$1:$W$2481,22,FALSE),IF($A$4="D",VLOOKUP(B1356,lingue!$A$1:$W$2481,16,FALSE),IF($A$4="F",VLOOKUP(B1356,lingue!$A$1:$W$2481,18,FALSE)))))))</f>
        <v>SCAFFALE AGGIUNTIVO QUICK BIFRONTE CON 2 MENSOLE FISSE PROF. 295 MM + 8 COMPAT REPLAST COC3A25401 GRIGIO SCURO - DIM. MM L=985 P=925 A=1813</v>
      </c>
      <c r="E1356" s="23" t="str">
        <f>IF($A$4="I",VLOOKUP(B1356,lingue!$A$1:$W$2481,13,FALSE),IF($A$4="GB",VLOOKUP(B1356,lingue!$A$1:$W$2481,15,FALSE),IF($A$4="E",VLOOKUP(B1356,lingue!$A$1:$W$2481,21,FALSE),IF($A$4="PL",VLOOKUP(B1356,lingue!$A$1:$W$2481,23,FALSE),IF($A$4="D",VLOOKUP(B1356,lingue!$A$1:$W$2481,17,FALSE),IF($A$4="F",VLOOKUP(B1356,lingue!$A$1:$W$2481,19,FALSE)))))))</f>
        <v>SCAFFALE E MENSOLE ZINCATE - FORNITO SMONTATO</v>
      </c>
      <c r="F1356" s="28"/>
      <c r="G1356" s="8"/>
      <c r="J1356" s="25">
        <v>1</v>
      </c>
      <c r="K1356" s="26"/>
      <c r="L1356" s="27">
        <v>228.66</v>
      </c>
      <c r="M1356" s="102"/>
    </row>
    <row r="1357" spans="1:13" ht="21.75" customHeight="1" x14ac:dyDescent="0.25">
      <c r="A1357" s="34" t="s">
        <v>1238</v>
      </c>
      <c r="B1357" s="22" t="s">
        <v>1335</v>
      </c>
      <c r="D1357" s="8" t="str">
        <f>IF($A$4="I",VLOOKUP(B1357,lingue!$A$1:$W$2481,12,FALSE),IF($A$4="GB",VLOOKUP(B1357,lingue!$A$1:$W$2481,14,FALSE),IF($A$4="E",VLOOKUP(B1357,lingue!$A$1:$W$2481,20,FALSE),IF($A$4="PL",VLOOKUP(B1357,lingue!$A$1:$W$2481,22,FALSE),IF($A$4="D",VLOOKUP(B1357,lingue!$A$1:$W$2481,16,FALSE),IF($A$4="F",VLOOKUP(B1357,lingue!$A$1:$W$2481,18,FALSE)))))))</f>
        <v xml:space="preserve">MENSOLA QUICK FISSA AGGIUNTIVA PROF. 150 MM + 9 COMPAT COC0015101 GRIGIO SCURO - DIM. MM L=1023 P=150 </v>
      </c>
      <c r="E1357" s="23" t="str">
        <f>IF($A$4="I",VLOOKUP(B1357,lingue!$A$1:$W$2481,13,FALSE),IF($A$4="GB",VLOOKUP(B1357,lingue!$A$1:$W$2481,15,FALSE),IF($A$4="E",VLOOKUP(B1357,lingue!$A$1:$W$2481,21,FALSE),IF($A$4="PL",VLOOKUP(B1357,lingue!$A$1:$W$2481,23,FALSE),IF($A$4="D",VLOOKUP(B1357,lingue!$A$1:$W$2481,17,FALSE),IF($A$4="F",VLOOKUP(B1357,lingue!$A$1:$W$2481,19,FALSE)))))))</f>
        <v>MENSOLE ZINCATE - FORNITO SMONTATO</v>
      </c>
      <c r="F1357" s="28"/>
      <c r="G1357" s="8"/>
      <c r="J1357" s="25">
        <v>1</v>
      </c>
      <c r="K1357" s="26"/>
      <c r="L1357" s="27">
        <v>24.27</v>
      </c>
      <c r="M1357" s="102"/>
    </row>
    <row r="1358" spans="1:13" ht="21.75" customHeight="1" x14ac:dyDescent="0.25">
      <c r="A1358" s="34" t="s">
        <v>1238</v>
      </c>
      <c r="B1358" s="22" t="s">
        <v>1336</v>
      </c>
      <c r="D1358" s="8" t="str">
        <f>IF($A$4="I",VLOOKUP(B1358,lingue!$A$1:$W$2481,12,FALSE),IF($A$4="GB",VLOOKUP(B1358,lingue!$A$1:$W$2481,14,FALSE),IF($A$4="E",VLOOKUP(B1358,lingue!$A$1:$W$2481,20,FALSE),IF($A$4="PL",VLOOKUP(B1358,lingue!$A$1:$W$2481,22,FALSE),IF($A$4="D",VLOOKUP(B1358,lingue!$A$1:$W$2481,16,FALSE),IF($A$4="F",VLOOKUP(B1358,lingue!$A$1:$W$2481,18,FALSE)))))))</f>
        <v xml:space="preserve">MENSOLA QUICK FISSA AGGIUNTIVA PROF. 150 MM + 9 COMPAT COC0015102 VERDE - DIM. MM L=1023 P=150 </v>
      </c>
      <c r="E1358" s="23" t="str">
        <f>IF($A$4="I",VLOOKUP(B1358,lingue!$A$1:$W$2481,13,FALSE),IF($A$4="GB",VLOOKUP(B1358,lingue!$A$1:$W$2481,15,FALSE),IF($A$4="E",VLOOKUP(B1358,lingue!$A$1:$W$2481,21,FALSE),IF($A$4="PL",VLOOKUP(B1358,lingue!$A$1:$W$2481,23,FALSE),IF($A$4="D",VLOOKUP(B1358,lingue!$A$1:$W$2481,17,FALSE),IF($A$4="F",VLOOKUP(B1358,lingue!$A$1:$W$2481,19,FALSE)))))))</f>
        <v>MENSOLE ZINCATE - FORNITO SMONTATO</v>
      </c>
      <c r="F1358" s="28"/>
      <c r="G1358" s="8"/>
      <c r="J1358" s="25">
        <v>1</v>
      </c>
      <c r="K1358" s="26"/>
      <c r="L1358" s="27">
        <v>24.27</v>
      </c>
      <c r="M1358" s="102"/>
    </row>
    <row r="1359" spans="1:13" ht="21.75" customHeight="1" x14ac:dyDescent="0.25">
      <c r="A1359" s="34" t="s">
        <v>1238</v>
      </c>
      <c r="B1359" s="22" t="s">
        <v>1337</v>
      </c>
      <c r="D1359" s="8" t="str">
        <f>IF($A$4="I",VLOOKUP(B1359,lingue!$A$1:$W$2481,12,FALSE),IF($A$4="GB",VLOOKUP(B1359,lingue!$A$1:$W$2481,14,FALSE),IF($A$4="E",VLOOKUP(B1359,lingue!$A$1:$W$2481,20,FALSE),IF($A$4="PL",VLOOKUP(B1359,lingue!$A$1:$W$2481,22,FALSE),IF($A$4="D",VLOOKUP(B1359,lingue!$A$1:$W$2481,16,FALSE),IF($A$4="F",VLOOKUP(B1359,lingue!$A$1:$W$2481,18,FALSE)))))))</f>
        <v xml:space="preserve">MENSOLA QUICK FISSA AGGIUNTIVA PROF. 150 MM + 9 COMPAT COC0015103 ROSSO - DIM. MM L=1023 P=150 </v>
      </c>
      <c r="E1359" s="23" t="str">
        <f>IF($A$4="I",VLOOKUP(B1359,lingue!$A$1:$W$2481,13,FALSE),IF($A$4="GB",VLOOKUP(B1359,lingue!$A$1:$W$2481,15,FALSE),IF($A$4="E",VLOOKUP(B1359,lingue!$A$1:$W$2481,21,FALSE),IF($A$4="PL",VLOOKUP(B1359,lingue!$A$1:$W$2481,23,FALSE),IF($A$4="D",VLOOKUP(B1359,lingue!$A$1:$W$2481,17,FALSE),IF($A$4="F",VLOOKUP(B1359,lingue!$A$1:$W$2481,19,FALSE)))))))</f>
        <v>MENSOLE ZINCATE - FORNITO SMONTATO</v>
      </c>
      <c r="F1359" s="28"/>
      <c r="G1359" s="8"/>
      <c r="J1359" s="25">
        <v>1</v>
      </c>
      <c r="K1359" s="26"/>
      <c r="L1359" s="27">
        <v>24.27</v>
      </c>
      <c r="M1359" s="102"/>
    </row>
    <row r="1360" spans="1:13" ht="21.75" customHeight="1" x14ac:dyDescent="0.25">
      <c r="A1360" s="34" t="s">
        <v>1238</v>
      </c>
      <c r="B1360" s="22" t="s">
        <v>1338</v>
      </c>
      <c r="D1360" s="8" t="str">
        <f>IF($A$4="I",VLOOKUP(B1360,lingue!$A$1:$W$2481,12,FALSE),IF($A$4="GB",VLOOKUP(B1360,lingue!$A$1:$W$2481,14,FALSE),IF($A$4="E",VLOOKUP(B1360,lingue!$A$1:$W$2481,20,FALSE),IF($A$4="PL",VLOOKUP(B1360,lingue!$A$1:$W$2481,22,FALSE),IF($A$4="D",VLOOKUP(B1360,lingue!$A$1:$W$2481,16,FALSE),IF($A$4="F",VLOOKUP(B1360,lingue!$A$1:$W$2481,18,FALSE)))))))</f>
        <v xml:space="preserve">MENSOLA QUICK FISSA AGGIUNTIVA PROF. 150 MM + 9 COMPAT COC0015104 BLU - DIM. MM L=1023 P=150 </v>
      </c>
      <c r="E1360" s="23" t="str">
        <f>IF($A$4="I",VLOOKUP(B1360,lingue!$A$1:$W$2481,13,FALSE),IF($A$4="GB",VLOOKUP(B1360,lingue!$A$1:$W$2481,15,FALSE),IF($A$4="E",VLOOKUP(B1360,lingue!$A$1:$W$2481,21,FALSE),IF($A$4="PL",VLOOKUP(B1360,lingue!$A$1:$W$2481,23,FALSE),IF($A$4="D",VLOOKUP(B1360,lingue!$A$1:$W$2481,17,FALSE),IF($A$4="F",VLOOKUP(B1360,lingue!$A$1:$W$2481,19,FALSE)))))))</f>
        <v>MENSOLE ZINCATE - FORNITO SMONTATO</v>
      </c>
      <c r="F1360" s="28"/>
      <c r="G1360" s="8"/>
      <c r="J1360" s="25">
        <v>1</v>
      </c>
      <c r="K1360" s="26"/>
      <c r="L1360" s="27">
        <v>24.27</v>
      </c>
      <c r="M1360" s="102"/>
    </row>
    <row r="1361" spans="1:13" ht="21.75" customHeight="1" x14ac:dyDescent="0.25">
      <c r="A1361" s="34" t="s">
        <v>1238</v>
      </c>
      <c r="B1361" s="22" t="s">
        <v>1339</v>
      </c>
      <c r="D1361" s="8" t="str">
        <f>IF($A$4="I",VLOOKUP(B1361,lingue!$A$1:$W$2481,12,FALSE),IF($A$4="GB",VLOOKUP(B1361,lingue!$A$1:$W$2481,14,FALSE),IF($A$4="E",VLOOKUP(B1361,lingue!$A$1:$W$2481,20,FALSE),IF($A$4="PL",VLOOKUP(B1361,lingue!$A$1:$W$2481,22,FALSE),IF($A$4="D",VLOOKUP(B1361,lingue!$A$1:$W$2481,16,FALSE),IF($A$4="F",VLOOKUP(B1361,lingue!$A$1:$W$2481,18,FALSE)))))))</f>
        <v xml:space="preserve">MENSOLA QUICK FISSA AGGIUNTIVA PROF. 150 MM + 9 COMPAT COC0015105 GIALLO - DIM. MM L=1023 P=150 </v>
      </c>
      <c r="E1361" s="23" t="str">
        <f>IF($A$4="I",VLOOKUP(B1361,lingue!$A$1:$W$2481,13,FALSE),IF($A$4="GB",VLOOKUP(B1361,lingue!$A$1:$W$2481,15,FALSE),IF($A$4="E",VLOOKUP(B1361,lingue!$A$1:$W$2481,21,FALSE),IF($A$4="PL",VLOOKUP(B1361,lingue!$A$1:$W$2481,23,FALSE),IF($A$4="D",VLOOKUP(B1361,lingue!$A$1:$W$2481,17,FALSE),IF($A$4="F",VLOOKUP(B1361,lingue!$A$1:$W$2481,19,FALSE)))))))</f>
        <v>MENSOLE ZINCATE - FORNITO SMONTATO</v>
      </c>
      <c r="F1361" s="28"/>
      <c r="G1361" s="8"/>
      <c r="J1361" s="25">
        <v>1</v>
      </c>
      <c r="K1361" s="26"/>
      <c r="L1361" s="27">
        <v>24.27</v>
      </c>
      <c r="M1361" s="102"/>
    </row>
    <row r="1362" spans="1:13" ht="21.75" customHeight="1" x14ac:dyDescent="0.25">
      <c r="A1362" s="34" t="s">
        <v>1238</v>
      </c>
      <c r="B1362" s="22" t="s">
        <v>1340</v>
      </c>
      <c r="D1362" s="8" t="str">
        <f>IF($A$4="I",VLOOKUP(B1362,lingue!$A$1:$W$2481,12,FALSE),IF($A$4="GB",VLOOKUP(B1362,lingue!$A$1:$W$2481,14,FALSE),IF($A$4="E",VLOOKUP(B1362,lingue!$A$1:$W$2481,20,FALSE),IF($A$4="PL",VLOOKUP(B1362,lingue!$A$1:$W$2481,22,FALSE),IF($A$4="D",VLOOKUP(B1362,lingue!$A$1:$W$2481,16,FALSE),IF($A$4="F",VLOOKUP(B1362,lingue!$A$1:$W$2481,18,FALSE)))))))</f>
        <v xml:space="preserve">MENSOLA QUICK FISSA AGGIUNTIVA PROF. 150 MM + 9 COMPAT REPLAST COC0015401 GRIGIO SCURO - DIM. MM L=1023 P=150 </v>
      </c>
      <c r="E1362" s="23" t="str">
        <f>IF($A$4="I",VLOOKUP(B1362,lingue!$A$1:$W$2481,13,FALSE),IF($A$4="GB",VLOOKUP(B1362,lingue!$A$1:$W$2481,15,FALSE),IF($A$4="E",VLOOKUP(B1362,lingue!$A$1:$W$2481,21,FALSE),IF($A$4="PL",VLOOKUP(B1362,lingue!$A$1:$W$2481,23,FALSE),IF($A$4="D",VLOOKUP(B1362,lingue!$A$1:$W$2481,17,FALSE),IF($A$4="F",VLOOKUP(B1362,lingue!$A$1:$W$2481,19,FALSE)))))))</f>
        <v>MENSOLE ZINCATE - FORNITO SMONTATO</v>
      </c>
      <c r="F1362" s="28"/>
      <c r="G1362" s="8"/>
      <c r="J1362" s="25">
        <v>1</v>
      </c>
      <c r="K1362" s="26"/>
      <c r="L1362" s="27">
        <v>21.96</v>
      </c>
      <c r="M1362" s="102"/>
    </row>
    <row r="1363" spans="1:13" ht="21.75" customHeight="1" x14ac:dyDescent="0.25">
      <c r="A1363" s="34" t="s">
        <v>1238</v>
      </c>
      <c r="B1363" s="22" t="s">
        <v>1341</v>
      </c>
      <c r="D1363" s="8" t="str">
        <f>IF($A$4="I",VLOOKUP(B1363,lingue!$A$1:$W$2481,12,FALSE),IF($A$4="GB",VLOOKUP(B1363,lingue!$A$1:$W$2481,14,FALSE),IF($A$4="E",VLOOKUP(B1363,lingue!$A$1:$W$2481,20,FALSE),IF($A$4="PL",VLOOKUP(B1363,lingue!$A$1:$W$2481,22,FALSE),IF($A$4="D",VLOOKUP(B1363,lingue!$A$1:$W$2481,16,FALSE),IF($A$4="F",VLOOKUP(B1363,lingue!$A$1:$W$2481,18,FALSE)))))))</f>
        <v xml:space="preserve">MENSOLA QUICK FISSA AGGIUNTIVA PROF. 205 MM + 6 COMPAT COC0025101 GRIGIO SCURO - DIM. MM L=1023 P=205 </v>
      </c>
      <c r="E1363" s="23" t="str">
        <f>IF($A$4="I",VLOOKUP(B1363,lingue!$A$1:$W$2481,13,FALSE),IF($A$4="GB",VLOOKUP(B1363,lingue!$A$1:$W$2481,15,FALSE),IF($A$4="E",VLOOKUP(B1363,lingue!$A$1:$W$2481,21,FALSE),IF($A$4="PL",VLOOKUP(B1363,lingue!$A$1:$W$2481,23,FALSE),IF($A$4="D",VLOOKUP(B1363,lingue!$A$1:$W$2481,17,FALSE),IF($A$4="F",VLOOKUP(B1363,lingue!$A$1:$W$2481,19,FALSE)))))))</f>
        <v>MENSOLE ZINCATE - FORNITO SMONTATO</v>
      </c>
      <c r="F1363" s="28"/>
      <c r="G1363" s="8"/>
      <c r="J1363" s="25">
        <v>1</v>
      </c>
      <c r="K1363" s="26"/>
      <c r="L1363" s="27">
        <v>29.09</v>
      </c>
      <c r="M1363" s="102"/>
    </row>
    <row r="1364" spans="1:13" ht="21.75" customHeight="1" x14ac:dyDescent="0.25">
      <c r="A1364" s="34" t="s">
        <v>1238</v>
      </c>
      <c r="B1364" s="22" t="s">
        <v>1342</v>
      </c>
      <c r="D1364" s="8" t="str">
        <f>IF($A$4="I",VLOOKUP(B1364,lingue!$A$1:$W$2481,12,FALSE),IF($A$4="GB",VLOOKUP(B1364,lingue!$A$1:$W$2481,14,FALSE),IF($A$4="E",VLOOKUP(B1364,lingue!$A$1:$W$2481,20,FALSE),IF($A$4="PL",VLOOKUP(B1364,lingue!$A$1:$W$2481,22,FALSE),IF($A$4="D",VLOOKUP(B1364,lingue!$A$1:$W$2481,16,FALSE),IF($A$4="F",VLOOKUP(B1364,lingue!$A$1:$W$2481,18,FALSE)))))))</f>
        <v xml:space="preserve">MENSOLA QUICK FISSA AGGIUNTIVA PROF. 205 MM + 6 COMPAT COC0025102 VERDE - DIM. MM L=1023 P=205 </v>
      </c>
      <c r="E1364" s="23" t="str">
        <f>IF($A$4="I",VLOOKUP(B1364,lingue!$A$1:$W$2481,13,FALSE),IF($A$4="GB",VLOOKUP(B1364,lingue!$A$1:$W$2481,15,FALSE),IF($A$4="E",VLOOKUP(B1364,lingue!$A$1:$W$2481,21,FALSE),IF($A$4="PL",VLOOKUP(B1364,lingue!$A$1:$W$2481,23,FALSE),IF($A$4="D",VLOOKUP(B1364,lingue!$A$1:$W$2481,17,FALSE),IF($A$4="F",VLOOKUP(B1364,lingue!$A$1:$W$2481,19,FALSE)))))))</f>
        <v>MENSOLE ZINCATE - FORNITO SMONTATO</v>
      </c>
      <c r="F1364" s="28"/>
      <c r="G1364" s="8"/>
      <c r="J1364" s="25">
        <v>1</v>
      </c>
      <c r="K1364" s="26"/>
      <c r="L1364" s="27">
        <v>29.09</v>
      </c>
      <c r="M1364" s="102"/>
    </row>
    <row r="1365" spans="1:13" ht="21.75" customHeight="1" x14ac:dyDescent="0.25">
      <c r="A1365" s="34" t="s">
        <v>1238</v>
      </c>
      <c r="B1365" s="22" t="s">
        <v>1343</v>
      </c>
      <c r="D1365" s="8" t="str">
        <f>IF($A$4="I",VLOOKUP(B1365,lingue!$A$1:$W$2481,12,FALSE),IF($A$4="GB",VLOOKUP(B1365,lingue!$A$1:$W$2481,14,FALSE),IF($A$4="E",VLOOKUP(B1365,lingue!$A$1:$W$2481,20,FALSE),IF($A$4="PL",VLOOKUP(B1365,lingue!$A$1:$W$2481,22,FALSE),IF($A$4="D",VLOOKUP(B1365,lingue!$A$1:$W$2481,16,FALSE),IF($A$4="F",VLOOKUP(B1365,lingue!$A$1:$W$2481,18,FALSE)))))))</f>
        <v xml:space="preserve">MENSOLA QUICK FISSA AGGIUNTIVA PROF. 205 MM + 6 COMPAT COC0025103 ROSSO - DIM. MM L=1023 P=205 </v>
      </c>
      <c r="E1365" s="23" t="str">
        <f>IF($A$4="I",VLOOKUP(B1365,lingue!$A$1:$W$2481,13,FALSE),IF($A$4="GB",VLOOKUP(B1365,lingue!$A$1:$W$2481,15,FALSE),IF($A$4="E",VLOOKUP(B1365,lingue!$A$1:$W$2481,21,FALSE),IF($A$4="PL",VLOOKUP(B1365,lingue!$A$1:$W$2481,23,FALSE),IF($A$4="D",VLOOKUP(B1365,lingue!$A$1:$W$2481,17,FALSE),IF($A$4="F",VLOOKUP(B1365,lingue!$A$1:$W$2481,19,FALSE)))))))</f>
        <v>MENSOLE ZINCATE - FORNITO SMONTATO</v>
      </c>
      <c r="F1365" s="28"/>
      <c r="G1365" s="8"/>
      <c r="J1365" s="25">
        <v>1</v>
      </c>
      <c r="K1365" s="26"/>
      <c r="L1365" s="27">
        <v>29.09</v>
      </c>
      <c r="M1365" s="102"/>
    </row>
    <row r="1366" spans="1:13" ht="21.75" customHeight="1" x14ac:dyDescent="0.25">
      <c r="A1366" s="34" t="s">
        <v>1238</v>
      </c>
      <c r="B1366" s="22" t="s">
        <v>1344</v>
      </c>
      <c r="D1366" s="8" t="str">
        <f>IF($A$4="I",VLOOKUP(B1366,lingue!$A$1:$W$2481,12,FALSE),IF($A$4="GB",VLOOKUP(B1366,lingue!$A$1:$W$2481,14,FALSE),IF($A$4="E",VLOOKUP(B1366,lingue!$A$1:$W$2481,20,FALSE),IF($A$4="PL",VLOOKUP(B1366,lingue!$A$1:$W$2481,22,FALSE),IF($A$4="D",VLOOKUP(B1366,lingue!$A$1:$W$2481,16,FALSE),IF($A$4="F",VLOOKUP(B1366,lingue!$A$1:$W$2481,18,FALSE)))))))</f>
        <v xml:space="preserve">MENSOLA QUICK FISSA AGGIUNTIVA PROF. 205 MM + 6 COMPAT COC0025104 BLU - DIM. MM L=1023 P=205 </v>
      </c>
      <c r="E1366" s="23" t="str">
        <f>IF($A$4="I",VLOOKUP(B1366,lingue!$A$1:$W$2481,13,FALSE),IF($A$4="GB",VLOOKUP(B1366,lingue!$A$1:$W$2481,15,FALSE),IF($A$4="E",VLOOKUP(B1366,lingue!$A$1:$W$2481,21,FALSE),IF($A$4="PL",VLOOKUP(B1366,lingue!$A$1:$W$2481,23,FALSE),IF($A$4="D",VLOOKUP(B1366,lingue!$A$1:$W$2481,17,FALSE),IF($A$4="F",VLOOKUP(B1366,lingue!$A$1:$W$2481,19,FALSE)))))))</f>
        <v>MENSOLE ZINCATE - FORNITO SMONTATO</v>
      </c>
      <c r="F1366" s="28"/>
      <c r="G1366" s="8"/>
      <c r="J1366" s="25">
        <v>1</v>
      </c>
      <c r="K1366" s="26"/>
      <c r="L1366" s="27">
        <v>29.09</v>
      </c>
      <c r="M1366" s="102"/>
    </row>
    <row r="1367" spans="1:13" ht="21.75" customHeight="1" x14ac:dyDescent="0.25">
      <c r="A1367" s="34" t="s">
        <v>1238</v>
      </c>
      <c r="B1367" s="22" t="s">
        <v>1345</v>
      </c>
      <c r="D1367" s="8" t="str">
        <f>IF($A$4="I",VLOOKUP(B1367,lingue!$A$1:$W$2481,12,FALSE),IF($A$4="GB",VLOOKUP(B1367,lingue!$A$1:$W$2481,14,FALSE),IF($A$4="E",VLOOKUP(B1367,lingue!$A$1:$W$2481,20,FALSE),IF($A$4="PL",VLOOKUP(B1367,lingue!$A$1:$W$2481,22,FALSE),IF($A$4="D",VLOOKUP(B1367,lingue!$A$1:$W$2481,16,FALSE),IF($A$4="F",VLOOKUP(B1367,lingue!$A$1:$W$2481,18,FALSE)))))))</f>
        <v xml:space="preserve">MENSOLA QUICK FISSA AGGIUNTIVA PROF. 205 MM + 6 COMPAT COC0025105 GIALLO - DIM. MM L=1023 P=205 </v>
      </c>
      <c r="E1367" s="23" t="str">
        <f>IF($A$4="I",VLOOKUP(B1367,lingue!$A$1:$W$2481,13,FALSE),IF($A$4="GB",VLOOKUP(B1367,lingue!$A$1:$W$2481,15,FALSE),IF($A$4="E",VLOOKUP(B1367,lingue!$A$1:$W$2481,21,FALSE),IF($A$4="PL",VLOOKUP(B1367,lingue!$A$1:$W$2481,23,FALSE),IF($A$4="D",VLOOKUP(B1367,lingue!$A$1:$W$2481,17,FALSE),IF($A$4="F",VLOOKUP(B1367,lingue!$A$1:$W$2481,19,FALSE)))))))</f>
        <v>MENSOLE ZINCATE - FORNITO SMONTATO</v>
      </c>
      <c r="F1367" s="28"/>
      <c r="G1367" s="8"/>
      <c r="J1367" s="25">
        <v>1</v>
      </c>
      <c r="K1367" s="26"/>
      <c r="L1367" s="27">
        <v>29.09</v>
      </c>
      <c r="M1367" s="102"/>
    </row>
    <row r="1368" spans="1:13" ht="21.75" customHeight="1" x14ac:dyDescent="0.25">
      <c r="A1368" s="34" t="s">
        <v>1238</v>
      </c>
      <c r="B1368" s="22" t="s">
        <v>1346</v>
      </c>
      <c r="D1368" s="8" t="str">
        <f>IF($A$4="I",VLOOKUP(B1368,lingue!$A$1:$W$2481,12,FALSE),IF($A$4="GB",VLOOKUP(B1368,lingue!$A$1:$W$2481,14,FALSE),IF($A$4="E",VLOOKUP(B1368,lingue!$A$1:$W$2481,20,FALSE),IF($A$4="PL",VLOOKUP(B1368,lingue!$A$1:$W$2481,22,FALSE),IF($A$4="D",VLOOKUP(B1368,lingue!$A$1:$W$2481,16,FALSE),IF($A$4="F",VLOOKUP(B1368,lingue!$A$1:$W$2481,18,FALSE)))))))</f>
        <v xml:space="preserve">MENSOLA QUICK FISSA AGGIUNTIVA PROF. 205 MM + 6 COMPAT REPLAST COC0025401 GRIGIO SCURO - DIM. MM L=1023 P=205 </v>
      </c>
      <c r="E1368" s="23" t="str">
        <f>IF($A$4="I",VLOOKUP(B1368,lingue!$A$1:$W$2481,13,FALSE),IF($A$4="GB",VLOOKUP(B1368,lingue!$A$1:$W$2481,15,FALSE),IF($A$4="E",VLOOKUP(B1368,lingue!$A$1:$W$2481,21,FALSE),IF($A$4="PL",VLOOKUP(B1368,lingue!$A$1:$W$2481,23,FALSE),IF($A$4="D",VLOOKUP(B1368,lingue!$A$1:$W$2481,17,FALSE),IF($A$4="F",VLOOKUP(B1368,lingue!$A$1:$W$2481,19,FALSE)))))))</f>
        <v>MENSOLE ZINCATE - FORNITO SMONTATO</v>
      </c>
      <c r="F1368" s="28"/>
      <c r="G1368" s="8"/>
      <c r="J1368" s="25">
        <v>1</v>
      </c>
      <c r="K1368" s="26"/>
      <c r="L1368" s="27">
        <v>26.82</v>
      </c>
      <c r="M1368" s="102"/>
    </row>
    <row r="1369" spans="1:13" ht="21.75" customHeight="1" x14ac:dyDescent="0.25">
      <c r="A1369" s="34" t="s">
        <v>1238</v>
      </c>
      <c r="B1369" s="22" t="s">
        <v>1347</v>
      </c>
      <c r="D1369" s="8" t="str">
        <f>IF($A$4="I",VLOOKUP(B1369,lingue!$A$1:$W$2481,12,FALSE),IF($A$4="GB",VLOOKUP(B1369,lingue!$A$1:$W$2481,14,FALSE),IF($A$4="E",VLOOKUP(B1369,lingue!$A$1:$W$2481,20,FALSE),IF($A$4="PL",VLOOKUP(B1369,lingue!$A$1:$W$2481,22,FALSE),IF($A$4="D",VLOOKUP(B1369,lingue!$A$1:$W$2481,16,FALSE),IF($A$4="F",VLOOKUP(B1369,lingue!$A$1:$W$2481,18,FALSE)))))))</f>
        <v xml:space="preserve">MENSOLA QUICK FISSA AGGIUNTIVA PROF. 295 MM + 4 COMPAT COC0035101 GRIGIO SCURO - DIM. MM L=1023 P=295 </v>
      </c>
      <c r="E1369" s="23" t="str">
        <f>IF($A$4="I",VLOOKUP(B1369,lingue!$A$1:$W$2481,13,FALSE),IF($A$4="GB",VLOOKUP(B1369,lingue!$A$1:$W$2481,15,FALSE),IF($A$4="E",VLOOKUP(B1369,lingue!$A$1:$W$2481,21,FALSE),IF($A$4="PL",VLOOKUP(B1369,lingue!$A$1:$W$2481,23,FALSE),IF($A$4="D",VLOOKUP(B1369,lingue!$A$1:$W$2481,17,FALSE),IF($A$4="F",VLOOKUP(B1369,lingue!$A$1:$W$2481,19,FALSE)))))))</f>
        <v>MENSOLE ZINCATE - FORNITO SMONTATO</v>
      </c>
      <c r="F1369" s="28"/>
      <c r="G1369" s="8"/>
      <c r="J1369" s="25">
        <v>1</v>
      </c>
      <c r="K1369" s="26"/>
      <c r="L1369" s="27">
        <v>43.7</v>
      </c>
      <c r="M1369" s="102"/>
    </row>
    <row r="1370" spans="1:13" ht="21.75" customHeight="1" x14ac:dyDescent="0.25">
      <c r="A1370" s="34" t="s">
        <v>1238</v>
      </c>
      <c r="B1370" s="22" t="s">
        <v>1348</v>
      </c>
      <c r="D1370" s="8" t="str">
        <f>IF($A$4="I",VLOOKUP(B1370,lingue!$A$1:$W$2481,12,FALSE),IF($A$4="GB",VLOOKUP(B1370,lingue!$A$1:$W$2481,14,FALSE),IF($A$4="E",VLOOKUP(B1370,lingue!$A$1:$W$2481,20,FALSE),IF($A$4="PL",VLOOKUP(B1370,lingue!$A$1:$W$2481,22,FALSE),IF($A$4="D",VLOOKUP(B1370,lingue!$A$1:$W$2481,16,FALSE),IF($A$4="F",VLOOKUP(B1370,lingue!$A$1:$W$2481,18,FALSE)))))))</f>
        <v xml:space="preserve">MENSOLA QUICK FISSA AGGIUNTIVA PROF. 295 MM + 4 COMPAT COC0035102 VERDE - DIM. MM L=1023 P=295 </v>
      </c>
      <c r="E1370" s="23" t="str">
        <f>IF($A$4="I",VLOOKUP(B1370,lingue!$A$1:$W$2481,13,FALSE),IF($A$4="GB",VLOOKUP(B1370,lingue!$A$1:$W$2481,15,FALSE),IF($A$4="E",VLOOKUP(B1370,lingue!$A$1:$W$2481,21,FALSE),IF($A$4="PL",VLOOKUP(B1370,lingue!$A$1:$W$2481,23,FALSE),IF($A$4="D",VLOOKUP(B1370,lingue!$A$1:$W$2481,17,FALSE),IF($A$4="F",VLOOKUP(B1370,lingue!$A$1:$W$2481,19,FALSE)))))))</f>
        <v>MENSOLE ZINCATE - FORNITO SMONTATO</v>
      </c>
      <c r="F1370" s="28"/>
      <c r="G1370" s="8"/>
      <c r="J1370" s="25">
        <v>1</v>
      </c>
      <c r="K1370" s="26"/>
      <c r="L1370" s="27">
        <v>43.7</v>
      </c>
      <c r="M1370" s="102"/>
    </row>
    <row r="1371" spans="1:13" ht="21.75" customHeight="1" x14ac:dyDescent="0.25">
      <c r="A1371" s="34" t="s">
        <v>1238</v>
      </c>
      <c r="B1371" s="22" t="s">
        <v>1349</v>
      </c>
      <c r="D1371" s="8" t="str">
        <f>IF($A$4="I",VLOOKUP(B1371,lingue!$A$1:$W$2481,12,FALSE),IF($A$4="GB",VLOOKUP(B1371,lingue!$A$1:$W$2481,14,FALSE),IF($A$4="E",VLOOKUP(B1371,lingue!$A$1:$W$2481,20,FALSE),IF($A$4="PL",VLOOKUP(B1371,lingue!$A$1:$W$2481,22,FALSE),IF($A$4="D",VLOOKUP(B1371,lingue!$A$1:$W$2481,16,FALSE),IF($A$4="F",VLOOKUP(B1371,lingue!$A$1:$W$2481,18,FALSE)))))))</f>
        <v xml:space="preserve">MENSOLA QUICK FISSA AGGIUNTIVA PROF. 295 MM + 4 COMPAT COC0035103 ROSSO - DIM. MM L=1023 P=295 </v>
      </c>
      <c r="E1371" s="23" t="str">
        <f>IF($A$4="I",VLOOKUP(B1371,lingue!$A$1:$W$2481,13,FALSE),IF($A$4="GB",VLOOKUP(B1371,lingue!$A$1:$W$2481,15,FALSE),IF($A$4="E",VLOOKUP(B1371,lingue!$A$1:$W$2481,21,FALSE),IF($A$4="PL",VLOOKUP(B1371,lingue!$A$1:$W$2481,23,FALSE),IF($A$4="D",VLOOKUP(B1371,lingue!$A$1:$W$2481,17,FALSE),IF($A$4="F",VLOOKUP(B1371,lingue!$A$1:$W$2481,19,FALSE)))))))</f>
        <v>MENSOLE ZINCATE - FORNITO SMONTATO</v>
      </c>
      <c r="F1371" s="28"/>
      <c r="G1371" s="8"/>
      <c r="J1371" s="25">
        <v>1</v>
      </c>
      <c r="K1371" s="26"/>
      <c r="L1371" s="27">
        <v>43.7</v>
      </c>
      <c r="M1371" s="102"/>
    </row>
    <row r="1372" spans="1:13" ht="21.75" customHeight="1" x14ac:dyDescent="0.25">
      <c r="A1372" s="34" t="s">
        <v>1238</v>
      </c>
      <c r="B1372" s="22" t="s">
        <v>1350</v>
      </c>
      <c r="D1372" s="8" t="str">
        <f>IF($A$4="I",VLOOKUP(B1372,lingue!$A$1:$W$2481,12,FALSE),IF($A$4="GB",VLOOKUP(B1372,lingue!$A$1:$W$2481,14,FALSE),IF($A$4="E",VLOOKUP(B1372,lingue!$A$1:$W$2481,20,FALSE),IF($A$4="PL",VLOOKUP(B1372,lingue!$A$1:$W$2481,22,FALSE),IF($A$4="D",VLOOKUP(B1372,lingue!$A$1:$W$2481,16,FALSE),IF($A$4="F",VLOOKUP(B1372,lingue!$A$1:$W$2481,18,FALSE)))))))</f>
        <v xml:space="preserve">MENSOLA QUICK FISSA AGGIUNTIVA PROF. 295 MM + 4 COMPAT COC0035104 BLU - DIM. MM L=1023 P=295 </v>
      </c>
      <c r="E1372" s="23" t="str">
        <f>IF($A$4="I",VLOOKUP(B1372,lingue!$A$1:$W$2481,13,FALSE),IF($A$4="GB",VLOOKUP(B1372,lingue!$A$1:$W$2481,15,FALSE),IF($A$4="E",VLOOKUP(B1372,lingue!$A$1:$W$2481,21,FALSE),IF($A$4="PL",VLOOKUP(B1372,lingue!$A$1:$W$2481,23,FALSE),IF($A$4="D",VLOOKUP(B1372,lingue!$A$1:$W$2481,17,FALSE),IF($A$4="F",VLOOKUP(B1372,lingue!$A$1:$W$2481,19,FALSE)))))))</f>
        <v>MENSOLE ZINCATE - FORNITO SMONTATO</v>
      </c>
      <c r="F1372" s="28"/>
      <c r="G1372" s="8"/>
      <c r="J1372" s="25">
        <v>1</v>
      </c>
      <c r="K1372" s="26"/>
      <c r="L1372" s="27">
        <v>43.7</v>
      </c>
      <c r="M1372" s="102"/>
    </row>
    <row r="1373" spans="1:13" ht="21.75" customHeight="1" x14ac:dyDescent="0.25">
      <c r="A1373" s="34" t="s">
        <v>1238</v>
      </c>
      <c r="B1373" s="22" t="s">
        <v>1351</v>
      </c>
      <c r="D1373" s="8" t="str">
        <f>IF($A$4="I",VLOOKUP(B1373,lingue!$A$1:$W$2481,12,FALSE),IF($A$4="GB",VLOOKUP(B1373,lingue!$A$1:$W$2481,14,FALSE),IF($A$4="E",VLOOKUP(B1373,lingue!$A$1:$W$2481,20,FALSE),IF($A$4="PL",VLOOKUP(B1373,lingue!$A$1:$W$2481,22,FALSE),IF($A$4="D",VLOOKUP(B1373,lingue!$A$1:$W$2481,16,FALSE),IF($A$4="F",VLOOKUP(B1373,lingue!$A$1:$W$2481,18,FALSE)))))))</f>
        <v xml:space="preserve">MENSOLA QUICK FISSA AGGIUNTIVA PROF. 295 MM + 4 COMPAT COC0035105 GIALLO - DIM. MM L=1023 P=295 </v>
      </c>
      <c r="E1373" s="23" t="str">
        <f>IF($A$4="I",VLOOKUP(B1373,lingue!$A$1:$W$2481,13,FALSE),IF($A$4="GB",VLOOKUP(B1373,lingue!$A$1:$W$2481,15,FALSE),IF($A$4="E",VLOOKUP(B1373,lingue!$A$1:$W$2481,21,FALSE),IF($A$4="PL",VLOOKUP(B1373,lingue!$A$1:$W$2481,23,FALSE),IF($A$4="D",VLOOKUP(B1373,lingue!$A$1:$W$2481,17,FALSE),IF($A$4="F",VLOOKUP(B1373,lingue!$A$1:$W$2481,19,FALSE)))))))</f>
        <v>MENSOLE ZINCATE - FORNITO SMONTATO</v>
      </c>
      <c r="F1373" s="28"/>
      <c r="G1373" s="8"/>
      <c r="J1373" s="25">
        <v>1</v>
      </c>
      <c r="K1373" s="26"/>
      <c r="L1373" s="27">
        <v>43.7</v>
      </c>
      <c r="M1373" s="102"/>
    </row>
    <row r="1374" spans="1:13" ht="21.75" customHeight="1" x14ac:dyDescent="0.25">
      <c r="A1374" s="34" t="s">
        <v>1238</v>
      </c>
      <c r="B1374" s="22" t="s">
        <v>1352</v>
      </c>
      <c r="D1374" s="8" t="str">
        <f>IF($A$4="I",VLOOKUP(B1374,lingue!$A$1:$W$2481,12,FALSE),IF($A$4="GB",VLOOKUP(B1374,lingue!$A$1:$W$2481,14,FALSE),IF($A$4="E",VLOOKUP(B1374,lingue!$A$1:$W$2481,20,FALSE),IF($A$4="PL",VLOOKUP(B1374,lingue!$A$1:$W$2481,22,FALSE),IF($A$4="D",VLOOKUP(B1374,lingue!$A$1:$W$2481,16,FALSE),IF($A$4="F",VLOOKUP(B1374,lingue!$A$1:$W$2481,18,FALSE)))))))</f>
        <v xml:space="preserve">MENSOLA QUICK FISSA AGGIUNTIVA PROF. 295 MM + 4 COMPAT REPLAST COC0035401 GRIGIO SCURO - DIM. MM L=1023 P=295 </v>
      </c>
      <c r="E1374" s="23" t="str">
        <f>IF($A$4="I",VLOOKUP(B1374,lingue!$A$1:$W$2481,13,FALSE),IF($A$4="GB",VLOOKUP(B1374,lingue!$A$1:$W$2481,15,FALSE),IF($A$4="E",VLOOKUP(B1374,lingue!$A$1:$W$2481,21,FALSE),IF($A$4="PL",VLOOKUP(B1374,lingue!$A$1:$W$2481,23,FALSE),IF($A$4="D",VLOOKUP(B1374,lingue!$A$1:$W$2481,17,FALSE),IF($A$4="F",VLOOKUP(B1374,lingue!$A$1:$W$2481,19,FALSE)))))))</f>
        <v>MENSOLE ZINCATE - FORNITO SMONTATO</v>
      </c>
      <c r="F1374" s="28"/>
      <c r="G1374" s="8"/>
      <c r="J1374" s="25">
        <v>1</v>
      </c>
      <c r="K1374" s="26"/>
      <c r="L1374" s="27">
        <v>39.9</v>
      </c>
      <c r="M1374" s="102"/>
    </row>
    <row r="1375" spans="1:13" ht="21.75" customHeight="1" x14ac:dyDescent="0.25">
      <c r="A1375" s="34" t="s">
        <v>1238</v>
      </c>
      <c r="B1375" s="22" t="s">
        <v>1353</v>
      </c>
      <c r="D1375" s="8" t="str">
        <f>IF($A$4="I",VLOOKUP(B1375,lingue!$A$1:$W$2481,12,FALSE),IF($A$4="GB",VLOOKUP(B1375,lingue!$A$1:$W$2481,14,FALSE),IF($A$4="E",VLOOKUP(B1375,lingue!$A$1:$W$2481,20,FALSE),IF($A$4="PL",VLOOKUP(B1375,lingue!$A$1:$W$2481,22,FALSE),IF($A$4="D",VLOOKUP(B1375,lingue!$A$1:$W$2481,16,FALSE),IF($A$4="F",VLOOKUP(B1375,lingue!$A$1:$W$2481,18,FALSE)))))))</f>
        <v xml:space="preserve">MENSOLA QUICK FISSA AGGIUNTIVA PROF. 295 MM + 4 COMPAT COC3A25101 GRIGIO SCURO - DIM. MM L=1023 P=295 </v>
      </c>
      <c r="E1375" s="23" t="str">
        <f>IF($A$4="I",VLOOKUP(B1375,lingue!$A$1:$W$2481,13,FALSE),IF($A$4="GB",VLOOKUP(B1375,lingue!$A$1:$W$2481,15,FALSE),IF($A$4="E",VLOOKUP(B1375,lingue!$A$1:$W$2481,21,FALSE),IF($A$4="PL",VLOOKUP(B1375,lingue!$A$1:$W$2481,23,FALSE),IF($A$4="D",VLOOKUP(B1375,lingue!$A$1:$W$2481,17,FALSE),IF($A$4="F",VLOOKUP(B1375,lingue!$A$1:$W$2481,19,FALSE)))))))</f>
        <v>MENSOLE ZINCATE - FORNITO SMONTATO</v>
      </c>
      <c r="F1375" s="28"/>
      <c r="G1375" s="8"/>
      <c r="J1375" s="25">
        <v>1</v>
      </c>
      <c r="K1375" s="26"/>
      <c r="L1375" s="27">
        <v>39.86</v>
      </c>
      <c r="M1375" s="102"/>
    </row>
    <row r="1376" spans="1:13" ht="21.75" customHeight="1" x14ac:dyDescent="0.25">
      <c r="A1376" s="34" t="s">
        <v>1238</v>
      </c>
      <c r="B1376" s="22" t="s">
        <v>1354</v>
      </c>
      <c r="D1376" s="8" t="str">
        <f>IF($A$4="I",VLOOKUP(B1376,lingue!$A$1:$W$2481,12,FALSE),IF($A$4="GB",VLOOKUP(B1376,lingue!$A$1:$W$2481,14,FALSE),IF($A$4="E",VLOOKUP(B1376,lingue!$A$1:$W$2481,20,FALSE),IF($A$4="PL",VLOOKUP(B1376,lingue!$A$1:$W$2481,22,FALSE),IF($A$4="D",VLOOKUP(B1376,lingue!$A$1:$W$2481,16,FALSE),IF($A$4="F",VLOOKUP(B1376,lingue!$A$1:$W$2481,18,FALSE)))))))</f>
        <v xml:space="preserve">MENSOLA QUICK FISSA AGGIUNTIVA PROF. 295 MM + 4 COMPAT COC3A25102 VERDE - DIM. MM L=1023 P=295 </v>
      </c>
      <c r="E1376" s="23" t="str">
        <f>IF($A$4="I",VLOOKUP(B1376,lingue!$A$1:$W$2481,13,FALSE),IF($A$4="GB",VLOOKUP(B1376,lingue!$A$1:$W$2481,15,FALSE),IF($A$4="E",VLOOKUP(B1376,lingue!$A$1:$W$2481,21,FALSE),IF($A$4="PL",VLOOKUP(B1376,lingue!$A$1:$W$2481,23,FALSE),IF($A$4="D",VLOOKUP(B1376,lingue!$A$1:$W$2481,17,FALSE),IF($A$4="F",VLOOKUP(B1376,lingue!$A$1:$W$2481,19,FALSE)))))))</f>
        <v>MENSOLE ZINCATE - FORNITO SMONTATO</v>
      </c>
      <c r="F1376" s="28"/>
      <c r="G1376" s="8"/>
      <c r="J1376" s="25">
        <v>1</v>
      </c>
      <c r="K1376" s="26"/>
      <c r="L1376" s="27">
        <v>39.86</v>
      </c>
      <c r="M1376" s="102"/>
    </row>
    <row r="1377" spans="1:13" ht="21.75" customHeight="1" x14ac:dyDescent="0.25">
      <c r="A1377" s="34" t="s">
        <v>1238</v>
      </c>
      <c r="B1377" s="22" t="s">
        <v>1355</v>
      </c>
      <c r="D1377" s="8" t="str">
        <f>IF($A$4="I",VLOOKUP(B1377,lingue!$A$1:$W$2481,12,FALSE),IF($A$4="GB",VLOOKUP(B1377,lingue!$A$1:$W$2481,14,FALSE),IF($A$4="E",VLOOKUP(B1377,lingue!$A$1:$W$2481,20,FALSE),IF($A$4="PL",VLOOKUP(B1377,lingue!$A$1:$W$2481,22,FALSE),IF($A$4="D",VLOOKUP(B1377,lingue!$A$1:$W$2481,16,FALSE),IF($A$4="F",VLOOKUP(B1377,lingue!$A$1:$W$2481,18,FALSE)))))))</f>
        <v xml:space="preserve">MENSOLA QUICK FISSA AGGIUNTIVA PROF. 295 MM + 4 COMPAT COC3A25103 ROSSO - DIM. MM L=1023 P=295 </v>
      </c>
      <c r="E1377" s="23" t="str">
        <f>IF($A$4="I",VLOOKUP(B1377,lingue!$A$1:$W$2481,13,FALSE),IF($A$4="GB",VLOOKUP(B1377,lingue!$A$1:$W$2481,15,FALSE),IF($A$4="E",VLOOKUP(B1377,lingue!$A$1:$W$2481,21,FALSE),IF($A$4="PL",VLOOKUP(B1377,lingue!$A$1:$W$2481,23,FALSE),IF($A$4="D",VLOOKUP(B1377,lingue!$A$1:$W$2481,17,FALSE),IF($A$4="F",VLOOKUP(B1377,lingue!$A$1:$W$2481,19,FALSE)))))))</f>
        <v>MENSOLE ZINCATE - FORNITO SMONTATO</v>
      </c>
      <c r="F1377" s="28"/>
      <c r="G1377" s="8"/>
      <c r="J1377" s="25">
        <v>1</v>
      </c>
      <c r="K1377" s="26"/>
      <c r="L1377" s="27">
        <v>39.86</v>
      </c>
      <c r="M1377" s="102"/>
    </row>
    <row r="1378" spans="1:13" ht="21.75" customHeight="1" x14ac:dyDescent="0.25">
      <c r="A1378" s="34" t="s">
        <v>1238</v>
      </c>
      <c r="B1378" s="22" t="s">
        <v>1356</v>
      </c>
      <c r="D1378" s="8" t="str">
        <f>IF($A$4="I",VLOOKUP(B1378,lingue!$A$1:$W$2481,12,FALSE),IF($A$4="GB",VLOOKUP(B1378,lingue!$A$1:$W$2481,14,FALSE),IF($A$4="E",VLOOKUP(B1378,lingue!$A$1:$W$2481,20,FALSE),IF($A$4="PL",VLOOKUP(B1378,lingue!$A$1:$W$2481,22,FALSE),IF($A$4="D",VLOOKUP(B1378,lingue!$A$1:$W$2481,16,FALSE),IF($A$4="F",VLOOKUP(B1378,lingue!$A$1:$W$2481,18,FALSE)))))))</f>
        <v xml:space="preserve">MENSOLA QUICK FISSA AGGIUNTIVA PROF. 295 MM + 4 COMPAT COC3A25104 BLU - DIM. MM L=1023 P=295 </v>
      </c>
      <c r="E1378" s="23" t="str">
        <f>IF($A$4="I",VLOOKUP(B1378,lingue!$A$1:$W$2481,13,FALSE),IF($A$4="GB",VLOOKUP(B1378,lingue!$A$1:$W$2481,15,FALSE),IF($A$4="E",VLOOKUP(B1378,lingue!$A$1:$W$2481,21,FALSE),IF($A$4="PL",VLOOKUP(B1378,lingue!$A$1:$W$2481,23,FALSE),IF($A$4="D",VLOOKUP(B1378,lingue!$A$1:$W$2481,17,FALSE),IF($A$4="F",VLOOKUP(B1378,lingue!$A$1:$W$2481,19,FALSE)))))))</f>
        <v>MENSOLE ZINCATE - FORNITO SMONTATO</v>
      </c>
      <c r="F1378" s="28"/>
      <c r="G1378" s="8"/>
      <c r="J1378" s="25">
        <v>1</v>
      </c>
      <c r="K1378" s="26"/>
      <c r="L1378" s="27">
        <v>39.86</v>
      </c>
      <c r="M1378" s="102"/>
    </row>
    <row r="1379" spans="1:13" ht="21.75" customHeight="1" x14ac:dyDescent="0.25">
      <c r="A1379" s="34" t="s">
        <v>1238</v>
      </c>
      <c r="B1379" s="22" t="s">
        <v>1357</v>
      </c>
      <c r="D1379" s="8" t="str">
        <f>IF($A$4="I",VLOOKUP(B1379,lingue!$A$1:$W$2481,12,FALSE),IF($A$4="GB",VLOOKUP(B1379,lingue!$A$1:$W$2481,14,FALSE),IF($A$4="E",VLOOKUP(B1379,lingue!$A$1:$W$2481,20,FALSE),IF($A$4="PL",VLOOKUP(B1379,lingue!$A$1:$W$2481,22,FALSE),IF($A$4="D",VLOOKUP(B1379,lingue!$A$1:$W$2481,16,FALSE),IF($A$4="F",VLOOKUP(B1379,lingue!$A$1:$W$2481,18,FALSE)))))))</f>
        <v xml:space="preserve">MENSOLA QUICK FISSA AGGIUNTIVA PROF. 295 MM + 4 COMPAT COC3A25105 GIALLO - DIM. MM L=1023 P=295 </v>
      </c>
      <c r="E1379" s="23" t="str">
        <f>IF($A$4="I",VLOOKUP(B1379,lingue!$A$1:$W$2481,13,FALSE),IF($A$4="GB",VLOOKUP(B1379,lingue!$A$1:$W$2481,15,FALSE),IF($A$4="E",VLOOKUP(B1379,lingue!$A$1:$W$2481,21,FALSE),IF($A$4="PL",VLOOKUP(B1379,lingue!$A$1:$W$2481,23,FALSE),IF($A$4="D",VLOOKUP(B1379,lingue!$A$1:$W$2481,17,FALSE),IF($A$4="F",VLOOKUP(B1379,lingue!$A$1:$W$2481,19,FALSE)))))))</f>
        <v>MENSOLE ZINCATE - FORNITO SMONTATO</v>
      </c>
      <c r="F1379" s="28"/>
      <c r="G1379" s="8"/>
      <c r="J1379" s="25">
        <v>1</v>
      </c>
      <c r="K1379" s="26"/>
      <c r="L1379" s="27">
        <v>39.86</v>
      </c>
      <c r="M1379" s="102"/>
    </row>
    <row r="1380" spans="1:13" ht="21.75" customHeight="1" x14ac:dyDescent="0.25">
      <c r="A1380" s="34" t="s">
        <v>1238</v>
      </c>
      <c r="B1380" s="22" t="s">
        <v>1358</v>
      </c>
      <c r="D1380" s="8" t="str">
        <f>IF($A$4="I",VLOOKUP(B1380,lingue!$A$1:$W$2481,12,FALSE),IF($A$4="GB",VLOOKUP(B1380,lingue!$A$1:$W$2481,14,FALSE),IF($A$4="E",VLOOKUP(B1380,lingue!$A$1:$W$2481,20,FALSE),IF($A$4="PL",VLOOKUP(B1380,lingue!$A$1:$W$2481,22,FALSE),IF($A$4="D",VLOOKUP(B1380,lingue!$A$1:$W$2481,16,FALSE),IF($A$4="F",VLOOKUP(B1380,lingue!$A$1:$W$2481,18,FALSE)))))))</f>
        <v xml:space="preserve">MENSOLA QUICK FISSA AGGIUNTIVA PROF. 295 MM + 4 COMPAT REPLAST COC3A25401 GRIGIO SCURO - DIM. MM L=1023 P=295 </v>
      </c>
      <c r="E1380" s="23" t="str">
        <f>IF($A$4="I",VLOOKUP(B1380,lingue!$A$1:$W$2481,13,FALSE),IF($A$4="GB",VLOOKUP(B1380,lingue!$A$1:$W$2481,15,FALSE),IF($A$4="E",VLOOKUP(B1380,lingue!$A$1:$W$2481,21,FALSE),IF($A$4="PL",VLOOKUP(B1380,lingue!$A$1:$W$2481,23,FALSE),IF($A$4="D",VLOOKUP(B1380,lingue!$A$1:$W$2481,17,FALSE),IF($A$4="F",VLOOKUP(B1380,lingue!$A$1:$W$2481,19,FALSE)))))))</f>
        <v>MENSOLE ZINCATE - FORNITO SMONTATO</v>
      </c>
      <c r="F1380" s="28"/>
      <c r="G1380" s="8"/>
      <c r="J1380" s="25">
        <v>1</v>
      </c>
      <c r="K1380" s="26"/>
      <c r="L1380" s="27">
        <v>36.83</v>
      </c>
      <c r="M1380" s="102"/>
    </row>
    <row r="1381" spans="1:13" ht="21.75" customHeight="1" x14ac:dyDescent="0.25">
      <c r="A1381" s="34" t="s">
        <v>1238</v>
      </c>
      <c r="B1381" s="22" t="s">
        <v>1359</v>
      </c>
      <c r="D1381" s="8" t="str">
        <f>IF($A$4="I",VLOOKUP(B1381,lingue!$A$1:$W$2481,12,FALSE),IF($A$4="GB",VLOOKUP(B1381,lingue!$A$1:$W$2481,14,FALSE),IF($A$4="E",VLOOKUP(B1381,lingue!$A$1:$W$2481,20,FALSE),IF($A$4="PL",VLOOKUP(B1381,lingue!$A$1:$W$2481,22,FALSE),IF($A$4="D",VLOOKUP(B1381,lingue!$A$1:$W$2481,16,FALSE),IF($A$4="F",VLOOKUP(B1381,lingue!$A$1:$W$2481,18,FALSE)))))))</f>
        <v>SCAFFALE QUICK MONOFRONTE CON 2 MENSOLE INCLINABILI PROF. 220 MM + 6 ATHENA AT3212A5101 GRIGIO SCURO - DIM. MM L=1065 P=542 A=1813</v>
      </c>
      <c r="E1381" s="23" t="str">
        <f>IF($A$4="I",VLOOKUP(B1381,lingue!$A$1:$W$2481,13,FALSE),IF($A$4="GB",VLOOKUP(B1381,lingue!$A$1:$W$2481,15,FALSE),IF($A$4="E",VLOOKUP(B1381,lingue!$A$1:$W$2481,21,FALSE),IF($A$4="PL",VLOOKUP(B1381,lingue!$A$1:$W$2481,23,FALSE),IF($A$4="D",VLOOKUP(B1381,lingue!$A$1:$W$2481,17,FALSE),IF($A$4="F",VLOOKUP(B1381,lingue!$A$1:$W$2481,19,FALSE)))))))</f>
        <v>SCAFFALE E MENSOLE ZINCATE - FORNITO SMONTATO</v>
      </c>
      <c r="F1381" s="28"/>
      <c r="G1381" s="8"/>
      <c r="J1381" s="25">
        <v>1</v>
      </c>
      <c r="K1381" s="26"/>
      <c r="L1381" s="27">
        <v>337.13</v>
      </c>
      <c r="M1381" s="102"/>
    </row>
    <row r="1382" spans="1:13" ht="21.75" customHeight="1" x14ac:dyDescent="0.25">
      <c r="A1382" s="34" t="s">
        <v>1238</v>
      </c>
      <c r="B1382" s="22" t="s">
        <v>1360</v>
      </c>
      <c r="D1382" s="8" t="str">
        <f>IF($A$4="I",VLOOKUP(B1382,lingue!$A$1:$W$2481,12,FALSE),IF($A$4="GB",VLOOKUP(B1382,lingue!$A$1:$W$2481,14,FALSE),IF($A$4="E",VLOOKUP(B1382,lingue!$A$1:$W$2481,20,FALSE),IF($A$4="PL",VLOOKUP(B1382,lingue!$A$1:$W$2481,22,FALSE),IF($A$4="D",VLOOKUP(B1382,lingue!$A$1:$W$2481,16,FALSE),IF($A$4="F",VLOOKUP(B1382,lingue!$A$1:$W$2481,18,FALSE)))))))</f>
        <v>SCAFFALE QUICK MONOFRONTE CON 2 MENSOLE INCLINABILI PROF. 220 MM + 6 ATHENA REPLAST AT3212A5401 GRIGIO SCURO - DIM. MM L=1065 P=542 A=1813</v>
      </c>
      <c r="E1382" s="23" t="str">
        <f>IF($A$4="I",VLOOKUP(B1382,lingue!$A$1:$W$2481,13,FALSE),IF($A$4="GB",VLOOKUP(B1382,lingue!$A$1:$W$2481,15,FALSE),IF($A$4="E",VLOOKUP(B1382,lingue!$A$1:$W$2481,21,FALSE),IF($A$4="PL",VLOOKUP(B1382,lingue!$A$1:$W$2481,23,FALSE),IF($A$4="D",VLOOKUP(B1382,lingue!$A$1:$W$2481,17,FALSE),IF($A$4="F",VLOOKUP(B1382,lingue!$A$1:$W$2481,19,FALSE)))))))</f>
        <v>SCAFFALE E MENSOLE ZINCATE - FORNITO SMONTATO</v>
      </c>
      <c r="F1382" s="28"/>
      <c r="G1382" s="8"/>
      <c r="J1382" s="25">
        <v>1</v>
      </c>
      <c r="K1382" s="26"/>
      <c r="L1382" s="27">
        <v>331.07</v>
      </c>
      <c r="M1382" s="102"/>
    </row>
    <row r="1383" spans="1:13" ht="21.75" customHeight="1" x14ac:dyDescent="0.25">
      <c r="A1383" s="34" t="s">
        <v>1238</v>
      </c>
      <c r="B1383" s="22" t="s">
        <v>1361</v>
      </c>
      <c r="D1383" s="8" t="str">
        <f>IF($A$4="I",VLOOKUP(B1383,lingue!$A$1:$W$2481,12,FALSE),IF($A$4="GB",VLOOKUP(B1383,lingue!$A$1:$W$2481,14,FALSE),IF($A$4="E",VLOOKUP(B1383,lingue!$A$1:$W$2481,20,FALSE),IF($A$4="PL",VLOOKUP(B1383,lingue!$A$1:$W$2481,22,FALSE),IF($A$4="D",VLOOKUP(B1383,lingue!$A$1:$W$2481,16,FALSE),IF($A$4="F",VLOOKUP(B1383,lingue!$A$1:$W$2481,18,FALSE)))))))</f>
        <v>SCAFFALE QUICK MONOFRONTE CON 2 MENSOLE INCLINABILI PROF. 220 MM + 6 ATHENA AT3217A5101 GRIGIO SCURO - DIM. MM L=1065 P=542 A=1813</v>
      </c>
      <c r="E1383" s="23" t="str">
        <f>IF($A$4="I",VLOOKUP(B1383,lingue!$A$1:$W$2481,13,FALSE),IF($A$4="GB",VLOOKUP(B1383,lingue!$A$1:$W$2481,15,FALSE),IF($A$4="E",VLOOKUP(B1383,lingue!$A$1:$W$2481,21,FALSE),IF($A$4="PL",VLOOKUP(B1383,lingue!$A$1:$W$2481,23,FALSE),IF($A$4="D",VLOOKUP(B1383,lingue!$A$1:$W$2481,17,FALSE),IF($A$4="F",VLOOKUP(B1383,lingue!$A$1:$W$2481,19,FALSE)))))))</f>
        <v>SCAFFALE E MENSOLE ZINCATE - FORNITO SMONTATO</v>
      </c>
      <c r="F1383" s="28"/>
      <c r="G1383" s="8"/>
      <c r="J1383" s="25">
        <v>1</v>
      </c>
      <c r="K1383" s="26"/>
      <c r="L1383" s="27">
        <v>340.2</v>
      </c>
      <c r="M1383" s="102"/>
    </row>
    <row r="1384" spans="1:13" ht="21.75" customHeight="1" x14ac:dyDescent="0.25">
      <c r="A1384" s="34" t="s">
        <v>1238</v>
      </c>
      <c r="B1384" s="22" t="s">
        <v>1362</v>
      </c>
      <c r="D1384" s="8" t="str">
        <f>IF($A$4="I",VLOOKUP(B1384,lingue!$A$1:$W$2481,12,FALSE),IF($A$4="GB",VLOOKUP(B1384,lingue!$A$1:$W$2481,14,FALSE),IF($A$4="E",VLOOKUP(B1384,lingue!$A$1:$W$2481,20,FALSE),IF($A$4="PL",VLOOKUP(B1384,lingue!$A$1:$W$2481,22,FALSE),IF($A$4="D",VLOOKUP(B1384,lingue!$A$1:$W$2481,16,FALSE),IF($A$4="F",VLOOKUP(B1384,lingue!$A$1:$W$2481,18,FALSE)))))))</f>
        <v>SCAFFALE QUICK MONOFRONTE CON 2 MENSOLE INCLINABILI PROF. 220 MM + 6 ATHENA REPLAST AT3217A5401 GRIGIO SCURO - DIM. MM L=1065 P=542 A=1813</v>
      </c>
      <c r="E1384" s="23" t="str">
        <f>IF($A$4="I",VLOOKUP(B1384,lingue!$A$1:$W$2481,13,FALSE),IF($A$4="GB",VLOOKUP(B1384,lingue!$A$1:$W$2481,15,FALSE),IF($A$4="E",VLOOKUP(B1384,lingue!$A$1:$W$2481,21,FALSE),IF($A$4="PL",VLOOKUP(B1384,lingue!$A$1:$W$2481,23,FALSE),IF($A$4="D",VLOOKUP(B1384,lingue!$A$1:$W$2481,17,FALSE),IF($A$4="F",VLOOKUP(B1384,lingue!$A$1:$W$2481,19,FALSE)))))))</f>
        <v>SCAFFALE E MENSOLE ZINCATE - FORNITO SMONTATO</v>
      </c>
      <c r="F1384" s="28"/>
      <c r="G1384" s="8"/>
      <c r="J1384" s="25">
        <v>1</v>
      </c>
      <c r="K1384" s="26"/>
      <c r="L1384" s="27">
        <v>332.82</v>
      </c>
      <c r="M1384" s="102"/>
    </row>
    <row r="1385" spans="1:13" ht="21.75" customHeight="1" x14ac:dyDescent="0.25">
      <c r="A1385" s="34" t="s">
        <v>1238</v>
      </c>
      <c r="B1385" s="22" t="s">
        <v>1363</v>
      </c>
      <c r="D1385" s="8" t="str">
        <f>IF($A$4="I",VLOOKUP(B1385,lingue!$A$1:$W$2481,12,FALSE),IF($A$4="GB",VLOOKUP(B1385,lingue!$A$1:$W$2481,14,FALSE),IF($A$4="E",VLOOKUP(B1385,lingue!$A$1:$W$2481,20,FALSE),IF($A$4="PL",VLOOKUP(B1385,lingue!$A$1:$W$2481,22,FALSE),IF($A$4="D",VLOOKUP(B1385,lingue!$A$1:$W$2481,16,FALSE),IF($A$4="F",VLOOKUP(B1385,lingue!$A$1:$W$2481,18,FALSE)))))))</f>
        <v>SCAFFALE QUICK MONOFRONTE CON 2 MENSOLE INCLINABILI PROF. 320 MM + 8 ATHENA AT3212A5101 GRIGIO SCURO - DIM. MM L=1065 P=542 A=1813</v>
      </c>
      <c r="E1385" s="23" t="str">
        <f>IF($A$4="I",VLOOKUP(B1385,lingue!$A$1:$W$2481,13,FALSE),IF($A$4="GB",VLOOKUP(B1385,lingue!$A$1:$W$2481,15,FALSE),IF($A$4="E",VLOOKUP(B1385,lingue!$A$1:$W$2481,21,FALSE),IF($A$4="PL",VLOOKUP(B1385,lingue!$A$1:$W$2481,23,FALSE),IF($A$4="D",VLOOKUP(B1385,lingue!$A$1:$W$2481,17,FALSE),IF($A$4="F",VLOOKUP(B1385,lingue!$A$1:$W$2481,19,FALSE)))))))</f>
        <v>SCAFFALE E MENSOLE ZINCATE - FORNITO SMONTATO</v>
      </c>
      <c r="F1385" s="28"/>
      <c r="G1385" s="8"/>
      <c r="J1385" s="25">
        <v>1</v>
      </c>
      <c r="K1385" s="26"/>
      <c r="L1385" s="27">
        <v>359.08</v>
      </c>
      <c r="M1385" s="102"/>
    </row>
    <row r="1386" spans="1:13" ht="21.75" customHeight="1" x14ac:dyDescent="0.25">
      <c r="A1386" s="34" t="s">
        <v>1238</v>
      </c>
      <c r="B1386" s="22" t="s">
        <v>1364</v>
      </c>
      <c r="D1386" s="8" t="str">
        <f>IF($A$4="I",VLOOKUP(B1386,lingue!$A$1:$W$2481,12,FALSE),IF($A$4="GB",VLOOKUP(B1386,lingue!$A$1:$W$2481,14,FALSE),IF($A$4="E",VLOOKUP(B1386,lingue!$A$1:$W$2481,20,FALSE),IF($A$4="PL",VLOOKUP(B1386,lingue!$A$1:$W$2481,22,FALSE),IF($A$4="D",VLOOKUP(B1386,lingue!$A$1:$W$2481,16,FALSE),IF($A$4="F",VLOOKUP(B1386,lingue!$A$1:$W$2481,18,FALSE)))))))</f>
        <v>SCAFFALE QUICK MONOFRONTE CON 2 MENSOLE INCLINABILI PROF. 320 MM + 8 ATHENA REPLAST AT3212A5401 GRIGIO SCURO - DIM. MM L=1065 P=542 A=1813</v>
      </c>
      <c r="E1386" s="23" t="str">
        <f>IF($A$4="I",VLOOKUP(B1386,lingue!$A$1:$W$2481,13,FALSE),IF($A$4="GB",VLOOKUP(B1386,lingue!$A$1:$W$2481,15,FALSE),IF($A$4="E",VLOOKUP(B1386,lingue!$A$1:$W$2481,21,FALSE),IF($A$4="PL",VLOOKUP(B1386,lingue!$A$1:$W$2481,23,FALSE),IF($A$4="D",VLOOKUP(B1386,lingue!$A$1:$W$2481,17,FALSE),IF($A$4="F",VLOOKUP(B1386,lingue!$A$1:$W$2481,19,FALSE)))))))</f>
        <v>SCAFFALE E MENSOLE ZINCATE - FORNITO SMONTATO</v>
      </c>
      <c r="F1386" s="28"/>
      <c r="G1386" s="8"/>
      <c r="J1386" s="25">
        <v>1</v>
      </c>
      <c r="K1386" s="26"/>
      <c r="L1386" s="27">
        <v>350.99</v>
      </c>
      <c r="M1386" s="102"/>
    </row>
    <row r="1387" spans="1:13" ht="21.75" customHeight="1" x14ac:dyDescent="0.25">
      <c r="A1387" s="34" t="s">
        <v>1238</v>
      </c>
      <c r="B1387" s="22" t="s">
        <v>1365</v>
      </c>
      <c r="D1387" s="8" t="str">
        <f>IF($A$4="I",VLOOKUP(B1387,lingue!$A$1:$W$2481,12,FALSE),IF($A$4="GB",VLOOKUP(B1387,lingue!$A$1:$W$2481,14,FALSE),IF($A$4="E",VLOOKUP(B1387,lingue!$A$1:$W$2481,20,FALSE),IF($A$4="PL",VLOOKUP(B1387,lingue!$A$1:$W$2481,22,FALSE),IF($A$4="D",VLOOKUP(B1387,lingue!$A$1:$W$2481,16,FALSE),IF($A$4="F",VLOOKUP(B1387,lingue!$A$1:$W$2481,18,FALSE)))))))</f>
        <v>SCAFFALE QUICK MONOFRONTE CON 2 MENSOLE INCLINABILI PROF. 320 MM + 8 ATHENA AT3217A5101 GRIGIO SCURO - DIM. MM L=1065 P=542 A=1813</v>
      </c>
      <c r="E1387" s="23" t="str">
        <f>IF($A$4="I",VLOOKUP(B1387,lingue!$A$1:$W$2481,13,FALSE),IF($A$4="GB",VLOOKUP(B1387,lingue!$A$1:$W$2481,15,FALSE),IF($A$4="E",VLOOKUP(B1387,lingue!$A$1:$W$2481,21,FALSE),IF($A$4="PL",VLOOKUP(B1387,lingue!$A$1:$W$2481,23,FALSE),IF($A$4="D",VLOOKUP(B1387,lingue!$A$1:$W$2481,17,FALSE),IF($A$4="F",VLOOKUP(B1387,lingue!$A$1:$W$2481,19,FALSE)))))))</f>
        <v>SCAFFALE E MENSOLE ZINCATE - FORNITO SMONTATO</v>
      </c>
      <c r="F1387" s="28"/>
      <c r="G1387" s="8"/>
      <c r="J1387" s="25">
        <v>1</v>
      </c>
      <c r="K1387" s="26"/>
      <c r="L1387" s="27">
        <v>363.17</v>
      </c>
      <c r="M1387" s="102"/>
    </row>
    <row r="1388" spans="1:13" ht="21.75" customHeight="1" x14ac:dyDescent="0.25">
      <c r="A1388" s="34" t="s">
        <v>1238</v>
      </c>
      <c r="B1388" s="22" t="s">
        <v>1366</v>
      </c>
      <c r="D1388" s="8" t="str">
        <f>IF($A$4="I",VLOOKUP(B1388,lingue!$A$1:$W$2481,12,FALSE),IF($A$4="GB",VLOOKUP(B1388,lingue!$A$1:$W$2481,14,FALSE),IF($A$4="E",VLOOKUP(B1388,lingue!$A$1:$W$2481,20,FALSE),IF($A$4="PL",VLOOKUP(B1388,lingue!$A$1:$W$2481,22,FALSE),IF($A$4="D",VLOOKUP(B1388,lingue!$A$1:$W$2481,16,FALSE),IF($A$4="F",VLOOKUP(B1388,lingue!$A$1:$W$2481,18,FALSE)))))))</f>
        <v>SCAFFALE QUICK MONOFRONTE CON 2 MENSOLE INCLINABILI PROF. 320 MM + 8 ATHENA REPLAST AT3217A5401 GRIGIO SCURO - DIM. MM L=1065 P=542 A=1813</v>
      </c>
      <c r="E1388" s="23" t="str">
        <f>IF($A$4="I",VLOOKUP(B1388,lingue!$A$1:$W$2481,13,FALSE),IF($A$4="GB",VLOOKUP(B1388,lingue!$A$1:$W$2481,15,FALSE),IF($A$4="E",VLOOKUP(B1388,lingue!$A$1:$W$2481,21,FALSE),IF($A$4="PL",VLOOKUP(B1388,lingue!$A$1:$W$2481,23,FALSE),IF($A$4="D",VLOOKUP(B1388,lingue!$A$1:$W$2481,17,FALSE),IF($A$4="F",VLOOKUP(B1388,lingue!$A$1:$W$2481,19,FALSE)))))))</f>
        <v>SCAFFALE E MENSOLE ZINCATE - FORNITO SMONTATO</v>
      </c>
      <c r="F1388" s="28"/>
      <c r="G1388" s="8"/>
      <c r="J1388" s="25">
        <v>1</v>
      </c>
      <c r="K1388" s="26"/>
      <c r="L1388" s="27">
        <v>353.33</v>
      </c>
      <c r="M1388" s="102"/>
    </row>
    <row r="1389" spans="1:13" ht="21.75" customHeight="1" x14ac:dyDescent="0.25">
      <c r="A1389" s="34" t="s">
        <v>1238</v>
      </c>
      <c r="B1389" s="22" t="s">
        <v>1367</v>
      </c>
      <c r="D1389" s="8" t="str">
        <f>IF($A$4="I",VLOOKUP(B1389,lingue!$A$1:$W$2481,12,FALSE),IF($A$4="GB",VLOOKUP(B1389,lingue!$A$1:$W$2481,14,FALSE),IF($A$4="E",VLOOKUP(B1389,lingue!$A$1:$W$2481,20,FALSE),IF($A$4="PL",VLOOKUP(B1389,lingue!$A$1:$W$2481,22,FALSE),IF($A$4="D",VLOOKUP(B1389,lingue!$A$1:$W$2481,16,FALSE),IF($A$4="F",VLOOKUP(B1389,lingue!$A$1:$W$2481,18,FALSE)))))))</f>
        <v>SCAFFALE QUICK MONOFRONTE CON 2 MENSOLE INCLINABILI PROF. 320 MM + 4 ATHENA AT4312A5101 GRIGIO SCURO - DIM. MM L=1065 P=542 A=1813</v>
      </c>
      <c r="E1389" s="23" t="str">
        <f>IF($A$4="I",VLOOKUP(B1389,lingue!$A$1:$W$2481,13,FALSE),IF($A$4="GB",VLOOKUP(B1389,lingue!$A$1:$W$2481,15,FALSE),IF($A$4="E",VLOOKUP(B1389,lingue!$A$1:$W$2481,21,FALSE),IF($A$4="PL",VLOOKUP(B1389,lingue!$A$1:$W$2481,23,FALSE),IF($A$4="D",VLOOKUP(B1389,lingue!$A$1:$W$2481,17,FALSE),IF($A$4="F",VLOOKUP(B1389,lingue!$A$1:$W$2481,19,FALSE)))))))</f>
        <v>SCAFFALE E MENSOLE ZINCATE - FORNITO SMONTATO</v>
      </c>
      <c r="F1389" s="28"/>
      <c r="G1389" s="8"/>
      <c r="J1389" s="25">
        <v>1</v>
      </c>
      <c r="K1389" s="26"/>
      <c r="L1389" s="27">
        <v>345.05</v>
      </c>
      <c r="M1389" s="102"/>
    </row>
    <row r="1390" spans="1:13" ht="21.75" customHeight="1" x14ac:dyDescent="0.25">
      <c r="A1390" s="34" t="s">
        <v>1238</v>
      </c>
      <c r="B1390" s="22" t="s">
        <v>1368</v>
      </c>
      <c r="D1390" s="8" t="str">
        <f>IF($A$4="I",VLOOKUP(B1390,lingue!$A$1:$W$2481,12,FALSE),IF($A$4="GB",VLOOKUP(B1390,lingue!$A$1:$W$2481,14,FALSE),IF($A$4="E",VLOOKUP(B1390,lingue!$A$1:$W$2481,20,FALSE),IF($A$4="PL",VLOOKUP(B1390,lingue!$A$1:$W$2481,22,FALSE),IF($A$4="D",VLOOKUP(B1390,lingue!$A$1:$W$2481,16,FALSE),IF($A$4="F",VLOOKUP(B1390,lingue!$A$1:$W$2481,18,FALSE)))))))</f>
        <v>SCAFFALE QUICK MONOFRONTE CON 2 MENSOLE INCLINABILI PROF. 320 MM + 4 ATHENA REPLAST AT4312A5401 GRIGIO SCURO - DIM. MM L=1065 P=542 A=1813</v>
      </c>
      <c r="E1390" s="23" t="str">
        <f>IF($A$4="I",VLOOKUP(B1390,lingue!$A$1:$W$2481,13,FALSE),IF($A$4="GB",VLOOKUP(B1390,lingue!$A$1:$W$2481,15,FALSE),IF($A$4="E",VLOOKUP(B1390,lingue!$A$1:$W$2481,21,FALSE),IF($A$4="PL",VLOOKUP(B1390,lingue!$A$1:$W$2481,23,FALSE),IF($A$4="D",VLOOKUP(B1390,lingue!$A$1:$W$2481,17,FALSE),IF($A$4="F",VLOOKUP(B1390,lingue!$A$1:$W$2481,19,FALSE)))))))</f>
        <v>SCAFFALE E MENSOLE ZINCATE - FORNITO SMONTATO</v>
      </c>
      <c r="F1390" s="28"/>
      <c r="G1390" s="8"/>
      <c r="J1390" s="25">
        <v>1</v>
      </c>
      <c r="K1390" s="26"/>
      <c r="L1390" s="27">
        <v>339.24</v>
      </c>
      <c r="M1390" s="102"/>
    </row>
    <row r="1391" spans="1:13" ht="21.75" customHeight="1" x14ac:dyDescent="0.25">
      <c r="A1391" s="34" t="s">
        <v>1238</v>
      </c>
      <c r="B1391" s="22" t="s">
        <v>1369</v>
      </c>
      <c r="D1391" s="8" t="str">
        <f>IF($A$4="I",VLOOKUP(B1391,lingue!$A$1:$W$2481,12,FALSE),IF($A$4="GB",VLOOKUP(B1391,lingue!$A$1:$W$2481,14,FALSE),IF($A$4="E",VLOOKUP(B1391,lingue!$A$1:$W$2481,20,FALSE),IF($A$4="PL",VLOOKUP(B1391,lingue!$A$1:$W$2481,22,FALSE),IF($A$4="D",VLOOKUP(B1391,lingue!$A$1:$W$2481,16,FALSE),IF($A$4="F",VLOOKUP(B1391,lingue!$A$1:$W$2481,18,FALSE)))))))</f>
        <v>SCAFFALE QUICK MONOFRONTE CON 2 MENSOLE INCLINABILI PROF. 320 MM + 4 ATHENA AT4317A5101 GRIGIO SCURO - DIM. MM L=1065 P=542 A=1813</v>
      </c>
      <c r="E1391" s="23" t="str">
        <f>IF($A$4="I",VLOOKUP(B1391,lingue!$A$1:$W$2481,13,FALSE),IF($A$4="GB",VLOOKUP(B1391,lingue!$A$1:$W$2481,15,FALSE),IF($A$4="E",VLOOKUP(B1391,lingue!$A$1:$W$2481,21,FALSE),IF($A$4="PL",VLOOKUP(B1391,lingue!$A$1:$W$2481,23,FALSE),IF($A$4="D",VLOOKUP(B1391,lingue!$A$1:$W$2481,17,FALSE),IF($A$4="F",VLOOKUP(B1391,lingue!$A$1:$W$2481,19,FALSE)))))))</f>
        <v>SCAFFALE E MENSOLE ZINCATE - FORNITO SMONTATO</v>
      </c>
      <c r="F1391" s="28"/>
      <c r="G1391" s="8"/>
      <c r="J1391" s="25">
        <v>1</v>
      </c>
      <c r="K1391" s="26"/>
      <c r="L1391" s="27">
        <v>353.43</v>
      </c>
      <c r="M1391" s="102"/>
    </row>
    <row r="1392" spans="1:13" ht="21.75" customHeight="1" x14ac:dyDescent="0.25">
      <c r="A1392" s="34" t="s">
        <v>1238</v>
      </c>
      <c r="B1392" s="22" t="s">
        <v>1370</v>
      </c>
      <c r="D1392" s="8" t="str">
        <f>IF($A$4="I",VLOOKUP(B1392,lingue!$A$1:$W$2481,12,FALSE),IF($A$4="GB",VLOOKUP(B1392,lingue!$A$1:$W$2481,14,FALSE),IF($A$4="E",VLOOKUP(B1392,lingue!$A$1:$W$2481,20,FALSE),IF($A$4="PL",VLOOKUP(B1392,lingue!$A$1:$W$2481,22,FALSE),IF($A$4="D",VLOOKUP(B1392,lingue!$A$1:$W$2481,16,FALSE),IF($A$4="F",VLOOKUP(B1392,lingue!$A$1:$W$2481,18,FALSE)))))))</f>
        <v>SCAFFALE QUICK MONOFRONTE CON 2 MENSOLE INCLINABILI PROF. 320 MM + 4 ATHENA REPLAST AT4317A5401 GRIGIO SCURO - DIM. MM L=1065 P=542 A=1813</v>
      </c>
      <c r="E1392" s="23" t="str">
        <f>IF($A$4="I",VLOOKUP(B1392,lingue!$A$1:$W$2481,13,FALSE),IF($A$4="GB",VLOOKUP(B1392,lingue!$A$1:$W$2481,15,FALSE),IF($A$4="E",VLOOKUP(B1392,lingue!$A$1:$W$2481,21,FALSE),IF($A$4="PL",VLOOKUP(B1392,lingue!$A$1:$W$2481,23,FALSE),IF($A$4="D",VLOOKUP(B1392,lingue!$A$1:$W$2481,17,FALSE),IF($A$4="F",VLOOKUP(B1392,lingue!$A$1:$W$2481,19,FALSE)))))))</f>
        <v>SCAFFALE E MENSOLE ZINCATE - FORNITO SMONTATO</v>
      </c>
      <c r="F1392" s="28"/>
      <c r="G1392" s="8"/>
      <c r="J1392" s="25">
        <v>1</v>
      </c>
      <c r="K1392" s="26"/>
      <c r="L1392" s="27">
        <v>346.7</v>
      </c>
      <c r="M1392" s="102"/>
    </row>
    <row r="1393" spans="1:13" ht="21.75" customHeight="1" x14ac:dyDescent="0.25">
      <c r="A1393" s="34" t="s">
        <v>1238</v>
      </c>
      <c r="B1393" s="22" t="s">
        <v>1371</v>
      </c>
      <c r="D1393" s="8" t="str">
        <f>IF($A$4="I",VLOOKUP(B1393,lingue!$A$1:$W$2481,12,FALSE),IF($A$4="GB",VLOOKUP(B1393,lingue!$A$1:$W$2481,14,FALSE),IF($A$4="E",VLOOKUP(B1393,lingue!$A$1:$W$2481,20,FALSE),IF($A$4="PL",VLOOKUP(B1393,lingue!$A$1:$W$2481,22,FALSE),IF($A$4="D",VLOOKUP(B1393,lingue!$A$1:$W$2481,16,FALSE),IF($A$4="F",VLOOKUP(B1393,lingue!$A$1:$W$2481,18,FALSE)))))))</f>
        <v>SCAFFALE QUICK MONOFRONTE CON 2 MENSOLE INCLINABILI PROF. 320 MM + 4 ATHENA AT4322A5101 GRIGIO SCURO - DIM. MM L=1065 P=542 A=1813</v>
      </c>
      <c r="E1393" s="23" t="str">
        <f>IF($A$4="I",VLOOKUP(B1393,lingue!$A$1:$W$2481,13,FALSE),IF($A$4="GB",VLOOKUP(B1393,lingue!$A$1:$W$2481,15,FALSE),IF($A$4="E",VLOOKUP(B1393,lingue!$A$1:$W$2481,21,FALSE),IF($A$4="PL",VLOOKUP(B1393,lingue!$A$1:$W$2481,23,FALSE),IF($A$4="D",VLOOKUP(B1393,lingue!$A$1:$W$2481,17,FALSE),IF($A$4="F",VLOOKUP(B1393,lingue!$A$1:$W$2481,19,FALSE)))))))</f>
        <v>SCAFFALE E MENSOLE ZINCATE - FORNITO SMONTATO</v>
      </c>
      <c r="F1393" s="28"/>
      <c r="G1393" s="8"/>
      <c r="J1393" s="25">
        <v>1</v>
      </c>
      <c r="K1393" s="26"/>
      <c r="L1393" s="27">
        <v>356.74</v>
      </c>
      <c r="M1393" s="102"/>
    </row>
    <row r="1394" spans="1:13" ht="21.75" customHeight="1" x14ac:dyDescent="0.25">
      <c r="A1394" s="34" t="s">
        <v>1238</v>
      </c>
      <c r="B1394" s="22" t="s">
        <v>1372</v>
      </c>
      <c r="D1394" s="8" t="str">
        <f>IF($A$4="I",VLOOKUP(B1394,lingue!$A$1:$W$2481,12,FALSE),IF($A$4="GB",VLOOKUP(B1394,lingue!$A$1:$W$2481,14,FALSE),IF($A$4="E",VLOOKUP(B1394,lingue!$A$1:$W$2481,20,FALSE),IF($A$4="PL",VLOOKUP(B1394,lingue!$A$1:$W$2481,22,FALSE),IF($A$4="D",VLOOKUP(B1394,lingue!$A$1:$W$2481,16,FALSE),IF($A$4="F",VLOOKUP(B1394,lingue!$A$1:$W$2481,18,FALSE)))))))</f>
        <v>SCAFFALE QUICK MONOFRONTE CON 2 MENSOLE INCLINABILI PROF. 320 MM + 4 ATHENA REPLAST AT4322A5401 GRIGIO SCURO - DIM. MM L=1065 P=542 A=1813</v>
      </c>
      <c r="E1394" s="23" t="str">
        <f>IF($A$4="I",VLOOKUP(B1394,lingue!$A$1:$W$2481,13,FALSE),IF($A$4="GB",VLOOKUP(B1394,lingue!$A$1:$W$2481,15,FALSE),IF($A$4="E",VLOOKUP(B1394,lingue!$A$1:$W$2481,21,FALSE),IF($A$4="PL",VLOOKUP(B1394,lingue!$A$1:$W$2481,23,FALSE),IF($A$4="D",VLOOKUP(B1394,lingue!$A$1:$W$2481,17,FALSE),IF($A$4="F",VLOOKUP(B1394,lingue!$A$1:$W$2481,19,FALSE)))))))</f>
        <v>SCAFFALE E MENSOLE ZINCATE - FORNITO SMONTATO</v>
      </c>
      <c r="F1394" s="28"/>
      <c r="G1394" s="8"/>
      <c r="J1394" s="25">
        <v>1</v>
      </c>
      <c r="K1394" s="26"/>
      <c r="L1394" s="27">
        <v>350.61</v>
      </c>
      <c r="M1394" s="102"/>
    </row>
    <row r="1395" spans="1:13" ht="21.75" customHeight="1" x14ac:dyDescent="0.25">
      <c r="A1395" s="34" t="s">
        <v>1238</v>
      </c>
      <c r="B1395" s="22" t="s">
        <v>1373</v>
      </c>
      <c r="D1395" s="8" t="str">
        <f>IF($A$4="I",VLOOKUP(B1395,lingue!$A$1:$W$2481,12,FALSE),IF($A$4="GB",VLOOKUP(B1395,lingue!$A$1:$W$2481,14,FALSE),IF($A$4="E",VLOOKUP(B1395,lingue!$A$1:$W$2481,20,FALSE),IF($A$4="PL",VLOOKUP(B1395,lingue!$A$1:$W$2481,22,FALSE),IF($A$4="D",VLOOKUP(B1395,lingue!$A$1:$W$2481,16,FALSE),IF($A$4="F",VLOOKUP(B1395,lingue!$A$1:$W$2481,18,FALSE)))))))</f>
        <v>SCAFFALE QUICK MONOFRONTE CON 2 MENSOLE INCLINABILI PROF. 420 MM + 6 ATHENA AT4312A5101 GRIGIO SCURO - DIM. MM L=1065 P=542 A=1813</v>
      </c>
      <c r="E1395" s="23" t="str">
        <f>IF($A$4="I",VLOOKUP(B1395,lingue!$A$1:$W$2481,13,FALSE),IF($A$4="GB",VLOOKUP(B1395,lingue!$A$1:$W$2481,15,FALSE),IF($A$4="E",VLOOKUP(B1395,lingue!$A$1:$W$2481,21,FALSE),IF($A$4="PL",VLOOKUP(B1395,lingue!$A$1:$W$2481,23,FALSE),IF($A$4="D",VLOOKUP(B1395,lingue!$A$1:$W$2481,17,FALSE),IF($A$4="F",VLOOKUP(B1395,lingue!$A$1:$W$2481,19,FALSE)))))))</f>
        <v>SCAFFALE E MENSOLE ZINCATE - FORNITO SMONTATO</v>
      </c>
      <c r="F1395" s="28"/>
      <c r="G1395" s="8"/>
      <c r="J1395" s="25">
        <v>1</v>
      </c>
      <c r="K1395" s="26"/>
      <c r="L1395" s="27">
        <v>356.37</v>
      </c>
      <c r="M1395" s="102"/>
    </row>
    <row r="1396" spans="1:13" ht="21.75" customHeight="1" x14ac:dyDescent="0.25">
      <c r="A1396" s="34" t="s">
        <v>1238</v>
      </c>
      <c r="B1396" s="22" t="s">
        <v>1374</v>
      </c>
      <c r="D1396" s="8" t="str">
        <f>IF($A$4="I",VLOOKUP(B1396,lingue!$A$1:$W$2481,12,FALSE),IF($A$4="GB",VLOOKUP(B1396,lingue!$A$1:$W$2481,14,FALSE),IF($A$4="E",VLOOKUP(B1396,lingue!$A$1:$W$2481,20,FALSE),IF($A$4="PL",VLOOKUP(B1396,lingue!$A$1:$W$2481,22,FALSE),IF($A$4="D",VLOOKUP(B1396,lingue!$A$1:$W$2481,16,FALSE),IF($A$4="F",VLOOKUP(B1396,lingue!$A$1:$W$2481,18,FALSE)))))))</f>
        <v>SCAFFALE QUICK MONOFRONTE CON 2 MENSOLE INCLINABILI PROF. 420 MM + 6 ATHENA REPLAST AT4312A5401 GRIGIO SCURO - DIM. MM L=1065 P=542 A=1813</v>
      </c>
      <c r="E1396" s="23" t="str">
        <f>IF($A$4="I",VLOOKUP(B1396,lingue!$A$1:$W$2481,13,FALSE),IF($A$4="GB",VLOOKUP(B1396,lingue!$A$1:$W$2481,15,FALSE),IF($A$4="E",VLOOKUP(B1396,lingue!$A$1:$W$2481,21,FALSE),IF($A$4="PL",VLOOKUP(B1396,lingue!$A$1:$W$2481,23,FALSE),IF($A$4="D",VLOOKUP(B1396,lingue!$A$1:$W$2481,17,FALSE),IF($A$4="F",VLOOKUP(B1396,lingue!$A$1:$W$2481,19,FALSE)))))))</f>
        <v>SCAFFALE E MENSOLE ZINCATE - FORNITO SMONTATO</v>
      </c>
      <c r="F1396" s="28"/>
      <c r="G1396" s="8"/>
      <c r="J1396" s="25">
        <v>1</v>
      </c>
      <c r="K1396" s="26"/>
      <c r="L1396" s="27">
        <v>347.68</v>
      </c>
      <c r="M1396" s="102"/>
    </row>
    <row r="1397" spans="1:13" ht="21.75" customHeight="1" x14ac:dyDescent="0.25">
      <c r="A1397" s="34" t="s">
        <v>1238</v>
      </c>
      <c r="B1397" s="22" t="s">
        <v>1375</v>
      </c>
      <c r="D1397" s="8" t="str">
        <f>IF($A$4="I",VLOOKUP(B1397,lingue!$A$1:$W$2481,12,FALSE),IF($A$4="GB",VLOOKUP(B1397,lingue!$A$1:$W$2481,14,FALSE),IF($A$4="E",VLOOKUP(B1397,lingue!$A$1:$W$2481,20,FALSE),IF($A$4="PL",VLOOKUP(B1397,lingue!$A$1:$W$2481,22,FALSE),IF($A$4="D",VLOOKUP(B1397,lingue!$A$1:$W$2481,16,FALSE),IF($A$4="F",VLOOKUP(B1397,lingue!$A$1:$W$2481,18,FALSE)))))))</f>
        <v>SCAFFALE QUICK MONOFRONTE CON 2 MENSOLE INCLINABILI PROF. 420 MM + 6 ATHENA AT4317A5101 GRIGIO SCURO - DIM. MM L=1065 P=542 A=1813</v>
      </c>
      <c r="E1397" s="23" t="str">
        <f>IF($A$4="I",VLOOKUP(B1397,lingue!$A$1:$W$2481,13,FALSE),IF($A$4="GB",VLOOKUP(B1397,lingue!$A$1:$W$2481,15,FALSE),IF($A$4="E",VLOOKUP(B1397,lingue!$A$1:$W$2481,21,FALSE),IF($A$4="PL",VLOOKUP(B1397,lingue!$A$1:$W$2481,23,FALSE),IF($A$4="D",VLOOKUP(B1397,lingue!$A$1:$W$2481,17,FALSE),IF($A$4="F",VLOOKUP(B1397,lingue!$A$1:$W$2481,19,FALSE)))))))</f>
        <v>SCAFFALE E MENSOLE ZINCATE - FORNITO SMONTATO</v>
      </c>
      <c r="F1397" s="28"/>
      <c r="G1397" s="8"/>
      <c r="J1397" s="25">
        <v>1</v>
      </c>
      <c r="K1397" s="26"/>
      <c r="L1397" s="27">
        <v>368.95</v>
      </c>
      <c r="M1397" s="102"/>
    </row>
    <row r="1398" spans="1:13" ht="21.75" customHeight="1" x14ac:dyDescent="0.25">
      <c r="A1398" s="34" t="s">
        <v>1238</v>
      </c>
      <c r="B1398" s="22" t="s">
        <v>1376</v>
      </c>
      <c r="D1398" s="8" t="str">
        <f>IF($A$4="I",VLOOKUP(B1398,lingue!$A$1:$W$2481,12,FALSE),IF($A$4="GB",VLOOKUP(B1398,lingue!$A$1:$W$2481,14,FALSE),IF($A$4="E",VLOOKUP(B1398,lingue!$A$1:$W$2481,20,FALSE),IF($A$4="PL",VLOOKUP(B1398,lingue!$A$1:$W$2481,22,FALSE),IF($A$4="D",VLOOKUP(B1398,lingue!$A$1:$W$2481,16,FALSE),IF($A$4="F",VLOOKUP(B1398,lingue!$A$1:$W$2481,18,FALSE)))))))</f>
        <v>SCAFFALE QUICK MONOFRONTE CON 2 MENSOLE INCLINABILI PROF. 420 MM + 6 ATHENA REPLAST AT4317A5401 GRIGIO SCURO - DIM. MM L=1065 P=542 A=1813</v>
      </c>
      <c r="E1398" s="23" t="str">
        <f>IF($A$4="I",VLOOKUP(B1398,lingue!$A$1:$W$2481,13,FALSE),IF($A$4="GB",VLOOKUP(B1398,lingue!$A$1:$W$2481,15,FALSE),IF($A$4="E",VLOOKUP(B1398,lingue!$A$1:$W$2481,21,FALSE),IF($A$4="PL",VLOOKUP(B1398,lingue!$A$1:$W$2481,23,FALSE),IF($A$4="D",VLOOKUP(B1398,lingue!$A$1:$W$2481,17,FALSE),IF($A$4="F",VLOOKUP(B1398,lingue!$A$1:$W$2481,19,FALSE)))))))</f>
        <v>SCAFFALE E MENSOLE ZINCATE - FORNITO SMONTATO</v>
      </c>
      <c r="F1398" s="28"/>
      <c r="G1398" s="8"/>
      <c r="J1398" s="25">
        <v>1</v>
      </c>
      <c r="K1398" s="26"/>
      <c r="L1398" s="27">
        <v>358.86</v>
      </c>
      <c r="M1398" s="102"/>
    </row>
    <row r="1399" spans="1:13" ht="21.75" customHeight="1" x14ac:dyDescent="0.25">
      <c r="A1399" s="34" t="s">
        <v>1238</v>
      </c>
      <c r="B1399" s="22" t="s">
        <v>1377</v>
      </c>
      <c r="D1399" s="8" t="str">
        <f>IF($A$4="I",VLOOKUP(B1399,lingue!$A$1:$W$2481,12,FALSE),IF($A$4="GB",VLOOKUP(B1399,lingue!$A$1:$W$2481,14,FALSE),IF($A$4="E",VLOOKUP(B1399,lingue!$A$1:$W$2481,20,FALSE),IF($A$4="PL",VLOOKUP(B1399,lingue!$A$1:$W$2481,22,FALSE),IF($A$4="D",VLOOKUP(B1399,lingue!$A$1:$W$2481,16,FALSE),IF($A$4="F",VLOOKUP(B1399,lingue!$A$1:$W$2481,18,FALSE)))))))</f>
        <v>SCAFFALE QUICK MONOFRONTE CON 2 MENSOLE INCLINABILI PROF. 420 MM + 6 ATHENA AT4322A5101 GRIGIO SCURO - DIM. MM L=1065 P=542 A=1813</v>
      </c>
      <c r="E1399" s="23" t="str">
        <f>IF($A$4="I",VLOOKUP(B1399,lingue!$A$1:$W$2481,13,FALSE),IF($A$4="GB",VLOOKUP(B1399,lingue!$A$1:$W$2481,15,FALSE),IF($A$4="E",VLOOKUP(B1399,lingue!$A$1:$W$2481,21,FALSE),IF($A$4="PL",VLOOKUP(B1399,lingue!$A$1:$W$2481,23,FALSE),IF($A$4="D",VLOOKUP(B1399,lingue!$A$1:$W$2481,17,FALSE),IF($A$4="F",VLOOKUP(B1399,lingue!$A$1:$W$2481,19,FALSE)))))))</f>
        <v>SCAFFALE E MENSOLE ZINCATE - FORNITO SMONTATO</v>
      </c>
      <c r="F1399" s="28"/>
      <c r="G1399" s="8"/>
      <c r="J1399" s="25">
        <v>1</v>
      </c>
      <c r="K1399" s="26"/>
      <c r="L1399" s="27">
        <v>373.92</v>
      </c>
      <c r="M1399" s="102"/>
    </row>
    <row r="1400" spans="1:13" ht="21.75" customHeight="1" x14ac:dyDescent="0.25">
      <c r="A1400" s="34" t="s">
        <v>1238</v>
      </c>
      <c r="B1400" s="22" t="s">
        <v>1378</v>
      </c>
      <c r="D1400" s="8" t="str">
        <f>IF($A$4="I",VLOOKUP(B1400,lingue!$A$1:$W$2481,12,FALSE),IF($A$4="GB",VLOOKUP(B1400,lingue!$A$1:$W$2481,14,FALSE),IF($A$4="E",VLOOKUP(B1400,lingue!$A$1:$W$2481,20,FALSE),IF($A$4="PL",VLOOKUP(B1400,lingue!$A$1:$W$2481,22,FALSE),IF($A$4="D",VLOOKUP(B1400,lingue!$A$1:$W$2481,16,FALSE),IF($A$4="F",VLOOKUP(B1400,lingue!$A$1:$W$2481,18,FALSE)))))))</f>
        <v>SCAFFALE QUICK MONOFRONTE CON 2 MENSOLE INCLINABILI PROF. 420 MM + 6 ATHENA REPLAST AT4322A5401 GRIGIO SCURO - DIM. MM L=1065 P=542 A=1813</v>
      </c>
      <c r="E1400" s="23" t="str">
        <f>IF($A$4="I",VLOOKUP(B1400,lingue!$A$1:$W$2481,13,FALSE),IF($A$4="GB",VLOOKUP(B1400,lingue!$A$1:$W$2481,15,FALSE),IF($A$4="E",VLOOKUP(B1400,lingue!$A$1:$W$2481,21,FALSE),IF($A$4="PL",VLOOKUP(B1400,lingue!$A$1:$W$2481,23,FALSE),IF($A$4="D",VLOOKUP(B1400,lingue!$A$1:$W$2481,17,FALSE),IF($A$4="F",VLOOKUP(B1400,lingue!$A$1:$W$2481,19,FALSE)))))))</f>
        <v>SCAFFALE E MENSOLE ZINCATE - FORNITO SMONTATO</v>
      </c>
      <c r="F1400" s="28"/>
      <c r="G1400" s="8"/>
      <c r="J1400" s="25">
        <v>1</v>
      </c>
      <c r="K1400" s="26"/>
      <c r="L1400" s="27">
        <v>364.71</v>
      </c>
      <c r="M1400" s="102"/>
    </row>
    <row r="1401" spans="1:13" ht="21.75" customHeight="1" x14ac:dyDescent="0.25">
      <c r="A1401" s="34" t="s">
        <v>1238</v>
      </c>
      <c r="B1401" s="22" t="s">
        <v>1379</v>
      </c>
      <c r="D1401" s="8" t="str">
        <f>IF($A$4="I",VLOOKUP(B1401,lingue!$A$1:$W$2481,12,FALSE),IF($A$4="GB",VLOOKUP(B1401,lingue!$A$1:$W$2481,14,FALSE),IF($A$4="E",VLOOKUP(B1401,lingue!$A$1:$W$2481,20,FALSE),IF($A$4="PL",VLOOKUP(B1401,lingue!$A$1:$W$2481,22,FALSE),IF($A$4="D",VLOOKUP(B1401,lingue!$A$1:$W$2481,16,FALSE),IF($A$4="F",VLOOKUP(B1401,lingue!$A$1:$W$2481,18,FALSE)))))))</f>
        <v>SCAFFALE QUICK MONOFRONTE CON 2 MENSOLE INCLINABILI PROF. 600 MM + 4 ATHENA AT6412A5101 GRIGIO SCURO - DIM. MM L=1065 P=542 A=1813</v>
      </c>
      <c r="E1401" s="23" t="str">
        <f>IF($A$4="I",VLOOKUP(B1401,lingue!$A$1:$W$2481,13,FALSE),IF($A$4="GB",VLOOKUP(B1401,lingue!$A$1:$W$2481,15,FALSE),IF($A$4="E",VLOOKUP(B1401,lingue!$A$1:$W$2481,21,FALSE),IF($A$4="PL",VLOOKUP(B1401,lingue!$A$1:$W$2481,23,FALSE),IF($A$4="D",VLOOKUP(B1401,lingue!$A$1:$W$2481,17,FALSE),IF($A$4="F",VLOOKUP(B1401,lingue!$A$1:$W$2481,19,FALSE)))))))</f>
        <v>SCAFFALE E MENSOLE ZINCATE - FORNITO SMONTATO</v>
      </c>
      <c r="F1401" s="28"/>
      <c r="G1401" s="8"/>
      <c r="J1401" s="25">
        <v>1</v>
      </c>
      <c r="K1401" s="26"/>
      <c r="L1401" s="27">
        <v>372.13</v>
      </c>
      <c r="M1401" s="102"/>
    </row>
    <row r="1402" spans="1:13" ht="21.75" customHeight="1" x14ac:dyDescent="0.25">
      <c r="A1402" s="34" t="s">
        <v>1238</v>
      </c>
      <c r="B1402" s="22" t="s">
        <v>1380</v>
      </c>
      <c r="D1402" s="8" t="str">
        <f>IF($A$4="I",VLOOKUP(B1402,lingue!$A$1:$W$2481,12,FALSE),IF($A$4="GB",VLOOKUP(B1402,lingue!$A$1:$W$2481,14,FALSE),IF($A$4="E",VLOOKUP(B1402,lingue!$A$1:$W$2481,20,FALSE),IF($A$4="PL",VLOOKUP(B1402,lingue!$A$1:$W$2481,22,FALSE),IF($A$4="D",VLOOKUP(B1402,lingue!$A$1:$W$2481,16,FALSE),IF($A$4="F",VLOOKUP(B1402,lingue!$A$1:$W$2481,18,FALSE)))))))</f>
        <v>SCAFFALE QUICK MONOFRONTE CON 2 MENSOLE INCLINABILI PROF. 600 MM + 4 ATHENA REPLAST AT6412A5401 GRIGIO SCURO - DIM. MM L=1065 P=542 A=1813</v>
      </c>
      <c r="E1402" s="23" t="str">
        <f>IF($A$4="I",VLOOKUP(B1402,lingue!$A$1:$W$2481,13,FALSE),IF($A$4="GB",VLOOKUP(B1402,lingue!$A$1:$W$2481,15,FALSE),IF($A$4="E",VLOOKUP(B1402,lingue!$A$1:$W$2481,21,FALSE),IF($A$4="PL",VLOOKUP(B1402,lingue!$A$1:$W$2481,23,FALSE),IF($A$4="D",VLOOKUP(B1402,lingue!$A$1:$W$2481,17,FALSE),IF($A$4="F",VLOOKUP(B1402,lingue!$A$1:$W$2481,19,FALSE)))))))</f>
        <v>SCAFFALE E MENSOLE ZINCATE - FORNITO SMONTATO</v>
      </c>
      <c r="F1402" s="28"/>
      <c r="G1402" s="8"/>
      <c r="J1402" s="25">
        <v>1</v>
      </c>
      <c r="K1402" s="26"/>
      <c r="L1402" s="27">
        <v>364.43</v>
      </c>
      <c r="M1402" s="102"/>
    </row>
    <row r="1403" spans="1:13" ht="21.75" customHeight="1" x14ac:dyDescent="0.25">
      <c r="A1403" s="34" t="s">
        <v>1238</v>
      </c>
      <c r="B1403" s="22" t="s">
        <v>1381</v>
      </c>
      <c r="D1403" s="8" t="str">
        <f>IF($A$4="I",VLOOKUP(B1403,lingue!$A$1:$W$2481,12,FALSE),IF($A$4="GB",VLOOKUP(B1403,lingue!$A$1:$W$2481,14,FALSE),IF($A$4="E",VLOOKUP(B1403,lingue!$A$1:$W$2481,20,FALSE),IF($A$4="PL",VLOOKUP(B1403,lingue!$A$1:$W$2481,22,FALSE),IF($A$4="D",VLOOKUP(B1403,lingue!$A$1:$W$2481,16,FALSE),IF($A$4="F",VLOOKUP(B1403,lingue!$A$1:$W$2481,18,FALSE)))))))</f>
        <v>SCAFFALE QUICK MONOFRONTE CON 2 MENSOLE INCLINABILI PROF. 600 MM + 4 ATHENA AT6417A5101 GRIGIO SCURO - DIM. MM L=1065 P=542 A=1813</v>
      </c>
      <c r="E1403" s="23" t="str">
        <f>IF($A$4="I",VLOOKUP(B1403,lingue!$A$1:$W$2481,13,FALSE),IF($A$4="GB",VLOOKUP(B1403,lingue!$A$1:$W$2481,15,FALSE),IF($A$4="E",VLOOKUP(B1403,lingue!$A$1:$W$2481,21,FALSE),IF($A$4="PL",VLOOKUP(B1403,lingue!$A$1:$W$2481,23,FALSE),IF($A$4="D",VLOOKUP(B1403,lingue!$A$1:$W$2481,17,FALSE),IF($A$4="F",VLOOKUP(B1403,lingue!$A$1:$W$2481,19,FALSE)))))))</f>
        <v>SCAFFALE E MENSOLE ZINCATE - FORNITO SMONTATO</v>
      </c>
      <c r="F1403" s="28"/>
      <c r="G1403" s="8"/>
      <c r="J1403" s="25">
        <v>1</v>
      </c>
      <c r="K1403" s="26"/>
      <c r="L1403" s="27">
        <v>383.97</v>
      </c>
      <c r="M1403" s="102"/>
    </row>
    <row r="1404" spans="1:13" ht="21.75" customHeight="1" x14ac:dyDescent="0.25">
      <c r="A1404" s="34" t="s">
        <v>1238</v>
      </c>
      <c r="B1404" s="22" t="s">
        <v>1382</v>
      </c>
      <c r="D1404" s="8" t="str">
        <f>IF($A$4="I",VLOOKUP(B1404,lingue!$A$1:$W$2481,12,FALSE),IF($A$4="GB",VLOOKUP(B1404,lingue!$A$1:$W$2481,14,FALSE),IF($A$4="E",VLOOKUP(B1404,lingue!$A$1:$W$2481,20,FALSE),IF($A$4="PL",VLOOKUP(B1404,lingue!$A$1:$W$2481,22,FALSE),IF($A$4="D",VLOOKUP(B1404,lingue!$A$1:$W$2481,16,FALSE),IF($A$4="F",VLOOKUP(B1404,lingue!$A$1:$W$2481,18,FALSE)))))))</f>
        <v>SCAFFALE QUICK MONOFRONTE CON 2 MENSOLE INCLINABILI PROF. 600 MM + 4 ATHENA REPLAST AT6417A5401 GRIGIO SCURO - DIM. MM L=1065 P=542 A=1813</v>
      </c>
      <c r="E1404" s="23" t="str">
        <f>IF($A$4="I",VLOOKUP(B1404,lingue!$A$1:$W$2481,13,FALSE),IF($A$4="GB",VLOOKUP(B1404,lingue!$A$1:$W$2481,15,FALSE),IF($A$4="E",VLOOKUP(B1404,lingue!$A$1:$W$2481,21,FALSE),IF($A$4="PL",VLOOKUP(B1404,lingue!$A$1:$W$2481,23,FALSE),IF($A$4="D",VLOOKUP(B1404,lingue!$A$1:$W$2481,17,FALSE),IF($A$4="F",VLOOKUP(B1404,lingue!$A$1:$W$2481,19,FALSE)))))))</f>
        <v>SCAFFALE E MENSOLE ZINCATE - FORNITO SMONTATO</v>
      </c>
      <c r="F1404" s="28"/>
      <c r="G1404" s="8"/>
      <c r="J1404" s="25">
        <v>1</v>
      </c>
      <c r="K1404" s="26"/>
      <c r="L1404" s="27">
        <v>372.81</v>
      </c>
      <c r="M1404" s="102"/>
    </row>
    <row r="1405" spans="1:13" ht="21.75" customHeight="1" x14ac:dyDescent="0.25">
      <c r="A1405" s="34" t="s">
        <v>1238</v>
      </c>
      <c r="B1405" s="22" t="s">
        <v>1383</v>
      </c>
      <c r="D1405" s="8" t="str">
        <f>IF($A$4="I",VLOOKUP(B1405,lingue!$A$1:$W$2481,12,FALSE),IF($A$4="GB",VLOOKUP(B1405,lingue!$A$1:$W$2481,14,FALSE),IF($A$4="E",VLOOKUP(B1405,lingue!$A$1:$W$2481,20,FALSE),IF($A$4="PL",VLOOKUP(B1405,lingue!$A$1:$W$2481,22,FALSE),IF($A$4="D",VLOOKUP(B1405,lingue!$A$1:$W$2481,16,FALSE),IF($A$4="F",VLOOKUP(B1405,lingue!$A$1:$W$2481,18,FALSE)))))))</f>
        <v>SCAFFALE QUICK MONOFRONTE CON 2 MENSOLE INCLINABILI PROF. 600 MM + 4 ATHENA AT6422A5101 GRIGIO SCURO - DIM. MM L=1065 P=542 A=1813</v>
      </c>
      <c r="E1405" s="23" t="str">
        <f>IF($A$4="I",VLOOKUP(B1405,lingue!$A$1:$W$2481,13,FALSE),IF($A$4="GB",VLOOKUP(B1405,lingue!$A$1:$W$2481,15,FALSE),IF($A$4="E",VLOOKUP(B1405,lingue!$A$1:$W$2481,21,FALSE),IF($A$4="PL",VLOOKUP(B1405,lingue!$A$1:$W$2481,23,FALSE),IF($A$4="D",VLOOKUP(B1405,lingue!$A$1:$W$2481,17,FALSE),IF($A$4="F",VLOOKUP(B1405,lingue!$A$1:$W$2481,19,FALSE)))))))</f>
        <v>SCAFFALE E MENSOLE ZINCATE - FORNITO SMONTATO</v>
      </c>
      <c r="F1405" s="28"/>
      <c r="G1405" s="8"/>
      <c r="J1405" s="25">
        <v>1</v>
      </c>
      <c r="K1405" s="26"/>
      <c r="L1405" s="27">
        <v>402.93</v>
      </c>
      <c r="M1405" s="102"/>
    </row>
    <row r="1406" spans="1:13" ht="21.75" customHeight="1" x14ac:dyDescent="0.25">
      <c r="A1406" s="34" t="s">
        <v>1238</v>
      </c>
      <c r="B1406" s="22" t="s">
        <v>1384</v>
      </c>
      <c r="D1406" s="8" t="str">
        <f>IF($A$4="I",VLOOKUP(B1406,lingue!$A$1:$W$2481,12,FALSE),IF($A$4="GB",VLOOKUP(B1406,lingue!$A$1:$W$2481,14,FALSE),IF($A$4="E",VLOOKUP(B1406,lingue!$A$1:$W$2481,20,FALSE),IF($A$4="PL",VLOOKUP(B1406,lingue!$A$1:$W$2481,22,FALSE),IF($A$4="D",VLOOKUP(B1406,lingue!$A$1:$W$2481,16,FALSE),IF($A$4="F",VLOOKUP(B1406,lingue!$A$1:$W$2481,18,FALSE)))))))</f>
        <v>SCAFFALE QUICK MONOFRONTE CON 2 MENSOLE INCLINABILI PROF. 600 MM + 4 ATHENA REPLAST AT6422A5401 GRIGIO SCURO - DIM. MM L=1065 P=542 A=1813</v>
      </c>
      <c r="E1406" s="23" t="str">
        <f>IF($A$4="I",VLOOKUP(B1406,lingue!$A$1:$W$2481,13,FALSE),IF($A$4="GB",VLOOKUP(B1406,lingue!$A$1:$W$2481,15,FALSE),IF($A$4="E",VLOOKUP(B1406,lingue!$A$1:$W$2481,21,FALSE),IF($A$4="PL",VLOOKUP(B1406,lingue!$A$1:$W$2481,23,FALSE),IF($A$4="D",VLOOKUP(B1406,lingue!$A$1:$W$2481,17,FALSE),IF($A$4="F",VLOOKUP(B1406,lingue!$A$1:$W$2481,19,FALSE)))))))</f>
        <v>SCAFFALE E MENSOLE ZINCATE - FORNITO SMONTATO</v>
      </c>
      <c r="F1406" s="28"/>
      <c r="G1406" s="8"/>
      <c r="J1406" s="25">
        <v>1</v>
      </c>
      <c r="K1406" s="26"/>
      <c r="L1406" s="27">
        <v>386.46</v>
      </c>
      <c r="M1406" s="102"/>
    </row>
    <row r="1407" spans="1:13" ht="21.75" customHeight="1" x14ac:dyDescent="0.25">
      <c r="A1407" s="34" t="s">
        <v>1238</v>
      </c>
      <c r="B1407" s="22" t="s">
        <v>1385</v>
      </c>
      <c r="D1407" s="8" t="str">
        <f>IF($A$4="I",VLOOKUP(B1407,lingue!$A$1:$W$2481,12,FALSE),IF($A$4="GB",VLOOKUP(B1407,lingue!$A$1:$W$2481,14,FALSE),IF($A$4="E",VLOOKUP(B1407,lingue!$A$1:$W$2481,20,FALSE),IF($A$4="PL",VLOOKUP(B1407,lingue!$A$1:$W$2481,22,FALSE),IF($A$4="D",VLOOKUP(B1407,lingue!$A$1:$W$2481,16,FALSE),IF($A$4="F",VLOOKUP(B1407,lingue!$A$1:$W$2481,18,FALSE)))))))</f>
        <v>SCAFFALE QUICK MONOFRONTE CON 2 MENSOLE INCLINABILI PROF. 600 MM + 2 ATHENA AT8612C5101 GRIGIO SCURO - DIM. MM L=1065 P=542 A=1813</v>
      </c>
      <c r="E1407" s="23" t="str">
        <f>IF($A$4="I",VLOOKUP(B1407,lingue!$A$1:$W$2481,13,FALSE),IF($A$4="GB",VLOOKUP(B1407,lingue!$A$1:$W$2481,15,FALSE),IF($A$4="E",VLOOKUP(B1407,lingue!$A$1:$W$2481,21,FALSE),IF($A$4="PL",VLOOKUP(B1407,lingue!$A$1:$W$2481,23,FALSE),IF($A$4="D",VLOOKUP(B1407,lingue!$A$1:$W$2481,17,FALSE),IF($A$4="F",VLOOKUP(B1407,lingue!$A$1:$W$2481,19,FALSE)))))))</f>
        <v>SCAFFALE E MENSOLE ZINCATE - FORNITO SMONTATO</v>
      </c>
      <c r="F1407" s="28"/>
      <c r="G1407" s="8"/>
      <c r="J1407" s="25">
        <v>1</v>
      </c>
      <c r="K1407" s="26"/>
      <c r="L1407" s="27">
        <v>386.89</v>
      </c>
      <c r="M1407" s="102"/>
    </row>
    <row r="1408" spans="1:13" ht="21.75" customHeight="1" x14ac:dyDescent="0.25">
      <c r="A1408" s="34" t="s">
        <v>1238</v>
      </c>
      <c r="B1408" s="22" t="s">
        <v>1386</v>
      </c>
      <c r="D1408" s="8" t="str">
        <f>IF($A$4="I",VLOOKUP(B1408,lingue!$A$1:$W$2481,12,FALSE),IF($A$4="GB",VLOOKUP(B1408,lingue!$A$1:$W$2481,14,FALSE),IF($A$4="E",VLOOKUP(B1408,lingue!$A$1:$W$2481,20,FALSE),IF($A$4="PL",VLOOKUP(B1408,lingue!$A$1:$W$2481,22,FALSE),IF($A$4="D",VLOOKUP(B1408,lingue!$A$1:$W$2481,16,FALSE),IF($A$4="F",VLOOKUP(B1408,lingue!$A$1:$W$2481,18,FALSE)))))))</f>
        <v>SCAFFALE QUICK MONOFRONTE CON 2 MENSOLE INCLINABILI PROF. 600 MM + 2 ATHENA REPLAST AT8612C5401 GRIGIO SCURO - DIM. MM L=1065 P=542 A=1813</v>
      </c>
      <c r="E1408" s="23" t="str">
        <f>IF($A$4="I",VLOOKUP(B1408,lingue!$A$1:$W$2481,13,FALSE),IF($A$4="GB",VLOOKUP(B1408,lingue!$A$1:$W$2481,15,FALSE),IF($A$4="E",VLOOKUP(B1408,lingue!$A$1:$W$2481,21,FALSE),IF($A$4="PL",VLOOKUP(B1408,lingue!$A$1:$W$2481,23,FALSE),IF($A$4="D",VLOOKUP(B1408,lingue!$A$1:$W$2481,17,FALSE),IF($A$4="F",VLOOKUP(B1408,lingue!$A$1:$W$2481,19,FALSE)))))))</f>
        <v>SCAFFALE E MENSOLE ZINCATE - FORNITO SMONTATO</v>
      </c>
      <c r="F1408" s="28"/>
      <c r="G1408" s="8"/>
      <c r="J1408" s="25">
        <v>1</v>
      </c>
      <c r="K1408" s="26"/>
      <c r="L1408" s="27">
        <v>373.62</v>
      </c>
      <c r="M1408" s="102"/>
    </row>
    <row r="1409" spans="1:13" ht="21.75" customHeight="1" x14ac:dyDescent="0.25">
      <c r="A1409" s="34" t="s">
        <v>1238</v>
      </c>
      <c r="B1409" s="22" t="s">
        <v>1387</v>
      </c>
      <c r="D1409" s="8" t="str">
        <f>IF($A$4="I",VLOOKUP(B1409,lingue!$A$1:$W$2481,12,FALSE),IF($A$4="GB",VLOOKUP(B1409,lingue!$A$1:$W$2481,14,FALSE),IF($A$4="E",VLOOKUP(B1409,lingue!$A$1:$W$2481,20,FALSE),IF($A$4="PL",VLOOKUP(B1409,lingue!$A$1:$W$2481,22,FALSE),IF($A$4="D",VLOOKUP(B1409,lingue!$A$1:$W$2481,16,FALSE),IF($A$4="F",VLOOKUP(B1409,lingue!$A$1:$W$2481,18,FALSE)))))))</f>
        <v>SCAFFALE QUICK MONOFRONTE CON 2 MENSOLE INCLINABILI PROF. 600 MM + 2 ATHENA AT8617C5101 GRIGIO SCURO - DIM. MM L=1065 P=542 A=1813</v>
      </c>
      <c r="E1409" s="23" t="str">
        <f>IF($A$4="I",VLOOKUP(B1409,lingue!$A$1:$W$2481,13,FALSE),IF($A$4="GB",VLOOKUP(B1409,lingue!$A$1:$W$2481,15,FALSE),IF($A$4="E",VLOOKUP(B1409,lingue!$A$1:$W$2481,21,FALSE),IF($A$4="PL",VLOOKUP(B1409,lingue!$A$1:$W$2481,23,FALSE),IF($A$4="D",VLOOKUP(B1409,lingue!$A$1:$W$2481,17,FALSE),IF($A$4="F",VLOOKUP(B1409,lingue!$A$1:$W$2481,19,FALSE)))))))</f>
        <v>SCAFFALE E MENSOLE ZINCATE - FORNITO SMONTATO</v>
      </c>
      <c r="F1409" s="28"/>
      <c r="G1409" s="8"/>
      <c r="J1409" s="25">
        <v>1</v>
      </c>
      <c r="K1409" s="26"/>
      <c r="L1409" s="27">
        <v>391.99</v>
      </c>
      <c r="M1409" s="102"/>
    </row>
    <row r="1410" spans="1:13" ht="21.75" customHeight="1" x14ac:dyDescent="0.25">
      <c r="A1410" s="34" t="s">
        <v>1238</v>
      </c>
      <c r="B1410" s="22" t="s">
        <v>1388</v>
      </c>
      <c r="D1410" s="8" t="str">
        <f>IF($A$4="I",VLOOKUP(B1410,lingue!$A$1:$W$2481,12,FALSE),IF($A$4="GB",VLOOKUP(B1410,lingue!$A$1:$W$2481,14,FALSE),IF($A$4="E",VLOOKUP(B1410,lingue!$A$1:$W$2481,20,FALSE),IF($A$4="PL",VLOOKUP(B1410,lingue!$A$1:$W$2481,22,FALSE),IF($A$4="D",VLOOKUP(B1410,lingue!$A$1:$W$2481,16,FALSE),IF($A$4="F",VLOOKUP(B1410,lingue!$A$1:$W$2481,18,FALSE)))))))</f>
        <v>SCAFFALE QUICK MONOFRONTE CON 2 MENSOLE INCLINABILI PROF. 600 MM + 2 ATHENA REPLAST AT8617C5401 GRIGIO SCURO - DIM. MM L=1065 P=542 A=1813</v>
      </c>
      <c r="E1410" s="23" t="str">
        <f>IF($A$4="I",VLOOKUP(B1410,lingue!$A$1:$W$2481,13,FALSE),IF($A$4="GB",VLOOKUP(B1410,lingue!$A$1:$W$2481,15,FALSE),IF($A$4="E",VLOOKUP(B1410,lingue!$A$1:$W$2481,21,FALSE),IF($A$4="PL",VLOOKUP(B1410,lingue!$A$1:$W$2481,23,FALSE),IF($A$4="D",VLOOKUP(B1410,lingue!$A$1:$W$2481,17,FALSE),IF($A$4="F",VLOOKUP(B1410,lingue!$A$1:$W$2481,19,FALSE)))))))</f>
        <v>SCAFFALE E MENSOLE ZINCATE - FORNITO SMONTATO</v>
      </c>
      <c r="F1410" s="28"/>
      <c r="G1410" s="8"/>
      <c r="J1410" s="25">
        <v>1</v>
      </c>
      <c r="K1410" s="26"/>
      <c r="L1410" s="27">
        <v>377.66</v>
      </c>
      <c r="M1410" s="102"/>
    </row>
    <row r="1411" spans="1:13" ht="21.75" customHeight="1" x14ac:dyDescent="0.25">
      <c r="A1411" s="34" t="s">
        <v>1238</v>
      </c>
      <c r="B1411" s="22" t="s">
        <v>1389</v>
      </c>
      <c r="D1411" s="8" t="str">
        <f>IF($A$4="I",VLOOKUP(B1411,lingue!$A$1:$W$2481,12,FALSE),IF($A$4="GB",VLOOKUP(B1411,lingue!$A$1:$W$2481,14,FALSE),IF($A$4="E",VLOOKUP(B1411,lingue!$A$1:$W$2481,20,FALSE),IF($A$4="PL",VLOOKUP(B1411,lingue!$A$1:$W$2481,22,FALSE),IF($A$4="D",VLOOKUP(B1411,lingue!$A$1:$W$2481,16,FALSE),IF($A$4="F",VLOOKUP(B1411,lingue!$A$1:$W$2481,18,FALSE)))))))</f>
        <v>SCAFFALE QUICK MONOFRONTE CON 2 MENSOLE INCLINABILI PROF. 600 MM + 2 ATHENA AT8622C5101 GRIGIO SCURO - DIM. MM L=1065 P=542 A=1813</v>
      </c>
      <c r="E1411" s="23" t="str">
        <f>IF($A$4="I",VLOOKUP(B1411,lingue!$A$1:$W$2481,13,FALSE),IF($A$4="GB",VLOOKUP(B1411,lingue!$A$1:$W$2481,15,FALSE),IF($A$4="E",VLOOKUP(B1411,lingue!$A$1:$W$2481,21,FALSE),IF($A$4="PL",VLOOKUP(B1411,lingue!$A$1:$W$2481,23,FALSE),IF($A$4="D",VLOOKUP(B1411,lingue!$A$1:$W$2481,17,FALSE),IF($A$4="F",VLOOKUP(B1411,lingue!$A$1:$W$2481,19,FALSE)))))))</f>
        <v>SCAFFALE E MENSOLE ZINCATE - FORNITO SMONTATO</v>
      </c>
      <c r="F1411" s="28"/>
      <c r="G1411" s="8"/>
      <c r="J1411" s="25">
        <v>1</v>
      </c>
      <c r="K1411" s="26"/>
      <c r="L1411" s="27">
        <v>394.45</v>
      </c>
      <c r="M1411" s="102"/>
    </row>
    <row r="1412" spans="1:13" ht="21.75" customHeight="1" x14ac:dyDescent="0.25">
      <c r="A1412" s="34" t="s">
        <v>1238</v>
      </c>
      <c r="B1412" s="22" t="s">
        <v>1390</v>
      </c>
      <c r="D1412" s="8" t="str">
        <f>IF($A$4="I",VLOOKUP(B1412,lingue!$A$1:$W$2481,12,FALSE),IF($A$4="GB",VLOOKUP(B1412,lingue!$A$1:$W$2481,14,FALSE),IF($A$4="E",VLOOKUP(B1412,lingue!$A$1:$W$2481,20,FALSE),IF($A$4="PL",VLOOKUP(B1412,lingue!$A$1:$W$2481,22,FALSE),IF($A$4="D",VLOOKUP(B1412,lingue!$A$1:$W$2481,16,FALSE),IF($A$4="F",VLOOKUP(B1412,lingue!$A$1:$W$2481,18,FALSE)))))))</f>
        <v>SCAFFALE QUICK MONOFRONTE CON 2 MENSOLE INCLINABILI PROF. 600 MM + 2 ATHENA REPLAST AT8622C5401 GRIGIO SCURO - DIM. MM L=1065 P=542 A=1813</v>
      </c>
      <c r="E1412" s="23" t="str">
        <f>IF($A$4="I",VLOOKUP(B1412,lingue!$A$1:$W$2481,13,FALSE),IF($A$4="GB",VLOOKUP(B1412,lingue!$A$1:$W$2481,15,FALSE),IF($A$4="E",VLOOKUP(B1412,lingue!$A$1:$W$2481,21,FALSE),IF($A$4="PL",VLOOKUP(B1412,lingue!$A$1:$W$2481,23,FALSE),IF($A$4="D",VLOOKUP(B1412,lingue!$A$1:$W$2481,17,FALSE),IF($A$4="F",VLOOKUP(B1412,lingue!$A$1:$W$2481,19,FALSE)))))))</f>
        <v>SCAFFALE E MENSOLE ZINCATE - FORNITO SMONTATO</v>
      </c>
      <c r="F1412" s="28"/>
      <c r="G1412" s="8"/>
      <c r="J1412" s="25">
        <v>1</v>
      </c>
      <c r="K1412" s="26"/>
      <c r="L1412" s="27">
        <v>379.59</v>
      </c>
      <c r="M1412" s="102"/>
    </row>
    <row r="1413" spans="1:13" ht="21.75" customHeight="1" x14ac:dyDescent="0.25">
      <c r="A1413" s="34" t="s">
        <v>1238</v>
      </c>
      <c r="B1413" s="22" t="s">
        <v>1391</v>
      </c>
      <c r="D1413" s="8" t="str">
        <f>IF($A$4="I",VLOOKUP(B1413,lingue!$A$1:$W$2481,12,FALSE),IF($A$4="GB",VLOOKUP(B1413,lingue!$A$1:$W$2481,14,FALSE),IF($A$4="E",VLOOKUP(B1413,lingue!$A$1:$W$2481,20,FALSE),IF($A$4="PL",VLOOKUP(B1413,lingue!$A$1:$W$2481,22,FALSE),IF($A$4="D",VLOOKUP(B1413,lingue!$A$1:$W$2481,16,FALSE),IF($A$4="F",VLOOKUP(B1413,lingue!$A$1:$W$2481,18,FALSE)))))))</f>
        <v>SCAFFALE AGGIUNTIVO QUICK MONOFRONTE CON 2 MENSOLE INCLINABILI PROF. 220 MM + 6 ATHENA AT3212A5101 GRIGIO SCURO - DIM. MM L=985 P=542 A=1813</v>
      </c>
      <c r="E1413" s="23" t="str">
        <f>IF($A$4="I",VLOOKUP(B1413,lingue!$A$1:$W$2481,13,FALSE),IF($A$4="GB",VLOOKUP(B1413,lingue!$A$1:$W$2481,15,FALSE),IF($A$4="E",VLOOKUP(B1413,lingue!$A$1:$W$2481,21,FALSE),IF($A$4="PL",VLOOKUP(B1413,lingue!$A$1:$W$2481,23,FALSE),IF($A$4="D",VLOOKUP(B1413,lingue!$A$1:$W$2481,17,FALSE),IF($A$4="F",VLOOKUP(B1413,lingue!$A$1:$W$2481,19,FALSE)))))))</f>
        <v>SCAFFALE E MENSOLE ZINCATE - FORNITO SMONTATO</v>
      </c>
      <c r="F1413" s="28"/>
      <c r="G1413" s="8"/>
      <c r="J1413" s="25">
        <v>1</v>
      </c>
      <c r="K1413" s="26"/>
      <c r="L1413" s="27">
        <v>261.35000000000002</v>
      </c>
      <c r="M1413" s="102"/>
    </row>
    <row r="1414" spans="1:13" ht="21.75" customHeight="1" x14ac:dyDescent="0.25">
      <c r="A1414" s="34" t="s">
        <v>1238</v>
      </c>
      <c r="B1414" s="22" t="s">
        <v>1392</v>
      </c>
      <c r="D1414" s="8" t="str">
        <f>IF($A$4="I",VLOOKUP(B1414,lingue!$A$1:$W$2481,12,FALSE),IF($A$4="GB",VLOOKUP(B1414,lingue!$A$1:$W$2481,14,FALSE),IF($A$4="E",VLOOKUP(B1414,lingue!$A$1:$W$2481,20,FALSE),IF($A$4="PL",VLOOKUP(B1414,lingue!$A$1:$W$2481,22,FALSE),IF($A$4="D",VLOOKUP(B1414,lingue!$A$1:$W$2481,16,FALSE),IF($A$4="F",VLOOKUP(B1414,lingue!$A$1:$W$2481,18,FALSE)))))))</f>
        <v>SCAFFALE AGGIUNTIVO QUICK MONOFRONTE CON 2 MENSOLE INCLINABILI PROF. 220 MM + 6 ATHENA REPLAST AT3212A5401 GRIGIO SCURO - DIM. MM L=985 P=542 A=1813</v>
      </c>
      <c r="E1414" s="23" t="str">
        <f>IF($A$4="I",VLOOKUP(B1414,lingue!$A$1:$W$2481,13,FALSE),IF($A$4="GB",VLOOKUP(B1414,lingue!$A$1:$W$2481,15,FALSE),IF($A$4="E",VLOOKUP(B1414,lingue!$A$1:$W$2481,21,FALSE),IF($A$4="PL",VLOOKUP(B1414,lingue!$A$1:$W$2481,23,FALSE),IF($A$4="D",VLOOKUP(B1414,lingue!$A$1:$W$2481,17,FALSE),IF($A$4="F",VLOOKUP(B1414,lingue!$A$1:$W$2481,19,FALSE)))))))</f>
        <v>SCAFFALE E MENSOLE ZINCATE - FORNITO SMONTATO</v>
      </c>
      <c r="F1414" s="28"/>
      <c r="G1414" s="8"/>
      <c r="J1414" s="25">
        <v>1</v>
      </c>
      <c r="K1414" s="26"/>
      <c r="L1414" s="27">
        <v>255.28</v>
      </c>
      <c r="M1414" s="102"/>
    </row>
    <row r="1415" spans="1:13" ht="21.75" customHeight="1" x14ac:dyDescent="0.25">
      <c r="A1415" s="34" t="s">
        <v>1238</v>
      </c>
      <c r="B1415" s="22" t="s">
        <v>1393</v>
      </c>
      <c r="D1415" s="8" t="str">
        <f>IF($A$4="I",VLOOKUP(B1415,lingue!$A$1:$W$2481,12,FALSE),IF($A$4="GB",VLOOKUP(B1415,lingue!$A$1:$W$2481,14,FALSE),IF($A$4="E",VLOOKUP(B1415,lingue!$A$1:$W$2481,20,FALSE),IF($A$4="PL",VLOOKUP(B1415,lingue!$A$1:$W$2481,22,FALSE),IF($A$4="D",VLOOKUP(B1415,lingue!$A$1:$W$2481,16,FALSE),IF($A$4="F",VLOOKUP(B1415,lingue!$A$1:$W$2481,18,FALSE)))))))</f>
        <v>SCAFFALE AGGIUNTIVO QUICK MONOFRONTE CON 2 MENSOLE INCLINABILI PROF. 220 MM + 6 ATHENA AT3217A5101 GRIGIO SCURO - DIM. MM L=985 P=542 A=1813</v>
      </c>
      <c r="E1415" s="23" t="str">
        <f>IF($A$4="I",VLOOKUP(B1415,lingue!$A$1:$W$2481,13,FALSE),IF($A$4="GB",VLOOKUP(B1415,lingue!$A$1:$W$2481,15,FALSE),IF($A$4="E",VLOOKUP(B1415,lingue!$A$1:$W$2481,21,FALSE),IF($A$4="PL",VLOOKUP(B1415,lingue!$A$1:$W$2481,23,FALSE),IF($A$4="D",VLOOKUP(B1415,lingue!$A$1:$W$2481,17,FALSE),IF($A$4="F",VLOOKUP(B1415,lingue!$A$1:$W$2481,19,FALSE)))))))</f>
        <v>SCAFFALE E MENSOLE ZINCATE - FORNITO SMONTATO</v>
      </c>
      <c r="F1415" s="28"/>
      <c r="G1415" s="8"/>
      <c r="J1415" s="25">
        <v>1</v>
      </c>
      <c r="K1415" s="26"/>
      <c r="L1415" s="27">
        <v>264.41000000000003</v>
      </c>
      <c r="M1415" s="102"/>
    </row>
    <row r="1416" spans="1:13" ht="21.75" customHeight="1" x14ac:dyDescent="0.25">
      <c r="A1416" s="34" t="s">
        <v>1238</v>
      </c>
      <c r="B1416" s="22" t="s">
        <v>1394</v>
      </c>
      <c r="D1416" s="8" t="str">
        <f>IF($A$4="I",VLOOKUP(B1416,lingue!$A$1:$W$2481,12,FALSE),IF($A$4="GB",VLOOKUP(B1416,lingue!$A$1:$W$2481,14,FALSE),IF($A$4="E",VLOOKUP(B1416,lingue!$A$1:$W$2481,20,FALSE),IF($A$4="PL",VLOOKUP(B1416,lingue!$A$1:$W$2481,22,FALSE),IF($A$4="D",VLOOKUP(B1416,lingue!$A$1:$W$2481,16,FALSE),IF($A$4="F",VLOOKUP(B1416,lingue!$A$1:$W$2481,18,FALSE)))))))</f>
        <v>SCAFFALE AGGIUNTIVO QUICK MONOFRONTE CON 2 MENSOLE INCLINABILI PROF. 220 MM + 6 ATHENA REPLAST AT3217A5401 GRIGIO SCURO - DIM. MM L=985 P=542 A=1813</v>
      </c>
      <c r="E1416" s="23" t="str">
        <f>IF($A$4="I",VLOOKUP(B1416,lingue!$A$1:$W$2481,13,FALSE),IF($A$4="GB",VLOOKUP(B1416,lingue!$A$1:$W$2481,15,FALSE),IF($A$4="E",VLOOKUP(B1416,lingue!$A$1:$W$2481,21,FALSE),IF($A$4="PL",VLOOKUP(B1416,lingue!$A$1:$W$2481,23,FALSE),IF($A$4="D",VLOOKUP(B1416,lingue!$A$1:$W$2481,17,FALSE),IF($A$4="F",VLOOKUP(B1416,lingue!$A$1:$W$2481,19,FALSE)))))))</f>
        <v>SCAFFALE E MENSOLE ZINCATE - FORNITO SMONTATO</v>
      </c>
      <c r="F1416" s="28"/>
      <c r="G1416" s="8"/>
      <c r="J1416" s="25">
        <v>1</v>
      </c>
      <c r="K1416" s="26"/>
      <c r="L1416" s="27">
        <v>257.02999999999997</v>
      </c>
      <c r="M1416" s="102"/>
    </row>
    <row r="1417" spans="1:13" ht="21.75" customHeight="1" x14ac:dyDescent="0.25">
      <c r="A1417" s="34" t="s">
        <v>1238</v>
      </c>
      <c r="B1417" s="22" t="s">
        <v>1395</v>
      </c>
      <c r="D1417" s="8" t="str">
        <f>IF($A$4="I",VLOOKUP(B1417,lingue!$A$1:$W$2481,12,FALSE),IF($A$4="GB",VLOOKUP(B1417,lingue!$A$1:$W$2481,14,FALSE),IF($A$4="E",VLOOKUP(B1417,lingue!$A$1:$W$2481,20,FALSE),IF($A$4="PL",VLOOKUP(B1417,lingue!$A$1:$W$2481,22,FALSE),IF($A$4="D",VLOOKUP(B1417,lingue!$A$1:$W$2481,16,FALSE),IF($A$4="F",VLOOKUP(B1417,lingue!$A$1:$W$2481,18,FALSE)))))))</f>
        <v>SCAFFALE AGGIUNTIVO QUICK MONOFRONTE CON 2 MENSOLE INCLINABILI PROF. 320 MM + 8 ATHENA AT3212A5101 GRIGIO SCURO - DIM. MM L=985 P=542 A=1813</v>
      </c>
      <c r="E1417" s="23" t="str">
        <f>IF($A$4="I",VLOOKUP(B1417,lingue!$A$1:$W$2481,13,FALSE),IF($A$4="GB",VLOOKUP(B1417,lingue!$A$1:$W$2481,15,FALSE),IF($A$4="E",VLOOKUP(B1417,lingue!$A$1:$W$2481,21,FALSE),IF($A$4="PL",VLOOKUP(B1417,lingue!$A$1:$W$2481,23,FALSE),IF($A$4="D",VLOOKUP(B1417,lingue!$A$1:$W$2481,17,FALSE),IF($A$4="F",VLOOKUP(B1417,lingue!$A$1:$W$2481,19,FALSE)))))))</f>
        <v>SCAFFALE E MENSOLE ZINCATE - FORNITO SMONTATO</v>
      </c>
      <c r="F1417" s="28"/>
      <c r="G1417" s="8"/>
      <c r="J1417" s="25">
        <v>1</v>
      </c>
      <c r="K1417" s="26"/>
      <c r="L1417" s="27">
        <v>283.29000000000002</v>
      </c>
      <c r="M1417" s="102"/>
    </row>
    <row r="1418" spans="1:13" ht="21.75" customHeight="1" x14ac:dyDescent="0.25">
      <c r="A1418" s="34" t="s">
        <v>1238</v>
      </c>
      <c r="B1418" s="22" t="s">
        <v>1396</v>
      </c>
      <c r="D1418" s="8" t="str">
        <f>IF($A$4="I",VLOOKUP(B1418,lingue!$A$1:$W$2481,12,FALSE),IF($A$4="GB",VLOOKUP(B1418,lingue!$A$1:$W$2481,14,FALSE),IF($A$4="E",VLOOKUP(B1418,lingue!$A$1:$W$2481,20,FALSE),IF($A$4="PL",VLOOKUP(B1418,lingue!$A$1:$W$2481,22,FALSE),IF($A$4="D",VLOOKUP(B1418,lingue!$A$1:$W$2481,16,FALSE),IF($A$4="F",VLOOKUP(B1418,lingue!$A$1:$W$2481,18,FALSE)))))))</f>
        <v>SCAFFALE AGGIUNTIVO QUICK MONOFRONTE CON 2 MENSOLE INCLINABILI PROF. 320 MM + 8 ATHENA REPLAST AT3212A5401 GRIGIO SCURO - DIM. MM L=985 P=542 A=1813</v>
      </c>
      <c r="E1418" s="23" t="str">
        <f>IF($A$4="I",VLOOKUP(B1418,lingue!$A$1:$W$2481,13,FALSE),IF($A$4="GB",VLOOKUP(B1418,lingue!$A$1:$W$2481,15,FALSE),IF($A$4="E",VLOOKUP(B1418,lingue!$A$1:$W$2481,21,FALSE),IF($A$4="PL",VLOOKUP(B1418,lingue!$A$1:$W$2481,23,FALSE),IF($A$4="D",VLOOKUP(B1418,lingue!$A$1:$W$2481,17,FALSE),IF($A$4="F",VLOOKUP(B1418,lingue!$A$1:$W$2481,19,FALSE)))))))</f>
        <v>SCAFFALE E MENSOLE ZINCATE - FORNITO SMONTATO</v>
      </c>
      <c r="F1418" s="28"/>
      <c r="G1418" s="8"/>
      <c r="J1418" s="25">
        <v>1</v>
      </c>
      <c r="K1418" s="26"/>
      <c r="L1418" s="27">
        <v>275.20999999999998</v>
      </c>
      <c r="M1418" s="102"/>
    </row>
    <row r="1419" spans="1:13" ht="21.75" customHeight="1" x14ac:dyDescent="0.25">
      <c r="A1419" s="34" t="s">
        <v>1238</v>
      </c>
      <c r="B1419" s="22" t="s">
        <v>1397</v>
      </c>
      <c r="D1419" s="8" t="str">
        <f>IF($A$4="I",VLOOKUP(B1419,lingue!$A$1:$W$2481,12,FALSE),IF($A$4="GB",VLOOKUP(B1419,lingue!$A$1:$W$2481,14,FALSE),IF($A$4="E",VLOOKUP(B1419,lingue!$A$1:$W$2481,20,FALSE),IF($A$4="PL",VLOOKUP(B1419,lingue!$A$1:$W$2481,22,FALSE),IF($A$4="D",VLOOKUP(B1419,lingue!$A$1:$W$2481,16,FALSE),IF($A$4="F",VLOOKUP(B1419,lingue!$A$1:$W$2481,18,FALSE)))))))</f>
        <v>SCAFFALE AGGIUNTIVO QUICK MONOFRONTE CON 2 MENSOLE INCLINABILI PROF. 320 MM + 8 ATHENA AT3217A5101 GRIGIO SCURO - DIM. MM L=985 P=542 A=1813</v>
      </c>
      <c r="E1419" s="23" t="str">
        <f>IF($A$4="I",VLOOKUP(B1419,lingue!$A$1:$W$2481,13,FALSE),IF($A$4="GB",VLOOKUP(B1419,lingue!$A$1:$W$2481,15,FALSE),IF($A$4="E",VLOOKUP(B1419,lingue!$A$1:$W$2481,21,FALSE),IF($A$4="PL",VLOOKUP(B1419,lingue!$A$1:$W$2481,23,FALSE),IF($A$4="D",VLOOKUP(B1419,lingue!$A$1:$W$2481,17,FALSE),IF($A$4="F",VLOOKUP(B1419,lingue!$A$1:$W$2481,19,FALSE)))))))</f>
        <v>SCAFFALE E MENSOLE ZINCATE - FORNITO SMONTATO</v>
      </c>
      <c r="F1419" s="28"/>
      <c r="G1419" s="8"/>
      <c r="J1419" s="25">
        <v>1</v>
      </c>
      <c r="K1419" s="26"/>
      <c r="L1419" s="27">
        <v>287.39</v>
      </c>
      <c r="M1419" s="102"/>
    </row>
    <row r="1420" spans="1:13" ht="21.75" customHeight="1" x14ac:dyDescent="0.25">
      <c r="A1420" s="34" t="s">
        <v>1238</v>
      </c>
      <c r="B1420" s="22" t="s">
        <v>1398</v>
      </c>
      <c r="D1420" s="8" t="str">
        <f>IF($A$4="I",VLOOKUP(B1420,lingue!$A$1:$W$2481,12,FALSE),IF($A$4="GB",VLOOKUP(B1420,lingue!$A$1:$W$2481,14,FALSE),IF($A$4="E",VLOOKUP(B1420,lingue!$A$1:$W$2481,20,FALSE),IF($A$4="PL",VLOOKUP(B1420,lingue!$A$1:$W$2481,22,FALSE),IF($A$4="D",VLOOKUP(B1420,lingue!$A$1:$W$2481,16,FALSE),IF($A$4="F",VLOOKUP(B1420,lingue!$A$1:$W$2481,18,FALSE)))))))</f>
        <v>SCAFFALE AGGIUNTIVO QUICK MONOFRONTE CON 2 MENSOLE INCLINABILI PROF. 320 MM + 8 ATHENA REPLAST AT3217A5401 GRIGIO SCURO - DIM. MM L=985 P=542 A=1813</v>
      </c>
      <c r="E1420" s="23" t="str">
        <f>IF($A$4="I",VLOOKUP(B1420,lingue!$A$1:$W$2481,13,FALSE),IF($A$4="GB",VLOOKUP(B1420,lingue!$A$1:$W$2481,15,FALSE),IF($A$4="E",VLOOKUP(B1420,lingue!$A$1:$W$2481,21,FALSE),IF($A$4="PL",VLOOKUP(B1420,lingue!$A$1:$W$2481,23,FALSE),IF($A$4="D",VLOOKUP(B1420,lingue!$A$1:$W$2481,17,FALSE),IF($A$4="F",VLOOKUP(B1420,lingue!$A$1:$W$2481,19,FALSE)))))))</f>
        <v>SCAFFALE E MENSOLE ZINCATE - FORNITO SMONTATO</v>
      </c>
      <c r="F1420" s="28"/>
      <c r="G1420" s="8"/>
      <c r="J1420" s="25">
        <v>1</v>
      </c>
      <c r="K1420" s="26"/>
      <c r="L1420" s="27">
        <v>277.55</v>
      </c>
      <c r="M1420" s="102"/>
    </row>
    <row r="1421" spans="1:13" ht="21.75" customHeight="1" x14ac:dyDescent="0.25">
      <c r="A1421" s="34" t="s">
        <v>1238</v>
      </c>
      <c r="B1421" s="22" t="s">
        <v>1399</v>
      </c>
      <c r="D1421" s="8" t="str">
        <f>IF($A$4="I",VLOOKUP(B1421,lingue!$A$1:$W$2481,12,FALSE),IF($A$4="GB",VLOOKUP(B1421,lingue!$A$1:$W$2481,14,FALSE),IF($A$4="E",VLOOKUP(B1421,lingue!$A$1:$W$2481,20,FALSE),IF($A$4="PL",VLOOKUP(B1421,lingue!$A$1:$W$2481,22,FALSE),IF($A$4="D",VLOOKUP(B1421,lingue!$A$1:$W$2481,16,FALSE),IF($A$4="F",VLOOKUP(B1421,lingue!$A$1:$W$2481,18,FALSE)))))))</f>
        <v>SCAFFALE AGGIUNTIVO QUICK MONOFRONTE CON 2 MENSOLE INCLINABILI PROF. 320 MM + 4 ATHENA AT4312A5101 GRIGIO SCURO - DIM. MM L=985 P=542 A=1813</v>
      </c>
      <c r="E1421" s="23" t="str">
        <f>IF($A$4="I",VLOOKUP(B1421,lingue!$A$1:$W$2481,13,FALSE),IF($A$4="GB",VLOOKUP(B1421,lingue!$A$1:$W$2481,15,FALSE),IF($A$4="E",VLOOKUP(B1421,lingue!$A$1:$W$2481,21,FALSE),IF($A$4="PL",VLOOKUP(B1421,lingue!$A$1:$W$2481,23,FALSE),IF($A$4="D",VLOOKUP(B1421,lingue!$A$1:$W$2481,17,FALSE),IF($A$4="F",VLOOKUP(B1421,lingue!$A$1:$W$2481,19,FALSE)))))))</f>
        <v>SCAFFALE E MENSOLE ZINCATE - FORNITO SMONTATO</v>
      </c>
      <c r="F1421" s="28"/>
      <c r="G1421" s="8"/>
      <c r="J1421" s="25">
        <v>1</v>
      </c>
      <c r="K1421" s="26"/>
      <c r="L1421" s="27">
        <v>269.26</v>
      </c>
      <c r="M1421" s="102"/>
    </row>
    <row r="1422" spans="1:13" ht="21.75" customHeight="1" x14ac:dyDescent="0.25">
      <c r="A1422" s="34" t="s">
        <v>1238</v>
      </c>
      <c r="B1422" s="22" t="s">
        <v>1400</v>
      </c>
      <c r="D1422" s="8" t="str">
        <f>IF($A$4="I",VLOOKUP(B1422,lingue!$A$1:$W$2481,12,FALSE),IF($A$4="GB",VLOOKUP(B1422,lingue!$A$1:$W$2481,14,FALSE),IF($A$4="E",VLOOKUP(B1422,lingue!$A$1:$W$2481,20,FALSE),IF($A$4="PL",VLOOKUP(B1422,lingue!$A$1:$W$2481,22,FALSE),IF($A$4="D",VLOOKUP(B1422,lingue!$A$1:$W$2481,16,FALSE),IF($A$4="F",VLOOKUP(B1422,lingue!$A$1:$W$2481,18,FALSE)))))))</f>
        <v>SCAFFALE AGGIUNTIVO QUICK MONOFRONTE CON 2 MENSOLE INCLINABILI PROF. 320 MM + 4 ATHENA REPLAST AT4312A5401 GRIGIO SCURO - DIM. MM L=985 P=542 A=1813</v>
      </c>
      <c r="E1422" s="23" t="str">
        <f>IF($A$4="I",VLOOKUP(B1422,lingue!$A$1:$W$2481,13,FALSE),IF($A$4="GB",VLOOKUP(B1422,lingue!$A$1:$W$2481,15,FALSE),IF($A$4="E",VLOOKUP(B1422,lingue!$A$1:$W$2481,21,FALSE),IF($A$4="PL",VLOOKUP(B1422,lingue!$A$1:$W$2481,23,FALSE),IF($A$4="D",VLOOKUP(B1422,lingue!$A$1:$W$2481,17,FALSE),IF($A$4="F",VLOOKUP(B1422,lingue!$A$1:$W$2481,19,FALSE)))))))</f>
        <v>SCAFFALE E MENSOLE ZINCATE - FORNITO SMONTATO</v>
      </c>
      <c r="F1422" s="28"/>
      <c r="G1422" s="8"/>
      <c r="J1422" s="25">
        <v>1</v>
      </c>
      <c r="K1422" s="26"/>
      <c r="L1422" s="27">
        <v>263.47000000000003</v>
      </c>
      <c r="M1422" s="102"/>
    </row>
    <row r="1423" spans="1:13" ht="21.75" customHeight="1" x14ac:dyDescent="0.25">
      <c r="A1423" s="34" t="s">
        <v>1238</v>
      </c>
      <c r="B1423" s="22" t="s">
        <v>1401</v>
      </c>
      <c r="D1423" s="8" t="str">
        <f>IF($A$4="I",VLOOKUP(B1423,lingue!$A$1:$W$2481,12,FALSE),IF($A$4="GB",VLOOKUP(B1423,lingue!$A$1:$W$2481,14,FALSE),IF($A$4="E",VLOOKUP(B1423,lingue!$A$1:$W$2481,20,FALSE),IF($A$4="PL",VLOOKUP(B1423,lingue!$A$1:$W$2481,22,FALSE),IF($A$4="D",VLOOKUP(B1423,lingue!$A$1:$W$2481,16,FALSE),IF($A$4="F",VLOOKUP(B1423,lingue!$A$1:$W$2481,18,FALSE)))))))</f>
        <v>SCAFFALE AGGIUNTIVO QUICK MONOFRONTE CON 2 MENSOLE INCLINABILI PROF. 320 MM + 4 ATHENA AT4317A5101 GRIGIO SCURO - DIM. MM L=985 P=542 A=1813</v>
      </c>
      <c r="E1423" s="23" t="str">
        <f>IF($A$4="I",VLOOKUP(B1423,lingue!$A$1:$W$2481,13,FALSE),IF($A$4="GB",VLOOKUP(B1423,lingue!$A$1:$W$2481,15,FALSE),IF($A$4="E",VLOOKUP(B1423,lingue!$A$1:$W$2481,21,FALSE),IF($A$4="PL",VLOOKUP(B1423,lingue!$A$1:$W$2481,23,FALSE),IF($A$4="D",VLOOKUP(B1423,lingue!$A$1:$W$2481,17,FALSE),IF($A$4="F",VLOOKUP(B1423,lingue!$A$1:$W$2481,19,FALSE)))))))</f>
        <v>SCAFFALE E MENSOLE ZINCATE - FORNITO SMONTATO</v>
      </c>
      <c r="F1423" s="28"/>
      <c r="G1423" s="8"/>
      <c r="J1423" s="25">
        <v>1</v>
      </c>
      <c r="K1423" s="26"/>
      <c r="L1423" s="27">
        <v>277.64</v>
      </c>
      <c r="M1423" s="102"/>
    </row>
    <row r="1424" spans="1:13" ht="21.75" customHeight="1" x14ac:dyDescent="0.25">
      <c r="A1424" s="34" t="s">
        <v>1238</v>
      </c>
      <c r="B1424" s="22" t="s">
        <v>1402</v>
      </c>
      <c r="D1424" s="8" t="str">
        <f>IF($A$4="I",VLOOKUP(B1424,lingue!$A$1:$W$2481,12,FALSE),IF($A$4="GB",VLOOKUP(B1424,lingue!$A$1:$W$2481,14,FALSE),IF($A$4="E",VLOOKUP(B1424,lingue!$A$1:$W$2481,20,FALSE),IF($A$4="PL",VLOOKUP(B1424,lingue!$A$1:$W$2481,22,FALSE),IF($A$4="D",VLOOKUP(B1424,lingue!$A$1:$W$2481,16,FALSE),IF($A$4="F",VLOOKUP(B1424,lingue!$A$1:$W$2481,18,FALSE)))))))</f>
        <v>SCAFFALE AGGIUNTIVO QUICK MONOFRONTE CON 2 MENSOLE INCLINABILI PROF. 320 MM + 4 ATHENA REPLAST AT4317A5401 GRIGIO SCURO - DIM. MM L=985 P=542 A=1813</v>
      </c>
      <c r="E1424" s="23" t="str">
        <f>IF($A$4="I",VLOOKUP(B1424,lingue!$A$1:$W$2481,13,FALSE),IF($A$4="GB",VLOOKUP(B1424,lingue!$A$1:$W$2481,15,FALSE),IF($A$4="E",VLOOKUP(B1424,lingue!$A$1:$W$2481,21,FALSE),IF($A$4="PL",VLOOKUP(B1424,lingue!$A$1:$W$2481,23,FALSE),IF($A$4="D",VLOOKUP(B1424,lingue!$A$1:$W$2481,17,FALSE),IF($A$4="F",VLOOKUP(B1424,lingue!$A$1:$W$2481,19,FALSE)))))))</f>
        <v>SCAFFALE E MENSOLE ZINCATE - FORNITO SMONTATO</v>
      </c>
      <c r="F1424" s="28"/>
      <c r="G1424" s="8"/>
      <c r="J1424" s="25">
        <v>1</v>
      </c>
      <c r="K1424" s="26"/>
      <c r="L1424" s="27">
        <v>270.92</v>
      </c>
      <c r="M1424" s="102"/>
    </row>
    <row r="1425" spans="1:13" ht="21.75" customHeight="1" x14ac:dyDescent="0.25">
      <c r="A1425" s="34" t="s">
        <v>1238</v>
      </c>
      <c r="B1425" s="22" t="s">
        <v>1403</v>
      </c>
      <c r="D1425" s="8" t="str">
        <f>IF($A$4="I",VLOOKUP(B1425,lingue!$A$1:$W$2481,12,FALSE),IF($A$4="GB",VLOOKUP(B1425,lingue!$A$1:$W$2481,14,FALSE),IF($A$4="E",VLOOKUP(B1425,lingue!$A$1:$W$2481,20,FALSE),IF($A$4="PL",VLOOKUP(B1425,lingue!$A$1:$W$2481,22,FALSE),IF($A$4="D",VLOOKUP(B1425,lingue!$A$1:$W$2481,16,FALSE),IF($A$4="F",VLOOKUP(B1425,lingue!$A$1:$W$2481,18,FALSE)))))))</f>
        <v>SCAFFALE AGGIUNTIVO QUICK MONOFRONTE CON 2 MENSOLE INCLINABILI PROF. 320 MM + 4 ATHENA AT4322A5101 GRIGIO SCURO - DIM. MM L=985 P=542 A=1813</v>
      </c>
      <c r="E1425" s="23" t="str">
        <f>IF($A$4="I",VLOOKUP(B1425,lingue!$A$1:$W$2481,13,FALSE),IF($A$4="GB",VLOOKUP(B1425,lingue!$A$1:$W$2481,15,FALSE),IF($A$4="E",VLOOKUP(B1425,lingue!$A$1:$W$2481,21,FALSE),IF($A$4="PL",VLOOKUP(B1425,lingue!$A$1:$W$2481,23,FALSE),IF($A$4="D",VLOOKUP(B1425,lingue!$A$1:$W$2481,17,FALSE),IF($A$4="F",VLOOKUP(B1425,lingue!$A$1:$W$2481,19,FALSE)))))))</f>
        <v>SCAFFALE E MENSOLE ZINCATE - FORNITO SMONTATO</v>
      </c>
      <c r="F1425" s="28"/>
      <c r="G1425" s="8"/>
      <c r="J1425" s="25">
        <v>1</v>
      </c>
      <c r="K1425" s="26"/>
      <c r="L1425" s="27">
        <v>280.95999999999998</v>
      </c>
      <c r="M1425" s="102"/>
    </row>
    <row r="1426" spans="1:13" ht="21.75" customHeight="1" x14ac:dyDescent="0.25">
      <c r="A1426" s="34" t="s">
        <v>1238</v>
      </c>
      <c r="B1426" s="22" t="s">
        <v>1404</v>
      </c>
      <c r="D1426" s="8" t="str">
        <f>IF($A$4="I",VLOOKUP(B1426,lingue!$A$1:$W$2481,12,FALSE),IF($A$4="GB",VLOOKUP(B1426,lingue!$A$1:$W$2481,14,FALSE),IF($A$4="E",VLOOKUP(B1426,lingue!$A$1:$W$2481,20,FALSE),IF($A$4="PL",VLOOKUP(B1426,lingue!$A$1:$W$2481,22,FALSE),IF($A$4="D",VLOOKUP(B1426,lingue!$A$1:$W$2481,16,FALSE),IF($A$4="F",VLOOKUP(B1426,lingue!$A$1:$W$2481,18,FALSE)))))))</f>
        <v>SCAFFALE AGGIUNTIVO QUICK MONOFRONTE CON 2 MENSOLE INCLINABILI PROF. 320 MM + 4 ATHENA REPLAST AT4322A5401 GRIGIO SCURO - DIM. MM L=985 P=542 A=1813</v>
      </c>
      <c r="E1426" s="23" t="str">
        <f>IF($A$4="I",VLOOKUP(B1426,lingue!$A$1:$W$2481,13,FALSE),IF($A$4="GB",VLOOKUP(B1426,lingue!$A$1:$W$2481,15,FALSE),IF($A$4="E",VLOOKUP(B1426,lingue!$A$1:$W$2481,21,FALSE),IF($A$4="PL",VLOOKUP(B1426,lingue!$A$1:$W$2481,23,FALSE),IF($A$4="D",VLOOKUP(B1426,lingue!$A$1:$W$2481,17,FALSE),IF($A$4="F",VLOOKUP(B1426,lingue!$A$1:$W$2481,19,FALSE)))))))</f>
        <v>SCAFFALE E MENSOLE ZINCATE - FORNITO SMONTATO</v>
      </c>
      <c r="F1426" s="28"/>
      <c r="G1426" s="8"/>
      <c r="J1426" s="25">
        <v>1</v>
      </c>
      <c r="K1426" s="26"/>
      <c r="L1426" s="27">
        <v>274.82</v>
      </c>
      <c r="M1426" s="102"/>
    </row>
    <row r="1427" spans="1:13" ht="21.75" customHeight="1" x14ac:dyDescent="0.25">
      <c r="A1427" s="34" t="s">
        <v>1238</v>
      </c>
      <c r="B1427" s="22" t="s">
        <v>1405</v>
      </c>
      <c r="D1427" s="8" t="str">
        <f>IF($A$4="I",VLOOKUP(B1427,lingue!$A$1:$W$2481,12,FALSE),IF($A$4="GB",VLOOKUP(B1427,lingue!$A$1:$W$2481,14,FALSE),IF($A$4="E",VLOOKUP(B1427,lingue!$A$1:$W$2481,20,FALSE),IF($A$4="PL",VLOOKUP(B1427,lingue!$A$1:$W$2481,22,FALSE),IF($A$4="D",VLOOKUP(B1427,lingue!$A$1:$W$2481,16,FALSE),IF($A$4="F",VLOOKUP(B1427,lingue!$A$1:$W$2481,18,FALSE)))))))</f>
        <v>SCAFFALE AGGIUNTIVO QUICK MONOFRONTE CON 2 MENSOLE INCLINABILI PROF. 420 MM + 6 ATHENA AT4312A5101 GRIGIO SCURO - DIM. MM L=985 P=542 A=1813</v>
      </c>
      <c r="E1427" s="23" t="str">
        <f>IF($A$4="I",VLOOKUP(B1427,lingue!$A$1:$W$2481,13,FALSE),IF($A$4="GB",VLOOKUP(B1427,lingue!$A$1:$W$2481,15,FALSE),IF($A$4="E",VLOOKUP(B1427,lingue!$A$1:$W$2481,21,FALSE),IF($A$4="PL",VLOOKUP(B1427,lingue!$A$1:$W$2481,23,FALSE),IF($A$4="D",VLOOKUP(B1427,lingue!$A$1:$W$2481,17,FALSE),IF($A$4="F",VLOOKUP(B1427,lingue!$A$1:$W$2481,19,FALSE)))))))</f>
        <v>SCAFFALE E MENSOLE ZINCATE - FORNITO SMONTATO</v>
      </c>
      <c r="F1427" s="28"/>
      <c r="G1427" s="8"/>
      <c r="J1427" s="25">
        <v>1</v>
      </c>
      <c r="K1427" s="26"/>
      <c r="L1427" s="27">
        <v>280.58999999999997</v>
      </c>
      <c r="M1427" s="102"/>
    </row>
    <row r="1428" spans="1:13" ht="21.75" customHeight="1" x14ac:dyDescent="0.25">
      <c r="A1428" s="34" t="s">
        <v>1238</v>
      </c>
      <c r="B1428" s="22" t="s">
        <v>1406</v>
      </c>
      <c r="D1428" s="8" t="str">
        <f>IF($A$4="I",VLOOKUP(B1428,lingue!$A$1:$W$2481,12,FALSE),IF($A$4="GB",VLOOKUP(B1428,lingue!$A$1:$W$2481,14,FALSE),IF($A$4="E",VLOOKUP(B1428,lingue!$A$1:$W$2481,20,FALSE),IF($A$4="PL",VLOOKUP(B1428,lingue!$A$1:$W$2481,22,FALSE),IF($A$4="D",VLOOKUP(B1428,lingue!$A$1:$W$2481,16,FALSE),IF($A$4="F",VLOOKUP(B1428,lingue!$A$1:$W$2481,18,FALSE)))))))</f>
        <v>SCAFFALE AGGIUNTIVO QUICK MONOFRONTE CON 2 MENSOLE INCLINABILI PROF. 420 MM + 6 ATHENA REPLAST AT4312A5401 GRIGIO SCURO - DIM. MM L=985 P=542 A=1813</v>
      </c>
      <c r="E1428" s="23" t="str">
        <f>IF($A$4="I",VLOOKUP(B1428,lingue!$A$1:$W$2481,13,FALSE),IF($A$4="GB",VLOOKUP(B1428,lingue!$A$1:$W$2481,15,FALSE),IF($A$4="E",VLOOKUP(B1428,lingue!$A$1:$W$2481,21,FALSE),IF($A$4="PL",VLOOKUP(B1428,lingue!$A$1:$W$2481,23,FALSE),IF($A$4="D",VLOOKUP(B1428,lingue!$A$1:$W$2481,17,FALSE),IF($A$4="F",VLOOKUP(B1428,lingue!$A$1:$W$2481,19,FALSE)))))))</f>
        <v>SCAFFALE E MENSOLE ZINCATE - FORNITO SMONTATO</v>
      </c>
      <c r="F1428" s="28"/>
      <c r="G1428" s="8"/>
      <c r="J1428" s="25">
        <v>1</v>
      </c>
      <c r="K1428" s="26"/>
      <c r="L1428" s="27">
        <v>271.89999999999998</v>
      </c>
      <c r="M1428" s="102"/>
    </row>
    <row r="1429" spans="1:13" ht="21.75" customHeight="1" x14ac:dyDescent="0.25">
      <c r="A1429" s="34" t="s">
        <v>1238</v>
      </c>
      <c r="B1429" s="22" t="s">
        <v>1407</v>
      </c>
      <c r="D1429" s="8" t="str">
        <f>IF($A$4="I",VLOOKUP(B1429,lingue!$A$1:$W$2481,12,FALSE),IF($A$4="GB",VLOOKUP(B1429,lingue!$A$1:$W$2481,14,FALSE),IF($A$4="E",VLOOKUP(B1429,lingue!$A$1:$W$2481,20,FALSE),IF($A$4="PL",VLOOKUP(B1429,lingue!$A$1:$W$2481,22,FALSE),IF($A$4="D",VLOOKUP(B1429,lingue!$A$1:$W$2481,16,FALSE),IF($A$4="F",VLOOKUP(B1429,lingue!$A$1:$W$2481,18,FALSE)))))))</f>
        <v>SCAFFALE AGGIUNTIVO QUICK MONOFRONTE CON 2 MENSOLE INCLINABILI PROF. 420 MM + 6 ATHENA AT4317A5101 GRIGIO SCURO - DIM. MM L=985 P=542 A=1813</v>
      </c>
      <c r="E1429" s="23" t="str">
        <f>IF($A$4="I",VLOOKUP(B1429,lingue!$A$1:$W$2481,13,FALSE),IF($A$4="GB",VLOOKUP(B1429,lingue!$A$1:$W$2481,15,FALSE),IF($A$4="E",VLOOKUP(B1429,lingue!$A$1:$W$2481,21,FALSE),IF($A$4="PL",VLOOKUP(B1429,lingue!$A$1:$W$2481,23,FALSE),IF($A$4="D",VLOOKUP(B1429,lingue!$A$1:$W$2481,17,FALSE),IF($A$4="F",VLOOKUP(B1429,lingue!$A$1:$W$2481,19,FALSE)))))))</f>
        <v>SCAFFALE E MENSOLE ZINCATE - FORNITO SMONTATO</v>
      </c>
      <c r="F1429" s="28"/>
      <c r="G1429" s="8"/>
      <c r="J1429" s="25">
        <v>1</v>
      </c>
      <c r="K1429" s="26"/>
      <c r="L1429" s="27">
        <v>293.16000000000003</v>
      </c>
      <c r="M1429" s="102"/>
    </row>
    <row r="1430" spans="1:13" ht="21.75" customHeight="1" x14ac:dyDescent="0.25">
      <c r="A1430" s="34" t="s">
        <v>1238</v>
      </c>
      <c r="B1430" s="22" t="s">
        <v>1408</v>
      </c>
      <c r="D1430" s="8" t="str">
        <f>IF($A$4="I",VLOOKUP(B1430,lingue!$A$1:$W$2481,12,FALSE),IF($A$4="GB",VLOOKUP(B1430,lingue!$A$1:$W$2481,14,FALSE),IF($A$4="E",VLOOKUP(B1430,lingue!$A$1:$W$2481,20,FALSE),IF($A$4="PL",VLOOKUP(B1430,lingue!$A$1:$W$2481,22,FALSE),IF($A$4="D",VLOOKUP(B1430,lingue!$A$1:$W$2481,16,FALSE),IF($A$4="F",VLOOKUP(B1430,lingue!$A$1:$W$2481,18,FALSE)))))))</f>
        <v>SCAFFALE AGGIUNTIVO QUICK MONOFRONTE CON 2 MENSOLE INCLINABILI PROF. 420 MM + 6 ATHENA REPLAST AT4317A5401 GRIGIO SCURO - DIM. MM L=985 P=542 A=1813</v>
      </c>
      <c r="E1430" s="23" t="str">
        <f>IF($A$4="I",VLOOKUP(B1430,lingue!$A$1:$W$2481,13,FALSE),IF($A$4="GB",VLOOKUP(B1430,lingue!$A$1:$W$2481,15,FALSE),IF($A$4="E",VLOOKUP(B1430,lingue!$A$1:$W$2481,21,FALSE),IF($A$4="PL",VLOOKUP(B1430,lingue!$A$1:$W$2481,23,FALSE),IF($A$4="D",VLOOKUP(B1430,lingue!$A$1:$W$2481,17,FALSE),IF($A$4="F",VLOOKUP(B1430,lingue!$A$1:$W$2481,19,FALSE)))))))</f>
        <v>SCAFFALE E MENSOLE ZINCATE - FORNITO SMONTATO</v>
      </c>
      <c r="F1430" s="28"/>
      <c r="G1430" s="8"/>
      <c r="J1430" s="25">
        <v>1</v>
      </c>
      <c r="K1430" s="26"/>
      <c r="L1430" s="27">
        <v>283.08</v>
      </c>
      <c r="M1430" s="102"/>
    </row>
    <row r="1431" spans="1:13" ht="21.75" customHeight="1" x14ac:dyDescent="0.25">
      <c r="A1431" s="34" t="s">
        <v>1238</v>
      </c>
      <c r="B1431" s="22" t="s">
        <v>1409</v>
      </c>
      <c r="D1431" s="8" t="str">
        <f>IF($A$4="I",VLOOKUP(B1431,lingue!$A$1:$W$2481,12,FALSE),IF($A$4="GB",VLOOKUP(B1431,lingue!$A$1:$W$2481,14,FALSE),IF($A$4="E",VLOOKUP(B1431,lingue!$A$1:$W$2481,20,FALSE),IF($A$4="PL",VLOOKUP(B1431,lingue!$A$1:$W$2481,22,FALSE),IF($A$4="D",VLOOKUP(B1431,lingue!$A$1:$W$2481,16,FALSE),IF($A$4="F",VLOOKUP(B1431,lingue!$A$1:$W$2481,18,FALSE)))))))</f>
        <v>SCAFFALE AGGIUNTIVO QUICK MONOFRONTE CON 2 MENSOLE INCLINABILI PROF. 420 MM + 6 ATHENA AT4322A5101 GRIGIO SCURO - DIM. MM L=985 P=542 A=1813</v>
      </c>
      <c r="E1431" s="23" t="str">
        <f>IF($A$4="I",VLOOKUP(B1431,lingue!$A$1:$W$2481,13,FALSE),IF($A$4="GB",VLOOKUP(B1431,lingue!$A$1:$W$2481,15,FALSE),IF($A$4="E",VLOOKUP(B1431,lingue!$A$1:$W$2481,21,FALSE),IF($A$4="PL",VLOOKUP(B1431,lingue!$A$1:$W$2481,23,FALSE),IF($A$4="D",VLOOKUP(B1431,lingue!$A$1:$W$2481,17,FALSE),IF($A$4="F",VLOOKUP(B1431,lingue!$A$1:$W$2481,19,FALSE)))))))</f>
        <v>SCAFFALE E MENSOLE ZINCATE - FORNITO SMONTATO</v>
      </c>
      <c r="F1431" s="28"/>
      <c r="G1431" s="8"/>
      <c r="J1431" s="25">
        <v>1</v>
      </c>
      <c r="K1431" s="26"/>
      <c r="L1431" s="27">
        <v>298.13</v>
      </c>
      <c r="M1431" s="102"/>
    </row>
    <row r="1432" spans="1:13" ht="21.75" customHeight="1" x14ac:dyDescent="0.25">
      <c r="A1432" s="34" t="s">
        <v>1238</v>
      </c>
      <c r="B1432" s="22" t="s">
        <v>1410</v>
      </c>
      <c r="D1432" s="8" t="str">
        <f>IF($A$4="I",VLOOKUP(B1432,lingue!$A$1:$W$2481,12,FALSE),IF($A$4="GB",VLOOKUP(B1432,lingue!$A$1:$W$2481,14,FALSE),IF($A$4="E",VLOOKUP(B1432,lingue!$A$1:$W$2481,20,FALSE),IF($A$4="PL",VLOOKUP(B1432,lingue!$A$1:$W$2481,22,FALSE),IF($A$4="D",VLOOKUP(B1432,lingue!$A$1:$W$2481,16,FALSE),IF($A$4="F",VLOOKUP(B1432,lingue!$A$1:$W$2481,18,FALSE)))))))</f>
        <v>SCAFFALE AGGIUNTIVO QUICK MONOFRONTE CON 2 MENSOLE INCLINABILI PROF. 420 MM + 6 ATHENA REPLAST AT4322A5401 GRIGIO SCURO - DIM. MM L=985 P=542 A=1813</v>
      </c>
      <c r="E1432" s="23" t="str">
        <f>IF($A$4="I",VLOOKUP(B1432,lingue!$A$1:$W$2481,13,FALSE),IF($A$4="GB",VLOOKUP(B1432,lingue!$A$1:$W$2481,15,FALSE),IF($A$4="E",VLOOKUP(B1432,lingue!$A$1:$W$2481,21,FALSE),IF($A$4="PL",VLOOKUP(B1432,lingue!$A$1:$W$2481,23,FALSE),IF($A$4="D",VLOOKUP(B1432,lingue!$A$1:$W$2481,17,FALSE),IF($A$4="F",VLOOKUP(B1432,lingue!$A$1:$W$2481,19,FALSE)))))))</f>
        <v>SCAFFALE E MENSOLE ZINCATE - FORNITO SMONTATO</v>
      </c>
      <c r="F1432" s="28"/>
      <c r="G1432" s="8"/>
      <c r="J1432" s="25">
        <v>1</v>
      </c>
      <c r="K1432" s="26"/>
      <c r="L1432" s="27">
        <v>288.92</v>
      </c>
      <c r="M1432" s="102"/>
    </row>
    <row r="1433" spans="1:13" ht="21.75" customHeight="1" x14ac:dyDescent="0.25">
      <c r="A1433" s="34" t="s">
        <v>1238</v>
      </c>
      <c r="B1433" s="22" t="s">
        <v>1411</v>
      </c>
      <c r="D1433" s="8" t="str">
        <f>IF($A$4="I",VLOOKUP(B1433,lingue!$A$1:$W$2481,12,FALSE),IF($A$4="GB",VLOOKUP(B1433,lingue!$A$1:$W$2481,14,FALSE),IF($A$4="E",VLOOKUP(B1433,lingue!$A$1:$W$2481,20,FALSE),IF($A$4="PL",VLOOKUP(B1433,lingue!$A$1:$W$2481,22,FALSE),IF($A$4="D",VLOOKUP(B1433,lingue!$A$1:$W$2481,16,FALSE),IF($A$4="F",VLOOKUP(B1433,lingue!$A$1:$W$2481,18,FALSE)))))))</f>
        <v>SCAFFALE AGGIUNTIVO QUICK MONOFRONTE CON 2 MENSOLE INCLINABILI PROF. 600 MM + 4 ATHENA AT6412A5101 GRIGIO SCURO - DIM. MM L=985 P=542 A=1813</v>
      </c>
      <c r="E1433" s="23" t="str">
        <f>IF($A$4="I",VLOOKUP(B1433,lingue!$A$1:$W$2481,13,FALSE),IF($A$4="GB",VLOOKUP(B1433,lingue!$A$1:$W$2481,15,FALSE),IF($A$4="E",VLOOKUP(B1433,lingue!$A$1:$W$2481,21,FALSE),IF($A$4="PL",VLOOKUP(B1433,lingue!$A$1:$W$2481,23,FALSE),IF($A$4="D",VLOOKUP(B1433,lingue!$A$1:$W$2481,17,FALSE),IF($A$4="F",VLOOKUP(B1433,lingue!$A$1:$W$2481,19,FALSE)))))))</f>
        <v>SCAFFALE E MENSOLE ZINCATE - FORNITO SMONTATO</v>
      </c>
      <c r="F1433" s="28"/>
      <c r="G1433" s="8"/>
      <c r="J1433" s="25">
        <v>1</v>
      </c>
      <c r="K1433" s="26"/>
      <c r="L1433" s="27">
        <v>296.35000000000002</v>
      </c>
      <c r="M1433" s="102"/>
    </row>
    <row r="1434" spans="1:13" ht="21.75" customHeight="1" x14ac:dyDescent="0.25">
      <c r="A1434" s="34" t="s">
        <v>1238</v>
      </c>
      <c r="B1434" s="22" t="s">
        <v>1412</v>
      </c>
      <c r="D1434" s="8" t="str">
        <f>IF($A$4="I",VLOOKUP(B1434,lingue!$A$1:$W$2481,12,FALSE),IF($A$4="GB",VLOOKUP(B1434,lingue!$A$1:$W$2481,14,FALSE),IF($A$4="E",VLOOKUP(B1434,lingue!$A$1:$W$2481,20,FALSE),IF($A$4="PL",VLOOKUP(B1434,lingue!$A$1:$W$2481,22,FALSE),IF($A$4="D",VLOOKUP(B1434,lingue!$A$1:$W$2481,16,FALSE),IF($A$4="F",VLOOKUP(B1434,lingue!$A$1:$W$2481,18,FALSE)))))))</f>
        <v>SCAFFALE AGGIUNTIVO QUICK MONOFRONTE CON 2 MENSOLE INCLINABILI PROF. 600 MM + 4 ATHENA REPLAST AT6412A5401 GRIGIO SCURO - DIM. MM L=985 P=542 A=1813</v>
      </c>
      <c r="E1434" s="23" t="str">
        <f>IF($A$4="I",VLOOKUP(B1434,lingue!$A$1:$W$2481,13,FALSE),IF($A$4="GB",VLOOKUP(B1434,lingue!$A$1:$W$2481,15,FALSE),IF($A$4="E",VLOOKUP(B1434,lingue!$A$1:$W$2481,21,FALSE),IF($A$4="PL",VLOOKUP(B1434,lingue!$A$1:$W$2481,23,FALSE),IF($A$4="D",VLOOKUP(B1434,lingue!$A$1:$W$2481,17,FALSE),IF($A$4="F",VLOOKUP(B1434,lingue!$A$1:$W$2481,19,FALSE)))))))</f>
        <v>SCAFFALE E MENSOLE ZINCATE - FORNITO SMONTATO</v>
      </c>
      <c r="F1434" s="28"/>
      <c r="G1434" s="8"/>
      <c r="J1434" s="25">
        <v>1</v>
      </c>
      <c r="K1434" s="26"/>
      <c r="L1434" s="27">
        <v>288.66000000000003</v>
      </c>
      <c r="M1434" s="102"/>
    </row>
    <row r="1435" spans="1:13" ht="21.75" customHeight="1" x14ac:dyDescent="0.25">
      <c r="A1435" s="34" t="s">
        <v>1238</v>
      </c>
      <c r="B1435" s="22" t="s">
        <v>1413</v>
      </c>
      <c r="D1435" s="8" t="str">
        <f>IF($A$4="I",VLOOKUP(B1435,lingue!$A$1:$W$2481,12,FALSE),IF($A$4="GB",VLOOKUP(B1435,lingue!$A$1:$W$2481,14,FALSE),IF($A$4="E",VLOOKUP(B1435,lingue!$A$1:$W$2481,20,FALSE),IF($A$4="PL",VLOOKUP(B1435,lingue!$A$1:$W$2481,22,FALSE),IF($A$4="D",VLOOKUP(B1435,lingue!$A$1:$W$2481,16,FALSE),IF($A$4="F",VLOOKUP(B1435,lingue!$A$1:$W$2481,18,FALSE)))))))</f>
        <v>SCAFFALE AGGIUNTIVO QUICK MONOFRONTE CON 2 MENSOLE INCLINABILI PROF. 600 MM + 4 ATHENA AT6417A5101 GRIGIO SCURO - DIM. MM L=985 P=542 A=1813</v>
      </c>
      <c r="E1435" s="23" t="str">
        <f>IF($A$4="I",VLOOKUP(B1435,lingue!$A$1:$W$2481,13,FALSE),IF($A$4="GB",VLOOKUP(B1435,lingue!$A$1:$W$2481,15,FALSE),IF($A$4="E",VLOOKUP(B1435,lingue!$A$1:$W$2481,21,FALSE),IF($A$4="PL",VLOOKUP(B1435,lingue!$A$1:$W$2481,23,FALSE),IF($A$4="D",VLOOKUP(B1435,lingue!$A$1:$W$2481,17,FALSE),IF($A$4="F",VLOOKUP(B1435,lingue!$A$1:$W$2481,19,FALSE)))))))</f>
        <v>SCAFFALE E MENSOLE ZINCATE - FORNITO SMONTATO</v>
      </c>
      <c r="F1435" s="28"/>
      <c r="G1435" s="8"/>
      <c r="J1435" s="25">
        <v>1</v>
      </c>
      <c r="K1435" s="26"/>
      <c r="L1435" s="27">
        <v>308.19</v>
      </c>
      <c r="M1435" s="102"/>
    </row>
    <row r="1436" spans="1:13" ht="21.75" customHeight="1" x14ac:dyDescent="0.25">
      <c r="A1436" s="34" t="s">
        <v>1238</v>
      </c>
      <c r="B1436" s="22" t="s">
        <v>1414</v>
      </c>
      <c r="D1436" s="8" t="str">
        <f>IF($A$4="I",VLOOKUP(B1436,lingue!$A$1:$W$2481,12,FALSE),IF($A$4="GB",VLOOKUP(B1436,lingue!$A$1:$W$2481,14,FALSE),IF($A$4="E",VLOOKUP(B1436,lingue!$A$1:$W$2481,20,FALSE),IF($A$4="PL",VLOOKUP(B1436,lingue!$A$1:$W$2481,22,FALSE),IF($A$4="D",VLOOKUP(B1436,lingue!$A$1:$W$2481,16,FALSE),IF($A$4="F",VLOOKUP(B1436,lingue!$A$1:$W$2481,18,FALSE)))))))</f>
        <v>SCAFFALE AGGIUNTIVO QUICK MONOFRONTE CON 2 MENSOLE INCLINABILI PROF. 600 MM + 4 ATHENA REPLAST AT6417A5401 GRIGIO SCURO - DIM. MM L=985 P=542 A=1813</v>
      </c>
      <c r="E1436" s="23" t="str">
        <f>IF($A$4="I",VLOOKUP(B1436,lingue!$A$1:$W$2481,13,FALSE),IF($A$4="GB",VLOOKUP(B1436,lingue!$A$1:$W$2481,15,FALSE),IF($A$4="E",VLOOKUP(B1436,lingue!$A$1:$W$2481,21,FALSE),IF($A$4="PL",VLOOKUP(B1436,lingue!$A$1:$W$2481,23,FALSE),IF($A$4="D",VLOOKUP(B1436,lingue!$A$1:$W$2481,17,FALSE),IF($A$4="F",VLOOKUP(B1436,lingue!$A$1:$W$2481,19,FALSE)))))))</f>
        <v>SCAFFALE E MENSOLE ZINCATE - FORNITO SMONTATO</v>
      </c>
      <c r="F1436" s="28"/>
      <c r="G1436" s="8"/>
      <c r="J1436" s="25">
        <v>1</v>
      </c>
      <c r="K1436" s="26"/>
      <c r="L1436" s="27">
        <v>297.02999999999997</v>
      </c>
      <c r="M1436" s="102"/>
    </row>
    <row r="1437" spans="1:13" ht="21.75" customHeight="1" x14ac:dyDescent="0.25">
      <c r="A1437" s="34" t="s">
        <v>1238</v>
      </c>
      <c r="B1437" s="22" t="s">
        <v>1415</v>
      </c>
      <c r="D1437" s="8" t="str">
        <f>IF($A$4="I",VLOOKUP(B1437,lingue!$A$1:$W$2481,12,FALSE),IF($A$4="GB",VLOOKUP(B1437,lingue!$A$1:$W$2481,14,FALSE),IF($A$4="E",VLOOKUP(B1437,lingue!$A$1:$W$2481,20,FALSE),IF($A$4="PL",VLOOKUP(B1437,lingue!$A$1:$W$2481,22,FALSE),IF($A$4="D",VLOOKUP(B1437,lingue!$A$1:$W$2481,16,FALSE),IF($A$4="F",VLOOKUP(B1437,lingue!$A$1:$W$2481,18,FALSE)))))))</f>
        <v>SCAFFALE AGGIUNTIVO QUICK MONOFRONTE CON 2 MENSOLE INCLINABILI PROF. 600 MM + 4 ATHENA AT6422A5101 GRIGIO SCURO - DIM. MM L=985 P=542 A=1813</v>
      </c>
      <c r="E1437" s="23" t="str">
        <f>IF($A$4="I",VLOOKUP(B1437,lingue!$A$1:$W$2481,13,FALSE),IF($A$4="GB",VLOOKUP(B1437,lingue!$A$1:$W$2481,15,FALSE),IF($A$4="E",VLOOKUP(B1437,lingue!$A$1:$W$2481,21,FALSE),IF($A$4="PL",VLOOKUP(B1437,lingue!$A$1:$W$2481,23,FALSE),IF($A$4="D",VLOOKUP(B1437,lingue!$A$1:$W$2481,17,FALSE),IF($A$4="F",VLOOKUP(B1437,lingue!$A$1:$W$2481,19,FALSE)))))))</f>
        <v>SCAFFALE E MENSOLE ZINCATE - FORNITO SMONTATO</v>
      </c>
      <c r="F1437" s="28"/>
      <c r="G1437" s="8"/>
      <c r="J1437" s="25">
        <v>1</v>
      </c>
      <c r="K1437" s="26"/>
      <c r="L1437" s="27">
        <v>327.14</v>
      </c>
      <c r="M1437" s="102"/>
    </row>
    <row r="1438" spans="1:13" ht="21.75" customHeight="1" x14ac:dyDescent="0.25">
      <c r="A1438" s="34" t="s">
        <v>1238</v>
      </c>
      <c r="B1438" s="22" t="s">
        <v>1416</v>
      </c>
      <c r="D1438" s="8" t="str">
        <f>IF($A$4="I",VLOOKUP(B1438,lingue!$A$1:$W$2481,12,FALSE),IF($A$4="GB",VLOOKUP(B1438,lingue!$A$1:$W$2481,14,FALSE),IF($A$4="E",VLOOKUP(B1438,lingue!$A$1:$W$2481,20,FALSE),IF($A$4="PL",VLOOKUP(B1438,lingue!$A$1:$W$2481,22,FALSE),IF($A$4="D",VLOOKUP(B1438,lingue!$A$1:$W$2481,16,FALSE),IF($A$4="F",VLOOKUP(B1438,lingue!$A$1:$W$2481,18,FALSE)))))))</f>
        <v>SCAFFALE AGGIUNTIVO QUICK MONOFRONTE CON 2 MENSOLE INCLINABILI PROF. 600 MM + 4 ATHENA REPLAST AT6422A5401 GRIGIO SCURO - DIM. MM L=985 P=542 A=1813</v>
      </c>
      <c r="E1438" s="23" t="str">
        <f>IF($A$4="I",VLOOKUP(B1438,lingue!$A$1:$W$2481,13,FALSE),IF($A$4="GB",VLOOKUP(B1438,lingue!$A$1:$W$2481,15,FALSE),IF($A$4="E",VLOOKUP(B1438,lingue!$A$1:$W$2481,21,FALSE),IF($A$4="PL",VLOOKUP(B1438,lingue!$A$1:$W$2481,23,FALSE),IF($A$4="D",VLOOKUP(B1438,lingue!$A$1:$W$2481,17,FALSE),IF($A$4="F",VLOOKUP(B1438,lingue!$A$1:$W$2481,19,FALSE)))))))</f>
        <v>SCAFFALE E MENSOLE ZINCATE - FORNITO SMONTATO</v>
      </c>
      <c r="F1438" s="28"/>
      <c r="G1438" s="8"/>
      <c r="J1438" s="25">
        <v>1</v>
      </c>
      <c r="K1438" s="26"/>
      <c r="L1438" s="27">
        <v>310.67</v>
      </c>
      <c r="M1438" s="102"/>
    </row>
    <row r="1439" spans="1:13" ht="21.75" customHeight="1" x14ac:dyDescent="0.25">
      <c r="A1439" s="34" t="s">
        <v>1238</v>
      </c>
      <c r="B1439" s="22" t="s">
        <v>1417</v>
      </c>
      <c r="D1439" s="8" t="str">
        <f>IF($A$4="I",VLOOKUP(B1439,lingue!$A$1:$W$2481,12,FALSE),IF($A$4="GB",VLOOKUP(B1439,lingue!$A$1:$W$2481,14,FALSE),IF($A$4="E",VLOOKUP(B1439,lingue!$A$1:$W$2481,20,FALSE),IF($A$4="PL",VLOOKUP(B1439,lingue!$A$1:$W$2481,22,FALSE),IF($A$4="D",VLOOKUP(B1439,lingue!$A$1:$W$2481,16,FALSE),IF($A$4="F",VLOOKUP(B1439,lingue!$A$1:$W$2481,18,FALSE)))))))</f>
        <v>SCAFFALE AGGIUNTIVO QUICK MONOFRONTE CON 2 MENSOLE INCLINABILI PROF. 600 MM + 2 ATHENA AT8612C5101 GRIGIO SCURO - DIM. MM L=985 P=542 A=1813</v>
      </c>
      <c r="E1439" s="23" t="str">
        <f>IF($A$4="I",VLOOKUP(B1439,lingue!$A$1:$W$2481,13,FALSE),IF($A$4="GB",VLOOKUP(B1439,lingue!$A$1:$W$2481,15,FALSE),IF($A$4="E",VLOOKUP(B1439,lingue!$A$1:$W$2481,21,FALSE),IF($A$4="PL",VLOOKUP(B1439,lingue!$A$1:$W$2481,23,FALSE),IF($A$4="D",VLOOKUP(B1439,lingue!$A$1:$W$2481,17,FALSE),IF($A$4="F",VLOOKUP(B1439,lingue!$A$1:$W$2481,19,FALSE)))))))</f>
        <v>SCAFFALE E MENSOLE ZINCATE - FORNITO SMONTATO</v>
      </c>
      <c r="F1439" s="28"/>
      <c r="G1439" s="8"/>
      <c r="J1439" s="25">
        <v>1</v>
      </c>
      <c r="K1439" s="26"/>
      <c r="L1439" s="27">
        <v>311.12</v>
      </c>
      <c r="M1439" s="102"/>
    </row>
    <row r="1440" spans="1:13" ht="21.75" customHeight="1" x14ac:dyDescent="0.25">
      <c r="A1440" s="34" t="s">
        <v>1238</v>
      </c>
      <c r="B1440" s="22" t="s">
        <v>1418</v>
      </c>
      <c r="D1440" s="8" t="str">
        <f>IF($A$4="I",VLOOKUP(B1440,lingue!$A$1:$W$2481,12,FALSE),IF($A$4="GB",VLOOKUP(B1440,lingue!$A$1:$W$2481,14,FALSE),IF($A$4="E",VLOOKUP(B1440,lingue!$A$1:$W$2481,20,FALSE),IF($A$4="PL",VLOOKUP(B1440,lingue!$A$1:$W$2481,22,FALSE),IF($A$4="D",VLOOKUP(B1440,lingue!$A$1:$W$2481,16,FALSE),IF($A$4="F",VLOOKUP(B1440,lingue!$A$1:$W$2481,18,FALSE)))))))</f>
        <v>SCAFFALE AGGIUNTIVO QUICK MONOFRONTE CON 2 MENSOLE INCLINABILI PROF. 600 MM + 2 ATHENA REPLAST AT8612C5401 GRIGIO SCURO - DIM. MM L=985 P=542 A=1813</v>
      </c>
      <c r="E1440" s="23" t="str">
        <f>IF($A$4="I",VLOOKUP(B1440,lingue!$A$1:$W$2481,13,FALSE),IF($A$4="GB",VLOOKUP(B1440,lingue!$A$1:$W$2481,15,FALSE),IF($A$4="E",VLOOKUP(B1440,lingue!$A$1:$W$2481,21,FALSE),IF($A$4="PL",VLOOKUP(B1440,lingue!$A$1:$W$2481,23,FALSE),IF($A$4="D",VLOOKUP(B1440,lingue!$A$1:$W$2481,17,FALSE),IF($A$4="F",VLOOKUP(B1440,lingue!$A$1:$W$2481,19,FALSE)))))))</f>
        <v>SCAFFALE E MENSOLE ZINCATE - FORNITO SMONTATO</v>
      </c>
      <c r="F1440" s="28"/>
      <c r="G1440" s="8"/>
      <c r="J1440" s="25">
        <v>1</v>
      </c>
      <c r="K1440" s="26"/>
      <c r="L1440" s="27">
        <v>297.83</v>
      </c>
      <c r="M1440" s="102"/>
    </row>
    <row r="1441" spans="1:13" ht="21.75" customHeight="1" x14ac:dyDescent="0.25">
      <c r="A1441" s="34" t="s">
        <v>1238</v>
      </c>
      <c r="B1441" s="22" t="s">
        <v>1419</v>
      </c>
      <c r="D1441" s="8" t="str">
        <f>IF($A$4="I",VLOOKUP(B1441,lingue!$A$1:$W$2481,12,FALSE),IF($A$4="GB",VLOOKUP(B1441,lingue!$A$1:$W$2481,14,FALSE),IF($A$4="E",VLOOKUP(B1441,lingue!$A$1:$W$2481,20,FALSE),IF($A$4="PL",VLOOKUP(B1441,lingue!$A$1:$W$2481,22,FALSE),IF($A$4="D",VLOOKUP(B1441,lingue!$A$1:$W$2481,16,FALSE),IF($A$4="F",VLOOKUP(B1441,lingue!$A$1:$W$2481,18,FALSE)))))))</f>
        <v>SCAFFALE AGGIUNTIVO QUICK MONOFRONTE CON 2 MENSOLE INCLINABILI PROF. 600 MM + 2 ATHENA AT8617C5101 GRIGIO SCURO - DIM. MM L=985 P=542 A=1813</v>
      </c>
      <c r="E1441" s="23" t="str">
        <f>IF($A$4="I",VLOOKUP(B1441,lingue!$A$1:$W$2481,13,FALSE),IF($A$4="GB",VLOOKUP(B1441,lingue!$A$1:$W$2481,15,FALSE),IF($A$4="E",VLOOKUP(B1441,lingue!$A$1:$W$2481,21,FALSE),IF($A$4="PL",VLOOKUP(B1441,lingue!$A$1:$W$2481,23,FALSE),IF($A$4="D",VLOOKUP(B1441,lingue!$A$1:$W$2481,17,FALSE),IF($A$4="F",VLOOKUP(B1441,lingue!$A$1:$W$2481,19,FALSE)))))))</f>
        <v>SCAFFALE E MENSOLE ZINCATE - FORNITO SMONTATO</v>
      </c>
      <c r="F1441" s="28"/>
      <c r="G1441" s="8"/>
      <c r="J1441" s="25">
        <v>1</v>
      </c>
      <c r="K1441" s="26"/>
      <c r="L1441" s="27">
        <v>316.20999999999998</v>
      </c>
      <c r="M1441" s="102"/>
    </row>
    <row r="1442" spans="1:13" ht="21.75" customHeight="1" x14ac:dyDescent="0.25">
      <c r="A1442" s="34" t="s">
        <v>1238</v>
      </c>
      <c r="B1442" s="22" t="s">
        <v>1420</v>
      </c>
      <c r="D1442" s="8" t="str">
        <f>IF($A$4="I",VLOOKUP(B1442,lingue!$A$1:$W$2481,12,FALSE),IF($A$4="GB",VLOOKUP(B1442,lingue!$A$1:$W$2481,14,FALSE),IF($A$4="E",VLOOKUP(B1442,lingue!$A$1:$W$2481,20,FALSE),IF($A$4="PL",VLOOKUP(B1442,lingue!$A$1:$W$2481,22,FALSE),IF($A$4="D",VLOOKUP(B1442,lingue!$A$1:$W$2481,16,FALSE),IF($A$4="F",VLOOKUP(B1442,lingue!$A$1:$W$2481,18,FALSE)))))))</f>
        <v>SCAFFALE AGGIUNTIVO QUICK MONOFRONTE CON 2 MENSOLE INCLINABILI PROF. 600 MM + 2 ATHENA REPLAST AT8617C5401 GRIGIO SCURO - DIM. MM L=985 P=542 A=1813</v>
      </c>
      <c r="E1442" s="23" t="str">
        <f>IF($A$4="I",VLOOKUP(B1442,lingue!$A$1:$W$2481,13,FALSE),IF($A$4="GB",VLOOKUP(B1442,lingue!$A$1:$W$2481,15,FALSE),IF($A$4="E",VLOOKUP(B1442,lingue!$A$1:$W$2481,21,FALSE),IF($A$4="PL",VLOOKUP(B1442,lingue!$A$1:$W$2481,23,FALSE),IF($A$4="D",VLOOKUP(B1442,lingue!$A$1:$W$2481,17,FALSE),IF($A$4="F",VLOOKUP(B1442,lingue!$A$1:$W$2481,19,FALSE)))))))</f>
        <v>SCAFFALE E MENSOLE ZINCATE - FORNITO SMONTATO</v>
      </c>
      <c r="F1442" s="28"/>
      <c r="G1442" s="8"/>
      <c r="J1442" s="25">
        <v>1</v>
      </c>
      <c r="K1442" s="26"/>
      <c r="L1442" s="27">
        <v>301.89</v>
      </c>
      <c r="M1442" s="102"/>
    </row>
    <row r="1443" spans="1:13" ht="21.75" customHeight="1" x14ac:dyDescent="0.25">
      <c r="A1443" s="34" t="s">
        <v>1238</v>
      </c>
      <c r="B1443" s="22" t="s">
        <v>1421</v>
      </c>
      <c r="D1443" s="8" t="str">
        <f>IF($A$4="I",VLOOKUP(B1443,lingue!$A$1:$W$2481,12,FALSE),IF($A$4="GB",VLOOKUP(B1443,lingue!$A$1:$W$2481,14,FALSE),IF($A$4="E",VLOOKUP(B1443,lingue!$A$1:$W$2481,20,FALSE),IF($A$4="PL",VLOOKUP(B1443,lingue!$A$1:$W$2481,22,FALSE),IF($A$4="D",VLOOKUP(B1443,lingue!$A$1:$W$2481,16,FALSE),IF($A$4="F",VLOOKUP(B1443,lingue!$A$1:$W$2481,18,FALSE)))))))</f>
        <v>SCAFFALE AGGIUNTIVO QUICK MONOFRONTE CON 2 MENSOLE INCLINABILI PROF. 600 MM + 2 ATHENA AT8622C5101 GRIGIO SCURO - DIM. MM L=985 P=542 A=1813</v>
      </c>
      <c r="E1443" s="23" t="str">
        <f>IF($A$4="I",VLOOKUP(B1443,lingue!$A$1:$W$2481,13,FALSE),IF($A$4="GB",VLOOKUP(B1443,lingue!$A$1:$W$2481,15,FALSE),IF($A$4="E",VLOOKUP(B1443,lingue!$A$1:$W$2481,21,FALSE),IF($A$4="PL",VLOOKUP(B1443,lingue!$A$1:$W$2481,23,FALSE),IF($A$4="D",VLOOKUP(B1443,lingue!$A$1:$W$2481,17,FALSE),IF($A$4="F",VLOOKUP(B1443,lingue!$A$1:$W$2481,19,FALSE)))))))</f>
        <v>SCAFFALE E MENSOLE ZINCATE - FORNITO SMONTATO</v>
      </c>
      <c r="F1443" s="28"/>
      <c r="G1443" s="8"/>
      <c r="J1443" s="25">
        <v>1</v>
      </c>
      <c r="K1443" s="26"/>
      <c r="L1443" s="27">
        <v>318.66000000000003</v>
      </c>
      <c r="M1443" s="102"/>
    </row>
    <row r="1444" spans="1:13" ht="21.75" customHeight="1" x14ac:dyDescent="0.25">
      <c r="A1444" s="34" t="s">
        <v>1238</v>
      </c>
      <c r="B1444" s="22" t="s">
        <v>1422</v>
      </c>
      <c r="D1444" s="8" t="str">
        <f>IF($A$4="I",VLOOKUP(B1444,lingue!$A$1:$W$2481,12,FALSE),IF($A$4="GB",VLOOKUP(B1444,lingue!$A$1:$W$2481,14,FALSE),IF($A$4="E",VLOOKUP(B1444,lingue!$A$1:$W$2481,20,FALSE),IF($A$4="PL",VLOOKUP(B1444,lingue!$A$1:$W$2481,22,FALSE),IF($A$4="D",VLOOKUP(B1444,lingue!$A$1:$W$2481,16,FALSE),IF($A$4="F",VLOOKUP(B1444,lingue!$A$1:$W$2481,18,FALSE)))))))</f>
        <v>SCAFFALE AGGIUNTIVO QUICK MONOFRONTE CON 2 MENSOLE INCLINABILI PROF. 600 MM + 2 ATHENA REPLAST AT8622C5401 GRIGIO SCURO - DIM. MM L=985 P=542 A=1813</v>
      </c>
      <c r="E1444" s="23" t="str">
        <f>IF($A$4="I",VLOOKUP(B1444,lingue!$A$1:$W$2481,13,FALSE),IF($A$4="GB",VLOOKUP(B1444,lingue!$A$1:$W$2481,15,FALSE),IF($A$4="E",VLOOKUP(B1444,lingue!$A$1:$W$2481,21,FALSE),IF($A$4="PL",VLOOKUP(B1444,lingue!$A$1:$W$2481,23,FALSE),IF($A$4="D",VLOOKUP(B1444,lingue!$A$1:$W$2481,17,FALSE),IF($A$4="F",VLOOKUP(B1444,lingue!$A$1:$W$2481,19,FALSE)))))))</f>
        <v>SCAFFALE E MENSOLE ZINCATE - FORNITO SMONTATO</v>
      </c>
      <c r="F1444" s="28"/>
      <c r="G1444" s="8"/>
      <c r="J1444" s="25">
        <v>1</v>
      </c>
      <c r="K1444" s="26"/>
      <c r="L1444" s="27">
        <v>303.81</v>
      </c>
      <c r="M1444" s="102"/>
    </row>
    <row r="1445" spans="1:13" ht="21.75" customHeight="1" x14ac:dyDescent="0.25">
      <c r="A1445" s="34" t="s">
        <v>1238</v>
      </c>
      <c r="B1445" s="22" t="s">
        <v>1423</v>
      </c>
      <c r="D1445" s="8" t="str">
        <f>IF($A$4="I",VLOOKUP(B1445,lingue!$A$1:$W$2481,12,FALSE),IF($A$4="GB",VLOOKUP(B1445,lingue!$A$1:$W$2481,14,FALSE),IF($A$4="E",VLOOKUP(B1445,lingue!$A$1:$W$2481,20,FALSE),IF($A$4="PL",VLOOKUP(B1445,lingue!$A$1:$W$2481,22,FALSE),IF($A$4="D",VLOOKUP(B1445,lingue!$A$1:$W$2481,16,FALSE),IF($A$4="F",VLOOKUP(B1445,lingue!$A$1:$W$2481,18,FALSE)))))))</f>
        <v>SCAFFALE QUICK BIFRONTE CON 2 MENSOLE INCLINABILI PROF. 220 MM + 6 ATHENA AT3212A5101 GRIGIO SCURO - DIM. MM L=1065 P=925 A=1813</v>
      </c>
      <c r="E1445" s="23" t="str">
        <f>IF($A$4="I",VLOOKUP(B1445,lingue!$A$1:$W$2481,13,FALSE),IF($A$4="GB",VLOOKUP(B1445,lingue!$A$1:$W$2481,15,FALSE),IF($A$4="E",VLOOKUP(B1445,lingue!$A$1:$W$2481,21,FALSE),IF($A$4="PL",VLOOKUP(B1445,lingue!$A$1:$W$2481,23,FALSE),IF($A$4="D",VLOOKUP(B1445,lingue!$A$1:$W$2481,17,FALSE),IF($A$4="F",VLOOKUP(B1445,lingue!$A$1:$W$2481,19,FALSE)))))))</f>
        <v>SCAFFALE E MENSOLE ZINCATE - FORNITO SMONTATO</v>
      </c>
      <c r="F1445" s="28"/>
      <c r="G1445" s="8"/>
      <c r="J1445" s="25">
        <v>1</v>
      </c>
      <c r="K1445" s="26"/>
      <c r="L1445" s="27">
        <v>360.89</v>
      </c>
      <c r="M1445" s="102"/>
    </row>
    <row r="1446" spans="1:13" ht="21.75" customHeight="1" x14ac:dyDescent="0.25">
      <c r="A1446" s="34" t="s">
        <v>1238</v>
      </c>
      <c r="B1446" s="22" t="s">
        <v>1424</v>
      </c>
      <c r="D1446" s="8" t="str">
        <f>IF($A$4="I",VLOOKUP(B1446,lingue!$A$1:$W$2481,12,FALSE),IF($A$4="GB",VLOOKUP(B1446,lingue!$A$1:$W$2481,14,FALSE),IF($A$4="E",VLOOKUP(B1446,lingue!$A$1:$W$2481,20,FALSE),IF($A$4="PL",VLOOKUP(B1446,lingue!$A$1:$W$2481,22,FALSE),IF($A$4="D",VLOOKUP(B1446,lingue!$A$1:$W$2481,16,FALSE),IF($A$4="F",VLOOKUP(B1446,lingue!$A$1:$W$2481,18,FALSE)))))))</f>
        <v>SCAFFALE QUICK BIFRONTE CON 2 MENSOLE INCLINABILI PROF. 220 MM + 6 ATHENA REPLAST AT3212A5401 GRIGIO SCURO - DIM. MM L=1065 P=925 A=1813</v>
      </c>
      <c r="E1446" s="23" t="str">
        <f>IF($A$4="I",VLOOKUP(B1446,lingue!$A$1:$W$2481,13,FALSE),IF($A$4="GB",VLOOKUP(B1446,lingue!$A$1:$W$2481,15,FALSE),IF($A$4="E",VLOOKUP(B1446,lingue!$A$1:$W$2481,21,FALSE),IF($A$4="PL",VLOOKUP(B1446,lingue!$A$1:$W$2481,23,FALSE),IF($A$4="D",VLOOKUP(B1446,lingue!$A$1:$W$2481,17,FALSE),IF($A$4="F",VLOOKUP(B1446,lingue!$A$1:$W$2481,19,FALSE)))))))</f>
        <v>SCAFFALE E MENSOLE ZINCATE - FORNITO SMONTATO</v>
      </c>
      <c r="F1446" s="28"/>
      <c r="G1446" s="8"/>
      <c r="J1446" s="25">
        <v>1</v>
      </c>
      <c r="K1446" s="26"/>
      <c r="L1446" s="27">
        <v>354.82</v>
      </c>
      <c r="M1446" s="102"/>
    </row>
    <row r="1447" spans="1:13" ht="21.75" customHeight="1" x14ac:dyDescent="0.25">
      <c r="A1447" s="34" t="s">
        <v>1238</v>
      </c>
      <c r="B1447" s="22" t="s">
        <v>1425</v>
      </c>
      <c r="D1447" s="8" t="str">
        <f>IF($A$4="I",VLOOKUP(B1447,lingue!$A$1:$W$2481,12,FALSE),IF($A$4="GB",VLOOKUP(B1447,lingue!$A$1:$W$2481,14,FALSE),IF($A$4="E",VLOOKUP(B1447,lingue!$A$1:$W$2481,20,FALSE),IF($A$4="PL",VLOOKUP(B1447,lingue!$A$1:$W$2481,22,FALSE),IF($A$4="D",VLOOKUP(B1447,lingue!$A$1:$W$2481,16,FALSE),IF($A$4="F",VLOOKUP(B1447,lingue!$A$1:$W$2481,18,FALSE)))))))</f>
        <v>SCAFFALE QUICK BIFRONTE CON 2 MENSOLE INCLINABILI PROF. 220 MM + 6 ATHENA AT3217A5101 GRIGIO SCURO - DIM. MM L=1065 P=925 A=1813</v>
      </c>
      <c r="E1447" s="23" t="str">
        <f>IF($A$4="I",VLOOKUP(B1447,lingue!$A$1:$W$2481,13,FALSE),IF($A$4="GB",VLOOKUP(B1447,lingue!$A$1:$W$2481,15,FALSE),IF($A$4="E",VLOOKUP(B1447,lingue!$A$1:$W$2481,21,FALSE),IF($A$4="PL",VLOOKUP(B1447,lingue!$A$1:$W$2481,23,FALSE),IF($A$4="D",VLOOKUP(B1447,lingue!$A$1:$W$2481,17,FALSE),IF($A$4="F",VLOOKUP(B1447,lingue!$A$1:$W$2481,19,FALSE)))))))</f>
        <v>SCAFFALE E MENSOLE ZINCATE - FORNITO SMONTATO</v>
      </c>
      <c r="F1447" s="28"/>
      <c r="G1447" s="8"/>
      <c r="J1447" s="25">
        <v>1</v>
      </c>
      <c r="K1447" s="26"/>
      <c r="L1447" s="27">
        <v>363.95</v>
      </c>
      <c r="M1447" s="102"/>
    </row>
    <row r="1448" spans="1:13" ht="21.75" customHeight="1" x14ac:dyDescent="0.25">
      <c r="A1448" s="34" t="s">
        <v>1238</v>
      </c>
      <c r="B1448" s="22" t="s">
        <v>1426</v>
      </c>
      <c r="D1448" s="8" t="str">
        <f>IF($A$4="I",VLOOKUP(B1448,lingue!$A$1:$W$2481,12,FALSE),IF($A$4="GB",VLOOKUP(B1448,lingue!$A$1:$W$2481,14,FALSE),IF($A$4="E",VLOOKUP(B1448,lingue!$A$1:$W$2481,20,FALSE),IF($A$4="PL",VLOOKUP(B1448,lingue!$A$1:$W$2481,22,FALSE),IF($A$4="D",VLOOKUP(B1448,lingue!$A$1:$W$2481,16,FALSE),IF($A$4="F",VLOOKUP(B1448,lingue!$A$1:$W$2481,18,FALSE)))))))</f>
        <v>SCAFFALE QUICK BIFRONTE CON 2 MENSOLE INCLINABILI PROF. 220 MM + 6 ATHENA REPLAST AT3217A5401 GRIGIO SCURO - DIM. MM L=1065 P=925 A=1813</v>
      </c>
      <c r="E1448" s="23" t="str">
        <f>IF($A$4="I",VLOOKUP(B1448,lingue!$A$1:$W$2481,13,FALSE),IF($A$4="GB",VLOOKUP(B1448,lingue!$A$1:$W$2481,15,FALSE),IF($A$4="E",VLOOKUP(B1448,lingue!$A$1:$W$2481,21,FALSE),IF($A$4="PL",VLOOKUP(B1448,lingue!$A$1:$W$2481,23,FALSE),IF($A$4="D",VLOOKUP(B1448,lingue!$A$1:$W$2481,17,FALSE),IF($A$4="F",VLOOKUP(B1448,lingue!$A$1:$W$2481,19,FALSE)))))))</f>
        <v>SCAFFALE E MENSOLE ZINCATE - FORNITO SMONTATO</v>
      </c>
      <c r="F1448" s="28"/>
      <c r="G1448" s="8"/>
      <c r="J1448" s="25">
        <v>1</v>
      </c>
      <c r="K1448" s="26"/>
      <c r="L1448" s="27">
        <v>356.57</v>
      </c>
      <c r="M1448" s="102"/>
    </row>
    <row r="1449" spans="1:13" ht="21.75" customHeight="1" x14ac:dyDescent="0.25">
      <c r="A1449" s="34" t="s">
        <v>1238</v>
      </c>
      <c r="B1449" s="22" t="s">
        <v>1427</v>
      </c>
      <c r="D1449" s="8" t="str">
        <f>IF($A$4="I",VLOOKUP(B1449,lingue!$A$1:$W$2481,12,FALSE),IF($A$4="GB",VLOOKUP(B1449,lingue!$A$1:$W$2481,14,FALSE),IF($A$4="E",VLOOKUP(B1449,lingue!$A$1:$W$2481,20,FALSE),IF($A$4="PL",VLOOKUP(B1449,lingue!$A$1:$W$2481,22,FALSE),IF($A$4="D",VLOOKUP(B1449,lingue!$A$1:$W$2481,16,FALSE),IF($A$4="F",VLOOKUP(B1449,lingue!$A$1:$W$2481,18,FALSE)))))))</f>
        <v>SCAFFALE QUICK BIFRONTE CON 2 MENSOLE INCLINABILI PROF. 320 MM + 8 ATHENA AT3212A5101 GRIGIO SCURO - DIM. MM L=1065 P=925 A=1813</v>
      </c>
      <c r="E1449" s="23" t="str">
        <f>IF($A$4="I",VLOOKUP(B1449,lingue!$A$1:$W$2481,13,FALSE),IF($A$4="GB",VLOOKUP(B1449,lingue!$A$1:$W$2481,15,FALSE),IF($A$4="E",VLOOKUP(B1449,lingue!$A$1:$W$2481,21,FALSE),IF($A$4="PL",VLOOKUP(B1449,lingue!$A$1:$W$2481,23,FALSE),IF($A$4="D",VLOOKUP(B1449,lingue!$A$1:$W$2481,17,FALSE),IF($A$4="F",VLOOKUP(B1449,lingue!$A$1:$W$2481,19,FALSE)))))))</f>
        <v>SCAFFALE E MENSOLE ZINCATE - FORNITO SMONTATO</v>
      </c>
      <c r="F1449" s="28"/>
      <c r="G1449" s="8"/>
      <c r="J1449" s="25">
        <v>1</v>
      </c>
      <c r="K1449" s="26"/>
      <c r="L1449" s="27">
        <v>382.83</v>
      </c>
      <c r="M1449" s="102"/>
    </row>
    <row r="1450" spans="1:13" ht="21.75" customHeight="1" x14ac:dyDescent="0.25">
      <c r="A1450" s="34" t="s">
        <v>1238</v>
      </c>
      <c r="B1450" s="22" t="s">
        <v>1428</v>
      </c>
      <c r="D1450" s="8" t="str">
        <f>IF($A$4="I",VLOOKUP(B1450,lingue!$A$1:$W$2481,12,FALSE),IF($A$4="GB",VLOOKUP(B1450,lingue!$A$1:$W$2481,14,FALSE),IF($A$4="E",VLOOKUP(B1450,lingue!$A$1:$W$2481,20,FALSE),IF($A$4="PL",VLOOKUP(B1450,lingue!$A$1:$W$2481,22,FALSE),IF($A$4="D",VLOOKUP(B1450,lingue!$A$1:$W$2481,16,FALSE),IF($A$4="F",VLOOKUP(B1450,lingue!$A$1:$W$2481,18,FALSE)))))))</f>
        <v>SCAFFALE QUICK BIFRONTE CON 2 MENSOLE INCLINABILI PROF. 320 MM + 8 ATHENA REPLAST AT3212A5401 GRIGIO SCURO - DIM. MM L=1065 P=925 A=1813</v>
      </c>
      <c r="E1450" s="23" t="str">
        <f>IF($A$4="I",VLOOKUP(B1450,lingue!$A$1:$W$2481,13,FALSE),IF($A$4="GB",VLOOKUP(B1450,lingue!$A$1:$W$2481,15,FALSE),IF($A$4="E",VLOOKUP(B1450,lingue!$A$1:$W$2481,21,FALSE),IF($A$4="PL",VLOOKUP(B1450,lingue!$A$1:$W$2481,23,FALSE),IF($A$4="D",VLOOKUP(B1450,lingue!$A$1:$W$2481,17,FALSE),IF($A$4="F",VLOOKUP(B1450,lingue!$A$1:$W$2481,19,FALSE)))))))</f>
        <v>SCAFFALE E MENSOLE ZINCATE - FORNITO SMONTATO</v>
      </c>
      <c r="F1450" s="28"/>
      <c r="G1450" s="8"/>
      <c r="J1450" s="25">
        <v>1</v>
      </c>
      <c r="K1450" s="26"/>
      <c r="L1450" s="27">
        <v>374.75</v>
      </c>
      <c r="M1450" s="102"/>
    </row>
    <row r="1451" spans="1:13" ht="21.75" customHeight="1" x14ac:dyDescent="0.25">
      <c r="A1451" s="34" t="s">
        <v>1238</v>
      </c>
      <c r="B1451" s="22" t="s">
        <v>1429</v>
      </c>
      <c r="D1451" s="8" t="str">
        <f>IF($A$4="I",VLOOKUP(B1451,lingue!$A$1:$W$2481,12,FALSE),IF($A$4="GB",VLOOKUP(B1451,lingue!$A$1:$W$2481,14,FALSE),IF($A$4="E",VLOOKUP(B1451,lingue!$A$1:$W$2481,20,FALSE),IF($A$4="PL",VLOOKUP(B1451,lingue!$A$1:$W$2481,22,FALSE),IF($A$4="D",VLOOKUP(B1451,lingue!$A$1:$W$2481,16,FALSE),IF($A$4="F",VLOOKUP(B1451,lingue!$A$1:$W$2481,18,FALSE)))))))</f>
        <v>SCAFFALE QUICK BIFRONTE CON 2 MENSOLE INCLINABILI PROF. 320 MM + 8 ATHENA AT3217A5101 GRIGIO SCURO - DIM. MM L=1065 P=925 A=1813</v>
      </c>
      <c r="E1451" s="23" t="str">
        <f>IF($A$4="I",VLOOKUP(B1451,lingue!$A$1:$W$2481,13,FALSE),IF($A$4="GB",VLOOKUP(B1451,lingue!$A$1:$W$2481,15,FALSE),IF($A$4="E",VLOOKUP(B1451,lingue!$A$1:$W$2481,21,FALSE),IF($A$4="PL",VLOOKUP(B1451,lingue!$A$1:$W$2481,23,FALSE),IF($A$4="D",VLOOKUP(B1451,lingue!$A$1:$W$2481,17,FALSE),IF($A$4="F",VLOOKUP(B1451,lingue!$A$1:$W$2481,19,FALSE)))))))</f>
        <v>SCAFFALE E MENSOLE ZINCATE - FORNITO SMONTATO</v>
      </c>
      <c r="F1451" s="28"/>
      <c r="G1451" s="8"/>
      <c r="J1451" s="25">
        <v>1</v>
      </c>
      <c r="K1451" s="26"/>
      <c r="L1451" s="27">
        <v>386.93</v>
      </c>
      <c r="M1451" s="102"/>
    </row>
    <row r="1452" spans="1:13" ht="21.75" customHeight="1" x14ac:dyDescent="0.25">
      <c r="A1452" s="34" t="s">
        <v>1238</v>
      </c>
      <c r="B1452" s="22" t="s">
        <v>1430</v>
      </c>
      <c r="D1452" s="8" t="str">
        <f>IF($A$4="I",VLOOKUP(B1452,lingue!$A$1:$W$2481,12,FALSE),IF($A$4="GB",VLOOKUP(B1452,lingue!$A$1:$W$2481,14,FALSE),IF($A$4="E",VLOOKUP(B1452,lingue!$A$1:$W$2481,20,FALSE),IF($A$4="PL",VLOOKUP(B1452,lingue!$A$1:$W$2481,22,FALSE),IF($A$4="D",VLOOKUP(B1452,lingue!$A$1:$W$2481,16,FALSE),IF($A$4="F",VLOOKUP(B1452,lingue!$A$1:$W$2481,18,FALSE)))))))</f>
        <v>SCAFFALE QUICK BIFRONTE CON 2 MENSOLE INCLINABILI PROF. 320 MM + 8 ATHENA REPLAST AT3217A5401 GRIGIO SCURO - DIM. MM L=1065 P=925 A=1813</v>
      </c>
      <c r="E1452" s="23" t="str">
        <f>IF($A$4="I",VLOOKUP(B1452,lingue!$A$1:$W$2481,13,FALSE),IF($A$4="GB",VLOOKUP(B1452,lingue!$A$1:$W$2481,15,FALSE),IF($A$4="E",VLOOKUP(B1452,lingue!$A$1:$W$2481,21,FALSE),IF($A$4="PL",VLOOKUP(B1452,lingue!$A$1:$W$2481,23,FALSE),IF($A$4="D",VLOOKUP(B1452,lingue!$A$1:$W$2481,17,FALSE),IF($A$4="F",VLOOKUP(B1452,lingue!$A$1:$W$2481,19,FALSE)))))))</f>
        <v>SCAFFALE E MENSOLE ZINCATE - FORNITO SMONTATO</v>
      </c>
      <c r="F1452" s="28"/>
      <c r="G1452" s="8"/>
      <c r="J1452" s="25">
        <v>1</v>
      </c>
      <c r="K1452" s="26"/>
      <c r="L1452" s="27">
        <v>377.08</v>
      </c>
      <c r="M1452" s="102"/>
    </row>
    <row r="1453" spans="1:13" ht="21.75" customHeight="1" x14ac:dyDescent="0.25">
      <c r="A1453" s="34" t="s">
        <v>1238</v>
      </c>
      <c r="B1453" s="22" t="s">
        <v>1431</v>
      </c>
      <c r="D1453" s="8" t="str">
        <f>IF($A$4="I",VLOOKUP(B1453,lingue!$A$1:$W$2481,12,FALSE),IF($A$4="GB",VLOOKUP(B1453,lingue!$A$1:$W$2481,14,FALSE),IF($A$4="E",VLOOKUP(B1453,lingue!$A$1:$W$2481,20,FALSE),IF($A$4="PL",VLOOKUP(B1453,lingue!$A$1:$W$2481,22,FALSE),IF($A$4="D",VLOOKUP(B1453,lingue!$A$1:$W$2481,16,FALSE),IF($A$4="F",VLOOKUP(B1453,lingue!$A$1:$W$2481,18,FALSE)))))))</f>
        <v>SCAFFALE QUICK BIFRONTE CON 2 MENSOLE INCLINABILI PROF. 320 MM + 4 ATHENA AT4312A5101 GRIGIO SCURO - DIM. MM L=1065 P=925 A=1813</v>
      </c>
      <c r="E1453" s="23" t="str">
        <f>IF($A$4="I",VLOOKUP(B1453,lingue!$A$1:$W$2481,13,FALSE),IF($A$4="GB",VLOOKUP(B1453,lingue!$A$1:$W$2481,15,FALSE),IF($A$4="E",VLOOKUP(B1453,lingue!$A$1:$W$2481,21,FALSE),IF($A$4="PL",VLOOKUP(B1453,lingue!$A$1:$W$2481,23,FALSE),IF($A$4="D",VLOOKUP(B1453,lingue!$A$1:$W$2481,17,FALSE),IF($A$4="F",VLOOKUP(B1453,lingue!$A$1:$W$2481,19,FALSE)))))))</f>
        <v>SCAFFALE E MENSOLE ZINCATE - FORNITO SMONTATO</v>
      </c>
      <c r="F1453" s="28"/>
      <c r="G1453" s="8"/>
      <c r="J1453" s="25">
        <v>1</v>
      </c>
      <c r="K1453" s="26"/>
      <c r="L1453" s="27">
        <v>368.8</v>
      </c>
      <c r="M1453" s="102"/>
    </row>
    <row r="1454" spans="1:13" ht="21.75" customHeight="1" x14ac:dyDescent="0.25">
      <c r="A1454" s="34" t="s">
        <v>1238</v>
      </c>
      <c r="B1454" s="22" t="s">
        <v>1432</v>
      </c>
      <c r="D1454" s="8" t="str">
        <f>IF($A$4="I",VLOOKUP(B1454,lingue!$A$1:$W$2481,12,FALSE),IF($A$4="GB",VLOOKUP(B1454,lingue!$A$1:$W$2481,14,FALSE),IF($A$4="E",VLOOKUP(B1454,lingue!$A$1:$W$2481,20,FALSE),IF($A$4="PL",VLOOKUP(B1454,lingue!$A$1:$W$2481,22,FALSE),IF($A$4="D",VLOOKUP(B1454,lingue!$A$1:$W$2481,16,FALSE),IF($A$4="F",VLOOKUP(B1454,lingue!$A$1:$W$2481,18,FALSE)))))))</f>
        <v>SCAFFALE QUICK BIFRONTE CON 2 MENSOLE INCLINABILI PROF. 320 MM + 4 ATHENA REPLAST AT4312A5401 GRIGIO SCURO - DIM. MM L=1065 P=925 A=1813</v>
      </c>
      <c r="E1454" s="23" t="str">
        <f>IF($A$4="I",VLOOKUP(B1454,lingue!$A$1:$W$2481,13,FALSE),IF($A$4="GB",VLOOKUP(B1454,lingue!$A$1:$W$2481,15,FALSE),IF($A$4="E",VLOOKUP(B1454,lingue!$A$1:$W$2481,21,FALSE),IF($A$4="PL",VLOOKUP(B1454,lingue!$A$1:$W$2481,23,FALSE),IF($A$4="D",VLOOKUP(B1454,lingue!$A$1:$W$2481,17,FALSE),IF($A$4="F",VLOOKUP(B1454,lingue!$A$1:$W$2481,19,FALSE)))))))</f>
        <v>SCAFFALE E MENSOLE ZINCATE - FORNITO SMONTATO</v>
      </c>
      <c r="F1454" s="28"/>
      <c r="G1454" s="8"/>
      <c r="J1454" s="25">
        <v>1</v>
      </c>
      <c r="K1454" s="26"/>
      <c r="L1454" s="27">
        <v>363</v>
      </c>
      <c r="M1454" s="102"/>
    </row>
    <row r="1455" spans="1:13" ht="21.75" customHeight="1" x14ac:dyDescent="0.25">
      <c r="A1455" s="34" t="s">
        <v>1238</v>
      </c>
      <c r="B1455" s="22" t="s">
        <v>1433</v>
      </c>
      <c r="D1455" s="8" t="str">
        <f>IF($A$4="I",VLOOKUP(B1455,lingue!$A$1:$W$2481,12,FALSE),IF($A$4="GB",VLOOKUP(B1455,lingue!$A$1:$W$2481,14,FALSE),IF($A$4="E",VLOOKUP(B1455,lingue!$A$1:$W$2481,20,FALSE),IF($A$4="PL",VLOOKUP(B1455,lingue!$A$1:$W$2481,22,FALSE),IF($A$4="D",VLOOKUP(B1455,lingue!$A$1:$W$2481,16,FALSE),IF($A$4="F",VLOOKUP(B1455,lingue!$A$1:$W$2481,18,FALSE)))))))</f>
        <v>SCAFFALE QUICK BIFRONTE CON 2 MENSOLE INCLINABILI PROF. 320 MM + 4 ATHENA AT4317A5101 GRIGIO SCURO - DIM. MM L=1065 P=925 A=1813</v>
      </c>
      <c r="E1455" s="23" t="str">
        <f>IF($A$4="I",VLOOKUP(B1455,lingue!$A$1:$W$2481,13,FALSE),IF($A$4="GB",VLOOKUP(B1455,lingue!$A$1:$W$2481,15,FALSE),IF($A$4="E",VLOOKUP(B1455,lingue!$A$1:$W$2481,21,FALSE),IF($A$4="PL",VLOOKUP(B1455,lingue!$A$1:$W$2481,23,FALSE),IF($A$4="D",VLOOKUP(B1455,lingue!$A$1:$W$2481,17,FALSE),IF($A$4="F",VLOOKUP(B1455,lingue!$A$1:$W$2481,19,FALSE)))))))</f>
        <v>SCAFFALE E MENSOLE ZINCATE - FORNITO SMONTATO</v>
      </c>
      <c r="F1455" s="28"/>
      <c r="G1455" s="8"/>
      <c r="J1455" s="25">
        <v>1</v>
      </c>
      <c r="K1455" s="26"/>
      <c r="L1455" s="27">
        <v>377.18</v>
      </c>
      <c r="M1455" s="102"/>
    </row>
    <row r="1456" spans="1:13" ht="21.75" customHeight="1" x14ac:dyDescent="0.25">
      <c r="A1456" s="34" t="s">
        <v>1238</v>
      </c>
      <c r="B1456" s="22" t="s">
        <v>1434</v>
      </c>
      <c r="D1456" s="8" t="str">
        <f>IF($A$4="I",VLOOKUP(B1456,lingue!$A$1:$W$2481,12,FALSE),IF($A$4="GB",VLOOKUP(B1456,lingue!$A$1:$W$2481,14,FALSE),IF($A$4="E",VLOOKUP(B1456,lingue!$A$1:$W$2481,20,FALSE),IF($A$4="PL",VLOOKUP(B1456,lingue!$A$1:$W$2481,22,FALSE),IF($A$4="D",VLOOKUP(B1456,lingue!$A$1:$W$2481,16,FALSE),IF($A$4="F",VLOOKUP(B1456,lingue!$A$1:$W$2481,18,FALSE)))))))</f>
        <v>SCAFFALE QUICK BIFRONTE CON 2 MENSOLE INCLINABILI PROF. 320 MM + 4 ATHENA REPLAST AT4317A5401 GRIGIO SCURO - DIM. MM L=1065 P=925 A=1813</v>
      </c>
      <c r="E1456" s="23" t="str">
        <f>IF($A$4="I",VLOOKUP(B1456,lingue!$A$1:$W$2481,13,FALSE),IF($A$4="GB",VLOOKUP(B1456,lingue!$A$1:$W$2481,15,FALSE),IF($A$4="E",VLOOKUP(B1456,lingue!$A$1:$W$2481,21,FALSE),IF($A$4="PL",VLOOKUP(B1456,lingue!$A$1:$W$2481,23,FALSE),IF($A$4="D",VLOOKUP(B1456,lingue!$A$1:$W$2481,17,FALSE),IF($A$4="F",VLOOKUP(B1456,lingue!$A$1:$W$2481,19,FALSE)))))))</f>
        <v>SCAFFALE E MENSOLE ZINCATE - FORNITO SMONTATO</v>
      </c>
      <c r="F1456" s="28"/>
      <c r="G1456" s="8"/>
      <c r="J1456" s="25">
        <v>1</v>
      </c>
      <c r="K1456" s="26"/>
      <c r="L1456" s="27">
        <v>370.45</v>
      </c>
      <c r="M1456" s="102"/>
    </row>
    <row r="1457" spans="1:13" ht="21.75" customHeight="1" x14ac:dyDescent="0.25">
      <c r="A1457" s="34" t="s">
        <v>1238</v>
      </c>
      <c r="B1457" s="22" t="s">
        <v>1435</v>
      </c>
      <c r="D1457" s="8" t="str">
        <f>IF($A$4="I",VLOOKUP(B1457,lingue!$A$1:$W$2481,12,FALSE),IF($A$4="GB",VLOOKUP(B1457,lingue!$A$1:$W$2481,14,FALSE),IF($A$4="E",VLOOKUP(B1457,lingue!$A$1:$W$2481,20,FALSE),IF($A$4="PL",VLOOKUP(B1457,lingue!$A$1:$W$2481,22,FALSE),IF($A$4="D",VLOOKUP(B1457,lingue!$A$1:$W$2481,16,FALSE),IF($A$4="F",VLOOKUP(B1457,lingue!$A$1:$W$2481,18,FALSE)))))))</f>
        <v>SCAFFALE QUICK BIFRONTE CON 2 MENSOLE INCLINABILI PROF. 320 MM + 4 ATHENA AT4322A5101 GRIGIO SCURO - DIM. MM L=1065 P=925 A=1813</v>
      </c>
      <c r="E1457" s="23" t="str">
        <f>IF($A$4="I",VLOOKUP(B1457,lingue!$A$1:$W$2481,13,FALSE),IF($A$4="GB",VLOOKUP(B1457,lingue!$A$1:$W$2481,15,FALSE),IF($A$4="E",VLOOKUP(B1457,lingue!$A$1:$W$2481,21,FALSE),IF($A$4="PL",VLOOKUP(B1457,lingue!$A$1:$W$2481,23,FALSE),IF($A$4="D",VLOOKUP(B1457,lingue!$A$1:$W$2481,17,FALSE),IF($A$4="F",VLOOKUP(B1457,lingue!$A$1:$W$2481,19,FALSE)))))))</f>
        <v>SCAFFALE E MENSOLE ZINCATE - FORNITO SMONTATO</v>
      </c>
      <c r="F1457" s="28"/>
      <c r="G1457" s="8"/>
      <c r="J1457" s="25">
        <v>1</v>
      </c>
      <c r="K1457" s="26"/>
      <c r="L1457" s="27">
        <v>380.49</v>
      </c>
      <c r="M1457" s="102"/>
    </row>
    <row r="1458" spans="1:13" ht="21.75" customHeight="1" x14ac:dyDescent="0.25">
      <c r="A1458" s="34" t="s">
        <v>1238</v>
      </c>
      <c r="B1458" s="22" t="s">
        <v>1436</v>
      </c>
      <c r="D1458" s="8" t="str">
        <f>IF($A$4="I",VLOOKUP(B1458,lingue!$A$1:$W$2481,12,FALSE),IF($A$4="GB",VLOOKUP(B1458,lingue!$A$1:$W$2481,14,FALSE),IF($A$4="E",VLOOKUP(B1458,lingue!$A$1:$W$2481,20,FALSE),IF($A$4="PL",VLOOKUP(B1458,lingue!$A$1:$W$2481,22,FALSE),IF($A$4="D",VLOOKUP(B1458,lingue!$A$1:$W$2481,16,FALSE),IF($A$4="F",VLOOKUP(B1458,lingue!$A$1:$W$2481,18,FALSE)))))))</f>
        <v>SCAFFALE QUICK BIFRONTE CON 2 MENSOLE INCLINABILI PROF. 320 MM + 4 ATHENA REPLAST AT4322A5401 GRIGIO SCURO - DIM. MM L=1065 P=925 A=1813</v>
      </c>
      <c r="E1458" s="23" t="str">
        <f>IF($A$4="I",VLOOKUP(B1458,lingue!$A$1:$W$2481,13,FALSE),IF($A$4="GB",VLOOKUP(B1458,lingue!$A$1:$W$2481,15,FALSE),IF($A$4="E",VLOOKUP(B1458,lingue!$A$1:$W$2481,21,FALSE),IF($A$4="PL",VLOOKUP(B1458,lingue!$A$1:$W$2481,23,FALSE),IF($A$4="D",VLOOKUP(B1458,lingue!$A$1:$W$2481,17,FALSE),IF($A$4="F",VLOOKUP(B1458,lingue!$A$1:$W$2481,19,FALSE)))))))</f>
        <v>SCAFFALE E MENSOLE ZINCATE - FORNITO SMONTATO</v>
      </c>
      <c r="F1458" s="28"/>
      <c r="G1458" s="8"/>
      <c r="J1458" s="25">
        <v>1</v>
      </c>
      <c r="K1458" s="26"/>
      <c r="L1458" s="27">
        <v>374.36</v>
      </c>
      <c r="M1458" s="102"/>
    </row>
    <row r="1459" spans="1:13" ht="21.75" customHeight="1" x14ac:dyDescent="0.25">
      <c r="A1459" s="34" t="s">
        <v>1238</v>
      </c>
      <c r="B1459" s="22" t="s">
        <v>1437</v>
      </c>
      <c r="D1459" s="8" t="str">
        <f>IF($A$4="I",VLOOKUP(B1459,lingue!$A$1:$W$2481,12,FALSE),IF($A$4="GB",VLOOKUP(B1459,lingue!$A$1:$W$2481,14,FALSE),IF($A$4="E",VLOOKUP(B1459,lingue!$A$1:$W$2481,20,FALSE),IF($A$4="PL",VLOOKUP(B1459,lingue!$A$1:$W$2481,22,FALSE),IF($A$4="D",VLOOKUP(B1459,lingue!$A$1:$W$2481,16,FALSE),IF($A$4="F",VLOOKUP(B1459,lingue!$A$1:$W$2481,18,FALSE)))))))</f>
        <v>SCAFFALE QUICK BIFRONTE CON 2 MENSOLE INCLINABILI PROF. 420 MM + 6 ATHENA AT4312A5101 GRIGIO SCURO - DIM. MM L=1065 P=925 A=1813</v>
      </c>
      <c r="E1459" s="23" t="str">
        <f>IF($A$4="I",VLOOKUP(B1459,lingue!$A$1:$W$2481,13,FALSE),IF($A$4="GB",VLOOKUP(B1459,lingue!$A$1:$W$2481,15,FALSE),IF($A$4="E",VLOOKUP(B1459,lingue!$A$1:$W$2481,21,FALSE),IF($A$4="PL",VLOOKUP(B1459,lingue!$A$1:$W$2481,23,FALSE),IF($A$4="D",VLOOKUP(B1459,lingue!$A$1:$W$2481,17,FALSE),IF($A$4="F",VLOOKUP(B1459,lingue!$A$1:$W$2481,19,FALSE)))))))</f>
        <v>SCAFFALE E MENSOLE ZINCATE - FORNITO SMONTATO</v>
      </c>
      <c r="F1459" s="28"/>
      <c r="G1459" s="8"/>
      <c r="J1459" s="25">
        <v>1</v>
      </c>
      <c r="K1459" s="26"/>
      <c r="L1459" s="27">
        <v>380.12</v>
      </c>
      <c r="M1459" s="102"/>
    </row>
    <row r="1460" spans="1:13" ht="21.75" customHeight="1" x14ac:dyDescent="0.25">
      <c r="A1460" s="34" t="s">
        <v>1238</v>
      </c>
      <c r="B1460" s="22" t="s">
        <v>1438</v>
      </c>
      <c r="D1460" s="8" t="str">
        <f>IF($A$4="I",VLOOKUP(B1460,lingue!$A$1:$W$2481,12,FALSE),IF($A$4="GB",VLOOKUP(B1460,lingue!$A$1:$W$2481,14,FALSE),IF($A$4="E",VLOOKUP(B1460,lingue!$A$1:$W$2481,20,FALSE),IF($A$4="PL",VLOOKUP(B1460,lingue!$A$1:$W$2481,22,FALSE),IF($A$4="D",VLOOKUP(B1460,lingue!$A$1:$W$2481,16,FALSE),IF($A$4="F",VLOOKUP(B1460,lingue!$A$1:$W$2481,18,FALSE)))))))</f>
        <v>SCAFFALE QUICK BIFRONTE CON 2 MENSOLE INCLINABILI PROF. 420 MM + 6 ATHENA REPLAST AT4312A5401 GRIGIO SCURO - DIM. MM L=1065 P=925 A=1813</v>
      </c>
      <c r="E1460" s="23" t="str">
        <f>IF($A$4="I",VLOOKUP(B1460,lingue!$A$1:$W$2481,13,FALSE),IF($A$4="GB",VLOOKUP(B1460,lingue!$A$1:$W$2481,15,FALSE),IF($A$4="E",VLOOKUP(B1460,lingue!$A$1:$W$2481,21,FALSE),IF($A$4="PL",VLOOKUP(B1460,lingue!$A$1:$W$2481,23,FALSE),IF($A$4="D",VLOOKUP(B1460,lingue!$A$1:$W$2481,17,FALSE),IF($A$4="F",VLOOKUP(B1460,lingue!$A$1:$W$2481,19,FALSE)))))))</f>
        <v>SCAFFALE E MENSOLE ZINCATE - FORNITO SMONTATO</v>
      </c>
      <c r="F1460" s="28"/>
      <c r="G1460" s="8"/>
      <c r="J1460" s="25">
        <v>1</v>
      </c>
      <c r="K1460" s="26"/>
      <c r="L1460" s="27">
        <v>371.43</v>
      </c>
      <c r="M1460" s="102"/>
    </row>
    <row r="1461" spans="1:13" ht="21.75" customHeight="1" x14ac:dyDescent="0.25">
      <c r="A1461" s="34" t="s">
        <v>1238</v>
      </c>
      <c r="B1461" s="22" t="s">
        <v>1439</v>
      </c>
      <c r="D1461" s="8" t="str">
        <f>IF($A$4="I",VLOOKUP(B1461,lingue!$A$1:$W$2481,12,FALSE),IF($A$4="GB",VLOOKUP(B1461,lingue!$A$1:$W$2481,14,FALSE),IF($A$4="E",VLOOKUP(B1461,lingue!$A$1:$W$2481,20,FALSE),IF($A$4="PL",VLOOKUP(B1461,lingue!$A$1:$W$2481,22,FALSE),IF($A$4="D",VLOOKUP(B1461,lingue!$A$1:$W$2481,16,FALSE),IF($A$4="F",VLOOKUP(B1461,lingue!$A$1:$W$2481,18,FALSE)))))))</f>
        <v>SCAFFALE QUICK BIFRONTE CON 2 MENSOLE INCLINABILI PROF. 420 MM + 6 ATHENA AT4317A5101 GRIGIO SCURO - DIM. MM L=1065 P=925 A=1813</v>
      </c>
      <c r="E1461" s="23" t="str">
        <f>IF($A$4="I",VLOOKUP(B1461,lingue!$A$1:$W$2481,13,FALSE),IF($A$4="GB",VLOOKUP(B1461,lingue!$A$1:$W$2481,15,FALSE),IF($A$4="E",VLOOKUP(B1461,lingue!$A$1:$W$2481,21,FALSE),IF($A$4="PL",VLOOKUP(B1461,lingue!$A$1:$W$2481,23,FALSE),IF($A$4="D",VLOOKUP(B1461,lingue!$A$1:$W$2481,17,FALSE),IF($A$4="F",VLOOKUP(B1461,lingue!$A$1:$W$2481,19,FALSE)))))))</f>
        <v>SCAFFALE E MENSOLE ZINCATE - FORNITO SMONTATO</v>
      </c>
      <c r="F1461" s="28"/>
      <c r="G1461" s="8"/>
      <c r="J1461" s="25">
        <v>1</v>
      </c>
      <c r="K1461" s="26"/>
      <c r="L1461" s="27">
        <v>392.7</v>
      </c>
      <c r="M1461" s="102"/>
    </row>
    <row r="1462" spans="1:13" ht="21.75" customHeight="1" x14ac:dyDescent="0.25">
      <c r="A1462" s="34" t="s">
        <v>1238</v>
      </c>
      <c r="B1462" s="22" t="s">
        <v>1440</v>
      </c>
      <c r="D1462" s="8" t="str">
        <f>IF($A$4="I",VLOOKUP(B1462,lingue!$A$1:$W$2481,12,FALSE),IF($A$4="GB",VLOOKUP(B1462,lingue!$A$1:$W$2481,14,FALSE),IF($A$4="E",VLOOKUP(B1462,lingue!$A$1:$W$2481,20,FALSE),IF($A$4="PL",VLOOKUP(B1462,lingue!$A$1:$W$2481,22,FALSE),IF($A$4="D",VLOOKUP(B1462,lingue!$A$1:$W$2481,16,FALSE),IF($A$4="F",VLOOKUP(B1462,lingue!$A$1:$W$2481,18,FALSE)))))))</f>
        <v>SCAFFALE QUICK BIFRONTE CON 2 MENSOLE INCLINABILI PROF. 420 MM + 6 ATHENA REPLAST AT4317A5401 GRIGIO SCURO - DIM. MM L=1065 P=925 A=1813</v>
      </c>
      <c r="E1462" s="23" t="str">
        <f>IF($A$4="I",VLOOKUP(B1462,lingue!$A$1:$W$2481,13,FALSE),IF($A$4="GB",VLOOKUP(B1462,lingue!$A$1:$W$2481,15,FALSE),IF($A$4="E",VLOOKUP(B1462,lingue!$A$1:$W$2481,21,FALSE),IF($A$4="PL",VLOOKUP(B1462,lingue!$A$1:$W$2481,23,FALSE),IF($A$4="D",VLOOKUP(B1462,lingue!$A$1:$W$2481,17,FALSE),IF($A$4="F",VLOOKUP(B1462,lingue!$A$1:$W$2481,19,FALSE)))))))</f>
        <v>SCAFFALE E MENSOLE ZINCATE - FORNITO SMONTATO</v>
      </c>
      <c r="F1462" s="28"/>
      <c r="G1462" s="8"/>
      <c r="J1462" s="25">
        <v>1</v>
      </c>
      <c r="K1462" s="26"/>
      <c r="L1462" s="27">
        <v>382.61</v>
      </c>
      <c r="M1462" s="102"/>
    </row>
    <row r="1463" spans="1:13" ht="21.75" customHeight="1" x14ac:dyDescent="0.25">
      <c r="A1463" s="34" t="s">
        <v>1238</v>
      </c>
      <c r="B1463" s="22" t="s">
        <v>1441</v>
      </c>
      <c r="D1463" s="8" t="str">
        <f>IF($A$4="I",VLOOKUP(B1463,lingue!$A$1:$W$2481,12,FALSE),IF($A$4="GB",VLOOKUP(B1463,lingue!$A$1:$W$2481,14,FALSE),IF($A$4="E",VLOOKUP(B1463,lingue!$A$1:$W$2481,20,FALSE),IF($A$4="PL",VLOOKUP(B1463,lingue!$A$1:$W$2481,22,FALSE),IF($A$4="D",VLOOKUP(B1463,lingue!$A$1:$W$2481,16,FALSE),IF($A$4="F",VLOOKUP(B1463,lingue!$A$1:$W$2481,18,FALSE)))))))</f>
        <v>SCAFFALE QUICK BIFRONTE CON 2 MENSOLE INCLINABILI PROF. 420 MM + 6 ATHENA AT4322A5101 GRIGIO SCURO - DIM. MM L=1065 P=925 A=1813</v>
      </c>
      <c r="E1463" s="23" t="str">
        <f>IF($A$4="I",VLOOKUP(B1463,lingue!$A$1:$W$2481,13,FALSE),IF($A$4="GB",VLOOKUP(B1463,lingue!$A$1:$W$2481,15,FALSE),IF($A$4="E",VLOOKUP(B1463,lingue!$A$1:$W$2481,21,FALSE),IF($A$4="PL",VLOOKUP(B1463,lingue!$A$1:$W$2481,23,FALSE),IF($A$4="D",VLOOKUP(B1463,lingue!$A$1:$W$2481,17,FALSE),IF($A$4="F",VLOOKUP(B1463,lingue!$A$1:$W$2481,19,FALSE)))))))</f>
        <v>SCAFFALE E MENSOLE ZINCATE - FORNITO SMONTATO</v>
      </c>
      <c r="F1463" s="28"/>
      <c r="G1463" s="8"/>
      <c r="J1463" s="25">
        <v>1</v>
      </c>
      <c r="K1463" s="26"/>
      <c r="L1463" s="27">
        <v>397.67</v>
      </c>
      <c r="M1463" s="102"/>
    </row>
    <row r="1464" spans="1:13" ht="21.75" customHeight="1" x14ac:dyDescent="0.25">
      <c r="A1464" s="34" t="s">
        <v>1238</v>
      </c>
      <c r="B1464" s="22" t="s">
        <v>1442</v>
      </c>
      <c r="D1464" s="8" t="str">
        <f>IF($A$4="I",VLOOKUP(B1464,lingue!$A$1:$W$2481,12,FALSE),IF($A$4="GB",VLOOKUP(B1464,lingue!$A$1:$W$2481,14,FALSE),IF($A$4="E",VLOOKUP(B1464,lingue!$A$1:$W$2481,20,FALSE),IF($A$4="PL",VLOOKUP(B1464,lingue!$A$1:$W$2481,22,FALSE),IF($A$4="D",VLOOKUP(B1464,lingue!$A$1:$W$2481,16,FALSE),IF($A$4="F",VLOOKUP(B1464,lingue!$A$1:$W$2481,18,FALSE)))))))</f>
        <v>SCAFFALE QUICK BIFRONTE CON 2 MENSOLE INCLINABILI PROF. 420 MM + 6 ATHENA REPLAST AT4322A5401 GRIGIO SCURO - DIM. MM L=1065 P=925 A=1813</v>
      </c>
      <c r="E1464" s="23" t="str">
        <f>IF($A$4="I",VLOOKUP(B1464,lingue!$A$1:$W$2481,13,FALSE),IF($A$4="GB",VLOOKUP(B1464,lingue!$A$1:$W$2481,15,FALSE),IF($A$4="E",VLOOKUP(B1464,lingue!$A$1:$W$2481,21,FALSE),IF($A$4="PL",VLOOKUP(B1464,lingue!$A$1:$W$2481,23,FALSE),IF($A$4="D",VLOOKUP(B1464,lingue!$A$1:$W$2481,17,FALSE),IF($A$4="F",VLOOKUP(B1464,lingue!$A$1:$W$2481,19,FALSE)))))))</f>
        <v>SCAFFALE E MENSOLE ZINCATE - FORNITO SMONTATO</v>
      </c>
      <c r="F1464" s="28"/>
      <c r="G1464" s="8"/>
      <c r="J1464" s="25">
        <v>1</v>
      </c>
      <c r="K1464" s="26"/>
      <c r="L1464" s="27">
        <v>388.46</v>
      </c>
      <c r="M1464" s="102"/>
    </row>
    <row r="1465" spans="1:13" ht="21.75" customHeight="1" x14ac:dyDescent="0.25">
      <c r="A1465" s="34" t="s">
        <v>1238</v>
      </c>
      <c r="B1465" s="22" t="s">
        <v>1443</v>
      </c>
      <c r="D1465" s="8" t="str">
        <f>IF($A$4="I",VLOOKUP(B1465,lingue!$A$1:$W$2481,12,FALSE),IF($A$4="GB",VLOOKUP(B1465,lingue!$A$1:$W$2481,14,FALSE),IF($A$4="E",VLOOKUP(B1465,lingue!$A$1:$W$2481,20,FALSE),IF($A$4="PL",VLOOKUP(B1465,lingue!$A$1:$W$2481,22,FALSE),IF($A$4="D",VLOOKUP(B1465,lingue!$A$1:$W$2481,16,FALSE),IF($A$4="F",VLOOKUP(B1465,lingue!$A$1:$W$2481,18,FALSE)))))))</f>
        <v>SCAFFALE QUICK BIFRONTE CON 2 MENSOLE INCLINABILI PROF. 600 MM + 4 ATHENA AT6412A5101 GRIGIO SCURO - DIM. MM L=1065 P=925 A=1813</v>
      </c>
      <c r="E1465" s="23" t="str">
        <f>IF($A$4="I",VLOOKUP(B1465,lingue!$A$1:$W$2481,13,FALSE),IF($A$4="GB",VLOOKUP(B1465,lingue!$A$1:$W$2481,15,FALSE),IF($A$4="E",VLOOKUP(B1465,lingue!$A$1:$W$2481,21,FALSE),IF($A$4="PL",VLOOKUP(B1465,lingue!$A$1:$W$2481,23,FALSE),IF($A$4="D",VLOOKUP(B1465,lingue!$A$1:$W$2481,17,FALSE),IF($A$4="F",VLOOKUP(B1465,lingue!$A$1:$W$2481,19,FALSE)))))))</f>
        <v>SCAFFALE E MENSOLE ZINCATE - FORNITO SMONTATO</v>
      </c>
      <c r="F1465" s="28"/>
      <c r="G1465" s="8"/>
      <c r="J1465" s="25">
        <v>1</v>
      </c>
      <c r="K1465" s="26"/>
      <c r="L1465" s="27">
        <v>395.88</v>
      </c>
      <c r="M1465" s="102"/>
    </row>
    <row r="1466" spans="1:13" ht="21.75" customHeight="1" x14ac:dyDescent="0.25">
      <c r="A1466" s="34" t="s">
        <v>1238</v>
      </c>
      <c r="B1466" s="22" t="s">
        <v>1444</v>
      </c>
      <c r="D1466" s="8" t="str">
        <f>IF($A$4="I",VLOOKUP(B1466,lingue!$A$1:$W$2481,12,FALSE),IF($A$4="GB",VLOOKUP(B1466,lingue!$A$1:$W$2481,14,FALSE),IF($A$4="E",VLOOKUP(B1466,lingue!$A$1:$W$2481,20,FALSE),IF($A$4="PL",VLOOKUP(B1466,lingue!$A$1:$W$2481,22,FALSE),IF($A$4="D",VLOOKUP(B1466,lingue!$A$1:$W$2481,16,FALSE),IF($A$4="F",VLOOKUP(B1466,lingue!$A$1:$W$2481,18,FALSE)))))))</f>
        <v>SCAFFALE QUICK BIFRONTE CON 2 MENSOLE INCLINABILI PROF. 600 MM + 4 ATHENA REPLAST AT6412A5401 GRIGIO SCURO - DIM. MM L=1065 P=925 A=1813</v>
      </c>
      <c r="E1466" s="23" t="str">
        <f>IF($A$4="I",VLOOKUP(B1466,lingue!$A$1:$W$2481,13,FALSE),IF($A$4="GB",VLOOKUP(B1466,lingue!$A$1:$W$2481,15,FALSE),IF($A$4="E",VLOOKUP(B1466,lingue!$A$1:$W$2481,21,FALSE),IF($A$4="PL",VLOOKUP(B1466,lingue!$A$1:$W$2481,23,FALSE),IF($A$4="D",VLOOKUP(B1466,lingue!$A$1:$W$2481,17,FALSE),IF($A$4="F",VLOOKUP(B1466,lingue!$A$1:$W$2481,19,FALSE)))))))</f>
        <v>SCAFFALE E MENSOLE ZINCATE - FORNITO SMONTATO</v>
      </c>
      <c r="F1466" s="28"/>
      <c r="G1466" s="8"/>
      <c r="J1466" s="25">
        <v>1</v>
      </c>
      <c r="K1466" s="26"/>
      <c r="L1466" s="27">
        <v>388.19</v>
      </c>
      <c r="M1466" s="102"/>
    </row>
    <row r="1467" spans="1:13" ht="21.75" customHeight="1" x14ac:dyDescent="0.25">
      <c r="A1467" s="34" t="s">
        <v>1238</v>
      </c>
      <c r="B1467" s="22" t="s">
        <v>1445</v>
      </c>
      <c r="D1467" s="8" t="str">
        <f>IF($A$4="I",VLOOKUP(B1467,lingue!$A$1:$W$2481,12,FALSE),IF($A$4="GB",VLOOKUP(B1467,lingue!$A$1:$W$2481,14,FALSE),IF($A$4="E",VLOOKUP(B1467,lingue!$A$1:$W$2481,20,FALSE),IF($A$4="PL",VLOOKUP(B1467,lingue!$A$1:$W$2481,22,FALSE),IF($A$4="D",VLOOKUP(B1467,lingue!$A$1:$W$2481,16,FALSE),IF($A$4="F",VLOOKUP(B1467,lingue!$A$1:$W$2481,18,FALSE)))))))</f>
        <v>SCAFFALE QUICK BIFRONTE CON 2 MENSOLE INCLINABILI PROF. 600 MM + 4 ATHENA AT6417A5101 GRIGIO SCURO - DIM. MM L=1065 P=925 A=1813</v>
      </c>
      <c r="E1467" s="23" t="str">
        <f>IF($A$4="I",VLOOKUP(B1467,lingue!$A$1:$W$2481,13,FALSE),IF($A$4="GB",VLOOKUP(B1467,lingue!$A$1:$W$2481,15,FALSE),IF($A$4="E",VLOOKUP(B1467,lingue!$A$1:$W$2481,21,FALSE),IF($A$4="PL",VLOOKUP(B1467,lingue!$A$1:$W$2481,23,FALSE),IF($A$4="D",VLOOKUP(B1467,lingue!$A$1:$W$2481,17,FALSE),IF($A$4="F",VLOOKUP(B1467,lingue!$A$1:$W$2481,19,FALSE)))))))</f>
        <v>SCAFFALE E MENSOLE ZINCATE - FORNITO SMONTATO</v>
      </c>
      <c r="F1467" s="28"/>
      <c r="G1467" s="8"/>
      <c r="J1467" s="25">
        <v>1</v>
      </c>
      <c r="K1467" s="26"/>
      <c r="L1467" s="27">
        <v>407.73</v>
      </c>
      <c r="M1467" s="102"/>
    </row>
    <row r="1468" spans="1:13" ht="21.75" customHeight="1" x14ac:dyDescent="0.25">
      <c r="A1468" s="34" t="s">
        <v>1238</v>
      </c>
      <c r="B1468" s="22" t="s">
        <v>1446</v>
      </c>
      <c r="D1468" s="8" t="str">
        <f>IF($A$4="I",VLOOKUP(B1468,lingue!$A$1:$W$2481,12,FALSE),IF($A$4="GB",VLOOKUP(B1468,lingue!$A$1:$W$2481,14,FALSE),IF($A$4="E",VLOOKUP(B1468,lingue!$A$1:$W$2481,20,FALSE),IF($A$4="PL",VLOOKUP(B1468,lingue!$A$1:$W$2481,22,FALSE),IF($A$4="D",VLOOKUP(B1468,lingue!$A$1:$W$2481,16,FALSE),IF($A$4="F",VLOOKUP(B1468,lingue!$A$1:$W$2481,18,FALSE)))))))</f>
        <v>SCAFFALE QUICK BIFRONTE CON 2 MENSOLE INCLINABILI PROF. 600 MM + 4 ATHENA REPLAST AT6417A5401 GRIGIO SCURO - DIM. MM L=1065 P=925 A=1813</v>
      </c>
      <c r="E1468" s="23" t="str">
        <f>IF($A$4="I",VLOOKUP(B1468,lingue!$A$1:$W$2481,13,FALSE),IF($A$4="GB",VLOOKUP(B1468,lingue!$A$1:$W$2481,15,FALSE),IF($A$4="E",VLOOKUP(B1468,lingue!$A$1:$W$2481,21,FALSE),IF($A$4="PL",VLOOKUP(B1468,lingue!$A$1:$W$2481,23,FALSE),IF($A$4="D",VLOOKUP(B1468,lingue!$A$1:$W$2481,17,FALSE),IF($A$4="F",VLOOKUP(B1468,lingue!$A$1:$W$2481,19,FALSE)))))))</f>
        <v>SCAFFALE E MENSOLE ZINCATE - FORNITO SMONTATO</v>
      </c>
      <c r="F1468" s="28"/>
      <c r="G1468" s="8"/>
      <c r="J1468" s="25">
        <v>1</v>
      </c>
      <c r="K1468" s="26"/>
      <c r="L1468" s="27">
        <v>396.56</v>
      </c>
      <c r="M1468" s="102"/>
    </row>
    <row r="1469" spans="1:13" ht="21.75" customHeight="1" x14ac:dyDescent="0.25">
      <c r="A1469" s="34" t="s">
        <v>1238</v>
      </c>
      <c r="B1469" s="22" t="s">
        <v>1447</v>
      </c>
      <c r="D1469" s="8" t="str">
        <f>IF($A$4="I",VLOOKUP(B1469,lingue!$A$1:$W$2481,12,FALSE),IF($A$4="GB",VLOOKUP(B1469,lingue!$A$1:$W$2481,14,FALSE),IF($A$4="E",VLOOKUP(B1469,lingue!$A$1:$W$2481,20,FALSE),IF($A$4="PL",VLOOKUP(B1469,lingue!$A$1:$W$2481,22,FALSE),IF($A$4="D",VLOOKUP(B1469,lingue!$A$1:$W$2481,16,FALSE),IF($A$4="F",VLOOKUP(B1469,lingue!$A$1:$W$2481,18,FALSE)))))))</f>
        <v>SCAFFALE QUICK BIFRONTE CON 2 MENSOLE INCLINABILI PROF. 600 MM + 4 ATHENA AT6422A5101 GRIGIO SCURO - DIM. MM L=1065 P=925 A=1813</v>
      </c>
      <c r="E1469" s="23" t="str">
        <f>IF($A$4="I",VLOOKUP(B1469,lingue!$A$1:$W$2481,13,FALSE),IF($A$4="GB",VLOOKUP(B1469,lingue!$A$1:$W$2481,15,FALSE),IF($A$4="E",VLOOKUP(B1469,lingue!$A$1:$W$2481,21,FALSE),IF($A$4="PL",VLOOKUP(B1469,lingue!$A$1:$W$2481,23,FALSE),IF($A$4="D",VLOOKUP(B1469,lingue!$A$1:$W$2481,17,FALSE),IF($A$4="F",VLOOKUP(B1469,lingue!$A$1:$W$2481,19,FALSE)))))))</f>
        <v>SCAFFALE E MENSOLE ZINCATE - FORNITO SMONTATO</v>
      </c>
      <c r="F1469" s="28"/>
      <c r="G1469" s="8"/>
      <c r="J1469" s="25">
        <v>1</v>
      </c>
      <c r="K1469" s="26"/>
      <c r="L1469" s="27">
        <v>426.68</v>
      </c>
      <c r="M1469" s="102"/>
    </row>
    <row r="1470" spans="1:13" ht="21.75" customHeight="1" x14ac:dyDescent="0.25">
      <c r="A1470" s="34" t="s">
        <v>1238</v>
      </c>
      <c r="B1470" s="22" t="s">
        <v>1448</v>
      </c>
      <c r="D1470" s="8" t="str">
        <f>IF($A$4="I",VLOOKUP(B1470,lingue!$A$1:$W$2481,12,FALSE),IF($A$4="GB",VLOOKUP(B1470,lingue!$A$1:$W$2481,14,FALSE),IF($A$4="E",VLOOKUP(B1470,lingue!$A$1:$W$2481,20,FALSE),IF($A$4="PL",VLOOKUP(B1470,lingue!$A$1:$W$2481,22,FALSE),IF($A$4="D",VLOOKUP(B1470,lingue!$A$1:$W$2481,16,FALSE),IF($A$4="F",VLOOKUP(B1470,lingue!$A$1:$W$2481,18,FALSE)))))))</f>
        <v>SCAFFALE QUICK BIFRONTE CON 2 MENSOLE INCLINABILI PROF. 600 MM + 4 ATHENA REPLAST AT6422A5401 GRIGIO SCURO - DIM. MM L=1065 P=925 A=1813</v>
      </c>
      <c r="E1470" s="23" t="str">
        <f>IF($A$4="I",VLOOKUP(B1470,lingue!$A$1:$W$2481,13,FALSE),IF($A$4="GB",VLOOKUP(B1470,lingue!$A$1:$W$2481,15,FALSE),IF($A$4="E",VLOOKUP(B1470,lingue!$A$1:$W$2481,21,FALSE),IF($A$4="PL",VLOOKUP(B1470,lingue!$A$1:$W$2481,23,FALSE),IF($A$4="D",VLOOKUP(B1470,lingue!$A$1:$W$2481,17,FALSE),IF($A$4="F",VLOOKUP(B1470,lingue!$A$1:$W$2481,19,FALSE)))))))</f>
        <v>SCAFFALE E MENSOLE ZINCATE - FORNITO SMONTATO</v>
      </c>
      <c r="F1470" s="28"/>
      <c r="G1470" s="8"/>
      <c r="J1470" s="25">
        <v>1</v>
      </c>
      <c r="K1470" s="26"/>
      <c r="L1470" s="27">
        <v>410.21</v>
      </c>
      <c r="M1470" s="102"/>
    </row>
    <row r="1471" spans="1:13" ht="21.75" customHeight="1" x14ac:dyDescent="0.25">
      <c r="A1471" s="34" t="s">
        <v>1238</v>
      </c>
      <c r="B1471" s="22" t="s">
        <v>1449</v>
      </c>
      <c r="D1471" s="8" t="str">
        <f>IF($A$4="I",VLOOKUP(B1471,lingue!$A$1:$W$2481,12,FALSE),IF($A$4="GB",VLOOKUP(B1471,lingue!$A$1:$W$2481,14,FALSE),IF($A$4="E",VLOOKUP(B1471,lingue!$A$1:$W$2481,20,FALSE),IF($A$4="PL",VLOOKUP(B1471,lingue!$A$1:$W$2481,22,FALSE),IF($A$4="D",VLOOKUP(B1471,lingue!$A$1:$W$2481,16,FALSE),IF($A$4="F",VLOOKUP(B1471,lingue!$A$1:$W$2481,18,FALSE)))))))</f>
        <v>SCAFFALE QUICK BIFRONTE CON 2 MENSOLE INCLINABILI PROF. 600 MM + 2 ATHENA AT8612C5101 GRIGIO SCURO - DIM. MM L=1065 P=925 A=1813</v>
      </c>
      <c r="E1471" s="23" t="str">
        <f>IF($A$4="I",VLOOKUP(B1471,lingue!$A$1:$W$2481,13,FALSE),IF($A$4="GB",VLOOKUP(B1471,lingue!$A$1:$W$2481,15,FALSE),IF($A$4="E",VLOOKUP(B1471,lingue!$A$1:$W$2481,21,FALSE),IF($A$4="PL",VLOOKUP(B1471,lingue!$A$1:$W$2481,23,FALSE),IF($A$4="D",VLOOKUP(B1471,lingue!$A$1:$W$2481,17,FALSE),IF($A$4="F",VLOOKUP(B1471,lingue!$A$1:$W$2481,19,FALSE)))))))</f>
        <v>SCAFFALE E MENSOLE ZINCATE - FORNITO SMONTATO</v>
      </c>
      <c r="F1471" s="28"/>
      <c r="G1471" s="8"/>
      <c r="J1471" s="25">
        <v>1</v>
      </c>
      <c r="K1471" s="26"/>
      <c r="L1471" s="27">
        <v>410.64</v>
      </c>
      <c r="M1471" s="102"/>
    </row>
    <row r="1472" spans="1:13" ht="21.75" customHeight="1" x14ac:dyDescent="0.25">
      <c r="A1472" s="34" t="s">
        <v>1238</v>
      </c>
      <c r="B1472" s="22" t="s">
        <v>1450</v>
      </c>
      <c r="D1472" s="8" t="str">
        <f>IF($A$4="I",VLOOKUP(B1472,lingue!$A$1:$W$2481,12,FALSE),IF($A$4="GB",VLOOKUP(B1472,lingue!$A$1:$W$2481,14,FALSE),IF($A$4="E",VLOOKUP(B1472,lingue!$A$1:$W$2481,20,FALSE),IF($A$4="PL",VLOOKUP(B1472,lingue!$A$1:$W$2481,22,FALSE),IF($A$4="D",VLOOKUP(B1472,lingue!$A$1:$W$2481,16,FALSE),IF($A$4="F",VLOOKUP(B1472,lingue!$A$1:$W$2481,18,FALSE)))))))</f>
        <v>SCAFFALE QUICK BIFRONTE CON 2 MENSOLE INCLINABILI PROF. 600 MM + 2 ATHENA REPLAST AT8612C5401 GRIGIO SCURO - DIM. MM L=1065 P=925 A=1813</v>
      </c>
      <c r="E1472" s="23" t="str">
        <f>IF($A$4="I",VLOOKUP(B1472,lingue!$A$1:$W$2481,13,FALSE),IF($A$4="GB",VLOOKUP(B1472,lingue!$A$1:$W$2481,15,FALSE),IF($A$4="E",VLOOKUP(B1472,lingue!$A$1:$W$2481,21,FALSE),IF($A$4="PL",VLOOKUP(B1472,lingue!$A$1:$W$2481,23,FALSE),IF($A$4="D",VLOOKUP(B1472,lingue!$A$1:$W$2481,17,FALSE),IF($A$4="F",VLOOKUP(B1472,lingue!$A$1:$W$2481,19,FALSE)))))))</f>
        <v>SCAFFALE E MENSOLE ZINCATE - FORNITO SMONTATO</v>
      </c>
      <c r="F1472" s="28"/>
      <c r="G1472" s="8"/>
      <c r="J1472" s="25">
        <v>1</v>
      </c>
      <c r="K1472" s="26"/>
      <c r="L1472" s="27">
        <v>397.37</v>
      </c>
      <c r="M1472" s="102"/>
    </row>
    <row r="1473" spans="1:13" ht="21.75" customHeight="1" x14ac:dyDescent="0.25">
      <c r="A1473" s="34" t="s">
        <v>1238</v>
      </c>
      <c r="B1473" s="22" t="s">
        <v>1451</v>
      </c>
      <c r="D1473" s="8" t="str">
        <f>IF($A$4="I",VLOOKUP(B1473,lingue!$A$1:$W$2481,12,FALSE),IF($A$4="GB",VLOOKUP(B1473,lingue!$A$1:$W$2481,14,FALSE),IF($A$4="E",VLOOKUP(B1473,lingue!$A$1:$W$2481,20,FALSE),IF($A$4="PL",VLOOKUP(B1473,lingue!$A$1:$W$2481,22,FALSE),IF($A$4="D",VLOOKUP(B1473,lingue!$A$1:$W$2481,16,FALSE),IF($A$4="F",VLOOKUP(B1473,lingue!$A$1:$W$2481,18,FALSE)))))))</f>
        <v>SCAFFALE QUICK BIFRONTE CON 2 MENSOLE INCLINABILI PROF. 600 MM + 2 ATHENA AT8617C5101 GRIGIO SCURO - DIM. MM L=1065 P=925 A=1813</v>
      </c>
      <c r="E1473" s="23" t="str">
        <f>IF($A$4="I",VLOOKUP(B1473,lingue!$A$1:$W$2481,13,FALSE),IF($A$4="GB",VLOOKUP(B1473,lingue!$A$1:$W$2481,15,FALSE),IF($A$4="E",VLOOKUP(B1473,lingue!$A$1:$W$2481,21,FALSE),IF($A$4="PL",VLOOKUP(B1473,lingue!$A$1:$W$2481,23,FALSE),IF($A$4="D",VLOOKUP(B1473,lingue!$A$1:$W$2481,17,FALSE),IF($A$4="F",VLOOKUP(B1473,lingue!$A$1:$W$2481,19,FALSE)))))))</f>
        <v>SCAFFALE E MENSOLE ZINCATE - FORNITO SMONTATO</v>
      </c>
      <c r="F1473" s="28"/>
      <c r="G1473" s="8"/>
      <c r="J1473" s="25">
        <v>1</v>
      </c>
      <c r="K1473" s="26"/>
      <c r="L1473" s="27">
        <v>415.74</v>
      </c>
      <c r="M1473" s="102"/>
    </row>
    <row r="1474" spans="1:13" ht="21.75" customHeight="1" x14ac:dyDescent="0.25">
      <c r="A1474" s="34" t="s">
        <v>1238</v>
      </c>
      <c r="B1474" s="22" t="s">
        <v>1452</v>
      </c>
      <c r="D1474" s="8" t="str">
        <f>IF($A$4="I",VLOOKUP(B1474,lingue!$A$1:$W$2481,12,FALSE),IF($A$4="GB",VLOOKUP(B1474,lingue!$A$1:$W$2481,14,FALSE),IF($A$4="E",VLOOKUP(B1474,lingue!$A$1:$W$2481,20,FALSE),IF($A$4="PL",VLOOKUP(B1474,lingue!$A$1:$W$2481,22,FALSE),IF($A$4="D",VLOOKUP(B1474,lingue!$A$1:$W$2481,16,FALSE),IF($A$4="F",VLOOKUP(B1474,lingue!$A$1:$W$2481,18,FALSE)))))))</f>
        <v>SCAFFALE QUICK BIFRONTE CON 2 MENSOLE INCLINABILI PROF. 600 MM + 2 ATHENA REPLAST AT8617C5401 GRIGIO SCURO - DIM. MM L=1065 P=925 A=1813</v>
      </c>
      <c r="E1474" s="23" t="str">
        <f>IF($A$4="I",VLOOKUP(B1474,lingue!$A$1:$W$2481,13,FALSE),IF($A$4="GB",VLOOKUP(B1474,lingue!$A$1:$W$2481,15,FALSE),IF($A$4="E",VLOOKUP(B1474,lingue!$A$1:$W$2481,21,FALSE),IF($A$4="PL",VLOOKUP(B1474,lingue!$A$1:$W$2481,23,FALSE),IF($A$4="D",VLOOKUP(B1474,lingue!$A$1:$W$2481,17,FALSE),IF($A$4="F",VLOOKUP(B1474,lingue!$A$1:$W$2481,19,FALSE)))))))</f>
        <v>SCAFFALE E MENSOLE ZINCATE - FORNITO SMONTATO</v>
      </c>
      <c r="F1474" s="28"/>
      <c r="G1474" s="8"/>
      <c r="J1474" s="25">
        <v>1</v>
      </c>
      <c r="K1474" s="26"/>
      <c r="L1474" s="27">
        <v>401.42</v>
      </c>
      <c r="M1474" s="102"/>
    </row>
    <row r="1475" spans="1:13" ht="21.75" customHeight="1" x14ac:dyDescent="0.25">
      <c r="A1475" s="34" t="s">
        <v>1238</v>
      </c>
      <c r="B1475" s="22" t="s">
        <v>1453</v>
      </c>
      <c r="D1475" s="8" t="str">
        <f>IF($A$4="I",VLOOKUP(B1475,lingue!$A$1:$W$2481,12,FALSE),IF($A$4="GB",VLOOKUP(B1475,lingue!$A$1:$W$2481,14,FALSE),IF($A$4="E",VLOOKUP(B1475,lingue!$A$1:$W$2481,20,FALSE),IF($A$4="PL",VLOOKUP(B1475,lingue!$A$1:$W$2481,22,FALSE),IF($A$4="D",VLOOKUP(B1475,lingue!$A$1:$W$2481,16,FALSE),IF($A$4="F",VLOOKUP(B1475,lingue!$A$1:$W$2481,18,FALSE)))))))</f>
        <v>SCAFFALE QUICK BIFRONTE CON 2 MENSOLE INCLINABILI PROF. 600 MM + 2 ATHENA AT8622C5101 GRIGIO SCURO - DIM. MM L=1065 P=925 A=1813</v>
      </c>
      <c r="E1475" s="23" t="str">
        <f>IF($A$4="I",VLOOKUP(B1475,lingue!$A$1:$W$2481,13,FALSE),IF($A$4="GB",VLOOKUP(B1475,lingue!$A$1:$W$2481,15,FALSE),IF($A$4="E",VLOOKUP(B1475,lingue!$A$1:$W$2481,21,FALSE),IF($A$4="PL",VLOOKUP(B1475,lingue!$A$1:$W$2481,23,FALSE),IF($A$4="D",VLOOKUP(B1475,lingue!$A$1:$W$2481,17,FALSE),IF($A$4="F",VLOOKUP(B1475,lingue!$A$1:$W$2481,19,FALSE)))))))</f>
        <v>SCAFFALE E MENSOLE ZINCATE - FORNITO SMONTATO</v>
      </c>
      <c r="F1475" s="28"/>
      <c r="G1475" s="8"/>
      <c r="J1475" s="25">
        <v>1</v>
      </c>
      <c r="K1475" s="26"/>
      <c r="L1475" s="27">
        <v>418.2</v>
      </c>
      <c r="M1475" s="102"/>
    </row>
    <row r="1476" spans="1:13" ht="21.75" customHeight="1" x14ac:dyDescent="0.25">
      <c r="A1476" s="34" t="s">
        <v>1238</v>
      </c>
      <c r="B1476" s="22" t="s">
        <v>1454</v>
      </c>
      <c r="D1476" s="8" t="str">
        <f>IF($A$4="I",VLOOKUP(B1476,lingue!$A$1:$W$2481,12,FALSE),IF($A$4="GB",VLOOKUP(B1476,lingue!$A$1:$W$2481,14,FALSE),IF($A$4="E",VLOOKUP(B1476,lingue!$A$1:$W$2481,20,FALSE),IF($A$4="PL",VLOOKUP(B1476,lingue!$A$1:$W$2481,22,FALSE),IF($A$4="D",VLOOKUP(B1476,lingue!$A$1:$W$2481,16,FALSE),IF($A$4="F",VLOOKUP(B1476,lingue!$A$1:$W$2481,18,FALSE)))))))</f>
        <v>SCAFFALE QUICK BIFRONTE CON 2 MENSOLE INCLINABILI PROF. 600 MM + 2 ATHENA REPLAST AT8622C5401 GRIGIO SCURO - DIM. MM L=1065 P=925 A=1813</v>
      </c>
      <c r="E1476" s="23" t="str">
        <f>IF($A$4="I",VLOOKUP(B1476,lingue!$A$1:$W$2481,13,FALSE),IF($A$4="GB",VLOOKUP(B1476,lingue!$A$1:$W$2481,15,FALSE),IF($A$4="E",VLOOKUP(B1476,lingue!$A$1:$W$2481,21,FALSE),IF($A$4="PL",VLOOKUP(B1476,lingue!$A$1:$W$2481,23,FALSE),IF($A$4="D",VLOOKUP(B1476,lingue!$A$1:$W$2481,17,FALSE),IF($A$4="F",VLOOKUP(B1476,lingue!$A$1:$W$2481,19,FALSE)))))))</f>
        <v>SCAFFALE E MENSOLE ZINCATE - FORNITO SMONTATO</v>
      </c>
      <c r="F1476" s="28"/>
      <c r="G1476" s="8"/>
      <c r="J1476" s="25">
        <v>1</v>
      </c>
      <c r="K1476" s="26"/>
      <c r="L1476" s="27">
        <v>403.34</v>
      </c>
      <c r="M1476" s="102"/>
    </row>
    <row r="1477" spans="1:13" ht="21.75" customHeight="1" x14ac:dyDescent="0.25">
      <c r="A1477" s="34" t="s">
        <v>1238</v>
      </c>
      <c r="B1477" s="22" t="s">
        <v>1455</v>
      </c>
      <c r="D1477" s="8" t="str">
        <f>IF($A$4="I",VLOOKUP(B1477,lingue!$A$1:$W$2481,12,FALSE),IF($A$4="GB",VLOOKUP(B1477,lingue!$A$1:$W$2481,14,FALSE),IF($A$4="E",VLOOKUP(B1477,lingue!$A$1:$W$2481,20,FALSE),IF($A$4="PL",VLOOKUP(B1477,lingue!$A$1:$W$2481,22,FALSE),IF($A$4="D",VLOOKUP(B1477,lingue!$A$1:$W$2481,16,FALSE),IF($A$4="F",VLOOKUP(B1477,lingue!$A$1:$W$2481,18,FALSE)))))))</f>
        <v>SCAFFALE AGGIUNTIVO QUICK BIFRONTE CON 2 MENSOLE INCLINABILI PROF. 220 MM + 6 ATHENA AT3212A5101 GRIGIO SCURO - DIM. MM L=985 P=925 A=1813</v>
      </c>
      <c r="E1477" s="23" t="str">
        <f>IF($A$4="I",VLOOKUP(B1477,lingue!$A$1:$W$2481,13,FALSE),IF($A$4="GB",VLOOKUP(B1477,lingue!$A$1:$W$2481,15,FALSE),IF($A$4="E",VLOOKUP(B1477,lingue!$A$1:$W$2481,21,FALSE),IF($A$4="PL",VLOOKUP(B1477,lingue!$A$1:$W$2481,23,FALSE),IF($A$4="D",VLOOKUP(B1477,lingue!$A$1:$W$2481,17,FALSE),IF($A$4="F",VLOOKUP(B1477,lingue!$A$1:$W$2481,19,FALSE)))))))</f>
        <v>SCAFFALE E MENSOLE ZINCATE - FORNITO SMONTATO</v>
      </c>
      <c r="F1477" s="28"/>
      <c r="G1477" s="8"/>
      <c r="J1477" s="25">
        <v>1</v>
      </c>
      <c r="K1477" s="26"/>
      <c r="L1477" s="27">
        <v>273.14</v>
      </c>
      <c r="M1477" s="102"/>
    </row>
    <row r="1478" spans="1:13" ht="21.75" customHeight="1" x14ac:dyDescent="0.25">
      <c r="A1478" s="34" t="s">
        <v>1238</v>
      </c>
      <c r="B1478" s="22" t="s">
        <v>1456</v>
      </c>
      <c r="D1478" s="8" t="str">
        <f>IF($A$4="I",VLOOKUP(B1478,lingue!$A$1:$W$2481,12,FALSE),IF($A$4="GB",VLOOKUP(B1478,lingue!$A$1:$W$2481,14,FALSE),IF($A$4="E",VLOOKUP(B1478,lingue!$A$1:$W$2481,20,FALSE),IF($A$4="PL",VLOOKUP(B1478,lingue!$A$1:$W$2481,22,FALSE),IF($A$4="D",VLOOKUP(B1478,lingue!$A$1:$W$2481,16,FALSE),IF($A$4="F",VLOOKUP(B1478,lingue!$A$1:$W$2481,18,FALSE)))))))</f>
        <v>SCAFFALE AGGIUNTIVO QUICK BIFRONTE CON 2 MENSOLE INCLINABILI PROF. 220 MM + 6 ATHENA REPLAST AT3212A5401 GRIGIO SCURO - DIM. MM L=985 P=925 A=1813</v>
      </c>
      <c r="E1478" s="23" t="str">
        <f>IF($A$4="I",VLOOKUP(B1478,lingue!$A$1:$W$2481,13,FALSE),IF($A$4="GB",VLOOKUP(B1478,lingue!$A$1:$W$2481,15,FALSE),IF($A$4="E",VLOOKUP(B1478,lingue!$A$1:$W$2481,21,FALSE),IF($A$4="PL",VLOOKUP(B1478,lingue!$A$1:$W$2481,23,FALSE),IF($A$4="D",VLOOKUP(B1478,lingue!$A$1:$W$2481,17,FALSE),IF($A$4="F",VLOOKUP(B1478,lingue!$A$1:$W$2481,19,FALSE)))))))</f>
        <v>SCAFFALE E MENSOLE ZINCATE - FORNITO SMONTATO</v>
      </c>
      <c r="F1478" s="28"/>
      <c r="G1478" s="8"/>
      <c r="J1478" s="25">
        <v>1</v>
      </c>
      <c r="K1478" s="26"/>
      <c r="L1478" s="27">
        <v>267.07</v>
      </c>
      <c r="M1478" s="102"/>
    </row>
    <row r="1479" spans="1:13" ht="21.75" customHeight="1" x14ac:dyDescent="0.25">
      <c r="A1479" s="34" t="s">
        <v>1238</v>
      </c>
      <c r="B1479" s="22" t="s">
        <v>1457</v>
      </c>
      <c r="D1479" s="8" t="str">
        <f>IF($A$4="I",VLOOKUP(B1479,lingue!$A$1:$W$2481,12,FALSE),IF($A$4="GB",VLOOKUP(B1479,lingue!$A$1:$W$2481,14,FALSE),IF($A$4="E",VLOOKUP(B1479,lingue!$A$1:$W$2481,20,FALSE),IF($A$4="PL",VLOOKUP(B1479,lingue!$A$1:$W$2481,22,FALSE),IF($A$4="D",VLOOKUP(B1479,lingue!$A$1:$W$2481,16,FALSE),IF($A$4="F",VLOOKUP(B1479,lingue!$A$1:$W$2481,18,FALSE)))))))</f>
        <v>SCAFFALE AGGIUNTIVO QUICK BIFRONTE CON 2 MENSOLE INCLINABILI PROF. 220 MM + 6 ATHENA AT3217A5101 GRIGIO SCURO - DIM. MM L=985 P=925 A=1813</v>
      </c>
      <c r="E1479" s="23" t="str">
        <f>IF($A$4="I",VLOOKUP(B1479,lingue!$A$1:$W$2481,13,FALSE),IF($A$4="GB",VLOOKUP(B1479,lingue!$A$1:$W$2481,15,FALSE),IF($A$4="E",VLOOKUP(B1479,lingue!$A$1:$W$2481,21,FALSE),IF($A$4="PL",VLOOKUP(B1479,lingue!$A$1:$W$2481,23,FALSE),IF($A$4="D",VLOOKUP(B1479,lingue!$A$1:$W$2481,17,FALSE),IF($A$4="F",VLOOKUP(B1479,lingue!$A$1:$W$2481,19,FALSE)))))))</f>
        <v>SCAFFALE E MENSOLE ZINCATE - FORNITO SMONTATO</v>
      </c>
      <c r="F1479" s="28"/>
      <c r="G1479" s="8"/>
      <c r="J1479" s="25">
        <v>1</v>
      </c>
      <c r="K1479" s="26"/>
      <c r="L1479" s="27">
        <v>276.2</v>
      </c>
      <c r="M1479" s="102"/>
    </row>
    <row r="1480" spans="1:13" ht="21.75" customHeight="1" x14ac:dyDescent="0.25">
      <c r="A1480" s="34" t="s">
        <v>1238</v>
      </c>
      <c r="B1480" s="22" t="s">
        <v>1458</v>
      </c>
      <c r="D1480" s="8" t="str">
        <f>IF($A$4="I",VLOOKUP(B1480,lingue!$A$1:$W$2481,12,FALSE),IF($A$4="GB",VLOOKUP(B1480,lingue!$A$1:$W$2481,14,FALSE),IF($A$4="E",VLOOKUP(B1480,lingue!$A$1:$W$2481,20,FALSE),IF($A$4="PL",VLOOKUP(B1480,lingue!$A$1:$W$2481,22,FALSE),IF($A$4="D",VLOOKUP(B1480,lingue!$A$1:$W$2481,16,FALSE),IF($A$4="F",VLOOKUP(B1480,lingue!$A$1:$W$2481,18,FALSE)))))))</f>
        <v>SCAFFALE AGGIUNTIVO QUICK BIFRONTE CON 2 MENSOLE INCLINABILI PROF. 220 MM + 6 ATHENA REPLAST AT3217A5401 GRIGIO SCURO - DIM. MM L=985 P=925 A=1813</v>
      </c>
      <c r="E1480" s="23" t="str">
        <f>IF($A$4="I",VLOOKUP(B1480,lingue!$A$1:$W$2481,13,FALSE),IF($A$4="GB",VLOOKUP(B1480,lingue!$A$1:$W$2481,15,FALSE),IF($A$4="E",VLOOKUP(B1480,lingue!$A$1:$W$2481,21,FALSE),IF($A$4="PL",VLOOKUP(B1480,lingue!$A$1:$W$2481,23,FALSE),IF($A$4="D",VLOOKUP(B1480,lingue!$A$1:$W$2481,17,FALSE),IF($A$4="F",VLOOKUP(B1480,lingue!$A$1:$W$2481,19,FALSE)))))))</f>
        <v>SCAFFALE E MENSOLE ZINCATE - FORNITO SMONTATO</v>
      </c>
      <c r="F1480" s="28"/>
      <c r="G1480" s="8"/>
      <c r="J1480" s="25">
        <v>1</v>
      </c>
      <c r="K1480" s="26"/>
      <c r="L1480" s="27">
        <v>268.82</v>
      </c>
      <c r="M1480" s="102"/>
    </row>
    <row r="1481" spans="1:13" ht="21.75" customHeight="1" x14ac:dyDescent="0.25">
      <c r="A1481" s="34" t="s">
        <v>1238</v>
      </c>
      <c r="B1481" s="22" t="s">
        <v>1459</v>
      </c>
      <c r="D1481" s="8" t="str">
        <f>IF($A$4="I",VLOOKUP(B1481,lingue!$A$1:$W$2481,12,FALSE),IF($A$4="GB",VLOOKUP(B1481,lingue!$A$1:$W$2481,14,FALSE),IF($A$4="E",VLOOKUP(B1481,lingue!$A$1:$W$2481,20,FALSE),IF($A$4="PL",VLOOKUP(B1481,lingue!$A$1:$W$2481,22,FALSE),IF($A$4="D",VLOOKUP(B1481,lingue!$A$1:$W$2481,16,FALSE),IF($A$4="F",VLOOKUP(B1481,lingue!$A$1:$W$2481,18,FALSE)))))))</f>
        <v>SCAFFALE AGGIUNTIVO QUICK BIFRONTE CON 2 MENSOLE INCLINABILI PROF. 320 MM + 8 ATHENA AT3212A5101 GRIGIO SCURO - DIM. MM L=985 P=925 A=1813</v>
      </c>
      <c r="E1481" s="23" t="str">
        <f>IF($A$4="I",VLOOKUP(B1481,lingue!$A$1:$W$2481,13,FALSE),IF($A$4="GB",VLOOKUP(B1481,lingue!$A$1:$W$2481,15,FALSE),IF($A$4="E",VLOOKUP(B1481,lingue!$A$1:$W$2481,21,FALSE),IF($A$4="PL",VLOOKUP(B1481,lingue!$A$1:$W$2481,23,FALSE),IF($A$4="D",VLOOKUP(B1481,lingue!$A$1:$W$2481,17,FALSE),IF($A$4="F",VLOOKUP(B1481,lingue!$A$1:$W$2481,19,FALSE)))))))</f>
        <v>SCAFFALE E MENSOLE ZINCATE - FORNITO SMONTATO</v>
      </c>
      <c r="F1481" s="28"/>
      <c r="G1481" s="8"/>
      <c r="J1481" s="25">
        <v>1</v>
      </c>
      <c r="K1481" s="26"/>
      <c r="L1481" s="27">
        <v>295.08</v>
      </c>
      <c r="M1481" s="102"/>
    </row>
    <row r="1482" spans="1:13" ht="21.75" customHeight="1" x14ac:dyDescent="0.25">
      <c r="A1482" s="34" t="s">
        <v>1238</v>
      </c>
      <c r="B1482" s="22" t="s">
        <v>1460</v>
      </c>
      <c r="D1482" s="8" t="str">
        <f>IF($A$4="I",VLOOKUP(B1482,lingue!$A$1:$W$2481,12,FALSE),IF($A$4="GB",VLOOKUP(B1482,lingue!$A$1:$W$2481,14,FALSE),IF($A$4="E",VLOOKUP(B1482,lingue!$A$1:$W$2481,20,FALSE),IF($A$4="PL",VLOOKUP(B1482,lingue!$A$1:$W$2481,22,FALSE),IF($A$4="D",VLOOKUP(B1482,lingue!$A$1:$W$2481,16,FALSE),IF($A$4="F",VLOOKUP(B1482,lingue!$A$1:$W$2481,18,FALSE)))))))</f>
        <v>SCAFFALE AGGIUNTIVO QUICK BIFRONTE CON 2 MENSOLE INCLINABILI PROF. 320 MM + 8 ATHENA REPLAST AT3212A5401 GRIGIO SCURO - DIM. MM L=985 P=925 A=1813</v>
      </c>
      <c r="E1482" s="23" t="str">
        <f>IF($A$4="I",VLOOKUP(B1482,lingue!$A$1:$W$2481,13,FALSE),IF($A$4="GB",VLOOKUP(B1482,lingue!$A$1:$W$2481,15,FALSE),IF($A$4="E",VLOOKUP(B1482,lingue!$A$1:$W$2481,21,FALSE),IF($A$4="PL",VLOOKUP(B1482,lingue!$A$1:$W$2481,23,FALSE),IF($A$4="D",VLOOKUP(B1482,lingue!$A$1:$W$2481,17,FALSE),IF($A$4="F",VLOOKUP(B1482,lingue!$A$1:$W$2481,19,FALSE)))))))</f>
        <v>SCAFFALE E MENSOLE ZINCATE - FORNITO SMONTATO</v>
      </c>
      <c r="F1482" s="28"/>
      <c r="G1482" s="8"/>
      <c r="J1482" s="25">
        <v>1</v>
      </c>
      <c r="K1482" s="26"/>
      <c r="L1482" s="27">
        <v>287</v>
      </c>
      <c r="M1482" s="102"/>
    </row>
    <row r="1483" spans="1:13" ht="21.75" customHeight="1" x14ac:dyDescent="0.25">
      <c r="A1483" s="34" t="s">
        <v>1238</v>
      </c>
      <c r="B1483" s="22" t="s">
        <v>1461</v>
      </c>
      <c r="D1483" s="8" t="str">
        <f>IF($A$4="I",VLOOKUP(B1483,lingue!$A$1:$W$2481,12,FALSE),IF($A$4="GB",VLOOKUP(B1483,lingue!$A$1:$W$2481,14,FALSE),IF($A$4="E",VLOOKUP(B1483,lingue!$A$1:$W$2481,20,FALSE),IF($A$4="PL",VLOOKUP(B1483,lingue!$A$1:$W$2481,22,FALSE),IF($A$4="D",VLOOKUP(B1483,lingue!$A$1:$W$2481,16,FALSE),IF($A$4="F",VLOOKUP(B1483,lingue!$A$1:$W$2481,18,FALSE)))))))</f>
        <v>SCAFFALE AGGIUNTIVO QUICK BIFRONTE CON 2 MENSOLE INCLINABILI PROF. 320 MM + 8 ATHENA AT3217A5101 GRIGIO SCURO - DIM. MM L=985 P=925 A=1813</v>
      </c>
      <c r="E1483" s="23" t="str">
        <f>IF($A$4="I",VLOOKUP(B1483,lingue!$A$1:$W$2481,13,FALSE),IF($A$4="GB",VLOOKUP(B1483,lingue!$A$1:$W$2481,15,FALSE),IF($A$4="E",VLOOKUP(B1483,lingue!$A$1:$W$2481,21,FALSE),IF($A$4="PL",VLOOKUP(B1483,lingue!$A$1:$W$2481,23,FALSE),IF($A$4="D",VLOOKUP(B1483,lingue!$A$1:$W$2481,17,FALSE),IF($A$4="F",VLOOKUP(B1483,lingue!$A$1:$W$2481,19,FALSE)))))))</f>
        <v>SCAFFALE E MENSOLE ZINCATE - FORNITO SMONTATO</v>
      </c>
      <c r="F1483" s="28"/>
      <c r="G1483" s="8"/>
      <c r="J1483" s="25">
        <v>1</v>
      </c>
      <c r="K1483" s="26"/>
      <c r="L1483" s="27">
        <v>299.18</v>
      </c>
      <c r="M1483" s="102"/>
    </row>
    <row r="1484" spans="1:13" ht="21.75" customHeight="1" x14ac:dyDescent="0.25">
      <c r="A1484" s="34" t="s">
        <v>1238</v>
      </c>
      <c r="B1484" s="22" t="s">
        <v>1462</v>
      </c>
      <c r="D1484" s="8" t="str">
        <f>IF($A$4="I",VLOOKUP(B1484,lingue!$A$1:$W$2481,12,FALSE),IF($A$4="GB",VLOOKUP(B1484,lingue!$A$1:$W$2481,14,FALSE),IF($A$4="E",VLOOKUP(B1484,lingue!$A$1:$W$2481,20,FALSE),IF($A$4="PL",VLOOKUP(B1484,lingue!$A$1:$W$2481,22,FALSE),IF($A$4="D",VLOOKUP(B1484,lingue!$A$1:$W$2481,16,FALSE),IF($A$4="F",VLOOKUP(B1484,lingue!$A$1:$W$2481,18,FALSE)))))))</f>
        <v>SCAFFALE AGGIUNTIVO QUICK BIFRONTE CON 2 MENSOLE INCLINABILI PROF. 320 MM + 8 ATHENA REPLAST AT3217A5401 GRIGIO SCURO - DIM. MM L=985 P=925 A=1813</v>
      </c>
      <c r="E1484" s="23" t="str">
        <f>IF($A$4="I",VLOOKUP(B1484,lingue!$A$1:$W$2481,13,FALSE),IF($A$4="GB",VLOOKUP(B1484,lingue!$A$1:$W$2481,15,FALSE),IF($A$4="E",VLOOKUP(B1484,lingue!$A$1:$W$2481,21,FALSE),IF($A$4="PL",VLOOKUP(B1484,lingue!$A$1:$W$2481,23,FALSE),IF($A$4="D",VLOOKUP(B1484,lingue!$A$1:$W$2481,17,FALSE),IF($A$4="F",VLOOKUP(B1484,lingue!$A$1:$W$2481,19,FALSE)))))))</f>
        <v>SCAFFALE E MENSOLE ZINCATE - FORNITO SMONTATO</v>
      </c>
      <c r="F1484" s="28"/>
      <c r="G1484" s="8"/>
      <c r="J1484" s="25">
        <v>1</v>
      </c>
      <c r="K1484" s="26"/>
      <c r="L1484" s="27">
        <v>289.33999999999997</v>
      </c>
      <c r="M1484" s="102"/>
    </row>
    <row r="1485" spans="1:13" ht="21.75" customHeight="1" x14ac:dyDescent="0.25">
      <c r="A1485" s="34" t="s">
        <v>1238</v>
      </c>
      <c r="B1485" s="22" t="s">
        <v>1463</v>
      </c>
      <c r="D1485" s="8" t="str">
        <f>IF($A$4="I",VLOOKUP(B1485,lingue!$A$1:$W$2481,12,FALSE),IF($A$4="GB",VLOOKUP(B1485,lingue!$A$1:$W$2481,14,FALSE),IF($A$4="E",VLOOKUP(B1485,lingue!$A$1:$W$2481,20,FALSE),IF($A$4="PL",VLOOKUP(B1485,lingue!$A$1:$W$2481,22,FALSE),IF($A$4="D",VLOOKUP(B1485,lingue!$A$1:$W$2481,16,FALSE),IF($A$4="F",VLOOKUP(B1485,lingue!$A$1:$W$2481,18,FALSE)))))))</f>
        <v>SCAFFALE AGGIUNTIVO QUICK BIFRONTE CON 2 MENSOLE INCLINABILI PROF. 320 MM + 4 ATHENA AT4312A5101 GRIGIO SCURO - DIM. MM L=985 P=925 A=1813</v>
      </c>
      <c r="E1485" s="23" t="str">
        <f>IF($A$4="I",VLOOKUP(B1485,lingue!$A$1:$W$2481,13,FALSE),IF($A$4="GB",VLOOKUP(B1485,lingue!$A$1:$W$2481,15,FALSE),IF($A$4="E",VLOOKUP(B1485,lingue!$A$1:$W$2481,21,FALSE),IF($A$4="PL",VLOOKUP(B1485,lingue!$A$1:$W$2481,23,FALSE),IF($A$4="D",VLOOKUP(B1485,lingue!$A$1:$W$2481,17,FALSE),IF($A$4="F",VLOOKUP(B1485,lingue!$A$1:$W$2481,19,FALSE)))))))</f>
        <v>SCAFFALE E MENSOLE ZINCATE - FORNITO SMONTATO</v>
      </c>
      <c r="F1485" s="28"/>
      <c r="G1485" s="8"/>
      <c r="J1485" s="25">
        <v>1</v>
      </c>
      <c r="K1485" s="26"/>
      <c r="L1485" s="27">
        <v>281.05</v>
      </c>
      <c r="M1485" s="102"/>
    </row>
    <row r="1486" spans="1:13" ht="21.75" customHeight="1" x14ac:dyDescent="0.25">
      <c r="A1486" s="34" t="s">
        <v>1238</v>
      </c>
      <c r="B1486" s="22" t="s">
        <v>1464</v>
      </c>
      <c r="D1486" s="8" t="str">
        <f>IF($A$4="I",VLOOKUP(B1486,lingue!$A$1:$W$2481,12,FALSE),IF($A$4="GB",VLOOKUP(B1486,lingue!$A$1:$W$2481,14,FALSE),IF($A$4="E",VLOOKUP(B1486,lingue!$A$1:$W$2481,20,FALSE),IF($A$4="PL",VLOOKUP(B1486,lingue!$A$1:$W$2481,22,FALSE),IF($A$4="D",VLOOKUP(B1486,lingue!$A$1:$W$2481,16,FALSE),IF($A$4="F",VLOOKUP(B1486,lingue!$A$1:$W$2481,18,FALSE)))))))</f>
        <v>SCAFFALE AGGIUNTIVO QUICK BIFRONTE CON 2 MENSOLE INCLINABILI PROF. 320 MM + 4 ATHENA REPLAST AT4312A5401 GRIGIO SCURO - DIM. MM L=985 P=925 A=1813</v>
      </c>
      <c r="E1486" s="23" t="str">
        <f>IF($A$4="I",VLOOKUP(B1486,lingue!$A$1:$W$2481,13,FALSE),IF($A$4="GB",VLOOKUP(B1486,lingue!$A$1:$W$2481,15,FALSE),IF($A$4="E",VLOOKUP(B1486,lingue!$A$1:$W$2481,21,FALSE),IF($A$4="PL",VLOOKUP(B1486,lingue!$A$1:$W$2481,23,FALSE),IF($A$4="D",VLOOKUP(B1486,lingue!$A$1:$W$2481,17,FALSE),IF($A$4="F",VLOOKUP(B1486,lingue!$A$1:$W$2481,19,FALSE)))))))</f>
        <v>SCAFFALE E MENSOLE ZINCATE - FORNITO SMONTATO</v>
      </c>
      <c r="F1486" s="28"/>
      <c r="G1486" s="8"/>
      <c r="J1486" s="25">
        <v>1</v>
      </c>
      <c r="K1486" s="26"/>
      <c r="L1486" s="27">
        <v>275.26</v>
      </c>
      <c r="M1486" s="102"/>
    </row>
    <row r="1487" spans="1:13" ht="21.75" customHeight="1" x14ac:dyDescent="0.25">
      <c r="A1487" s="34" t="s">
        <v>1238</v>
      </c>
      <c r="B1487" s="22" t="s">
        <v>1465</v>
      </c>
      <c r="D1487" s="8" t="str">
        <f>IF($A$4="I",VLOOKUP(B1487,lingue!$A$1:$W$2481,12,FALSE),IF($A$4="GB",VLOOKUP(B1487,lingue!$A$1:$W$2481,14,FALSE),IF($A$4="E",VLOOKUP(B1487,lingue!$A$1:$W$2481,20,FALSE),IF($A$4="PL",VLOOKUP(B1487,lingue!$A$1:$W$2481,22,FALSE),IF($A$4="D",VLOOKUP(B1487,lingue!$A$1:$W$2481,16,FALSE),IF($A$4="F",VLOOKUP(B1487,lingue!$A$1:$W$2481,18,FALSE)))))))</f>
        <v>SCAFFALE AGGIUNTIVO QUICK BIFRONTE CON 2 MENSOLE INCLINABILI PROF. 320 MM + 4 ATHENA AT4317A5101 GRIGIO SCURO - DIM. MM L=985 P=925 A=1813</v>
      </c>
      <c r="E1487" s="23" t="str">
        <f>IF($A$4="I",VLOOKUP(B1487,lingue!$A$1:$W$2481,13,FALSE),IF($A$4="GB",VLOOKUP(B1487,lingue!$A$1:$W$2481,15,FALSE),IF($A$4="E",VLOOKUP(B1487,lingue!$A$1:$W$2481,21,FALSE),IF($A$4="PL",VLOOKUP(B1487,lingue!$A$1:$W$2481,23,FALSE),IF($A$4="D",VLOOKUP(B1487,lingue!$A$1:$W$2481,17,FALSE),IF($A$4="F",VLOOKUP(B1487,lingue!$A$1:$W$2481,19,FALSE)))))))</f>
        <v>SCAFFALE E MENSOLE ZINCATE - FORNITO SMONTATO</v>
      </c>
      <c r="F1487" s="28"/>
      <c r="G1487" s="8"/>
      <c r="J1487" s="25">
        <v>1</v>
      </c>
      <c r="K1487" s="26"/>
      <c r="L1487" s="27">
        <v>289.43</v>
      </c>
      <c r="M1487" s="102"/>
    </row>
    <row r="1488" spans="1:13" ht="21.75" customHeight="1" x14ac:dyDescent="0.25">
      <c r="A1488" s="34" t="s">
        <v>1238</v>
      </c>
      <c r="B1488" s="22" t="s">
        <v>1466</v>
      </c>
      <c r="D1488" s="8" t="str">
        <f>IF($A$4="I",VLOOKUP(B1488,lingue!$A$1:$W$2481,12,FALSE),IF($A$4="GB",VLOOKUP(B1488,lingue!$A$1:$W$2481,14,FALSE),IF($A$4="E",VLOOKUP(B1488,lingue!$A$1:$W$2481,20,FALSE),IF($A$4="PL",VLOOKUP(B1488,lingue!$A$1:$W$2481,22,FALSE),IF($A$4="D",VLOOKUP(B1488,lingue!$A$1:$W$2481,16,FALSE),IF($A$4="F",VLOOKUP(B1488,lingue!$A$1:$W$2481,18,FALSE)))))))</f>
        <v>SCAFFALE AGGIUNTIVO QUICK BIFRONTE CON 2 MENSOLE INCLINABILI PROF. 320 MM + 4 ATHENA REPLAST AT4317A5401 GRIGIO SCURO - DIM. MM L=985 P=925 A=1813</v>
      </c>
      <c r="E1488" s="23" t="str">
        <f>IF($A$4="I",VLOOKUP(B1488,lingue!$A$1:$W$2481,13,FALSE),IF($A$4="GB",VLOOKUP(B1488,lingue!$A$1:$W$2481,15,FALSE),IF($A$4="E",VLOOKUP(B1488,lingue!$A$1:$W$2481,21,FALSE),IF($A$4="PL",VLOOKUP(B1488,lingue!$A$1:$W$2481,23,FALSE),IF($A$4="D",VLOOKUP(B1488,lingue!$A$1:$W$2481,17,FALSE),IF($A$4="F",VLOOKUP(B1488,lingue!$A$1:$W$2481,19,FALSE)))))))</f>
        <v>SCAFFALE E MENSOLE ZINCATE - FORNITO SMONTATO</v>
      </c>
      <c r="F1488" s="28"/>
      <c r="G1488" s="8"/>
      <c r="J1488" s="25">
        <v>1</v>
      </c>
      <c r="K1488" s="26"/>
      <c r="L1488" s="27">
        <v>282.70999999999998</v>
      </c>
      <c r="M1488" s="102"/>
    </row>
    <row r="1489" spans="1:13" ht="21.75" customHeight="1" x14ac:dyDescent="0.25">
      <c r="A1489" s="34" t="s">
        <v>1238</v>
      </c>
      <c r="B1489" s="22" t="s">
        <v>1467</v>
      </c>
      <c r="D1489" s="8" t="str">
        <f>IF($A$4="I",VLOOKUP(B1489,lingue!$A$1:$W$2481,12,FALSE),IF($A$4="GB",VLOOKUP(B1489,lingue!$A$1:$W$2481,14,FALSE),IF($A$4="E",VLOOKUP(B1489,lingue!$A$1:$W$2481,20,FALSE),IF($A$4="PL",VLOOKUP(B1489,lingue!$A$1:$W$2481,22,FALSE),IF($A$4="D",VLOOKUP(B1489,lingue!$A$1:$W$2481,16,FALSE),IF($A$4="F",VLOOKUP(B1489,lingue!$A$1:$W$2481,18,FALSE)))))))</f>
        <v>SCAFFALE AGGIUNTIVO QUICK BIFRONTE CON 2 MENSOLE INCLINABILI PROF. 320 MM + 4 ATHENA AT4322A5101 GRIGIO SCURO - DIM. MM L=985 P=925 A=1813</v>
      </c>
      <c r="E1489" s="23" t="str">
        <f>IF($A$4="I",VLOOKUP(B1489,lingue!$A$1:$W$2481,13,FALSE),IF($A$4="GB",VLOOKUP(B1489,lingue!$A$1:$W$2481,15,FALSE),IF($A$4="E",VLOOKUP(B1489,lingue!$A$1:$W$2481,21,FALSE),IF($A$4="PL",VLOOKUP(B1489,lingue!$A$1:$W$2481,23,FALSE),IF($A$4="D",VLOOKUP(B1489,lingue!$A$1:$W$2481,17,FALSE),IF($A$4="F",VLOOKUP(B1489,lingue!$A$1:$W$2481,19,FALSE)))))))</f>
        <v>SCAFFALE E MENSOLE ZINCATE - FORNITO SMONTATO</v>
      </c>
      <c r="F1489" s="28"/>
      <c r="G1489" s="8"/>
      <c r="J1489" s="25">
        <v>1</v>
      </c>
      <c r="K1489" s="26"/>
      <c r="L1489" s="27">
        <v>292.75</v>
      </c>
      <c r="M1489" s="102"/>
    </row>
    <row r="1490" spans="1:13" ht="21.75" customHeight="1" x14ac:dyDescent="0.25">
      <c r="A1490" s="34" t="s">
        <v>1238</v>
      </c>
      <c r="B1490" s="22" t="s">
        <v>1468</v>
      </c>
      <c r="D1490" s="8" t="str">
        <f>IF($A$4="I",VLOOKUP(B1490,lingue!$A$1:$W$2481,12,FALSE),IF($A$4="GB",VLOOKUP(B1490,lingue!$A$1:$W$2481,14,FALSE),IF($A$4="E",VLOOKUP(B1490,lingue!$A$1:$W$2481,20,FALSE),IF($A$4="PL",VLOOKUP(B1490,lingue!$A$1:$W$2481,22,FALSE),IF($A$4="D",VLOOKUP(B1490,lingue!$A$1:$W$2481,16,FALSE),IF($A$4="F",VLOOKUP(B1490,lingue!$A$1:$W$2481,18,FALSE)))))))</f>
        <v>SCAFFALE AGGIUNTIVO QUICK BIFRONTE CON 2 MENSOLE INCLINABILI PROF. 320 MM + 4 ATHENA REPLAST AT4322A5401 GRIGIO SCURO - DIM. MM L=985 P=925 A=1813</v>
      </c>
      <c r="E1490" s="23" t="str">
        <f>IF($A$4="I",VLOOKUP(B1490,lingue!$A$1:$W$2481,13,FALSE),IF($A$4="GB",VLOOKUP(B1490,lingue!$A$1:$W$2481,15,FALSE),IF($A$4="E",VLOOKUP(B1490,lingue!$A$1:$W$2481,21,FALSE),IF($A$4="PL",VLOOKUP(B1490,lingue!$A$1:$W$2481,23,FALSE),IF($A$4="D",VLOOKUP(B1490,lingue!$A$1:$W$2481,17,FALSE),IF($A$4="F",VLOOKUP(B1490,lingue!$A$1:$W$2481,19,FALSE)))))))</f>
        <v>SCAFFALE E MENSOLE ZINCATE - FORNITO SMONTATO</v>
      </c>
      <c r="F1490" s="28"/>
      <c r="G1490" s="8"/>
      <c r="J1490" s="25">
        <v>1</v>
      </c>
      <c r="K1490" s="26"/>
      <c r="L1490" s="27">
        <v>286.61</v>
      </c>
      <c r="M1490" s="102"/>
    </row>
    <row r="1491" spans="1:13" ht="21.75" customHeight="1" x14ac:dyDescent="0.25">
      <c r="A1491" s="34" t="s">
        <v>1238</v>
      </c>
      <c r="B1491" s="22" t="s">
        <v>1469</v>
      </c>
      <c r="D1491" s="8" t="str">
        <f>IF($A$4="I",VLOOKUP(B1491,lingue!$A$1:$W$2481,12,FALSE),IF($A$4="GB",VLOOKUP(B1491,lingue!$A$1:$W$2481,14,FALSE),IF($A$4="E",VLOOKUP(B1491,lingue!$A$1:$W$2481,20,FALSE),IF($A$4="PL",VLOOKUP(B1491,lingue!$A$1:$W$2481,22,FALSE),IF($A$4="D",VLOOKUP(B1491,lingue!$A$1:$W$2481,16,FALSE),IF($A$4="F",VLOOKUP(B1491,lingue!$A$1:$W$2481,18,FALSE)))))))</f>
        <v>SCAFFALE AGGIUNTIVO QUICK BIFRONTE CON 2 MENSOLE INCLINABILI PROF. 420 MM + 6 ATHENA AT4312A5101 GRIGIO SCURO - DIM. MM L=985 P=925 A=1813</v>
      </c>
      <c r="E1491" s="23" t="str">
        <f>IF($A$4="I",VLOOKUP(B1491,lingue!$A$1:$W$2481,13,FALSE),IF($A$4="GB",VLOOKUP(B1491,lingue!$A$1:$W$2481,15,FALSE),IF($A$4="E",VLOOKUP(B1491,lingue!$A$1:$W$2481,21,FALSE),IF($A$4="PL",VLOOKUP(B1491,lingue!$A$1:$W$2481,23,FALSE),IF($A$4="D",VLOOKUP(B1491,lingue!$A$1:$W$2481,17,FALSE),IF($A$4="F",VLOOKUP(B1491,lingue!$A$1:$W$2481,19,FALSE)))))))</f>
        <v>SCAFFALE E MENSOLE ZINCATE - FORNITO SMONTATO</v>
      </c>
      <c r="F1491" s="28"/>
      <c r="G1491" s="8"/>
      <c r="J1491" s="25">
        <v>1</v>
      </c>
      <c r="K1491" s="26"/>
      <c r="L1491" s="27">
        <v>292.38</v>
      </c>
      <c r="M1491" s="102"/>
    </row>
    <row r="1492" spans="1:13" ht="21.75" customHeight="1" x14ac:dyDescent="0.25">
      <c r="A1492" s="34" t="s">
        <v>1238</v>
      </c>
      <c r="B1492" s="22" t="s">
        <v>1470</v>
      </c>
      <c r="D1492" s="8" t="str">
        <f>IF($A$4="I",VLOOKUP(B1492,lingue!$A$1:$W$2481,12,FALSE),IF($A$4="GB",VLOOKUP(B1492,lingue!$A$1:$W$2481,14,FALSE),IF($A$4="E",VLOOKUP(B1492,lingue!$A$1:$W$2481,20,FALSE),IF($A$4="PL",VLOOKUP(B1492,lingue!$A$1:$W$2481,22,FALSE),IF($A$4="D",VLOOKUP(B1492,lingue!$A$1:$W$2481,16,FALSE),IF($A$4="F",VLOOKUP(B1492,lingue!$A$1:$W$2481,18,FALSE)))))))</f>
        <v>SCAFFALE AGGIUNTIVO QUICK BIFRONTE CON 2 MENSOLE INCLINABILI PROF. 420 MM + 6 ATHENA REPLAST AT4312A5401 GRIGIO SCURO - DIM. MM L=985 P=925 A=1813</v>
      </c>
      <c r="E1492" s="23" t="str">
        <f>IF($A$4="I",VLOOKUP(B1492,lingue!$A$1:$W$2481,13,FALSE),IF($A$4="GB",VLOOKUP(B1492,lingue!$A$1:$W$2481,15,FALSE),IF($A$4="E",VLOOKUP(B1492,lingue!$A$1:$W$2481,21,FALSE),IF($A$4="PL",VLOOKUP(B1492,lingue!$A$1:$W$2481,23,FALSE),IF($A$4="D",VLOOKUP(B1492,lingue!$A$1:$W$2481,17,FALSE),IF($A$4="F",VLOOKUP(B1492,lingue!$A$1:$W$2481,19,FALSE)))))))</f>
        <v>SCAFFALE E MENSOLE ZINCATE - FORNITO SMONTATO</v>
      </c>
      <c r="F1492" s="28"/>
      <c r="G1492" s="8"/>
      <c r="J1492" s="25">
        <v>1</v>
      </c>
      <c r="K1492" s="26"/>
      <c r="L1492" s="27">
        <v>283.69</v>
      </c>
      <c r="M1492" s="102"/>
    </row>
    <row r="1493" spans="1:13" ht="21.75" customHeight="1" x14ac:dyDescent="0.25">
      <c r="A1493" s="34" t="s">
        <v>1238</v>
      </c>
      <c r="B1493" s="22" t="s">
        <v>1471</v>
      </c>
      <c r="D1493" s="8" t="str">
        <f>IF($A$4="I",VLOOKUP(B1493,lingue!$A$1:$W$2481,12,FALSE),IF($A$4="GB",VLOOKUP(B1493,lingue!$A$1:$W$2481,14,FALSE),IF($A$4="E",VLOOKUP(B1493,lingue!$A$1:$W$2481,20,FALSE),IF($A$4="PL",VLOOKUP(B1493,lingue!$A$1:$W$2481,22,FALSE),IF($A$4="D",VLOOKUP(B1493,lingue!$A$1:$W$2481,16,FALSE),IF($A$4="F",VLOOKUP(B1493,lingue!$A$1:$W$2481,18,FALSE)))))))</f>
        <v>SCAFFALE AGGIUNTIVO QUICK BIFRONTE CON 2 MENSOLE INCLINABILI PROF. 420 MM + 6 ATHENA AT4317A5101 GRIGIO SCURO - DIM. MM L=985 P=925 A=1813</v>
      </c>
      <c r="E1493" s="23" t="str">
        <f>IF($A$4="I",VLOOKUP(B1493,lingue!$A$1:$W$2481,13,FALSE),IF($A$4="GB",VLOOKUP(B1493,lingue!$A$1:$W$2481,15,FALSE),IF($A$4="E",VLOOKUP(B1493,lingue!$A$1:$W$2481,21,FALSE),IF($A$4="PL",VLOOKUP(B1493,lingue!$A$1:$W$2481,23,FALSE),IF($A$4="D",VLOOKUP(B1493,lingue!$A$1:$W$2481,17,FALSE),IF($A$4="F",VLOOKUP(B1493,lingue!$A$1:$W$2481,19,FALSE)))))))</f>
        <v>SCAFFALE E MENSOLE ZINCATE - FORNITO SMONTATO</v>
      </c>
      <c r="F1493" s="28"/>
      <c r="G1493" s="8"/>
      <c r="J1493" s="25">
        <v>1</v>
      </c>
      <c r="K1493" s="26"/>
      <c r="L1493" s="27">
        <v>304.95</v>
      </c>
      <c r="M1493" s="102"/>
    </row>
    <row r="1494" spans="1:13" ht="21.75" customHeight="1" x14ac:dyDescent="0.25">
      <c r="A1494" s="34" t="s">
        <v>1238</v>
      </c>
      <c r="B1494" s="22" t="s">
        <v>1472</v>
      </c>
      <c r="D1494" s="8" t="str">
        <f>IF($A$4="I",VLOOKUP(B1494,lingue!$A$1:$W$2481,12,FALSE),IF($A$4="GB",VLOOKUP(B1494,lingue!$A$1:$W$2481,14,FALSE),IF($A$4="E",VLOOKUP(B1494,lingue!$A$1:$W$2481,20,FALSE),IF($A$4="PL",VLOOKUP(B1494,lingue!$A$1:$W$2481,22,FALSE),IF($A$4="D",VLOOKUP(B1494,lingue!$A$1:$W$2481,16,FALSE),IF($A$4="F",VLOOKUP(B1494,lingue!$A$1:$W$2481,18,FALSE)))))))</f>
        <v>SCAFFALE AGGIUNTIVO QUICK BIFRONTE CON 2 MENSOLE INCLINABILI PROF. 420 MM + 6 ATHENA REPLAST AT4317A5401 GRIGIO SCURO - DIM. MM L=985 P=925 A=1813</v>
      </c>
      <c r="E1494" s="23" t="str">
        <f>IF($A$4="I",VLOOKUP(B1494,lingue!$A$1:$W$2481,13,FALSE),IF($A$4="GB",VLOOKUP(B1494,lingue!$A$1:$W$2481,15,FALSE),IF($A$4="E",VLOOKUP(B1494,lingue!$A$1:$W$2481,21,FALSE),IF($A$4="PL",VLOOKUP(B1494,lingue!$A$1:$W$2481,23,FALSE),IF($A$4="D",VLOOKUP(B1494,lingue!$A$1:$W$2481,17,FALSE),IF($A$4="F",VLOOKUP(B1494,lingue!$A$1:$W$2481,19,FALSE)))))))</f>
        <v>SCAFFALE E MENSOLE ZINCATE - FORNITO SMONTATO</v>
      </c>
      <c r="F1494" s="28"/>
      <c r="G1494" s="8"/>
      <c r="J1494" s="25">
        <v>1</v>
      </c>
      <c r="K1494" s="26"/>
      <c r="L1494" s="27">
        <v>294.86</v>
      </c>
      <c r="M1494" s="102"/>
    </row>
    <row r="1495" spans="1:13" ht="21.75" customHeight="1" x14ac:dyDescent="0.25">
      <c r="A1495" s="34" t="s">
        <v>1238</v>
      </c>
      <c r="B1495" s="22" t="s">
        <v>1473</v>
      </c>
      <c r="D1495" s="8" t="str">
        <f>IF($A$4="I",VLOOKUP(B1495,lingue!$A$1:$W$2481,12,FALSE),IF($A$4="GB",VLOOKUP(B1495,lingue!$A$1:$W$2481,14,FALSE),IF($A$4="E",VLOOKUP(B1495,lingue!$A$1:$W$2481,20,FALSE),IF($A$4="PL",VLOOKUP(B1495,lingue!$A$1:$W$2481,22,FALSE),IF($A$4="D",VLOOKUP(B1495,lingue!$A$1:$W$2481,16,FALSE),IF($A$4="F",VLOOKUP(B1495,lingue!$A$1:$W$2481,18,FALSE)))))))</f>
        <v>SCAFFALE AGGIUNTIVO QUICK BIFRONTE CON 2 MENSOLE INCLINABILI PROF. 420 MM + 6 ATHENA AT4322A5101 GRIGIO SCURO - DIM. MM L=985 P=925 A=1813</v>
      </c>
      <c r="E1495" s="23" t="str">
        <f>IF($A$4="I",VLOOKUP(B1495,lingue!$A$1:$W$2481,13,FALSE),IF($A$4="GB",VLOOKUP(B1495,lingue!$A$1:$W$2481,15,FALSE),IF($A$4="E",VLOOKUP(B1495,lingue!$A$1:$W$2481,21,FALSE),IF($A$4="PL",VLOOKUP(B1495,lingue!$A$1:$W$2481,23,FALSE),IF($A$4="D",VLOOKUP(B1495,lingue!$A$1:$W$2481,17,FALSE),IF($A$4="F",VLOOKUP(B1495,lingue!$A$1:$W$2481,19,FALSE)))))))</f>
        <v>SCAFFALE E MENSOLE ZINCATE - FORNITO SMONTATO</v>
      </c>
      <c r="F1495" s="28"/>
      <c r="G1495" s="8"/>
      <c r="J1495" s="25">
        <v>1</v>
      </c>
      <c r="K1495" s="26"/>
      <c r="L1495" s="27">
        <v>309.92</v>
      </c>
      <c r="M1495" s="102"/>
    </row>
    <row r="1496" spans="1:13" ht="21.75" customHeight="1" x14ac:dyDescent="0.25">
      <c r="A1496" s="34" t="s">
        <v>1238</v>
      </c>
      <c r="B1496" s="22" t="s">
        <v>1474</v>
      </c>
      <c r="D1496" s="8" t="str">
        <f>IF($A$4="I",VLOOKUP(B1496,lingue!$A$1:$W$2481,12,FALSE),IF($A$4="GB",VLOOKUP(B1496,lingue!$A$1:$W$2481,14,FALSE),IF($A$4="E",VLOOKUP(B1496,lingue!$A$1:$W$2481,20,FALSE),IF($A$4="PL",VLOOKUP(B1496,lingue!$A$1:$W$2481,22,FALSE),IF($A$4="D",VLOOKUP(B1496,lingue!$A$1:$W$2481,16,FALSE),IF($A$4="F",VLOOKUP(B1496,lingue!$A$1:$W$2481,18,FALSE)))))))</f>
        <v>SCAFFALE AGGIUNTIVO QUICK BIFRONTE CON 2 MENSOLE INCLINABILI PROF. 420 MM + 6 ATHENA REPLAST AT4322A5401 GRIGIO SCURO - DIM. MM L=985 P=925 A=1813</v>
      </c>
      <c r="E1496" s="23" t="str">
        <f>IF($A$4="I",VLOOKUP(B1496,lingue!$A$1:$W$2481,13,FALSE),IF($A$4="GB",VLOOKUP(B1496,lingue!$A$1:$W$2481,15,FALSE),IF($A$4="E",VLOOKUP(B1496,lingue!$A$1:$W$2481,21,FALSE),IF($A$4="PL",VLOOKUP(B1496,lingue!$A$1:$W$2481,23,FALSE),IF($A$4="D",VLOOKUP(B1496,lingue!$A$1:$W$2481,17,FALSE),IF($A$4="F",VLOOKUP(B1496,lingue!$A$1:$W$2481,19,FALSE)))))))</f>
        <v>SCAFFALE E MENSOLE ZINCATE - FORNITO SMONTATO</v>
      </c>
      <c r="F1496" s="28"/>
      <c r="G1496" s="8"/>
      <c r="J1496" s="25">
        <v>1</v>
      </c>
      <c r="K1496" s="26"/>
      <c r="L1496" s="27">
        <v>300.70999999999998</v>
      </c>
      <c r="M1496" s="102"/>
    </row>
    <row r="1497" spans="1:13" ht="21.75" customHeight="1" x14ac:dyDescent="0.25">
      <c r="A1497" s="34" t="s">
        <v>1238</v>
      </c>
      <c r="B1497" s="22" t="s">
        <v>1475</v>
      </c>
      <c r="D1497" s="8" t="str">
        <f>IF($A$4="I",VLOOKUP(B1497,lingue!$A$1:$W$2481,12,FALSE),IF($A$4="GB",VLOOKUP(B1497,lingue!$A$1:$W$2481,14,FALSE),IF($A$4="E",VLOOKUP(B1497,lingue!$A$1:$W$2481,20,FALSE),IF($A$4="PL",VLOOKUP(B1497,lingue!$A$1:$W$2481,22,FALSE),IF($A$4="D",VLOOKUP(B1497,lingue!$A$1:$W$2481,16,FALSE),IF($A$4="F",VLOOKUP(B1497,lingue!$A$1:$W$2481,18,FALSE)))))))</f>
        <v>SCAFFALE AGGIUNTIVO QUICK BIFRONTE CON 2 MENSOLE INCLINABILI PROF. 600 MM + 4 ATHENA AT6412A5101 GRIGIO SCURO - DIM. MM L=985 P=925 A=1813</v>
      </c>
      <c r="E1497" s="23" t="str">
        <f>IF($A$4="I",VLOOKUP(B1497,lingue!$A$1:$W$2481,13,FALSE),IF($A$4="GB",VLOOKUP(B1497,lingue!$A$1:$W$2481,15,FALSE),IF($A$4="E",VLOOKUP(B1497,lingue!$A$1:$W$2481,21,FALSE),IF($A$4="PL",VLOOKUP(B1497,lingue!$A$1:$W$2481,23,FALSE),IF($A$4="D",VLOOKUP(B1497,lingue!$A$1:$W$2481,17,FALSE),IF($A$4="F",VLOOKUP(B1497,lingue!$A$1:$W$2481,19,FALSE)))))))</f>
        <v>SCAFFALE E MENSOLE ZINCATE - FORNITO SMONTATO</v>
      </c>
      <c r="F1497" s="28"/>
      <c r="G1497" s="8"/>
      <c r="J1497" s="25">
        <v>1</v>
      </c>
      <c r="K1497" s="26"/>
      <c r="L1497" s="27">
        <v>308.14</v>
      </c>
      <c r="M1497" s="102"/>
    </row>
    <row r="1498" spans="1:13" ht="21.75" customHeight="1" x14ac:dyDescent="0.25">
      <c r="A1498" s="34" t="s">
        <v>1238</v>
      </c>
      <c r="B1498" s="22" t="s">
        <v>1476</v>
      </c>
      <c r="D1498" s="8" t="str">
        <f>IF($A$4="I",VLOOKUP(B1498,lingue!$A$1:$W$2481,12,FALSE),IF($A$4="GB",VLOOKUP(B1498,lingue!$A$1:$W$2481,14,FALSE),IF($A$4="E",VLOOKUP(B1498,lingue!$A$1:$W$2481,20,FALSE),IF($A$4="PL",VLOOKUP(B1498,lingue!$A$1:$W$2481,22,FALSE),IF($A$4="D",VLOOKUP(B1498,lingue!$A$1:$W$2481,16,FALSE),IF($A$4="F",VLOOKUP(B1498,lingue!$A$1:$W$2481,18,FALSE)))))))</f>
        <v>SCAFFALE AGGIUNTIVO QUICK BIFRONTE CON 2 MENSOLE INCLINABILI PROF. 600 MM + 4 ATHENA REPLAST AT6412A5401 GRIGIO SCURO - DIM. MM L=985 P=925 A=1813</v>
      </c>
      <c r="E1498" s="23" t="str">
        <f>IF($A$4="I",VLOOKUP(B1498,lingue!$A$1:$W$2481,13,FALSE),IF($A$4="GB",VLOOKUP(B1498,lingue!$A$1:$W$2481,15,FALSE),IF($A$4="E",VLOOKUP(B1498,lingue!$A$1:$W$2481,21,FALSE),IF($A$4="PL",VLOOKUP(B1498,lingue!$A$1:$W$2481,23,FALSE),IF($A$4="D",VLOOKUP(B1498,lingue!$A$1:$W$2481,17,FALSE),IF($A$4="F",VLOOKUP(B1498,lingue!$A$1:$W$2481,19,FALSE)))))))</f>
        <v>SCAFFALE E MENSOLE ZINCATE - FORNITO SMONTATO</v>
      </c>
      <c r="F1498" s="28"/>
      <c r="G1498" s="8"/>
      <c r="J1498" s="25">
        <v>1</v>
      </c>
      <c r="K1498" s="26"/>
      <c r="L1498" s="27">
        <v>300.45</v>
      </c>
      <c r="M1498" s="102"/>
    </row>
    <row r="1499" spans="1:13" ht="21.75" customHeight="1" x14ac:dyDescent="0.25">
      <c r="A1499" s="34" t="s">
        <v>1238</v>
      </c>
      <c r="B1499" s="22" t="s">
        <v>1477</v>
      </c>
      <c r="D1499" s="8" t="str">
        <f>IF($A$4="I",VLOOKUP(B1499,lingue!$A$1:$W$2481,12,FALSE),IF($A$4="GB",VLOOKUP(B1499,lingue!$A$1:$W$2481,14,FALSE),IF($A$4="E",VLOOKUP(B1499,lingue!$A$1:$W$2481,20,FALSE),IF($A$4="PL",VLOOKUP(B1499,lingue!$A$1:$W$2481,22,FALSE),IF($A$4="D",VLOOKUP(B1499,lingue!$A$1:$W$2481,16,FALSE),IF($A$4="F",VLOOKUP(B1499,lingue!$A$1:$W$2481,18,FALSE)))))))</f>
        <v>SCAFFALE AGGIUNTIVO QUICK BIFRONTE CON 2 MENSOLE INCLINABILI PROF. 600 MM + 4 ATHENA AT6417A5101 GRIGIO SCURO - DIM. MM L=985 P=925 A=1813</v>
      </c>
      <c r="E1499" s="23" t="str">
        <f>IF($A$4="I",VLOOKUP(B1499,lingue!$A$1:$W$2481,13,FALSE),IF($A$4="GB",VLOOKUP(B1499,lingue!$A$1:$W$2481,15,FALSE),IF($A$4="E",VLOOKUP(B1499,lingue!$A$1:$W$2481,21,FALSE),IF($A$4="PL",VLOOKUP(B1499,lingue!$A$1:$W$2481,23,FALSE),IF($A$4="D",VLOOKUP(B1499,lingue!$A$1:$W$2481,17,FALSE),IF($A$4="F",VLOOKUP(B1499,lingue!$A$1:$W$2481,19,FALSE)))))))</f>
        <v>SCAFFALE E MENSOLE ZINCATE - FORNITO SMONTATO</v>
      </c>
      <c r="F1499" s="28"/>
      <c r="G1499" s="8"/>
      <c r="J1499" s="25">
        <v>1</v>
      </c>
      <c r="K1499" s="26"/>
      <c r="L1499" s="27">
        <v>319.98</v>
      </c>
      <c r="M1499" s="102"/>
    </row>
    <row r="1500" spans="1:13" ht="21.75" customHeight="1" x14ac:dyDescent="0.25">
      <c r="A1500" s="34" t="s">
        <v>1238</v>
      </c>
      <c r="B1500" s="22" t="s">
        <v>1478</v>
      </c>
      <c r="D1500" s="8" t="str">
        <f>IF($A$4="I",VLOOKUP(B1500,lingue!$A$1:$W$2481,12,FALSE),IF($A$4="GB",VLOOKUP(B1500,lingue!$A$1:$W$2481,14,FALSE),IF($A$4="E",VLOOKUP(B1500,lingue!$A$1:$W$2481,20,FALSE),IF($A$4="PL",VLOOKUP(B1500,lingue!$A$1:$W$2481,22,FALSE),IF($A$4="D",VLOOKUP(B1500,lingue!$A$1:$W$2481,16,FALSE),IF($A$4="F",VLOOKUP(B1500,lingue!$A$1:$W$2481,18,FALSE)))))))</f>
        <v>SCAFFALE AGGIUNTIVO QUICK BIFRONTE CON 2 MENSOLE INCLINABILI PROF. 600 MM + 4 ATHENA REPLAST AT6417A5401 GRIGIO SCURO - DIM. MM L=985 P=925 A=1813</v>
      </c>
      <c r="E1500" s="23" t="str">
        <f>IF($A$4="I",VLOOKUP(B1500,lingue!$A$1:$W$2481,13,FALSE),IF($A$4="GB",VLOOKUP(B1500,lingue!$A$1:$W$2481,15,FALSE),IF($A$4="E",VLOOKUP(B1500,lingue!$A$1:$W$2481,21,FALSE),IF($A$4="PL",VLOOKUP(B1500,lingue!$A$1:$W$2481,23,FALSE),IF($A$4="D",VLOOKUP(B1500,lingue!$A$1:$W$2481,17,FALSE),IF($A$4="F",VLOOKUP(B1500,lingue!$A$1:$W$2481,19,FALSE)))))))</f>
        <v>SCAFFALE E MENSOLE ZINCATE - FORNITO SMONTATO</v>
      </c>
      <c r="F1500" s="28"/>
      <c r="G1500" s="8"/>
      <c r="J1500" s="25">
        <v>1</v>
      </c>
      <c r="K1500" s="26"/>
      <c r="L1500" s="27">
        <v>308.83</v>
      </c>
      <c r="M1500" s="102"/>
    </row>
    <row r="1501" spans="1:13" ht="21.75" customHeight="1" x14ac:dyDescent="0.25">
      <c r="A1501" s="34" t="s">
        <v>1238</v>
      </c>
      <c r="B1501" s="22" t="s">
        <v>1479</v>
      </c>
      <c r="D1501" s="8" t="str">
        <f>IF($A$4="I",VLOOKUP(B1501,lingue!$A$1:$W$2481,12,FALSE),IF($A$4="GB",VLOOKUP(B1501,lingue!$A$1:$W$2481,14,FALSE),IF($A$4="E",VLOOKUP(B1501,lingue!$A$1:$W$2481,20,FALSE),IF($A$4="PL",VLOOKUP(B1501,lingue!$A$1:$W$2481,22,FALSE),IF($A$4="D",VLOOKUP(B1501,lingue!$A$1:$W$2481,16,FALSE),IF($A$4="F",VLOOKUP(B1501,lingue!$A$1:$W$2481,18,FALSE)))))))</f>
        <v>SCAFFALE AGGIUNTIVO QUICK BIFRONTE CON 2 MENSOLE INCLINABILI PROF. 600 MM + 4 ATHENA AT6422A5101 GRIGIO SCURO - DIM. MM L=985 P=925 A=1813</v>
      </c>
      <c r="E1501" s="23" t="str">
        <f>IF($A$4="I",VLOOKUP(B1501,lingue!$A$1:$W$2481,13,FALSE),IF($A$4="GB",VLOOKUP(B1501,lingue!$A$1:$W$2481,15,FALSE),IF($A$4="E",VLOOKUP(B1501,lingue!$A$1:$W$2481,21,FALSE),IF($A$4="PL",VLOOKUP(B1501,lingue!$A$1:$W$2481,23,FALSE),IF($A$4="D",VLOOKUP(B1501,lingue!$A$1:$W$2481,17,FALSE),IF($A$4="F",VLOOKUP(B1501,lingue!$A$1:$W$2481,19,FALSE)))))))</f>
        <v>SCAFFALE E MENSOLE ZINCATE - FORNITO SMONTATO</v>
      </c>
      <c r="F1501" s="28"/>
      <c r="G1501" s="8"/>
      <c r="J1501" s="25">
        <v>1</v>
      </c>
      <c r="K1501" s="26"/>
      <c r="L1501" s="27">
        <v>338.93</v>
      </c>
      <c r="M1501" s="102"/>
    </row>
    <row r="1502" spans="1:13" ht="21.75" customHeight="1" x14ac:dyDescent="0.25">
      <c r="A1502" s="34" t="s">
        <v>1238</v>
      </c>
      <c r="B1502" s="22" t="s">
        <v>1480</v>
      </c>
      <c r="D1502" s="8" t="str">
        <f>IF($A$4="I",VLOOKUP(B1502,lingue!$A$1:$W$2481,12,FALSE),IF($A$4="GB",VLOOKUP(B1502,lingue!$A$1:$W$2481,14,FALSE),IF($A$4="E",VLOOKUP(B1502,lingue!$A$1:$W$2481,20,FALSE),IF($A$4="PL",VLOOKUP(B1502,lingue!$A$1:$W$2481,22,FALSE),IF($A$4="D",VLOOKUP(B1502,lingue!$A$1:$W$2481,16,FALSE),IF($A$4="F",VLOOKUP(B1502,lingue!$A$1:$W$2481,18,FALSE)))))))</f>
        <v>SCAFFALE AGGIUNTIVO QUICK BIFRONTE CON 2 MENSOLE INCLINABILI PROF. 600 MM + 4 ATHENA REPLAST AT6422A5401 GRIGIO SCURO - DIM. MM L=985 P=925 A=1813</v>
      </c>
      <c r="E1502" s="23" t="str">
        <f>IF($A$4="I",VLOOKUP(B1502,lingue!$A$1:$W$2481,13,FALSE),IF($A$4="GB",VLOOKUP(B1502,lingue!$A$1:$W$2481,15,FALSE),IF($A$4="E",VLOOKUP(B1502,lingue!$A$1:$W$2481,21,FALSE),IF($A$4="PL",VLOOKUP(B1502,lingue!$A$1:$W$2481,23,FALSE),IF($A$4="D",VLOOKUP(B1502,lingue!$A$1:$W$2481,17,FALSE),IF($A$4="F",VLOOKUP(B1502,lingue!$A$1:$W$2481,19,FALSE)))))))</f>
        <v>SCAFFALE E MENSOLE ZINCATE - FORNITO SMONTATO</v>
      </c>
      <c r="F1502" s="28"/>
      <c r="G1502" s="8"/>
      <c r="J1502" s="25">
        <v>1</v>
      </c>
      <c r="K1502" s="26"/>
      <c r="L1502" s="27">
        <v>322.47000000000003</v>
      </c>
      <c r="M1502" s="102"/>
    </row>
    <row r="1503" spans="1:13" ht="21.75" customHeight="1" x14ac:dyDescent="0.25">
      <c r="A1503" s="34" t="s">
        <v>1238</v>
      </c>
      <c r="B1503" s="22" t="s">
        <v>1481</v>
      </c>
      <c r="D1503" s="8" t="str">
        <f>IF($A$4="I",VLOOKUP(B1503,lingue!$A$1:$W$2481,12,FALSE),IF($A$4="GB",VLOOKUP(B1503,lingue!$A$1:$W$2481,14,FALSE),IF($A$4="E",VLOOKUP(B1503,lingue!$A$1:$W$2481,20,FALSE),IF($A$4="PL",VLOOKUP(B1503,lingue!$A$1:$W$2481,22,FALSE),IF($A$4="D",VLOOKUP(B1503,lingue!$A$1:$W$2481,16,FALSE),IF($A$4="F",VLOOKUP(B1503,lingue!$A$1:$W$2481,18,FALSE)))))))</f>
        <v>SCAFFALE AGGIUNTIVO QUICK BIFRONTE CON 2 MENSOLE INCLINABILI PROF. 600 MM + 2 ATHENA AT8612C5101 GRIGIO SCURO - DIM. MM L=985 P=925 A=1813</v>
      </c>
      <c r="E1503" s="23" t="str">
        <f>IF($A$4="I",VLOOKUP(B1503,lingue!$A$1:$W$2481,13,FALSE),IF($A$4="GB",VLOOKUP(B1503,lingue!$A$1:$W$2481,15,FALSE),IF($A$4="E",VLOOKUP(B1503,lingue!$A$1:$W$2481,21,FALSE),IF($A$4="PL",VLOOKUP(B1503,lingue!$A$1:$W$2481,23,FALSE),IF($A$4="D",VLOOKUP(B1503,lingue!$A$1:$W$2481,17,FALSE),IF($A$4="F",VLOOKUP(B1503,lingue!$A$1:$W$2481,19,FALSE)))))))</f>
        <v>SCAFFALE E MENSOLE ZINCATE - FORNITO SMONTATO</v>
      </c>
      <c r="F1503" s="28"/>
      <c r="G1503" s="8"/>
      <c r="J1503" s="25">
        <v>1</v>
      </c>
      <c r="K1503" s="26"/>
      <c r="L1503" s="27">
        <v>322.91000000000003</v>
      </c>
      <c r="M1503" s="102"/>
    </row>
    <row r="1504" spans="1:13" ht="21.75" customHeight="1" x14ac:dyDescent="0.25">
      <c r="A1504" s="34" t="s">
        <v>1238</v>
      </c>
      <c r="B1504" s="22" t="s">
        <v>1482</v>
      </c>
      <c r="D1504" s="8" t="str">
        <f>IF($A$4="I",VLOOKUP(B1504,lingue!$A$1:$W$2481,12,FALSE),IF($A$4="GB",VLOOKUP(B1504,lingue!$A$1:$W$2481,14,FALSE),IF($A$4="E",VLOOKUP(B1504,lingue!$A$1:$W$2481,20,FALSE),IF($A$4="PL",VLOOKUP(B1504,lingue!$A$1:$W$2481,22,FALSE),IF($A$4="D",VLOOKUP(B1504,lingue!$A$1:$W$2481,16,FALSE),IF($A$4="F",VLOOKUP(B1504,lingue!$A$1:$W$2481,18,FALSE)))))))</f>
        <v>SCAFFALE AGGIUNTIVO QUICK BIFRONTE CON 2 MENSOLE INCLINABILI PROF. 600 MM + 2 ATHENA REPLAST AT8612C5401 GRIGIO SCURO - DIM. MM L=985 P=925 A=1813</v>
      </c>
      <c r="E1504" s="23" t="str">
        <f>IF($A$4="I",VLOOKUP(B1504,lingue!$A$1:$W$2481,13,FALSE),IF($A$4="GB",VLOOKUP(B1504,lingue!$A$1:$W$2481,15,FALSE),IF($A$4="E",VLOOKUP(B1504,lingue!$A$1:$W$2481,21,FALSE),IF($A$4="PL",VLOOKUP(B1504,lingue!$A$1:$W$2481,23,FALSE),IF($A$4="D",VLOOKUP(B1504,lingue!$A$1:$W$2481,17,FALSE),IF($A$4="F",VLOOKUP(B1504,lingue!$A$1:$W$2481,19,FALSE)))))))</f>
        <v>SCAFFALE E MENSOLE ZINCATE - FORNITO SMONTATO</v>
      </c>
      <c r="F1504" s="28"/>
      <c r="G1504" s="8"/>
      <c r="J1504" s="25">
        <v>1</v>
      </c>
      <c r="K1504" s="26"/>
      <c r="L1504" s="27">
        <v>309.62</v>
      </c>
      <c r="M1504" s="102"/>
    </row>
    <row r="1505" spans="1:13" ht="21.75" customHeight="1" x14ac:dyDescent="0.25">
      <c r="A1505" s="34" t="s">
        <v>1238</v>
      </c>
      <c r="B1505" s="22" t="s">
        <v>1483</v>
      </c>
      <c r="D1505" s="8" t="str">
        <f>IF($A$4="I",VLOOKUP(B1505,lingue!$A$1:$W$2481,12,FALSE),IF($A$4="GB",VLOOKUP(B1505,lingue!$A$1:$W$2481,14,FALSE),IF($A$4="E",VLOOKUP(B1505,lingue!$A$1:$W$2481,20,FALSE),IF($A$4="PL",VLOOKUP(B1505,lingue!$A$1:$W$2481,22,FALSE),IF($A$4="D",VLOOKUP(B1505,lingue!$A$1:$W$2481,16,FALSE),IF($A$4="F",VLOOKUP(B1505,lingue!$A$1:$W$2481,18,FALSE)))))))</f>
        <v>SCAFFALE AGGIUNTIVO QUICK BIFRONTE CON 2 MENSOLE INCLINABILI PROF. 600 MM + 2 ATHENA AT8617C5101 GRIGIO SCURO - DIM. MM L=985 P=925 A=1813</v>
      </c>
      <c r="E1505" s="23" t="str">
        <f>IF($A$4="I",VLOOKUP(B1505,lingue!$A$1:$W$2481,13,FALSE),IF($A$4="GB",VLOOKUP(B1505,lingue!$A$1:$W$2481,15,FALSE),IF($A$4="E",VLOOKUP(B1505,lingue!$A$1:$W$2481,21,FALSE),IF($A$4="PL",VLOOKUP(B1505,lingue!$A$1:$W$2481,23,FALSE),IF($A$4="D",VLOOKUP(B1505,lingue!$A$1:$W$2481,17,FALSE),IF($A$4="F",VLOOKUP(B1505,lingue!$A$1:$W$2481,19,FALSE)))))))</f>
        <v>SCAFFALE E MENSOLE ZINCATE - FORNITO SMONTATO</v>
      </c>
      <c r="F1505" s="28"/>
      <c r="G1505" s="8"/>
      <c r="J1505" s="25">
        <v>1</v>
      </c>
      <c r="K1505" s="26"/>
      <c r="L1505" s="27">
        <v>328</v>
      </c>
      <c r="M1505" s="102"/>
    </row>
    <row r="1506" spans="1:13" ht="21.75" customHeight="1" x14ac:dyDescent="0.25">
      <c r="A1506" s="34" t="s">
        <v>1238</v>
      </c>
      <c r="B1506" s="22" t="s">
        <v>1484</v>
      </c>
      <c r="D1506" s="8" t="str">
        <f>IF($A$4="I",VLOOKUP(B1506,lingue!$A$1:$W$2481,12,FALSE),IF($A$4="GB",VLOOKUP(B1506,lingue!$A$1:$W$2481,14,FALSE),IF($A$4="E",VLOOKUP(B1506,lingue!$A$1:$W$2481,20,FALSE),IF($A$4="PL",VLOOKUP(B1506,lingue!$A$1:$W$2481,22,FALSE),IF($A$4="D",VLOOKUP(B1506,lingue!$A$1:$W$2481,16,FALSE),IF($A$4="F",VLOOKUP(B1506,lingue!$A$1:$W$2481,18,FALSE)))))))</f>
        <v>SCAFFALE AGGIUNTIVO QUICK BIFRONTE CON 2 MENSOLE INCLINABILI PROF. 600 MM + 2 ATHENA REPLAST AT8617C5401 GRIGIO SCURO - DIM. MM L=985 P=925 A=1813</v>
      </c>
      <c r="E1506" s="23" t="str">
        <f>IF($A$4="I",VLOOKUP(B1506,lingue!$A$1:$W$2481,13,FALSE),IF($A$4="GB",VLOOKUP(B1506,lingue!$A$1:$W$2481,15,FALSE),IF($A$4="E",VLOOKUP(B1506,lingue!$A$1:$W$2481,21,FALSE),IF($A$4="PL",VLOOKUP(B1506,lingue!$A$1:$W$2481,23,FALSE),IF($A$4="D",VLOOKUP(B1506,lingue!$A$1:$W$2481,17,FALSE),IF($A$4="F",VLOOKUP(B1506,lingue!$A$1:$W$2481,19,FALSE)))))))</f>
        <v>SCAFFALE E MENSOLE ZINCATE - FORNITO SMONTATO</v>
      </c>
      <c r="F1506" s="28"/>
      <c r="G1506" s="8"/>
      <c r="J1506" s="25">
        <v>1</v>
      </c>
      <c r="K1506" s="26"/>
      <c r="L1506" s="27">
        <v>313.67</v>
      </c>
      <c r="M1506" s="102"/>
    </row>
    <row r="1507" spans="1:13" ht="21.75" customHeight="1" x14ac:dyDescent="0.25">
      <c r="A1507" s="34" t="s">
        <v>1238</v>
      </c>
      <c r="B1507" s="22" t="s">
        <v>1485</v>
      </c>
      <c r="D1507" s="8" t="str">
        <f>IF($A$4="I",VLOOKUP(B1507,lingue!$A$1:$W$2481,12,FALSE),IF($A$4="GB",VLOOKUP(B1507,lingue!$A$1:$W$2481,14,FALSE),IF($A$4="E",VLOOKUP(B1507,lingue!$A$1:$W$2481,20,FALSE),IF($A$4="PL",VLOOKUP(B1507,lingue!$A$1:$W$2481,22,FALSE),IF($A$4="D",VLOOKUP(B1507,lingue!$A$1:$W$2481,16,FALSE),IF($A$4="F",VLOOKUP(B1507,lingue!$A$1:$W$2481,18,FALSE)))))))</f>
        <v>SCAFFALE AGGIUNTIVO QUICK BIFRONTE CON 2 MENSOLE INCLINABILI PROF. 600 MM + 2 ATHENA AT8622C5101 GRIGIO SCURO - DIM. MM L=985 P=925 A=1813</v>
      </c>
      <c r="E1507" s="23" t="str">
        <f>IF($A$4="I",VLOOKUP(B1507,lingue!$A$1:$W$2481,13,FALSE),IF($A$4="GB",VLOOKUP(B1507,lingue!$A$1:$W$2481,15,FALSE),IF($A$4="E",VLOOKUP(B1507,lingue!$A$1:$W$2481,21,FALSE),IF($A$4="PL",VLOOKUP(B1507,lingue!$A$1:$W$2481,23,FALSE),IF($A$4="D",VLOOKUP(B1507,lingue!$A$1:$W$2481,17,FALSE),IF($A$4="F",VLOOKUP(B1507,lingue!$A$1:$W$2481,19,FALSE)))))))</f>
        <v>SCAFFALE E MENSOLE ZINCATE - FORNITO SMONTATO</v>
      </c>
      <c r="F1507" s="28"/>
      <c r="G1507" s="8"/>
      <c r="J1507" s="25">
        <v>1</v>
      </c>
      <c r="K1507" s="26"/>
      <c r="L1507" s="27">
        <v>330.46</v>
      </c>
      <c r="M1507" s="102"/>
    </row>
    <row r="1508" spans="1:13" ht="21.75" customHeight="1" x14ac:dyDescent="0.25">
      <c r="A1508" s="34" t="s">
        <v>1238</v>
      </c>
      <c r="B1508" s="22" t="s">
        <v>1486</v>
      </c>
      <c r="D1508" s="8" t="str">
        <f>IF($A$4="I",VLOOKUP(B1508,lingue!$A$1:$W$2481,12,FALSE),IF($A$4="GB",VLOOKUP(B1508,lingue!$A$1:$W$2481,14,FALSE),IF($A$4="E",VLOOKUP(B1508,lingue!$A$1:$W$2481,20,FALSE),IF($A$4="PL",VLOOKUP(B1508,lingue!$A$1:$W$2481,22,FALSE),IF($A$4="D",VLOOKUP(B1508,lingue!$A$1:$W$2481,16,FALSE),IF($A$4="F",VLOOKUP(B1508,lingue!$A$1:$W$2481,18,FALSE)))))))</f>
        <v>SCAFFALE AGGIUNTIVO QUICK BIFRONTE CON 2 MENSOLE INCLINABILI PROF. 600 MM + 2 ATHENA REPLAST AT8622C5401 GRIGIO SCURO - DIM. MM L=985 P=925 A=1813</v>
      </c>
      <c r="E1508" s="23" t="str">
        <f>IF($A$4="I",VLOOKUP(B1508,lingue!$A$1:$W$2481,13,FALSE),IF($A$4="GB",VLOOKUP(B1508,lingue!$A$1:$W$2481,15,FALSE),IF($A$4="E",VLOOKUP(B1508,lingue!$A$1:$W$2481,21,FALSE),IF($A$4="PL",VLOOKUP(B1508,lingue!$A$1:$W$2481,23,FALSE),IF($A$4="D",VLOOKUP(B1508,lingue!$A$1:$W$2481,17,FALSE),IF($A$4="F",VLOOKUP(B1508,lingue!$A$1:$W$2481,19,FALSE)))))))</f>
        <v>SCAFFALE E MENSOLE ZINCATE - FORNITO SMONTATO</v>
      </c>
      <c r="F1508" s="28"/>
      <c r="G1508" s="8"/>
      <c r="J1508" s="25">
        <v>1</v>
      </c>
      <c r="K1508" s="26"/>
      <c r="L1508" s="27">
        <v>315.60000000000002</v>
      </c>
      <c r="M1508" s="102"/>
    </row>
    <row r="1509" spans="1:13" ht="21.75" customHeight="1" x14ac:dyDescent="0.25">
      <c r="A1509" s="34" t="s">
        <v>1238</v>
      </c>
      <c r="B1509" s="22" t="s">
        <v>1487</v>
      </c>
      <c r="D1509" s="8" t="str">
        <f>IF($A$4="I",VLOOKUP(B1509,lingue!$A$1:$W$2481,12,FALSE),IF($A$4="GB",VLOOKUP(B1509,lingue!$A$1:$W$2481,14,FALSE),IF($A$4="E",VLOOKUP(B1509,lingue!$A$1:$W$2481,20,FALSE),IF($A$4="PL",VLOOKUP(B1509,lingue!$A$1:$W$2481,22,FALSE),IF($A$4="D",VLOOKUP(B1509,lingue!$A$1:$W$2481,16,FALSE),IF($A$4="F",VLOOKUP(B1509,lingue!$A$1:$W$2481,18,FALSE)))))))</f>
        <v xml:space="preserve">MENSOLA QUICK INCLINABILE AGGIUNTIVA PROF. 220 MM + 3 ATHENA AT3212A5101 GRIGIO SCURO - DIM. MM L=955 P=220 </v>
      </c>
      <c r="E1509" s="23" t="str">
        <f>IF($A$4="I",VLOOKUP(B1509,lingue!$A$1:$W$2481,13,FALSE),IF($A$4="GB",VLOOKUP(B1509,lingue!$A$1:$W$2481,15,FALSE),IF($A$4="E",VLOOKUP(B1509,lingue!$A$1:$W$2481,21,FALSE),IF($A$4="PL",VLOOKUP(B1509,lingue!$A$1:$W$2481,23,FALSE),IF($A$4="D",VLOOKUP(B1509,lingue!$A$1:$W$2481,17,FALSE),IF($A$4="F",VLOOKUP(B1509,lingue!$A$1:$W$2481,19,FALSE)))))))</f>
        <v>MENSOLE ZINCATE - FORNITO SMONTATO</v>
      </c>
      <c r="F1509" s="28"/>
      <c r="G1509" s="8"/>
      <c r="J1509" s="25">
        <v>1</v>
      </c>
      <c r="K1509" s="26"/>
      <c r="L1509" s="27">
        <v>59.07</v>
      </c>
      <c r="M1509" s="102"/>
    </row>
    <row r="1510" spans="1:13" ht="21.75" customHeight="1" x14ac:dyDescent="0.25">
      <c r="A1510" s="34" t="s">
        <v>1238</v>
      </c>
      <c r="B1510" s="22" t="s">
        <v>1488</v>
      </c>
      <c r="D1510" s="8" t="str">
        <f>IF($A$4="I",VLOOKUP(B1510,lingue!$A$1:$W$2481,12,FALSE),IF($A$4="GB",VLOOKUP(B1510,lingue!$A$1:$W$2481,14,FALSE),IF($A$4="E",VLOOKUP(B1510,lingue!$A$1:$W$2481,20,FALSE),IF($A$4="PL",VLOOKUP(B1510,lingue!$A$1:$W$2481,22,FALSE),IF($A$4="D",VLOOKUP(B1510,lingue!$A$1:$W$2481,16,FALSE),IF($A$4="F",VLOOKUP(B1510,lingue!$A$1:$W$2481,18,FALSE)))))))</f>
        <v xml:space="preserve">MENSOLA QUICK INCLINABILE AGGIUNTIVA PROF. 220 MM + 3 ATHENA REPLAST AT3212A5401 GRIGIO SCURO - DIM. MM L=955 P=220 </v>
      </c>
      <c r="E1510" s="23" t="str">
        <f>IF($A$4="I",VLOOKUP(B1510,lingue!$A$1:$W$2481,13,FALSE),IF($A$4="GB",VLOOKUP(B1510,lingue!$A$1:$W$2481,15,FALSE),IF($A$4="E",VLOOKUP(B1510,lingue!$A$1:$W$2481,21,FALSE),IF($A$4="PL",VLOOKUP(B1510,lingue!$A$1:$W$2481,23,FALSE),IF($A$4="D",VLOOKUP(B1510,lingue!$A$1:$W$2481,17,FALSE),IF($A$4="F",VLOOKUP(B1510,lingue!$A$1:$W$2481,19,FALSE)))))))</f>
        <v>MENSOLE ZINCATE - FORNITO SMONTATO</v>
      </c>
      <c r="F1510" s="28"/>
      <c r="G1510" s="8"/>
      <c r="J1510" s="25">
        <v>1</v>
      </c>
      <c r="K1510" s="26"/>
      <c r="L1510" s="27">
        <v>56.04</v>
      </c>
      <c r="M1510" s="102"/>
    </row>
    <row r="1511" spans="1:13" ht="21.75" customHeight="1" x14ac:dyDescent="0.25">
      <c r="A1511" s="34" t="s">
        <v>1238</v>
      </c>
      <c r="B1511" s="22" t="s">
        <v>1489</v>
      </c>
      <c r="D1511" s="8" t="str">
        <f>IF($A$4="I",VLOOKUP(B1511,lingue!$A$1:$W$2481,12,FALSE),IF($A$4="GB",VLOOKUP(B1511,lingue!$A$1:$W$2481,14,FALSE),IF($A$4="E",VLOOKUP(B1511,lingue!$A$1:$W$2481,20,FALSE),IF($A$4="PL",VLOOKUP(B1511,lingue!$A$1:$W$2481,22,FALSE),IF($A$4="D",VLOOKUP(B1511,lingue!$A$1:$W$2481,16,FALSE),IF($A$4="F",VLOOKUP(B1511,lingue!$A$1:$W$2481,18,FALSE)))))))</f>
        <v xml:space="preserve">MENSOLA QUICK INCLINABILE AGGIUNTIVA PROF. 220 MM + 3 ATHENA AT3217A5101 GRIGIO SCURO - DIM. MM L=955 P=220 </v>
      </c>
      <c r="E1511" s="23" t="str">
        <f>IF($A$4="I",VLOOKUP(B1511,lingue!$A$1:$W$2481,13,FALSE),IF($A$4="GB",VLOOKUP(B1511,lingue!$A$1:$W$2481,15,FALSE),IF($A$4="E",VLOOKUP(B1511,lingue!$A$1:$W$2481,21,FALSE),IF($A$4="PL",VLOOKUP(B1511,lingue!$A$1:$W$2481,23,FALSE),IF($A$4="D",VLOOKUP(B1511,lingue!$A$1:$W$2481,17,FALSE),IF($A$4="F",VLOOKUP(B1511,lingue!$A$1:$W$2481,19,FALSE)))))))</f>
        <v>MENSOLE ZINCATE - FORNITO SMONTATO</v>
      </c>
      <c r="F1511" s="28"/>
      <c r="G1511" s="8"/>
      <c r="J1511" s="25">
        <v>1</v>
      </c>
      <c r="K1511" s="26"/>
      <c r="L1511" s="27">
        <v>60.61</v>
      </c>
      <c r="M1511" s="102"/>
    </row>
    <row r="1512" spans="1:13" ht="21.75" customHeight="1" x14ac:dyDescent="0.25">
      <c r="A1512" s="34" t="s">
        <v>1238</v>
      </c>
      <c r="B1512" s="22" t="s">
        <v>1490</v>
      </c>
      <c r="D1512" s="8" t="str">
        <f>IF($A$4="I",VLOOKUP(B1512,lingue!$A$1:$W$2481,12,FALSE),IF($A$4="GB",VLOOKUP(B1512,lingue!$A$1:$W$2481,14,FALSE),IF($A$4="E",VLOOKUP(B1512,lingue!$A$1:$W$2481,20,FALSE),IF($A$4="PL",VLOOKUP(B1512,lingue!$A$1:$W$2481,22,FALSE),IF($A$4="D",VLOOKUP(B1512,lingue!$A$1:$W$2481,16,FALSE),IF($A$4="F",VLOOKUP(B1512,lingue!$A$1:$W$2481,18,FALSE)))))))</f>
        <v xml:space="preserve">MENSOLA QUICK INCLINABILE AGGIUNTIVA PROF. 220 MM + 3 ATHENA REPLAST AT3217A5401 GRIGIO SCURO - DIM. MM L=955 P=220 </v>
      </c>
      <c r="E1512" s="23" t="str">
        <f>IF($A$4="I",VLOOKUP(B1512,lingue!$A$1:$W$2481,13,FALSE),IF($A$4="GB",VLOOKUP(B1512,lingue!$A$1:$W$2481,15,FALSE),IF($A$4="E",VLOOKUP(B1512,lingue!$A$1:$W$2481,21,FALSE),IF($A$4="PL",VLOOKUP(B1512,lingue!$A$1:$W$2481,23,FALSE),IF($A$4="D",VLOOKUP(B1512,lingue!$A$1:$W$2481,17,FALSE),IF($A$4="F",VLOOKUP(B1512,lingue!$A$1:$W$2481,19,FALSE)))))))</f>
        <v>MENSOLE ZINCATE - FORNITO SMONTATO</v>
      </c>
      <c r="F1512" s="28"/>
      <c r="G1512" s="8"/>
      <c r="J1512" s="25">
        <v>1</v>
      </c>
      <c r="K1512" s="26"/>
      <c r="L1512" s="27">
        <v>56.92</v>
      </c>
      <c r="M1512" s="102"/>
    </row>
    <row r="1513" spans="1:13" ht="21.75" customHeight="1" x14ac:dyDescent="0.25">
      <c r="A1513" s="34" t="s">
        <v>1238</v>
      </c>
      <c r="B1513" s="22" t="s">
        <v>1491</v>
      </c>
      <c r="D1513" s="8" t="str">
        <f>IF($A$4="I",VLOOKUP(B1513,lingue!$A$1:$W$2481,12,FALSE),IF($A$4="GB",VLOOKUP(B1513,lingue!$A$1:$W$2481,14,FALSE),IF($A$4="E",VLOOKUP(B1513,lingue!$A$1:$W$2481,20,FALSE),IF($A$4="PL",VLOOKUP(B1513,lingue!$A$1:$W$2481,22,FALSE),IF($A$4="D",VLOOKUP(B1513,lingue!$A$1:$W$2481,16,FALSE),IF($A$4="F",VLOOKUP(B1513,lingue!$A$1:$W$2481,18,FALSE)))))))</f>
        <v xml:space="preserve">MENSOLA QUICK INCLINABILE AGGIUNTIVA PROF. 320 MM + 4 ATHENA AT3212A5101 GRIGIO SCURO - DIM. MM L=955 P=320 </v>
      </c>
      <c r="E1513" s="23" t="str">
        <f>IF($A$4="I",VLOOKUP(B1513,lingue!$A$1:$W$2481,13,FALSE),IF($A$4="GB",VLOOKUP(B1513,lingue!$A$1:$W$2481,15,FALSE),IF($A$4="E",VLOOKUP(B1513,lingue!$A$1:$W$2481,21,FALSE),IF($A$4="PL",VLOOKUP(B1513,lingue!$A$1:$W$2481,23,FALSE),IF($A$4="D",VLOOKUP(B1513,lingue!$A$1:$W$2481,17,FALSE),IF($A$4="F",VLOOKUP(B1513,lingue!$A$1:$W$2481,19,FALSE)))))))</f>
        <v>MENSOLE ZINCATE - FORNITO SMONTATO</v>
      </c>
      <c r="F1513" s="28"/>
      <c r="G1513" s="8"/>
      <c r="J1513" s="25">
        <v>1</v>
      </c>
      <c r="K1513" s="26"/>
      <c r="L1513" s="27">
        <v>70.05</v>
      </c>
      <c r="M1513" s="102"/>
    </row>
    <row r="1514" spans="1:13" ht="21.75" customHeight="1" x14ac:dyDescent="0.25">
      <c r="A1514" s="34" t="s">
        <v>1238</v>
      </c>
      <c r="B1514" s="22" t="s">
        <v>1492</v>
      </c>
      <c r="D1514" s="8" t="str">
        <f>IF($A$4="I",VLOOKUP(B1514,lingue!$A$1:$W$2481,12,FALSE),IF($A$4="GB",VLOOKUP(B1514,lingue!$A$1:$W$2481,14,FALSE),IF($A$4="E",VLOOKUP(B1514,lingue!$A$1:$W$2481,20,FALSE),IF($A$4="PL",VLOOKUP(B1514,lingue!$A$1:$W$2481,22,FALSE),IF($A$4="D",VLOOKUP(B1514,lingue!$A$1:$W$2481,16,FALSE),IF($A$4="F",VLOOKUP(B1514,lingue!$A$1:$W$2481,18,FALSE)))))))</f>
        <v xml:space="preserve">MENSOLA QUICK INCLINABILE AGGIUNTIVA PROF. 320 MM + 4 ATHENA REPLAST AT3212A5401 GRIGIO SCURO - DIM. MM L=955 P=320 </v>
      </c>
      <c r="E1514" s="23" t="str">
        <f>IF($A$4="I",VLOOKUP(B1514,lingue!$A$1:$W$2481,13,FALSE),IF($A$4="GB",VLOOKUP(B1514,lingue!$A$1:$W$2481,15,FALSE),IF($A$4="E",VLOOKUP(B1514,lingue!$A$1:$W$2481,21,FALSE),IF($A$4="PL",VLOOKUP(B1514,lingue!$A$1:$W$2481,23,FALSE),IF($A$4="D",VLOOKUP(B1514,lingue!$A$1:$W$2481,17,FALSE),IF($A$4="F",VLOOKUP(B1514,lingue!$A$1:$W$2481,19,FALSE)))))))</f>
        <v>MENSOLE ZINCATE - FORNITO SMONTATO</v>
      </c>
      <c r="F1514" s="28"/>
      <c r="G1514" s="8"/>
      <c r="J1514" s="25">
        <v>1</v>
      </c>
      <c r="K1514" s="26"/>
      <c r="L1514" s="27">
        <v>66</v>
      </c>
      <c r="M1514" s="102"/>
    </row>
    <row r="1515" spans="1:13" ht="21.75" customHeight="1" x14ac:dyDescent="0.25">
      <c r="A1515" s="34" t="s">
        <v>1238</v>
      </c>
      <c r="B1515" s="22" t="s">
        <v>1493</v>
      </c>
      <c r="D1515" s="8" t="str">
        <f>IF($A$4="I",VLOOKUP(B1515,lingue!$A$1:$W$2481,12,FALSE),IF($A$4="GB",VLOOKUP(B1515,lingue!$A$1:$W$2481,14,FALSE),IF($A$4="E",VLOOKUP(B1515,lingue!$A$1:$W$2481,20,FALSE),IF($A$4="PL",VLOOKUP(B1515,lingue!$A$1:$W$2481,22,FALSE),IF($A$4="D",VLOOKUP(B1515,lingue!$A$1:$W$2481,16,FALSE),IF($A$4="F",VLOOKUP(B1515,lingue!$A$1:$W$2481,18,FALSE)))))))</f>
        <v xml:space="preserve">MENSOLA QUICK INCLINABILE AGGIUNTIVA PROF. 320 MM + 4 ATHENA AT3217A5101 GRIGIO SCURO - DIM. MM L=955 P=320 </v>
      </c>
      <c r="E1515" s="23" t="str">
        <f>IF($A$4="I",VLOOKUP(B1515,lingue!$A$1:$W$2481,13,FALSE),IF($A$4="GB",VLOOKUP(B1515,lingue!$A$1:$W$2481,15,FALSE),IF($A$4="E",VLOOKUP(B1515,lingue!$A$1:$W$2481,21,FALSE),IF($A$4="PL",VLOOKUP(B1515,lingue!$A$1:$W$2481,23,FALSE),IF($A$4="D",VLOOKUP(B1515,lingue!$A$1:$W$2481,17,FALSE),IF($A$4="F",VLOOKUP(B1515,lingue!$A$1:$W$2481,19,FALSE)))))))</f>
        <v>MENSOLE ZINCATE - FORNITO SMONTATO</v>
      </c>
      <c r="F1515" s="28"/>
      <c r="G1515" s="8"/>
      <c r="J1515" s="25">
        <v>1</v>
      </c>
      <c r="K1515" s="26"/>
      <c r="L1515" s="27">
        <v>72.09</v>
      </c>
      <c r="M1515" s="102"/>
    </row>
    <row r="1516" spans="1:13" ht="21.75" customHeight="1" x14ac:dyDescent="0.25">
      <c r="A1516" s="34" t="s">
        <v>1238</v>
      </c>
      <c r="B1516" s="22" t="s">
        <v>1494</v>
      </c>
      <c r="D1516" s="8" t="str">
        <f>IF($A$4="I",VLOOKUP(B1516,lingue!$A$1:$W$2481,12,FALSE),IF($A$4="GB",VLOOKUP(B1516,lingue!$A$1:$W$2481,14,FALSE),IF($A$4="E",VLOOKUP(B1516,lingue!$A$1:$W$2481,20,FALSE),IF($A$4="PL",VLOOKUP(B1516,lingue!$A$1:$W$2481,22,FALSE),IF($A$4="D",VLOOKUP(B1516,lingue!$A$1:$W$2481,16,FALSE),IF($A$4="F",VLOOKUP(B1516,lingue!$A$1:$W$2481,18,FALSE)))))))</f>
        <v xml:space="preserve">MENSOLA QUICK INCLINABILE AGGIUNTIVA PROF. 320 MM + 4 ATHENA REPLAST AT3217A5401 GRIGIO SCURO - DIM. MM L=955 P=320 </v>
      </c>
      <c r="E1516" s="23" t="str">
        <f>IF($A$4="I",VLOOKUP(B1516,lingue!$A$1:$W$2481,13,FALSE),IF($A$4="GB",VLOOKUP(B1516,lingue!$A$1:$W$2481,15,FALSE),IF($A$4="E",VLOOKUP(B1516,lingue!$A$1:$W$2481,21,FALSE),IF($A$4="PL",VLOOKUP(B1516,lingue!$A$1:$W$2481,23,FALSE),IF($A$4="D",VLOOKUP(B1516,lingue!$A$1:$W$2481,17,FALSE),IF($A$4="F",VLOOKUP(B1516,lingue!$A$1:$W$2481,19,FALSE)))))))</f>
        <v>MENSOLE ZINCATE - FORNITO SMONTATO</v>
      </c>
      <c r="F1516" s="28"/>
      <c r="G1516" s="8"/>
      <c r="J1516" s="25">
        <v>1</v>
      </c>
      <c r="K1516" s="26"/>
      <c r="L1516" s="27">
        <v>67.17</v>
      </c>
      <c r="M1516" s="102"/>
    </row>
    <row r="1517" spans="1:13" ht="21.75" customHeight="1" x14ac:dyDescent="0.25">
      <c r="A1517" s="34" t="s">
        <v>1238</v>
      </c>
      <c r="B1517" s="22" t="s">
        <v>1495</v>
      </c>
      <c r="D1517" s="8" t="str">
        <f>IF($A$4="I",VLOOKUP(B1517,lingue!$A$1:$W$2481,12,FALSE),IF($A$4="GB",VLOOKUP(B1517,lingue!$A$1:$W$2481,14,FALSE),IF($A$4="E",VLOOKUP(B1517,lingue!$A$1:$W$2481,20,FALSE),IF($A$4="PL",VLOOKUP(B1517,lingue!$A$1:$W$2481,22,FALSE),IF($A$4="D",VLOOKUP(B1517,lingue!$A$1:$W$2481,16,FALSE),IF($A$4="F",VLOOKUP(B1517,lingue!$A$1:$W$2481,18,FALSE)))))))</f>
        <v xml:space="preserve">MENSOLA QUICK INCLINABILE AGGIUNTIVA PROF. 320 MM + 2 ATHENA AT4312A5101 GRIGIO SCURO - DIM. MM L=955 P=320 </v>
      </c>
      <c r="E1517" s="23" t="str">
        <f>IF($A$4="I",VLOOKUP(B1517,lingue!$A$1:$W$2481,13,FALSE),IF($A$4="GB",VLOOKUP(B1517,lingue!$A$1:$W$2481,15,FALSE),IF($A$4="E",VLOOKUP(B1517,lingue!$A$1:$W$2481,21,FALSE),IF($A$4="PL",VLOOKUP(B1517,lingue!$A$1:$W$2481,23,FALSE),IF($A$4="D",VLOOKUP(B1517,lingue!$A$1:$W$2481,17,FALSE),IF($A$4="F",VLOOKUP(B1517,lingue!$A$1:$W$2481,19,FALSE)))))))</f>
        <v>MENSOLE ZINCATE - FORNITO SMONTATO</v>
      </c>
      <c r="F1517" s="28"/>
      <c r="G1517" s="8"/>
      <c r="J1517" s="25">
        <v>1</v>
      </c>
      <c r="K1517" s="26"/>
      <c r="L1517" s="27">
        <v>63.03</v>
      </c>
      <c r="M1517" s="102"/>
    </row>
    <row r="1518" spans="1:13" ht="21.75" customHeight="1" x14ac:dyDescent="0.25">
      <c r="A1518" s="34" t="s">
        <v>1238</v>
      </c>
      <c r="B1518" s="22" t="s">
        <v>1496</v>
      </c>
      <c r="D1518" s="8" t="str">
        <f>IF($A$4="I",VLOOKUP(B1518,lingue!$A$1:$W$2481,12,FALSE),IF($A$4="GB",VLOOKUP(B1518,lingue!$A$1:$W$2481,14,FALSE),IF($A$4="E",VLOOKUP(B1518,lingue!$A$1:$W$2481,20,FALSE),IF($A$4="PL",VLOOKUP(B1518,lingue!$A$1:$W$2481,22,FALSE),IF($A$4="D",VLOOKUP(B1518,lingue!$A$1:$W$2481,16,FALSE),IF($A$4="F",VLOOKUP(B1518,lingue!$A$1:$W$2481,18,FALSE)))))))</f>
        <v xml:space="preserve">MENSOLA QUICK INCLINABILE AGGIUNTIVA PROF. 320 MM + 2 ATHENA REPLAST AT4312A5401 GRIGIO SCURO - DIM. MM L=955 P=320 </v>
      </c>
      <c r="E1518" s="23" t="str">
        <f>IF($A$4="I",VLOOKUP(B1518,lingue!$A$1:$W$2481,13,FALSE),IF($A$4="GB",VLOOKUP(B1518,lingue!$A$1:$W$2481,15,FALSE),IF($A$4="E",VLOOKUP(B1518,lingue!$A$1:$W$2481,21,FALSE),IF($A$4="PL",VLOOKUP(B1518,lingue!$A$1:$W$2481,23,FALSE),IF($A$4="D",VLOOKUP(B1518,lingue!$A$1:$W$2481,17,FALSE),IF($A$4="F",VLOOKUP(B1518,lingue!$A$1:$W$2481,19,FALSE)))))))</f>
        <v>MENSOLE ZINCATE - FORNITO SMONTATO</v>
      </c>
      <c r="F1518" s="28"/>
      <c r="G1518" s="8"/>
      <c r="J1518" s="25">
        <v>1</v>
      </c>
      <c r="K1518" s="26"/>
      <c r="L1518" s="27">
        <v>60.13</v>
      </c>
      <c r="M1518" s="102"/>
    </row>
    <row r="1519" spans="1:13" ht="21.75" customHeight="1" x14ac:dyDescent="0.25">
      <c r="A1519" s="34" t="s">
        <v>1238</v>
      </c>
      <c r="B1519" s="22" t="s">
        <v>1497</v>
      </c>
      <c r="D1519" s="8" t="str">
        <f>IF($A$4="I",VLOOKUP(B1519,lingue!$A$1:$W$2481,12,FALSE),IF($A$4="GB",VLOOKUP(B1519,lingue!$A$1:$W$2481,14,FALSE),IF($A$4="E",VLOOKUP(B1519,lingue!$A$1:$W$2481,20,FALSE),IF($A$4="PL",VLOOKUP(B1519,lingue!$A$1:$W$2481,22,FALSE),IF($A$4="D",VLOOKUP(B1519,lingue!$A$1:$W$2481,16,FALSE),IF($A$4="F",VLOOKUP(B1519,lingue!$A$1:$W$2481,18,FALSE)))))))</f>
        <v xml:space="preserve">MENSOLA QUICK INCLINABILE AGGIUNTIVA PROF. 320 MM + 2 ATHENA AT4317A5101 GRIGIO SCURO - DIM. MM L=955 P=320 </v>
      </c>
      <c r="E1519" s="23" t="str">
        <f>IF($A$4="I",VLOOKUP(B1519,lingue!$A$1:$W$2481,13,FALSE),IF($A$4="GB",VLOOKUP(B1519,lingue!$A$1:$W$2481,15,FALSE),IF($A$4="E",VLOOKUP(B1519,lingue!$A$1:$W$2481,21,FALSE),IF($A$4="PL",VLOOKUP(B1519,lingue!$A$1:$W$2481,23,FALSE),IF($A$4="D",VLOOKUP(B1519,lingue!$A$1:$W$2481,17,FALSE),IF($A$4="F",VLOOKUP(B1519,lingue!$A$1:$W$2481,19,FALSE)))))))</f>
        <v>MENSOLE ZINCATE - FORNITO SMONTATO</v>
      </c>
      <c r="F1519" s="28"/>
      <c r="G1519" s="8"/>
      <c r="J1519" s="25">
        <v>1</v>
      </c>
      <c r="K1519" s="26"/>
      <c r="L1519" s="27">
        <v>67.22</v>
      </c>
      <c r="M1519" s="102"/>
    </row>
    <row r="1520" spans="1:13" ht="21.75" customHeight="1" x14ac:dyDescent="0.25">
      <c r="A1520" s="34" t="s">
        <v>1238</v>
      </c>
      <c r="B1520" s="22" t="s">
        <v>1498</v>
      </c>
      <c r="D1520" s="8" t="str">
        <f>IF($A$4="I",VLOOKUP(B1520,lingue!$A$1:$W$2481,12,FALSE),IF($A$4="GB",VLOOKUP(B1520,lingue!$A$1:$W$2481,14,FALSE),IF($A$4="E",VLOOKUP(B1520,lingue!$A$1:$W$2481,20,FALSE),IF($A$4="PL",VLOOKUP(B1520,lingue!$A$1:$W$2481,22,FALSE),IF($A$4="D",VLOOKUP(B1520,lingue!$A$1:$W$2481,16,FALSE),IF($A$4="F",VLOOKUP(B1520,lingue!$A$1:$W$2481,18,FALSE)))))))</f>
        <v xml:space="preserve">MENSOLA QUICK INCLINABILE AGGIUNTIVA PROF. 320 MM + 2 ATHENA REPLAST AT4317A5401 GRIGIO SCURO - DIM. MM L=955 P=320 </v>
      </c>
      <c r="E1520" s="23" t="str">
        <f>IF($A$4="I",VLOOKUP(B1520,lingue!$A$1:$W$2481,13,FALSE),IF($A$4="GB",VLOOKUP(B1520,lingue!$A$1:$W$2481,15,FALSE),IF($A$4="E",VLOOKUP(B1520,lingue!$A$1:$W$2481,21,FALSE),IF($A$4="PL",VLOOKUP(B1520,lingue!$A$1:$W$2481,23,FALSE),IF($A$4="D",VLOOKUP(B1520,lingue!$A$1:$W$2481,17,FALSE),IF($A$4="F",VLOOKUP(B1520,lingue!$A$1:$W$2481,19,FALSE)))))))</f>
        <v>MENSOLE ZINCATE - FORNITO SMONTATO</v>
      </c>
      <c r="F1520" s="28"/>
      <c r="G1520" s="8"/>
      <c r="J1520" s="25">
        <v>1</v>
      </c>
      <c r="K1520" s="26"/>
      <c r="L1520" s="27">
        <v>63.86</v>
      </c>
      <c r="M1520" s="102"/>
    </row>
    <row r="1521" spans="1:13" ht="21.75" customHeight="1" x14ac:dyDescent="0.25">
      <c r="A1521" s="34" t="s">
        <v>1238</v>
      </c>
      <c r="B1521" s="22" t="s">
        <v>1499</v>
      </c>
      <c r="D1521" s="8" t="str">
        <f>IF($A$4="I",VLOOKUP(B1521,lingue!$A$1:$W$2481,12,FALSE),IF($A$4="GB",VLOOKUP(B1521,lingue!$A$1:$W$2481,14,FALSE),IF($A$4="E",VLOOKUP(B1521,lingue!$A$1:$W$2481,20,FALSE),IF($A$4="PL",VLOOKUP(B1521,lingue!$A$1:$W$2481,22,FALSE),IF($A$4="D",VLOOKUP(B1521,lingue!$A$1:$W$2481,16,FALSE),IF($A$4="F",VLOOKUP(B1521,lingue!$A$1:$W$2481,18,FALSE)))))))</f>
        <v xml:space="preserve">MENSOLA QUICK INCLINABILE AGGIUNTIVA PROF. 320 MM + 2 ATHENA AT4322A5101 GRIGIO SCURO - DIM. MM L=955 P=320 </v>
      </c>
      <c r="E1521" s="23" t="str">
        <f>IF($A$4="I",VLOOKUP(B1521,lingue!$A$1:$W$2481,13,FALSE),IF($A$4="GB",VLOOKUP(B1521,lingue!$A$1:$W$2481,15,FALSE),IF($A$4="E",VLOOKUP(B1521,lingue!$A$1:$W$2481,21,FALSE),IF($A$4="PL",VLOOKUP(B1521,lingue!$A$1:$W$2481,23,FALSE),IF($A$4="D",VLOOKUP(B1521,lingue!$A$1:$W$2481,17,FALSE),IF($A$4="F",VLOOKUP(B1521,lingue!$A$1:$W$2481,19,FALSE)))))))</f>
        <v>MENSOLE ZINCATE - FORNITO SMONTATO</v>
      </c>
      <c r="F1521" s="28"/>
      <c r="G1521" s="8"/>
      <c r="J1521" s="25">
        <v>1</v>
      </c>
      <c r="K1521" s="26"/>
      <c r="L1521" s="27">
        <v>68.88</v>
      </c>
      <c r="M1521" s="102"/>
    </row>
    <row r="1522" spans="1:13" ht="21.75" customHeight="1" x14ac:dyDescent="0.25">
      <c r="A1522" s="34" t="s">
        <v>1238</v>
      </c>
      <c r="B1522" s="22" t="s">
        <v>1500</v>
      </c>
      <c r="D1522" s="8" t="str">
        <f>IF($A$4="I",VLOOKUP(B1522,lingue!$A$1:$W$2481,12,FALSE),IF($A$4="GB",VLOOKUP(B1522,lingue!$A$1:$W$2481,14,FALSE),IF($A$4="E",VLOOKUP(B1522,lingue!$A$1:$W$2481,20,FALSE),IF($A$4="PL",VLOOKUP(B1522,lingue!$A$1:$W$2481,22,FALSE),IF($A$4="D",VLOOKUP(B1522,lingue!$A$1:$W$2481,16,FALSE),IF($A$4="F",VLOOKUP(B1522,lingue!$A$1:$W$2481,18,FALSE)))))))</f>
        <v xml:space="preserve">MENSOLA QUICK INCLINABILE AGGIUNTIVA PROF. 320 MM + 2 ATHENA REPLAST AT4322A5401 GRIGIO SCURO - DIM. MM L=955 P=320 </v>
      </c>
      <c r="E1522" s="23" t="str">
        <f>IF($A$4="I",VLOOKUP(B1522,lingue!$A$1:$W$2481,13,FALSE),IF($A$4="GB",VLOOKUP(B1522,lingue!$A$1:$W$2481,15,FALSE),IF($A$4="E",VLOOKUP(B1522,lingue!$A$1:$W$2481,21,FALSE),IF($A$4="PL",VLOOKUP(B1522,lingue!$A$1:$W$2481,23,FALSE),IF($A$4="D",VLOOKUP(B1522,lingue!$A$1:$W$2481,17,FALSE),IF($A$4="F",VLOOKUP(B1522,lingue!$A$1:$W$2481,19,FALSE)))))))</f>
        <v>MENSOLE ZINCATE - FORNITO SMONTATO</v>
      </c>
      <c r="F1522" s="28"/>
      <c r="G1522" s="8"/>
      <c r="J1522" s="25">
        <v>1</v>
      </c>
      <c r="K1522" s="26"/>
      <c r="L1522" s="27">
        <v>65.8</v>
      </c>
      <c r="M1522" s="102"/>
    </row>
    <row r="1523" spans="1:13" ht="21.75" customHeight="1" x14ac:dyDescent="0.25">
      <c r="A1523" s="34" t="s">
        <v>1238</v>
      </c>
      <c r="B1523" s="22" t="s">
        <v>1501</v>
      </c>
      <c r="D1523" s="8" t="str">
        <f>IF($A$4="I",VLOOKUP(B1523,lingue!$A$1:$W$2481,12,FALSE),IF($A$4="GB",VLOOKUP(B1523,lingue!$A$1:$W$2481,14,FALSE),IF($A$4="E",VLOOKUP(B1523,lingue!$A$1:$W$2481,20,FALSE),IF($A$4="PL",VLOOKUP(B1523,lingue!$A$1:$W$2481,22,FALSE),IF($A$4="D",VLOOKUP(B1523,lingue!$A$1:$W$2481,16,FALSE),IF($A$4="F",VLOOKUP(B1523,lingue!$A$1:$W$2481,18,FALSE)))))))</f>
        <v xml:space="preserve">MENSOLA QUICK INCLINABILE AGGIUNTIVA PROF. 420 MM + 3 ATHENA AT4312A5101 GRIGIO SCURO - DIM. MM L=955 P=420 </v>
      </c>
      <c r="E1523" s="23" t="str">
        <f>IF($A$4="I",VLOOKUP(B1523,lingue!$A$1:$W$2481,13,FALSE),IF($A$4="GB",VLOOKUP(B1523,lingue!$A$1:$W$2481,15,FALSE),IF($A$4="E",VLOOKUP(B1523,lingue!$A$1:$W$2481,21,FALSE),IF($A$4="PL",VLOOKUP(B1523,lingue!$A$1:$W$2481,23,FALSE),IF($A$4="D",VLOOKUP(B1523,lingue!$A$1:$W$2481,17,FALSE),IF($A$4="F",VLOOKUP(B1523,lingue!$A$1:$W$2481,19,FALSE)))))))</f>
        <v>MENSOLE ZINCATE - FORNITO SMONTATO</v>
      </c>
      <c r="F1523" s="28"/>
      <c r="G1523" s="8"/>
      <c r="J1523" s="25">
        <v>1</v>
      </c>
      <c r="K1523" s="26"/>
      <c r="L1523" s="27">
        <v>68.69</v>
      </c>
      <c r="M1523" s="102"/>
    </row>
    <row r="1524" spans="1:13" ht="21.75" customHeight="1" x14ac:dyDescent="0.25">
      <c r="A1524" s="34" t="s">
        <v>1238</v>
      </c>
      <c r="B1524" s="22" t="s">
        <v>1502</v>
      </c>
      <c r="D1524" s="8" t="str">
        <f>IF($A$4="I",VLOOKUP(B1524,lingue!$A$1:$W$2481,12,FALSE),IF($A$4="GB",VLOOKUP(B1524,lingue!$A$1:$W$2481,14,FALSE),IF($A$4="E",VLOOKUP(B1524,lingue!$A$1:$W$2481,20,FALSE),IF($A$4="PL",VLOOKUP(B1524,lingue!$A$1:$W$2481,22,FALSE),IF($A$4="D",VLOOKUP(B1524,lingue!$A$1:$W$2481,16,FALSE),IF($A$4="F",VLOOKUP(B1524,lingue!$A$1:$W$2481,18,FALSE)))))))</f>
        <v xml:space="preserve">MENSOLA QUICK INCLINABILE AGGIUNTIVA PROF. 420 MM + 3 ATHENA REPLAST AT4312A5401 GRIGIO SCURO - DIM. MM L=955 P=420 </v>
      </c>
      <c r="E1524" s="23" t="str">
        <f>IF($A$4="I",VLOOKUP(B1524,lingue!$A$1:$W$2481,13,FALSE),IF($A$4="GB",VLOOKUP(B1524,lingue!$A$1:$W$2481,15,FALSE),IF($A$4="E",VLOOKUP(B1524,lingue!$A$1:$W$2481,21,FALSE),IF($A$4="PL",VLOOKUP(B1524,lingue!$A$1:$W$2481,23,FALSE),IF($A$4="D",VLOOKUP(B1524,lingue!$A$1:$W$2481,17,FALSE),IF($A$4="F",VLOOKUP(B1524,lingue!$A$1:$W$2481,19,FALSE)))))))</f>
        <v>MENSOLE ZINCATE - FORNITO SMONTATO</v>
      </c>
      <c r="F1524" s="28"/>
      <c r="G1524" s="8"/>
      <c r="J1524" s="25">
        <v>1</v>
      </c>
      <c r="K1524" s="26"/>
      <c r="L1524" s="27">
        <v>64.34</v>
      </c>
      <c r="M1524" s="102"/>
    </row>
    <row r="1525" spans="1:13" ht="21.75" customHeight="1" x14ac:dyDescent="0.25">
      <c r="A1525" s="34" t="s">
        <v>1238</v>
      </c>
      <c r="B1525" s="22" t="s">
        <v>1503</v>
      </c>
      <c r="D1525" s="8" t="str">
        <f>IF($A$4="I",VLOOKUP(B1525,lingue!$A$1:$W$2481,12,FALSE),IF($A$4="GB",VLOOKUP(B1525,lingue!$A$1:$W$2481,14,FALSE),IF($A$4="E",VLOOKUP(B1525,lingue!$A$1:$W$2481,20,FALSE),IF($A$4="PL",VLOOKUP(B1525,lingue!$A$1:$W$2481,22,FALSE),IF($A$4="D",VLOOKUP(B1525,lingue!$A$1:$W$2481,16,FALSE),IF($A$4="F",VLOOKUP(B1525,lingue!$A$1:$W$2481,18,FALSE)))))))</f>
        <v xml:space="preserve">MENSOLA QUICK INCLINABILE AGGIUNTIVA PROF. 420 MM + 3 ATHENA AT4317A5101 GRIGIO SCURO - DIM. MM L=955 P=420 </v>
      </c>
      <c r="E1525" s="23" t="str">
        <f>IF($A$4="I",VLOOKUP(B1525,lingue!$A$1:$W$2481,13,FALSE),IF($A$4="GB",VLOOKUP(B1525,lingue!$A$1:$W$2481,15,FALSE),IF($A$4="E",VLOOKUP(B1525,lingue!$A$1:$W$2481,21,FALSE),IF($A$4="PL",VLOOKUP(B1525,lingue!$A$1:$W$2481,23,FALSE),IF($A$4="D",VLOOKUP(B1525,lingue!$A$1:$W$2481,17,FALSE),IF($A$4="F",VLOOKUP(B1525,lingue!$A$1:$W$2481,19,FALSE)))))))</f>
        <v>MENSOLE ZINCATE - FORNITO SMONTATO</v>
      </c>
      <c r="F1525" s="28"/>
      <c r="G1525" s="8"/>
      <c r="J1525" s="25">
        <v>1</v>
      </c>
      <c r="K1525" s="26"/>
      <c r="L1525" s="27">
        <v>74.98</v>
      </c>
      <c r="M1525" s="102"/>
    </row>
    <row r="1526" spans="1:13" ht="21.75" customHeight="1" x14ac:dyDescent="0.25">
      <c r="A1526" s="34" t="s">
        <v>1238</v>
      </c>
      <c r="B1526" s="22" t="s">
        <v>1504</v>
      </c>
      <c r="D1526" s="8" t="str">
        <f>IF($A$4="I",VLOOKUP(B1526,lingue!$A$1:$W$2481,12,FALSE),IF($A$4="GB",VLOOKUP(B1526,lingue!$A$1:$W$2481,14,FALSE),IF($A$4="E",VLOOKUP(B1526,lingue!$A$1:$W$2481,20,FALSE),IF($A$4="PL",VLOOKUP(B1526,lingue!$A$1:$W$2481,22,FALSE),IF($A$4="D",VLOOKUP(B1526,lingue!$A$1:$W$2481,16,FALSE),IF($A$4="F",VLOOKUP(B1526,lingue!$A$1:$W$2481,18,FALSE)))))))</f>
        <v xml:space="preserve">MENSOLA QUICK INCLINABILE AGGIUNTIVA PROF. 420 MM + 3 ATHENA REPLAST AT4317A5401 GRIGIO SCURO - DIM. MM L=955 P=420 </v>
      </c>
      <c r="E1526" s="23" t="str">
        <f>IF($A$4="I",VLOOKUP(B1526,lingue!$A$1:$W$2481,13,FALSE),IF($A$4="GB",VLOOKUP(B1526,lingue!$A$1:$W$2481,15,FALSE),IF($A$4="E",VLOOKUP(B1526,lingue!$A$1:$W$2481,21,FALSE),IF($A$4="PL",VLOOKUP(B1526,lingue!$A$1:$W$2481,23,FALSE),IF($A$4="D",VLOOKUP(B1526,lingue!$A$1:$W$2481,17,FALSE),IF($A$4="F",VLOOKUP(B1526,lingue!$A$1:$W$2481,19,FALSE)))))))</f>
        <v>MENSOLE ZINCATE - FORNITO SMONTATO</v>
      </c>
      <c r="F1526" s="28"/>
      <c r="G1526" s="8"/>
      <c r="J1526" s="25">
        <v>1</v>
      </c>
      <c r="K1526" s="26"/>
      <c r="L1526" s="27">
        <v>69.94</v>
      </c>
      <c r="M1526" s="102"/>
    </row>
    <row r="1527" spans="1:13" ht="21.75" customHeight="1" x14ac:dyDescent="0.25">
      <c r="A1527" s="34" t="s">
        <v>1238</v>
      </c>
      <c r="B1527" s="22" t="s">
        <v>1505</v>
      </c>
      <c r="D1527" s="8" t="str">
        <f>IF($A$4="I",VLOOKUP(B1527,lingue!$A$1:$W$2481,12,FALSE),IF($A$4="GB",VLOOKUP(B1527,lingue!$A$1:$W$2481,14,FALSE),IF($A$4="E",VLOOKUP(B1527,lingue!$A$1:$W$2481,20,FALSE),IF($A$4="PL",VLOOKUP(B1527,lingue!$A$1:$W$2481,22,FALSE),IF($A$4="D",VLOOKUP(B1527,lingue!$A$1:$W$2481,16,FALSE),IF($A$4="F",VLOOKUP(B1527,lingue!$A$1:$W$2481,18,FALSE)))))))</f>
        <v xml:space="preserve">MENSOLA QUICK INCLINABILE AGGIUNTIVA PROF. 420 MM + 3 ATHENA AT4322A5101 GRIGIO SCURO - DIM. MM L=955 P=420 </v>
      </c>
      <c r="E1527" s="23" t="str">
        <f>IF($A$4="I",VLOOKUP(B1527,lingue!$A$1:$W$2481,13,FALSE),IF($A$4="GB",VLOOKUP(B1527,lingue!$A$1:$W$2481,15,FALSE),IF($A$4="E",VLOOKUP(B1527,lingue!$A$1:$W$2481,21,FALSE),IF($A$4="PL",VLOOKUP(B1527,lingue!$A$1:$W$2481,23,FALSE),IF($A$4="D",VLOOKUP(B1527,lingue!$A$1:$W$2481,17,FALSE),IF($A$4="F",VLOOKUP(B1527,lingue!$A$1:$W$2481,19,FALSE)))))))</f>
        <v>MENSOLE ZINCATE - FORNITO SMONTATO</v>
      </c>
      <c r="F1527" s="28"/>
      <c r="G1527" s="8"/>
      <c r="J1527" s="25">
        <v>1</v>
      </c>
      <c r="K1527" s="26"/>
      <c r="L1527" s="27">
        <v>77.47</v>
      </c>
      <c r="M1527" s="102"/>
    </row>
    <row r="1528" spans="1:13" ht="21.75" customHeight="1" x14ac:dyDescent="0.25">
      <c r="A1528" s="34" t="s">
        <v>1238</v>
      </c>
      <c r="B1528" s="22" t="s">
        <v>1506</v>
      </c>
      <c r="D1528" s="8" t="str">
        <f>IF($A$4="I",VLOOKUP(B1528,lingue!$A$1:$W$2481,12,FALSE),IF($A$4="GB",VLOOKUP(B1528,lingue!$A$1:$W$2481,14,FALSE),IF($A$4="E",VLOOKUP(B1528,lingue!$A$1:$W$2481,20,FALSE),IF($A$4="PL",VLOOKUP(B1528,lingue!$A$1:$W$2481,22,FALSE),IF($A$4="D",VLOOKUP(B1528,lingue!$A$1:$W$2481,16,FALSE),IF($A$4="F",VLOOKUP(B1528,lingue!$A$1:$W$2481,18,FALSE)))))))</f>
        <v xml:space="preserve">MENSOLA QUICK INCLINABILE AGGIUNTIVA PROF. 420 MM + 3 ATHENA REPLAST AT4322A5401 GRIGIO SCURO - DIM. MM L=955 P=420 </v>
      </c>
      <c r="E1528" s="23" t="str">
        <f>IF($A$4="I",VLOOKUP(B1528,lingue!$A$1:$W$2481,13,FALSE),IF($A$4="GB",VLOOKUP(B1528,lingue!$A$1:$W$2481,15,FALSE),IF($A$4="E",VLOOKUP(B1528,lingue!$A$1:$W$2481,21,FALSE),IF($A$4="PL",VLOOKUP(B1528,lingue!$A$1:$W$2481,23,FALSE),IF($A$4="D",VLOOKUP(B1528,lingue!$A$1:$W$2481,17,FALSE),IF($A$4="F",VLOOKUP(B1528,lingue!$A$1:$W$2481,19,FALSE)))))))</f>
        <v>MENSOLE ZINCATE - FORNITO SMONTATO</v>
      </c>
      <c r="F1528" s="28"/>
      <c r="G1528" s="8"/>
      <c r="J1528" s="25">
        <v>1</v>
      </c>
      <c r="K1528" s="26"/>
      <c r="L1528" s="27">
        <v>72.86</v>
      </c>
      <c r="M1528" s="102"/>
    </row>
    <row r="1529" spans="1:13" ht="21.75" customHeight="1" x14ac:dyDescent="0.25">
      <c r="A1529" s="34" t="s">
        <v>1238</v>
      </c>
      <c r="B1529" s="22" t="s">
        <v>1507</v>
      </c>
      <c r="D1529" s="8" t="str">
        <f>IF($A$4="I",VLOOKUP(B1529,lingue!$A$1:$W$2481,12,FALSE),IF($A$4="GB",VLOOKUP(B1529,lingue!$A$1:$W$2481,14,FALSE),IF($A$4="E",VLOOKUP(B1529,lingue!$A$1:$W$2481,20,FALSE),IF($A$4="PL",VLOOKUP(B1529,lingue!$A$1:$W$2481,22,FALSE),IF($A$4="D",VLOOKUP(B1529,lingue!$A$1:$W$2481,16,FALSE),IF($A$4="F",VLOOKUP(B1529,lingue!$A$1:$W$2481,18,FALSE)))))))</f>
        <v xml:space="preserve">MENSOLA QUICK INCLINABILE AGGIUNTIVA PROF. 600 MM + 2 ATHENA AT6412A5101 GRIGIO SCURO - DIM. MM L=955 P=600 </v>
      </c>
      <c r="E1529" s="23" t="str">
        <f>IF($A$4="I",VLOOKUP(B1529,lingue!$A$1:$W$2481,13,FALSE),IF($A$4="GB",VLOOKUP(B1529,lingue!$A$1:$W$2481,15,FALSE),IF($A$4="E",VLOOKUP(B1529,lingue!$A$1:$W$2481,21,FALSE),IF($A$4="PL",VLOOKUP(B1529,lingue!$A$1:$W$2481,23,FALSE),IF($A$4="D",VLOOKUP(B1529,lingue!$A$1:$W$2481,17,FALSE),IF($A$4="F",VLOOKUP(B1529,lingue!$A$1:$W$2481,19,FALSE)))))))</f>
        <v>MENSOLE ZINCATE - FORNITO SMONTATO</v>
      </c>
      <c r="F1529" s="28"/>
      <c r="G1529" s="8"/>
      <c r="J1529" s="25">
        <v>1</v>
      </c>
      <c r="K1529" s="26"/>
      <c r="L1529" s="27">
        <v>76.58</v>
      </c>
      <c r="M1529" s="102"/>
    </row>
    <row r="1530" spans="1:13" ht="21.75" customHeight="1" x14ac:dyDescent="0.25">
      <c r="A1530" s="34" t="s">
        <v>1238</v>
      </c>
      <c r="B1530" s="22" t="s">
        <v>1508</v>
      </c>
      <c r="D1530" s="8" t="str">
        <f>IF($A$4="I",VLOOKUP(B1530,lingue!$A$1:$W$2481,12,FALSE),IF($A$4="GB",VLOOKUP(B1530,lingue!$A$1:$W$2481,14,FALSE),IF($A$4="E",VLOOKUP(B1530,lingue!$A$1:$W$2481,20,FALSE),IF($A$4="PL",VLOOKUP(B1530,lingue!$A$1:$W$2481,22,FALSE),IF($A$4="D",VLOOKUP(B1530,lingue!$A$1:$W$2481,16,FALSE),IF($A$4="F",VLOOKUP(B1530,lingue!$A$1:$W$2481,18,FALSE)))))))</f>
        <v xml:space="preserve">MENSOLA QUICK INCLINABILE AGGIUNTIVA PROF. 600 MM + 2 ATHENA REPLAST AT6412A5401 GRIGIO SCURO - DIM. MM L=955 P=600 </v>
      </c>
      <c r="E1530" s="23" t="str">
        <f>IF($A$4="I",VLOOKUP(B1530,lingue!$A$1:$W$2481,13,FALSE),IF($A$4="GB",VLOOKUP(B1530,lingue!$A$1:$W$2481,15,FALSE),IF($A$4="E",VLOOKUP(B1530,lingue!$A$1:$W$2481,21,FALSE),IF($A$4="PL",VLOOKUP(B1530,lingue!$A$1:$W$2481,23,FALSE),IF($A$4="D",VLOOKUP(B1530,lingue!$A$1:$W$2481,17,FALSE),IF($A$4="F",VLOOKUP(B1530,lingue!$A$1:$W$2481,19,FALSE)))))))</f>
        <v>MENSOLE ZINCATE - FORNITO SMONTATO</v>
      </c>
      <c r="F1530" s="28"/>
      <c r="G1530" s="8"/>
      <c r="J1530" s="25">
        <v>1</v>
      </c>
      <c r="K1530" s="26"/>
      <c r="L1530" s="27">
        <v>72.72</v>
      </c>
      <c r="M1530" s="102"/>
    </row>
    <row r="1531" spans="1:13" ht="21.75" customHeight="1" x14ac:dyDescent="0.25">
      <c r="A1531" s="34" t="s">
        <v>1238</v>
      </c>
      <c r="B1531" s="22" t="s">
        <v>1509</v>
      </c>
      <c r="D1531" s="8" t="str">
        <f>IF($A$4="I",VLOOKUP(B1531,lingue!$A$1:$W$2481,12,FALSE),IF($A$4="GB",VLOOKUP(B1531,lingue!$A$1:$W$2481,14,FALSE),IF($A$4="E",VLOOKUP(B1531,lingue!$A$1:$W$2481,20,FALSE),IF($A$4="PL",VLOOKUP(B1531,lingue!$A$1:$W$2481,22,FALSE),IF($A$4="D",VLOOKUP(B1531,lingue!$A$1:$W$2481,16,FALSE),IF($A$4="F",VLOOKUP(B1531,lingue!$A$1:$W$2481,18,FALSE)))))))</f>
        <v xml:space="preserve">MENSOLA QUICK INCLINABILE AGGIUNTIVA PROF. 600 MM + 2 ATHENA AT6417A5101 GRIGIO SCURO - DIM. MM L=955 P=600 </v>
      </c>
      <c r="E1531" s="23" t="str">
        <f>IF($A$4="I",VLOOKUP(B1531,lingue!$A$1:$W$2481,13,FALSE),IF($A$4="GB",VLOOKUP(B1531,lingue!$A$1:$W$2481,15,FALSE),IF($A$4="E",VLOOKUP(B1531,lingue!$A$1:$W$2481,21,FALSE),IF($A$4="PL",VLOOKUP(B1531,lingue!$A$1:$W$2481,23,FALSE),IF($A$4="D",VLOOKUP(B1531,lingue!$A$1:$W$2481,17,FALSE),IF($A$4="F",VLOOKUP(B1531,lingue!$A$1:$W$2481,19,FALSE)))))))</f>
        <v>MENSOLE ZINCATE - FORNITO SMONTATO</v>
      </c>
      <c r="F1531" s="28"/>
      <c r="G1531" s="8"/>
      <c r="J1531" s="25">
        <v>1</v>
      </c>
      <c r="K1531" s="26"/>
      <c r="L1531" s="27">
        <v>82.5</v>
      </c>
      <c r="M1531" s="102"/>
    </row>
    <row r="1532" spans="1:13" ht="21.75" customHeight="1" x14ac:dyDescent="0.25">
      <c r="A1532" s="34" t="s">
        <v>1238</v>
      </c>
      <c r="B1532" s="22" t="s">
        <v>1510</v>
      </c>
      <c r="D1532" s="8" t="str">
        <f>IF($A$4="I",VLOOKUP(B1532,lingue!$A$1:$W$2481,12,FALSE),IF($A$4="GB",VLOOKUP(B1532,lingue!$A$1:$W$2481,14,FALSE),IF($A$4="E",VLOOKUP(B1532,lingue!$A$1:$W$2481,20,FALSE),IF($A$4="PL",VLOOKUP(B1532,lingue!$A$1:$W$2481,22,FALSE),IF($A$4="D",VLOOKUP(B1532,lingue!$A$1:$W$2481,16,FALSE),IF($A$4="F",VLOOKUP(B1532,lingue!$A$1:$W$2481,18,FALSE)))))))</f>
        <v xml:space="preserve">MENSOLA QUICK INCLINABILE AGGIUNTIVA PROF. 600 MM + 2 ATHENA REPLAST AT6417A5401 GRIGIO SCURO - DIM. MM L=955 P=600 </v>
      </c>
      <c r="E1532" s="23" t="str">
        <f>IF($A$4="I",VLOOKUP(B1532,lingue!$A$1:$W$2481,13,FALSE),IF($A$4="GB",VLOOKUP(B1532,lingue!$A$1:$W$2481,15,FALSE),IF($A$4="E",VLOOKUP(B1532,lingue!$A$1:$W$2481,21,FALSE),IF($A$4="PL",VLOOKUP(B1532,lingue!$A$1:$W$2481,23,FALSE),IF($A$4="D",VLOOKUP(B1532,lingue!$A$1:$W$2481,17,FALSE),IF($A$4="F",VLOOKUP(B1532,lingue!$A$1:$W$2481,19,FALSE)))))))</f>
        <v>MENSOLE ZINCATE - FORNITO SMONTATO</v>
      </c>
      <c r="F1532" s="28"/>
      <c r="G1532" s="8"/>
      <c r="J1532" s="25">
        <v>1</v>
      </c>
      <c r="K1532" s="26"/>
      <c r="L1532" s="27">
        <v>76.91</v>
      </c>
      <c r="M1532" s="102"/>
    </row>
    <row r="1533" spans="1:13" ht="21.75" customHeight="1" x14ac:dyDescent="0.25">
      <c r="A1533" s="34" t="s">
        <v>1238</v>
      </c>
      <c r="B1533" s="22" t="s">
        <v>1511</v>
      </c>
      <c r="D1533" s="8" t="str">
        <f>IF($A$4="I",VLOOKUP(B1533,lingue!$A$1:$W$2481,12,FALSE),IF($A$4="GB",VLOOKUP(B1533,lingue!$A$1:$W$2481,14,FALSE),IF($A$4="E",VLOOKUP(B1533,lingue!$A$1:$W$2481,20,FALSE),IF($A$4="PL",VLOOKUP(B1533,lingue!$A$1:$W$2481,22,FALSE),IF($A$4="D",VLOOKUP(B1533,lingue!$A$1:$W$2481,16,FALSE),IF($A$4="F",VLOOKUP(B1533,lingue!$A$1:$W$2481,18,FALSE)))))))</f>
        <v xml:space="preserve">MENSOLA QUICK INCLINABILE AGGIUNTIVA PROF. 600 MM + 2 ATHENA AT6422A5101 GRIGIO SCURO - DIM. MM L=955 P=600 </v>
      </c>
      <c r="E1533" s="23" t="str">
        <f>IF($A$4="I",VLOOKUP(B1533,lingue!$A$1:$W$2481,13,FALSE),IF($A$4="GB",VLOOKUP(B1533,lingue!$A$1:$W$2481,15,FALSE),IF($A$4="E",VLOOKUP(B1533,lingue!$A$1:$W$2481,21,FALSE),IF($A$4="PL",VLOOKUP(B1533,lingue!$A$1:$W$2481,23,FALSE),IF($A$4="D",VLOOKUP(B1533,lingue!$A$1:$W$2481,17,FALSE),IF($A$4="F",VLOOKUP(B1533,lingue!$A$1:$W$2481,19,FALSE)))))))</f>
        <v>MENSOLE ZINCATE - FORNITO SMONTATO</v>
      </c>
      <c r="F1533" s="28"/>
      <c r="G1533" s="8"/>
      <c r="J1533" s="25">
        <v>1</v>
      </c>
      <c r="K1533" s="26"/>
      <c r="L1533" s="27">
        <v>91.97</v>
      </c>
      <c r="M1533" s="102"/>
    </row>
    <row r="1534" spans="1:13" ht="21.75" customHeight="1" x14ac:dyDescent="0.25">
      <c r="A1534" s="34" t="s">
        <v>1238</v>
      </c>
      <c r="B1534" s="22" t="s">
        <v>1512</v>
      </c>
      <c r="D1534" s="8" t="str">
        <f>IF($A$4="I",VLOOKUP(B1534,lingue!$A$1:$W$2481,12,FALSE),IF($A$4="GB",VLOOKUP(B1534,lingue!$A$1:$W$2481,14,FALSE),IF($A$4="E",VLOOKUP(B1534,lingue!$A$1:$W$2481,20,FALSE),IF($A$4="PL",VLOOKUP(B1534,lingue!$A$1:$W$2481,22,FALSE),IF($A$4="D",VLOOKUP(B1534,lingue!$A$1:$W$2481,16,FALSE),IF($A$4="F",VLOOKUP(B1534,lingue!$A$1:$W$2481,18,FALSE)))))))</f>
        <v xml:space="preserve">MENSOLA QUICK INCLINABILE AGGIUNTIVA PROF. 600 MM + 2 ATHENA REPLAST AT6422A5401 GRIGIO SCURO - DIM. MM L=955 P=600 </v>
      </c>
      <c r="E1534" s="23" t="str">
        <f>IF($A$4="I",VLOOKUP(B1534,lingue!$A$1:$W$2481,13,FALSE),IF($A$4="GB",VLOOKUP(B1534,lingue!$A$1:$W$2481,15,FALSE),IF($A$4="E",VLOOKUP(B1534,lingue!$A$1:$W$2481,21,FALSE),IF($A$4="PL",VLOOKUP(B1534,lingue!$A$1:$W$2481,23,FALSE),IF($A$4="D",VLOOKUP(B1534,lingue!$A$1:$W$2481,17,FALSE),IF($A$4="F",VLOOKUP(B1534,lingue!$A$1:$W$2481,19,FALSE)))))))</f>
        <v>MENSOLE ZINCATE - FORNITO SMONTATO</v>
      </c>
      <c r="F1534" s="28"/>
      <c r="G1534" s="8"/>
      <c r="J1534" s="25">
        <v>1</v>
      </c>
      <c r="K1534" s="26"/>
      <c r="L1534" s="27">
        <v>83.74</v>
      </c>
      <c r="M1534" s="102"/>
    </row>
    <row r="1535" spans="1:13" ht="21.75" customHeight="1" x14ac:dyDescent="0.25">
      <c r="A1535" s="34" t="s">
        <v>1238</v>
      </c>
      <c r="B1535" s="22" t="s">
        <v>1513</v>
      </c>
      <c r="D1535" s="8" t="str">
        <f>IF($A$4="I",VLOOKUP(B1535,lingue!$A$1:$W$2481,12,FALSE),IF($A$4="GB",VLOOKUP(B1535,lingue!$A$1:$W$2481,14,FALSE),IF($A$4="E",VLOOKUP(B1535,lingue!$A$1:$W$2481,20,FALSE),IF($A$4="PL",VLOOKUP(B1535,lingue!$A$1:$W$2481,22,FALSE),IF($A$4="D",VLOOKUP(B1535,lingue!$A$1:$W$2481,16,FALSE),IF($A$4="F",VLOOKUP(B1535,lingue!$A$1:$W$2481,18,FALSE)))))))</f>
        <v xml:space="preserve">MENSOLA QUICK INCLINABILE AGGIUNTIVA PROF. 600 MM + 1 ATHENA AT8612C5101 GRIGIO SCURO - DIM. MM L=955 P=600 </v>
      </c>
      <c r="E1535" s="23" t="str">
        <f>IF($A$4="I",VLOOKUP(B1535,lingue!$A$1:$W$2481,13,FALSE),IF($A$4="GB",VLOOKUP(B1535,lingue!$A$1:$W$2481,15,FALSE),IF($A$4="E",VLOOKUP(B1535,lingue!$A$1:$W$2481,21,FALSE),IF($A$4="PL",VLOOKUP(B1535,lingue!$A$1:$W$2481,23,FALSE),IF($A$4="D",VLOOKUP(B1535,lingue!$A$1:$W$2481,17,FALSE),IF($A$4="F",VLOOKUP(B1535,lingue!$A$1:$W$2481,19,FALSE)))))))</f>
        <v>MENSOLE ZINCATE - FORNITO SMONTATO</v>
      </c>
      <c r="F1535" s="28"/>
      <c r="G1535" s="8"/>
      <c r="J1535" s="25">
        <v>1</v>
      </c>
      <c r="K1535" s="26"/>
      <c r="L1535" s="27">
        <v>83.96</v>
      </c>
      <c r="M1535" s="102"/>
    </row>
    <row r="1536" spans="1:13" ht="21.75" customHeight="1" x14ac:dyDescent="0.25">
      <c r="A1536" s="34" t="s">
        <v>1238</v>
      </c>
      <c r="B1536" s="22" t="s">
        <v>1514</v>
      </c>
      <c r="D1536" s="8" t="str">
        <f>IF($A$4="I",VLOOKUP(B1536,lingue!$A$1:$W$2481,12,FALSE),IF($A$4="GB",VLOOKUP(B1536,lingue!$A$1:$W$2481,14,FALSE),IF($A$4="E",VLOOKUP(B1536,lingue!$A$1:$W$2481,20,FALSE),IF($A$4="PL",VLOOKUP(B1536,lingue!$A$1:$W$2481,22,FALSE),IF($A$4="D",VLOOKUP(B1536,lingue!$A$1:$W$2481,16,FALSE),IF($A$4="F",VLOOKUP(B1536,lingue!$A$1:$W$2481,18,FALSE)))))))</f>
        <v xml:space="preserve">MENSOLA QUICK INCLINABILE AGGIUNTIVA PROF. 600 MM + 1 ATHENA REPLAST AT8612C5401 GRIGIO SCURO - DIM. MM L=955 P=600 </v>
      </c>
      <c r="E1536" s="23" t="str">
        <f>IF($A$4="I",VLOOKUP(B1536,lingue!$A$1:$W$2481,13,FALSE),IF($A$4="GB",VLOOKUP(B1536,lingue!$A$1:$W$2481,15,FALSE),IF($A$4="E",VLOOKUP(B1536,lingue!$A$1:$W$2481,21,FALSE),IF($A$4="PL",VLOOKUP(B1536,lingue!$A$1:$W$2481,23,FALSE),IF($A$4="D",VLOOKUP(B1536,lingue!$A$1:$W$2481,17,FALSE),IF($A$4="F",VLOOKUP(B1536,lingue!$A$1:$W$2481,19,FALSE)))))))</f>
        <v>MENSOLE ZINCATE - FORNITO SMONTATO</v>
      </c>
      <c r="F1536" s="28"/>
      <c r="G1536" s="8"/>
      <c r="J1536" s="25">
        <v>1</v>
      </c>
      <c r="K1536" s="26"/>
      <c r="L1536" s="27">
        <v>77.319999999999993</v>
      </c>
      <c r="M1536" s="102"/>
    </row>
    <row r="1537" spans="1:13" ht="21.75" customHeight="1" x14ac:dyDescent="0.25">
      <c r="A1537" s="34" t="s">
        <v>1238</v>
      </c>
      <c r="B1537" s="22" t="s">
        <v>1515</v>
      </c>
      <c r="D1537" s="8" t="str">
        <f>IF($A$4="I",VLOOKUP(B1537,lingue!$A$1:$W$2481,12,FALSE),IF($A$4="GB",VLOOKUP(B1537,lingue!$A$1:$W$2481,14,FALSE),IF($A$4="E",VLOOKUP(B1537,lingue!$A$1:$W$2481,20,FALSE),IF($A$4="PL",VLOOKUP(B1537,lingue!$A$1:$W$2481,22,FALSE),IF($A$4="D",VLOOKUP(B1537,lingue!$A$1:$W$2481,16,FALSE),IF($A$4="F",VLOOKUP(B1537,lingue!$A$1:$W$2481,18,FALSE)))))))</f>
        <v xml:space="preserve">MENSOLA QUICK INCLINABILE AGGIUNTIVA PROF. 600 MM + 1 ATHENA AT8617C5101 GRIGIO SCURO - DIM. MM L=955 P=600 </v>
      </c>
      <c r="E1537" s="23" t="str">
        <f>IF($A$4="I",VLOOKUP(B1537,lingue!$A$1:$W$2481,13,FALSE),IF($A$4="GB",VLOOKUP(B1537,lingue!$A$1:$W$2481,15,FALSE),IF($A$4="E",VLOOKUP(B1537,lingue!$A$1:$W$2481,21,FALSE),IF($A$4="PL",VLOOKUP(B1537,lingue!$A$1:$W$2481,23,FALSE),IF($A$4="D",VLOOKUP(B1537,lingue!$A$1:$W$2481,17,FALSE),IF($A$4="F",VLOOKUP(B1537,lingue!$A$1:$W$2481,19,FALSE)))))))</f>
        <v>MENSOLE ZINCATE - FORNITO SMONTATO</v>
      </c>
      <c r="F1537" s="28"/>
      <c r="G1537" s="8"/>
      <c r="J1537" s="25">
        <v>1</v>
      </c>
      <c r="K1537" s="26"/>
      <c r="L1537" s="27">
        <v>86.5</v>
      </c>
      <c r="M1537" s="102"/>
    </row>
    <row r="1538" spans="1:13" ht="21.75" customHeight="1" x14ac:dyDescent="0.25">
      <c r="A1538" s="34" t="s">
        <v>1238</v>
      </c>
      <c r="B1538" s="22" t="s">
        <v>1516</v>
      </c>
      <c r="D1538" s="8" t="str">
        <f>IF($A$4="I",VLOOKUP(B1538,lingue!$A$1:$W$2481,12,FALSE),IF($A$4="GB",VLOOKUP(B1538,lingue!$A$1:$W$2481,14,FALSE),IF($A$4="E",VLOOKUP(B1538,lingue!$A$1:$W$2481,20,FALSE),IF($A$4="PL",VLOOKUP(B1538,lingue!$A$1:$W$2481,22,FALSE),IF($A$4="D",VLOOKUP(B1538,lingue!$A$1:$W$2481,16,FALSE),IF($A$4="F",VLOOKUP(B1538,lingue!$A$1:$W$2481,18,FALSE)))))))</f>
        <v xml:space="preserve">MENSOLA QUICK INCLINABILE AGGIUNTIVA PROF. 600 MM + 1 ATHENA REPLAST AT8617C5401 GRIGIO SCURO - DIM. MM L=955 P=600 </v>
      </c>
      <c r="E1538" s="23" t="str">
        <f>IF($A$4="I",VLOOKUP(B1538,lingue!$A$1:$W$2481,13,FALSE),IF($A$4="GB",VLOOKUP(B1538,lingue!$A$1:$W$2481,15,FALSE),IF($A$4="E",VLOOKUP(B1538,lingue!$A$1:$W$2481,21,FALSE),IF($A$4="PL",VLOOKUP(B1538,lingue!$A$1:$W$2481,23,FALSE),IF($A$4="D",VLOOKUP(B1538,lingue!$A$1:$W$2481,17,FALSE),IF($A$4="F",VLOOKUP(B1538,lingue!$A$1:$W$2481,19,FALSE)))))))</f>
        <v>MENSOLE ZINCATE - FORNITO SMONTATO</v>
      </c>
      <c r="F1538" s="28"/>
      <c r="G1538" s="8"/>
      <c r="J1538" s="25">
        <v>1</v>
      </c>
      <c r="K1538" s="26"/>
      <c r="L1538" s="27">
        <v>79.34</v>
      </c>
      <c r="M1538" s="102"/>
    </row>
    <row r="1539" spans="1:13" ht="21.75" customHeight="1" x14ac:dyDescent="0.25">
      <c r="A1539" s="34" t="s">
        <v>1238</v>
      </c>
      <c r="B1539" s="22" t="s">
        <v>1517</v>
      </c>
      <c r="D1539" s="8" t="str">
        <f>IF($A$4="I",VLOOKUP(B1539,lingue!$A$1:$W$2481,12,FALSE),IF($A$4="GB",VLOOKUP(B1539,lingue!$A$1:$W$2481,14,FALSE),IF($A$4="E",VLOOKUP(B1539,lingue!$A$1:$W$2481,20,FALSE),IF($A$4="PL",VLOOKUP(B1539,lingue!$A$1:$W$2481,22,FALSE),IF($A$4="D",VLOOKUP(B1539,lingue!$A$1:$W$2481,16,FALSE),IF($A$4="F",VLOOKUP(B1539,lingue!$A$1:$W$2481,18,FALSE)))))))</f>
        <v xml:space="preserve">MENSOLA QUICK INCLINABILE AGGIUNTIVA PROF. 600 MM + 1 ATHENA AT8622C5101 GRIGIO SCURO - DIM. MM L=955 P=600 </v>
      </c>
      <c r="E1539" s="23" t="str">
        <f>IF($A$4="I",VLOOKUP(B1539,lingue!$A$1:$W$2481,13,FALSE),IF($A$4="GB",VLOOKUP(B1539,lingue!$A$1:$W$2481,15,FALSE),IF($A$4="E",VLOOKUP(B1539,lingue!$A$1:$W$2481,21,FALSE),IF($A$4="PL",VLOOKUP(B1539,lingue!$A$1:$W$2481,23,FALSE),IF($A$4="D",VLOOKUP(B1539,lingue!$A$1:$W$2481,17,FALSE),IF($A$4="F",VLOOKUP(B1539,lingue!$A$1:$W$2481,19,FALSE)))))))</f>
        <v>MENSOLE ZINCATE - FORNITO SMONTATO</v>
      </c>
      <c r="F1539" s="28"/>
      <c r="G1539" s="8"/>
      <c r="J1539" s="25">
        <v>1</v>
      </c>
      <c r="K1539" s="26"/>
      <c r="L1539" s="27">
        <v>87.73</v>
      </c>
      <c r="M1539" s="102"/>
    </row>
    <row r="1540" spans="1:13" ht="21.75" customHeight="1" x14ac:dyDescent="0.25">
      <c r="A1540" s="34" t="s">
        <v>1238</v>
      </c>
      <c r="B1540" s="22" t="s">
        <v>1518</v>
      </c>
      <c r="D1540" s="8" t="str">
        <f>IF($A$4="I",VLOOKUP(B1540,lingue!$A$1:$W$2481,12,FALSE),IF($A$4="GB",VLOOKUP(B1540,lingue!$A$1:$W$2481,14,FALSE),IF($A$4="E",VLOOKUP(B1540,lingue!$A$1:$W$2481,20,FALSE),IF($A$4="PL",VLOOKUP(B1540,lingue!$A$1:$W$2481,22,FALSE),IF($A$4="D",VLOOKUP(B1540,lingue!$A$1:$W$2481,16,FALSE),IF($A$4="F",VLOOKUP(B1540,lingue!$A$1:$W$2481,18,FALSE)))))))</f>
        <v xml:space="preserve">MENSOLA QUICK INCLINABILE AGGIUNTIVA PROF. 600 MM + 1 ATHENA REPLAST AT8622C5401 GRIGIO SCURO - DIM. MM L=955 P=600 </v>
      </c>
      <c r="E1540" s="23" t="str">
        <f>IF($A$4="I",VLOOKUP(B1540,lingue!$A$1:$W$2481,13,FALSE),IF($A$4="GB",VLOOKUP(B1540,lingue!$A$1:$W$2481,15,FALSE),IF($A$4="E",VLOOKUP(B1540,lingue!$A$1:$W$2481,21,FALSE),IF($A$4="PL",VLOOKUP(B1540,lingue!$A$1:$W$2481,23,FALSE),IF($A$4="D",VLOOKUP(B1540,lingue!$A$1:$W$2481,17,FALSE),IF($A$4="F",VLOOKUP(B1540,lingue!$A$1:$W$2481,19,FALSE)))))))</f>
        <v>MENSOLE ZINCATE - FORNITO SMONTATO</v>
      </c>
      <c r="F1540" s="28"/>
      <c r="G1540" s="8"/>
      <c r="J1540" s="25">
        <v>1</v>
      </c>
      <c r="K1540" s="26"/>
      <c r="L1540" s="27">
        <v>80.3</v>
      </c>
      <c r="M1540" s="102"/>
    </row>
    <row r="1541" spans="1:13" ht="21.75" customHeight="1" x14ac:dyDescent="0.25">
      <c r="A1541" s="34" t="s">
        <v>1238</v>
      </c>
      <c r="B1541" s="22" t="s">
        <v>1519</v>
      </c>
      <c r="D1541" s="8" t="str">
        <f>IF($A$4="I",VLOOKUP(B1541,lingue!$A$1:$W$2481,12,FALSE),IF($A$4="GB",VLOOKUP(B1541,lingue!$A$1:$W$2481,14,FALSE),IF($A$4="E",VLOOKUP(B1541,lingue!$A$1:$W$2481,20,FALSE),IF($A$4="PL",VLOOKUP(B1541,lingue!$A$1:$W$2481,22,FALSE),IF($A$4="D",VLOOKUP(B1541,lingue!$A$1:$W$2481,16,FALSE),IF($A$4="F",VLOOKUP(B1541,lingue!$A$1:$W$2481,18,FALSE)))))))</f>
        <v>SCAFFALE QUICK MONOFRONTE CON 2 MENSOLE INCLINABILI PROF. 220 MM + 6 NEXIT NX3212A5101 GRIGIO SCURO - DIM. MM L=1065 P=542 A=1813</v>
      </c>
      <c r="E1541" s="23" t="str">
        <f>IF($A$4="I",VLOOKUP(B1541,lingue!$A$1:$W$2481,13,FALSE),IF($A$4="GB",VLOOKUP(B1541,lingue!$A$1:$W$2481,15,FALSE),IF($A$4="E",VLOOKUP(B1541,lingue!$A$1:$W$2481,21,FALSE),IF($A$4="PL",VLOOKUP(B1541,lingue!$A$1:$W$2481,23,FALSE),IF($A$4="D",VLOOKUP(B1541,lingue!$A$1:$W$2481,17,FALSE),IF($A$4="F",VLOOKUP(B1541,lingue!$A$1:$W$2481,19,FALSE)))))))</f>
        <v>SCAFFALE E MENSOLE ZINCATE - FORNITO SMONTATO</v>
      </c>
      <c r="F1541" s="28"/>
      <c r="G1541" s="8"/>
      <c r="J1541" s="25">
        <v>1</v>
      </c>
      <c r="K1541" s="26"/>
      <c r="L1541" s="27">
        <v>321.84000000000003</v>
      </c>
      <c r="M1541" s="102"/>
    </row>
    <row r="1542" spans="1:13" ht="21.75" customHeight="1" x14ac:dyDescent="0.25">
      <c r="A1542" s="34" t="s">
        <v>1238</v>
      </c>
      <c r="B1542" s="22" t="s">
        <v>1520</v>
      </c>
      <c r="D1542" s="8" t="str">
        <f>IF($A$4="I",VLOOKUP(B1542,lingue!$A$1:$W$2481,12,FALSE),IF($A$4="GB",VLOOKUP(B1542,lingue!$A$1:$W$2481,14,FALSE),IF($A$4="E",VLOOKUP(B1542,lingue!$A$1:$W$2481,20,FALSE),IF($A$4="PL",VLOOKUP(B1542,lingue!$A$1:$W$2481,22,FALSE),IF($A$4="D",VLOOKUP(B1542,lingue!$A$1:$W$2481,16,FALSE),IF($A$4="F",VLOOKUP(B1542,lingue!$A$1:$W$2481,18,FALSE)))))))</f>
        <v>SCAFFALE QUICK MONOFRONTE CON 2 MENSOLE INCLINABILI PROF. 220 MM + 6 NEXIT REPLAST NX3212A5401 GRIGIO SCURO - DIM. MM L=1065 P=542 A=1813</v>
      </c>
      <c r="E1542" s="23" t="str">
        <f>IF($A$4="I",VLOOKUP(B1542,lingue!$A$1:$W$2481,13,FALSE),IF($A$4="GB",VLOOKUP(B1542,lingue!$A$1:$W$2481,15,FALSE),IF($A$4="E",VLOOKUP(B1542,lingue!$A$1:$W$2481,21,FALSE),IF($A$4="PL",VLOOKUP(B1542,lingue!$A$1:$W$2481,23,FALSE),IF($A$4="D",VLOOKUP(B1542,lingue!$A$1:$W$2481,17,FALSE),IF($A$4="F",VLOOKUP(B1542,lingue!$A$1:$W$2481,19,FALSE)))))))</f>
        <v>SCAFFALE E MENSOLE ZINCATE - FORNITO SMONTATO</v>
      </c>
      <c r="F1542" s="28"/>
      <c r="G1542" s="8"/>
      <c r="J1542" s="25">
        <v>1</v>
      </c>
      <c r="K1542" s="26"/>
      <c r="L1542" s="27">
        <v>317.44</v>
      </c>
      <c r="M1542" s="102"/>
    </row>
    <row r="1543" spans="1:13" ht="21.75" customHeight="1" x14ac:dyDescent="0.25">
      <c r="A1543" s="34" t="s">
        <v>1238</v>
      </c>
      <c r="B1543" s="22" t="s">
        <v>1521</v>
      </c>
      <c r="D1543" s="8" t="str">
        <f>IF($A$4="I",VLOOKUP(B1543,lingue!$A$1:$W$2481,12,FALSE),IF($A$4="GB",VLOOKUP(B1543,lingue!$A$1:$W$2481,14,FALSE),IF($A$4="E",VLOOKUP(B1543,lingue!$A$1:$W$2481,20,FALSE),IF($A$4="PL",VLOOKUP(B1543,lingue!$A$1:$W$2481,22,FALSE),IF($A$4="D",VLOOKUP(B1543,lingue!$A$1:$W$2481,16,FALSE),IF($A$4="F",VLOOKUP(B1543,lingue!$A$1:$W$2481,18,FALSE)))))))</f>
        <v>SCAFFALE QUICK MONOFRONTE CON 2 MENSOLE INCLINABILI PROF. 220 MM + 6 NEXIT NX3217A5101 GRIGIO SCURO - DIM. MM L=1065 P=542 A=1813</v>
      </c>
      <c r="E1543" s="23" t="str">
        <f>IF($A$4="I",VLOOKUP(B1543,lingue!$A$1:$W$2481,13,FALSE),IF($A$4="GB",VLOOKUP(B1543,lingue!$A$1:$W$2481,15,FALSE),IF($A$4="E",VLOOKUP(B1543,lingue!$A$1:$W$2481,21,FALSE),IF($A$4="PL",VLOOKUP(B1543,lingue!$A$1:$W$2481,23,FALSE),IF($A$4="D",VLOOKUP(B1543,lingue!$A$1:$W$2481,17,FALSE),IF($A$4="F",VLOOKUP(B1543,lingue!$A$1:$W$2481,19,FALSE)))))))</f>
        <v>SCAFFALE E MENSOLE ZINCATE - FORNITO SMONTATO</v>
      </c>
      <c r="F1543" s="28"/>
      <c r="G1543" s="8"/>
      <c r="J1543" s="25">
        <v>1</v>
      </c>
      <c r="K1543" s="26"/>
      <c r="L1543" s="27">
        <v>326.02</v>
      </c>
      <c r="M1543" s="102"/>
    </row>
    <row r="1544" spans="1:13" ht="21.75" customHeight="1" x14ac:dyDescent="0.25">
      <c r="A1544" s="34" t="s">
        <v>1238</v>
      </c>
      <c r="B1544" s="22" t="s">
        <v>1522</v>
      </c>
      <c r="D1544" s="8" t="str">
        <f>IF($A$4="I",VLOOKUP(B1544,lingue!$A$1:$W$2481,12,FALSE),IF($A$4="GB",VLOOKUP(B1544,lingue!$A$1:$W$2481,14,FALSE),IF($A$4="E",VLOOKUP(B1544,lingue!$A$1:$W$2481,20,FALSE),IF($A$4="PL",VLOOKUP(B1544,lingue!$A$1:$W$2481,22,FALSE),IF($A$4="D",VLOOKUP(B1544,lingue!$A$1:$W$2481,16,FALSE),IF($A$4="F",VLOOKUP(B1544,lingue!$A$1:$W$2481,18,FALSE)))))))</f>
        <v>SCAFFALE QUICK MONOFRONTE CON 2 MENSOLE INCLINABILI PROF. 220 MM + 6 NEXIT REPLAST NX3217A5401 GRIGIO SCURO - DIM. MM L=1065 P=542 A=1813</v>
      </c>
      <c r="E1544" s="23" t="str">
        <f>IF($A$4="I",VLOOKUP(B1544,lingue!$A$1:$W$2481,13,FALSE),IF($A$4="GB",VLOOKUP(B1544,lingue!$A$1:$W$2481,15,FALSE),IF($A$4="E",VLOOKUP(B1544,lingue!$A$1:$W$2481,21,FALSE),IF($A$4="PL",VLOOKUP(B1544,lingue!$A$1:$W$2481,23,FALSE),IF($A$4="D",VLOOKUP(B1544,lingue!$A$1:$W$2481,17,FALSE),IF($A$4="F",VLOOKUP(B1544,lingue!$A$1:$W$2481,19,FALSE)))))))</f>
        <v>SCAFFALE E MENSOLE ZINCATE - FORNITO SMONTATO</v>
      </c>
      <c r="F1544" s="28"/>
      <c r="G1544" s="8"/>
      <c r="J1544" s="25">
        <v>1</v>
      </c>
      <c r="K1544" s="26"/>
      <c r="L1544" s="27">
        <v>321.02999999999997</v>
      </c>
      <c r="M1544" s="102"/>
    </row>
    <row r="1545" spans="1:13" ht="21.75" customHeight="1" x14ac:dyDescent="0.25">
      <c r="A1545" s="34" t="s">
        <v>1238</v>
      </c>
      <c r="B1545" s="22" t="s">
        <v>1523</v>
      </c>
      <c r="D1545" s="8" t="str">
        <f>IF($A$4="I",VLOOKUP(B1545,lingue!$A$1:$W$2481,12,FALSE),IF($A$4="GB",VLOOKUP(B1545,lingue!$A$1:$W$2481,14,FALSE),IF($A$4="E",VLOOKUP(B1545,lingue!$A$1:$W$2481,20,FALSE),IF($A$4="PL",VLOOKUP(B1545,lingue!$A$1:$W$2481,22,FALSE),IF($A$4="D",VLOOKUP(B1545,lingue!$A$1:$W$2481,16,FALSE),IF($A$4="F",VLOOKUP(B1545,lingue!$A$1:$W$2481,18,FALSE)))))))</f>
        <v>SCAFFALE QUICK MONOFRONTE CON 2 MENSOLE INCLINABILI PROF. 320 MM + 8 NEXIT NX3212A5101 GRIGIO SCURO - DIM. MM L=1065 P=542 A=1813</v>
      </c>
      <c r="E1545" s="23" t="str">
        <f>IF($A$4="I",VLOOKUP(B1545,lingue!$A$1:$W$2481,13,FALSE),IF($A$4="GB",VLOOKUP(B1545,lingue!$A$1:$W$2481,15,FALSE),IF($A$4="E",VLOOKUP(B1545,lingue!$A$1:$W$2481,21,FALSE),IF($A$4="PL",VLOOKUP(B1545,lingue!$A$1:$W$2481,23,FALSE),IF($A$4="D",VLOOKUP(B1545,lingue!$A$1:$W$2481,17,FALSE),IF($A$4="F",VLOOKUP(B1545,lingue!$A$1:$W$2481,19,FALSE)))))))</f>
        <v>SCAFFALE E MENSOLE ZINCATE - FORNITO SMONTATO</v>
      </c>
      <c r="F1545" s="28"/>
      <c r="G1545" s="8"/>
      <c r="J1545" s="25">
        <v>1</v>
      </c>
      <c r="K1545" s="26"/>
      <c r="L1545" s="27">
        <v>342.18000000000006</v>
      </c>
      <c r="M1545" s="102"/>
    </row>
    <row r="1546" spans="1:13" ht="21.75" customHeight="1" x14ac:dyDescent="0.25">
      <c r="A1546" s="34" t="s">
        <v>1238</v>
      </c>
      <c r="B1546" s="22" t="s">
        <v>1524</v>
      </c>
      <c r="D1546" s="8" t="str">
        <f>IF($A$4="I",VLOOKUP(B1546,lingue!$A$1:$W$2481,12,FALSE),IF($A$4="GB",VLOOKUP(B1546,lingue!$A$1:$W$2481,14,FALSE),IF($A$4="E",VLOOKUP(B1546,lingue!$A$1:$W$2481,20,FALSE),IF($A$4="PL",VLOOKUP(B1546,lingue!$A$1:$W$2481,22,FALSE),IF($A$4="D",VLOOKUP(B1546,lingue!$A$1:$W$2481,16,FALSE),IF($A$4="F",VLOOKUP(B1546,lingue!$A$1:$W$2481,18,FALSE)))))))</f>
        <v>SCAFFALE QUICK MONOFRONTE CON 2 MENSOLE INCLINABILI PROF. 320 MM + 8 NEXIT REPLAST NX3212A5401 GRIGIO SCURO - DIM. MM L=1065 P=542 A=1813</v>
      </c>
      <c r="E1546" s="23" t="str">
        <f>IF($A$4="I",VLOOKUP(B1546,lingue!$A$1:$W$2481,13,FALSE),IF($A$4="GB",VLOOKUP(B1546,lingue!$A$1:$W$2481,15,FALSE),IF($A$4="E",VLOOKUP(B1546,lingue!$A$1:$W$2481,21,FALSE),IF($A$4="PL",VLOOKUP(B1546,lingue!$A$1:$W$2481,23,FALSE),IF($A$4="D",VLOOKUP(B1546,lingue!$A$1:$W$2481,17,FALSE),IF($A$4="F",VLOOKUP(B1546,lingue!$A$1:$W$2481,19,FALSE)))))))</f>
        <v>SCAFFALE E MENSOLE ZINCATE - FORNITO SMONTATO</v>
      </c>
      <c r="F1546" s="28"/>
      <c r="G1546" s="8"/>
      <c r="J1546" s="25">
        <v>1</v>
      </c>
      <c r="K1546" s="26"/>
      <c r="L1546" s="27">
        <v>336.31999999999994</v>
      </c>
      <c r="M1546" s="102"/>
    </row>
    <row r="1547" spans="1:13" ht="21.75" customHeight="1" x14ac:dyDescent="0.25">
      <c r="A1547" s="34" t="s">
        <v>1238</v>
      </c>
      <c r="B1547" s="22" t="s">
        <v>1525</v>
      </c>
      <c r="D1547" s="8" t="str">
        <f>IF($A$4="I",VLOOKUP(B1547,lingue!$A$1:$W$2481,12,FALSE),IF($A$4="GB",VLOOKUP(B1547,lingue!$A$1:$W$2481,14,FALSE),IF($A$4="E",VLOOKUP(B1547,lingue!$A$1:$W$2481,20,FALSE),IF($A$4="PL",VLOOKUP(B1547,lingue!$A$1:$W$2481,22,FALSE),IF($A$4="D",VLOOKUP(B1547,lingue!$A$1:$W$2481,16,FALSE),IF($A$4="F",VLOOKUP(B1547,lingue!$A$1:$W$2481,18,FALSE)))))))</f>
        <v>SCAFFALE QUICK MONOFRONTE CON 2 MENSOLE INCLINABILI PROF. 320 MM + 8 NEXIT NX3217A5101 GRIGIO SCURO - DIM. MM L=1065 P=542 A=1813</v>
      </c>
      <c r="E1547" s="23" t="str">
        <f>IF($A$4="I",VLOOKUP(B1547,lingue!$A$1:$W$2481,13,FALSE),IF($A$4="GB",VLOOKUP(B1547,lingue!$A$1:$W$2481,15,FALSE),IF($A$4="E",VLOOKUP(B1547,lingue!$A$1:$W$2481,21,FALSE),IF($A$4="PL",VLOOKUP(B1547,lingue!$A$1:$W$2481,23,FALSE),IF($A$4="D",VLOOKUP(B1547,lingue!$A$1:$W$2481,17,FALSE),IF($A$4="F",VLOOKUP(B1547,lingue!$A$1:$W$2481,19,FALSE)))))))</f>
        <v>SCAFFALE E MENSOLE ZINCATE - FORNITO SMONTATO</v>
      </c>
      <c r="F1547" s="28"/>
      <c r="G1547" s="8"/>
      <c r="J1547" s="25">
        <v>1</v>
      </c>
      <c r="K1547" s="26"/>
      <c r="L1547" s="27">
        <v>347.76</v>
      </c>
      <c r="M1547" s="102"/>
    </row>
    <row r="1548" spans="1:13" ht="21.75" customHeight="1" x14ac:dyDescent="0.25">
      <c r="A1548" s="34" t="s">
        <v>1238</v>
      </c>
      <c r="B1548" s="22" t="s">
        <v>1526</v>
      </c>
      <c r="D1548" s="8" t="str">
        <f>IF($A$4="I",VLOOKUP(B1548,lingue!$A$1:$W$2481,12,FALSE),IF($A$4="GB",VLOOKUP(B1548,lingue!$A$1:$W$2481,14,FALSE),IF($A$4="E",VLOOKUP(B1548,lingue!$A$1:$W$2481,20,FALSE),IF($A$4="PL",VLOOKUP(B1548,lingue!$A$1:$W$2481,22,FALSE),IF($A$4="D",VLOOKUP(B1548,lingue!$A$1:$W$2481,16,FALSE),IF($A$4="F",VLOOKUP(B1548,lingue!$A$1:$W$2481,18,FALSE)))))))</f>
        <v>SCAFFALE QUICK MONOFRONTE CON 2 MENSOLE INCLINABILI PROF. 320 MM + 8 NEXIT REPLAST NX3217A5401 GRIGIO SCURO - DIM. MM L=1065 P=542 A=1813</v>
      </c>
      <c r="E1548" s="23" t="str">
        <f>IF($A$4="I",VLOOKUP(B1548,lingue!$A$1:$W$2481,13,FALSE),IF($A$4="GB",VLOOKUP(B1548,lingue!$A$1:$W$2481,15,FALSE),IF($A$4="E",VLOOKUP(B1548,lingue!$A$1:$W$2481,21,FALSE),IF($A$4="PL",VLOOKUP(B1548,lingue!$A$1:$W$2481,23,FALSE),IF($A$4="D",VLOOKUP(B1548,lingue!$A$1:$W$2481,17,FALSE),IF($A$4="F",VLOOKUP(B1548,lingue!$A$1:$W$2481,19,FALSE)))))))</f>
        <v>SCAFFALE E MENSOLE ZINCATE - FORNITO SMONTATO</v>
      </c>
      <c r="F1548" s="28"/>
      <c r="G1548" s="8"/>
      <c r="J1548" s="25">
        <v>1</v>
      </c>
      <c r="K1548" s="26"/>
      <c r="L1548" s="27">
        <v>341.1</v>
      </c>
      <c r="M1548" s="102"/>
    </row>
    <row r="1549" spans="1:13" ht="21.75" customHeight="1" x14ac:dyDescent="0.25">
      <c r="A1549" s="34" t="s">
        <v>1238</v>
      </c>
      <c r="B1549" s="22" t="s">
        <v>1527</v>
      </c>
      <c r="D1549" s="8" t="str">
        <f>IF($A$4="I",VLOOKUP(B1549,lingue!$A$1:$W$2481,12,FALSE),IF($A$4="GB",VLOOKUP(B1549,lingue!$A$1:$W$2481,14,FALSE),IF($A$4="E",VLOOKUP(B1549,lingue!$A$1:$W$2481,20,FALSE),IF($A$4="PL",VLOOKUP(B1549,lingue!$A$1:$W$2481,22,FALSE),IF($A$4="D",VLOOKUP(B1549,lingue!$A$1:$W$2481,16,FALSE),IF($A$4="F",VLOOKUP(B1549,lingue!$A$1:$W$2481,18,FALSE)))))))</f>
        <v>SCAFFALE QUICK MONOFRONTE CON 2 MENSOLE INCLINABILI PROF. 320 MM + 4 NEXIT NX4312A5101 GRIGIO SCURO - DIM. MM L=1065 P=542 A=1813</v>
      </c>
      <c r="E1549" s="23" t="str">
        <f>IF($A$4="I",VLOOKUP(B1549,lingue!$A$1:$W$2481,13,FALSE),IF($A$4="GB",VLOOKUP(B1549,lingue!$A$1:$W$2481,15,FALSE),IF($A$4="E",VLOOKUP(B1549,lingue!$A$1:$W$2481,21,FALSE),IF($A$4="PL",VLOOKUP(B1549,lingue!$A$1:$W$2481,23,FALSE),IF($A$4="D",VLOOKUP(B1549,lingue!$A$1:$W$2481,17,FALSE),IF($A$4="F",VLOOKUP(B1549,lingue!$A$1:$W$2481,19,FALSE)))))))</f>
        <v>SCAFFALE E MENSOLE ZINCATE - FORNITO SMONTATO</v>
      </c>
      <c r="F1549" s="28"/>
      <c r="G1549" s="8"/>
      <c r="J1549" s="25">
        <v>1</v>
      </c>
      <c r="K1549" s="26"/>
      <c r="L1549" s="27">
        <v>333.14</v>
      </c>
      <c r="M1549" s="102"/>
    </row>
    <row r="1550" spans="1:13" ht="21.75" customHeight="1" x14ac:dyDescent="0.25">
      <c r="A1550" s="34" t="s">
        <v>1238</v>
      </c>
      <c r="B1550" s="22" t="s">
        <v>1528</v>
      </c>
      <c r="D1550" s="8" t="str">
        <f>IF($A$4="I",VLOOKUP(B1550,lingue!$A$1:$W$2481,12,FALSE),IF($A$4="GB",VLOOKUP(B1550,lingue!$A$1:$W$2481,14,FALSE),IF($A$4="E",VLOOKUP(B1550,lingue!$A$1:$W$2481,20,FALSE),IF($A$4="PL",VLOOKUP(B1550,lingue!$A$1:$W$2481,22,FALSE),IF($A$4="D",VLOOKUP(B1550,lingue!$A$1:$W$2481,16,FALSE),IF($A$4="F",VLOOKUP(B1550,lingue!$A$1:$W$2481,18,FALSE)))))))</f>
        <v>SCAFFALE QUICK MONOFRONTE CON 2 MENSOLE INCLINABILI PROF. 320 MM + 4 NEXIT REPLAST NX4312A5401 GRIGIO SCURO - DIM. MM L=1065 P=542 A=1813</v>
      </c>
      <c r="E1550" s="23" t="str">
        <f>IF($A$4="I",VLOOKUP(B1550,lingue!$A$1:$W$2481,13,FALSE),IF($A$4="GB",VLOOKUP(B1550,lingue!$A$1:$W$2481,15,FALSE),IF($A$4="E",VLOOKUP(B1550,lingue!$A$1:$W$2481,21,FALSE),IF($A$4="PL",VLOOKUP(B1550,lingue!$A$1:$W$2481,23,FALSE),IF($A$4="D",VLOOKUP(B1550,lingue!$A$1:$W$2481,17,FALSE),IF($A$4="F",VLOOKUP(B1550,lingue!$A$1:$W$2481,19,FALSE)))))))</f>
        <v>SCAFFALE E MENSOLE ZINCATE - FORNITO SMONTATO</v>
      </c>
      <c r="F1550" s="28"/>
      <c r="G1550" s="8"/>
      <c r="J1550" s="25">
        <v>1</v>
      </c>
      <c r="K1550" s="26"/>
      <c r="L1550" s="27">
        <v>327.60999999999996</v>
      </c>
      <c r="M1550" s="102"/>
    </row>
    <row r="1551" spans="1:13" ht="21.75" customHeight="1" x14ac:dyDescent="0.25">
      <c r="A1551" s="34" t="s">
        <v>1238</v>
      </c>
      <c r="B1551" s="22" t="s">
        <v>1529</v>
      </c>
      <c r="D1551" s="8" t="str">
        <f>IF($A$4="I",VLOOKUP(B1551,lingue!$A$1:$W$2481,12,FALSE),IF($A$4="GB",VLOOKUP(B1551,lingue!$A$1:$W$2481,14,FALSE),IF($A$4="E",VLOOKUP(B1551,lingue!$A$1:$W$2481,20,FALSE),IF($A$4="PL",VLOOKUP(B1551,lingue!$A$1:$W$2481,22,FALSE),IF($A$4="D",VLOOKUP(B1551,lingue!$A$1:$W$2481,16,FALSE),IF($A$4="F",VLOOKUP(B1551,lingue!$A$1:$W$2481,18,FALSE)))))))</f>
        <v>SCAFFALE QUICK MONOFRONTE CON 2 MENSOLE INCLINABILI PROF. 320 MM + 4 NEXIT NX4317B5101 GRIGIO SCURO - DIM. MM L=1065 P=542 A=1813</v>
      </c>
      <c r="E1551" s="23" t="str">
        <f>IF($A$4="I",VLOOKUP(B1551,lingue!$A$1:$W$2481,13,FALSE),IF($A$4="GB",VLOOKUP(B1551,lingue!$A$1:$W$2481,15,FALSE),IF($A$4="E",VLOOKUP(B1551,lingue!$A$1:$W$2481,21,FALSE),IF($A$4="PL",VLOOKUP(B1551,lingue!$A$1:$W$2481,23,FALSE),IF($A$4="D",VLOOKUP(B1551,lingue!$A$1:$W$2481,17,FALSE),IF($A$4="F",VLOOKUP(B1551,lingue!$A$1:$W$2481,19,FALSE)))))))</f>
        <v>SCAFFALE E MENSOLE ZINCATE - FORNITO SMONTATO</v>
      </c>
      <c r="F1551" s="28"/>
      <c r="G1551" s="8"/>
      <c r="J1551" s="25">
        <v>1</v>
      </c>
      <c r="K1551" s="26"/>
      <c r="L1551" s="27">
        <v>338.52</v>
      </c>
      <c r="M1551" s="102"/>
    </row>
    <row r="1552" spans="1:13" ht="21.75" customHeight="1" x14ac:dyDescent="0.25">
      <c r="A1552" s="34" t="s">
        <v>1238</v>
      </c>
      <c r="B1552" s="22" t="s">
        <v>1530</v>
      </c>
      <c r="D1552" s="8" t="str">
        <f>IF($A$4="I",VLOOKUP(B1552,lingue!$A$1:$W$2481,12,FALSE),IF($A$4="GB",VLOOKUP(B1552,lingue!$A$1:$W$2481,14,FALSE),IF($A$4="E",VLOOKUP(B1552,lingue!$A$1:$W$2481,20,FALSE),IF($A$4="PL",VLOOKUP(B1552,lingue!$A$1:$W$2481,22,FALSE),IF($A$4="D",VLOOKUP(B1552,lingue!$A$1:$W$2481,16,FALSE),IF($A$4="F",VLOOKUP(B1552,lingue!$A$1:$W$2481,18,FALSE)))))))</f>
        <v>SCAFFALE QUICK MONOFRONTE CON 2 MENSOLE INCLINABILI PROF. 320 MM + 4 NEXIT REPLAST NX4317B5401 GRIGIO SCURO - DIM. MM L=1065 P=542 A=1813</v>
      </c>
      <c r="E1552" s="23" t="str">
        <f>IF($A$4="I",VLOOKUP(B1552,lingue!$A$1:$W$2481,13,FALSE),IF($A$4="GB",VLOOKUP(B1552,lingue!$A$1:$W$2481,15,FALSE),IF($A$4="E",VLOOKUP(B1552,lingue!$A$1:$W$2481,21,FALSE),IF($A$4="PL",VLOOKUP(B1552,lingue!$A$1:$W$2481,23,FALSE),IF($A$4="D",VLOOKUP(B1552,lingue!$A$1:$W$2481,17,FALSE),IF($A$4="F",VLOOKUP(B1552,lingue!$A$1:$W$2481,19,FALSE)))))))</f>
        <v>SCAFFALE E MENSOLE ZINCATE - FORNITO SMONTATO</v>
      </c>
      <c r="F1552" s="28"/>
      <c r="G1552" s="8"/>
      <c r="J1552" s="25">
        <v>1</v>
      </c>
      <c r="K1552" s="26"/>
      <c r="L1552" s="27">
        <v>333.23</v>
      </c>
      <c r="M1552" s="102"/>
    </row>
    <row r="1553" spans="1:13" ht="21.75" customHeight="1" x14ac:dyDescent="0.25">
      <c r="A1553" s="34" t="s">
        <v>1238</v>
      </c>
      <c r="B1553" s="22" t="s">
        <v>1531</v>
      </c>
      <c r="D1553" s="8" t="str">
        <f>IF($A$4="I",VLOOKUP(B1553,lingue!$A$1:$W$2481,12,FALSE),IF($A$4="GB",VLOOKUP(B1553,lingue!$A$1:$W$2481,14,FALSE),IF($A$4="E",VLOOKUP(B1553,lingue!$A$1:$W$2481,20,FALSE),IF($A$4="PL",VLOOKUP(B1553,lingue!$A$1:$W$2481,22,FALSE),IF($A$4="D",VLOOKUP(B1553,lingue!$A$1:$W$2481,16,FALSE),IF($A$4="F",VLOOKUP(B1553,lingue!$A$1:$W$2481,18,FALSE)))))))</f>
        <v>SCAFFALE QUICK MONOFRONTE CON 2 MENSOLE INCLINABILI PROF. 320 MM + 4 NEXIT NX4322B5101 GRIGIO SCURO - DIM. MM L=1065 P=542 A=1813</v>
      </c>
      <c r="E1553" s="23" t="str">
        <f>IF($A$4="I",VLOOKUP(B1553,lingue!$A$1:$W$2481,13,FALSE),IF($A$4="GB",VLOOKUP(B1553,lingue!$A$1:$W$2481,15,FALSE),IF($A$4="E",VLOOKUP(B1553,lingue!$A$1:$W$2481,21,FALSE),IF($A$4="PL",VLOOKUP(B1553,lingue!$A$1:$W$2481,23,FALSE),IF($A$4="D",VLOOKUP(B1553,lingue!$A$1:$W$2481,17,FALSE),IF($A$4="F",VLOOKUP(B1553,lingue!$A$1:$W$2481,19,FALSE)))))))</f>
        <v>SCAFFALE E MENSOLE ZINCATE - FORNITO SMONTATO</v>
      </c>
      <c r="F1553" s="28"/>
      <c r="G1553" s="8"/>
      <c r="J1553" s="25">
        <v>1</v>
      </c>
      <c r="K1553" s="26"/>
      <c r="L1553" s="27">
        <v>342.55</v>
      </c>
      <c r="M1553" s="102"/>
    </row>
    <row r="1554" spans="1:13" ht="21.75" customHeight="1" x14ac:dyDescent="0.25">
      <c r="A1554" s="34" t="s">
        <v>1238</v>
      </c>
      <c r="B1554" s="22" t="s">
        <v>1532</v>
      </c>
      <c r="D1554" s="8" t="str">
        <f>IF($A$4="I",VLOOKUP(B1554,lingue!$A$1:$W$2481,12,FALSE),IF($A$4="GB",VLOOKUP(B1554,lingue!$A$1:$W$2481,14,FALSE),IF($A$4="E",VLOOKUP(B1554,lingue!$A$1:$W$2481,20,FALSE),IF($A$4="PL",VLOOKUP(B1554,lingue!$A$1:$W$2481,22,FALSE),IF($A$4="D",VLOOKUP(B1554,lingue!$A$1:$W$2481,16,FALSE),IF($A$4="F",VLOOKUP(B1554,lingue!$A$1:$W$2481,18,FALSE)))))))</f>
        <v>SCAFFALE QUICK MONOFRONTE CON 2 MENSOLE INCLINABILI PROF. 320 MM + 4 NEXIT REPLAST NX4322B5401 GRIGIO SCURO - DIM. MM L=1065 P=542 A=1813</v>
      </c>
      <c r="E1554" s="23" t="str">
        <f>IF($A$4="I",VLOOKUP(B1554,lingue!$A$1:$W$2481,13,FALSE),IF($A$4="GB",VLOOKUP(B1554,lingue!$A$1:$W$2481,15,FALSE),IF($A$4="E",VLOOKUP(B1554,lingue!$A$1:$W$2481,21,FALSE),IF($A$4="PL",VLOOKUP(B1554,lingue!$A$1:$W$2481,23,FALSE),IF($A$4="D",VLOOKUP(B1554,lingue!$A$1:$W$2481,17,FALSE),IF($A$4="F",VLOOKUP(B1554,lingue!$A$1:$W$2481,19,FALSE)))))))</f>
        <v>SCAFFALE E MENSOLE ZINCATE - FORNITO SMONTATO</v>
      </c>
      <c r="F1554" s="28"/>
      <c r="G1554" s="8"/>
      <c r="J1554" s="25">
        <v>1</v>
      </c>
      <c r="K1554" s="26"/>
      <c r="L1554" s="27">
        <v>336.67</v>
      </c>
      <c r="M1554" s="102"/>
    </row>
    <row r="1555" spans="1:13" ht="21.75" customHeight="1" x14ac:dyDescent="0.25">
      <c r="A1555" s="34" t="s">
        <v>1238</v>
      </c>
      <c r="B1555" s="22" t="s">
        <v>1533</v>
      </c>
      <c r="D1555" s="8" t="str">
        <f>IF($A$4="I",VLOOKUP(B1555,lingue!$A$1:$W$2481,12,FALSE),IF($A$4="GB",VLOOKUP(B1555,lingue!$A$1:$W$2481,14,FALSE),IF($A$4="E",VLOOKUP(B1555,lingue!$A$1:$W$2481,20,FALSE),IF($A$4="PL",VLOOKUP(B1555,lingue!$A$1:$W$2481,22,FALSE),IF($A$4="D",VLOOKUP(B1555,lingue!$A$1:$W$2481,16,FALSE),IF($A$4="F",VLOOKUP(B1555,lingue!$A$1:$W$2481,18,FALSE)))))))</f>
        <v>SCAFFALE QUICK MONOFRONTE CON 2 MENSOLE INCLINABILI PROF. 420 MM + 6 NEXIT NX4312A5101 GRIGIO SCURO - DIM. MM L=1065 P=542 A=1813</v>
      </c>
      <c r="E1555" s="23" t="str">
        <f>IF($A$4="I",VLOOKUP(B1555,lingue!$A$1:$W$2481,13,FALSE),IF($A$4="GB",VLOOKUP(B1555,lingue!$A$1:$W$2481,15,FALSE),IF($A$4="E",VLOOKUP(B1555,lingue!$A$1:$W$2481,21,FALSE),IF($A$4="PL",VLOOKUP(B1555,lingue!$A$1:$W$2481,23,FALSE),IF($A$4="D",VLOOKUP(B1555,lingue!$A$1:$W$2481,17,FALSE),IF($A$4="F",VLOOKUP(B1555,lingue!$A$1:$W$2481,19,FALSE)))))))</f>
        <v>SCAFFALE E MENSOLE ZINCATE - FORNITO SMONTATO</v>
      </c>
      <c r="F1555" s="28"/>
      <c r="G1555" s="8"/>
      <c r="J1555" s="25">
        <v>1</v>
      </c>
      <c r="K1555" s="26"/>
      <c r="L1555" s="27">
        <v>343.69999999999993</v>
      </c>
      <c r="M1555" s="102"/>
    </row>
    <row r="1556" spans="1:13" ht="21.75" customHeight="1" x14ac:dyDescent="0.25">
      <c r="A1556" s="34" t="s">
        <v>1238</v>
      </c>
      <c r="B1556" s="22" t="s">
        <v>1534</v>
      </c>
      <c r="D1556" s="8" t="str">
        <f>IF($A$4="I",VLOOKUP(B1556,lingue!$A$1:$W$2481,12,FALSE),IF($A$4="GB",VLOOKUP(B1556,lingue!$A$1:$W$2481,14,FALSE),IF($A$4="E",VLOOKUP(B1556,lingue!$A$1:$W$2481,20,FALSE),IF($A$4="PL",VLOOKUP(B1556,lingue!$A$1:$W$2481,22,FALSE),IF($A$4="D",VLOOKUP(B1556,lingue!$A$1:$W$2481,16,FALSE),IF($A$4="F",VLOOKUP(B1556,lingue!$A$1:$W$2481,18,FALSE)))))))</f>
        <v>SCAFFALE QUICK MONOFRONTE CON 2 MENSOLE INCLINABILI PROF. 420 MM + 6 NEXIT REPLAST NX4312A5401 GRIGIO SCURO - DIM. MM L=1065 P=542 A=1813</v>
      </c>
      <c r="E1556" s="23" t="str">
        <f>IF($A$4="I",VLOOKUP(B1556,lingue!$A$1:$W$2481,13,FALSE),IF($A$4="GB",VLOOKUP(B1556,lingue!$A$1:$W$2481,15,FALSE),IF($A$4="E",VLOOKUP(B1556,lingue!$A$1:$W$2481,21,FALSE),IF($A$4="PL",VLOOKUP(B1556,lingue!$A$1:$W$2481,23,FALSE),IF($A$4="D",VLOOKUP(B1556,lingue!$A$1:$W$2481,17,FALSE),IF($A$4="F",VLOOKUP(B1556,lingue!$A$1:$W$2481,19,FALSE)))))))</f>
        <v>SCAFFALE E MENSOLE ZINCATE - FORNITO SMONTATO</v>
      </c>
      <c r="F1556" s="28"/>
      <c r="G1556" s="8"/>
      <c r="J1556" s="25">
        <v>1</v>
      </c>
      <c r="K1556" s="26"/>
      <c r="L1556" s="27">
        <v>336.98</v>
      </c>
      <c r="M1556" s="102"/>
    </row>
    <row r="1557" spans="1:13" ht="21.75" customHeight="1" x14ac:dyDescent="0.25">
      <c r="A1557" s="34" t="s">
        <v>1238</v>
      </c>
      <c r="B1557" s="22" t="s">
        <v>1535</v>
      </c>
      <c r="D1557" s="8" t="str">
        <f>IF($A$4="I",VLOOKUP(B1557,lingue!$A$1:$W$2481,12,FALSE),IF($A$4="GB",VLOOKUP(B1557,lingue!$A$1:$W$2481,14,FALSE),IF($A$4="E",VLOOKUP(B1557,lingue!$A$1:$W$2481,20,FALSE),IF($A$4="PL",VLOOKUP(B1557,lingue!$A$1:$W$2481,22,FALSE),IF($A$4="D",VLOOKUP(B1557,lingue!$A$1:$W$2481,16,FALSE),IF($A$4="F",VLOOKUP(B1557,lingue!$A$1:$W$2481,18,FALSE)))))))</f>
        <v>SCAFFALE QUICK MONOFRONTE CON 2 MENSOLE INCLINABILI PROF. 420 MM + 6 NEXIT NX4317B5101 GRIGIO SCURO - DIM. MM L=1065 P=542 A=1813</v>
      </c>
      <c r="E1557" s="23" t="str">
        <f>IF($A$4="I",VLOOKUP(B1557,lingue!$A$1:$W$2481,13,FALSE),IF($A$4="GB",VLOOKUP(B1557,lingue!$A$1:$W$2481,15,FALSE),IF($A$4="E",VLOOKUP(B1557,lingue!$A$1:$W$2481,21,FALSE),IF($A$4="PL",VLOOKUP(B1557,lingue!$A$1:$W$2481,23,FALSE),IF($A$4="D",VLOOKUP(B1557,lingue!$A$1:$W$2481,17,FALSE),IF($A$4="F",VLOOKUP(B1557,lingue!$A$1:$W$2481,19,FALSE)))))))</f>
        <v>SCAFFALE E MENSOLE ZINCATE - FORNITO SMONTATO</v>
      </c>
      <c r="F1557" s="28"/>
      <c r="G1557" s="8"/>
      <c r="J1557" s="25">
        <v>1</v>
      </c>
      <c r="K1557" s="26"/>
      <c r="L1557" s="27">
        <v>351.78</v>
      </c>
      <c r="M1557" s="102"/>
    </row>
    <row r="1558" spans="1:13" ht="21.75" customHeight="1" x14ac:dyDescent="0.25">
      <c r="A1558" s="34" t="s">
        <v>1238</v>
      </c>
      <c r="B1558" s="22" t="s">
        <v>1536</v>
      </c>
      <c r="D1558" s="8" t="str">
        <f>IF($A$4="I",VLOOKUP(B1558,lingue!$A$1:$W$2481,12,FALSE),IF($A$4="GB",VLOOKUP(B1558,lingue!$A$1:$W$2481,14,FALSE),IF($A$4="E",VLOOKUP(B1558,lingue!$A$1:$W$2481,20,FALSE),IF($A$4="PL",VLOOKUP(B1558,lingue!$A$1:$W$2481,22,FALSE),IF($A$4="D",VLOOKUP(B1558,lingue!$A$1:$W$2481,16,FALSE),IF($A$4="F",VLOOKUP(B1558,lingue!$A$1:$W$2481,18,FALSE)))))))</f>
        <v>SCAFFALE QUICK MONOFRONTE CON 2 MENSOLE INCLINABILI PROF. 420 MM + 6 NEXIT REPLAST NX4317B5401 GRIGIO SCURO - DIM. MM L=1065 P=542 A=1813</v>
      </c>
      <c r="E1558" s="23" t="str">
        <f>IF($A$4="I",VLOOKUP(B1558,lingue!$A$1:$W$2481,13,FALSE),IF($A$4="GB",VLOOKUP(B1558,lingue!$A$1:$W$2481,15,FALSE),IF($A$4="E",VLOOKUP(B1558,lingue!$A$1:$W$2481,21,FALSE),IF($A$4="PL",VLOOKUP(B1558,lingue!$A$1:$W$2481,23,FALSE),IF($A$4="D",VLOOKUP(B1558,lingue!$A$1:$W$2481,17,FALSE),IF($A$4="F",VLOOKUP(B1558,lingue!$A$1:$W$2481,19,FALSE)))))))</f>
        <v>SCAFFALE E MENSOLE ZINCATE - FORNITO SMONTATO</v>
      </c>
      <c r="F1558" s="28"/>
      <c r="G1558" s="8"/>
      <c r="J1558" s="25">
        <v>1</v>
      </c>
      <c r="K1558" s="26"/>
      <c r="L1558" s="27">
        <v>343.85</v>
      </c>
      <c r="M1558" s="102"/>
    </row>
    <row r="1559" spans="1:13" ht="21.75" customHeight="1" x14ac:dyDescent="0.25">
      <c r="A1559" s="34" t="s">
        <v>1238</v>
      </c>
      <c r="B1559" s="22" t="s">
        <v>1537</v>
      </c>
      <c r="D1559" s="8" t="str">
        <f>IF($A$4="I",VLOOKUP(B1559,lingue!$A$1:$W$2481,12,FALSE),IF($A$4="GB",VLOOKUP(B1559,lingue!$A$1:$W$2481,14,FALSE),IF($A$4="E",VLOOKUP(B1559,lingue!$A$1:$W$2481,20,FALSE),IF($A$4="PL",VLOOKUP(B1559,lingue!$A$1:$W$2481,22,FALSE),IF($A$4="D",VLOOKUP(B1559,lingue!$A$1:$W$2481,16,FALSE),IF($A$4="F",VLOOKUP(B1559,lingue!$A$1:$W$2481,18,FALSE)))))))</f>
        <v>SCAFFALE QUICK MONOFRONTE CON 2 MENSOLE INCLINABILI PROF. 420 MM + 6 NEXIT NX4322B5101 GRIGIO SCURO - DIM. MM L=1065 P=542 A=1813</v>
      </c>
      <c r="E1559" s="23" t="str">
        <f>IF($A$4="I",VLOOKUP(B1559,lingue!$A$1:$W$2481,13,FALSE),IF($A$4="GB",VLOOKUP(B1559,lingue!$A$1:$W$2481,15,FALSE),IF($A$4="E",VLOOKUP(B1559,lingue!$A$1:$W$2481,21,FALSE),IF($A$4="PL",VLOOKUP(B1559,lingue!$A$1:$W$2481,23,FALSE),IF($A$4="D",VLOOKUP(B1559,lingue!$A$1:$W$2481,17,FALSE),IF($A$4="F",VLOOKUP(B1559,lingue!$A$1:$W$2481,19,FALSE)))))))</f>
        <v>SCAFFALE E MENSOLE ZINCATE - FORNITO SMONTATO</v>
      </c>
      <c r="F1559" s="28"/>
      <c r="G1559" s="8"/>
      <c r="J1559" s="25">
        <v>1</v>
      </c>
      <c r="K1559" s="26"/>
      <c r="L1559" s="27">
        <v>357.83000000000004</v>
      </c>
      <c r="M1559" s="102"/>
    </row>
    <row r="1560" spans="1:13" ht="21.75" customHeight="1" x14ac:dyDescent="0.25">
      <c r="A1560" s="34" t="s">
        <v>1238</v>
      </c>
      <c r="B1560" s="22" t="s">
        <v>1538</v>
      </c>
      <c r="D1560" s="8" t="str">
        <f>IF($A$4="I",VLOOKUP(B1560,lingue!$A$1:$W$2481,12,FALSE),IF($A$4="GB",VLOOKUP(B1560,lingue!$A$1:$W$2481,14,FALSE),IF($A$4="E",VLOOKUP(B1560,lingue!$A$1:$W$2481,20,FALSE),IF($A$4="PL",VLOOKUP(B1560,lingue!$A$1:$W$2481,22,FALSE),IF($A$4="D",VLOOKUP(B1560,lingue!$A$1:$W$2481,16,FALSE),IF($A$4="F",VLOOKUP(B1560,lingue!$A$1:$W$2481,18,FALSE)))))))</f>
        <v>SCAFFALE QUICK MONOFRONTE CON 2 MENSOLE INCLINABILI PROF. 420 MM + 6 NEXIT REPLAST NX4322B5401 GRIGIO SCURO - DIM. MM L=1065 P=542 A=1813</v>
      </c>
      <c r="E1560" s="23" t="str">
        <f>IF($A$4="I",VLOOKUP(B1560,lingue!$A$1:$W$2481,13,FALSE),IF($A$4="GB",VLOOKUP(B1560,lingue!$A$1:$W$2481,15,FALSE),IF($A$4="E",VLOOKUP(B1560,lingue!$A$1:$W$2481,21,FALSE),IF($A$4="PL",VLOOKUP(B1560,lingue!$A$1:$W$2481,23,FALSE),IF($A$4="D",VLOOKUP(B1560,lingue!$A$1:$W$2481,17,FALSE),IF($A$4="F",VLOOKUP(B1560,lingue!$A$1:$W$2481,19,FALSE)))))))</f>
        <v>SCAFFALE E MENSOLE ZINCATE - FORNITO SMONTATO</v>
      </c>
      <c r="F1560" s="28"/>
      <c r="G1560" s="8"/>
      <c r="J1560" s="25">
        <v>1</v>
      </c>
      <c r="K1560" s="26"/>
      <c r="L1560" s="27">
        <v>349</v>
      </c>
      <c r="M1560" s="102"/>
    </row>
    <row r="1561" spans="1:13" ht="21.75" customHeight="1" x14ac:dyDescent="0.25">
      <c r="A1561" s="34" t="s">
        <v>1238</v>
      </c>
      <c r="B1561" s="22" t="s">
        <v>1539</v>
      </c>
      <c r="D1561" s="8" t="str">
        <f>IF($A$4="I",VLOOKUP(B1561,lingue!$A$1:$W$2481,12,FALSE),IF($A$4="GB",VLOOKUP(B1561,lingue!$A$1:$W$2481,14,FALSE),IF($A$4="E",VLOOKUP(B1561,lingue!$A$1:$W$2481,20,FALSE),IF($A$4="PL",VLOOKUP(B1561,lingue!$A$1:$W$2481,22,FALSE),IF($A$4="D",VLOOKUP(B1561,lingue!$A$1:$W$2481,16,FALSE),IF($A$4="F",VLOOKUP(B1561,lingue!$A$1:$W$2481,18,FALSE)))))))</f>
        <v>SCAFFALE QUICK MONOFRONTE CON 2 MENSOLE INCLINABILI PROF. 600 MM + 4 NEXIT NX6412A5101 GRIGIO SCURO - DIM. MM L=1065 P=542 A=1813</v>
      </c>
      <c r="E1561" s="23" t="str">
        <f>IF($A$4="I",VLOOKUP(B1561,lingue!$A$1:$W$2481,13,FALSE),IF($A$4="GB",VLOOKUP(B1561,lingue!$A$1:$W$2481,15,FALSE),IF($A$4="E",VLOOKUP(B1561,lingue!$A$1:$W$2481,21,FALSE),IF($A$4="PL",VLOOKUP(B1561,lingue!$A$1:$W$2481,23,FALSE),IF($A$4="D",VLOOKUP(B1561,lingue!$A$1:$W$2481,17,FALSE),IF($A$4="F",VLOOKUP(B1561,lingue!$A$1:$W$2481,19,FALSE)))))))</f>
        <v>SCAFFALE E MENSOLE ZINCATE - FORNITO SMONTATO</v>
      </c>
      <c r="F1561" s="28"/>
      <c r="G1561" s="8"/>
      <c r="J1561" s="25">
        <v>1</v>
      </c>
      <c r="K1561" s="26"/>
      <c r="L1561" s="27">
        <v>352.23</v>
      </c>
      <c r="M1561" s="102"/>
    </row>
    <row r="1562" spans="1:13" ht="21.75" customHeight="1" x14ac:dyDescent="0.25">
      <c r="A1562" s="34" t="s">
        <v>1238</v>
      </c>
      <c r="B1562" s="22" t="s">
        <v>1540</v>
      </c>
      <c r="D1562" s="8" t="str">
        <f>IF($A$4="I",VLOOKUP(B1562,lingue!$A$1:$W$2481,12,FALSE),IF($A$4="GB",VLOOKUP(B1562,lingue!$A$1:$W$2481,14,FALSE),IF($A$4="E",VLOOKUP(B1562,lingue!$A$1:$W$2481,20,FALSE),IF($A$4="PL",VLOOKUP(B1562,lingue!$A$1:$W$2481,22,FALSE),IF($A$4="D",VLOOKUP(B1562,lingue!$A$1:$W$2481,16,FALSE),IF($A$4="F",VLOOKUP(B1562,lingue!$A$1:$W$2481,18,FALSE)))))))</f>
        <v>SCAFFALE QUICK MONOFRONTE CON 2 MENSOLE INCLINABILI PROF. 600 MM + 4 NEXIT REPLAST NX6412A5401 GRIGIO SCURO - DIM. MM L=1065 P=542 A=1813</v>
      </c>
      <c r="E1562" s="23" t="str">
        <f>IF($A$4="I",VLOOKUP(B1562,lingue!$A$1:$W$2481,13,FALSE),IF($A$4="GB",VLOOKUP(B1562,lingue!$A$1:$W$2481,15,FALSE),IF($A$4="E",VLOOKUP(B1562,lingue!$A$1:$W$2481,21,FALSE),IF($A$4="PL",VLOOKUP(B1562,lingue!$A$1:$W$2481,23,FALSE),IF($A$4="D",VLOOKUP(B1562,lingue!$A$1:$W$2481,17,FALSE),IF($A$4="F",VLOOKUP(B1562,lingue!$A$1:$W$2481,19,FALSE)))))))</f>
        <v>SCAFFALE E MENSOLE ZINCATE - FORNITO SMONTATO</v>
      </c>
      <c r="F1562" s="28"/>
      <c r="G1562" s="8"/>
      <c r="J1562" s="25">
        <v>1</v>
      </c>
      <c r="K1562" s="26"/>
      <c r="L1562" s="27">
        <v>345.86</v>
      </c>
      <c r="M1562" s="102"/>
    </row>
    <row r="1563" spans="1:13" ht="21.75" customHeight="1" x14ac:dyDescent="0.25">
      <c r="A1563" s="34" t="s">
        <v>1238</v>
      </c>
      <c r="B1563" s="22" t="s">
        <v>1541</v>
      </c>
      <c r="D1563" s="8" t="str">
        <f>IF($A$4="I",VLOOKUP(B1563,lingue!$A$1:$W$2481,12,FALSE),IF($A$4="GB",VLOOKUP(B1563,lingue!$A$1:$W$2481,14,FALSE),IF($A$4="E",VLOOKUP(B1563,lingue!$A$1:$W$2481,20,FALSE),IF($A$4="PL",VLOOKUP(B1563,lingue!$A$1:$W$2481,22,FALSE),IF($A$4="D",VLOOKUP(B1563,lingue!$A$1:$W$2481,16,FALSE),IF($A$4="F",VLOOKUP(B1563,lingue!$A$1:$W$2481,18,FALSE)))))))</f>
        <v>SCAFFALE QUICK MONOFRONTE CON 2 MENSOLE INCLINABILI PROF. 600 MM + 4 NEXIT NX6417B5101 GRIGIO SCURO - DIM. MM L=1065 P=542 A=1813</v>
      </c>
      <c r="E1563" s="23" t="str">
        <f>IF($A$4="I",VLOOKUP(B1563,lingue!$A$1:$W$2481,13,FALSE),IF($A$4="GB",VLOOKUP(B1563,lingue!$A$1:$W$2481,15,FALSE),IF($A$4="E",VLOOKUP(B1563,lingue!$A$1:$W$2481,21,FALSE),IF($A$4="PL",VLOOKUP(B1563,lingue!$A$1:$W$2481,23,FALSE),IF($A$4="D",VLOOKUP(B1563,lingue!$A$1:$W$2481,17,FALSE),IF($A$4="F",VLOOKUP(B1563,lingue!$A$1:$W$2481,19,FALSE)))))))</f>
        <v>SCAFFALE E MENSOLE ZINCATE - FORNITO SMONTATO</v>
      </c>
      <c r="F1563" s="28"/>
      <c r="G1563" s="8"/>
      <c r="J1563" s="25">
        <v>1</v>
      </c>
      <c r="K1563" s="26"/>
      <c r="L1563" s="27">
        <v>358.07000000000005</v>
      </c>
      <c r="M1563" s="102"/>
    </row>
    <row r="1564" spans="1:13" ht="21.75" customHeight="1" x14ac:dyDescent="0.25">
      <c r="A1564" s="34" t="s">
        <v>1238</v>
      </c>
      <c r="B1564" s="22" t="s">
        <v>1542</v>
      </c>
      <c r="D1564" s="8" t="str">
        <f>IF($A$4="I",VLOOKUP(B1564,lingue!$A$1:$W$2481,12,FALSE),IF($A$4="GB",VLOOKUP(B1564,lingue!$A$1:$W$2481,14,FALSE),IF($A$4="E",VLOOKUP(B1564,lingue!$A$1:$W$2481,20,FALSE),IF($A$4="PL",VLOOKUP(B1564,lingue!$A$1:$W$2481,22,FALSE),IF($A$4="D",VLOOKUP(B1564,lingue!$A$1:$W$2481,16,FALSE),IF($A$4="F",VLOOKUP(B1564,lingue!$A$1:$W$2481,18,FALSE)))))))</f>
        <v>SCAFFALE QUICK MONOFRONTE CON 2 MENSOLE INCLINABILI PROF. 600 MM + 4 NEXIT REPLAST NX6417B5401 GRIGIO SCURO - DIM. MM L=1065 P=542 A=1813</v>
      </c>
      <c r="E1564" s="23" t="str">
        <f>IF($A$4="I",VLOOKUP(B1564,lingue!$A$1:$W$2481,13,FALSE),IF($A$4="GB",VLOOKUP(B1564,lingue!$A$1:$W$2481,15,FALSE),IF($A$4="E",VLOOKUP(B1564,lingue!$A$1:$W$2481,21,FALSE),IF($A$4="PL",VLOOKUP(B1564,lingue!$A$1:$W$2481,23,FALSE),IF($A$4="D",VLOOKUP(B1564,lingue!$A$1:$W$2481,17,FALSE),IF($A$4="F",VLOOKUP(B1564,lingue!$A$1:$W$2481,19,FALSE)))))))</f>
        <v>SCAFFALE E MENSOLE ZINCATE - FORNITO SMONTATO</v>
      </c>
      <c r="F1564" s="28"/>
      <c r="G1564" s="8"/>
      <c r="J1564" s="25">
        <v>1</v>
      </c>
      <c r="K1564" s="26"/>
      <c r="L1564" s="27">
        <v>350.88</v>
      </c>
      <c r="M1564" s="102"/>
    </row>
    <row r="1565" spans="1:13" ht="21.75" customHeight="1" x14ac:dyDescent="0.25">
      <c r="A1565" s="34" t="s">
        <v>1238</v>
      </c>
      <c r="B1565" s="22" t="s">
        <v>1543</v>
      </c>
      <c r="D1565" s="8" t="str">
        <f>IF($A$4="I",VLOOKUP(B1565,lingue!$A$1:$W$2481,12,FALSE),IF($A$4="GB",VLOOKUP(B1565,lingue!$A$1:$W$2481,14,FALSE),IF($A$4="E",VLOOKUP(B1565,lingue!$A$1:$W$2481,20,FALSE),IF($A$4="PL",VLOOKUP(B1565,lingue!$A$1:$W$2481,22,FALSE),IF($A$4="D",VLOOKUP(B1565,lingue!$A$1:$W$2481,16,FALSE),IF($A$4="F",VLOOKUP(B1565,lingue!$A$1:$W$2481,18,FALSE)))))))</f>
        <v>SCAFFALE QUICK MONOFRONTE CON 2 MENSOLE INCLINABILI PROF. 600 MM + 4 NEXIT NX6422B5101 GRIGIO SCURO - DIM. MM L=1065 P=542 A=1813</v>
      </c>
      <c r="E1565" s="23" t="str">
        <f>IF($A$4="I",VLOOKUP(B1565,lingue!$A$1:$W$2481,13,FALSE),IF($A$4="GB",VLOOKUP(B1565,lingue!$A$1:$W$2481,15,FALSE),IF($A$4="E",VLOOKUP(B1565,lingue!$A$1:$W$2481,21,FALSE),IF($A$4="PL",VLOOKUP(B1565,lingue!$A$1:$W$2481,23,FALSE),IF($A$4="D",VLOOKUP(B1565,lingue!$A$1:$W$2481,17,FALSE),IF($A$4="F",VLOOKUP(B1565,lingue!$A$1:$W$2481,19,FALSE)))))))</f>
        <v>SCAFFALE E MENSOLE ZINCATE - FORNITO SMONTATO</v>
      </c>
      <c r="F1565" s="28"/>
      <c r="G1565" s="8"/>
      <c r="J1565" s="25">
        <v>1</v>
      </c>
      <c r="K1565" s="26"/>
      <c r="L1565" s="27">
        <v>372.96000000000004</v>
      </c>
      <c r="M1565" s="102"/>
    </row>
    <row r="1566" spans="1:13" ht="21.75" customHeight="1" x14ac:dyDescent="0.25">
      <c r="A1566" s="34" t="s">
        <v>1238</v>
      </c>
      <c r="B1566" s="22" t="s">
        <v>1544</v>
      </c>
      <c r="D1566" s="8" t="str">
        <f>IF($A$4="I",VLOOKUP(B1566,lingue!$A$1:$W$2481,12,FALSE),IF($A$4="GB",VLOOKUP(B1566,lingue!$A$1:$W$2481,14,FALSE),IF($A$4="E",VLOOKUP(B1566,lingue!$A$1:$W$2481,20,FALSE),IF($A$4="PL",VLOOKUP(B1566,lingue!$A$1:$W$2481,22,FALSE),IF($A$4="D",VLOOKUP(B1566,lingue!$A$1:$W$2481,16,FALSE),IF($A$4="F",VLOOKUP(B1566,lingue!$A$1:$W$2481,18,FALSE)))))))</f>
        <v>SCAFFALE QUICK MONOFRONTE CON 2 MENSOLE INCLINABILI PROF. 600 MM + 4 NEXIT REPLAST NX6422B5401 GRIGIO SCURO - DIM. MM L=1065 P=542 A=1813</v>
      </c>
      <c r="E1566" s="23" t="str">
        <f>IF($A$4="I",VLOOKUP(B1566,lingue!$A$1:$W$2481,13,FALSE),IF($A$4="GB",VLOOKUP(B1566,lingue!$A$1:$W$2481,15,FALSE),IF($A$4="E",VLOOKUP(B1566,lingue!$A$1:$W$2481,21,FALSE),IF($A$4="PL",VLOOKUP(B1566,lingue!$A$1:$W$2481,23,FALSE),IF($A$4="D",VLOOKUP(B1566,lingue!$A$1:$W$2481,17,FALSE),IF($A$4="F",VLOOKUP(B1566,lingue!$A$1:$W$2481,19,FALSE)))))))</f>
        <v>SCAFFALE E MENSOLE ZINCATE - FORNITO SMONTATO</v>
      </c>
      <c r="F1566" s="28"/>
      <c r="G1566" s="8"/>
      <c r="J1566" s="25">
        <v>1</v>
      </c>
      <c r="K1566" s="26"/>
      <c r="L1566" s="27">
        <v>363.52</v>
      </c>
      <c r="M1566" s="102"/>
    </row>
    <row r="1567" spans="1:13" ht="21.75" customHeight="1" x14ac:dyDescent="0.25">
      <c r="A1567" s="34" t="s">
        <v>1238</v>
      </c>
      <c r="B1567" s="22" t="s">
        <v>1545</v>
      </c>
      <c r="D1567" s="8" t="str">
        <f>IF($A$4="I",VLOOKUP(B1567,lingue!$A$1:$W$2481,12,FALSE),IF($A$4="GB",VLOOKUP(B1567,lingue!$A$1:$W$2481,14,FALSE),IF($A$4="E",VLOOKUP(B1567,lingue!$A$1:$W$2481,20,FALSE),IF($A$4="PL",VLOOKUP(B1567,lingue!$A$1:$W$2481,22,FALSE),IF($A$4="D",VLOOKUP(B1567,lingue!$A$1:$W$2481,16,FALSE),IF($A$4="F",VLOOKUP(B1567,lingue!$A$1:$W$2481,18,FALSE)))))))</f>
        <v>SCAFFALE AGGIUNTIVO QUICK MONOFRONTE CON 2 MENSOLE INCLINABILI PROF. 220 MM + 6 NEXIT NX3212A5101 GRIGIO SCURO - DIM. MM L=985 P=542 A=1813</v>
      </c>
      <c r="E1567" s="23" t="str">
        <f>IF($A$4="I",VLOOKUP(B1567,lingue!$A$1:$W$2481,13,FALSE),IF($A$4="GB",VLOOKUP(B1567,lingue!$A$1:$W$2481,15,FALSE),IF($A$4="E",VLOOKUP(B1567,lingue!$A$1:$W$2481,21,FALSE),IF($A$4="PL",VLOOKUP(B1567,lingue!$A$1:$W$2481,23,FALSE),IF($A$4="D",VLOOKUP(B1567,lingue!$A$1:$W$2481,17,FALSE),IF($A$4="F",VLOOKUP(B1567,lingue!$A$1:$W$2481,19,FALSE)))))))</f>
        <v>SCAFFALE E MENSOLE ZINCATE - FORNITO SMONTATO</v>
      </c>
      <c r="F1567" s="28"/>
      <c r="G1567" s="8"/>
      <c r="J1567" s="25">
        <v>1</v>
      </c>
      <c r="K1567" s="26"/>
      <c r="L1567" s="27">
        <v>249.66</v>
      </c>
      <c r="M1567" s="102"/>
    </row>
    <row r="1568" spans="1:13" ht="21.75" customHeight="1" x14ac:dyDescent="0.25">
      <c r="A1568" s="34" t="s">
        <v>1238</v>
      </c>
      <c r="B1568" s="22" t="s">
        <v>1546</v>
      </c>
      <c r="D1568" s="8" t="str">
        <f>IF($A$4="I",VLOOKUP(B1568,lingue!$A$1:$W$2481,12,FALSE),IF($A$4="GB",VLOOKUP(B1568,lingue!$A$1:$W$2481,14,FALSE),IF($A$4="E",VLOOKUP(B1568,lingue!$A$1:$W$2481,20,FALSE),IF($A$4="PL",VLOOKUP(B1568,lingue!$A$1:$W$2481,22,FALSE),IF($A$4="D",VLOOKUP(B1568,lingue!$A$1:$W$2481,16,FALSE),IF($A$4="F",VLOOKUP(B1568,lingue!$A$1:$W$2481,18,FALSE)))))))</f>
        <v>SCAFFALE AGGIUNTIVO QUICK MONOFRONTE CON 2 MENSOLE INCLINABILI PROF. 220 MM + 6 NEXIT REPLAST NX3212A5401 GRIGIO SCURO - DIM. MM L=985 P=542 A=1813</v>
      </c>
      <c r="E1568" s="23" t="str">
        <f>IF($A$4="I",VLOOKUP(B1568,lingue!$A$1:$W$2481,13,FALSE),IF($A$4="GB",VLOOKUP(B1568,lingue!$A$1:$W$2481,15,FALSE),IF($A$4="E",VLOOKUP(B1568,lingue!$A$1:$W$2481,21,FALSE),IF($A$4="PL",VLOOKUP(B1568,lingue!$A$1:$W$2481,23,FALSE),IF($A$4="D",VLOOKUP(B1568,lingue!$A$1:$W$2481,17,FALSE),IF($A$4="F",VLOOKUP(B1568,lingue!$A$1:$W$2481,19,FALSE)))))))</f>
        <v>SCAFFALE E MENSOLE ZINCATE - FORNITO SMONTATO</v>
      </c>
      <c r="F1568" s="28"/>
      <c r="G1568" s="8"/>
      <c r="J1568" s="25">
        <v>1</v>
      </c>
      <c r="K1568" s="26"/>
      <c r="L1568" s="27">
        <v>245.26</v>
      </c>
      <c r="M1568" s="102"/>
    </row>
    <row r="1569" spans="1:13" ht="21.75" customHeight="1" x14ac:dyDescent="0.25">
      <c r="A1569" s="34" t="s">
        <v>1238</v>
      </c>
      <c r="B1569" s="22" t="s">
        <v>1547</v>
      </c>
      <c r="D1569" s="8" t="str">
        <f>IF($A$4="I",VLOOKUP(B1569,lingue!$A$1:$W$2481,12,FALSE),IF($A$4="GB",VLOOKUP(B1569,lingue!$A$1:$W$2481,14,FALSE),IF($A$4="E",VLOOKUP(B1569,lingue!$A$1:$W$2481,20,FALSE),IF($A$4="PL",VLOOKUP(B1569,lingue!$A$1:$W$2481,22,FALSE),IF($A$4="D",VLOOKUP(B1569,lingue!$A$1:$W$2481,16,FALSE),IF($A$4="F",VLOOKUP(B1569,lingue!$A$1:$W$2481,18,FALSE)))))))</f>
        <v>SCAFFALE AGGIUNTIVO QUICK MONOFRONTE CON 2 MENSOLE INCLINABILI PROF. 220 MM + 6 NEXIT NX3217A5101 GRIGIO SCURO - DIM. MM L=985 P=542 A=1813</v>
      </c>
      <c r="E1569" s="23" t="str">
        <f>IF($A$4="I",VLOOKUP(B1569,lingue!$A$1:$W$2481,13,FALSE),IF($A$4="GB",VLOOKUP(B1569,lingue!$A$1:$W$2481,15,FALSE),IF($A$4="E",VLOOKUP(B1569,lingue!$A$1:$W$2481,21,FALSE),IF($A$4="PL",VLOOKUP(B1569,lingue!$A$1:$W$2481,23,FALSE),IF($A$4="D",VLOOKUP(B1569,lingue!$A$1:$W$2481,17,FALSE),IF($A$4="F",VLOOKUP(B1569,lingue!$A$1:$W$2481,19,FALSE)))))))</f>
        <v>SCAFFALE E MENSOLE ZINCATE - FORNITO SMONTATO</v>
      </c>
      <c r="F1569" s="28"/>
      <c r="G1569" s="8"/>
      <c r="J1569" s="25">
        <v>1</v>
      </c>
      <c r="K1569" s="26"/>
      <c r="L1569" s="27">
        <v>253.83999999999997</v>
      </c>
      <c r="M1569" s="102"/>
    </row>
    <row r="1570" spans="1:13" ht="21.75" customHeight="1" x14ac:dyDescent="0.25">
      <c r="A1570" s="34" t="s">
        <v>1238</v>
      </c>
      <c r="B1570" s="22" t="s">
        <v>1548</v>
      </c>
      <c r="D1570" s="8" t="str">
        <f>IF($A$4="I",VLOOKUP(B1570,lingue!$A$1:$W$2481,12,FALSE),IF($A$4="GB",VLOOKUP(B1570,lingue!$A$1:$W$2481,14,FALSE),IF($A$4="E",VLOOKUP(B1570,lingue!$A$1:$W$2481,20,FALSE),IF($A$4="PL",VLOOKUP(B1570,lingue!$A$1:$W$2481,22,FALSE),IF($A$4="D",VLOOKUP(B1570,lingue!$A$1:$W$2481,16,FALSE),IF($A$4="F",VLOOKUP(B1570,lingue!$A$1:$W$2481,18,FALSE)))))))</f>
        <v>SCAFFALE AGGIUNTIVO QUICK MONOFRONTE CON 2 MENSOLE INCLINABILI PROF. 220 MM + 6 NEXIT REPLAST NX3217A5401 GRIGIO SCURO - DIM. MM L=985 P=542 A=1813</v>
      </c>
      <c r="E1570" s="23" t="str">
        <f>IF($A$4="I",VLOOKUP(B1570,lingue!$A$1:$W$2481,13,FALSE),IF($A$4="GB",VLOOKUP(B1570,lingue!$A$1:$W$2481,15,FALSE),IF($A$4="E",VLOOKUP(B1570,lingue!$A$1:$W$2481,21,FALSE),IF($A$4="PL",VLOOKUP(B1570,lingue!$A$1:$W$2481,23,FALSE),IF($A$4="D",VLOOKUP(B1570,lingue!$A$1:$W$2481,17,FALSE),IF($A$4="F",VLOOKUP(B1570,lingue!$A$1:$W$2481,19,FALSE)))))))</f>
        <v>SCAFFALE E MENSOLE ZINCATE - FORNITO SMONTATO</v>
      </c>
      <c r="F1570" s="28"/>
      <c r="G1570" s="8"/>
      <c r="J1570" s="25">
        <v>1</v>
      </c>
      <c r="K1570" s="26"/>
      <c r="L1570" s="27">
        <v>248.85</v>
      </c>
      <c r="M1570" s="102"/>
    </row>
    <row r="1571" spans="1:13" ht="21.75" customHeight="1" x14ac:dyDescent="0.25">
      <c r="A1571" s="34" t="s">
        <v>1238</v>
      </c>
      <c r="B1571" s="22" t="s">
        <v>1549</v>
      </c>
      <c r="D1571" s="8" t="str">
        <f>IF($A$4="I",VLOOKUP(B1571,lingue!$A$1:$W$2481,12,FALSE),IF($A$4="GB",VLOOKUP(B1571,lingue!$A$1:$W$2481,14,FALSE),IF($A$4="E",VLOOKUP(B1571,lingue!$A$1:$W$2481,20,FALSE),IF($A$4="PL",VLOOKUP(B1571,lingue!$A$1:$W$2481,22,FALSE),IF($A$4="D",VLOOKUP(B1571,lingue!$A$1:$W$2481,16,FALSE),IF($A$4="F",VLOOKUP(B1571,lingue!$A$1:$W$2481,18,FALSE)))))))</f>
        <v>SCAFFALE AGGIUNTIVO QUICK MONOFRONTE CON 2 MENSOLE INCLINABILI PROF. 320 MM + 8 NEXIT NX3212A5101 GRIGIO SCURO - DIM. MM L=985 P=542 A=1813</v>
      </c>
      <c r="E1571" s="23" t="str">
        <f>IF($A$4="I",VLOOKUP(B1571,lingue!$A$1:$W$2481,13,FALSE),IF($A$4="GB",VLOOKUP(B1571,lingue!$A$1:$W$2481,15,FALSE),IF($A$4="E",VLOOKUP(B1571,lingue!$A$1:$W$2481,21,FALSE),IF($A$4="PL",VLOOKUP(B1571,lingue!$A$1:$W$2481,23,FALSE),IF($A$4="D",VLOOKUP(B1571,lingue!$A$1:$W$2481,17,FALSE),IF($A$4="F",VLOOKUP(B1571,lingue!$A$1:$W$2481,19,FALSE)))))))</f>
        <v>SCAFFALE E MENSOLE ZINCATE - FORNITO SMONTATO</v>
      </c>
      <c r="F1571" s="28"/>
      <c r="G1571" s="8"/>
      <c r="J1571" s="25">
        <v>1</v>
      </c>
      <c r="K1571" s="26"/>
      <c r="L1571" s="27">
        <v>270</v>
      </c>
      <c r="M1571" s="102"/>
    </row>
    <row r="1572" spans="1:13" ht="21.75" customHeight="1" x14ac:dyDescent="0.25">
      <c r="A1572" s="34" t="s">
        <v>1238</v>
      </c>
      <c r="B1572" s="22" t="s">
        <v>1550</v>
      </c>
      <c r="D1572" s="8" t="str">
        <f>IF($A$4="I",VLOOKUP(B1572,lingue!$A$1:$W$2481,12,FALSE),IF($A$4="GB",VLOOKUP(B1572,lingue!$A$1:$W$2481,14,FALSE),IF($A$4="E",VLOOKUP(B1572,lingue!$A$1:$W$2481,20,FALSE),IF($A$4="PL",VLOOKUP(B1572,lingue!$A$1:$W$2481,22,FALSE),IF($A$4="D",VLOOKUP(B1572,lingue!$A$1:$W$2481,16,FALSE),IF($A$4="F",VLOOKUP(B1572,lingue!$A$1:$W$2481,18,FALSE)))))))</f>
        <v>SCAFFALE AGGIUNTIVO QUICK MONOFRONTE CON 2 MENSOLE INCLINABILI PROF. 320 MM + 8 NEXIT REPLAST NX3212A5401 GRIGIO SCURO - DIM. MM L=985 P=542 A=1813</v>
      </c>
      <c r="E1572" s="23" t="str">
        <f>IF($A$4="I",VLOOKUP(B1572,lingue!$A$1:$W$2481,13,FALSE),IF($A$4="GB",VLOOKUP(B1572,lingue!$A$1:$W$2481,15,FALSE),IF($A$4="E",VLOOKUP(B1572,lingue!$A$1:$W$2481,21,FALSE),IF($A$4="PL",VLOOKUP(B1572,lingue!$A$1:$W$2481,23,FALSE),IF($A$4="D",VLOOKUP(B1572,lingue!$A$1:$W$2481,17,FALSE),IF($A$4="F",VLOOKUP(B1572,lingue!$A$1:$W$2481,19,FALSE)))))))</f>
        <v>SCAFFALE E MENSOLE ZINCATE - FORNITO SMONTATO</v>
      </c>
      <c r="F1572" s="28"/>
      <c r="G1572" s="8"/>
      <c r="J1572" s="25">
        <v>1</v>
      </c>
      <c r="K1572" s="26"/>
      <c r="L1572" s="27">
        <v>264.14</v>
      </c>
      <c r="M1572" s="102"/>
    </row>
    <row r="1573" spans="1:13" ht="21.75" customHeight="1" x14ac:dyDescent="0.25">
      <c r="A1573" s="34" t="s">
        <v>1238</v>
      </c>
      <c r="B1573" s="22" t="s">
        <v>1551</v>
      </c>
      <c r="D1573" s="8" t="str">
        <f>IF($A$4="I",VLOOKUP(B1573,lingue!$A$1:$W$2481,12,FALSE),IF($A$4="GB",VLOOKUP(B1573,lingue!$A$1:$W$2481,14,FALSE),IF($A$4="E",VLOOKUP(B1573,lingue!$A$1:$W$2481,20,FALSE),IF($A$4="PL",VLOOKUP(B1573,lingue!$A$1:$W$2481,22,FALSE),IF($A$4="D",VLOOKUP(B1573,lingue!$A$1:$W$2481,16,FALSE),IF($A$4="F",VLOOKUP(B1573,lingue!$A$1:$W$2481,18,FALSE)))))))</f>
        <v>SCAFFALE AGGIUNTIVO QUICK MONOFRONTE CON 2 MENSOLE INCLINABILI PROF. 320 MM + 8 NEXIT NX3217A5101 GRIGIO SCURO - DIM. MM L=985 P=542 A=1813</v>
      </c>
      <c r="E1573" s="23" t="str">
        <f>IF($A$4="I",VLOOKUP(B1573,lingue!$A$1:$W$2481,13,FALSE),IF($A$4="GB",VLOOKUP(B1573,lingue!$A$1:$W$2481,15,FALSE),IF($A$4="E",VLOOKUP(B1573,lingue!$A$1:$W$2481,21,FALSE),IF($A$4="PL",VLOOKUP(B1573,lingue!$A$1:$W$2481,23,FALSE),IF($A$4="D",VLOOKUP(B1573,lingue!$A$1:$W$2481,17,FALSE),IF($A$4="F",VLOOKUP(B1573,lingue!$A$1:$W$2481,19,FALSE)))))))</f>
        <v>SCAFFALE E MENSOLE ZINCATE - FORNITO SMONTATO</v>
      </c>
      <c r="F1573" s="28"/>
      <c r="G1573" s="8"/>
      <c r="J1573" s="25">
        <v>1</v>
      </c>
      <c r="K1573" s="26"/>
      <c r="L1573" s="27">
        <v>275.58</v>
      </c>
      <c r="M1573" s="102"/>
    </row>
    <row r="1574" spans="1:13" ht="21.75" customHeight="1" x14ac:dyDescent="0.25">
      <c r="A1574" s="34" t="s">
        <v>1238</v>
      </c>
      <c r="B1574" s="22" t="s">
        <v>1552</v>
      </c>
      <c r="D1574" s="8" t="str">
        <f>IF($A$4="I",VLOOKUP(B1574,lingue!$A$1:$W$2481,12,FALSE),IF($A$4="GB",VLOOKUP(B1574,lingue!$A$1:$W$2481,14,FALSE),IF($A$4="E",VLOOKUP(B1574,lingue!$A$1:$W$2481,20,FALSE),IF($A$4="PL",VLOOKUP(B1574,lingue!$A$1:$W$2481,22,FALSE),IF($A$4="D",VLOOKUP(B1574,lingue!$A$1:$W$2481,16,FALSE),IF($A$4="F",VLOOKUP(B1574,lingue!$A$1:$W$2481,18,FALSE)))))))</f>
        <v>SCAFFALE AGGIUNTIVO QUICK MONOFRONTE CON 2 MENSOLE INCLINABILI PROF. 320 MM + 8 NEXIT REPLAST NX3217A5401 GRIGIO SCURO - DIM. MM L=985 P=542 A=1813</v>
      </c>
      <c r="E1574" s="23" t="str">
        <f>IF($A$4="I",VLOOKUP(B1574,lingue!$A$1:$W$2481,13,FALSE),IF($A$4="GB",VLOOKUP(B1574,lingue!$A$1:$W$2481,15,FALSE),IF($A$4="E",VLOOKUP(B1574,lingue!$A$1:$W$2481,21,FALSE),IF($A$4="PL",VLOOKUP(B1574,lingue!$A$1:$W$2481,23,FALSE),IF($A$4="D",VLOOKUP(B1574,lingue!$A$1:$W$2481,17,FALSE),IF($A$4="F",VLOOKUP(B1574,lingue!$A$1:$W$2481,19,FALSE)))))))</f>
        <v>SCAFFALE E MENSOLE ZINCATE - FORNITO SMONTATO</v>
      </c>
      <c r="F1574" s="28"/>
      <c r="G1574" s="8"/>
      <c r="J1574" s="25">
        <v>1</v>
      </c>
      <c r="K1574" s="26"/>
      <c r="L1574" s="27">
        <v>268.92999999999995</v>
      </c>
      <c r="M1574" s="102"/>
    </row>
    <row r="1575" spans="1:13" ht="21.75" customHeight="1" x14ac:dyDescent="0.25">
      <c r="A1575" s="34" t="s">
        <v>1238</v>
      </c>
      <c r="B1575" s="22" t="s">
        <v>1553</v>
      </c>
      <c r="D1575" s="8" t="str">
        <f>IF($A$4="I",VLOOKUP(B1575,lingue!$A$1:$W$2481,12,FALSE),IF($A$4="GB",VLOOKUP(B1575,lingue!$A$1:$W$2481,14,FALSE),IF($A$4="E",VLOOKUP(B1575,lingue!$A$1:$W$2481,20,FALSE),IF($A$4="PL",VLOOKUP(B1575,lingue!$A$1:$W$2481,22,FALSE),IF($A$4="D",VLOOKUP(B1575,lingue!$A$1:$W$2481,16,FALSE),IF($A$4="F",VLOOKUP(B1575,lingue!$A$1:$W$2481,18,FALSE)))))))</f>
        <v>SCAFFALE AGGIUNTIVO QUICK MONOFRONTE CON 2 MENSOLE INCLINABILI PROF. 320 MM + 4 NEXIT NX4312A5101 GRIGIO SCURO - DIM. MM L=985 P=542 A=1813</v>
      </c>
      <c r="E1575" s="23" t="str">
        <f>IF($A$4="I",VLOOKUP(B1575,lingue!$A$1:$W$2481,13,FALSE),IF($A$4="GB",VLOOKUP(B1575,lingue!$A$1:$W$2481,15,FALSE),IF($A$4="E",VLOOKUP(B1575,lingue!$A$1:$W$2481,21,FALSE),IF($A$4="PL",VLOOKUP(B1575,lingue!$A$1:$W$2481,23,FALSE),IF($A$4="D",VLOOKUP(B1575,lingue!$A$1:$W$2481,17,FALSE),IF($A$4="F",VLOOKUP(B1575,lingue!$A$1:$W$2481,19,FALSE)))))))</f>
        <v>SCAFFALE E MENSOLE ZINCATE - FORNITO SMONTATO</v>
      </c>
      <c r="F1575" s="28"/>
      <c r="G1575" s="8"/>
      <c r="J1575" s="25">
        <v>1</v>
      </c>
      <c r="K1575" s="26"/>
      <c r="L1575" s="27">
        <v>260.95999999999998</v>
      </c>
      <c r="M1575" s="102"/>
    </row>
    <row r="1576" spans="1:13" ht="21.75" customHeight="1" x14ac:dyDescent="0.25">
      <c r="A1576" s="34" t="s">
        <v>1238</v>
      </c>
      <c r="B1576" s="22" t="s">
        <v>1554</v>
      </c>
      <c r="D1576" s="8" t="str">
        <f>IF($A$4="I",VLOOKUP(B1576,lingue!$A$1:$W$2481,12,FALSE),IF($A$4="GB",VLOOKUP(B1576,lingue!$A$1:$W$2481,14,FALSE),IF($A$4="E",VLOOKUP(B1576,lingue!$A$1:$W$2481,20,FALSE),IF($A$4="PL",VLOOKUP(B1576,lingue!$A$1:$W$2481,22,FALSE),IF($A$4="D",VLOOKUP(B1576,lingue!$A$1:$W$2481,16,FALSE),IF($A$4="F",VLOOKUP(B1576,lingue!$A$1:$W$2481,18,FALSE)))))))</f>
        <v>SCAFFALE AGGIUNTIVO QUICK MONOFRONTE CON 2 MENSOLE INCLINABILI PROF. 320 MM + 4 NEXIT REPLAST NX4312A5401 GRIGIO SCURO - DIM. MM L=985 P=542 A=1813</v>
      </c>
      <c r="E1576" s="23" t="str">
        <f>IF($A$4="I",VLOOKUP(B1576,lingue!$A$1:$W$2481,13,FALSE),IF($A$4="GB",VLOOKUP(B1576,lingue!$A$1:$W$2481,15,FALSE),IF($A$4="E",VLOOKUP(B1576,lingue!$A$1:$W$2481,21,FALSE),IF($A$4="PL",VLOOKUP(B1576,lingue!$A$1:$W$2481,23,FALSE),IF($A$4="D",VLOOKUP(B1576,lingue!$A$1:$W$2481,17,FALSE),IF($A$4="F",VLOOKUP(B1576,lingue!$A$1:$W$2481,19,FALSE)))))))</f>
        <v>SCAFFALE E MENSOLE ZINCATE - FORNITO SMONTATO</v>
      </c>
      <c r="F1576" s="28"/>
      <c r="G1576" s="8"/>
      <c r="J1576" s="25">
        <v>1</v>
      </c>
      <c r="K1576" s="26"/>
      <c r="L1576" s="27">
        <v>255.43999999999997</v>
      </c>
      <c r="M1576" s="102"/>
    </row>
    <row r="1577" spans="1:13" ht="21.75" customHeight="1" x14ac:dyDescent="0.25">
      <c r="A1577" s="34" t="s">
        <v>1238</v>
      </c>
      <c r="B1577" s="22" t="s">
        <v>1555</v>
      </c>
      <c r="D1577" s="8" t="str">
        <f>IF($A$4="I",VLOOKUP(B1577,lingue!$A$1:$W$2481,12,FALSE),IF($A$4="GB",VLOOKUP(B1577,lingue!$A$1:$W$2481,14,FALSE),IF($A$4="E",VLOOKUP(B1577,lingue!$A$1:$W$2481,20,FALSE),IF($A$4="PL",VLOOKUP(B1577,lingue!$A$1:$W$2481,22,FALSE),IF($A$4="D",VLOOKUP(B1577,lingue!$A$1:$W$2481,16,FALSE),IF($A$4="F",VLOOKUP(B1577,lingue!$A$1:$W$2481,18,FALSE)))))))</f>
        <v>SCAFFALE AGGIUNTIVO QUICK MONOFRONTE CON 2 MENSOLE INCLINABILI PROF. 320 MM + 4 NEXIT NX4317B5101 GRIGIO SCURO - DIM. MM L=985 P=542 A=1813</v>
      </c>
      <c r="E1577" s="23" t="str">
        <f>IF($A$4="I",VLOOKUP(B1577,lingue!$A$1:$W$2481,13,FALSE),IF($A$4="GB",VLOOKUP(B1577,lingue!$A$1:$W$2481,15,FALSE),IF($A$4="E",VLOOKUP(B1577,lingue!$A$1:$W$2481,21,FALSE),IF($A$4="PL",VLOOKUP(B1577,lingue!$A$1:$W$2481,23,FALSE),IF($A$4="D",VLOOKUP(B1577,lingue!$A$1:$W$2481,17,FALSE),IF($A$4="F",VLOOKUP(B1577,lingue!$A$1:$W$2481,19,FALSE)))))))</f>
        <v>SCAFFALE E MENSOLE ZINCATE - FORNITO SMONTATO</v>
      </c>
      <c r="F1577" s="28"/>
      <c r="G1577" s="8"/>
      <c r="J1577" s="25">
        <v>1</v>
      </c>
      <c r="K1577" s="26"/>
      <c r="L1577" s="27">
        <v>266.34000000000003</v>
      </c>
      <c r="M1577" s="102"/>
    </row>
    <row r="1578" spans="1:13" ht="21.75" customHeight="1" x14ac:dyDescent="0.25">
      <c r="A1578" s="34" t="s">
        <v>1238</v>
      </c>
      <c r="B1578" s="22" t="s">
        <v>1556</v>
      </c>
      <c r="D1578" s="8" t="str">
        <f>IF($A$4="I",VLOOKUP(B1578,lingue!$A$1:$W$2481,12,FALSE),IF($A$4="GB",VLOOKUP(B1578,lingue!$A$1:$W$2481,14,FALSE),IF($A$4="E",VLOOKUP(B1578,lingue!$A$1:$W$2481,20,FALSE),IF($A$4="PL",VLOOKUP(B1578,lingue!$A$1:$W$2481,22,FALSE),IF($A$4="D",VLOOKUP(B1578,lingue!$A$1:$W$2481,16,FALSE),IF($A$4="F",VLOOKUP(B1578,lingue!$A$1:$W$2481,18,FALSE)))))))</f>
        <v>SCAFFALE AGGIUNTIVO QUICK MONOFRONTE CON 2 MENSOLE INCLINABILI PROF. 320 MM + 4 NEXIT REPLAST NX4317B5401 GRIGIO SCURO - DIM. MM L=985 P=542 A=1813</v>
      </c>
      <c r="E1578" s="23" t="str">
        <f>IF($A$4="I",VLOOKUP(B1578,lingue!$A$1:$W$2481,13,FALSE),IF($A$4="GB",VLOOKUP(B1578,lingue!$A$1:$W$2481,15,FALSE),IF($A$4="E",VLOOKUP(B1578,lingue!$A$1:$W$2481,21,FALSE),IF($A$4="PL",VLOOKUP(B1578,lingue!$A$1:$W$2481,23,FALSE),IF($A$4="D",VLOOKUP(B1578,lingue!$A$1:$W$2481,17,FALSE),IF($A$4="F",VLOOKUP(B1578,lingue!$A$1:$W$2481,19,FALSE)))))))</f>
        <v>SCAFFALE E MENSOLE ZINCATE - FORNITO SMONTATO</v>
      </c>
      <c r="F1578" s="28"/>
      <c r="G1578" s="8"/>
      <c r="J1578" s="25">
        <v>1</v>
      </c>
      <c r="K1578" s="26"/>
      <c r="L1578" s="27">
        <v>261.06</v>
      </c>
      <c r="M1578" s="102"/>
    </row>
    <row r="1579" spans="1:13" ht="21.75" customHeight="1" x14ac:dyDescent="0.25">
      <c r="A1579" s="34" t="s">
        <v>1238</v>
      </c>
      <c r="B1579" s="22" t="s">
        <v>1557</v>
      </c>
      <c r="D1579" s="8" t="str">
        <f>IF($A$4="I",VLOOKUP(B1579,lingue!$A$1:$W$2481,12,FALSE),IF($A$4="GB",VLOOKUP(B1579,lingue!$A$1:$W$2481,14,FALSE),IF($A$4="E",VLOOKUP(B1579,lingue!$A$1:$W$2481,20,FALSE),IF($A$4="PL",VLOOKUP(B1579,lingue!$A$1:$W$2481,22,FALSE),IF($A$4="D",VLOOKUP(B1579,lingue!$A$1:$W$2481,16,FALSE),IF($A$4="F",VLOOKUP(B1579,lingue!$A$1:$W$2481,18,FALSE)))))))</f>
        <v>SCAFFALE AGGIUNTIVO QUICK MONOFRONTE CON 2 MENSOLE INCLINABILI PROF. 320 MM + 4 NEXIT NX4322B5101 GRIGIO SCURO - DIM. MM L=985 P=542 A=1813</v>
      </c>
      <c r="E1579" s="23" t="str">
        <f>IF($A$4="I",VLOOKUP(B1579,lingue!$A$1:$W$2481,13,FALSE),IF($A$4="GB",VLOOKUP(B1579,lingue!$A$1:$W$2481,15,FALSE),IF($A$4="E",VLOOKUP(B1579,lingue!$A$1:$W$2481,21,FALSE),IF($A$4="PL",VLOOKUP(B1579,lingue!$A$1:$W$2481,23,FALSE),IF($A$4="D",VLOOKUP(B1579,lingue!$A$1:$W$2481,17,FALSE),IF($A$4="F",VLOOKUP(B1579,lingue!$A$1:$W$2481,19,FALSE)))))))</f>
        <v>SCAFFALE E MENSOLE ZINCATE - FORNITO SMONTATO</v>
      </c>
      <c r="F1579" s="28"/>
      <c r="G1579" s="8"/>
      <c r="J1579" s="25">
        <v>1</v>
      </c>
      <c r="K1579" s="26"/>
      <c r="L1579" s="27">
        <v>270.38</v>
      </c>
      <c r="M1579" s="102"/>
    </row>
    <row r="1580" spans="1:13" ht="21.75" customHeight="1" x14ac:dyDescent="0.25">
      <c r="A1580" s="34" t="s">
        <v>1238</v>
      </c>
      <c r="B1580" s="22" t="s">
        <v>1558</v>
      </c>
      <c r="D1580" s="8" t="str">
        <f>IF($A$4="I",VLOOKUP(B1580,lingue!$A$1:$W$2481,12,FALSE),IF($A$4="GB",VLOOKUP(B1580,lingue!$A$1:$W$2481,14,FALSE),IF($A$4="E",VLOOKUP(B1580,lingue!$A$1:$W$2481,20,FALSE),IF($A$4="PL",VLOOKUP(B1580,lingue!$A$1:$W$2481,22,FALSE),IF($A$4="D",VLOOKUP(B1580,lingue!$A$1:$W$2481,16,FALSE),IF($A$4="F",VLOOKUP(B1580,lingue!$A$1:$W$2481,18,FALSE)))))))</f>
        <v>SCAFFALE AGGIUNTIVO QUICK MONOFRONTE CON 2 MENSOLE INCLINABILI PROF. 320 MM + 4 NEXIT REPLAST NX4322B5401 GRIGIO SCURO - DIM. MM L=985 P=542 A=1813</v>
      </c>
      <c r="E1580" s="23" t="str">
        <f>IF($A$4="I",VLOOKUP(B1580,lingue!$A$1:$W$2481,13,FALSE),IF($A$4="GB",VLOOKUP(B1580,lingue!$A$1:$W$2481,15,FALSE),IF($A$4="E",VLOOKUP(B1580,lingue!$A$1:$W$2481,21,FALSE),IF($A$4="PL",VLOOKUP(B1580,lingue!$A$1:$W$2481,23,FALSE),IF($A$4="D",VLOOKUP(B1580,lingue!$A$1:$W$2481,17,FALSE),IF($A$4="F",VLOOKUP(B1580,lingue!$A$1:$W$2481,19,FALSE)))))))</f>
        <v>SCAFFALE E MENSOLE ZINCATE - FORNITO SMONTATO</v>
      </c>
      <c r="F1580" s="28"/>
      <c r="G1580" s="8"/>
      <c r="J1580" s="25">
        <v>1</v>
      </c>
      <c r="K1580" s="26"/>
      <c r="L1580" s="27">
        <v>264.49</v>
      </c>
      <c r="M1580" s="102"/>
    </row>
    <row r="1581" spans="1:13" ht="21.75" customHeight="1" x14ac:dyDescent="0.25">
      <c r="A1581" s="34" t="s">
        <v>1238</v>
      </c>
      <c r="B1581" s="22" t="s">
        <v>1559</v>
      </c>
      <c r="D1581" s="8" t="str">
        <f>IF($A$4="I",VLOOKUP(B1581,lingue!$A$1:$W$2481,12,FALSE),IF($A$4="GB",VLOOKUP(B1581,lingue!$A$1:$W$2481,14,FALSE),IF($A$4="E",VLOOKUP(B1581,lingue!$A$1:$W$2481,20,FALSE),IF($A$4="PL",VLOOKUP(B1581,lingue!$A$1:$W$2481,22,FALSE),IF($A$4="D",VLOOKUP(B1581,lingue!$A$1:$W$2481,16,FALSE),IF($A$4="F",VLOOKUP(B1581,lingue!$A$1:$W$2481,18,FALSE)))))))</f>
        <v>SCAFFALE AGGIUNTIVO QUICK MONOFRONTE CON 2 MENSOLE INCLINABILI PROF. 420 MM + 6 NEXIT NX4312A5101 GRIGIO SCURO - DIM. MM L=985 P=542 A=1813</v>
      </c>
      <c r="E1581" s="23" t="str">
        <f>IF($A$4="I",VLOOKUP(B1581,lingue!$A$1:$W$2481,13,FALSE),IF($A$4="GB",VLOOKUP(B1581,lingue!$A$1:$W$2481,15,FALSE),IF($A$4="E",VLOOKUP(B1581,lingue!$A$1:$W$2481,21,FALSE),IF($A$4="PL",VLOOKUP(B1581,lingue!$A$1:$W$2481,23,FALSE),IF($A$4="D",VLOOKUP(B1581,lingue!$A$1:$W$2481,17,FALSE),IF($A$4="F",VLOOKUP(B1581,lingue!$A$1:$W$2481,19,FALSE)))))))</f>
        <v>SCAFFALE E MENSOLE ZINCATE - FORNITO SMONTATO</v>
      </c>
      <c r="F1581" s="28"/>
      <c r="G1581" s="8"/>
      <c r="J1581" s="25">
        <v>1</v>
      </c>
      <c r="K1581" s="26"/>
      <c r="L1581" s="27">
        <v>271.52999999999997</v>
      </c>
      <c r="M1581" s="102"/>
    </row>
    <row r="1582" spans="1:13" ht="21.75" customHeight="1" x14ac:dyDescent="0.25">
      <c r="A1582" s="34" t="s">
        <v>1238</v>
      </c>
      <c r="B1582" s="22" t="s">
        <v>1560</v>
      </c>
      <c r="D1582" s="8" t="str">
        <f>IF($A$4="I",VLOOKUP(B1582,lingue!$A$1:$W$2481,12,FALSE),IF($A$4="GB",VLOOKUP(B1582,lingue!$A$1:$W$2481,14,FALSE),IF($A$4="E",VLOOKUP(B1582,lingue!$A$1:$W$2481,20,FALSE),IF($A$4="PL",VLOOKUP(B1582,lingue!$A$1:$W$2481,22,FALSE),IF($A$4="D",VLOOKUP(B1582,lingue!$A$1:$W$2481,16,FALSE),IF($A$4="F",VLOOKUP(B1582,lingue!$A$1:$W$2481,18,FALSE)))))))</f>
        <v>SCAFFALE AGGIUNTIVO QUICK MONOFRONTE CON 2 MENSOLE INCLINABILI PROF. 420 MM + 6 NEXIT REPLAST NX4312A5401 GRIGIO SCURO - DIM. MM L=985 P=542 A=1813</v>
      </c>
      <c r="E1582" s="23" t="str">
        <f>IF($A$4="I",VLOOKUP(B1582,lingue!$A$1:$W$2481,13,FALSE),IF($A$4="GB",VLOOKUP(B1582,lingue!$A$1:$W$2481,15,FALSE),IF($A$4="E",VLOOKUP(B1582,lingue!$A$1:$W$2481,21,FALSE),IF($A$4="PL",VLOOKUP(B1582,lingue!$A$1:$W$2481,23,FALSE),IF($A$4="D",VLOOKUP(B1582,lingue!$A$1:$W$2481,17,FALSE),IF($A$4="F",VLOOKUP(B1582,lingue!$A$1:$W$2481,19,FALSE)))))))</f>
        <v>SCAFFALE E MENSOLE ZINCATE - FORNITO SMONTATO</v>
      </c>
      <c r="F1582" s="28"/>
      <c r="G1582" s="8"/>
      <c r="J1582" s="25">
        <v>1</v>
      </c>
      <c r="K1582" s="26"/>
      <c r="L1582" s="27">
        <v>264.81</v>
      </c>
      <c r="M1582" s="102"/>
    </row>
    <row r="1583" spans="1:13" ht="21.75" customHeight="1" x14ac:dyDescent="0.25">
      <c r="A1583" s="34" t="s">
        <v>1238</v>
      </c>
      <c r="B1583" s="22" t="s">
        <v>1561</v>
      </c>
      <c r="D1583" s="8" t="str">
        <f>IF($A$4="I",VLOOKUP(B1583,lingue!$A$1:$W$2481,12,FALSE),IF($A$4="GB",VLOOKUP(B1583,lingue!$A$1:$W$2481,14,FALSE),IF($A$4="E",VLOOKUP(B1583,lingue!$A$1:$W$2481,20,FALSE),IF($A$4="PL",VLOOKUP(B1583,lingue!$A$1:$W$2481,22,FALSE),IF($A$4="D",VLOOKUP(B1583,lingue!$A$1:$W$2481,16,FALSE),IF($A$4="F",VLOOKUP(B1583,lingue!$A$1:$W$2481,18,FALSE)))))))</f>
        <v>SCAFFALE AGGIUNTIVO QUICK MONOFRONTE CON 2 MENSOLE INCLINABILI PROF. 420 MM + 6 NEXIT NX4317B5101 GRIGIO SCURO - DIM. MM L=985 P=542 A=1813</v>
      </c>
      <c r="E1583" s="23" t="str">
        <f>IF($A$4="I",VLOOKUP(B1583,lingue!$A$1:$W$2481,13,FALSE),IF($A$4="GB",VLOOKUP(B1583,lingue!$A$1:$W$2481,15,FALSE),IF($A$4="E",VLOOKUP(B1583,lingue!$A$1:$W$2481,21,FALSE),IF($A$4="PL",VLOOKUP(B1583,lingue!$A$1:$W$2481,23,FALSE),IF($A$4="D",VLOOKUP(B1583,lingue!$A$1:$W$2481,17,FALSE),IF($A$4="F",VLOOKUP(B1583,lingue!$A$1:$W$2481,19,FALSE)))))))</f>
        <v>SCAFFALE E MENSOLE ZINCATE - FORNITO SMONTATO</v>
      </c>
      <c r="F1583" s="28"/>
      <c r="G1583" s="8"/>
      <c r="J1583" s="25">
        <v>1</v>
      </c>
      <c r="K1583" s="26"/>
      <c r="L1583" s="27">
        <v>279.60000000000002</v>
      </c>
      <c r="M1583" s="102"/>
    </row>
    <row r="1584" spans="1:13" ht="21.75" customHeight="1" x14ac:dyDescent="0.25">
      <c r="A1584" s="34" t="s">
        <v>1238</v>
      </c>
      <c r="B1584" s="22" t="s">
        <v>1562</v>
      </c>
      <c r="D1584" s="8" t="str">
        <f>IF($A$4="I",VLOOKUP(B1584,lingue!$A$1:$W$2481,12,FALSE),IF($A$4="GB",VLOOKUP(B1584,lingue!$A$1:$W$2481,14,FALSE),IF($A$4="E",VLOOKUP(B1584,lingue!$A$1:$W$2481,20,FALSE),IF($A$4="PL",VLOOKUP(B1584,lingue!$A$1:$W$2481,22,FALSE),IF($A$4="D",VLOOKUP(B1584,lingue!$A$1:$W$2481,16,FALSE),IF($A$4="F",VLOOKUP(B1584,lingue!$A$1:$W$2481,18,FALSE)))))))</f>
        <v>SCAFFALE AGGIUNTIVO QUICK MONOFRONTE CON 2 MENSOLE INCLINABILI PROF. 420 MM + 6 NEXIT REPLAST NX4317B5401 GRIGIO SCURO - DIM. MM L=985 P=542 A=1813</v>
      </c>
      <c r="E1584" s="23" t="str">
        <f>IF($A$4="I",VLOOKUP(B1584,lingue!$A$1:$W$2481,13,FALSE),IF($A$4="GB",VLOOKUP(B1584,lingue!$A$1:$W$2481,15,FALSE),IF($A$4="E",VLOOKUP(B1584,lingue!$A$1:$W$2481,21,FALSE),IF($A$4="PL",VLOOKUP(B1584,lingue!$A$1:$W$2481,23,FALSE),IF($A$4="D",VLOOKUP(B1584,lingue!$A$1:$W$2481,17,FALSE),IF($A$4="F",VLOOKUP(B1584,lingue!$A$1:$W$2481,19,FALSE)))))))</f>
        <v>SCAFFALE E MENSOLE ZINCATE - FORNITO SMONTATO</v>
      </c>
      <c r="F1584" s="28"/>
      <c r="G1584" s="8"/>
      <c r="J1584" s="25">
        <v>1</v>
      </c>
      <c r="K1584" s="26"/>
      <c r="L1584" s="27">
        <v>271.68000000000006</v>
      </c>
      <c r="M1584" s="102"/>
    </row>
    <row r="1585" spans="1:13" ht="21.75" customHeight="1" x14ac:dyDescent="0.25">
      <c r="A1585" s="34" t="s">
        <v>1238</v>
      </c>
      <c r="B1585" s="22" t="s">
        <v>1563</v>
      </c>
      <c r="D1585" s="8" t="str">
        <f>IF($A$4="I",VLOOKUP(B1585,lingue!$A$1:$W$2481,12,FALSE),IF($A$4="GB",VLOOKUP(B1585,lingue!$A$1:$W$2481,14,FALSE),IF($A$4="E",VLOOKUP(B1585,lingue!$A$1:$W$2481,20,FALSE),IF($A$4="PL",VLOOKUP(B1585,lingue!$A$1:$W$2481,22,FALSE),IF($A$4="D",VLOOKUP(B1585,lingue!$A$1:$W$2481,16,FALSE),IF($A$4="F",VLOOKUP(B1585,lingue!$A$1:$W$2481,18,FALSE)))))))</f>
        <v>SCAFFALE AGGIUNTIVO QUICK MONOFRONTE CON 2 MENSOLE INCLINABILI PROF. 420 MM + 6 NEXIT NX4322B5101 GRIGIO SCURO - DIM. MM L=985 P=542 A=1813</v>
      </c>
      <c r="E1585" s="23" t="str">
        <f>IF($A$4="I",VLOOKUP(B1585,lingue!$A$1:$W$2481,13,FALSE),IF($A$4="GB",VLOOKUP(B1585,lingue!$A$1:$W$2481,15,FALSE),IF($A$4="E",VLOOKUP(B1585,lingue!$A$1:$W$2481,21,FALSE),IF($A$4="PL",VLOOKUP(B1585,lingue!$A$1:$W$2481,23,FALSE),IF($A$4="D",VLOOKUP(B1585,lingue!$A$1:$W$2481,17,FALSE),IF($A$4="F",VLOOKUP(B1585,lingue!$A$1:$W$2481,19,FALSE)))))))</f>
        <v>SCAFFALE E MENSOLE ZINCATE - FORNITO SMONTATO</v>
      </c>
      <c r="F1585" s="28"/>
      <c r="G1585" s="8"/>
      <c r="J1585" s="25">
        <v>1</v>
      </c>
      <c r="K1585" s="26"/>
      <c r="L1585" s="27">
        <v>285.64999999999998</v>
      </c>
      <c r="M1585" s="102"/>
    </row>
    <row r="1586" spans="1:13" ht="21.75" customHeight="1" x14ac:dyDescent="0.25">
      <c r="A1586" s="34" t="s">
        <v>1238</v>
      </c>
      <c r="B1586" s="22" t="s">
        <v>1564</v>
      </c>
      <c r="D1586" s="8" t="str">
        <f>IF($A$4="I",VLOOKUP(B1586,lingue!$A$1:$W$2481,12,FALSE),IF($A$4="GB",VLOOKUP(B1586,lingue!$A$1:$W$2481,14,FALSE),IF($A$4="E",VLOOKUP(B1586,lingue!$A$1:$W$2481,20,FALSE),IF($A$4="PL",VLOOKUP(B1586,lingue!$A$1:$W$2481,22,FALSE),IF($A$4="D",VLOOKUP(B1586,lingue!$A$1:$W$2481,16,FALSE),IF($A$4="F",VLOOKUP(B1586,lingue!$A$1:$W$2481,18,FALSE)))))))</f>
        <v>SCAFFALE AGGIUNTIVO QUICK MONOFRONTE CON 2 MENSOLE INCLINABILI PROF. 420 MM + 6 NEXIT REPLAST NX4322B5401 GRIGIO SCURO - DIM. MM L=985 P=542 A=1813</v>
      </c>
      <c r="E1586" s="23" t="str">
        <f>IF($A$4="I",VLOOKUP(B1586,lingue!$A$1:$W$2481,13,FALSE),IF($A$4="GB",VLOOKUP(B1586,lingue!$A$1:$W$2481,15,FALSE),IF($A$4="E",VLOOKUP(B1586,lingue!$A$1:$W$2481,21,FALSE),IF($A$4="PL",VLOOKUP(B1586,lingue!$A$1:$W$2481,23,FALSE),IF($A$4="D",VLOOKUP(B1586,lingue!$A$1:$W$2481,17,FALSE),IF($A$4="F",VLOOKUP(B1586,lingue!$A$1:$W$2481,19,FALSE)))))))</f>
        <v>SCAFFALE E MENSOLE ZINCATE - FORNITO SMONTATO</v>
      </c>
      <c r="F1586" s="28"/>
      <c r="G1586" s="8"/>
      <c r="J1586" s="25">
        <v>1</v>
      </c>
      <c r="K1586" s="26"/>
      <c r="L1586" s="27">
        <v>276.82000000000005</v>
      </c>
      <c r="M1586" s="102"/>
    </row>
    <row r="1587" spans="1:13" ht="21.75" customHeight="1" x14ac:dyDescent="0.25">
      <c r="A1587" s="34" t="s">
        <v>1238</v>
      </c>
      <c r="B1587" s="22" t="s">
        <v>1565</v>
      </c>
      <c r="D1587" s="8" t="str">
        <f>IF($A$4="I",VLOOKUP(B1587,lingue!$A$1:$W$2481,12,FALSE),IF($A$4="GB",VLOOKUP(B1587,lingue!$A$1:$W$2481,14,FALSE),IF($A$4="E",VLOOKUP(B1587,lingue!$A$1:$W$2481,20,FALSE),IF($A$4="PL",VLOOKUP(B1587,lingue!$A$1:$W$2481,22,FALSE),IF($A$4="D",VLOOKUP(B1587,lingue!$A$1:$W$2481,16,FALSE),IF($A$4="F",VLOOKUP(B1587,lingue!$A$1:$W$2481,18,FALSE)))))))</f>
        <v>SCAFFALE AGGIUNTIVO QUICK MONOFRONTE CON 2 MENSOLE INCLINABILI PROF. 600 MM + 4 NEXIT NX6412A5101 GRIGIO SCURO - DIM. MM L=985 P=542 A=1813</v>
      </c>
      <c r="E1587" s="23" t="str">
        <f>IF($A$4="I",VLOOKUP(B1587,lingue!$A$1:$W$2481,13,FALSE),IF($A$4="GB",VLOOKUP(B1587,lingue!$A$1:$W$2481,15,FALSE),IF($A$4="E",VLOOKUP(B1587,lingue!$A$1:$W$2481,21,FALSE),IF($A$4="PL",VLOOKUP(B1587,lingue!$A$1:$W$2481,23,FALSE),IF($A$4="D",VLOOKUP(B1587,lingue!$A$1:$W$2481,17,FALSE),IF($A$4="F",VLOOKUP(B1587,lingue!$A$1:$W$2481,19,FALSE)))))))</f>
        <v>SCAFFALE E MENSOLE ZINCATE - FORNITO SMONTATO</v>
      </c>
      <c r="F1587" s="28"/>
      <c r="G1587" s="8"/>
      <c r="J1587" s="25">
        <v>1</v>
      </c>
      <c r="K1587" s="26"/>
      <c r="L1587" s="27">
        <v>280.06</v>
      </c>
      <c r="M1587" s="102"/>
    </row>
    <row r="1588" spans="1:13" ht="21.75" customHeight="1" x14ac:dyDescent="0.25">
      <c r="A1588" s="34" t="s">
        <v>1238</v>
      </c>
      <c r="B1588" s="22" t="s">
        <v>1566</v>
      </c>
      <c r="D1588" s="8" t="str">
        <f>IF($A$4="I",VLOOKUP(B1588,lingue!$A$1:$W$2481,12,FALSE),IF($A$4="GB",VLOOKUP(B1588,lingue!$A$1:$W$2481,14,FALSE),IF($A$4="E",VLOOKUP(B1588,lingue!$A$1:$W$2481,20,FALSE),IF($A$4="PL",VLOOKUP(B1588,lingue!$A$1:$W$2481,22,FALSE),IF($A$4="D",VLOOKUP(B1588,lingue!$A$1:$W$2481,16,FALSE),IF($A$4="F",VLOOKUP(B1588,lingue!$A$1:$W$2481,18,FALSE)))))))</f>
        <v>SCAFFALE AGGIUNTIVO QUICK MONOFRONTE CON 2 MENSOLE INCLINABILI PROF. 600 MM + 4 NEXIT REPLAST NX6412A5401 GRIGIO SCURO - DIM. MM L=985 P=542 A=1813</v>
      </c>
      <c r="E1588" s="23" t="str">
        <f>IF($A$4="I",VLOOKUP(B1588,lingue!$A$1:$W$2481,13,FALSE),IF($A$4="GB",VLOOKUP(B1588,lingue!$A$1:$W$2481,15,FALSE),IF($A$4="E",VLOOKUP(B1588,lingue!$A$1:$W$2481,21,FALSE),IF($A$4="PL",VLOOKUP(B1588,lingue!$A$1:$W$2481,23,FALSE),IF($A$4="D",VLOOKUP(B1588,lingue!$A$1:$W$2481,17,FALSE),IF($A$4="F",VLOOKUP(B1588,lingue!$A$1:$W$2481,19,FALSE)))))))</f>
        <v>SCAFFALE E MENSOLE ZINCATE - FORNITO SMONTATO</v>
      </c>
      <c r="F1588" s="28"/>
      <c r="G1588" s="8"/>
      <c r="J1588" s="25">
        <v>1</v>
      </c>
      <c r="K1588" s="26"/>
      <c r="L1588" s="27">
        <v>273.69000000000005</v>
      </c>
      <c r="M1588" s="102"/>
    </row>
    <row r="1589" spans="1:13" ht="21.75" customHeight="1" x14ac:dyDescent="0.25">
      <c r="A1589" s="34" t="s">
        <v>1238</v>
      </c>
      <c r="B1589" s="22" t="s">
        <v>1567</v>
      </c>
      <c r="D1589" s="8" t="str">
        <f>IF($A$4="I",VLOOKUP(B1589,lingue!$A$1:$W$2481,12,FALSE),IF($A$4="GB",VLOOKUP(B1589,lingue!$A$1:$W$2481,14,FALSE),IF($A$4="E",VLOOKUP(B1589,lingue!$A$1:$W$2481,20,FALSE),IF($A$4="PL",VLOOKUP(B1589,lingue!$A$1:$W$2481,22,FALSE),IF($A$4="D",VLOOKUP(B1589,lingue!$A$1:$W$2481,16,FALSE),IF($A$4="F",VLOOKUP(B1589,lingue!$A$1:$W$2481,18,FALSE)))))))</f>
        <v>SCAFFALE AGGIUNTIVO QUICK MONOFRONTE CON 2 MENSOLE INCLINABILI PROF. 600 MM + 4 NEXIT NX6417B5101 GRIGIO SCURO - DIM. MM L=985 P=542 A=1813</v>
      </c>
      <c r="E1589" s="23" t="str">
        <f>IF($A$4="I",VLOOKUP(B1589,lingue!$A$1:$W$2481,13,FALSE),IF($A$4="GB",VLOOKUP(B1589,lingue!$A$1:$W$2481,15,FALSE),IF($A$4="E",VLOOKUP(B1589,lingue!$A$1:$W$2481,21,FALSE),IF($A$4="PL",VLOOKUP(B1589,lingue!$A$1:$W$2481,23,FALSE),IF($A$4="D",VLOOKUP(B1589,lingue!$A$1:$W$2481,17,FALSE),IF($A$4="F",VLOOKUP(B1589,lingue!$A$1:$W$2481,19,FALSE)))))))</f>
        <v>SCAFFALE E MENSOLE ZINCATE - FORNITO SMONTATO</v>
      </c>
      <c r="F1589" s="28"/>
      <c r="G1589" s="8"/>
      <c r="J1589" s="25">
        <v>1</v>
      </c>
      <c r="K1589" s="26"/>
      <c r="L1589" s="27">
        <v>285.89</v>
      </c>
      <c r="M1589" s="102"/>
    </row>
    <row r="1590" spans="1:13" ht="21.75" customHeight="1" x14ac:dyDescent="0.25">
      <c r="A1590" s="34" t="s">
        <v>1238</v>
      </c>
      <c r="B1590" s="22" t="s">
        <v>1568</v>
      </c>
      <c r="D1590" s="8" t="str">
        <f>IF($A$4="I",VLOOKUP(B1590,lingue!$A$1:$W$2481,12,FALSE),IF($A$4="GB",VLOOKUP(B1590,lingue!$A$1:$W$2481,14,FALSE),IF($A$4="E",VLOOKUP(B1590,lingue!$A$1:$W$2481,20,FALSE),IF($A$4="PL",VLOOKUP(B1590,lingue!$A$1:$W$2481,22,FALSE),IF($A$4="D",VLOOKUP(B1590,lingue!$A$1:$W$2481,16,FALSE),IF($A$4="F",VLOOKUP(B1590,lingue!$A$1:$W$2481,18,FALSE)))))))</f>
        <v>SCAFFALE AGGIUNTIVO QUICK MONOFRONTE CON 2 MENSOLE INCLINABILI PROF. 600 MM + 4 NEXIT REPLAST NX6417B5401 GRIGIO SCURO - DIM. MM L=985 P=542 A=1813</v>
      </c>
      <c r="E1590" s="23" t="str">
        <f>IF($A$4="I",VLOOKUP(B1590,lingue!$A$1:$W$2481,13,FALSE),IF($A$4="GB",VLOOKUP(B1590,lingue!$A$1:$W$2481,15,FALSE),IF($A$4="E",VLOOKUP(B1590,lingue!$A$1:$W$2481,21,FALSE),IF($A$4="PL",VLOOKUP(B1590,lingue!$A$1:$W$2481,23,FALSE),IF($A$4="D",VLOOKUP(B1590,lingue!$A$1:$W$2481,17,FALSE),IF($A$4="F",VLOOKUP(B1590,lingue!$A$1:$W$2481,19,FALSE)))))))</f>
        <v>SCAFFALE E MENSOLE ZINCATE - FORNITO SMONTATO</v>
      </c>
      <c r="F1590" s="28"/>
      <c r="G1590" s="8"/>
      <c r="J1590" s="25">
        <v>1</v>
      </c>
      <c r="K1590" s="26"/>
      <c r="L1590" s="27">
        <v>278.70999999999998</v>
      </c>
      <c r="M1590" s="102"/>
    </row>
    <row r="1591" spans="1:13" ht="21.75" customHeight="1" x14ac:dyDescent="0.25">
      <c r="A1591" s="34" t="s">
        <v>1238</v>
      </c>
      <c r="B1591" s="22" t="s">
        <v>1569</v>
      </c>
      <c r="D1591" s="8" t="str">
        <f>IF($A$4="I",VLOOKUP(B1591,lingue!$A$1:$W$2481,12,FALSE),IF($A$4="GB",VLOOKUP(B1591,lingue!$A$1:$W$2481,14,FALSE),IF($A$4="E",VLOOKUP(B1591,lingue!$A$1:$W$2481,20,FALSE),IF($A$4="PL",VLOOKUP(B1591,lingue!$A$1:$W$2481,22,FALSE),IF($A$4="D",VLOOKUP(B1591,lingue!$A$1:$W$2481,16,FALSE),IF($A$4="F",VLOOKUP(B1591,lingue!$A$1:$W$2481,18,FALSE)))))))</f>
        <v>SCAFFALE AGGIUNTIVO QUICK MONOFRONTE CON 2 MENSOLE INCLINABILI PROF. 600 MM + 4 NEXIT NX6422B5101 GRIGIO SCURO - DIM. MM L=985 P=542 A=1813</v>
      </c>
      <c r="E1591" s="23" t="str">
        <f>IF($A$4="I",VLOOKUP(B1591,lingue!$A$1:$W$2481,13,FALSE),IF($A$4="GB",VLOOKUP(B1591,lingue!$A$1:$W$2481,15,FALSE),IF($A$4="E",VLOOKUP(B1591,lingue!$A$1:$W$2481,21,FALSE),IF($A$4="PL",VLOOKUP(B1591,lingue!$A$1:$W$2481,23,FALSE),IF($A$4="D",VLOOKUP(B1591,lingue!$A$1:$W$2481,17,FALSE),IF($A$4="F",VLOOKUP(B1591,lingue!$A$1:$W$2481,19,FALSE)))))))</f>
        <v>SCAFFALE E MENSOLE ZINCATE - FORNITO SMONTATO</v>
      </c>
      <c r="F1591" s="28"/>
      <c r="G1591" s="8"/>
      <c r="J1591" s="25">
        <v>1</v>
      </c>
      <c r="K1591" s="26"/>
      <c r="L1591" s="27">
        <v>300.77999999999997</v>
      </c>
      <c r="M1591" s="102"/>
    </row>
    <row r="1592" spans="1:13" ht="21.75" customHeight="1" x14ac:dyDescent="0.25">
      <c r="A1592" s="34" t="s">
        <v>1238</v>
      </c>
      <c r="B1592" s="22" t="s">
        <v>1570</v>
      </c>
      <c r="D1592" s="8" t="str">
        <f>IF($A$4="I",VLOOKUP(B1592,lingue!$A$1:$W$2481,12,FALSE),IF($A$4="GB",VLOOKUP(B1592,lingue!$A$1:$W$2481,14,FALSE),IF($A$4="E",VLOOKUP(B1592,lingue!$A$1:$W$2481,20,FALSE),IF($A$4="PL",VLOOKUP(B1592,lingue!$A$1:$W$2481,22,FALSE),IF($A$4="D",VLOOKUP(B1592,lingue!$A$1:$W$2481,16,FALSE),IF($A$4="F",VLOOKUP(B1592,lingue!$A$1:$W$2481,18,FALSE)))))))</f>
        <v>SCAFFALE AGGIUNTIVO QUICK MONOFRONTE CON 2 MENSOLE INCLINABILI PROF. 600 MM + 4 NEXIT REPLAST NX6422B5401 GRIGIO SCURO - DIM. MM L=985 P=542 A=1813</v>
      </c>
      <c r="E1592" s="23" t="str">
        <f>IF($A$4="I",VLOOKUP(B1592,lingue!$A$1:$W$2481,13,FALSE),IF($A$4="GB",VLOOKUP(B1592,lingue!$A$1:$W$2481,15,FALSE),IF($A$4="E",VLOOKUP(B1592,lingue!$A$1:$W$2481,21,FALSE),IF($A$4="PL",VLOOKUP(B1592,lingue!$A$1:$W$2481,23,FALSE),IF($A$4="D",VLOOKUP(B1592,lingue!$A$1:$W$2481,17,FALSE),IF($A$4="F",VLOOKUP(B1592,lingue!$A$1:$W$2481,19,FALSE)))))))</f>
        <v>SCAFFALE E MENSOLE ZINCATE - FORNITO SMONTATO</v>
      </c>
      <c r="F1592" s="28"/>
      <c r="G1592" s="8"/>
      <c r="J1592" s="25">
        <v>1</v>
      </c>
      <c r="K1592" s="26"/>
      <c r="L1592" s="27">
        <v>291.34000000000003</v>
      </c>
      <c r="M1592" s="102"/>
    </row>
    <row r="1593" spans="1:13" ht="22.5" customHeight="1" x14ac:dyDescent="0.25">
      <c r="A1593" s="34" t="s">
        <v>1238</v>
      </c>
      <c r="B1593" s="22" t="s">
        <v>1571</v>
      </c>
      <c r="D1593" s="8" t="str">
        <f>IF($A$4="I",VLOOKUP(B1593,lingue!$A$1:$W$2481,12,FALSE),IF($A$4="GB",VLOOKUP(B1593,lingue!$A$1:$W$2481,14,FALSE),IF($A$4="E",VLOOKUP(B1593,lingue!$A$1:$W$2481,20,FALSE),IF($A$4="PL",VLOOKUP(B1593,lingue!$A$1:$W$2481,22,FALSE),IF($A$4="D",VLOOKUP(B1593,lingue!$A$1:$W$2481,16,FALSE),IF($A$4="F",VLOOKUP(B1593,lingue!$A$1:$W$2481,18,FALSE)))))))</f>
        <v>SCAFFALE QUICK BIFRONTE CON 2 MENSOLE INCLINABILI PROF. 220 MM + 6 NEXIT NX3212A5101 GRIGIO SCURO - DIM. MM L=1065 P=925 A=1813</v>
      </c>
      <c r="E1593" s="23" t="str">
        <f>IF($A$4="I",VLOOKUP(B1593,lingue!$A$1:$W$2481,13,FALSE),IF($A$4="GB",VLOOKUP(B1593,lingue!$A$1:$W$2481,15,FALSE),IF($A$4="E",VLOOKUP(B1593,lingue!$A$1:$W$2481,21,FALSE),IF($A$4="PL",VLOOKUP(B1593,lingue!$A$1:$W$2481,23,FALSE),IF($A$4="D",VLOOKUP(B1593,lingue!$A$1:$W$2481,17,FALSE),IF($A$4="F",VLOOKUP(B1593,lingue!$A$1:$W$2481,19,FALSE)))))))</f>
        <v>SCAFFALE E MENSOLE ZINCATE - FORNITO SMONTATO</v>
      </c>
      <c r="F1593" s="28"/>
      <c r="G1593" s="8"/>
      <c r="J1593" s="25">
        <v>1</v>
      </c>
      <c r="K1593" s="26"/>
      <c r="L1593" s="27">
        <v>344.46000000000004</v>
      </c>
      <c r="M1593" s="102"/>
    </row>
    <row r="1594" spans="1:13" ht="21.75" customHeight="1" x14ac:dyDescent="0.25">
      <c r="A1594" s="34" t="s">
        <v>1238</v>
      </c>
      <c r="B1594" s="22" t="s">
        <v>1572</v>
      </c>
      <c r="D1594" s="8" t="str">
        <f>IF($A$4="I",VLOOKUP(B1594,lingue!$A$1:$W$2481,12,FALSE),IF($A$4="GB",VLOOKUP(B1594,lingue!$A$1:$W$2481,14,FALSE),IF($A$4="E",VLOOKUP(B1594,lingue!$A$1:$W$2481,20,FALSE),IF($A$4="PL",VLOOKUP(B1594,lingue!$A$1:$W$2481,22,FALSE),IF($A$4="D",VLOOKUP(B1594,lingue!$A$1:$W$2481,16,FALSE),IF($A$4="F",VLOOKUP(B1594,lingue!$A$1:$W$2481,18,FALSE)))))))</f>
        <v>SCAFFALE QUICK BIFRONTE CON 2 MENSOLE INCLINABILI PROF. 220 MM + 6 NEXIT REPLAST NX3212A5401 GRIGIO SCURO - DIM. MM L=1065 P=925 A=1813</v>
      </c>
      <c r="E1594" s="23" t="str">
        <f>IF($A$4="I",VLOOKUP(B1594,lingue!$A$1:$W$2481,13,FALSE),IF($A$4="GB",VLOOKUP(B1594,lingue!$A$1:$W$2481,15,FALSE),IF($A$4="E",VLOOKUP(B1594,lingue!$A$1:$W$2481,21,FALSE),IF($A$4="PL",VLOOKUP(B1594,lingue!$A$1:$W$2481,23,FALSE),IF($A$4="D",VLOOKUP(B1594,lingue!$A$1:$W$2481,17,FALSE),IF($A$4="F",VLOOKUP(B1594,lingue!$A$1:$W$2481,19,FALSE)))))))</f>
        <v>SCAFFALE E MENSOLE ZINCATE - FORNITO SMONTATO</v>
      </c>
      <c r="F1594" s="28"/>
      <c r="G1594" s="8"/>
      <c r="J1594" s="25">
        <v>1</v>
      </c>
      <c r="K1594" s="26"/>
      <c r="L1594" s="27">
        <v>340.06</v>
      </c>
      <c r="M1594" s="102"/>
    </row>
    <row r="1595" spans="1:13" ht="21.75" customHeight="1" x14ac:dyDescent="0.25">
      <c r="A1595" s="34" t="s">
        <v>1238</v>
      </c>
      <c r="B1595" s="22" t="s">
        <v>1573</v>
      </c>
      <c r="D1595" s="8" t="str">
        <f>IF($A$4="I",VLOOKUP(B1595,lingue!$A$1:$W$2481,12,FALSE),IF($A$4="GB",VLOOKUP(B1595,lingue!$A$1:$W$2481,14,FALSE),IF($A$4="E",VLOOKUP(B1595,lingue!$A$1:$W$2481,20,FALSE),IF($A$4="PL",VLOOKUP(B1595,lingue!$A$1:$W$2481,22,FALSE),IF($A$4="D",VLOOKUP(B1595,lingue!$A$1:$W$2481,16,FALSE),IF($A$4="F",VLOOKUP(B1595,lingue!$A$1:$W$2481,18,FALSE)))))))</f>
        <v>SCAFFALE QUICK BIFRONTE CON 2 MENSOLE INCLINABILI PROF. 220 MM + 6 NEXIT NX3217A5101 GRIGIO SCURO - DIM. MM L=1065 P=925 A=1813</v>
      </c>
      <c r="E1595" s="23" t="str">
        <f>IF($A$4="I",VLOOKUP(B1595,lingue!$A$1:$W$2481,13,FALSE),IF($A$4="GB",VLOOKUP(B1595,lingue!$A$1:$W$2481,15,FALSE),IF($A$4="E",VLOOKUP(B1595,lingue!$A$1:$W$2481,21,FALSE),IF($A$4="PL",VLOOKUP(B1595,lingue!$A$1:$W$2481,23,FALSE),IF($A$4="D",VLOOKUP(B1595,lingue!$A$1:$W$2481,17,FALSE),IF($A$4="F",VLOOKUP(B1595,lingue!$A$1:$W$2481,19,FALSE)))))))</f>
        <v>SCAFFALE E MENSOLE ZINCATE - FORNITO SMONTATO</v>
      </c>
      <c r="F1595" s="28"/>
      <c r="G1595" s="8"/>
      <c r="J1595" s="25">
        <v>1</v>
      </c>
      <c r="K1595" s="26"/>
      <c r="L1595" s="27">
        <v>348.64</v>
      </c>
      <c r="M1595" s="102"/>
    </row>
    <row r="1596" spans="1:13" ht="21.75" customHeight="1" x14ac:dyDescent="0.25">
      <c r="A1596" s="34" t="s">
        <v>1238</v>
      </c>
      <c r="B1596" s="22" t="s">
        <v>1574</v>
      </c>
      <c r="D1596" s="8" t="str">
        <f>IF($A$4="I",VLOOKUP(B1596,lingue!$A$1:$W$2481,12,FALSE),IF($A$4="GB",VLOOKUP(B1596,lingue!$A$1:$W$2481,14,FALSE),IF($A$4="E",VLOOKUP(B1596,lingue!$A$1:$W$2481,20,FALSE),IF($A$4="PL",VLOOKUP(B1596,lingue!$A$1:$W$2481,22,FALSE),IF($A$4="D",VLOOKUP(B1596,lingue!$A$1:$W$2481,16,FALSE),IF($A$4="F",VLOOKUP(B1596,lingue!$A$1:$W$2481,18,FALSE)))))))</f>
        <v>SCAFFALE QUICK BIFRONTE CON 2 MENSOLE INCLINABILI PROF. 220 MM + 6 NEXIT REPLAST NX3217A5401 GRIGIO SCURO - DIM. MM L=1065 P=925 A=1813</v>
      </c>
      <c r="E1596" s="23" t="str">
        <f>IF($A$4="I",VLOOKUP(B1596,lingue!$A$1:$W$2481,13,FALSE),IF($A$4="GB",VLOOKUP(B1596,lingue!$A$1:$W$2481,15,FALSE),IF($A$4="E",VLOOKUP(B1596,lingue!$A$1:$W$2481,21,FALSE),IF($A$4="PL",VLOOKUP(B1596,lingue!$A$1:$W$2481,23,FALSE),IF($A$4="D",VLOOKUP(B1596,lingue!$A$1:$W$2481,17,FALSE),IF($A$4="F",VLOOKUP(B1596,lingue!$A$1:$W$2481,19,FALSE)))))))</f>
        <v>SCAFFALE E MENSOLE ZINCATE - FORNITO SMONTATO</v>
      </c>
      <c r="F1596" s="28"/>
      <c r="G1596" s="8"/>
      <c r="J1596" s="25">
        <v>1</v>
      </c>
      <c r="K1596" s="26"/>
      <c r="L1596" s="27">
        <v>343.65</v>
      </c>
      <c r="M1596" s="102"/>
    </row>
    <row r="1597" spans="1:13" ht="21.75" customHeight="1" x14ac:dyDescent="0.25">
      <c r="A1597" s="34" t="s">
        <v>1238</v>
      </c>
      <c r="B1597" s="22" t="s">
        <v>1575</v>
      </c>
      <c r="D1597" s="8" t="str">
        <f>IF($A$4="I",VLOOKUP(B1597,lingue!$A$1:$W$2481,12,FALSE),IF($A$4="GB",VLOOKUP(B1597,lingue!$A$1:$W$2481,14,FALSE),IF($A$4="E",VLOOKUP(B1597,lingue!$A$1:$W$2481,20,FALSE),IF($A$4="PL",VLOOKUP(B1597,lingue!$A$1:$W$2481,22,FALSE),IF($A$4="D",VLOOKUP(B1597,lingue!$A$1:$W$2481,16,FALSE),IF($A$4="F",VLOOKUP(B1597,lingue!$A$1:$W$2481,18,FALSE)))))))</f>
        <v>SCAFFALE QUICK BIFRONTE CON 2 MENSOLE INCLINABILI PROF. 320 MM + 8 NEXIT NX3212A5101 GRIGIO SCURO - DIM. MM L=1065 P=925 A=1813</v>
      </c>
      <c r="E1597" s="23" t="str">
        <f>IF($A$4="I",VLOOKUP(B1597,lingue!$A$1:$W$2481,13,FALSE),IF($A$4="GB",VLOOKUP(B1597,lingue!$A$1:$W$2481,15,FALSE),IF($A$4="E",VLOOKUP(B1597,lingue!$A$1:$W$2481,21,FALSE),IF($A$4="PL",VLOOKUP(B1597,lingue!$A$1:$W$2481,23,FALSE),IF($A$4="D",VLOOKUP(B1597,lingue!$A$1:$W$2481,17,FALSE),IF($A$4="F",VLOOKUP(B1597,lingue!$A$1:$W$2481,19,FALSE)))))))</f>
        <v>SCAFFALE E MENSOLE ZINCATE - FORNITO SMONTATO</v>
      </c>
      <c r="F1597" s="28"/>
      <c r="G1597" s="8"/>
      <c r="J1597" s="25">
        <v>1</v>
      </c>
      <c r="K1597" s="26"/>
      <c r="L1597" s="27">
        <v>364.80000000000007</v>
      </c>
      <c r="M1597" s="102"/>
    </row>
    <row r="1598" spans="1:13" ht="21.75" customHeight="1" x14ac:dyDescent="0.25">
      <c r="A1598" s="34" t="s">
        <v>1238</v>
      </c>
      <c r="B1598" s="22" t="s">
        <v>1576</v>
      </c>
      <c r="D1598" s="8" t="str">
        <f>IF($A$4="I",VLOOKUP(B1598,lingue!$A$1:$W$2481,12,FALSE),IF($A$4="GB",VLOOKUP(B1598,lingue!$A$1:$W$2481,14,FALSE),IF($A$4="E",VLOOKUP(B1598,lingue!$A$1:$W$2481,20,FALSE),IF($A$4="PL",VLOOKUP(B1598,lingue!$A$1:$W$2481,22,FALSE),IF($A$4="D",VLOOKUP(B1598,lingue!$A$1:$W$2481,16,FALSE),IF($A$4="F",VLOOKUP(B1598,lingue!$A$1:$W$2481,18,FALSE)))))))</f>
        <v>SCAFFALE QUICK BIFRONTE CON 2 MENSOLE INCLINABILI PROF. 320 MM + 8 NEXIT REPLAST NX3212A5401 GRIGIO SCURO - DIM. MM L=1065 P=925 A=1813</v>
      </c>
      <c r="E1598" s="23" t="str">
        <f>IF($A$4="I",VLOOKUP(B1598,lingue!$A$1:$W$2481,13,FALSE),IF($A$4="GB",VLOOKUP(B1598,lingue!$A$1:$W$2481,15,FALSE),IF($A$4="E",VLOOKUP(B1598,lingue!$A$1:$W$2481,21,FALSE),IF($A$4="PL",VLOOKUP(B1598,lingue!$A$1:$W$2481,23,FALSE),IF($A$4="D",VLOOKUP(B1598,lingue!$A$1:$W$2481,17,FALSE),IF($A$4="F",VLOOKUP(B1598,lingue!$A$1:$W$2481,19,FALSE)))))))</f>
        <v>SCAFFALE E MENSOLE ZINCATE - FORNITO SMONTATO</v>
      </c>
      <c r="F1598" s="28"/>
      <c r="G1598" s="8"/>
      <c r="J1598" s="25">
        <v>1</v>
      </c>
      <c r="K1598" s="26"/>
      <c r="L1598" s="27">
        <v>358.93999999999994</v>
      </c>
      <c r="M1598" s="102"/>
    </row>
    <row r="1599" spans="1:13" ht="21.75" customHeight="1" x14ac:dyDescent="0.25">
      <c r="A1599" s="34" t="s">
        <v>1238</v>
      </c>
      <c r="B1599" s="22" t="s">
        <v>1577</v>
      </c>
      <c r="D1599" s="8" t="str">
        <f>IF($A$4="I",VLOOKUP(B1599,lingue!$A$1:$W$2481,12,FALSE),IF($A$4="GB",VLOOKUP(B1599,lingue!$A$1:$W$2481,14,FALSE),IF($A$4="E",VLOOKUP(B1599,lingue!$A$1:$W$2481,20,FALSE),IF($A$4="PL",VLOOKUP(B1599,lingue!$A$1:$W$2481,22,FALSE),IF($A$4="D",VLOOKUP(B1599,lingue!$A$1:$W$2481,16,FALSE),IF($A$4="F",VLOOKUP(B1599,lingue!$A$1:$W$2481,18,FALSE)))))))</f>
        <v>SCAFFALE QUICK BIFRONTE CON 2 MENSOLE INCLINABILI PROF. 320 MM + 8 NEXIT NX3217A5101 GRIGIO SCURO - DIM. MM L=1065 P=925 A=1813</v>
      </c>
      <c r="E1599" s="23" t="str">
        <f>IF($A$4="I",VLOOKUP(B1599,lingue!$A$1:$W$2481,13,FALSE),IF($A$4="GB",VLOOKUP(B1599,lingue!$A$1:$W$2481,15,FALSE),IF($A$4="E",VLOOKUP(B1599,lingue!$A$1:$W$2481,21,FALSE),IF($A$4="PL",VLOOKUP(B1599,lingue!$A$1:$W$2481,23,FALSE),IF($A$4="D",VLOOKUP(B1599,lingue!$A$1:$W$2481,17,FALSE),IF($A$4="F",VLOOKUP(B1599,lingue!$A$1:$W$2481,19,FALSE)))))))</f>
        <v>SCAFFALE E MENSOLE ZINCATE - FORNITO SMONTATO</v>
      </c>
      <c r="F1599" s="28"/>
      <c r="G1599" s="8"/>
      <c r="J1599" s="25">
        <v>1</v>
      </c>
      <c r="K1599" s="26"/>
      <c r="L1599" s="27">
        <v>370.38</v>
      </c>
      <c r="M1599" s="102"/>
    </row>
    <row r="1600" spans="1:13" ht="21.75" customHeight="1" x14ac:dyDescent="0.25">
      <c r="A1600" s="34" t="s">
        <v>1238</v>
      </c>
      <c r="B1600" s="22" t="s">
        <v>1578</v>
      </c>
      <c r="D1600" s="8" t="str">
        <f>IF($A$4="I",VLOOKUP(B1600,lingue!$A$1:$W$2481,12,FALSE),IF($A$4="GB",VLOOKUP(B1600,lingue!$A$1:$W$2481,14,FALSE),IF($A$4="E",VLOOKUP(B1600,lingue!$A$1:$W$2481,20,FALSE),IF($A$4="PL",VLOOKUP(B1600,lingue!$A$1:$W$2481,22,FALSE),IF($A$4="D",VLOOKUP(B1600,lingue!$A$1:$W$2481,16,FALSE),IF($A$4="F",VLOOKUP(B1600,lingue!$A$1:$W$2481,18,FALSE)))))))</f>
        <v>SCAFFALE QUICK BIFRONTE CON 2 MENSOLE INCLINABILI PROF. 320 MM + 8 NEXIT REPLAST NX3217A5401 GRIGIO SCURO - DIM. MM L=1065 P=925 A=1813</v>
      </c>
      <c r="E1600" s="23" t="str">
        <f>IF($A$4="I",VLOOKUP(B1600,lingue!$A$1:$W$2481,13,FALSE),IF($A$4="GB",VLOOKUP(B1600,lingue!$A$1:$W$2481,15,FALSE),IF($A$4="E",VLOOKUP(B1600,lingue!$A$1:$W$2481,21,FALSE),IF($A$4="PL",VLOOKUP(B1600,lingue!$A$1:$W$2481,23,FALSE),IF($A$4="D",VLOOKUP(B1600,lingue!$A$1:$W$2481,17,FALSE),IF($A$4="F",VLOOKUP(B1600,lingue!$A$1:$W$2481,19,FALSE)))))))</f>
        <v>SCAFFALE E MENSOLE ZINCATE - FORNITO SMONTATO</v>
      </c>
      <c r="F1600" s="28"/>
      <c r="G1600" s="8"/>
      <c r="J1600" s="25">
        <v>1</v>
      </c>
      <c r="K1600" s="26"/>
      <c r="L1600" s="27">
        <v>363.72</v>
      </c>
      <c r="M1600" s="102"/>
    </row>
    <row r="1601" spans="1:13" ht="21.75" customHeight="1" x14ac:dyDescent="0.25">
      <c r="A1601" s="34" t="s">
        <v>1238</v>
      </c>
      <c r="B1601" s="22" t="s">
        <v>1579</v>
      </c>
      <c r="D1601" s="8" t="str">
        <f>IF($A$4="I",VLOOKUP(B1601,lingue!$A$1:$W$2481,12,FALSE),IF($A$4="GB",VLOOKUP(B1601,lingue!$A$1:$W$2481,14,FALSE),IF($A$4="E",VLOOKUP(B1601,lingue!$A$1:$W$2481,20,FALSE),IF($A$4="PL",VLOOKUP(B1601,lingue!$A$1:$W$2481,22,FALSE),IF($A$4="D",VLOOKUP(B1601,lingue!$A$1:$W$2481,16,FALSE),IF($A$4="F",VLOOKUP(B1601,lingue!$A$1:$W$2481,18,FALSE)))))))</f>
        <v>SCAFFALE QUICK BIFRONTE CON 2 MENSOLE INCLINABILI PROF. 320 MM + 4 NEXIT NX4312A5101 GRIGIO SCURO - DIM. MM L=1065 P=925 A=1813</v>
      </c>
      <c r="E1601" s="23" t="str">
        <f>IF($A$4="I",VLOOKUP(B1601,lingue!$A$1:$W$2481,13,FALSE),IF($A$4="GB",VLOOKUP(B1601,lingue!$A$1:$W$2481,15,FALSE),IF($A$4="E",VLOOKUP(B1601,lingue!$A$1:$W$2481,21,FALSE),IF($A$4="PL",VLOOKUP(B1601,lingue!$A$1:$W$2481,23,FALSE),IF($A$4="D",VLOOKUP(B1601,lingue!$A$1:$W$2481,17,FALSE),IF($A$4="F",VLOOKUP(B1601,lingue!$A$1:$W$2481,19,FALSE)))))))</f>
        <v>SCAFFALE E MENSOLE ZINCATE - FORNITO SMONTATO</v>
      </c>
      <c r="F1601" s="28"/>
      <c r="G1601" s="8"/>
      <c r="J1601" s="25">
        <v>1</v>
      </c>
      <c r="K1601" s="26"/>
      <c r="L1601" s="27">
        <v>355.76</v>
      </c>
      <c r="M1601" s="102"/>
    </row>
    <row r="1602" spans="1:13" ht="21.75" customHeight="1" x14ac:dyDescent="0.25">
      <c r="A1602" s="34" t="s">
        <v>1238</v>
      </c>
      <c r="B1602" s="22" t="s">
        <v>1580</v>
      </c>
      <c r="D1602" s="8" t="str">
        <f>IF($A$4="I",VLOOKUP(B1602,lingue!$A$1:$W$2481,12,FALSE),IF($A$4="GB",VLOOKUP(B1602,lingue!$A$1:$W$2481,14,FALSE),IF($A$4="E",VLOOKUP(B1602,lingue!$A$1:$W$2481,20,FALSE),IF($A$4="PL",VLOOKUP(B1602,lingue!$A$1:$W$2481,22,FALSE),IF($A$4="D",VLOOKUP(B1602,lingue!$A$1:$W$2481,16,FALSE),IF($A$4="F",VLOOKUP(B1602,lingue!$A$1:$W$2481,18,FALSE)))))))</f>
        <v>SCAFFALE QUICK BIFRONTE CON 2 MENSOLE INCLINABILI PROF. 320 MM + 4 NEXIT REPLAST NX4312A5401 GRIGIO SCURO - DIM. MM L=1065 P=925 A=1813</v>
      </c>
      <c r="E1602" s="23" t="str">
        <f>IF($A$4="I",VLOOKUP(B1602,lingue!$A$1:$W$2481,13,FALSE),IF($A$4="GB",VLOOKUP(B1602,lingue!$A$1:$W$2481,15,FALSE),IF($A$4="E",VLOOKUP(B1602,lingue!$A$1:$W$2481,21,FALSE),IF($A$4="PL",VLOOKUP(B1602,lingue!$A$1:$W$2481,23,FALSE),IF($A$4="D",VLOOKUP(B1602,lingue!$A$1:$W$2481,17,FALSE),IF($A$4="F",VLOOKUP(B1602,lingue!$A$1:$W$2481,19,FALSE)))))))</f>
        <v>SCAFFALE E MENSOLE ZINCATE - FORNITO SMONTATO</v>
      </c>
      <c r="F1602" s="28"/>
      <c r="G1602" s="8"/>
      <c r="J1602" s="25">
        <v>1</v>
      </c>
      <c r="K1602" s="26"/>
      <c r="L1602" s="27">
        <v>350.22999999999996</v>
      </c>
      <c r="M1602" s="102"/>
    </row>
    <row r="1603" spans="1:13" ht="21.75" customHeight="1" x14ac:dyDescent="0.25">
      <c r="A1603" s="34" t="s">
        <v>1238</v>
      </c>
      <c r="B1603" s="22" t="s">
        <v>1581</v>
      </c>
      <c r="D1603" s="8" t="str">
        <f>IF($A$4="I",VLOOKUP(B1603,lingue!$A$1:$W$2481,12,FALSE),IF($A$4="GB",VLOOKUP(B1603,lingue!$A$1:$W$2481,14,FALSE),IF($A$4="E",VLOOKUP(B1603,lingue!$A$1:$W$2481,20,FALSE),IF($A$4="PL",VLOOKUP(B1603,lingue!$A$1:$W$2481,22,FALSE),IF($A$4="D",VLOOKUP(B1603,lingue!$A$1:$W$2481,16,FALSE),IF($A$4="F",VLOOKUP(B1603,lingue!$A$1:$W$2481,18,FALSE)))))))</f>
        <v>SCAFFALE QUICK BIFRONTE CON 2 MENSOLE INCLINABILI PROF. 320 MM + 4 NEXIT NX4317B5101 GRIGIO SCURO - DIM. MM L=1065 P=925 A=1813</v>
      </c>
      <c r="E1603" s="23" t="str">
        <f>IF($A$4="I",VLOOKUP(B1603,lingue!$A$1:$W$2481,13,FALSE),IF($A$4="GB",VLOOKUP(B1603,lingue!$A$1:$W$2481,15,FALSE),IF($A$4="E",VLOOKUP(B1603,lingue!$A$1:$W$2481,21,FALSE),IF($A$4="PL",VLOOKUP(B1603,lingue!$A$1:$W$2481,23,FALSE),IF($A$4="D",VLOOKUP(B1603,lingue!$A$1:$W$2481,17,FALSE),IF($A$4="F",VLOOKUP(B1603,lingue!$A$1:$W$2481,19,FALSE)))))))</f>
        <v>SCAFFALE E MENSOLE ZINCATE - FORNITO SMONTATO</v>
      </c>
      <c r="F1603" s="28"/>
      <c r="G1603" s="8"/>
      <c r="J1603" s="25">
        <v>1</v>
      </c>
      <c r="K1603" s="26"/>
      <c r="L1603" s="27">
        <v>361.14</v>
      </c>
      <c r="M1603" s="102"/>
    </row>
    <row r="1604" spans="1:13" ht="21.75" customHeight="1" x14ac:dyDescent="0.25">
      <c r="A1604" s="34" t="s">
        <v>1238</v>
      </c>
      <c r="B1604" s="22" t="s">
        <v>1582</v>
      </c>
      <c r="D1604" s="8" t="str">
        <f>IF($A$4="I",VLOOKUP(B1604,lingue!$A$1:$W$2481,12,FALSE),IF($A$4="GB",VLOOKUP(B1604,lingue!$A$1:$W$2481,14,FALSE),IF($A$4="E",VLOOKUP(B1604,lingue!$A$1:$W$2481,20,FALSE),IF($A$4="PL",VLOOKUP(B1604,lingue!$A$1:$W$2481,22,FALSE),IF($A$4="D",VLOOKUP(B1604,lingue!$A$1:$W$2481,16,FALSE),IF($A$4="F",VLOOKUP(B1604,lingue!$A$1:$W$2481,18,FALSE)))))))</f>
        <v>SCAFFALE QUICK BIFRONTE CON 2 MENSOLE INCLINABILI PROF. 320 MM + 4 NEXIT REPLAST NX4317B5401 GRIGIO SCURO - DIM. MM L=1065 P=925 A=1813</v>
      </c>
      <c r="E1604" s="23" t="str">
        <f>IF($A$4="I",VLOOKUP(B1604,lingue!$A$1:$W$2481,13,FALSE),IF($A$4="GB",VLOOKUP(B1604,lingue!$A$1:$W$2481,15,FALSE),IF($A$4="E",VLOOKUP(B1604,lingue!$A$1:$W$2481,21,FALSE),IF($A$4="PL",VLOOKUP(B1604,lingue!$A$1:$W$2481,23,FALSE),IF($A$4="D",VLOOKUP(B1604,lingue!$A$1:$W$2481,17,FALSE),IF($A$4="F",VLOOKUP(B1604,lingue!$A$1:$W$2481,19,FALSE)))))))</f>
        <v>SCAFFALE E MENSOLE ZINCATE - FORNITO SMONTATO</v>
      </c>
      <c r="F1604" s="28"/>
      <c r="G1604" s="8"/>
      <c r="J1604" s="25">
        <v>1</v>
      </c>
      <c r="K1604" s="26"/>
      <c r="L1604" s="27">
        <v>355.85</v>
      </c>
      <c r="M1604" s="102"/>
    </row>
    <row r="1605" spans="1:13" ht="21.75" customHeight="1" x14ac:dyDescent="0.25">
      <c r="A1605" s="34" t="s">
        <v>1238</v>
      </c>
      <c r="B1605" s="22" t="s">
        <v>1583</v>
      </c>
      <c r="D1605" s="8" t="str">
        <f>IF($A$4="I",VLOOKUP(B1605,lingue!$A$1:$W$2481,12,FALSE),IF($A$4="GB",VLOOKUP(B1605,lingue!$A$1:$W$2481,14,FALSE),IF($A$4="E",VLOOKUP(B1605,lingue!$A$1:$W$2481,20,FALSE),IF($A$4="PL",VLOOKUP(B1605,lingue!$A$1:$W$2481,22,FALSE),IF($A$4="D",VLOOKUP(B1605,lingue!$A$1:$W$2481,16,FALSE),IF($A$4="F",VLOOKUP(B1605,lingue!$A$1:$W$2481,18,FALSE)))))))</f>
        <v>SCAFFALE QUICK BIFRONTE CON 2 MENSOLE INCLINABILI PROF. 320 MM + 4 NEXIT NX4322B5101 GRIGIO SCURO - DIM. MM L=1065 P=925 A=1813</v>
      </c>
      <c r="E1605" s="23" t="str">
        <f>IF($A$4="I",VLOOKUP(B1605,lingue!$A$1:$W$2481,13,FALSE),IF($A$4="GB",VLOOKUP(B1605,lingue!$A$1:$W$2481,15,FALSE),IF($A$4="E",VLOOKUP(B1605,lingue!$A$1:$W$2481,21,FALSE),IF($A$4="PL",VLOOKUP(B1605,lingue!$A$1:$W$2481,23,FALSE),IF($A$4="D",VLOOKUP(B1605,lingue!$A$1:$W$2481,17,FALSE),IF($A$4="F",VLOOKUP(B1605,lingue!$A$1:$W$2481,19,FALSE)))))))</f>
        <v>SCAFFALE E MENSOLE ZINCATE - FORNITO SMONTATO</v>
      </c>
      <c r="F1605" s="28"/>
      <c r="G1605" s="8"/>
      <c r="J1605" s="25">
        <v>1</v>
      </c>
      <c r="K1605" s="26"/>
      <c r="L1605" s="27">
        <v>365.17</v>
      </c>
      <c r="M1605" s="102"/>
    </row>
    <row r="1606" spans="1:13" ht="21.75" customHeight="1" x14ac:dyDescent="0.25">
      <c r="A1606" s="34" t="s">
        <v>1238</v>
      </c>
      <c r="B1606" s="22" t="s">
        <v>1584</v>
      </c>
      <c r="D1606" s="8" t="str">
        <f>IF($A$4="I",VLOOKUP(B1606,lingue!$A$1:$W$2481,12,FALSE),IF($A$4="GB",VLOOKUP(B1606,lingue!$A$1:$W$2481,14,FALSE),IF($A$4="E",VLOOKUP(B1606,lingue!$A$1:$W$2481,20,FALSE),IF($A$4="PL",VLOOKUP(B1606,lingue!$A$1:$W$2481,22,FALSE),IF($A$4="D",VLOOKUP(B1606,lingue!$A$1:$W$2481,16,FALSE),IF($A$4="F",VLOOKUP(B1606,lingue!$A$1:$W$2481,18,FALSE)))))))</f>
        <v>SCAFFALE QUICK BIFRONTE CON 2 MENSOLE INCLINABILI PROF. 320 MM + 4 NEXIT REPLAST NX4322B5401 GRIGIO SCURO - DIM. MM L=1065 P=925 A=1813</v>
      </c>
      <c r="E1606" s="23" t="str">
        <f>IF($A$4="I",VLOOKUP(B1606,lingue!$A$1:$W$2481,13,FALSE),IF($A$4="GB",VLOOKUP(B1606,lingue!$A$1:$W$2481,15,FALSE),IF($A$4="E",VLOOKUP(B1606,lingue!$A$1:$W$2481,21,FALSE),IF($A$4="PL",VLOOKUP(B1606,lingue!$A$1:$W$2481,23,FALSE),IF($A$4="D",VLOOKUP(B1606,lingue!$A$1:$W$2481,17,FALSE),IF($A$4="F",VLOOKUP(B1606,lingue!$A$1:$W$2481,19,FALSE)))))))</f>
        <v>SCAFFALE E MENSOLE ZINCATE - FORNITO SMONTATO</v>
      </c>
      <c r="F1606" s="28"/>
      <c r="G1606" s="8"/>
      <c r="J1606" s="25">
        <v>1</v>
      </c>
      <c r="K1606" s="26"/>
      <c r="L1606" s="27">
        <v>359.28999999999996</v>
      </c>
      <c r="M1606" s="102"/>
    </row>
    <row r="1607" spans="1:13" ht="21.75" customHeight="1" x14ac:dyDescent="0.25">
      <c r="A1607" s="34" t="s">
        <v>1238</v>
      </c>
      <c r="B1607" s="22" t="s">
        <v>1585</v>
      </c>
      <c r="D1607" s="8" t="str">
        <f>IF($A$4="I",VLOOKUP(B1607,lingue!$A$1:$W$2481,12,FALSE),IF($A$4="GB",VLOOKUP(B1607,lingue!$A$1:$W$2481,14,FALSE),IF($A$4="E",VLOOKUP(B1607,lingue!$A$1:$W$2481,20,FALSE),IF($A$4="PL",VLOOKUP(B1607,lingue!$A$1:$W$2481,22,FALSE),IF($A$4="D",VLOOKUP(B1607,lingue!$A$1:$W$2481,16,FALSE),IF($A$4="F",VLOOKUP(B1607,lingue!$A$1:$W$2481,18,FALSE)))))))</f>
        <v>SCAFFALE QUICK BIFRONTE CON 2 MENSOLE INCLINABILI PROF. 420 MM + 6 NEXIT NX4312A5101 GRIGIO SCURO - DIM. MM L=1065 P=925 A=1813</v>
      </c>
      <c r="E1607" s="23" t="str">
        <f>IF($A$4="I",VLOOKUP(B1607,lingue!$A$1:$W$2481,13,FALSE),IF($A$4="GB",VLOOKUP(B1607,lingue!$A$1:$W$2481,15,FALSE),IF($A$4="E",VLOOKUP(B1607,lingue!$A$1:$W$2481,21,FALSE),IF($A$4="PL",VLOOKUP(B1607,lingue!$A$1:$W$2481,23,FALSE),IF($A$4="D",VLOOKUP(B1607,lingue!$A$1:$W$2481,17,FALSE),IF($A$4="F",VLOOKUP(B1607,lingue!$A$1:$W$2481,19,FALSE)))))))</f>
        <v>SCAFFALE E MENSOLE ZINCATE - FORNITO SMONTATO</v>
      </c>
      <c r="F1607" s="28"/>
      <c r="G1607" s="8"/>
      <c r="J1607" s="25">
        <v>1</v>
      </c>
      <c r="K1607" s="26"/>
      <c r="L1607" s="27">
        <v>366.31999999999994</v>
      </c>
      <c r="M1607" s="102"/>
    </row>
    <row r="1608" spans="1:13" ht="21.75" customHeight="1" x14ac:dyDescent="0.25">
      <c r="A1608" s="34" t="s">
        <v>1238</v>
      </c>
      <c r="B1608" s="22" t="s">
        <v>1586</v>
      </c>
      <c r="D1608" s="8" t="str">
        <f>IF($A$4="I",VLOOKUP(B1608,lingue!$A$1:$W$2481,12,FALSE),IF($A$4="GB",VLOOKUP(B1608,lingue!$A$1:$W$2481,14,FALSE),IF($A$4="E",VLOOKUP(B1608,lingue!$A$1:$W$2481,20,FALSE),IF($A$4="PL",VLOOKUP(B1608,lingue!$A$1:$W$2481,22,FALSE),IF($A$4="D",VLOOKUP(B1608,lingue!$A$1:$W$2481,16,FALSE),IF($A$4="F",VLOOKUP(B1608,lingue!$A$1:$W$2481,18,FALSE)))))))</f>
        <v>SCAFFALE QUICK BIFRONTE CON 2 MENSOLE INCLINABILI PROF. 420 MM + 6 NEXIT REPLAST NX4312A5401 GRIGIO SCURO - DIM. MM L=1065 P=925 A=1813</v>
      </c>
      <c r="E1608" s="23" t="str">
        <f>IF($A$4="I",VLOOKUP(B1608,lingue!$A$1:$W$2481,13,FALSE),IF($A$4="GB",VLOOKUP(B1608,lingue!$A$1:$W$2481,15,FALSE),IF($A$4="E",VLOOKUP(B1608,lingue!$A$1:$W$2481,21,FALSE),IF($A$4="PL",VLOOKUP(B1608,lingue!$A$1:$W$2481,23,FALSE),IF($A$4="D",VLOOKUP(B1608,lingue!$A$1:$W$2481,17,FALSE),IF($A$4="F",VLOOKUP(B1608,lingue!$A$1:$W$2481,19,FALSE)))))))</f>
        <v>SCAFFALE E MENSOLE ZINCATE - FORNITO SMONTATO</v>
      </c>
      <c r="F1608" s="28"/>
      <c r="G1608" s="8"/>
      <c r="J1608" s="25">
        <v>1</v>
      </c>
      <c r="K1608" s="26"/>
      <c r="L1608" s="27">
        <v>359.6</v>
      </c>
      <c r="M1608" s="102"/>
    </row>
    <row r="1609" spans="1:13" ht="21.75" customHeight="1" x14ac:dyDescent="0.25">
      <c r="A1609" s="34" t="s">
        <v>1238</v>
      </c>
      <c r="B1609" s="22" t="s">
        <v>1587</v>
      </c>
      <c r="D1609" s="8" t="str">
        <f>IF($A$4="I",VLOOKUP(B1609,lingue!$A$1:$W$2481,12,FALSE),IF($A$4="GB",VLOOKUP(B1609,lingue!$A$1:$W$2481,14,FALSE),IF($A$4="E",VLOOKUP(B1609,lingue!$A$1:$W$2481,20,FALSE),IF($A$4="PL",VLOOKUP(B1609,lingue!$A$1:$W$2481,22,FALSE),IF($A$4="D",VLOOKUP(B1609,lingue!$A$1:$W$2481,16,FALSE),IF($A$4="F",VLOOKUP(B1609,lingue!$A$1:$W$2481,18,FALSE)))))))</f>
        <v>SCAFFALE QUICK BIFRONTE CON 2 MENSOLE INCLINABILI PROF. 420 MM + 6 NEXIT NX4317B5101 GRIGIO SCURO - DIM. MM L=1065 P=925 A=1813</v>
      </c>
      <c r="E1609" s="23" t="str">
        <f>IF($A$4="I",VLOOKUP(B1609,lingue!$A$1:$W$2481,13,FALSE),IF($A$4="GB",VLOOKUP(B1609,lingue!$A$1:$W$2481,15,FALSE),IF($A$4="E",VLOOKUP(B1609,lingue!$A$1:$W$2481,21,FALSE),IF($A$4="PL",VLOOKUP(B1609,lingue!$A$1:$W$2481,23,FALSE),IF($A$4="D",VLOOKUP(B1609,lingue!$A$1:$W$2481,17,FALSE),IF($A$4="F",VLOOKUP(B1609,lingue!$A$1:$W$2481,19,FALSE)))))))</f>
        <v>SCAFFALE E MENSOLE ZINCATE - FORNITO SMONTATO</v>
      </c>
      <c r="F1609" s="28"/>
      <c r="G1609" s="8"/>
      <c r="J1609" s="25">
        <v>1</v>
      </c>
      <c r="K1609" s="26"/>
      <c r="L1609" s="27">
        <v>374.4</v>
      </c>
      <c r="M1609" s="102"/>
    </row>
    <row r="1610" spans="1:13" ht="21.75" customHeight="1" x14ac:dyDescent="0.25">
      <c r="A1610" s="34" t="s">
        <v>1238</v>
      </c>
      <c r="B1610" s="22" t="s">
        <v>1588</v>
      </c>
      <c r="D1610" s="8" t="str">
        <f>IF($A$4="I",VLOOKUP(B1610,lingue!$A$1:$W$2481,12,FALSE),IF($A$4="GB",VLOOKUP(B1610,lingue!$A$1:$W$2481,14,FALSE),IF($A$4="E",VLOOKUP(B1610,lingue!$A$1:$W$2481,20,FALSE),IF($A$4="PL",VLOOKUP(B1610,lingue!$A$1:$W$2481,22,FALSE),IF($A$4="D",VLOOKUP(B1610,lingue!$A$1:$W$2481,16,FALSE),IF($A$4="F",VLOOKUP(B1610,lingue!$A$1:$W$2481,18,FALSE)))))))</f>
        <v>SCAFFALE QUICK BIFRONTE CON 2 MENSOLE INCLINABILI PROF. 420 MM + 6 NEXIT REPLAST NX4317B5401 GRIGIO SCURO - DIM. MM L=1065 P=925 A=1813</v>
      </c>
      <c r="E1610" s="23" t="str">
        <f>IF($A$4="I",VLOOKUP(B1610,lingue!$A$1:$W$2481,13,FALSE),IF($A$4="GB",VLOOKUP(B1610,lingue!$A$1:$W$2481,15,FALSE),IF($A$4="E",VLOOKUP(B1610,lingue!$A$1:$W$2481,21,FALSE),IF($A$4="PL",VLOOKUP(B1610,lingue!$A$1:$W$2481,23,FALSE),IF($A$4="D",VLOOKUP(B1610,lingue!$A$1:$W$2481,17,FALSE),IF($A$4="F",VLOOKUP(B1610,lingue!$A$1:$W$2481,19,FALSE)))))))</f>
        <v>SCAFFALE E MENSOLE ZINCATE - FORNITO SMONTATO</v>
      </c>
      <c r="F1610" s="28"/>
      <c r="G1610" s="8"/>
      <c r="J1610" s="25">
        <v>1</v>
      </c>
      <c r="K1610" s="26"/>
      <c r="L1610" s="27">
        <v>366.47</v>
      </c>
      <c r="M1610" s="102"/>
    </row>
    <row r="1611" spans="1:13" ht="21.75" customHeight="1" x14ac:dyDescent="0.25">
      <c r="A1611" s="34" t="s">
        <v>1238</v>
      </c>
      <c r="B1611" s="22" t="s">
        <v>1589</v>
      </c>
      <c r="D1611" s="8" t="str">
        <f>IF($A$4="I",VLOOKUP(B1611,lingue!$A$1:$W$2481,12,FALSE),IF($A$4="GB",VLOOKUP(B1611,lingue!$A$1:$W$2481,14,FALSE),IF($A$4="E",VLOOKUP(B1611,lingue!$A$1:$W$2481,20,FALSE),IF($A$4="PL",VLOOKUP(B1611,lingue!$A$1:$W$2481,22,FALSE),IF($A$4="D",VLOOKUP(B1611,lingue!$A$1:$W$2481,16,FALSE),IF($A$4="F",VLOOKUP(B1611,lingue!$A$1:$W$2481,18,FALSE)))))))</f>
        <v>SCAFFALE QUICK BIFRONTE CON 2 MENSOLE INCLINABILI PROF. 420 MM + 6 NEXIT NX4322B5101 GRIGIO SCURO - DIM. MM L=1065 P=925 A=1813</v>
      </c>
      <c r="E1611" s="23" t="str">
        <f>IF($A$4="I",VLOOKUP(B1611,lingue!$A$1:$W$2481,13,FALSE),IF($A$4="GB",VLOOKUP(B1611,lingue!$A$1:$W$2481,15,FALSE),IF($A$4="E",VLOOKUP(B1611,lingue!$A$1:$W$2481,21,FALSE),IF($A$4="PL",VLOOKUP(B1611,lingue!$A$1:$W$2481,23,FALSE),IF($A$4="D",VLOOKUP(B1611,lingue!$A$1:$W$2481,17,FALSE),IF($A$4="F",VLOOKUP(B1611,lingue!$A$1:$W$2481,19,FALSE)))))))</f>
        <v>SCAFFALE E MENSOLE ZINCATE - FORNITO SMONTATO</v>
      </c>
      <c r="F1611" s="28"/>
      <c r="G1611" s="8"/>
      <c r="J1611" s="25">
        <v>1</v>
      </c>
      <c r="K1611" s="26"/>
      <c r="L1611" s="27">
        <v>380.45000000000005</v>
      </c>
      <c r="M1611" s="102"/>
    </row>
    <row r="1612" spans="1:13" ht="21.75" customHeight="1" x14ac:dyDescent="0.25">
      <c r="A1612" s="34" t="s">
        <v>1238</v>
      </c>
      <c r="B1612" s="22" t="s">
        <v>1590</v>
      </c>
      <c r="D1612" s="8" t="str">
        <f>IF($A$4="I",VLOOKUP(B1612,lingue!$A$1:$W$2481,12,FALSE),IF($A$4="GB",VLOOKUP(B1612,lingue!$A$1:$W$2481,14,FALSE),IF($A$4="E",VLOOKUP(B1612,lingue!$A$1:$W$2481,20,FALSE),IF($A$4="PL",VLOOKUP(B1612,lingue!$A$1:$W$2481,22,FALSE),IF($A$4="D",VLOOKUP(B1612,lingue!$A$1:$W$2481,16,FALSE),IF($A$4="F",VLOOKUP(B1612,lingue!$A$1:$W$2481,18,FALSE)))))))</f>
        <v>SCAFFALE QUICK BIFRONTE CON 2 MENSOLE INCLINABILI PROF. 420 MM + 6 NEXIT REPLAST NX4322B5401 GRIGIO SCURO - DIM. MM L=1065 P=925 A=1813</v>
      </c>
      <c r="E1612" s="23" t="str">
        <f>IF($A$4="I",VLOOKUP(B1612,lingue!$A$1:$W$2481,13,FALSE),IF($A$4="GB",VLOOKUP(B1612,lingue!$A$1:$W$2481,15,FALSE),IF($A$4="E",VLOOKUP(B1612,lingue!$A$1:$W$2481,21,FALSE),IF($A$4="PL",VLOOKUP(B1612,lingue!$A$1:$W$2481,23,FALSE),IF($A$4="D",VLOOKUP(B1612,lingue!$A$1:$W$2481,17,FALSE),IF($A$4="F",VLOOKUP(B1612,lingue!$A$1:$W$2481,19,FALSE)))))))</f>
        <v>SCAFFALE E MENSOLE ZINCATE - FORNITO SMONTATO</v>
      </c>
      <c r="F1612" s="28"/>
      <c r="G1612" s="8"/>
      <c r="J1612" s="25">
        <v>1</v>
      </c>
      <c r="K1612" s="26"/>
      <c r="L1612" s="27">
        <v>371.62</v>
      </c>
      <c r="M1612" s="102"/>
    </row>
    <row r="1613" spans="1:13" ht="21.75" customHeight="1" x14ac:dyDescent="0.25">
      <c r="A1613" s="34" t="s">
        <v>1238</v>
      </c>
      <c r="B1613" s="22" t="s">
        <v>1591</v>
      </c>
      <c r="D1613" s="8" t="str">
        <f>IF($A$4="I",VLOOKUP(B1613,lingue!$A$1:$W$2481,12,FALSE),IF($A$4="GB",VLOOKUP(B1613,lingue!$A$1:$W$2481,14,FALSE),IF($A$4="E",VLOOKUP(B1613,lingue!$A$1:$W$2481,20,FALSE),IF($A$4="PL",VLOOKUP(B1613,lingue!$A$1:$W$2481,22,FALSE),IF($A$4="D",VLOOKUP(B1613,lingue!$A$1:$W$2481,16,FALSE),IF($A$4="F",VLOOKUP(B1613,lingue!$A$1:$W$2481,18,FALSE)))))))</f>
        <v>SCAFFALE QUICK BIFRONTE CON 2 MENSOLE INCLINABILI PROF. 600 MM + 4 NEXIT NX6412A5101 GRIGIO SCURO - DIM. MM L=1065 P=925 A=1813</v>
      </c>
      <c r="E1613" s="23" t="str">
        <f>IF($A$4="I",VLOOKUP(B1613,lingue!$A$1:$W$2481,13,FALSE),IF($A$4="GB",VLOOKUP(B1613,lingue!$A$1:$W$2481,15,FALSE),IF($A$4="E",VLOOKUP(B1613,lingue!$A$1:$W$2481,21,FALSE),IF($A$4="PL",VLOOKUP(B1613,lingue!$A$1:$W$2481,23,FALSE),IF($A$4="D",VLOOKUP(B1613,lingue!$A$1:$W$2481,17,FALSE),IF($A$4="F",VLOOKUP(B1613,lingue!$A$1:$W$2481,19,FALSE)))))))</f>
        <v>SCAFFALE E MENSOLE ZINCATE - FORNITO SMONTATO</v>
      </c>
      <c r="F1613" s="28"/>
      <c r="G1613" s="8"/>
      <c r="J1613" s="25">
        <v>1</v>
      </c>
      <c r="K1613" s="26"/>
      <c r="L1613" s="27">
        <v>374.84999999999997</v>
      </c>
      <c r="M1613" s="102"/>
    </row>
    <row r="1614" spans="1:13" ht="21.75" customHeight="1" x14ac:dyDescent="0.25">
      <c r="A1614" s="34" t="s">
        <v>1238</v>
      </c>
      <c r="B1614" s="22" t="s">
        <v>1592</v>
      </c>
      <c r="D1614" s="8" t="str">
        <f>IF($A$4="I",VLOOKUP(B1614,lingue!$A$1:$W$2481,12,FALSE),IF($A$4="GB",VLOOKUP(B1614,lingue!$A$1:$W$2481,14,FALSE),IF($A$4="E",VLOOKUP(B1614,lingue!$A$1:$W$2481,20,FALSE),IF($A$4="PL",VLOOKUP(B1614,lingue!$A$1:$W$2481,22,FALSE),IF($A$4="D",VLOOKUP(B1614,lingue!$A$1:$W$2481,16,FALSE),IF($A$4="F",VLOOKUP(B1614,lingue!$A$1:$W$2481,18,FALSE)))))))</f>
        <v>SCAFFALE QUICK BIFRONTE CON 2 MENSOLE INCLINABILI PROF. 600 MM + 4 NEXIT REPLAST NX6412A5401 GRIGIO SCURO - DIM. MM L=1065 P=925 A=1813</v>
      </c>
      <c r="E1614" s="23" t="str">
        <f>IF($A$4="I",VLOOKUP(B1614,lingue!$A$1:$W$2481,13,FALSE),IF($A$4="GB",VLOOKUP(B1614,lingue!$A$1:$W$2481,15,FALSE),IF($A$4="E",VLOOKUP(B1614,lingue!$A$1:$W$2481,21,FALSE),IF($A$4="PL",VLOOKUP(B1614,lingue!$A$1:$W$2481,23,FALSE),IF($A$4="D",VLOOKUP(B1614,lingue!$A$1:$W$2481,17,FALSE),IF($A$4="F",VLOOKUP(B1614,lingue!$A$1:$W$2481,19,FALSE)))))))</f>
        <v>SCAFFALE E MENSOLE ZINCATE - FORNITO SMONTATO</v>
      </c>
      <c r="F1614" s="28"/>
      <c r="G1614" s="8"/>
      <c r="J1614" s="25">
        <v>1</v>
      </c>
      <c r="K1614" s="26"/>
      <c r="L1614" s="27">
        <v>368.48</v>
      </c>
      <c r="M1614" s="102"/>
    </row>
    <row r="1615" spans="1:13" ht="21.75" customHeight="1" x14ac:dyDescent="0.25">
      <c r="A1615" s="34" t="s">
        <v>1238</v>
      </c>
      <c r="B1615" s="22" t="s">
        <v>1593</v>
      </c>
      <c r="D1615" s="8" t="str">
        <f>IF($A$4="I",VLOOKUP(B1615,lingue!$A$1:$W$2481,12,FALSE),IF($A$4="GB",VLOOKUP(B1615,lingue!$A$1:$W$2481,14,FALSE),IF($A$4="E",VLOOKUP(B1615,lingue!$A$1:$W$2481,20,FALSE),IF($A$4="PL",VLOOKUP(B1615,lingue!$A$1:$W$2481,22,FALSE),IF($A$4="D",VLOOKUP(B1615,lingue!$A$1:$W$2481,16,FALSE),IF($A$4="F",VLOOKUP(B1615,lingue!$A$1:$W$2481,18,FALSE)))))))</f>
        <v>SCAFFALE QUICK BIFRONTE CON 2 MENSOLE INCLINABILI PROF. 600 MM + 4 NEXIT NX6417B5101 GRIGIO SCURO - DIM. MM L=1065 P=925 A=1813</v>
      </c>
      <c r="E1615" s="23" t="str">
        <f>IF($A$4="I",VLOOKUP(B1615,lingue!$A$1:$W$2481,13,FALSE),IF($A$4="GB",VLOOKUP(B1615,lingue!$A$1:$W$2481,15,FALSE),IF($A$4="E",VLOOKUP(B1615,lingue!$A$1:$W$2481,21,FALSE),IF($A$4="PL",VLOOKUP(B1615,lingue!$A$1:$W$2481,23,FALSE),IF($A$4="D",VLOOKUP(B1615,lingue!$A$1:$W$2481,17,FALSE),IF($A$4="F",VLOOKUP(B1615,lingue!$A$1:$W$2481,19,FALSE)))))))</f>
        <v>SCAFFALE E MENSOLE ZINCATE - FORNITO SMONTATO</v>
      </c>
      <c r="F1615" s="28"/>
      <c r="G1615" s="8"/>
      <c r="J1615" s="25">
        <v>1</v>
      </c>
      <c r="K1615" s="26"/>
      <c r="L1615" s="27">
        <v>380.69000000000005</v>
      </c>
      <c r="M1615" s="102"/>
    </row>
    <row r="1616" spans="1:13" ht="21.75" customHeight="1" x14ac:dyDescent="0.25">
      <c r="A1616" s="34" t="s">
        <v>1238</v>
      </c>
      <c r="B1616" s="22" t="s">
        <v>1594</v>
      </c>
      <c r="D1616" s="8" t="str">
        <f>IF($A$4="I",VLOOKUP(B1616,lingue!$A$1:$W$2481,12,FALSE),IF($A$4="GB",VLOOKUP(B1616,lingue!$A$1:$W$2481,14,FALSE),IF($A$4="E",VLOOKUP(B1616,lingue!$A$1:$W$2481,20,FALSE),IF($A$4="PL",VLOOKUP(B1616,lingue!$A$1:$W$2481,22,FALSE),IF($A$4="D",VLOOKUP(B1616,lingue!$A$1:$W$2481,16,FALSE),IF($A$4="F",VLOOKUP(B1616,lingue!$A$1:$W$2481,18,FALSE)))))))</f>
        <v>SCAFFALE QUICK BIFRONTE CON 2 MENSOLE INCLINABILI PROF. 600 MM + 4 NEXIT REPLAST NX6417B5401 GRIGIO SCURO - DIM. MM L=1065 P=925 A=1813</v>
      </c>
      <c r="E1616" s="23" t="str">
        <f>IF($A$4="I",VLOOKUP(B1616,lingue!$A$1:$W$2481,13,FALSE),IF($A$4="GB",VLOOKUP(B1616,lingue!$A$1:$W$2481,15,FALSE),IF($A$4="E",VLOOKUP(B1616,lingue!$A$1:$W$2481,21,FALSE),IF($A$4="PL",VLOOKUP(B1616,lingue!$A$1:$W$2481,23,FALSE),IF($A$4="D",VLOOKUP(B1616,lingue!$A$1:$W$2481,17,FALSE),IF($A$4="F",VLOOKUP(B1616,lingue!$A$1:$W$2481,19,FALSE)))))))</f>
        <v>SCAFFALE E MENSOLE ZINCATE - FORNITO SMONTATO</v>
      </c>
      <c r="F1616" s="28"/>
      <c r="G1616" s="8"/>
      <c r="J1616" s="25">
        <v>1</v>
      </c>
      <c r="K1616" s="26"/>
      <c r="L1616" s="27">
        <v>373.5</v>
      </c>
      <c r="M1616" s="102"/>
    </row>
    <row r="1617" spans="1:13" ht="21.75" customHeight="1" x14ac:dyDescent="0.25">
      <c r="A1617" s="34" t="s">
        <v>1238</v>
      </c>
      <c r="B1617" s="22" t="s">
        <v>1595</v>
      </c>
      <c r="D1617" s="8" t="str">
        <f>IF($A$4="I",VLOOKUP(B1617,lingue!$A$1:$W$2481,12,FALSE),IF($A$4="GB",VLOOKUP(B1617,lingue!$A$1:$W$2481,14,FALSE),IF($A$4="E",VLOOKUP(B1617,lingue!$A$1:$W$2481,20,FALSE),IF($A$4="PL",VLOOKUP(B1617,lingue!$A$1:$W$2481,22,FALSE),IF($A$4="D",VLOOKUP(B1617,lingue!$A$1:$W$2481,16,FALSE),IF($A$4="F",VLOOKUP(B1617,lingue!$A$1:$W$2481,18,FALSE)))))))</f>
        <v>SCAFFALE QUICK BIFRONTE CON 2 MENSOLE INCLINABILI PROF. 600 MM + 4 NEXIT NX6422B5101 GRIGIO SCURO - DIM. MM L=1065 P=925 A=1813</v>
      </c>
      <c r="E1617" s="23" t="str">
        <f>IF($A$4="I",VLOOKUP(B1617,lingue!$A$1:$W$2481,13,FALSE),IF($A$4="GB",VLOOKUP(B1617,lingue!$A$1:$W$2481,15,FALSE),IF($A$4="E",VLOOKUP(B1617,lingue!$A$1:$W$2481,21,FALSE),IF($A$4="PL",VLOOKUP(B1617,lingue!$A$1:$W$2481,23,FALSE),IF($A$4="D",VLOOKUP(B1617,lingue!$A$1:$W$2481,17,FALSE),IF($A$4="F",VLOOKUP(B1617,lingue!$A$1:$W$2481,19,FALSE)))))))</f>
        <v>SCAFFALE E MENSOLE ZINCATE - FORNITO SMONTATO</v>
      </c>
      <c r="F1617" s="28"/>
      <c r="G1617" s="8"/>
      <c r="J1617" s="25">
        <v>1</v>
      </c>
      <c r="K1617" s="26"/>
      <c r="L1617" s="27">
        <v>395.58000000000004</v>
      </c>
      <c r="M1617" s="102"/>
    </row>
    <row r="1618" spans="1:13" ht="21.75" customHeight="1" x14ac:dyDescent="0.25">
      <c r="A1618" s="34" t="s">
        <v>1238</v>
      </c>
      <c r="B1618" s="22" t="s">
        <v>1596</v>
      </c>
      <c r="D1618" s="8" t="str">
        <f>IF($A$4="I",VLOOKUP(B1618,lingue!$A$1:$W$2481,12,FALSE),IF($A$4="GB",VLOOKUP(B1618,lingue!$A$1:$W$2481,14,FALSE),IF($A$4="E",VLOOKUP(B1618,lingue!$A$1:$W$2481,20,FALSE),IF($A$4="PL",VLOOKUP(B1618,lingue!$A$1:$W$2481,22,FALSE),IF($A$4="D",VLOOKUP(B1618,lingue!$A$1:$W$2481,16,FALSE),IF($A$4="F",VLOOKUP(B1618,lingue!$A$1:$W$2481,18,FALSE)))))))</f>
        <v>SCAFFALE QUICK BIFRONTE CON 2 MENSOLE INCLINABILI PROF. 600 MM + 4 NEXIT REPLAST NX6422B5401 GRIGIO SCURO - DIM. MM L=1065 P=925 A=1813</v>
      </c>
      <c r="E1618" s="23" t="str">
        <f>IF($A$4="I",VLOOKUP(B1618,lingue!$A$1:$W$2481,13,FALSE),IF($A$4="GB",VLOOKUP(B1618,lingue!$A$1:$W$2481,15,FALSE),IF($A$4="E",VLOOKUP(B1618,lingue!$A$1:$W$2481,21,FALSE),IF($A$4="PL",VLOOKUP(B1618,lingue!$A$1:$W$2481,23,FALSE),IF($A$4="D",VLOOKUP(B1618,lingue!$A$1:$W$2481,17,FALSE),IF($A$4="F",VLOOKUP(B1618,lingue!$A$1:$W$2481,19,FALSE)))))))</f>
        <v>SCAFFALE E MENSOLE ZINCATE - FORNITO SMONTATO</v>
      </c>
      <c r="F1618" s="28"/>
      <c r="G1618" s="8"/>
      <c r="J1618" s="25">
        <v>1</v>
      </c>
      <c r="K1618" s="26"/>
      <c r="L1618" s="27">
        <v>386.14</v>
      </c>
      <c r="M1618" s="102"/>
    </row>
    <row r="1619" spans="1:13" ht="21.75" customHeight="1" x14ac:dyDescent="0.25">
      <c r="A1619" s="34" t="s">
        <v>1238</v>
      </c>
      <c r="B1619" s="22" t="s">
        <v>1597</v>
      </c>
      <c r="D1619" s="8" t="str">
        <f>IF($A$4="I",VLOOKUP(B1619,lingue!$A$1:$W$2481,12,FALSE),IF($A$4="GB",VLOOKUP(B1619,lingue!$A$1:$W$2481,14,FALSE),IF($A$4="E",VLOOKUP(B1619,lingue!$A$1:$W$2481,20,FALSE),IF($A$4="PL",VLOOKUP(B1619,lingue!$A$1:$W$2481,22,FALSE),IF($A$4="D",VLOOKUP(B1619,lingue!$A$1:$W$2481,16,FALSE),IF($A$4="F",VLOOKUP(B1619,lingue!$A$1:$W$2481,18,FALSE)))))))</f>
        <v>SCAFFALE AGGIUNTIVO QUICK BIFRONTE CON 2 MENSOLE INCLINABILI PROF. 220 MM + 6 NEXIT NX3212A5101 GRIGIO SCURO - DIM. MM L=985 P=925 A=1813</v>
      </c>
      <c r="E1619" s="23" t="str">
        <f>IF($A$4="I",VLOOKUP(B1619,lingue!$A$1:$W$2481,13,FALSE),IF($A$4="GB",VLOOKUP(B1619,lingue!$A$1:$W$2481,15,FALSE),IF($A$4="E",VLOOKUP(B1619,lingue!$A$1:$W$2481,21,FALSE),IF($A$4="PL",VLOOKUP(B1619,lingue!$A$1:$W$2481,23,FALSE),IF($A$4="D",VLOOKUP(B1619,lingue!$A$1:$W$2481,17,FALSE),IF($A$4="F",VLOOKUP(B1619,lingue!$A$1:$W$2481,19,FALSE)))))))</f>
        <v>SCAFFALE E MENSOLE ZINCATE - FORNITO SMONTATO</v>
      </c>
      <c r="F1619" s="28"/>
      <c r="G1619" s="8"/>
      <c r="J1619" s="25">
        <v>1</v>
      </c>
      <c r="K1619" s="26"/>
      <c r="L1619" s="27">
        <v>260.89</v>
      </c>
      <c r="M1619" s="102"/>
    </row>
    <row r="1620" spans="1:13" ht="21.75" customHeight="1" x14ac:dyDescent="0.25">
      <c r="A1620" s="34" t="s">
        <v>1238</v>
      </c>
      <c r="B1620" s="22" t="s">
        <v>1598</v>
      </c>
      <c r="D1620" s="8" t="str">
        <f>IF($A$4="I",VLOOKUP(B1620,lingue!$A$1:$W$2481,12,FALSE),IF($A$4="GB",VLOOKUP(B1620,lingue!$A$1:$W$2481,14,FALSE),IF($A$4="E",VLOOKUP(B1620,lingue!$A$1:$W$2481,20,FALSE),IF($A$4="PL",VLOOKUP(B1620,lingue!$A$1:$W$2481,22,FALSE),IF($A$4="D",VLOOKUP(B1620,lingue!$A$1:$W$2481,16,FALSE),IF($A$4="F",VLOOKUP(B1620,lingue!$A$1:$W$2481,18,FALSE)))))))</f>
        <v>SCAFFALE AGGIUNTIVO QUICK BIFRONTE CON 2 MENSOLE INCLINABILI PROF. 220 MM + 6 NEXIT REPLAST NX3212A5401 GRIGIO SCURO - DIM. MM L=985 P=925 A=1813</v>
      </c>
      <c r="E1620" s="23" t="str">
        <f>IF($A$4="I",VLOOKUP(B1620,lingue!$A$1:$W$2481,13,FALSE),IF($A$4="GB",VLOOKUP(B1620,lingue!$A$1:$W$2481,15,FALSE),IF($A$4="E",VLOOKUP(B1620,lingue!$A$1:$W$2481,21,FALSE),IF($A$4="PL",VLOOKUP(B1620,lingue!$A$1:$W$2481,23,FALSE),IF($A$4="D",VLOOKUP(B1620,lingue!$A$1:$W$2481,17,FALSE),IF($A$4="F",VLOOKUP(B1620,lingue!$A$1:$W$2481,19,FALSE)))))))</f>
        <v>SCAFFALE E MENSOLE ZINCATE - FORNITO SMONTATO</v>
      </c>
      <c r="F1620" s="28"/>
      <c r="G1620" s="8"/>
      <c r="J1620" s="25">
        <v>1</v>
      </c>
      <c r="K1620" s="26"/>
      <c r="L1620" s="27">
        <v>256.49</v>
      </c>
      <c r="M1620" s="102"/>
    </row>
    <row r="1621" spans="1:13" ht="21.75" customHeight="1" x14ac:dyDescent="0.25">
      <c r="A1621" s="34" t="s">
        <v>1238</v>
      </c>
      <c r="B1621" s="22" t="s">
        <v>1599</v>
      </c>
      <c r="D1621" s="8" t="str">
        <f>IF($A$4="I",VLOOKUP(B1621,lingue!$A$1:$W$2481,12,FALSE),IF($A$4="GB",VLOOKUP(B1621,lingue!$A$1:$W$2481,14,FALSE),IF($A$4="E",VLOOKUP(B1621,lingue!$A$1:$W$2481,20,FALSE),IF($A$4="PL",VLOOKUP(B1621,lingue!$A$1:$W$2481,22,FALSE),IF($A$4="D",VLOOKUP(B1621,lingue!$A$1:$W$2481,16,FALSE),IF($A$4="F",VLOOKUP(B1621,lingue!$A$1:$W$2481,18,FALSE)))))))</f>
        <v>SCAFFALE AGGIUNTIVO QUICK BIFRONTE CON 2 MENSOLE INCLINABILI PROF. 220 MM + 6 NEXIT NX3217A5101 GRIGIO SCURO - DIM. MM L=985 P=925 A=1813</v>
      </c>
      <c r="E1621" s="23" t="str">
        <f>IF($A$4="I",VLOOKUP(B1621,lingue!$A$1:$W$2481,13,FALSE),IF($A$4="GB",VLOOKUP(B1621,lingue!$A$1:$W$2481,15,FALSE),IF($A$4="E",VLOOKUP(B1621,lingue!$A$1:$W$2481,21,FALSE),IF($A$4="PL",VLOOKUP(B1621,lingue!$A$1:$W$2481,23,FALSE),IF($A$4="D",VLOOKUP(B1621,lingue!$A$1:$W$2481,17,FALSE),IF($A$4="F",VLOOKUP(B1621,lingue!$A$1:$W$2481,19,FALSE)))))))</f>
        <v>SCAFFALE E MENSOLE ZINCATE - FORNITO SMONTATO</v>
      </c>
      <c r="F1621" s="28"/>
      <c r="G1621" s="8"/>
      <c r="J1621" s="25">
        <v>1</v>
      </c>
      <c r="K1621" s="26"/>
      <c r="L1621" s="27">
        <v>265.07</v>
      </c>
      <c r="M1621" s="102"/>
    </row>
    <row r="1622" spans="1:13" ht="21.75" customHeight="1" x14ac:dyDescent="0.25">
      <c r="A1622" s="34" t="s">
        <v>1238</v>
      </c>
      <c r="B1622" s="22" t="s">
        <v>1600</v>
      </c>
      <c r="D1622" s="8" t="str">
        <f>IF($A$4="I",VLOOKUP(B1622,lingue!$A$1:$W$2481,12,FALSE),IF($A$4="GB",VLOOKUP(B1622,lingue!$A$1:$W$2481,14,FALSE),IF($A$4="E",VLOOKUP(B1622,lingue!$A$1:$W$2481,20,FALSE),IF($A$4="PL",VLOOKUP(B1622,lingue!$A$1:$W$2481,22,FALSE),IF($A$4="D",VLOOKUP(B1622,lingue!$A$1:$W$2481,16,FALSE),IF($A$4="F",VLOOKUP(B1622,lingue!$A$1:$W$2481,18,FALSE)))))))</f>
        <v>SCAFFALE AGGIUNTIVO QUICK BIFRONTE CON 2 MENSOLE INCLINABILI PROF. 220 MM + 6 NEXIT REPLAST NX3217A5401 GRIGIO SCURO - DIM. MM L=985 P=925 A=1813</v>
      </c>
      <c r="E1622" s="23" t="str">
        <f>IF($A$4="I",VLOOKUP(B1622,lingue!$A$1:$W$2481,13,FALSE),IF($A$4="GB",VLOOKUP(B1622,lingue!$A$1:$W$2481,15,FALSE),IF($A$4="E",VLOOKUP(B1622,lingue!$A$1:$W$2481,21,FALSE),IF($A$4="PL",VLOOKUP(B1622,lingue!$A$1:$W$2481,23,FALSE),IF($A$4="D",VLOOKUP(B1622,lingue!$A$1:$W$2481,17,FALSE),IF($A$4="F",VLOOKUP(B1622,lingue!$A$1:$W$2481,19,FALSE)))))))</f>
        <v>SCAFFALE E MENSOLE ZINCATE - FORNITO SMONTATO</v>
      </c>
      <c r="F1622" s="28"/>
      <c r="G1622" s="8"/>
      <c r="J1622" s="25">
        <v>1</v>
      </c>
      <c r="K1622" s="26"/>
      <c r="L1622" s="27">
        <v>260.07999999999993</v>
      </c>
      <c r="M1622" s="102"/>
    </row>
    <row r="1623" spans="1:13" ht="21.75" customHeight="1" x14ac:dyDescent="0.25">
      <c r="A1623" s="34" t="s">
        <v>1238</v>
      </c>
      <c r="B1623" s="22" t="s">
        <v>1601</v>
      </c>
      <c r="D1623" s="8" t="str">
        <f>IF($A$4="I",VLOOKUP(B1623,lingue!$A$1:$W$2481,12,FALSE),IF($A$4="GB",VLOOKUP(B1623,lingue!$A$1:$W$2481,14,FALSE),IF($A$4="E",VLOOKUP(B1623,lingue!$A$1:$W$2481,20,FALSE),IF($A$4="PL",VLOOKUP(B1623,lingue!$A$1:$W$2481,22,FALSE),IF($A$4="D",VLOOKUP(B1623,lingue!$A$1:$W$2481,16,FALSE),IF($A$4="F",VLOOKUP(B1623,lingue!$A$1:$W$2481,18,FALSE)))))))</f>
        <v>SCAFFALE AGGIUNTIVO QUICK BIFRONTE CON 2 MENSOLE INCLINABILI PROF. 320 MM + 8 NEXIT NX3212A5101 GRIGIO SCURO - DIM. MM L=985 P=925 A=1813</v>
      </c>
      <c r="E1623" s="23" t="str">
        <f>IF($A$4="I",VLOOKUP(B1623,lingue!$A$1:$W$2481,13,FALSE),IF($A$4="GB",VLOOKUP(B1623,lingue!$A$1:$W$2481,15,FALSE),IF($A$4="E",VLOOKUP(B1623,lingue!$A$1:$W$2481,21,FALSE),IF($A$4="PL",VLOOKUP(B1623,lingue!$A$1:$W$2481,23,FALSE),IF($A$4="D",VLOOKUP(B1623,lingue!$A$1:$W$2481,17,FALSE),IF($A$4="F",VLOOKUP(B1623,lingue!$A$1:$W$2481,19,FALSE)))))))</f>
        <v>SCAFFALE E MENSOLE ZINCATE - FORNITO SMONTATO</v>
      </c>
      <c r="F1623" s="28"/>
      <c r="G1623" s="8"/>
      <c r="J1623" s="25">
        <v>1</v>
      </c>
      <c r="K1623" s="26"/>
      <c r="L1623" s="27">
        <v>281.23</v>
      </c>
      <c r="M1623" s="102"/>
    </row>
    <row r="1624" spans="1:13" ht="21.75" customHeight="1" x14ac:dyDescent="0.25">
      <c r="A1624" s="34" t="s">
        <v>1238</v>
      </c>
      <c r="B1624" s="22" t="s">
        <v>1602</v>
      </c>
      <c r="D1624" s="8" t="str">
        <f>IF($A$4="I",VLOOKUP(B1624,lingue!$A$1:$W$2481,12,FALSE),IF($A$4="GB",VLOOKUP(B1624,lingue!$A$1:$W$2481,14,FALSE),IF($A$4="E",VLOOKUP(B1624,lingue!$A$1:$W$2481,20,FALSE),IF($A$4="PL",VLOOKUP(B1624,lingue!$A$1:$W$2481,22,FALSE),IF($A$4="D",VLOOKUP(B1624,lingue!$A$1:$W$2481,16,FALSE),IF($A$4="F",VLOOKUP(B1624,lingue!$A$1:$W$2481,18,FALSE)))))))</f>
        <v>SCAFFALE AGGIUNTIVO QUICK BIFRONTE CON 2 MENSOLE INCLINABILI PROF. 320 MM + 8 NEXIT REPLAST NX3212A5401 GRIGIO SCURO - DIM. MM L=985 P=925 A=1813</v>
      </c>
      <c r="E1624" s="23" t="str">
        <f>IF($A$4="I",VLOOKUP(B1624,lingue!$A$1:$W$2481,13,FALSE),IF($A$4="GB",VLOOKUP(B1624,lingue!$A$1:$W$2481,15,FALSE),IF($A$4="E",VLOOKUP(B1624,lingue!$A$1:$W$2481,21,FALSE),IF($A$4="PL",VLOOKUP(B1624,lingue!$A$1:$W$2481,23,FALSE),IF($A$4="D",VLOOKUP(B1624,lingue!$A$1:$W$2481,17,FALSE),IF($A$4="F",VLOOKUP(B1624,lingue!$A$1:$W$2481,19,FALSE)))))))</f>
        <v>SCAFFALE E MENSOLE ZINCATE - FORNITO SMONTATO</v>
      </c>
      <c r="F1624" s="28"/>
      <c r="G1624" s="8"/>
      <c r="J1624" s="25">
        <v>1</v>
      </c>
      <c r="K1624" s="26"/>
      <c r="L1624" s="27">
        <v>275.37</v>
      </c>
      <c r="M1624" s="102"/>
    </row>
    <row r="1625" spans="1:13" ht="21.75" customHeight="1" x14ac:dyDescent="0.25">
      <c r="A1625" s="34" t="s">
        <v>1238</v>
      </c>
      <c r="B1625" s="22" t="s">
        <v>1603</v>
      </c>
      <c r="D1625" s="8" t="str">
        <f>IF($A$4="I",VLOOKUP(B1625,lingue!$A$1:$W$2481,12,FALSE),IF($A$4="GB",VLOOKUP(B1625,lingue!$A$1:$W$2481,14,FALSE),IF($A$4="E",VLOOKUP(B1625,lingue!$A$1:$W$2481,20,FALSE),IF($A$4="PL",VLOOKUP(B1625,lingue!$A$1:$W$2481,22,FALSE),IF($A$4="D",VLOOKUP(B1625,lingue!$A$1:$W$2481,16,FALSE),IF($A$4="F",VLOOKUP(B1625,lingue!$A$1:$W$2481,18,FALSE)))))))</f>
        <v>SCAFFALE AGGIUNTIVO QUICK BIFRONTE CON 2 MENSOLE INCLINABILI PROF. 320 MM + 8 NEXIT NX3217A5101 GRIGIO SCURO - DIM. MM L=985 P=925 A=1813</v>
      </c>
      <c r="E1625" s="23" t="str">
        <f>IF($A$4="I",VLOOKUP(B1625,lingue!$A$1:$W$2481,13,FALSE),IF($A$4="GB",VLOOKUP(B1625,lingue!$A$1:$W$2481,15,FALSE),IF($A$4="E",VLOOKUP(B1625,lingue!$A$1:$W$2481,21,FALSE),IF($A$4="PL",VLOOKUP(B1625,lingue!$A$1:$W$2481,23,FALSE),IF($A$4="D",VLOOKUP(B1625,lingue!$A$1:$W$2481,17,FALSE),IF($A$4="F",VLOOKUP(B1625,lingue!$A$1:$W$2481,19,FALSE)))))))</f>
        <v>SCAFFALE E MENSOLE ZINCATE - FORNITO SMONTATO</v>
      </c>
      <c r="F1625" s="28"/>
      <c r="G1625" s="8"/>
      <c r="J1625" s="25">
        <v>1</v>
      </c>
      <c r="K1625" s="26"/>
      <c r="L1625" s="27">
        <v>286.81</v>
      </c>
      <c r="M1625" s="102"/>
    </row>
    <row r="1626" spans="1:13" ht="21.75" customHeight="1" x14ac:dyDescent="0.25">
      <c r="A1626" s="34" t="s">
        <v>1238</v>
      </c>
      <c r="B1626" s="22" t="s">
        <v>1604</v>
      </c>
      <c r="D1626" s="8" t="str">
        <f>IF($A$4="I",VLOOKUP(B1626,lingue!$A$1:$W$2481,12,FALSE),IF($A$4="GB",VLOOKUP(B1626,lingue!$A$1:$W$2481,14,FALSE),IF($A$4="E",VLOOKUP(B1626,lingue!$A$1:$W$2481,20,FALSE),IF($A$4="PL",VLOOKUP(B1626,lingue!$A$1:$W$2481,22,FALSE),IF($A$4="D",VLOOKUP(B1626,lingue!$A$1:$W$2481,16,FALSE),IF($A$4="F",VLOOKUP(B1626,lingue!$A$1:$W$2481,18,FALSE)))))))</f>
        <v>SCAFFALE AGGIUNTIVO QUICK BIFRONTE CON 2 MENSOLE INCLINABILI PROF. 320 MM + 8 NEXIT REPLAST NX3217A5401 GRIGIO SCURO - DIM. MM L=985 P=925 A=1813</v>
      </c>
      <c r="E1626" s="23" t="str">
        <f>IF($A$4="I",VLOOKUP(B1626,lingue!$A$1:$W$2481,13,FALSE),IF($A$4="GB",VLOOKUP(B1626,lingue!$A$1:$W$2481,15,FALSE),IF($A$4="E",VLOOKUP(B1626,lingue!$A$1:$W$2481,21,FALSE),IF($A$4="PL",VLOOKUP(B1626,lingue!$A$1:$W$2481,23,FALSE),IF($A$4="D",VLOOKUP(B1626,lingue!$A$1:$W$2481,17,FALSE),IF($A$4="F",VLOOKUP(B1626,lingue!$A$1:$W$2481,19,FALSE)))))))</f>
        <v>SCAFFALE E MENSOLE ZINCATE - FORNITO SMONTATO</v>
      </c>
      <c r="F1626" s="28"/>
      <c r="G1626" s="8"/>
      <c r="J1626" s="25">
        <v>1</v>
      </c>
      <c r="K1626" s="26"/>
      <c r="L1626" s="27">
        <v>280.15999999999997</v>
      </c>
      <c r="M1626" s="102"/>
    </row>
    <row r="1627" spans="1:13" ht="21.75" customHeight="1" x14ac:dyDescent="0.25">
      <c r="A1627" s="34" t="s">
        <v>1238</v>
      </c>
      <c r="B1627" s="22" t="s">
        <v>1605</v>
      </c>
      <c r="D1627" s="8" t="str">
        <f>IF($A$4="I",VLOOKUP(B1627,lingue!$A$1:$W$2481,12,FALSE),IF($A$4="GB",VLOOKUP(B1627,lingue!$A$1:$W$2481,14,FALSE),IF($A$4="E",VLOOKUP(B1627,lingue!$A$1:$W$2481,20,FALSE),IF($A$4="PL",VLOOKUP(B1627,lingue!$A$1:$W$2481,22,FALSE),IF($A$4="D",VLOOKUP(B1627,lingue!$A$1:$W$2481,16,FALSE),IF($A$4="F",VLOOKUP(B1627,lingue!$A$1:$W$2481,18,FALSE)))))))</f>
        <v>SCAFFALE AGGIUNTIVO QUICK BIFRONTE CON 2 MENSOLE INCLINABILI PROF. 320 MM + 4 NEXIT NX4312A5101 GRIGIO SCURO - DIM. MM L=985 P=925 A=1813</v>
      </c>
      <c r="E1627" s="23" t="str">
        <f>IF($A$4="I",VLOOKUP(B1627,lingue!$A$1:$W$2481,13,FALSE),IF($A$4="GB",VLOOKUP(B1627,lingue!$A$1:$W$2481,15,FALSE),IF($A$4="E",VLOOKUP(B1627,lingue!$A$1:$W$2481,21,FALSE),IF($A$4="PL",VLOOKUP(B1627,lingue!$A$1:$W$2481,23,FALSE),IF($A$4="D",VLOOKUP(B1627,lingue!$A$1:$W$2481,17,FALSE),IF($A$4="F",VLOOKUP(B1627,lingue!$A$1:$W$2481,19,FALSE)))))))</f>
        <v>SCAFFALE E MENSOLE ZINCATE - FORNITO SMONTATO</v>
      </c>
      <c r="F1627" s="28"/>
      <c r="G1627" s="8"/>
      <c r="J1627" s="25">
        <v>1</v>
      </c>
      <c r="K1627" s="26"/>
      <c r="L1627" s="27">
        <v>272.19</v>
      </c>
      <c r="M1627" s="102"/>
    </row>
    <row r="1628" spans="1:13" ht="21.75" customHeight="1" x14ac:dyDescent="0.25">
      <c r="A1628" s="34" t="s">
        <v>1238</v>
      </c>
      <c r="B1628" s="22" t="s">
        <v>1606</v>
      </c>
      <c r="D1628" s="8" t="str">
        <f>IF($A$4="I",VLOOKUP(B1628,lingue!$A$1:$W$2481,12,FALSE),IF($A$4="GB",VLOOKUP(B1628,lingue!$A$1:$W$2481,14,FALSE),IF($A$4="E",VLOOKUP(B1628,lingue!$A$1:$W$2481,20,FALSE),IF($A$4="PL",VLOOKUP(B1628,lingue!$A$1:$W$2481,22,FALSE),IF($A$4="D",VLOOKUP(B1628,lingue!$A$1:$W$2481,16,FALSE),IF($A$4="F",VLOOKUP(B1628,lingue!$A$1:$W$2481,18,FALSE)))))))</f>
        <v>SCAFFALE AGGIUNTIVO QUICK BIFRONTE CON 2 MENSOLE INCLINABILI PROF. 320 MM + 4 NEXIT REPLAST NX4312A5401 GRIGIO SCURO - DIM. MM L=985 P=925 A=1813</v>
      </c>
      <c r="E1628" s="23" t="str">
        <f>IF($A$4="I",VLOOKUP(B1628,lingue!$A$1:$W$2481,13,FALSE),IF($A$4="GB",VLOOKUP(B1628,lingue!$A$1:$W$2481,15,FALSE),IF($A$4="E",VLOOKUP(B1628,lingue!$A$1:$W$2481,21,FALSE),IF($A$4="PL",VLOOKUP(B1628,lingue!$A$1:$W$2481,23,FALSE),IF($A$4="D",VLOOKUP(B1628,lingue!$A$1:$W$2481,17,FALSE),IF($A$4="F",VLOOKUP(B1628,lingue!$A$1:$W$2481,19,FALSE)))))))</f>
        <v>SCAFFALE E MENSOLE ZINCATE - FORNITO SMONTATO</v>
      </c>
      <c r="F1628" s="28"/>
      <c r="G1628" s="8"/>
      <c r="J1628" s="25">
        <v>1</v>
      </c>
      <c r="K1628" s="26"/>
      <c r="L1628" s="27">
        <v>266.66999999999996</v>
      </c>
      <c r="M1628" s="102"/>
    </row>
    <row r="1629" spans="1:13" ht="21.75" customHeight="1" x14ac:dyDescent="0.25">
      <c r="A1629" s="34" t="s">
        <v>1238</v>
      </c>
      <c r="B1629" s="22" t="s">
        <v>1607</v>
      </c>
      <c r="D1629" s="8" t="str">
        <f>IF($A$4="I",VLOOKUP(B1629,lingue!$A$1:$W$2481,12,FALSE),IF($A$4="GB",VLOOKUP(B1629,lingue!$A$1:$W$2481,14,FALSE),IF($A$4="E",VLOOKUP(B1629,lingue!$A$1:$W$2481,20,FALSE),IF($A$4="PL",VLOOKUP(B1629,lingue!$A$1:$W$2481,22,FALSE),IF($A$4="D",VLOOKUP(B1629,lingue!$A$1:$W$2481,16,FALSE),IF($A$4="F",VLOOKUP(B1629,lingue!$A$1:$W$2481,18,FALSE)))))))</f>
        <v>SCAFFALE AGGIUNTIVO QUICK BIFRONTE CON 2 MENSOLE INCLINABILI PROF. 320 MM + 4 NEXIT NX4317B5101 GRIGIO SCURO - DIM. MM L=985 P=925 A=1813</v>
      </c>
      <c r="E1629" s="23" t="str">
        <f>IF($A$4="I",VLOOKUP(B1629,lingue!$A$1:$W$2481,13,FALSE),IF($A$4="GB",VLOOKUP(B1629,lingue!$A$1:$W$2481,15,FALSE),IF($A$4="E",VLOOKUP(B1629,lingue!$A$1:$W$2481,21,FALSE),IF($A$4="PL",VLOOKUP(B1629,lingue!$A$1:$W$2481,23,FALSE),IF($A$4="D",VLOOKUP(B1629,lingue!$A$1:$W$2481,17,FALSE),IF($A$4="F",VLOOKUP(B1629,lingue!$A$1:$W$2481,19,FALSE)))))))</f>
        <v>SCAFFALE E MENSOLE ZINCATE - FORNITO SMONTATO</v>
      </c>
      <c r="F1629" s="28"/>
      <c r="G1629" s="8"/>
      <c r="J1629" s="25">
        <v>1</v>
      </c>
      <c r="K1629" s="26"/>
      <c r="L1629" s="27">
        <v>277.56999999999994</v>
      </c>
      <c r="M1629" s="102"/>
    </row>
    <row r="1630" spans="1:13" ht="21.75" customHeight="1" x14ac:dyDescent="0.25">
      <c r="A1630" s="34" t="s">
        <v>1238</v>
      </c>
      <c r="B1630" s="22" t="s">
        <v>1608</v>
      </c>
      <c r="D1630" s="8" t="str">
        <f>IF($A$4="I",VLOOKUP(B1630,lingue!$A$1:$W$2481,12,FALSE),IF($A$4="GB",VLOOKUP(B1630,lingue!$A$1:$W$2481,14,FALSE),IF($A$4="E",VLOOKUP(B1630,lingue!$A$1:$W$2481,20,FALSE),IF($A$4="PL",VLOOKUP(B1630,lingue!$A$1:$W$2481,22,FALSE),IF($A$4="D",VLOOKUP(B1630,lingue!$A$1:$W$2481,16,FALSE),IF($A$4="F",VLOOKUP(B1630,lingue!$A$1:$W$2481,18,FALSE)))))))</f>
        <v>SCAFFALE AGGIUNTIVO QUICK BIFRONTE CON 2 MENSOLE INCLINABILI PROF. 320 MM + 4 NEXIT REPLAST NX4317B5401 GRIGIO SCURO - DIM. MM L=985 P=925 A=1813</v>
      </c>
      <c r="E1630" s="23" t="str">
        <f>IF($A$4="I",VLOOKUP(B1630,lingue!$A$1:$W$2481,13,FALSE),IF($A$4="GB",VLOOKUP(B1630,lingue!$A$1:$W$2481,15,FALSE),IF($A$4="E",VLOOKUP(B1630,lingue!$A$1:$W$2481,21,FALSE),IF($A$4="PL",VLOOKUP(B1630,lingue!$A$1:$W$2481,23,FALSE),IF($A$4="D",VLOOKUP(B1630,lingue!$A$1:$W$2481,17,FALSE),IF($A$4="F",VLOOKUP(B1630,lingue!$A$1:$W$2481,19,FALSE)))))))</f>
        <v>SCAFFALE E MENSOLE ZINCATE - FORNITO SMONTATO</v>
      </c>
      <c r="F1630" s="28"/>
      <c r="G1630" s="8"/>
      <c r="J1630" s="25">
        <v>1</v>
      </c>
      <c r="K1630" s="26"/>
      <c r="L1630" s="27">
        <v>272.29000000000002</v>
      </c>
      <c r="M1630" s="102"/>
    </row>
    <row r="1631" spans="1:13" ht="21.75" customHeight="1" x14ac:dyDescent="0.25">
      <c r="A1631" s="34" t="s">
        <v>1238</v>
      </c>
      <c r="B1631" s="22" t="s">
        <v>1609</v>
      </c>
      <c r="D1631" s="8" t="str">
        <f>IF($A$4="I",VLOOKUP(B1631,lingue!$A$1:$W$2481,12,FALSE),IF($A$4="GB",VLOOKUP(B1631,lingue!$A$1:$W$2481,14,FALSE),IF($A$4="E",VLOOKUP(B1631,lingue!$A$1:$W$2481,20,FALSE),IF($A$4="PL",VLOOKUP(B1631,lingue!$A$1:$W$2481,22,FALSE),IF($A$4="D",VLOOKUP(B1631,lingue!$A$1:$W$2481,16,FALSE),IF($A$4="F",VLOOKUP(B1631,lingue!$A$1:$W$2481,18,FALSE)))))))</f>
        <v>SCAFFALE AGGIUNTIVO QUICK BIFRONTE CON 2 MENSOLE INCLINABILI PROF. 320 MM + 4 NEXIT NX4322B5101 GRIGIO SCURO - DIM. MM L=985 P=925 A=1813</v>
      </c>
      <c r="E1631" s="23" t="str">
        <f>IF($A$4="I",VLOOKUP(B1631,lingue!$A$1:$W$2481,13,FALSE),IF($A$4="GB",VLOOKUP(B1631,lingue!$A$1:$W$2481,15,FALSE),IF($A$4="E",VLOOKUP(B1631,lingue!$A$1:$W$2481,21,FALSE),IF($A$4="PL",VLOOKUP(B1631,lingue!$A$1:$W$2481,23,FALSE),IF($A$4="D",VLOOKUP(B1631,lingue!$A$1:$W$2481,17,FALSE),IF($A$4="F",VLOOKUP(B1631,lingue!$A$1:$W$2481,19,FALSE)))))))</f>
        <v>SCAFFALE E MENSOLE ZINCATE - FORNITO SMONTATO</v>
      </c>
      <c r="F1631" s="28"/>
      <c r="G1631" s="8"/>
      <c r="J1631" s="25">
        <v>1</v>
      </c>
      <c r="K1631" s="26"/>
      <c r="L1631" s="27">
        <v>281.61</v>
      </c>
      <c r="M1631" s="102"/>
    </row>
    <row r="1632" spans="1:13" ht="21.75" customHeight="1" x14ac:dyDescent="0.25">
      <c r="A1632" s="34" t="s">
        <v>1238</v>
      </c>
      <c r="B1632" s="22" t="s">
        <v>1610</v>
      </c>
      <c r="D1632" s="8" t="str">
        <f>IF($A$4="I",VLOOKUP(B1632,lingue!$A$1:$W$2481,12,FALSE),IF($A$4="GB",VLOOKUP(B1632,lingue!$A$1:$W$2481,14,FALSE),IF($A$4="E",VLOOKUP(B1632,lingue!$A$1:$W$2481,20,FALSE),IF($A$4="PL",VLOOKUP(B1632,lingue!$A$1:$W$2481,22,FALSE),IF($A$4="D",VLOOKUP(B1632,lingue!$A$1:$W$2481,16,FALSE),IF($A$4="F",VLOOKUP(B1632,lingue!$A$1:$W$2481,18,FALSE)))))))</f>
        <v>SCAFFALE AGGIUNTIVO QUICK BIFRONTE CON 2 MENSOLE INCLINABILI PROF. 320 MM + 4 NEXIT REPLAST NX4322B5401 GRIGIO SCURO - DIM. MM L=985 P=925 A=1813</v>
      </c>
      <c r="E1632" s="23" t="str">
        <f>IF($A$4="I",VLOOKUP(B1632,lingue!$A$1:$W$2481,13,FALSE),IF($A$4="GB",VLOOKUP(B1632,lingue!$A$1:$W$2481,15,FALSE),IF($A$4="E",VLOOKUP(B1632,lingue!$A$1:$W$2481,21,FALSE),IF($A$4="PL",VLOOKUP(B1632,lingue!$A$1:$W$2481,23,FALSE),IF($A$4="D",VLOOKUP(B1632,lingue!$A$1:$W$2481,17,FALSE),IF($A$4="F",VLOOKUP(B1632,lingue!$A$1:$W$2481,19,FALSE)))))))</f>
        <v>SCAFFALE E MENSOLE ZINCATE - FORNITO SMONTATO</v>
      </c>
      <c r="F1632" s="28"/>
      <c r="G1632" s="8"/>
      <c r="J1632" s="25">
        <v>1</v>
      </c>
      <c r="K1632" s="26"/>
      <c r="L1632" s="27">
        <v>275.71999999999997</v>
      </c>
      <c r="M1632" s="102"/>
    </row>
    <row r="1633" spans="1:13" ht="21.75" customHeight="1" x14ac:dyDescent="0.25">
      <c r="A1633" s="34" t="s">
        <v>1238</v>
      </c>
      <c r="B1633" s="22" t="s">
        <v>1611</v>
      </c>
      <c r="D1633" s="8" t="str">
        <f>IF($A$4="I",VLOOKUP(B1633,lingue!$A$1:$W$2481,12,FALSE),IF($A$4="GB",VLOOKUP(B1633,lingue!$A$1:$W$2481,14,FALSE),IF($A$4="E",VLOOKUP(B1633,lingue!$A$1:$W$2481,20,FALSE),IF($A$4="PL",VLOOKUP(B1633,lingue!$A$1:$W$2481,22,FALSE),IF($A$4="D",VLOOKUP(B1633,lingue!$A$1:$W$2481,16,FALSE),IF($A$4="F",VLOOKUP(B1633,lingue!$A$1:$W$2481,18,FALSE)))))))</f>
        <v>SCAFFALE AGGIUNTIVO QUICK BIFRONTE CON 2 MENSOLE INCLINABILI PROF. 420 MM + 6 NEXIT NX4312A5101 GRIGIO SCURO - DIM. MM L=985 P=925 A=1813</v>
      </c>
      <c r="E1633" s="23" t="str">
        <f>IF($A$4="I",VLOOKUP(B1633,lingue!$A$1:$W$2481,13,FALSE),IF($A$4="GB",VLOOKUP(B1633,lingue!$A$1:$W$2481,15,FALSE),IF($A$4="E",VLOOKUP(B1633,lingue!$A$1:$W$2481,21,FALSE),IF($A$4="PL",VLOOKUP(B1633,lingue!$A$1:$W$2481,23,FALSE),IF($A$4="D",VLOOKUP(B1633,lingue!$A$1:$W$2481,17,FALSE),IF($A$4="F",VLOOKUP(B1633,lingue!$A$1:$W$2481,19,FALSE)))))))</f>
        <v>SCAFFALE E MENSOLE ZINCATE - FORNITO SMONTATO</v>
      </c>
      <c r="F1633" s="28"/>
      <c r="G1633" s="8"/>
      <c r="J1633" s="25">
        <v>1</v>
      </c>
      <c r="K1633" s="26"/>
      <c r="L1633" s="27">
        <v>282.76</v>
      </c>
      <c r="M1633" s="102"/>
    </row>
    <row r="1634" spans="1:13" ht="21.75" customHeight="1" x14ac:dyDescent="0.25">
      <c r="A1634" s="34" t="s">
        <v>1238</v>
      </c>
      <c r="B1634" s="22" t="s">
        <v>1612</v>
      </c>
      <c r="D1634" s="8" t="str">
        <f>IF($A$4="I",VLOOKUP(B1634,lingue!$A$1:$W$2481,12,FALSE),IF($A$4="GB",VLOOKUP(B1634,lingue!$A$1:$W$2481,14,FALSE),IF($A$4="E",VLOOKUP(B1634,lingue!$A$1:$W$2481,20,FALSE),IF($A$4="PL",VLOOKUP(B1634,lingue!$A$1:$W$2481,22,FALSE),IF($A$4="D",VLOOKUP(B1634,lingue!$A$1:$W$2481,16,FALSE),IF($A$4="F",VLOOKUP(B1634,lingue!$A$1:$W$2481,18,FALSE)))))))</f>
        <v>SCAFFALE AGGIUNTIVO QUICK BIFRONTE CON 2 MENSOLE INCLINABILI PROF. 420 MM + 6 NEXIT REPLAST NX4312A5401 GRIGIO SCURO - DIM. MM L=985 P=925 A=1813</v>
      </c>
      <c r="E1634" s="23" t="str">
        <f>IF($A$4="I",VLOOKUP(B1634,lingue!$A$1:$W$2481,13,FALSE),IF($A$4="GB",VLOOKUP(B1634,lingue!$A$1:$W$2481,15,FALSE),IF($A$4="E",VLOOKUP(B1634,lingue!$A$1:$W$2481,21,FALSE),IF($A$4="PL",VLOOKUP(B1634,lingue!$A$1:$W$2481,23,FALSE),IF($A$4="D",VLOOKUP(B1634,lingue!$A$1:$W$2481,17,FALSE),IF($A$4="F",VLOOKUP(B1634,lingue!$A$1:$W$2481,19,FALSE)))))))</f>
        <v>SCAFFALE E MENSOLE ZINCATE - FORNITO SMONTATO</v>
      </c>
      <c r="F1634" s="28"/>
      <c r="G1634" s="8"/>
      <c r="J1634" s="25">
        <v>1</v>
      </c>
      <c r="K1634" s="26"/>
      <c r="L1634" s="27">
        <v>276.04000000000002</v>
      </c>
      <c r="M1634" s="102"/>
    </row>
    <row r="1635" spans="1:13" ht="21.75" customHeight="1" x14ac:dyDescent="0.25">
      <c r="A1635" s="34" t="s">
        <v>1238</v>
      </c>
      <c r="B1635" s="22" t="s">
        <v>1613</v>
      </c>
      <c r="D1635" s="8" t="str">
        <f>IF($A$4="I",VLOOKUP(B1635,lingue!$A$1:$W$2481,12,FALSE),IF($A$4="GB",VLOOKUP(B1635,lingue!$A$1:$W$2481,14,FALSE),IF($A$4="E",VLOOKUP(B1635,lingue!$A$1:$W$2481,20,FALSE),IF($A$4="PL",VLOOKUP(B1635,lingue!$A$1:$W$2481,22,FALSE),IF($A$4="D",VLOOKUP(B1635,lingue!$A$1:$W$2481,16,FALSE),IF($A$4="F",VLOOKUP(B1635,lingue!$A$1:$W$2481,18,FALSE)))))))</f>
        <v>SCAFFALE AGGIUNTIVO QUICK BIFRONTE CON 2 MENSOLE INCLINABILI PROF. 420 MM + 6 NEXIT NX4317B5101 GRIGIO SCURO - DIM. MM L=985 P=925 A=1813</v>
      </c>
      <c r="E1635" s="23" t="str">
        <f>IF($A$4="I",VLOOKUP(B1635,lingue!$A$1:$W$2481,13,FALSE),IF($A$4="GB",VLOOKUP(B1635,lingue!$A$1:$W$2481,15,FALSE),IF($A$4="E",VLOOKUP(B1635,lingue!$A$1:$W$2481,21,FALSE),IF($A$4="PL",VLOOKUP(B1635,lingue!$A$1:$W$2481,23,FALSE),IF($A$4="D",VLOOKUP(B1635,lingue!$A$1:$W$2481,17,FALSE),IF($A$4="F",VLOOKUP(B1635,lingue!$A$1:$W$2481,19,FALSE)))))))</f>
        <v>SCAFFALE E MENSOLE ZINCATE - FORNITO SMONTATO</v>
      </c>
      <c r="F1635" s="28"/>
      <c r="G1635" s="8"/>
      <c r="J1635" s="25">
        <v>1</v>
      </c>
      <c r="K1635" s="26"/>
      <c r="L1635" s="27">
        <v>290.83000000000004</v>
      </c>
      <c r="M1635" s="102"/>
    </row>
    <row r="1636" spans="1:13" ht="21.75" customHeight="1" x14ac:dyDescent="0.25">
      <c r="A1636" s="34" t="s">
        <v>1238</v>
      </c>
      <c r="B1636" s="22" t="s">
        <v>1614</v>
      </c>
      <c r="D1636" s="8" t="str">
        <f>IF($A$4="I",VLOOKUP(B1636,lingue!$A$1:$W$2481,12,FALSE),IF($A$4="GB",VLOOKUP(B1636,lingue!$A$1:$W$2481,14,FALSE),IF($A$4="E",VLOOKUP(B1636,lingue!$A$1:$W$2481,20,FALSE),IF($A$4="PL",VLOOKUP(B1636,lingue!$A$1:$W$2481,22,FALSE),IF($A$4="D",VLOOKUP(B1636,lingue!$A$1:$W$2481,16,FALSE),IF($A$4="F",VLOOKUP(B1636,lingue!$A$1:$W$2481,18,FALSE)))))))</f>
        <v>SCAFFALE AGGIUNTIVO QUICK BIFRONTE CON 2 MENSOLE INCLINABILI PROF. 420 MM + 6 NEXIT REPLAST NX4317B5401 GRIGIO SCURO - DIM. MM L=985 P=925 A=1813</v>
      </c>
      <c r="E1636" s="23" t="str">
        <f>IF($A$4="I",VLOOKUP(B1636,lingue!$A$1:$W$2481,13,FALSE),IF($A$4="GB",VLOOKUP(B1636,lingue!$A$1:$W$2481,15,FALSE),IF($A$4="E",VLOOKUP(B1636,lingue!$A$1:$W$2481,21,FALSE),IF($A$4="PL",VLOOKUP(B1636,lingue!$A$1:$W$2481,23,FALSE),IF($A$4="D",VLOOKUP(B1636,lingue!$A$1:$W$2481,17,FALSE),IF($A$4="F",VLOOKUP(B1636,lingue!$A$1:$W$2481,19,FALSE)))))))</f>
        <v>SCAFFALE E MENSOLE ZINCATE - FORNITO SMONTATO</v>
      </c>
      <c r="F1636" s="28"/>
      <c r="G1636" s="8"/>
      <c r="J1636" s="25">
        <v>1</v>
      </c>
      <c r="K1636" s="26"/>
      <c r="L1636" s="27">
        <v>282.89999999999998</v>
      </c>
      <c r="M1636" s="102"/>
    </row>
    <row r="1637" spans="1:13" ht="21.75" customHeight="1" x14ac:dyDescent="0.25">
      <c r="A1637" s="34" t="s">
        <v>1238</v>
      </c>
      <c r="B1637" s="22" t="s">
        <v>1615</v>
      </c>
      <c r="D1637" s="8" t="str">
        <f>IF($A$4="I",VLOOKUP(B1637,lingue!$A$1:$W$2481,12,FALSE),IF($A$4="GB",VLOOKUP(B1637,lingue!$A$1:$W$2481,14,FALSE),IF($A$4="E",VLOOKUP(B1637,lingue!$A$1:$W$2481,20,FALSE),IF($A$4="PL",VLOOKUP(B1637,lingue!$A$1:$W$2481,22,FALSE),IF($A$4="D",VLOOKUP(B1637,lingue!$A$1:$W$2481,16,FALSE),IF($A$4="F",VLOOKUP(B1637,lingue!$A$1:$W$2481,18,FALSE)))))))</f>
        <v>SCAFFALE AGGIUNTIVO QUICK BIFRONTE CON 2 MENSOLE INCLINABILI PROF. 420 MM + 6 NEXIT NX4322B5101 GRIGIO SCURO - DIM. MM L=985 P=925 A=1813</v>
      </c>
      <c r="E1637" s="23" t="str">
        <f>IF($A$4="I",VLOOKUP(B1637,lingue!$A$1:$W$2481,13,FALSE),IF($A$4="GB",VLOOKUP(B1637,lingue!$A$1:$W$2481,15,FALSE),IF($A$4="E",VLOOKUP(B1637,lingue!$A$1:$W$2481,21,FALSE),IF($A$4="PL",VLOOKUP(B1637,lingue!$A$1:$W$2481,23,FALSE),IF($A$4="D",VLOOKUP(B1637,lingue!$A$1:$W$2481,17,FALSE),IF($A$4="F",VLOOKUP(B1637,lingue!$A$1:$W$2481,19,FALSE)))))))</f>
        <v>SCAFFALE E MENSOLE ZINCATE - FORNITO SMONTATO</v>
      </c>
      <c r="F1637" s="28"/>
      <c r="G1637" s="8"/>
      <c r="J1637" s="25">
        <v>1</v>
      </c>
      <c r="K1637" s="26"/>
      <c r="L1637" s="27">
        <v>296.88</v>
      </c>
      <c r="M1637" s="102"/>
    </row>
    <row r="1638" spans="1:13" ht="21.75" customHeight="1" x14ac:dyDescent="0.25">
      <c r="A1638" s="34" t="s">
        <v>1238</v>
      </c>
      <c r="B1638" s="22" t="s">
        <v>1616</v>
      </c>
      <c r="D1638" s="8" t="str">
        <f>IF($A$4="I",VLOOKUP(B1638,lingue!$A$1:$W$2481,12,FALSE),IF($A$4="GB",VLOOKUP(B1638,lingue!$A$1:$W$2481,14,FALSE),IF($A$4="E",VLOOKUP(B1638,lingue!$A$1:$W$2481,20,FALSE),IF($A$4="PL",VLOOKUP(B1638,lingue!$A$1:$W$2481,22,FALSE),IF($A$4="D",VLOOKUP(B1638,lingue!$A$1:$W$2481,16,FALSE),IF($A$4="F",VLOOKUP(B1638,lingue!$A$1:$W$2481,18,FALSE)))))))</f>
        <v>SCAFFALE AGGIUNTIVO QUICK BIFRONTE CON 2 MENSOLE INCLINABILI PROF. 420 MM + 6 NEXIT REPLAST NX4322B5401 GRIGIO SCURO - DIM. MM L=985 P=925 A=1813</v>
      </c>
      <c r="E1638" s="23" t="str">
        <f>IF($A$4="I",VLOOKUP(B1638,lingue!$A$1:$W$2481,13,FALSE),IF($A$4="GB",VLOOKUP(B1638,lingue!$A$1:$W$2481,15,FALSE),IF($A$4="E",VLOOKUP(B1638,lingue!$A$1:$W$2481,21,FALSE),IF($A$4="PL",VLOOKUP(B1638,lingue!$A$1:$W$2481,23,FALSE),IF($A$4="D",VLOOKUP(B1638,lingue!$A$1:$W$2481,17,FALSE),IF($A$4="F",VLOOKUP(B1638,lingue!$A$1:$W$2481,19,FALSE)))))))</f>
        <v>SCAFFALE E MENSOLE ZINCATE - FORNITO SMONTATO</v>
      </c>
      <c r="F1638" s="28"/>
      <c r="G1638" s="8"/>
      <c r="J1638" s="25">
        <v>1</v>
      </c>
      <c r="K1638" s="26"/>
      <c r="L1638" s="27">
        <v>288.04999999999995</v>
      </c>
      <c r="M1638" s="102"/>
    </row>
    <row r="1639" spans="1:13" ht="21.75" customHeight="1" x14ac:dyDescent="0.25">
      <c r="A1639" s="34" t="s">
        <v>1238</v>
      </c>
      <c r="B1639" s="22" t="s">
        <v>1617</v>
      </c>
      <c r="D1639" s="8" t="str">
        <f>IF($A$4="I",VLOOKUP(B1639,lingue!$A$1:$W$2481,12,FALSE),IF($A$4="GB",VLOOKUP(B1639,lingue!$A$1:$W$2481,14,FALSE),IF($A$4="E",VLOOKUP(B1639,lingue!$A$1:$W$2481,20,FALSE),IF($A$4="PL",VLOOKUP(B1639,lingue!$A$1:$W$2481,22,FALSE),IF($A$4="D",VLOOKUP(B1639,lingue!$A$1:$W$2481,16,FALSE),IF($A$4="F",VLOOKUP(B1639,lingue!$A$1:$W$2481,18,FALSE)))))))</f>
        <v>SCAFFALE AGGIUNTIVO QUICK BIFRONTE CON 2 MENSOLE INCLINABILI PROF. 600 MM + 4 NEXIT NX6412A5101 GRIGIO SCURO - DIM. MM L=985 P=925 A=1813</v>
      </c>
      <c r="E1639" s="23" t="str">
        <f>IF($A$4="I",VLOOKUP(B1639,lingue!$A$1:$W$2481,13,FALSE),IF($A$4="GB",VLOOKUP(B1639,lingue!$A$1:$W$2481,15,FALSE),IF($A$4="E",VLOOKUP(B1639,lingue!$A$1:$W$2481,21,FALSE),IF($A$4="PL",VLOOKUP(B1639,lingue!$A$1:$W$2481,23,FALSE),IF($A$4="D",VLOOKUP(B1639,lingue!$A$1:$W$2481,17,FALSE),IF($A$4="F",VLOOKUP(B1639,lingue!$A$1:$W$2481,19,FALSE)))))))</f>
        <v>SCAFFALE E MENSOLE ZINCATE - FORNITO SMONTATO</v>
      </c>
      <c r="F1639" s="28"/>
      <c r="G1639" s="8"/>
      <c r="J1639" s="25">
        <v>1</v>
      </c>
      <c r="K1639" s="26"/>
      <c r="L1639" s="27">
        <v>291.29000000000002</v>
      </c>
      <c r="M1639" s="102"/>
    </row>
    <row r="1640" spans="1:13" ht="21.75" customHeight="1" x14ac:dyDescent="0.25">
      <c r="A1640" s="34" t="s">
        <v>1238</v>
      </c>
      <c r="B1640" s="22" t="s">
        <v>1618</v>
      </c>
      <c r="D1640" s="8" t="str">
        <f>IF($A$4="I",VLOOKUP(B1640,lingue!$A$1:$W$2481,12,FALSE),IF($A$4="GB",VLOOKUP(B1640,lingue!$A$1:$W$2481,14,FALSE),IF($A$4="E",VLOOKUP(B1640,lingue!$A$1:$W$2481,20,FALSE),IF($A$4="PL",VLOOKUP(B1640,lingue!$A$1:$W$2481,22,FALSE),IF($A$4="D",VLOOKUP(B1640,lingue!$A$1:$W$2481,16,FALSE),IF($A$4="F",VLOOKUP(B1640,lingue!$A$1:$W$2481,18,FALSE)))))))</f>
        <v>SCAFFALE AGGIUNTIVO QUICK BIFRONTE CON 2 MENSOLE INCLINABILI PROF. 600 MM + 4 NEXIT REPLAST NX6412A5401 GRIGIO SCURO - DIM. MM L=985 P=925 A=1813</v>
      </c>
      <c r="E1640" s="23" t="str">
        <f>IF($A$4="I",VLOOKUP(B1640,lingue!$A$1:$W$2481,13,FALSE),IF($A$4="GB",VLOOKUP(B1640,lingue!$A$1:$W$2481,15,FALSE),IF($A$4="E",VLOOKUP(B1640,lingue!$A$1:$W$2481,21,FALSE),IF($A$4="PL",VLOOKUP(B1640,lingue!$A$1:$W$2481,23,FALSE),IF($A$4="D",VLOOKUP(B1640,lingue!$A$1:$W$2481,17,FALSE),IF($A$4="F",VLOOKUP(B1640,lingue!$A$1:$W$2481,19,FALSE)))))))</f>
        <v>SCAFFALE E MENSOLE ZINCATE - FORNITO SMONTATO</v>
      </c>
      <c r="F1640" s="28"/>
      <c r="G1640" s="8"/>
      <c r="J1640" s="25">
        <v>1</v>
      </c>
      <c r="K1640" s="26"/>
      <c r="L1640" s="27">
        <v>284.91999999999996</v>
      </c>
      <c r="M1640" s="102"/>
    </row>
    <row r="1641" spans="1:13" ht="21.75" customHeight="1" x14ac:dyDescent="0.25">
      <c r="A1641" s="34" t="s">
        <v>1238</v>
      </c>
      <c r="B1641" s="22" t="s">
        <v>1619</v>
      </c>
      <c r="D1641" s="8" t="str">
        <f>IF($A$4="I",VLOOKUP(B1641,lingue!$A$1:$W$2481,12,FALSE),IF($A$4="GB",VLOOKUP(B1641,lingue!$A$1:$W$2481,14,FALSE),IF($A$4="E",VLOOKUP(B1641,lingue!$A$1:$W$2481,20,FALSE),IF($A$4="PL",VLOOKUP(B1641,lingue!$A$1:$W$2481,22,FALSE),IF($A$4="D",VLOOKUP(B1641,lingue!$A$1:$W$2481,16,FALSE),IF($A$4="F",VLOOKUP(B1641,lingue!$A$1:$W$2481,18,FALSE)))))))</f>
        <v>SCAFFALE AGGIUNTIVO QUICK BIFRONTE CON 2 MENSOLE INCLINABILI PROF. 600 MM + 4 NEXIT NX6417B5101 GRIGIO SCURO - DIM. MM L=985 P=925 A=1813</v>
      </c>
      <c r="E1641" s="23" t="str">
        <f>IF($A$4="I",VLOOKUP(B1641,lingue!$A$1:$W$2481,13,FALSE),IF($A$4="GB",VLOOKUP(B1641,lingue!$A$1:$W$2481,15,FALSE),IF($A$4="E",VLOOKUP(B1641,lingue!$A$1:$W$2481,21,FALSE),IF($A$4="PL",VLOOKUP(B1641,lingue!$A$1:$W$2481,23,FALSE),IF($A$4="D",VLOOKUP(B1641,lingue!$A$1:$W$2481,17,FALSE),IF($A$4="F",VLOOKUP(B1641,lingue!$A$1:$W$2481,19,FALSE)))))))</f>
        <v>SCAFFALE E MENSOLE ZINCATE - FORNITO SMONTATO</v>
      </c>
      <c r="F1641" s="28"/>
      <c r="G1641" s="8"/>
      <c r="J1641" s="25">
        <v>1</v>
      </c>
      <c r="K1641" s="26"/>
      <c r="L1641" s="27">
        <v>297.12</v>
      </c>
      <c r="M1641" s="102"/>
    </row>
    <row r="1642" spans="1:13" ht="21.75" customHeight="1" x14ac:dyDescent="0.25">
      <c r="A1642" s="34" t="s">
        <v>1238</v>
      </c>
      <c r="B1642" s="22" t="s">
        <v>1620</v>
      </c>
      <c r="D1642" s="8" t="str">
        <f>IF($A$4="I",VLOOKUP(B1642,lingue!$A$1:$W$2481,12,FALSE),IF($A$4="GB",VLOOKUP(B1642,lingue!$A$1:$W$2481,14,FALSE),IF($A$4="E",VLOOKUP(B1642,lingue!$A$1:$W$2481,20,FALSE),IF($A$4="PL",VLOOKUP(B1642,lingue!$A$1:$W$2481,22,FALSE),IF($A$4="D",VLOOKUP(B1642,lingue!$A$1:$W$2481,16,FALSE),IF($A$4="F",VLOOKUP(B1642,lingue!$A$1:$W$2481,18,FALSE)))))))</f>
        <v>SCAFFALE AGGIUNTIVO QUICK BIFRONTE CON 2 MENSOLE INCLINABILI PROF. 600 MM + 4 NEXIT REPLAST NX6417B5401 GRIGIO SCURO - DIM. MM L=985 P=925 A=1813</v>
      </c>
      <c r="E1642" s="23" t="str">
        <f>IF($A$4="I",VLOOKUP(B1642,lingue!$A$1:$W$2481,13,FALSE),IF($A$4="GB",VLOOKUP(B1642,lingue!$A$1:$W$2481,15,FALSE),IF($A$4="E",VLOOKUP(B1642,lingue!$A$1:$W$2481,21,FALSE),IF($A$4="PL",VLOOKUP(B1642,lingue!$A$1:$W$2481,23,FALSE),IF($A$4="D",VLOOKUP(B1642,lingue!$A$1:$W$2481,17,FALSE),IF($A$4="F",VLOOKUP(B1642,lingue!$A$1:$W$2481,19,FALSE)))))))</f>
        <v>SCAFFALE E MENSOLE ZINCATE - FORNITO SMONTATO</v>
      </c>
      <c r="F1642" s="28"/>
      <c r="G1642" s="8"/>
      <c r="J1642" s="25">
        <v>1</v>
      </c>
      <c r="K1642" s="26"/>
      <c r="L1642" s="27">
        <v>289.94</v>
      </c>
      <c r="M1642" s="102"/>
    </row>
    <row r="1643" spans="1:13" ht="21.75" customHeight="1" x14ac:dyDescent="0.25">
      <c r="A1643" s="34" t="s">
        <v>1238</v>
      </c>
      <c r="B1643" s="22" t="s">
        <v>1621</v>
      </c>
      <c r="D1643" s="8" t="str">
        <f>IF($A$4="I",VLOOKUP(B1643,lingue!$A$1:$W$2481,12,FALSE),IF($A$4="GB",VLOOKUP(B1643,lingue!$A$1:$W$2481,14,FALSE),IF($A$4="E",VLOOKUP(B1643,lingue!$A$1:$W$2481,20,FALSE),IF($A$4="PL",VLOOKUP(B1643,lingue!$A$1:$W$2481,22,FALSE),IF($A$4="D",VLOOKUP(B1643,lingue!$A$1:$W$2481,16,FALSE),IF($A$4="F",VLOOKUP(B1643,lingue!$A$1:$W$2481,18,FALSE)))))))</f>
        <v>SCAFFALE AGGIUNTIVO QUICK BIFRONTE CON 2 MENSOLE INCLINABILI PROF. 600 MM + 4 NEXIT NX6422B5101 GRIGIO SCURO - DIM. MM L=985 P=925 A=1813</v>
      </c>
      <c r="E1643" s="23" t="str">
        <f>IF($A$4="I",VLOOKUP(B1643,lingue!$A$1:$W$2481,13,FALSE),IF($A$4="GB",VLOOKUP(B1643,lingue!$A$1:$W$2481,15,FALSE),IF($A$4="E",VLOOKUP(B1643,lingue!$A$1:$W$2481,21,FALSE),IF($A$4="PL",VLOOKUP(B1643,lingue!$A$1:$W$2481,23,FALSE),IF($A$4="D",VLOOKUP(B1643,lingue!$A$1:$W$2481,17,FALSE),IF($A$4="F",VLOOKUP(B1643,lingue!$A$1:$W$2481,19,FALSE)))))))</f>
        <v>SCAFFALE E MENSOLE ZINCATE - FORNITO SMONTATO</v>
      </c>
      <c r="F1643" s="28"/>
      <c r="G1643" s="8"/>
      <c r="J1643" s="25">
        <v>1</v>
      </c>
      <c r="K1643" s="26"/>
      <c r="L1643" s="27">
        <v>312.01</v>
      </c>
      <c r="M1643" s="102"/>
    </row>
    <row r="1644" spans="1:13" ht="21.75" customHeight="1" x14ac:dyDescent="0.25">
      <c r="A1644" s="34" t="s">
        <v>1238</v>
      </c>
      <c r="B1644" s="22" t="s">
        <v>1622</v>
      </c>
      <c r="D1644" s="8" t="str">
        <f>IF($A$4="I",VLOOKUP(B1644,lingue!$A$1:$W$2481,12,FALSE),IF($A$4="GB",VLOOKUP(B1644,lingue!$A$1:$W$2481,14,FALSE),IF($A$4="E",VLOOKUP(B1644,lingue!$A$1:$W$2481,20,FALSE),IF($A$4="PL",VLOOKUP(B1644,lingue!$A$1:$W$2481,22,FALSE),IF($A$4="D",VLOOKUP(B1644,lingue!$A$1:$W$2481,16,FALSE),IF($A$4="F",VLOOKUP(B1644,lingue!$A$1:$W$2481,18,FALSE)))))))</f>
        <v>SCAFFALE AGGIUNTIVO QUICK BIFRONTE CON 2 MENSOLE INCLINABILI PROF. 600 MM + 4 NEXIT REPLAST NX6422B5401 GRIGIO SCURO - DIM. MM L=985 P=925 A=1813</v>
      </c>
      <c r="E1644" s="23" t="str">
        <f>IF($A$4="I",VLOOKUP(B1644,lingue!$A$1:$W$2481,13,FALSE),IF($A$4="GB",VLOOKUP(B1644,lingue!$A$1:$W$2481,15,FALSE),IF($A$4="E",VLOOKUP(B1644,lingue!$A$1:$W$2481,21,FALSE),IF($A$4="PL",VLOOKUP(B1644,lingue!$A$1:$W$2481,23,FALSE),IF($A$4="D",VLOOKUP(B1644,lingue!$A$1:$W$2481,17,FALSE),IF($A$4="F",VLOOKUP(B1644,lingue!$A$1:$W$2481,19,FALSE)))))))</f>
        <v>SCAFFALE E MENSOLE ZINCATE - FORNITO SMONTATO</v>
      </c>
      <c r="F1644" s="28"/>
      <c r="G1644" s="8"/>
      <c r="J1644" s="25">
        <v>1</v>
      </c>
      <c r="K1644" s="26"/>
      <c r="L1644" s="27">
        <v>302.57000000000005</v>
      </c>
      <c r="M1644" s="102"/>
    </row>
    <row r="1645" spans="1:13" ht="21.75" customHeight="1" x14ac:dyDescent="0.25">
      <c r="A1645" s="34" t="s">
        <v>1238</v>
      </c>
      <c r="B1645" s="22" t="s">
        <v>1623</v>
      </c>
      <c r="D1645" s="8" t="str">
        <f>IF($A$4="I",VLOOKUP(B1645,lingue!$A$1:$W$2481,12,FALSE),IF($A$4="GB",VLOOKUP(B1645,lingue!$A$1:$W$2481,14,FALSE),IF($A$4="E",VLOOKUP(B1645,lingue!$A$1:$W$2481,20,FALSE),IF($A$4="PL",VLOOKUP(B1645,lingue!$A$1:$W$2481,22,FALSE),IF($A$4="D",VLOOKUP(B1645,lingue!$A$1:$W$2481,16,FALSE),IF($A$4="F",VLOOKUP(B1645,lingue!$A$1:$W$2481,18,FALSE)))))))</f>
        <v xml:space="preserve">MENSOLA QUICK INCLINABILE AGGIUNTIVA PROF. 220 MM + 3 NEXIT NX3212A5101 GRIGIO SCURO - DIM. MM L=955 P=220 </v>
      </c>
      <c r="E1645" s="23" t="str">
        <f>IF($A$4="I",VLOOKUP(B1645,lingue!$A$1:$W$2481,13,FALSE),IF($A$4="GB",VLOOKUP(B1645,lingue!$A$1:$W$2481,15,FALSE),IF($A$4="E",VLOOKUP(B1645,lingue!$A$1:$W$2481,21,FALSE),IF($A$4="PL",VLOOKUP(B1645,lingue!$A$1:$W$2481,23,FALSE),IF($A$4="D",VLOOKUP(B1645,lingue!$A$1:$W$2481,17,FALSE),IF($A$4="F",VLOOKUP(B1645,lingue!$A$1:$W$2481,19,FALSE)))))))</f>
        <v>MENSOLE ZINCATE - FORNITO SMONTATO</v>
      </c>
      <c r="F1645" s="28"/>
      <c r="G1645" s="8"/>
      <c r="J1645" s="25">
        <v>1</v>
      </c>
      <c r="K1645" s="26"/>
      <c r="L1645" s="27">
        <v>56.64</v>
      </c>
      <c r="M1645" s="102"/>
    </row>
    <row r="1646" spans="1:13" ht="21.75" customHeight="1" x14ac:dyDescent="0.25">
      <c r="A1646" s="34" t="s">
        <v>1238</v>
      </c>
      <c r="B1646" s="22" t="s">
        <v>1624</v>
      </c>
      <c r="D1646" s="8" t="str">
        <f>IF($A$4="I",VLOOKUP(B1646,lingue!$A$1:$W$2481,12,FALSE),IF($A$4="GB",VLOOKUP(B1646,lingue!$A$1:$W$2481,14,FALSE),IF($A$4="E",VLOOKUP(B1646,lingue!$A$1:$W$2481,20,FALSE),IF($A$4="PL",VLOOKUP(B1646,lingue!$A$1:$W$2481,22,FALSE),IF($A$4="D",VLOOKUP(B1646,lingue!$A$1:$W$2481,16,FALSE),IF($A$4="F",VLOOKUP(B1646,lingue!$A$1:$W$2481,18,FALSE)))))))</f>
        <v xml:space="preserve">MENSOLA QUICK INCLINABILE AGGIUNTIVA PROF. 220 MM + 3 NEXIT REPLAST NX3212A5401 GRIGIO SCURO - DIM. MM L=955 P=220 </v>
      </c>
      <c r="E1646" s="23" t="str">
        <f>IF($A$4="I",VLOOKUP(B1646,lingue!$A$1:$W$2481,13,FALSE),IF($A$4="GB",VLOOKUP(B1646,lingue!$A$1:$W$2481,15,FALSE),IF($A$4="E",VLOOKUP(B1646,lingue!$A$1:$W$2481,21,FALSE),IF($A$4="PL",VLOOKUP(B1646,lingue!$A$1:$W$2481,23,FALSE),IF($A$4="D",VLOOKUP(B1646,lingue!$A$1:$W$2481,17,FALSE),IF($A$4="F",VLOOKUP(B1646,lingue!$A$1:$W$2481,19,FALSE)))))))</f>
        <v>MENSOLE ZINCATE - FORNITO SMONTATO</v>
      </c>
      <c r="F1646" s="28"/>
      <c r="G1646" s="8"/>
      <c r="J1646" s="25">
        <v>1</v>
      </c>
      <c r="K1646" s="26"/>
      <c r="L1646" s="27">
        <v>54.44</v>
      </c>
      <c r="M1646" s="102"/>
    </row>
    <row r="1647" spans="1:13" ht="21.75" customHeight="1" x14ac:dyDescent="0.25">
      <c r="A1647" s="34" t="s">
        <v>1238</v>
      </c>
      <c r="B1647" s="22" t="s">
        <v>1625</v>
      </c>
      <c r="D1647" s="8" t="str">
        <f>IF($A$4="I",VLOOKUP(B1647,lingue!$A$1:$W$2481,12,FALSE),IF($A$4="GB",VLOOKUP(B1647,lingue!$A$1:$W$2481,14,FALSE),IF($A$4="E",VLOOKUP(B1647,lingue!$A$1:$W$2481,20,FALSE),IF($A$4="PL",VLOOKUP(B1647,lingue!$A$1:$W$2481,22,FALSE),IF($A$4="D",VLOOKUP(B1647,lingue!$A$1:$W$2481,16,FALSE),IF($A$4="F",VLOOKUP(B1647,lingue!$A$1:$W$2481,18,FALSE)))))))</f>
        <v xml:space="preserve">MENSOLA QUICK INCLINABILE AGGIUNTIVA PROF. 220 MM + 3 NEXIT NX3217A5101 GRIGIO SCURO - DIM. MM L=955 P=220 </v>
      </c>
      <c r="E1647" s="23" t="str">
        <f>IF($A$4="I",VLOOKUP(B1647,lingue!$A$1:$W$2481,13,FALSE),IF($A$4="GB",VLOOKUP(B1647,lingue!$A$1:$W$2481,15,FALSE),IF($A$4="E",VLOOKUP(B1647,lingue!$A$1:$W$2481,21,FALSE),IF($A$4="PL",VLOOKUP(B1647,lingue!$A$1:$W$2481,23,FALSE),IF($A$4="D",VLOOKUP(B1647,lingue!$A$1:$W$2481,17,FALSE),IF($A$4="F",VLOOKUP(B1647,lingue!$A$1:$W$2481,19,FALSE)))))))</f>
        <v>MENSOLE ZINCATE - FORNITO SMONTATO</v>
      </c>
      <c r="F1647" s="28"/>
      <c r="G1647" s="8"/>
      <c r="J1647" s="25">
        <v>1</v>
      </c>
      <c r="K1647" s="26"/>
      <c r="L1647" s="27">
        <v>58.73</v>
      </c>
      <c r="M1647" s="102"/>
    </row>
    <row r="1648" spans="1:13" ht="21.75" customHeight="1" x14ac:dyDescent="0.25">
      <c r="A1648" s="34" t="s">
        <v>1238</v>
      </c>
      <c r="B1648" s="22" t="s">
        <v>1626</v>
      </c>
      <c r="D1648" s="8" t="str">
        <f>IF($A$4="I",VLOOKUP(B1648,lingue!$A$1:$W$2481,12,FALSE),IF($A$4="GB",VLOOKUP(B1648,lingue!$A$1:$W$2481,14,FALSE),IF($A$4="E",VLOOKUP(B1648,lingue!$A$1:$W$2481,20,FALSE),IF($A$4="PL",VLOOKUP(B1648,lingue!$A$1:$W$2481,22,FALSE),IF($A$4="D",VLOOKUP(B1648,lingue!$A$1:$W$2481,16,FALSE),IF($A$4="F",VLOOKUP(B1648,lingue!$A$1:$W$2481,18,FALSE)))))))</f>
        <v xml:space="preserve">MENSOLA QUICK INCLINABILE AGGIUNTIVA PROF. 220 MM + 3 NEXIT REPLAST NX3217A5401 GRIGIO SCURO - DIM. MM L=955 P=220 </v>
      </c>
      <c r="E1648" s="23" t="str">
        <f>IF($A$4="I",VLOOKUP(B1648,lingue!$A$1:$W$2481,13,FALSE),IF($A$4="GB",VLOOKUP(B1648,lingue!$A$1:$W$2481,15,FALSE),IF($A$4="E",VLOOKUP(B1648,lingue!$A$1:$W$2481,21,FALSE),IF($A$4="PL",VLOOKUP(B1648,lingue!$A$1:$W$2481,23,FALSE),IF($A$4="D",VLOOKUP(B1648,lingue!$A$1:$W$2481,17,FALSE),IF($A$4="F",VLOOKUP(B1648,lingue!$A$1:$W$2481,19,FALSE)))))))</f>
        <v>MENSOLE ZINCATE - FORNITO SMONTATO</v>
      </c>
      <c r="F1648" s="28"/>
      <c r="G1648" s="8"/>
      <c r="J1648" s="25">
        <v>1</v>
      </c>
      <c r="K1648" s="26"/>
      <c r="L1648" s="27">
        <v>56.239999999999995</v>
      </c>
      <c r="M1648" s="102"/>
    </row>
    <row r="1649" spans="1:13" ht="21.75" customHeight="1" x14ac:dyDescent="0.25">
      <c r="A1649" s="34" t="s">
        <v>1238</v>
      </c>
      <c r="B1649" s="22" t="s">
        <v>1627</v>
      </c>
      <c r="D1649" s="8" t="str">
        <f>IF($A$4="I",VLOOKUP(B1649,lingue!$A$1:$W$2481,12,FALSE),IF($A$4="GB",VLOOKUP(B1649,lingue!$A$1:$W$2481,14,FALSE),IF($A$4="E",VLOOKUP(B1649,lingue!$A$1:$W$2481,20,FALSE),IF($A$4="PL",VLOOKUP(B1649,lingue!$A$1:$W$2481,22,FALSE),IF($A$4="D",VLOOKUP(B1649,lingue!$A$1:$W$2481,16,FALSE),IF($A$4="F",VLOOKUP(B1649,lingue!$A$1:$W$2481,18,FALSE)))))))</f>
        <v xml:space="preserve">MENSOLA QUICK INCLINABILE AGGIUNTIVA PROF. 320 MM + 4 NEXIT NX3212A5101 GRIGIO SCURO - DIM. MM L=955 P=320 </v>
      </c>
      <c r="E1649" s="23" t="str">
        <f>IF($A$4="I",VLOOKUP(B1649,lingue!$A$1:$W$2481,13,FALSE),IF($A$4="GB",VLOOKUP(B1649,lingue!$A$1:$W$2481,15,FALSE),IF($A$4="E",VLOOKUP(B1649,lingue!$A$1:$W$2481,21,FALSE),IF($A$4="PL",VLOOKUP(B1649,lingue!$A$1:$W$2481,23,FALSE),IF($A$4="D",VLOOKUP(B1649,lingue!$A$1:$W$2481,17,FALSE),IF($A$4="F",VLOOKUP(B1649,lingue!$A$1:$W$2481,19,FALSE)))))))</f>
        <v>MENSOLE ZINCATE - FORNITO SMONTATO</v>
      </c>
      <c r="F1649" s="28"/>
      <c r="G1649" s="8"/>
      <c r="J1649" s="25">
        <v>1</v>
      </c>
      <c r="K1649" s="26"/>
      <c r="L1649" s="27">
        <v>66.81</v>
      </c>
      <c r="M1649" s="102"/>
    </row>
    <row r="1650" spans="1:13" ht="21.75" customHeight="1" x14ac:dyDescent="0.25">
      <c r="A1650" s="34" t="s">
        <v>1238</v>
      </c>
      <c r="B1650" s="22" t="s">
        <v>1628</v>
      </c>
      <c r="D1650" s="8" t="str">
        <f>IF($A$4="I",VLOOKUP(B1650,lingue!$A$1:$W$2481,12,FALSE),IF($A$4="GB",VLOOKUP(B1650,lingue!$A$1:$W$2481,14,FALSE),IF($A$4="E",VLOOKUP(B1650,lingue!$A$1:$W$2481,20,FALSE),IF($A$4="PL",VLOOKUP(B1650,lingue!$A$1:$W$2481,22,FALSE),IF($A$4="D",VLOOKUP(B1650,lingue!$A$1:$W$2481,16,FALSE),IF($A$4="F",VLOOKUP(B1650,lingue!$A$1:$W$2481,18,FALSE)))))))</f>
        <v xml:space="preserve">MENSOLA QUICK INCLINABILE AGGIUNTIVA PROF. 320 MM + 4 NEXIT REPLAST NX3212A5401 GRIGIO SCURO - DIM. MM L=955 P=320 </v>
      </c>
      <c r="E1650" s="23" t="str">
        <f>IF($A$4="I",VLOOKUP(B1650,lingue!$A$1:$W$2481,13,FALSE),IF($A$4="GB",VLOOKUP(B1650,lingue!$A$1:$W$2481,15,FALSE),IF($A$4="E",VLOOKUP(B1650,lingue!$A$1:$W$2481,21,FALSE),IF($A$4="PL",VLOOKUP(B1650,lingue!$A$1:$W$2481,23,FALSE),IF($A$4="D",VLOOKUP(B1650,lingue!$A$1:$W$2481,17,FALSE),IF($A$4="F",VLOOKUP(B1650,lingue!$A$1:$W$2481,19,FALSE)))))))</f>
        <v>MENSOLE ZINCATE - FORNITO SMONTATO</v>
      </c>
      <c r="F1650" s="28"/>
      <c r="G1650" s="8"/>
      <c r="J1650" s="25">
        <v>1</v>
      </c>
      <c r="K1650" s="26"/>
      <c r="L1650" s="27">
        <v>63.879999999999995</v>
      </c>
      <c r="M1650" s="102"/>
    </row>
    <row r="1651" spans="1:13" ht="21.75" customHeight="1" x14ac:dyDescent="0.25">
      <c r="A1651" s="34" t="s">
        <v>1238</v>
      </c>
      <c r="B1651" s="22" t="s">
        <v>1629</v>
      </c>
      <c r="D1651" s="8" t="str">
        <f>IF($A$4="I",VLOOKUP(B1651,lingue!$A$1:$W$2481,12,FALSE),IF($A$4="GB",VLOOKUP(B1651,lingue!$A$1:$W$2481,14,FALSE),IF($A$4="E",VLOOKUP(B1651,lingue!$A$1:$W$2481,20,FALSE),IF($A$4="PL",VLOOKUP(B1651,lingue!$A$1:$W$2481,22,FALSE),IF($A$4="D",VLOOKUP(B1651,lingue!$A$1:$W$2481,16,FALSE),IF($A$4="F",VLOOKUP(B1651,lingue!$A$1:$W$2481,18,FALSE)))))))</f>
        <v xml:space="preserve">MENSOLA QUICK INCLINABILE AGGIUNTIVA PROF. 320 MM + 4 NEXIT NX3217A5101 GRIGIO SCURO - DIM. MM L=955 P=320 </v>
      </c>
      <c r="E1651" s="23" t="str">
        <f>IF($A$4="I",VLOOKUP(B1651,lingue!$A$1:$W$2481,13,FALSE),IF($A$4="GB",VLOOKUP(B1651,lingue!$A$1:$W$2481,15,FALSE),IF($A$4="E",VLOOKUP(B1651,lingue!$A$1:$W$2481,21,FALSE),IF($A$4="PL",VLOOKUP(B1651,lingue!$A$1:$W$2481,23,FALSE),IF($A$4="D",VLOOKUP(B1651,lingue!$A$1:$W$2481,17,FALSE),IF($A$4="F",VLOOKUP(B1651,lingue!$A$1:$W$2481,19,FALSE)))))))</f>
        <v>MENSOLE ZINCATE - FORNITO SMONTATO</v>
      </c>
      <c r="F1651" s="28"/>
      <c r="G1651" s="8"/>
      <c r="J1651" s="25">
        <v>1</v>
      </c>
      <c r="K1651" s="26"/>
      <c r="L1651" s="27">
        <v>69.599999999999994</v>
      </c>
      <c r="M1651" s="102"/>
    </row>
    <row r="1652" spans="1:13" ht="21.75" customHeight="1" x14ac:dyDescent="0.25">
      <c r="A1652" s="34" t="s">
        <v>1238</v>
      </c>
      <c r="B1652" s="22" t="s">
        <v>1630</v>
      </c>
      <c r="D1652" s="8" t="str">
        <f>IF($A$4="I",VLOOKUP(B1652,lingue!$A$1:$W$2481,12,FALSE),IF($A$4="GB",VLOOKUP(B1652,lingue!$A$1:$W$2481,14,FALSE),IF($A$4="E",VLOOKUP(B1652,lingue!$A$1:$W$2481,20,FALSE),IF($A$4="PL",VLOOKUP(B1652,lingue!$A$1:$W$2481,22,FALSE),IF($A$4="D",VLOOKUP(B1652,lingue!$A$1:$W$2481,16,FALSE),IF($A$4="F",VLOOKUP(B1652,lingue!$A$1:$W$2481,18,FALSE)))))))</f>
        <v xml:space="preserve">MENSOLA QUICK INCLINABILE AGGIUNTIVA PROF. 320 MM + 4 NEXIT REPLAST NX3217A5401 GRIGIO SCURO - DIM. MM L=955 P=320 </v>
      </c>
      <c r="E1652" s="23" t="str">
        <f>IF($A$4="I",VLOOKUP(B1652,lingue!$A$1:$W$2481,13,FALSE),IF($A$4="GB",VLOOKUP(B1652,lingue!$A$1:$W$2481,15,FALSE),IF($A$4="E",VLOOKUP(B1652,lingue!$A$1:$W$2481,21,FALSE),IF($A$4="PL",VLOOKUP(B1652,lingue!$A$1:$W$2481,23,FALSE),IF($A$4="D",VLOOKUP(B1652,lingue!$A$1:$W$2481,17,FALSE),IF($A$4="F",VLOOKUP(B1652,lingue!$A$1:$W$2481,19,FALSE)))))))</f>
        <v>MENSOLE ZINCATE - FORNITO SMONTATO</v>
      </c>
      <c r="F1652" s="28"/>
      <c r="G1652" s="8"/>
      <c r="J1652" s="25">
        <v>1</v>
      </c>
      <c r="K1652" s="26"/>
      <c r="L1652" s="27">
        <v>66.27</v>
      </c>
      <c r="M1652" s="102"/>
    </row>
    <row r="1653" spans="1:13" ht="21.75" customHeight="1" x14ac:dyDescent="0.25">
      <c r="A1653" s="34" t="s">
        <v>1238</v>
      </c>
      <c r="B1653" s="22" t="s">
        <v>1631</v>
      </c>
      <c r="D1653" s="8" t="str">
        <f>IF($A$4="I",VLOOKUP(B1653,lingue!$A$1:$W$2481,12,FALSE),IF($A$4="GB",VLOOKUP(B1653,lingue!$A$1:$W$2481,14,FALSE),IF($A$4="E",VLOOKUP(B1653,lingue!$A$1:$W$2481,20,FALSE),IF($A$4="PL",VLOOKUP(B1653,lingue!$A$1:$W$2481,22,FALSE),IF($A$4="D",VLOOKUP(B1653,lingue!$A$1:$W$2481,16,FALSE),IF($A$4="F",VLOOKUP(B1653,lingue!$A$1:$W$2481,18,FALSE)))))))</f>
        <v xml:space="preserve">MENSOLA QUICK INCLINABILE AGGIUNTIVA PROF. 320 MM + 2 NEXIT NX4312A5101 GRIGIO SCURO - DIM. MM L=955 P=320 </v>
      </c>
      <c r="E1653" s="23" t="str">
        <f>IF($A$4="I",VLOOKUP(B1653,lingue!$A$1:$W$2481,13,FALSE),IF($A$4="GB",VLOOKUP(B1653,lingue!$A$1:$W$2481,15,FALSE),IF($A$4="E",VLOOKUP(B1653,lingue!$A$1:$W$2481,21,FALSE),IF($A$4="PL",VLOOKUP(B1653,lingue!$A$1:$W$2481,23,FALSE),IF($A$4="D",VLOOKUP(B1653,lingue!$A$1:$W$2481,17,FALSE),IF($A$4="F",VLOOKUP(B1653,lingue!$A$1:$W$2481,19,FALSE)))))))</f>
        <v>MENSOLE ZINCATE - FORNITO SMONTATO</v>
      </c>
      <c r="F1653" s="28"/>
      <c r="G1653" s="8"/>
      <c r="J1653" s="25">
        <v>1</v>
      </c>
      <c r="K1653" s="26"/>
      <c r="L1653" s="27">
        <v>62.29</v>
      </c>
      <c r="M1653" s="102"/>
    </row>
    <row r="1654" spans="1:13" ht="21.75" customHeight="1" x14ac:dyDescent="0.25">
      <c r="A1654" s="34" t="s">
        <v>1238</v>
      </c>
      <c r="B1654" s="22" t="s">
        <v>1632</v>
      </c>
      <c r="D1654" s="8" t="str">
        <f>IF($A$4="I",VLOOKUP(B1654,lingue!$A$1:$W$2481,12,FALSE),IF($A$4="GB",VLOOKUP(B1654,lingue!$A$1:$W$2481,14,FALSE),IF($A$4="E",VLOOKUP(B1654,lingue!$A$1:$W$2481,20,FALSE),IF($A$4="PL",VLOOKUP(B1654,lingue!$A$1:$W$2481,22,FALSE),IF($A$4="D",VLOOKUP(B1654,lingue!$A$1:$W$2481,16,FALSE),IF($A$4="F",VLOOKUP(B1654,lingue!$A$1:$W$2481,18,FALSE)))))))</f>
        <v xml:space="preserve">MENSOLA QUICK INCLINABILE AGGIUNTIVA PROF. 320 MM + 2 NEXIT REPLAST NX4312A5401 GRIGIO SCURO - DIM. MM L=955 P=320 </v>
      </c>
      <c r="E1654" s="23" t="str">
        <f>IF($A$4="I",VLOOKUP(B1654,lingue!$A$1:$W$2481,13,FALSE),IF($A$4="GB",VLOOKUP(B1654,lingue!$A$1:$W$2481,15,FALSE),IF($A$4="E",VLOOKUP(B1654,lingue!$A$1:$W$2481,21,FALSE),IF($A$4="PL",VLOOKUP(B1654,lingue!$A$1:$W$2481,23,FALSE),IF($A$4="D",VLOOKUP(B1654,lingue!$A$1:$W$2481,17,FALSE),IF($A$4="F",VLOOKUP(B1654,lingue!$A$1:$W$2481,19,FALSE)))))))</f>
        <v>MENSOLE ZINCATE - FORNITO SMONTATO</v>
      </c>
      <c r="F1654" s="28"/>
      <c r="G1654" s="8"/>
      <c r="J1654" s="25">
        <v>1</v>
      </c>
      <c r="K1654" s="26"/>
      <c r="L1654" s="27">
        <v>60.05</v>
      </c>
      <c r="M1654" s="102"/>
    </row>
    <row r="1655" spans="1:13" ht="21.75" customHeight="1" x14ac:dyDescent="0.25">
      <c r="A1655" s="34" t="s">
        <v>1238</v>
      </c>
      <c r="B1655" s="22" t="s">
        <v>1633</v>
      </c>
      <c r="D1655" s="8" t="str">
        <f>IF($A$4="I",VLOOKUP(B1655,lingue!$A$1:$W$2481,12,FALSE),IF($A$4="GB",VLOOKUP(B1655,lingue!$A$1:$W$2481,14,FALSE),IF($A$4="E",VLOOKUP(B1655,lingue!$A$1:$W$2481,20,FALSE),IF($A$4="PL",VLOOKUP(B1655,lingue!$A$1:$W$2481,22,FALSE),IF($A$4="D",VLOOKUP(B1655,lingue!$A$1:$W$2481,16,FALSE),IF($A$4="F",VLOOKUP(B1655,lingue!$A$1:$W$2481,18,FALSE)))))))</f>
        <v xml:space="preserve">MENSOLA QUICK INCLINABILE AGGIUNTIVA PROF. 320 MM + 2 NEXIT NX4317B5101 GRIGIO SCURO - DIM. MM L=955 P=320 </v>
      </c>
      <c r="E1655" s="23" t="str">
        <f>IF($A$4="I",VLOOKUP(B1655,lingue!$A$1:$W$2481,13,FALSE),IF($A$4="GB",VLOOKUP(B1655,lingue!$A$1:$W$2481,15,FALSE),IF($A$4="E",VLOOKUP(B1655,lingue!$A$1:$W$2481,21,FALSE),IF($A$4="PL",VLOOKUP(B1655,lingue!$A$1:$W$2481,23,FALSE),IF($A$4="D",VLOOKUP(B1655,lingue!$A$1:$W$2481,17,FALSE),IF($A$4="F",VLOOKUP(B1655,lingue!$A$1:$W$2481,19,FALSE)))))))</f>
        <v>MENSOLE ZINCATE - FORNITO SMONTATO</v>
      </c>
      <c r="F1655" s="28"/>
      <c r="G1655" s="8"/>
      <c r="J1655" s="25">
        <v>1</v>
      </c>
      <c r="K1655" s="26"/>
      <c r="L1655" s="27">
        <v>64.97999999999999</v>
      </c>
      <c r="M1655" s="102"/>
    </row>
    <row r="1656" spans="1:13" ht="21.75" customHeight="1" x14ac:dyDescent="0.25">
      <c r="A1656" s="34" t="s">
        <v>1238</v>
      </c>
      <c r="B1656" s="22" t="s">
        <v>1634</v>
      </c>
      <c r="D1656" s="8" t="str">
        <f>IF($A$4="I",VLOOKUP(B1656,lingue!$A$1:$W$2481,12,FALSE),IF($A$4="GB",VLOOKUP(B1656,lingue!$A$1:$W$2481,14,FALSE),IF($A$4="E",VLOOKUP(B1656,lingue!$A$1:$W$2481,20,FALSE),IF($A$4="PL",VLOOKUP(B1656,lingue!$A$1:$W$2481,22,FALSE),IF($A$4="D",VLOOKUP(B1656,lingue!$A$1:$W$2481,16,FALSE),IF($A$4="F",VLOOKUP(B1656,lingue!$A$1:$W$2481,18,FALSE)))))))</f>
        <v xml:space="preserve">MENSOLA QUICK INCLINABILE AGGIUNTIVA PROF. 320 MM + 2 NEXIT REPLAST NX4317B5401 GRIGIO SCURO - DIM. MM L=955 P=320 </v>
      </c>
      <c r="E1656" s="23" t="str">
        <f>IF($A$4="I",VLOOKUP(B1656,lingue!$A$1:$W$2481,13,FALSE),IF($A$4="GB",VLOOKUP(B1656,lingue!$A$1:$W$2481,15,FALSE),IF($A$4="E",VLOOKUP(B1656,lingue!$A$1:$W$2481,21,FALSE),IF($A$4="PL",VLOOKUP(B1656,lingue!$A$1:$W$2481,23,FALSE),IF($A$4="D",VLOOKUP(B1656,lingue!$A$1:$W$2481,17,FALSE),IF($A$4="F",VLOOKUP(B1656,lingue!$A$1:$W$2481,19,FALSE)))))))</f>
        <v>MENSOLE ZINCATE - FORNITO SMONTATO</v>
      </c>
      <c r="F1656" s="28"/>
      <c r="G1656" s="8"/>
      <c r="J1656" s="25">
        <v>1</v>
      </c>
      <c r="K1656" s="26"/>
      <c r="L1656" s="27">
        <v>62.339999999999996</v>
      </c>
      <c r="M1656" s="102"/>
    </row>
    <row r="1657" spans="1:13" ht="21.75" customHeight="1" x14ac:dyDescent="0.25">
      <c r="A1657" s="34" t="s">
        <v>1238</v>
      </c>
      <c r="B1657" s="22" t="s">
        <v>1635</v>
      </c>
      <c r="D1657" s="8" t="str">
        <f>IF($A$4="I",VLOOKUP(B1657,lingue!$A$1:$W$2481,12,FALSE),IF($A$4="GB",VLOOKUP(B1657,lingue!$A$1:$W$2481,14,FALSE),IF($A$4="E",VLOOKUP(B1657,lingue!$A$1:$W$2481,20,FALSE),IF($A$4="PL",VLOOKUP(B1657,lingue!$A$1:$W$2481,22,FALSE),IF($A$4="D",VLOOKUP(B1657,lingue!$A$1:$W$2481,16,FALSE),IF($A$4="F",VLOOKUP(B1657,lingue!$A$1:$W$2481,18,FALSE)))))))</f>
        <v xml:space="preserve">MENSOLA QUICK INCLINABILE AGGIUNTIVA PROF. 320 MM + 2 NEXIT NX4322B5101 GRIGIO SCURO - DIM. MM L=955 P=320 </v>
      </c>
      <c r="E1657" s="23" t="str">
        <f>IF($A$4="I",VLOOKUP(B1657,lingue!$A$1:$W$2481,13,FALSE),IF($A$4="GB",VLOOKUP(B1657,lingue!$A$1:$W$2481,15,FALSE),IF($A$4="E",VLOOKUP(B1657,lingue!$A$1:$W$2481,21,FALSE),IF($A$4="PL",VLOOKUP(B1657,lingue!$A$1:$W$2481,23,FALSE),IF($A$4="D",VLOOKUP(B1657,lingue!$A$1:$W$2481,17,FALSE),IF($A$4="F",VLOOKUP(B1657,lingue!$A$1:$W$2481,19,FALSE)))))))</f>
        <v>MENSOLE ZINCATE - FORNITO SMONTATO</v>
      </c>
      <c r="F1657" s="28"/>
      <c r="G1657" s="8"/>
      <c r="J1657" s="25">
        <v>1</v>
      </c>
      <c r="K1657" s="26"/>
      <c r="L1657" s="27">
        <v>67</v>
      </c>
      <c r="M1657" s="102"/>
    </row>
    <row r="1658" spans="1:13" ht="21.75" customHeight="1" x14ac:dyDescent="0.25">
      <c r="A1658" s="34" t="s">
        <v>1238</v>
      </c>
      <c r="B1658" s="22" t="s">
        <v>1636</v>
      </c>
      <c r="D1658" s="8" t="str">
        <f>IF($A$4="I",VLOOKUP(B1658,lingue!$A$1:$W$2481,12,FALSE),IF($A$4="GB",VLOOKUP(B1658,lingue!$A$1:$W$2481,14,FALSE),IF($A$4="E",VLOOKUP(B1658,lingue!$A$1:$W$2481,20,FALSE),IF($A$4="PL",VLOOKUP(B1658,lingue!$A$1:$W$2481,22,FALSE),IF($A$4="D",VLOOKUP(B1658,lingue!$A$1:$W$2481,16,FALSE),IF($A$4="F",VLOOKUP(B1658,lingue!$A$1:$W$2481,18,FALSE)))))))</f>
        <v xml:space="preserve">MENSOLA QUICK INCLINABILE AGGIUNTIVA PROF. 320 MM + 2 NEXIT REPLAST NX4322B5401 GRIGIO SCURO - DIM. MM L=955 P=320 </v>
      </c>
      <c r="E1658" s="23" t="str">
        <f>IF($A$4="I",VLOOKUP(B1658,lingue!$A$1:$W$2481,13,FALSE),IF($A$4="GB",VLOOKUP(B1658,lingue!$A$1:$W$2481,15,FALSE),IF($A$4="E",VLOOKUP(B1658,lingue!$A$1:$W$2481,21,FALSE),IF($A$4="PL",VLOOKUP(B1658,lingue!$A$1:$W$2481,23,FALSE),IF($A$4="D",VLOOKUP(B1658,lingue!$A$1:$W$2481,17,FALSE),IF($A$4="F",VLOOKUP(B1658,lingue!$A$1:$W$2481,19,FALSE)))))))</f>
        <v>MENSOLE ZINCATE - FORNITO SMONTATO</v>
      </c>
      <c r="F1658" s="28"/>
      <c r="G1658" s="8"/>
      <c r="J1658" s="25">
        <v>1</v>
      </c>
      <c r="K1658" s="26"/>
      <c r="L1658" s="27">
        <v>64.05</v>
      </c>
      <c r="M1658" s="102"/>
    </row>
    <row r="1659" spans="1:13" ht="21.75" customHeight="1" x14ac:dyDescent="0.25">
      <c r="A1659" s="34" t="s">
        <v>1238</v>
      </c>
      <c r="B1659" s="22" t="s">
        <v>1637</v>
      </c>
      <c r="D1659" s="8" t="str">
        <f>IF($A$4="I",VLOOKUP(B1659,lingue!$A$1:$W$2481,12,FALSE),IF($A$4="GB",VLOOKUP(B1659,lingue!$A$1:$W$2481,14,FALSE),IF($A$4="E",VLOOKUP(B1659,lingue!$A$1:$W$2481,20,FALSE),IF($A$4="PL",VLOOKUP(B1659,lingue!$A$1:$W$2481,22,FALSE),IF($A$4="D",VLOOKUP(B1659,lingue!$A$1:$W$2481,16,FALSE),IF($A$4="F",VLOOKUP(B1659,lingue!$A$1:$W$2481,18,FALSE)))))))</f>
        <v xml:space="preserve">MENSOLA QUICK INCLINABILE AGGIUNTIVA PROF. 420 MM + 3 NEXIT NX4312A5101 GRIGIO SCURO - DIM. MM L=955 P=420 </v>
      </c>
      <c r="E1659" s="23" t="str">
        <f>IF($A$4="I",VLOOKUP(B1659,lingue!$A$1:$W$2481,13,FALSE),IF($A$4="GB",VLOOKUP(B1659,lingue!$A$1:$W$2481,15,FALSE),IF($A$4="E",VLOOKUP(B1659,lingue!$A$1:$W$2481,21,FALSE),IF($A$4="PL",VLOOKUP(B1659,lingue!$A$1:$W$2481,23,FALSE),IF($A$4="D",VLOOKUP(B1659,lingue!$A$1:$W$2481,17,FALSE),IF($A$4="F",VLOOKUP(B1659,lingue!$A$1:$W$2481,19,FALSE)))))))</f>
        <v>MENSOLE ZINCATE - FORNITO SMONTATO</v>
      </c>
      <c r="F1659" s="28"/>
      <c r="G1659" s="8"/>
      <c r="J1659" s="25">
        <v>1</v>
      </c>
      <c r="K1659" s="26"/>
      <c r="L1659" s="27">
        <v>67.569999999999993</v>
      </c>
      <c r="M1659" s="102"/>
    </row>
    <row r="1660" spans="1:13" ht="21.75" customHeight="1" x14ac:dyDescent="0.25">
      <c r="A1660" s="34" t="s">
        <v>1238</v>
      </c>
      <c r="B1660" s="22" t="s">
        <v>1638</v>
      </c>
      <c r="D1660" s="8" t="str">
        <f>IF($A$4="I",VLOOKUP(B1660,lingue!$A$1:$W$2481,12,FALSE),IF($A$4="GB",VLOOKUP(B1660,lingue!$A$1:$W$2481,14,FALSE),IF($A$4="E",VLOOKUP(B1660,lingue!$A$1:$W$2481,20,FALSE),IF($A$4="PL",VLOOKUP(B1660,lingue!$A$1:$W$2481,22,FALSE),IF($A$4="D",VLOOKUP(B1660,lingue!$A$1:$W$2481,16,FALSE),IF($A$4="F",VLOOKUP(B1660,lingue!$A$1:$W$2481,18,FALSE)))))))</f>
        <v xml:space="preserve">MENSOLA QUICK INCLINABILE AGGIUNTIVA PROF. 420 MM + 3 NEXIT REPLAST NX4312A5401 GRIGIO SCURO - DIM. MM L=955 P=420 </v>
      </c>
      <c r="E1660" s="23" t="str">
        <f>IF($A$4="I",VLOOKUP(B1660,lingue!$A$1:$W$2481,13,FALSE),IF($A$4="GB",VLOOKUP(B1660,lingue!$A$1:$W$2481,15,FALSE),IF($A$4="E",VLOOKUP(B1660,lingue!$A$1:$W$2481,21,FALSE),IF($A$4="PL",VLOOKUP(B1660,lingue!$A$1:$W$2481,23,FALSE),IF($A$4="D",VLOOKUP(B1660,lingue!$A$1:$W$2481,17,FALSE),IF($A$4="F",VLOOKUP(B1660,lingue!$A$1:$W$2481,19,FALSE)))))))</f>
        <v>MENSOLE ZINCATE - FORNITO SMONTATO</v>
      </c>
      <c r="F1660" s="28"/>
      <c r="G1660" s="8"/>
      <c r="J1660" s="25">
        <v>1</v>
      </c>
      <c r="K1660" s="26"/>
      <c r="L1660" s="27">
        <v>64.210000000000008</v>
      </c>
      <c r="M1660" s="102"/>
    </row>
    <row r="1661" spans="1:13" ht="21.75" customHeight="1" x14ac:dyDescent="0.25">
      <c r="A1661" s="34" t="s">
        <v>1238</v>
      </c>
      <c r="B1661" s="22" t="s">
        <v>1639</v>
      </c>
      <c r="D1661" s="8" t="str">
        <f>IF($A$4="I",VLOOKUP(B1661,lingue!$A$1:$W$2481,12,FALSE),IF($A$4="GB",VLOOKUP(B1661,lingue!$A$1:$W$2481,14,FALSE),IF($A$4="E",VLOOKUP(B1661,lingue!$A$1:$W$2481,20,FALSE),IF($A$4="PL",VLOOKUP(B1661,lingue!$A$1:$W$2481,22,FALSE),IF($A$4="D",VLOOKUP(B1661,lingue!$A$1:$W$2481,16,FALSE),IF($A$4="F",VLOOKUP(B1661,lingue!$A$1:$W$2481,18,FALSE)))))))</f>
        <v xml:space="preserve">MENSOLA QUICK INCLINABILE AGGIUNTIVA PROF. 420 MM + 3 NEXIT NX4317B5101 GRIGIO SCURO - DIM. MM L=955 P=420 </v>
      </c>
      <c r="E1661" s="23" t="str">
        <f>IF($A$4="I",VLOOKUP(B1661,lingue!$A$1:$W$2481,13,FALSE),IF($A$4="GB",VLOOKUP(B1661,lingue!$A$1:$W$2481,15,FALSE),IF($A$4="E",VLOOKUP(B1661,lingue!$A$1:$W$2481,21,FALSE),IF($A$4="PL",VLOOKUP(B1661,lingue!$A$1:$W$2481,23,FALSE),IF($A$4="D",VLOOKUP(B1661,lingue!$A$1:$W$2481,17,FALSE),IF($A$4="F",VLOOKUP(B1661,lingue!$A$1:$W$2481,19,FALSE)))))))</f>
        <v>MENSOLE ZINCATE - FORNITO SMONTATO</v>
      </c>
      <c r="F1661" s="28"/>
      <c r="G1661" s="8"/>
      <c r="J1661" s="25">
        <v>1</v>
      </c>
      <c r="K1661" s="26"/>
      <c r="L1661" s="27">
        <v>71.61</v>
      </c>
      <c r="M1661" s="102"/>
    </row>
    <row r="1662" spans="1:13" ht="21.75" customHeight="1" x14ac:dyDescent="0.25">
      <c r="A1662" s="34" t="s">
        <v>1238</v>
      </c>
      <c r="B1662" s="22" t="s">
        <v>1640</v>
      </c>
      <c r="D1662" s="8" t="str">
        <f>IF($A$4="I",VLOOKUP(B1662,lingue!$A$1:$W$2481,12,FALSE),IF($A$4="GB",VLOOKUP(B1662,lingue!$A$1:$W$2481,14,FALSE),IF($A$4="E",VLOOKUP(B1662,lingue!$A$1:$W$2481,20,FALSE),IF($A$4="PL",VLOOKUP(B1662,lingue!$A$1:$W$2481,22,FALSE),IF($A$4="D",VLOOKUP(B1662,lingue!$A$1:$W$2481,16,FALSE),IF($A$4="F",VLOOKUP(B1662,lingue!$A$1:$W$2481,18,FALSE)))))))</f>
        <v xml:space="preserve">MENSOLA QUICK INCLINABILE AGGIUNTIVA PROF. 420 MM + 3 NEXIT REPLAST NX4317B5401 GRIGIO SCURO - DIM. MM L=955 P=420 </v>
      </c>
      <c r="E1662" s="23" t="str">
        <f>IF($A$4="I",VLOOKUP(B1662,lingue!$A$1:$W$2481,13,FALSE),IF($A$4="GB",VLOOKUP(B1662,lingue!$A$1:$W$2481,15,FALSE),IF($A$4="E",VLOOKUP(B1662,lingue!$A$1:$W$2481,21,FALSE),IF($A$4="PL",VLOOKUP(B1662,lingue!$A$1:$W$2481,23,FALSE),IF($A$4="D",VLOOKUP(B1662,lingue!$A$1:$W$2481,17,FALSE),IF($A$4="F",VLOOKUP(B1662,lingue!$A$1:$W$2481,19,FALSE)))))))</f>
        <v>MENSOLE ZINCATE - FORNITO SMONTATO</v>
      </c>
      <c r="F1662" s="28"/>
      <c r="G1662" s="8"/>
      <c r="J1662" s="25">
        <v>1</v>
      </c>
      <c r="K1662" s="26"/>
      <c r="L1662" s="27">
        <v>67.650000000000006</v>
      </c>
      <c r="M1662" s="102"/>
    </row>
    <row r="1663" spans="1:13" ht="21.75" customHeight="1" x14ac:dyDescent="0.25">
      <c r="A1663" s="34" t="s">
        <v>1238</v>
      </c>
      <c r="B1663" s="22" t="s">
        <v>1641</v>
      </c>
      <c r="D1663" s="8" t="str">
        <f>IF($A$4="I",VLOOKUP(B1663,lingue!$A$1:$W$2481,12,FALSE),IF($A$4="GB",VLOOKUP(B1663,lingue!$A$1:$W$2481,14,FALSE),IF($A$4="E",VLOOKUP(B1663,lingue!$A$1:$W$2481,20,FALSE),IF($A$4="PL",VLOOKUP(B1663,lingue!$A$1:$W$2481,22,FALSE),IF($A$4="D",VLOOKUP(B1663,lingue!$A$1:$W$2481,16,FALSE),IF($A$4="F",VLOOKUP(B1663,lingue!$A$1:$W$2481,18,FALSE)))))))</f>
        <v xml:space="preserve">MENSOLA QUICK INCLINABILE AGGIUNTIVA PROF. 420 MM + 3 NEXIT NX4322B5101 GRIGIO SCURO - DIM. MM L=955 P=420 </v>
      </c>
      <c r="E1663" s="23" t="str">
        <f>IF($A$4="I",VLOOKUP(B1663,lingue!$A$1:$W$2481,13,FALSE),IF($A$4="GB",VLOOKUP(B1663,lingue!$A$1:$W$2481,15,FALSE),IF($A$4="E",VLOOKUP(B1663,lingue!$A$1:$W$2481,21,FALSE),IF($A$4="PL",VLOOKUP(B1663,lingue!$A$1:$W$2481,23,FALSE),IF($A$4="D",VLOOKUP(B1663,lingue!$A$1:$W$2481,17,FALSE),IF($A$4="F",VLOOKUP(B1663,lingue!$A$1:$W$2481,19,FALSE)))))))</f>
        <v>MENSOLE ZINCATE - FORNITO SMONTATO</v>
      </c>
      <c r="F1663" s="28"/>
      <c r="G1663" s="8"/>
      <c r="J1663" s="25">
        <v>1</v>
      </c>
      <c r="K1663" s="26"/>
      <c r="L1663" s="27">
        <v>74.64</v>
      </c>
      <c r="M1663" s="102"/>
    </row>
    <row r="1664" spans="1:13" ht="21.75" customHeight="1" x14ac:dyDescent="0.25">
      <c r="A1664" s="34" t="s">
        <v>1238</v>
      </c>
      <c r="B1664" s="22" t="s">
        <v>1642</v>
      </c>
      <c r="D1664" s="8" t="str">
        <f>IF($A$4="I",VLOOKUP(B1664,lingue!$A$1:$W$2481,12,FALSE),IF($A$4="GB",VLOOKUP(B1664,lingue!$A$1:$W$2481,14,FALSE),IF($A$4="E",VLOOKUP(B1664,lingue!$A$1:$W$2481,20,FALSE),IF($A$4="PL",VLOOKUP(B1664,lingue!$A$1:$W$2481,22,FALSE),IF($A$4="D",VLOOKUP(B1664,lingue!$A$1:$W$2481,16,FALSE),IF($A$4="F",VLOOKUP(B1664,lingue!$A$1:$W$2481,18,FALSE)))))))</f>
        <v xml:space="preserve">MENSOLA QUICK INCLINABILE AGGIUNTIVA PROF. 420 MM + 3 NEXIT REPLAST NX4322B5401 GRIGIO SCURO - DIM. MM L=955 P=420 </v>
      </c>
      <c r="E1664" s="23" t="str">
        <f>IF($A$4="I",VLOOKUP(B1664,lingue!$A$1:$W$2481,13,FALSE),IF($A$4="GB",VLOOKUP(B1664,lingue!$A$1:$W$2481,15,FALSE),IF($A$4="E",VLOOKUP(B1664,lingue!$A$1:$W$2481,21,FALSE),IF($A$4="PL",VLOOKUP(B1664,lingue!$A$1:$W$2481,23,FALSE),IF($A$4="D",VLOOKUP(B1664,lingue!$A$1:$W$2481,17,FALSE),IF($A$4="F",VLOOKUP(B1664,lingue!$A$1:$W$2481,19,FALSE)))))))</f>
        <v>MENSOLE ZINCATE - FORNITO SMONTATO</v>
      </c>
      <c r="F1664" s="28"/>
      <c r="G1664" s="8"/>
      <c r="J1664" s="25">
        <v>1</v>
      </c>
      <c r="K1664" s="26"/>
      <c r="L1664" s="27">
        <v>70.22</v>
      </c>
      <c r="M1664" s="102"/>
    </row>
    <row r="1665" spans="1:13" ht="21.75" customHeight="1" x14ac:dyDescent="0.25">
      <c r="A1665" s="34" t="s">
        <v>1238</v>
      </c>
      <c r="B1665" s="22" t="s">
        <v>1643</v>
      </c>
      <c r="D1665" s="8" t="str">
        <f>IF($A$4="I",VLOOKUP(B1665,lingue!$A$1:$W$2481,12,FALSE),IF($A$4="GB",VLOOKUP(B1665,lingue!$A$1:$W$2481,14,FALSE),IF($A$4="E",VLOOKUP(B1665,lingue!$A$1:$W$2481,20,FALSE),IF($A$4="PL",VLOOKUP(B1665,lingue!$A$1:$W$2481,22,FALSE),IF($A$4="D",VLOOKUP(B1665,lingue!$A$1:$W$2481,16,FALSE),IF($A$4="F",VLOOKUP(B1665,lingue!$A$1:$W$2481,18,FALSE)))))))</f>
        <v xml:space="preserve">MENSOLA QUICK INCLINABILE AGGIUNTIVA PROF. 600 MM + 2 NEXIT NX6412A5101 GRIGIO SCURO - DIM. MM L=955 P=600 </v>
      </c>
      <c r="E1665" s="23" t="str">
        <f>IF($A$4="I",VLOOKUP(B1665,lingue!$A$1:$W$2481,13,FALSE),IF($A$4="GB",VLOOKUP(B1665,lingue!$A$1:$W$2481,15,FALSE),IF($A$4="E",VLOOKUP(B1665,lingue!$A$1:$W$2481,21,FALSE),IF($A$4="PL",VLOOKUP(B1665,lingue!$A$1:$W$2481,23,FALSE),IF($A$4="D",VLOOKUP(B1665,lingue!$A$1:$W$2481,17,FALSE),IF($A$4="F",VLOOKUP(B1665,lingue!$A$1:$W$2481,19,FALSE)))))))</f>
        <v>MENSOLE ZINCATE - FORNITO SMONTATO</v>
      </c>
      <c r="F1665" s="28"/>
      <c r="G1665" s="8"/>
      <c r="J1665" s="25">
        <v>1</v>
      </c>
      <c r="K1665" s="26"/>
      <c r="L1665" s="27">
        <v>71.84</v>
      </c>
      <c r="M1665" s="102"/>
    </row>
    <row r="1666" spans="1:13" ht="21.75" customHeight="1" x14ac:dyDescent="0.25">
      <c r="A1666" s="34" t="s">
        <v>1238</v>
      </c>
      <c r="B1666" s="22" t="s">
        <v>1644</v>
      </c>
      <c r="D1666" s="8" t="str">
        <f>IF($A$4="I",VLOOKUP(B1666,lingue!$A$1:$W$2481,12,FALSE),IF($A$4="GB",VLOOKUP(B1666,lingue!$A$1:$W$2481,14,FALSE),IF($A$4="E",VLOOKUP(B1666,lingue!$A$1:$W$2481,20,FALSE),IF($A$4="PL",VLOOKUP(B1666,lingue!$A$1:$W$2481,22,FALSE),IF($A$4="D",VLOOKUP(B1666,lingue!$A$1:$W$2481,16,FALSE),IF($A$4="F",VLOOKUP(B1666,lingue!$A$1:$W$2481,18,FALSE)))))))</f>
        <v xml:space="preserve">MENSOLA QUICK INCLINABILE AGGIUNTIVA PROF. 600 MM + 2 NEXIT REPLAST NX6412A5401 GRIGIO SCURO - DIM. MM L=955 P=600 </v>
      </c>
      <c r="E1666" s="23" t="str">
        <f>IF($A$4="I",VLOOKUP(B1666,lingue!$A$1:$W$2481,13,FALSE),IF($A$4="GB",VLOOKUP(B1666,lingue!$A$1:$W$2481,15,FALSE),IF($A$4="E",VLOOKUP(B1666,lingue!$A$1:$W$2481,21,FALSE),IF($A$4="PL",VLOOKUP(B1666,lingue!$A$1:$W$2481,23,FALSE),IF($A$4="D",VLOOKUP(B1666,lingue!$A$1:$W$2481,17,FALSE),IF($A$4="F",VLOOKUP(B1666,lingue!$A$1:$W$2481,19,FALSE)))))))</f>
        <v>MENSOLE ZINCATE - FORNITO SMONTATO</v>
      </c>
      <c r="F1666" s="28"/>
      <c r="G1666" s="8"/>
      <c r="J1666" s="25">
        <v>1</v>
      </c>
      <c r="K1666" s="26"/>
      <c r="L1666" s="27">
        <v>68.650000000000006</v>
      </c>
      <c r="M1666" s="102"/>
    </row>
    <row r="1667" spans="1:13" ht="21.75" customHeight="1" x14ac:dyDescent="0.25">
      <c r="A1667" s="34" t="s">
        <v>1238</v>
      </c>
      <c r="B1667" s="22" t="s">
        <v>1645</v>
      </c>
      <c r="D1667" s="8" t="str">
        <f>IF($A$4="I",VLOOKUP(B1667,lingue!$A$1:$W$2481,12,FALSE),IF($A$4="GB",VLOOKUP(B1667,lingue!$A$1:$W$2481,14,FALSE),IF($A$4="E",VLOOKUP(B1667,lingue!$A$1:$W$2481,20,FALSE),IF($A$4="PL",VLOOKUP(B1667,lingue!$A$1:$W$2481,22,FALSE),IF($A$4="D",VLOOKUP(B1667,lingue!$A$1:$W$2481,16,FALSE),IF($A$4="F",VLOOKUP(B1667,lingue!$A$1:$W$2481,18,FALSE)))))))</f>
        <v xml:space="preserve">MENSOLA QUICK INCLINABILE AGGIUNTIVA PROF. 600 MM + 2 NEXIT NX6417B5101 GRIGIO SCURO - DIM. MM L=955 P=600 </v>
      </c>
      <c r="E1667" s="23" t="str">
        <f>IF($A$4="I",VLOOKUP(B1667,lingue!$A$1:$W$2481,13,FALSE),IF($A$4="GB",VLOOKUP(B1667,lingue!$A$1:$W$2481,15,FALSE),IF($A$4="E",VLOOKUP(B1667,lingue!$A$1:$W$2481,21,FALSE),IF($A$4="PL",VLOOKUP(B1667,lingue!$A$1:$W$2481,23,FALSE),IF($A$4="D",VLOOKUP(B1667,lingue!$A$1:$W$2481,17,FALSE),IF($A$4="F",VLOOKUP(B1667,lingue!$A$1:$W$2481,19,FALSE)))))))</f>
        <v>MENSOLE ZINCATE - FORNITO SMONTATO</v>
      </c>
      <c r="F1667" s="28"/>
      <c r="G1667" s="8"/>
      <c r="J1667" s="25">
        <v>1</v>
      </c>
      <c r="K1667" s="26"/>
      <c r="L1667" s="27">
        <v>74.760000000000005</v>
      </c>
      <c r="M1667" s="102"/>
    </row>
    <row r="1668" spans="1:13" ht="21.75" customHeight="1" x14ac:dyDescent="0.25">
      <c r="A1668" s="34" t="s">
        <v>1238</v>
      </c>
      <c r="B1668" s="22" t="s">
        <v>1646</v>
      </c>
      <c r="D1668" s="8" t="str">
        <f>IF($A$4="I",VLOOKUP(B1668,lingue!$A$1:$W$2481,12,FALSE),IF($A$4="GB",VLOOKUP(B1668,lingue!$A$1:$W$2481,14,FALSE),IF($A$4="E",VLOOKUP(B1668,lingue!$A$1:$W$2481,20,FALSE),IF($A$4="PL",VLOOKUP(B1668,lingue!$A$1:$W$2481,22,FALSE),IF($A$4="D",VLOOKUP(B1668,lingue!$A$1:$W$2481,16,FALSE),IF($A$4="F",VLOOKUP(B1668,lingue!$A$1:$W$2481,18,FALSE)))))))</f>
        <v xml:space="preserve">MENSOLA QUICK INCLINABILE AGGIUNTIVA PROF. 600 MM + 2 NEXIT REPLAST NX6417B5401 GRIGIO SCURO - DIM. MM L=955 P=600 </v>
      </c>
      <c r="E1668" s="23" t="str">
        <f>IF($A$4="I",VLOOKUP(B1668,lingue!$A$1:$W$2481,13,FALSE),IF($A$4="GB",VLOOKUP(B1668,lingue!$A$1:$W$2481,15,FALSE),IF($A$4="E",VLOOKUP(B1668,lingue!$A$1:$W$2481,21,FALSE),IF($A$4="PL",VLOOKUP(B1668,lingue!$A$1:$W$2481,23,FALSE),IF($A$4="D",VLOOKUP(B1668,lingue!$A$1:$W$2481,17,FALSE),IF($A$4="F",VLOOKUP(B1668,lingue!$A$1:$W$2481,19,FALSE)))))))</f>
        <v>MENSOLE ZINCATE - FORNITO SMONTATO</v>
      </c>
      <c r="F1668" s="28"/>
      <c r="G1668" s="8"/>
      <c r="J1668" s="25">
        <v>1</v>
      </c>
      <c r="K1668" s="26"/>
      <c r="L1668" s="27">
        <v>71.16</v>
      </c>
      <c r="M1668" s="102"/>
    </row>
    <row r="1669" spans="1:13" ht="21.75" customHeight="1" x14ac:dyDescent="0.25">
      <c r="A1669" s="34" t="s">
        <v>1238</v>
      </c>
      <c r="B1669" s="22" t="s">
        <v>1647</v>
      </c>
      <c r="D1669" s="8" t="str">
        <f>IF($A$4="I",VLOOKUP(B1669,lingue!$A$1:$W$2481,12,FALSE),IF($A$4="GB",VLOOKUP(B1669,lingue!$A$1:$W$2481,14,FALSE),IF($A$4="E",VLOOKUP(B1669,lingue!$A$1:$W$2481,20,FALSE),IF($A$4="PL",VLOOKUP(B1669,lingue!$A$1:$W$2481,22,FALSE),IF($A$4="D",VLOOKUP(B1669,lingue!$A$1:$W$2481,16,FALSE),IF($A$4="F",VLOOKUP(B1669,lingue!$A$1:$W$2481,18,FALSE)))))))</f>
        <v xml:space="preserve">MENSOLA QUICK INCLINABILE AGGIUNTIVA PROF. 600 MM + 2 NEXIT NX6422B5101 GRIGIO SCURO - DIM. MM L=955 P=600 </v>
      </c>
      <c r="E1669" s="23" t="str">
        <f>IF($A$4="I",VLOOKUP(B1669,lingue!$A$1:$W$2481,13,FALSE),IF($A$4="GB",VLOOKUP(B1669,lingue!$A$1:$W$2481,15,FALSE),IF($A$4="E",VLOOKUP(B1669,lingue!$A$1:$W$2481,21,FALSE),IF($A$4="PL",VLOOKUP(B1669,lingue!$A$1:$W$2481,23,FALSE),IF($A$4="D",VLOOKUP(B1669,lingue!$A$1:$W$2481,17,FALSE),IF($A$4="F",VLOOKUP(B1669,lingue!$A$1:$W$2481,19,FALSE)))))))</f>
        <v>MENSOLE ZINCATE - FORNITO SMONTATO</v>
      </c>
      <c r="F1669" s="28"/>
      <c r="G1669" s="8"/>
      <c r="J1669" s="25">
        <v>1</v>
      </c>
      <c r="K1669" s="26"/>
      <c r="L1669" s="27">
        <v>82.2</v>
      </c>
      <c r="M1669" s="102"/>
    </row>
    <row r="1670" spans="1:13" ht="21.75" customHeight="1" x14ac:dyDescent="0.25">
      <c r="A1670" s="34" t="s">
        <v>1238</v>
      </c>
      <c r="B1670" s="22" t="s">
        <v>1648</v>
      </c>
      <c r="D1670" s="8" t="str">
        <f>IF($A$4="I",VLOOKUP(B1670,lingue!$A$1:$W$2481,12,FALSE),IF($A$4="GB",VLOOKUP(B1670,lingue!$A$1:$W$2481,14,FALSE),IF($A$4="E",VLOOKUP(B1670,lingue!$A$1:$W$2481,20,FALSE),IF($A$4="PL",VLOOKUP(B1670,lingue!$A$1:$W$2481,22,FALSE),IF($A$4="D",VLOOKUP(B1670,lingue!$A$1:$W$2481,16,FALSE),IF($A$4="F",VLOOKUP(B1670,lingue!$A$1:$W$2481,18,FALSE)))))))</f>
        <v xml:space="preserve">MENSOLA QUICK INCLINABILE AGGIUNTIVA PROF. 600 MM + 2 NEXIT REPLAST NX6422B5401 GRIGIO SCURO - DIM. MM L=955 P=600 </v>
      </c>
      <c r="E1670" s="23" t="str">
        <f>IF($A$4="I",VLOOKUP(B1670,lingue!$A$1:$W$2481,13,FALSE),IF($A$4="GB",VLOOKUP(B1670,lingue!$A$1:$W$2481,15,FALSE),IF($A$4="E",VLOOKUP(B1670,lingue!$A$1:$W$2481,21,FALSE),IF($A$4="PL",VLOOKUP(B1670,lingue!$A$1:$W$2481,23,FALSE),IF($A$4="D",VLOOKUP(B1670,lingue!$A$1:$W$2481,17,FALSE),IF($A$4="F",VLOOKUP(B1670,lingue!$A$1:$W$2481,19,FALSE)))))))</f>
        <v>MENSOLE ZINCATE - FORNITO SMONTATO</v>
      </c>
      <c r="F1670" s="28"/>
      <c r="G1670" s="8"/>
      <c r="J1670" s="25">
        <v>1</v>
      </c>
      <c r="K1670" s="26"/>
      <c r="L1670" s="27">
        <v>77.48</v>
      </c>
      <c r="M1670" s="102"/>
    </row>
    <row r="1671" spans="1:13" ht="21.75" customHeight="1" x14ac:dyDescent="0.25">
      <c r="A1671" s="34" t="s">
        <v>1649</v>
      </c>
      <c r="B1671" s="22" t="s">
        <v>1650</v>
      </c>
      <c r="D1671" s="8" t="str">
        <f>IF($A$4="I",VLOOKUP(B1671,lingue!$A$1:$W$2481,12,FALSE),IF($A$4="GB",VLOOKUP(B1671,lingue!$A$1:$W$2481,14,FALSE),IF($A$4="E",VLOOKUP(B1671,lingue!$A$1:$W$2481,20,FALSE),IF($A$4="PL",VLOOKUP(B1671,lingue!$A$1:$W$2481,22,FALSE),IF($A$4="D",VLOOKUP(B1671,lingue!$A$1:$W$2481,16,FALSE),IF($A$4="F",VLOOKUP(B1671,lingue!$A$1:$W$2481,18,FALSE)))))))</f>
        <v>SCAFFALE FRAME CAMPATA BASE DOPPIA - CON CROCIERA - SENZA MENSOLE - LUCE INSERIMENTO 300 MM - DIM. MM L= 740 P=400 A=2010</v>
      </c>
      <c r="E1671" s="8" t="str">
        <f>IF($A$4="I",VLOOKUP(B1671,lingue!$A$1:$W$2481,13,FALSE),IF($A$4="GB",VLOOKUP(B1671,lingue!$A$1:$W$2481,15,FALSE),IF($A$4="E",VLOOKUP(B1671,lingue!$A$1:$W$2481,21,FALSE),IF($A$4="PL",VLOOKUP(B1671,lingue!$A$1:$W$2481,23,FALSE),IF($A$4="D",VLOOKUP(B1671,lingue!$A$1:$W$2481,17,FALSE),IF($A$4="F",VLOOKUP(B1671,lingue!$A$1:$W$2481,19,FALSE)))))))</f>
        <v>ZINCATO - FIANCATA FORNITA MONTATA</v>
      </c>
      <c r="F1671" s="28"/>
      <c r="G1671" s="8"/>
      <c r="J1671" s="25">
        <v>1</v>
      </c>
      <c r="K1671" s="26"/>
      <c r="L1671" s="27">
        <v>276.99</v>
      </c>
      <c r="M1671" s="102"/>
    </row>
    <row r="1672" spans="1:13" ht="21.75" customHeight="1" x14ac:dyDescent="0.25">
      <c r="A1672" s="34" t="s">
        <v>1649</v>
      </c>
      <c r="B1672" s="22" t="s">
        <v>1651</v>
      </c>
      <c r="D1672" s="8" t="str">
        <f>IF($A$4="I",VLOOKUP(B1672,lingue!$A$1:$W$2481,12,FALSE),IF($A$4="GB",VLOOKUP(B1672,lingue!$A$1:$W$2481,14,FALSE),IF($A$4="E",VLOOKUP(B1672,lingue!$A$1:$W$2481,20,FALSE),IF($A$4="PL",VLOOKUP(B1672,lingue!$A$1:$W$2481,22,FALSE),IF($A$4="D",VLOOKUP(B1672,lingue!$A$1:$W$2481,16,FALSE),IF($A$4="F",VLOOKUP(B1672,lingue!$A$1:$W$2481,18,FALSE)))))))</f>
        <v>SCAFFALE FRAME CAMPATA AGGIUNTIVA SINGOLA - SENZA CROCIERA - SENZA MENSOLE - LUCE INSERIMENTO 300 MM - DIM. MM L= 350 P=400 A=2010</v>
      </c>
      <c r="E1672" s="8" t="str">
        <f>IF($A$4="I",VLOOKUP(B1672,lingue!$A$1:$W$2481,13,FALSE),IF($A$4="GB",VLOOKUP(B1672,lingue!$A$1:$W$2481,15,FALSE),IF($A$4="E",VLOOKUP(B1672,lingue!$A$1:$W$2481,21,FALSE),IF($A$4="PL",VLOOKUP(B1672,lingue!$A$1:$W$2481,23,FALSE),IF($A$4="D",VLOOKUP(B1672,lingue!$A$1:$W$2481,17,FALSE),IF($A$4="F",VLOOKUP(B1672,lingue!$A$1:$W$2481,19,FALSE)))))))</f>
        <v>ZINCATO - FIANCATA FORNITA MONTATA</v>
      </c>
      <c r="F1672" s="28"/>
      <c r="G1672" s="8"/>
      <c r="J1672" s="25">
        <v>1</v>
      </c>
      <c r="K1672" s="26"/>
      <c r="L1672" s="27">
        <v>97.58</v>
      </c>
      <c r="M1672" s="102"/>
    </row>
    <row r="1673" spans="1:13" ht="21.75" customHeight="1" x14ac:dyDescent="0.25">
      <c r="A1673" s="34" t="s">
        <v>1649</v>
      </c>
      <c r="B1673" s="22" t="s">
        <v>1652</v>
      </c>
      <c r="D1673" s="8" t="str">
        <f>IF($A$4="I",VLOOKUP(B1673,lingue!$A$1:$W$2481,12,FALSE),IF($A$4="GB",VLOOKUP(B1673,lingue!$A$1:$W$2481,14,FALSE),IF($A$4="E",VLOOKUP(B1673,lingue!$A$1:$W$2481,20,FALSE),IF($A$4="PL",VLOOKUP(B1673,lingue!$A$1:$W$2481,22,FALSE),IF($A$4="D",VLOOKUP(B1673,lingue!$A$1:$W$2481,16,FALSE),IF($A$4="F",VLOOKUP(B1673,lingue!$A$1:$W$2481,18,FALSE)))))))</f>
        <v>SCAFFALE FRAME CROCIERA DI IRRIGIDIMENTO - ZINCATA</v>
      </c>
      <c r="E1673" s="8"/>
      <c r="F1673" s="28"/>
      <c r="G1673" s="8"/>
      <c r="J1673" s="25">
        <v>1</v>
      </c>
      <c r="K1673" s="26"/>
      <c r="L1673" s="27">
        <v>20.73</v>
      </c>
      <c r="M1673" s="102"/>
    </row>
    <row r="1674" spans="1:13" ht="21.75" customHeight="1" x14ac:dyDescent="0.25">
      <c r="A1674" s="34" t="s">
        <v>1649</v>
      </c>
      <c r="B1674" s="22" t="s">
        <v>1653</v>
      </c>
      <c r="D1674" s="8" t="str">
        <f>IF($A$4="I",VLOOKUP(B1674,lingue!$A$1:$W$2481,12,FALSE),IF($A$4="GB",VLOOKUP(B1674,lingue!$A$1:$W$2481,14,FALSE),IF($A$4="E",VLOOKUP(B1674,lingue!$A$1:$W$2481,20,FALSE),IF($A$4="PL",VLOOKUP(B1674,lingue!$A$1:$W$2481,22,FALSE),IF($A$4="D",VLOOKUP(B1674,lingue!$A$1:$W$2481,16,FALSE),IF($A$4="F",VLOOKUP(B1674,lingue!$A$1:$W$2481,18,FALSE)))))))</f>
        <v>SCAFFALE FRAME CAMPATA BASE SINGOLA - SENZA MENSOLE - LUCE INSERIMENTO 300 MM - DIM. MM L= 390 P=400 A=1010</v>
      </c>
      <c r="E1674" s="8" t="str">
        <f>IF($A$4="I",VLOOKUP(B1674,lingue!$A$1:$W$2481,13,FALSE),IF($A$4="GB",VLOOKUP(B1674,lingue!$A$1:$W$2481,15,FALSE),IF($A$4="E",VLOOKUP(B1674,lingue!$A$1:$W$2481,21,FALSE),IF($A$4="PL",VLOOKUP(B1674,lingue!$A$1:$W$2481,23,FALSE),IF($A$4="D",VLOOKUP(B1674,lingue!$A$1:$W$2481,17,FALSE),IF($A$4="F",VLOOKUP(B1674,lingue!$A$1:$W$2481,19,FALSE)))))))</f>
        <v>ZINCATO - FIANCATA FORNITA MONTATA</v>
      </c>
      <c r="F1674" s="28"/>
      <c r="G1674" s="8"/>
      <c r="J1674" s="25">
        <v>1</v>
      </c>
      <c r="K1674" s="26"/>
      <c r="L1674" s="27">
        <v>123.84</v>
      </c>
      <c r="M1674" s="102"/>
    </row>
    <row r="1675" spans="1:13" ht="21.75" customHeight="1" x14ac:dyDescent="0.25">
      <c r="A1675" s="34" t="s">
        <v>1649</v>
      </c>
      <c r="B1675" s="22" t="s">
        <v>1654</v>
      </c>
      <c r="D1675" s="8" t="str">
        <f>IF($A$4="I",VLOOKUP(B1675,lingue!$A$1:$W$2481,12,FALSE),IF($A$4="GB",VLOOKUP(B1675,lingue!$A$1:$W$2481,14,FALSE),IF($A$4="E",VLOOKUP(B1675,lingue!$A$1:$W$2481,20,FALSE),IF($A$4="PL",VLOOKUP(B1675,lingue!$A$1:$W$2481,22,FALSE),IF($A$4="D",VLOOKUP(B1675,lingue!$A$1:$W$2481,16,FALSE),IF($A$4="F",VLOOKUP(B1675,lingue!$A$1:$W$2481,18,FALSE)))))))</f>
        <v>SCAFFALE FRAME CAMPATA AGGIUNTIVA SINGOLA - SENZA MENSOLE - LUCE INSERIMENTO 300 MM - DIM. MM L= 350 P=400 A=1010</v>
      </c>
      <c r="E1675" s="8" t="str">
        <f>IF($A$4="I",VLOOKUP(B1675,lingue!$A$1:$W$2481,13,FALSE),IF($A$4="GB",VLOOKUP(B1675,lingue!$A$1:$W$2481,15,FALSE),IF($A$4="E",VLOOKUP(B1675,lingue!$A$1:$W$2481,21,FALSE),IF($A$4="PL",VLOOKUP(B1675,lingue!$A$1:$W$2481,23,FALSE),IF($A$4="D",VLOOKUP(B1675,lingue!$A$1:$W$2481,17,FALSE),IF($A$4="F",VLOOKUP(B1675,lingue!$A$1:$W$2481,19,FALSE)))))))</f>
        <v>ZINCATO - FIANCATA FORNITA MONTATA</v>
      </c>
      <c r="F1675" s="28"/>
      <c r="G1675" s="8"/>
      <c r="J1675" s="25">
        <v>1</v>
      </c>
      <c r="K1675" s="26"/>
      <c r="L1675" s="27">
        <v>79.22</v>
      </c>
      <c r="M1675" s="102"/>
    </row>
    <row r="1676" spans="1:13" ht="21.75" customHeight="1" x14ac:dyDescent="0.25">
      <c r="A1676" s="34" t="s">
        <v>1649</v>
      </c>
      <c r="B1676" s="22" t="s">
        <v>1655</v>
      </c>
      <c r="D1676" s="8" t="str">
        <f>IF($A$4="I",VLOOKUP(B1676,lingue!$A$1:$W$2481,12,FALSE),IF($A$4="GB",VLOOKUP(B1676,lingue!$A$1:$W$2481,14,FALSE),IF($A$4="E",VLOOKUP(B1676,lingue!$A$1:$W$2481,20,FALSE),IF($A$4="PL",VLOOKUP(B1676,lingue!$A$1:$W$2481,22,FALSE),IF($A$4="D",VLOOKUP(B1676,lingue!$A$1:$W$2481,16,FALSE),IF($A$4="F",VLOOKUP(B1676,lingue!$A$1:$W$2481,18,FALSE)))))))</f>
        <v>SCAFFALE FRAME COPPIA GUIDE ZINCATE - DIM. MM P=400</v>
      </c>
      <c r="E1676" s="8"/>
      <c r="F1676" s="28"/>
      <c r="G1676" s="8"/>
      <c r="J1676" s="25">
        <v>1</v>
      </c>
      <c r="K1676" s="26"/>
      <c r="L1676" s="27">
        <v>10.19</v>
      </c>
      <c r="M1676" s="102"/>
    </row>
    <row r="1677" spans="1:13" ht="21.75" customHeight="1" x14ac:dyDescent="0.25">
      <c r="A1677" s="34" t="s">
        <v>1649</v>
      </c>
      <c r="B1677" s="22" t="s">
        <v>1656</v>
      </c>
      <c r="D1677" s="8" t="str">
        <f>IF($A$4="I",VLOOKUP(B1677,lingue!$A$1:$W$2481,12,FALSE),IF($A$4="GB",VLOOKUP(B1677,lingue!$A$1:$W$2481,14,FALSE),IF($A$4="E",VLOOKUP(B1677,lingue!$A$1:$W$2481,20,FALSE),IF($A$4="PL",VLOOKUP(B1677,lingue!$A$1:$W$2481,22,FALSE),IF($A$4="D",VLOOKUP(B1677,lingue!$A$1:$W$2481,16,FALSE),IF($A$4="F",VLOOKUP(B1677,lingue!$A$1:$W$2481,18,FALSE)))))))</f>
        <v>SCAFFALE FRAME COPPIA TASSELLI M8X75 PER FISSAGGIO A PAVIMENTO - ZINCATI</v>
      </c>
      <c r="E1677" s="8"/>
      <c r="F1677" s="28"/>
      <c r="G1677" s="8"/>
      <c r="J1677" s="25">
        <v>1</v>
      </c>
      <c r="K1677" s="26"/>
      <c r="L1677" s="27">
        <v>9.7200000000000006</v>
      </c>
      <c r="M1677" s="102"/>
    </row>
    <row r="1678" spans="1:13" ht="21.75" customHeight="1" x14ac:dyDescent="0.25">
      <c r="A1678" s="34" t="s">
        <v>1649</v>
      </c>
      <c r="B1678" s="22" t="s">
        <v>1657</v>
      </c>
      <c r="D1678" s="8" t="str">
        <f>IF($A$4="I",VLOOKUP(B1678,lingue!$A$1:$W$2481,12,FALSE),IF($A$4="GB",VLOOKUP(B1678,lingue!$A$1:$W$2481,14,FALSE),IF($A$4="E",VLOOKUP(B1678,lingue!$A$1:$W$2481,20,FALSE),IF($A$4="PL",VLOOKUP(B1678,lingue!$A$1:$W$2481,22,FALSE),IF($A$4="D",VLOOKUP(B1678,lingue!$A$1:$W$2481,16,FALSE),IF($A$4="F",VLOOKUP(B1678,lingue!$A$1:$W$2481,18,FALSE)))))))</f>
        <v>SCAFFALE FRAME CAMPATA BASE DOPPIA - CON CROCIERA - SENZA MENSOLE - LUCE INSERIMENTO 400 MM - DIM. MM L= 940 P=600 A=2010</v>
      </c>
      <c r="E1678" s="8" t="str">
        <f>IF($A$4="I",VLOOKUP(B1678,lingue!$A$1:$W$2481,13,FALSE),IF($A$4="GB",VLOOKUP(B1678,lingue!$A$1:$W$2481,15,FALSE),IF($A$4="E",VLOOKUP(B1678,lingue!$A$1:$W$2481,21,FALSE),IF($A$4="PL",VLOOKUP(B1678,lingue!$A$1:$W$2481,23,FALSE),IF($A$4="D",VLOOKUP(B1678,lingue!$A$1:$W$2481,17,FALSE),IF($A$4="F",VLOOKUP(B1678,lingue!$A$1:$W$2481,19,FALSE)))))))</f>
        <v>ZINCATO - FIANCATA FORNITA MONTATA</v>
      </c>
      <c r="F1678" s="28"/>
      <c r="G1678" s="8"/>
      <c r="J1678" s="25">
        <v>1</v>
      </c>
      <c r="K1678" s="26"/>
      <c r="L1678" s="27">
        <v>300.18</v>
      </c>
      <c r="M1678" s="102"/>
    </row>
    <row r="1679" spans="1:13" ht="21.75" customHeight="1" x14ac:dyDescent="0.25">
      <c r="A1679" s="34" t="s">
        <v>1649</v>
      </c>
      <c r="B1679" s="22" t="s">
        <v>1658</v>
      </c>
      <c r="D1679" s="8" t="str">
        <f>IF($A$4="I",VLOOKUP(B1679,lingue!$A$1:$W$2481,12,FALSE),IF($A$4="GB",VLOOKUP(B1679,lingue!$A$1:$W$2481,14,FALSE),IF($A$4="E",VLOOKUP(B1679,lingue!$A$1:$W$2481,20,FALSE),IF($A$4="PL",VLOOKUP(B1679,lingue!$A$1:$W$2481,22,FALSE),IF($A$4="D",VLOOKUP(B1679,lingue!$A$1:$W$2481,16,FALSE),IF($A$4="F",VLOOKUP(B1679,lingue!$A$1:$W$2481,18,FALSE)))))))</f>
        <v>SCAFFALE FRAME CAMPATA AGGIUNTIVA SINGOLA - SENZA CROCIERA - SENZA MENSOLE - LUCE INSERIMENTO 400 MM - DIM. MM L= 450 P=600 A=2010</v>
      </c>
      <c r="E1679" s="8" t="str">
        <f>IF($A$4="I",VLOOKUP(B1679,lingue!$A$1:$W$2481,13,FALSE),IF($A$4="GB",VLOOKUP(B1679,lingue!$A$1:$W$2481,15,FALSE),IF($A$4="E",VLOOKUP(B1679,lingue!$A$1:$W$2481,21,FALSE),IF($A$4="PL",VLOOKUP(B1679,lingue!$A$1:$W$2481,23,FALSE),IF($A$4="D",VLOOKUP(B1679,lingue!$A$1:$W$2481,17,FALSE),IF($A$4="F",VLOOKUP(B1679,lingue!$A$1:$W$2481,19,FALSE)))))))</f>
        <v>ZINCATO - FIANCATA FORNITA MONTATA</v>
      </c>
      <c r="F1679" s="28"/>
      <c r="G1679" s="8"/>
      <c r="J1679" s="25">
        <v>1</v>
      </c>
      <c r="K1679" s="26"/>
      <c r="L1679" s="27">
        <v>107.16</v>
      </c>
      <c r="M1679" s="102"/>
    </row>
    <row r="1680" spans="1:13" ht="21.75" customHeight="1" x14ac:dyDescent="0.25">
      <c r="A1680" s="34" t="s">
        <v>1649</v>
      </c>
      <c r="B1680" s="22" t="s">
        <v>1659</v>
      </c>
      <c r="D1680" s="8" t="str">
        <f>IF($A$4="I",VLOOKUP(B1680,lingue!$A$1:$W$2481,12,FALSE),IF($A$4="GB",VLOOKUP(B1680,lingue!$A$1:$W$2481,14,FALSE),IF($A$4="E",VLOOKUP(B1680,lingue!$A$1:$W$2481,20,FALSE),IF($A$4="PL",VLOOKUP(B1680,lingue!$A$1:$W$2481,22,FALSE),IF($A$4="D",VLOOKUP(B1680,lingue!$A$1:$W$2481,16,FALSE),IF($A$4="F",VLOOKUP(B1680,lingue!$A$1:$W$2481,18,FALSE)))))))</f>
        <v>SCAFFALE FRAME CAMPATA BASE SINGOLA - SENZA MENSOLE - LUCE INSERIMENTO 400 MM - DIM. MM L= 490 P=600 A=1010</v>
      </c>
      <c r="E1680" s="8" t="str">
        <f>IF($A$4="I",VLOOKUP(B1680,lingue!$A$1:$W$2481,13,FALSE),IF($A$4="GB",VLOOKUP(B1680,lingue!$A$1:$W$2481,15,FALSE),IF($A$4="E",VLOOKUP(B1680,lingue!$A$1:$W$2481,21,FALSE),IF($A$4="PL",VLOOKUP(B1680,lingue!$A$1:$W$2481,23,FALSE),IF($A$4="D",VLOOKUP(B1680,lingue!$A$1:$W$2481,17,FALSE),IF($A$4="F",VLOOKUP(B1680,lingue!$A$1:$W$2481,19,FALSE)))))))</f>
        <v>ZINCATO - FIANCATA FORNITA MONTATA</v>
      </c>
      <c r="F1680" s="28"/>
      <c r="G1680" s="8"/>
      <c r="J1680" s="25">
        <v>1</v>
      </c>
      <c r="K1680" s="26"/>
      <c r="L1680" s="27">
        <v>136.06</v>
      </c>
      <c r="M1680" s="102"/>
    </row>
    <row r="1681" spans="1:13" ht="21.75" customHeight="1" x14ac:dyDescent="0.25">
      <c r="A1681" s="34" t="s">
        <v>1649</v>
      </c>
      <c r="B1681" s="22" t="s">
        <v>1660</v>
      </c>
      <c r="D1681" s="8" t="str">
        <f>IF($A$4="I",VLOOKUP(B1681,lingue!$A$1:$W$2481,12,FALSE),IF($A$4="GB",VLOOKUP(B1681,lingue!$A$1:$W$2481,14,FALSE),IF($A$4="E",VLOOKUP(B1681,lingue!$A$1:$W$2481,20,FALSE),IF($A$4="PL",VLOOKUP(B1681,lingue!$A$1:$W$2481,22,FALSE),IF($A$4="D",VLOOKUP(B1681,lingue!$A$1:$W$2481,16,FALSE),IF($A$4="F",VLOOKUP(B1681,lingue!$A$1:$W$2481,18,FALSE)))))))</f>
        <v>SCAFFALE FRAME CAMPATA AGGIUNTIVA SINGOLA - SENZA MENSOLE - LUCE INSERIMENTO 400 MM - DIM. MM L= 450 P=600 A=1010</v>
      </c>
      <c r="E1681" s="8" t="str">
        <f>IF($A$4="I",VLOOKUP(B1681,lingue!$A$1:$W$2481,13,FALSE),IF($A$4="GB",VLOOKUP(B1681,lingue!$A$1:$W$2481,15,FALSE),IF($A$4="E",VLOOKUP(B1681,lingue!$A$1:$W$2481,21,FALSE),IF($A$4="PL",VLOOKUP(B1681,lingue!$A$1:$W$2481,23,FALSE),IF($A$4="D",VLOOKUP(B1681,lingue!$A$1:$W$2481,17,FALSE),IF($A$4="F",VLOOKUP(B1681,lingue!$A$1:$W$2481,19,FALSE)))))))</f>
        <v>ZINCATO - FIANCATA FORNITA MONTATA</v>
      </c>
      <c r="F1681" s="28"/>
      <c r="G1681" s="8"/>
      <c r="J1681" s="25">
        <v>1</v>
      </c>
      <c r="K1681" s="26"/>
      <c r="L1681" s="27">
        <v>88.46</v>
      </c>
      <c r="M1681" s="102"/>
    </row>
    <row r="1682" spans="1:13" ht="21.75" customHeight="1" x14ac:dyDescent="0.25">
      <c r="A1682" s="34" t="s">
        <v>1649</v>
      </c>
      <c r="B1682" s="22" t="s">
        <v>1661</v>
      </c>
      <c r="D1682" s="8" t="str">
        <f>IF($A$4="I",VLOOKUP(B1682,lingue!$A$1:$W$2481,12,FALSE),IF($A$4="GB",VLOOKUP(B1682,lingue!$A$1:$W$2481,14,FALSE),IF($A$4="E",VLOOKUP(B1682,lingue!$A$1:$W$2481,20,FALSE),IF($A$4="PL",VLOOKUP(B1682,lingue!$A$1:$W$2481,22,FALSE),IF($A$4="D",VLOOKUP(B1682,lingue!$A$1:$W$2481,16,FALSE),IF($A$4="F",VLOOKUP(B1682,lingue!$A$1:$W$2481,18,FALSE)))))))</f>
        <v>SCAFFALE FRAME COPPIA GUIDE ZINCATE - DIM. MM P=600</v>
      </c>
      <c r="E1682" s="8"/>
      <c r="F1682" s="28"/>
      <c r="G1682" s="8"/>
      <c r="J1682" s="25">
        <v>1</v>
      </c>
      <c r="K1682" s="26"/>
      <c r="L1682" s="27">
        <v>13.1</v>
      </c>
      <c r="M1682" s="102"/>
    </row>
    <row r="1683" spans="1:13" ht="21.75" customHeight="1" x14ac:dyDescent="0.25">
      <c r="A1683" s="34" t="s">
        <v>1649</v>
      </c>
      <c r="B1683" s="22" t="s">
        <v>1662</v>
      </c>
      <c r="D1683" s="8" t="str">
        <f>IF($A$4="I",VLOOKUP(B1683,lingue!$A$1:$W$2481,12,FALSE),IF($A$4="GB",VLOOKUP(B1683,lingue!$A$1:$W$2481,14,FALSE),IF($A$4="E",VLOOKUP(B1683,lingue!$A$1:$W$2481,20,FALSE),IF($A$4="PL",VLOOKUP(B1683,lingue!$A$1:$W$2481,22,FALSE),IF($A$4="D",VLOOKUP(B1683,lingue!$A$1:$W$2481,16,FALSE),IF($A$4="F",VLOOKUP(B1683,lingue!$A$1:$W$2481,18,FALSE)))))))</f>
        <v>SCAFFALE FRAME CAMPATA BASE DOPPIA - CON CROCIERA - SENZA MENSOLE - LUCE INSERIMENTO 200 MM - DIM. MM L= 566 P=350 A=2010</v>
      </c>
      <c r="E1683" s="8" t="str">
        <f>IF($A$4="I",VLOOKUP(B1683,lingue!$A$1:$W$2481,13,FALSE),IF($A$4="GB",VLOOKUP(B1683,lingue!$A$1:$W$2481,15,FALSE),IF($A$4="E",VLOOKUP(B1683,lingue!$A$1:$W$2481,21,FALSE),IF($A$4="PL",VLOOKUP(B1683,lingue!$A$1:$W$2481,23,FALSE),IF($A$4="D",VLOOKUP(B1683,lingue!$A$1:$W$2481,17,FALSE),IF($A$4="F",VLOOKUP(B1683,lingue!$A$1:$W$2481,19,FALSE)))))))</f>
        <v>ZINCATO - FIANCATA FORNITA MONTATA</v>
      </c>
      <c r="F1683" s="28"/>
      <c r="G1683" s="8"/>
      <c r="J1683" s="25">
        <v>1</v>
      </c>
      <c r="K1683" s="26"/>
      <c r="L1683" s="27">
        <v>267.89</v>
      </c>
      <c r="M1683" s="102"/>
    </row>
    <row r="1684" spans="1:13" ht="21.75" customHeight="1" x14ac:dyDescent="0.25">
      <c r="A1684" s="34" t="s">
        <v>1649</v>
      </c>
      <c r="B1684" s="22" t="s">
        <v>1663</v>
      </c>
      <c r="D1684" s="8" t="str">
        <f>IF($A$4="I",VLOOKUP(B1684,lingue!$A$1:$W$2481,12,FALSE),IF($A$4="GB",VLOOKUP(B1684,lingue!$A$1:$W$2481,14,FALSE),IF($A$4="E",VLOOKUP(B1684,lingue!$A$1:$W$2481,20,FALSE),IF($A$4="PL",VLOOKUP(B1684,lingue!$A$1:$W$2481,22,FALSE),IF($A$4="D",VLOOKUP(B1684,lingue!$A$1:$W$2481,16,FALSE),IF($A$4="F",VLOOKUP(B1684,lingue!$A$1:$W$2481,18,FALSE)))))))</f>
        <v>SCAFFALE FRAME CAMPATA AGGIUNTIVA SINGOLA - SENZA CROCIERA - SENZA MENSOLE - LUCE INSERIMENTO 200 MM - DIM. MM L= 263 P=350 A=2010</v>
      </c>
      <c r="E1684" s="8" t="str">
        <f>IF($A$4="I",VLOOKUP(B1684,lingue!$A$1:$W$2481,13,FALSE),IF($A$4="GB",VLOOKUP(B1684,lingue!$A$1:$W$2481,15,FALSE),IF($A$4="E",VLOOKUP(B1684,lingue!$A$1:$W$2481,21,FALSE),IF($A$4="PL",VLOOKUP(B1684,lingue!$A$1:$W$2481,23,FALSE),IF($A$4="D",VLOOKUP(B1684,lingue!$A$1:$W$2481,17,FALSE),IF($A$4="F",VLOOKUP(B1684,lingue!$A$1:$W$2481,19,FALSE)))))))</f>
        <v>ZINCATO - FIANCATA FORNITA MONTATA</v>
      </c>
      <c r="F1684" s="28"/>
      <c r="G1684" s="8"/>
      <c r="J1684" s="25">
        <v>1</v>
      </c>
      <c r="K1684" s="26"/>
      <c r="L1684" s="27">
        <v>93.95</v>
      </c>
      <c r="M1684" s="102"/>
    </row>
    <row r="1685" spans="1:13" ht="21.75" customHeight="1" x14ac:dyDescent="0.25">
      <c r="A1685" s="34" t="s">
        <v>1649</v>
      </c>
      <c r="B1685" s="22" t="s">
        <v>1664</v>
      </c>
      <c r="D1685" s="8" t="str">
        <f>IF($A$4="I",VLOOKUP(B1685,lingue!$A$1:$W$2481,12,FALSE),IF($A$4="GB",VLOOKUP(B1685,lingue!$A$1:$W$2481,14,FALSE),IF($A$4="E",VLOOKUP(B1685,lingue!$A$1:$W$2481,20,FALSE),IF($A$4="PL",VLOOKUP(B1685,lingue!$A$1:$W$2481,22,FALSE),IF($A$4="D",VLOOKUP(B1685,lingue!$A$1:$W$2481,16,FALSE),IF($A$4="F",VLOOKUP(B1685,lingue!$A$1:$W$2481,18,FALSE)))))))</f>
        <v>SCAFFALE FRAME CAMPATA BASE SINGOLA - SENZA MENSOLE - LUCE INSERIMENTO 200 MM - DIM. MM L= 303 P=350 A=1010</v>
      </c>
      <c r="E1685" s="8" t="str">
        <f>IF($A$4="I",VLOOKUP(B1685,lingue!$A$1:$W$2481,13,FALSE),IF($A$4="GB",VLOOKUP(B1685,lingue!$A$1:$W$2481,15,FALSE),IF($A$4="E",VLOOKUP(B1685,lingue!$A$1:$W$2481,21,FALSE),IF($A$4="PL",VLOOKUP(B1685,lingue!$A$1:$W$2481,23,FALSE),IF($A$4="D",VLOOKUP(B1685,lingue!$A$1:$W$2481,17,FALSE),IF($A$4="F",VLOOKUP(B1685,lingue!$A$1:$W$2481,19,FALSE)))))))</f>
        <v>ZINCATO - FIANCATA FORNITA MONTATA</v>
      </c>
      <c r="F1685" s="28"/>
      <c r="G1685" s="8"/>
      <c r="J1685" s="25">
        <v>1</v>
      </c>
      <c r="K1685" s="26"/>
      <c r="L1685" s="27">
        <v>119.61</v>
      </c>
      <c r="M1685" s="102"/>
    </row>
    <row r="1686" spans="1:13" ht="21.75" customHeight="1" x14ac:dyDescent="0.25">
      <c r="A1686" s="34" t="s">
        <v>1649</v>
      </c>
      <c r="B1686" s="22" t="s">
        <v>1665</v>
      </c>
      <c r="D1686" s="8" t="str">
        <f>IF($A$4="I",VLOOKUP(B1686,lingue!$A$1:$W$2481,12,FALSE),IF($A$4="GB",VLOOKUP(B1686,lingue!$A$1:$W$2481,14,FALSE),IF($A$4="E",VLOOKUP(B1686,lingue!$A$1:$W$2481,20,FALSE),IF($A$4="PL",VLOOKUP(B1686,lingue!$A$1:$W$2481,22,FALSE),IF($A$4="D",VLOOKUP(B1686,lingue!$A$1:$W$2481,16,FALSE),IF($A$4="F",VLOOKUP(B1686,lingue!$A$1:$W$2481,18,FALSE)))))))</f>
        <v>SCAFFALE FRAME CAMPATA AGGIUNTIVA SINGOLA - SENZA MENSOLE - LUCE INSERIMENTO 200 MM - DIM. MM L= 263 P=350 A=1010</v>
      </c>
      <c r="E1686" s="8" t="str">
        <f>IF($A$4="I",VLOOKUP(B1686,lingue!$A$1:$W$2481,13,FALSE),IF($A$4="GB",VLOOKUP(B1686,lingue!$A$1:$W$2481,15,FALSE),IF($A$4="E",VLOOKUP(B1686,lingue!$A$1:$W$2481,21,FALSE),IF($A$4="PL",VLOOKUP(B1686,lingue!$A$1:$W$2481,23,FALSE),IF($A$4="D",VLOOKUP(B1686,lingue!$A$1:$W$2481,17,FALSE),IF($A$4="F",VLOOKUP(B1686,lingue!$A$1:$W$2481,19,FALSE)))))))</f>
        <v>ZINCATO - FIANCATA FORNITA MONTATA</v>
      </c>
      <c r="F1686" s="28"/>
      <c r="G1686" s="8"/>
      <c r="J1686" s="25">
        <v>1</v>
      </c>
      <c r="K1686" s="26"/>
      <c r="L1686" s="27">
        <v>75.67</v>
      </c>
      <c r="M1686" s="102"/>
    </row>
    <row r="1687" spans="1:13" ht="21.75" customHeight="1" x14ac:dyDescent="0.25">
      <c r="A1687" s="34" t="s">
        <v>1649</v>
      </c>
      <c r="B1687" s="22" t="s">
        <v>1666</v>
      </c>
      <c r="D1687" s="8" t="str">
        <f>IF($A$4="I",VLOOKUP(B1687,lingue!$A$1:$W$2481,12,FALSE),IF($A$4="GB",VLOOKUP(B1687,lingue!$A$1:$W$2481,14,FALSE),IF($A$4="E",VLOOKUP(B1687,lingue!$A$1:$W$2481,20,FALSE),IF($A$4="PL",VLOOKUP(B1687,lingue!$A$1:$W$2481,22,FALSE),IF($A$4="D",VLOOKUP(B1687,lingue!$A$1:$W$2481,16,FALSE),IF($A$4="F",VLOOKUP(B1687,lingue!$A$1:$W$2481,18,FALSE)))))))</f>
        <v>SCAFFALE FRAME COPPIA GUIDE ZINCATE - DIM. MM P=350</v>
      </c>
      <c r="E1687" s="8"/>
      <c r="F1687" s="28"/>
      <c r="G1687" s="8"/>
      <c r="J1687" s="25">
        <v>1</v>
      </c>
      <c r="K1687" s="26"/>
      <c r="L1687" s="27">
        <v>9.1999999999999993</v>
      </c>
      <c r="M1687" s="102"/>
    </row>
    <row r="1688" spans="1:13" ht="21.75" customHeight="1" x14ac:dyDescent="0.25">
      <c r="A1688" s="34" t="s">
        <v>1649</v>
      </c>
      <c r="B1688" s="22" t="s">
        <v>1667</v>
      </c>
      <c r="D1688" s="8" t="str">
        <f>IF($A$4="I",VLOOKUP(B1688,lingue!$A$1:$W$2481,12,FALSE),IF($A$4="GB",VLOOKUP(B1688,lingue!$A$1:$W$2481,14,FALSE),IF($A$4="E",VLOOKUP(B1688,lingue!$A$1:$W$2481,20,FALSE),IF($A$4="PL",VLOOKUP(B1688,lingue!$A$1:$W$2481,22,FALSE),IF($A$4="D",VLOOKUP(B1688,lingue!$A$1:$W$2481,16,FALSE),IF($A$4="F",VLOOKUP(B1688,lingue!$A$1:$W$2481,18,FALSE)))))))</f>
        <v>SCAFFALE FRAME CAMPATA BASE DOPPIA - CON CROCIERA - SENZA MENSOLE - LUCE INSERIMENTO 300 MM - DIM. MM L= 766 P=500 A=2010</v>
      </c>
      <c r="E1688" s="8" t="str">
        <f>IF($A$4="I",VLOOKUP(B1688,lingue!$A$1:$W$2481,13,FALSE),IF($A$4="GB",VLOOKUP(B1688,lingue!$A$1:$W$2481,15,FALSE),IF($A$4="E",VLOOKUP(B1688,lingue!$A$1:$W$2481,21,FALSE),IF($A$4="PL",VLOOKUP(B1688,lingue!$A$1:$W$2481,23,FALSE),IF($A$4="D",VLOOKUP(B1688,lingue!$A$1:$W$2481,17,FALSE),IF($A$4="F",VLOOKUP(B1688,lingue!$A$1:$W$2481,19,FALSE)))))))</f>
        <v>ZINCATO - FIANCATA FORNITA MONTATA</v>
      </c>
      <c r="F1688" s="28"/>
      <c r="G1688" s="8"/>
      <c r="J1688" s="25">
        <v>1</v>
      </c>
      <c r="K1688" s="26"/>
      <c r="L1688" s="27">
        <v>285.45999999999998</v>
      </c>
      <c r="M1688" s="102"/>
    </row>
    <row r="1689" spans="1:13" ht="21.75" customHeight="1" x14ac:dyDescent="0.25">
      <c r="A1689" s="34" t="s">
        <v>1649</v>
      </c>
      <c r="B1689" s="22" t="s">
        <v>1668</v>
      </c>
      <c r="D1689" s="8" t="str">
        <f>IF($A$4="I",VLOOKUP(B1689,lingue!$A$1:$W$2481,12,FALSE),IF($A$4="GB",VLOOKUP(B1689,lingue!$A$1:$W$2481,14,FALSE),IF($A$4="E",VLOOKUP(B1689,lingue!$A$1:$W$2481,20,FALSE),IF($A$4="PL",VLOOKUP(B1689,lingue!$A$1:$W$2481,22,FALSE),IF($A$4="D",VLOOKUP(B1689,lingue!$A$1:$W$2481,16,FALSE),IF($A$4="F",VLOOKUP(B1689,lingue!$A$1:$W$2481,18,FALSE)))))))</f>
        <v>SCAFFALE FRAME CAMPATA AGGIUNTIVA SINGOLA - SENZA CROCIERA - SENZA MENSOLE - LUCE INSERIMENTO 300 MM - DIM. MM L= 363 P=500 A=2010</v>
      </c>
      <c r="E1689" s="8" t="str">
        <f>IF($A$4="I",VLOOKUP(B1689,lingue!$A$1:$W$2481,13,FALSE),IF($A$4="GB",VLOOKUP(B1689,lingue!$A$1:$W$2481,15,FALSE),IF($A$4="E",VLOOKUP(B1689,lingue!$A$1:$W$2481,21,FALSE),IF($A$4="PL",VLOOKUP(B1689,lingue!$A$1:$W$2481,23,FALSE),IF($A$4="D",VLOOKUP(B1689,lingue!$A$1:$W$2481,17,FALSE),IF($A$4="F",VLOOKUP(B1689,lingue!$A$1:$W$2481,19,FALSE)))))))</f>
        <v>ZINCATO - FIANCATA FORNITA MONTATA</v>
      </c>
      <c r="F1689" s="28"/>
      <c r="G1689" s="8"/>
      <c r="J1689" s="25">
        <v>1</v>
      </c>
      <c r="K1689" s="26"/>
      <c r="L1689" s="27">
        <v>100.66</v>
      </c>
      <c r="M1689" s="102"/>
    </row>
    <row r="1690" spans="1:13" ht="21.75" customHeight="1" x14ac:dyDescent="0.25">
      <c r="A1690" s="34" t="s">
        <v>1649</v>
      </c>
      <c r="B1690" s="22" t="s">
        <v>1669</v>
      </c>
      <c r="D1690" s="8" t="str">
        <f>IF($A$4="I",VLOOKUP(B1690,lingue!$A$1:$W$2481,12,FALSE),IF($A$4="GB",VLOOKUP(B1690,lingue!$A$1:$W$2481,14,FALSE),IF($A$4="E",VLOOKUP(B1690,lingue!$A$1:$W$2481,20,FALSE),IF($A$4="PL",VLOOKUP(B1690,lingue!$A$1:$W$2481,22,FALSE),IF($A$4="D",VLOOKUP(B1690,lingue!$A$1:$W$2481,16,FALSE),IF($A$4="F",VLOOKUP(B1690,lingue!$A$1:$W$2481,18,FALSE)))))))</f>
        <v>SCAFFALE FRAME CAMPATA BASE SINGOLA - SENZA MENSOLE - LUCE INSERIMENTO 200 MM - DIM. MM L= 403 P=500 A=1010</v>
      </c>
      <c r="E1690" s="8" t="str">
        <f>IF($A$4="I",VLOOKUP(B1690,lingue!$A$1:$W$2481,13,FALSE),IF($A$4="GB",VLOOKUP(B1690,lingue!$A$1:$W$2481,15,FALSE),IF($A$4="E",VLOOKUP(B1690,lingue!$A$1:$W$2481,21,FALSE),IF($A$4="PL",VLOOKUP(B1690,lingue!$A$1:$W$2481,23,FALSE),IF($A$4="D",VLOOKUP(B1690,lingue!$A$1:$W$2481,17,FALSE),IF($A$4="F",VLOOKUP(B1690,lingue!$A$1:$W$2481,19,FALSE)))))))</f>
        <v>ZINCATO - FIANCATA FORNITA MONTATA</v>
      </c>
      <c r="F1690" s="28"/>
      <c r="G1690" s="8"/>
      <c r="J1690" s="25">
        <v>1</v>
      </c>
      <c r="K1690" s="26"/>
      <c r="L1690" s="27">
        <v>128.34</v>
      </c>
      <c r="M1690" s="102"/>
    </row>
    <row r="1691" spans="1:13" ht="21.75" customHeight="1" x14ac:dyDescent="0.25">
      <c r="A1691" s="34" t="s">
        <v>1649</v>
      </c>
      <c r="B1691" s="22" t="s">
        <v>1670</v>
      </c>
      <c r="D1691" s="8" t="str">
        <f>IF($A$4="I",VLOOKUP(B1691,lingue!$A$1:$W$2481,12,FALSE),IF($A$4="GB",VLOOKUP(B1691,lingue!$A$1:$W$2481,14,FALSE),IF($A$4="E",VLOOKUP(B1691,lingue!$A$1:$W$2481,20,FALSE),IF($A$4="PL",VLOOKUP(B1691,lingue!$A$1:$W$2481,22,FALSE),IF($A$4="D",VLOOKUP(B1691,lingue!$A$1:$W$2481,16,FALSE),IF($A$4="F",VLOOKUP(B1691,lingue!$A$1:$W$2481,18,FALSE)))))))</f>
        <v>SCAFFALE FRAME CAMPATA AGGIUNTIVA SINGOLA - SENZA MENSOLE - LUCE INSERIMENTO 200 MM - DIM. MM L= 363 P=500 A=1010</v>
      </c>
      <c r="E1691" s="8" t="str">
        <f>IF($A$4="I",VLOOKUP(B1691,lingue!$A$1:$W$2481,13,FALSE),IF($A$4="GB",VLOOKUP(B1691,lingue!$A$1:$W$2481,15,FALSE),IF($A$4="E",VLOOKUP(B1691,lingue!$A$1:$W$2481,21,FALSE),IF($A$4="PL",VLOOKUP(B1691,lingue!$A$1:$W$2481,23,FALSE),IF($A$4="D",VLOOKUP(B1691,lingue!$A$1:$W$2481,17,FALSE),IF($A$4="F",VLOOKUP(B1691,lingue!$A$1:$W$2481,19,FALSE)))))))</f>
        <v>ZINCATO - FIANCATA FORNITA MONTATA</v>
      </c>
      <c r="F1691" s="28"/>
      <c r="G1691" s="8"/>
      <c r="J1691" s="25">
        <v>1</v>
      </c>
      <c r="K1691" s="26"/>
      <c r="L1691" s="27">
        <v>82.23</v>
      </c>
      <c r="M1691" s="102"/>
    </row>
    <row r="1692" spans="1:13" ht="21.75" customHeight="1" x14ac:dyDescent="0.25">
      <c r="A1692" s="34" t="s">
        <v>1649</v>
      </c>
      <c r="B1692" s="22" t="s">
        <v>1671</v>
      </c>
      <c r="D1692" s="8" t="str">
        <f>IF($A$4="I",VLOOKUP(B1692,lingue!$A$1:$W$2481,12,FALSE),IF($A$4="GB",VLOOKUP(B1692,lingue!$A$1:$W$2481,14,FALSE),IF($A$4="E",VLOOKUP(B1692,lingue!$A$1:$W$2481,20,FALSE),IF($A$4="PL",VLOOKUP(B1692,lingue!$A$1:$W$2481,22,FALSE),IF($A$4="D",VLOOKUP(B1692,lingue!$A$1:$W$2481,16,FALSE),IF($A$4="F",VLOOKUP(B1692,lingue!$A$1:$W$2481,18,FALSE)))))))</f>
        <v>SCAFFALE FRAME COPPIA GUIDE ZINCATE - DIM. MM P=500</v>
      </c>
      <c r="E1692" s="8"/>
      <c r="F1692" s="28"/>
      <c r="G1692" s="8"/>
      <c r="J1692" s="25">
        <v>1</v>
      </c>
      <c r="K1692" s="26"/>
      <c r="L1692" s="27">
        <v>11.68</v>
      </c>
      <c r="M1692" s="102"/>
    </row>
    <row r="1693" spans="1:13" ht="21.75" customHeight="1" x14ac:dyDescent="0.25">
      <c r="A1693" s="34" t="s">
        <v>1672</v>
      </c>
      <c r="B1693" s="22" t="s">
        <v>1673</v>
      </c>
      <c r="D1693" s="8" t="str">
        <f>IF($A$4="I",VLOOKUP(B1693,lingue!$A$1:$W$2481,12,FALSE),IF($A$4="GB",VLOOKUP(B1693,lingue!$A$1:$W$2481,14,FALSE),IF($A$4="E",VLOOKUP(B1693,lingue!$A$1:$W$2481,20,FALSE),IF($A$4="PL",VLOOKUP(B1693,lingue!$A$1:$W$2481,22,FALSE),IF($A$4="D",VLOOKUP(B1693,lingue!$A$1:$W$2481,16,FALSE),IF($A$4="F",VLOOKUP(B1693,lingue!$A$1:$W$2481,18,FALSE)))))))</f>
        <v>ARMADIO PICK A GIORNO - CON 54 COMPAT COC0015104 BLU + 8 RIPIANI + 9 FERMI - DIM. MM  L=700 P=270 A=1000 - COLORE: BLU RAL5012</v>
      </c>
      <c r="E1693" s="8" t="str">
        <f>IF($A$4="I",VLOOKUP(B1693,lingue!$A$1:$W$2481,13,FALSE),IF($A$4="GB",VLOOKUP(B1693,lingue!$A$1:$W$2481,15,FALSE),IF($A$4="E",VLOOKUP(B1693,lingue!$A$1:$W$2481,21,FALSE),IF($A$4="PL",VLOOKUP(B1693,lingue!$A$1:$W$2481,23,FALSE),IF($A$4="D",VLOOKUP(B1693,lingue!$A$1:$W$2481,17,FALSE),IF($A$4="F",VLOOKUP(B1693,lingue!$A$1:$W$2481,19,FALSE)))))))</f>
        <v>FORNITO MONTATO</v>
      </c>
      <c r="F1693" s="28"/>
      <c r="G1693" s="8"/>
      <c r="J1693" s="25">
        <v>1</v>
      </c>
      <c r="K1693" s="26"/>
      <c r="L1693" s="27">
        <v>309.42</v>
      </c>
      <c r="M1693" s="102"/>
    </row>
    <row r="1694" spans="1:13" ht="21.75" customHeight="1" x14ac:dyDescent="0.25">
      <c r="A1694" s="34" t="s">
        <v>1672</v>
      </c>
      <c r="B1694" s="22" t="s">
        <v>1674</v>
      </c>
      <c r="D1694" s="8" t="str">
        <f>IF($A$4="I",VLOOKUP(B1694,lingue!$A$1:$W$2481,12,FALSE),IF($A$4="GB",VLOOKUP(B1694,lingue!$A$1:$W$2481,14,FALSE),IF($A$4="E",VLOOKUP(B1694,lingue!$A$1:$W$2481,20,FALSE),IF($A$4="PL",VLOOKUP(B1694,lingue!$A$1:$W$2481,22,FALSE),IF($A$4="D",VLOOKUP(B1694,lingue!$A$1:$W$2481,16,FALSE),IF($A$4="F",VLOOKUP(B1694,lingue!$A$1:$W$2481,18,FALSE)))))))</f>
        <v>ARMADIO PICK CON ANTE E SERRATURA - CON 54 COMPAT COC0015104 BLU + 8 RIPIANI + 9 FERMI - DIM. MM  L=700 P=270 A=1000 - COLORE: BLU RAL5012</v>
      </c>
      <c r="E1694" s="8" t="str">
        <f>IF($A$4="I",VLOOKUP(B1694,lingue!$A$1:$W$2481,13,FALSE),IF($A$4="GB",VLOOKUP(B1694,lingue!$A$1:$W$2481,15,FALSE),IF($A$4="E",VLOOKUP(B1694,lingue!$A$1:$W$2481,21,FALSE),IF($A$4="PL",VLOOKUP(B1694,lingue!$A$1:$W$2481,23,FALSE),IF($A$4="D",VLOOKUP(B1694,lingue!$A$1:$W$2481,17,FALSE),IF($A$4="F",VLOOKUP(B1694,lingue!$A$1:$W$2481,19,FALSE)))))))</f>
        <v>FORNITO MONTATO</v>
      </c>
      <c r="F1694" s="28"/>
      <c r="G1694" s="8"/>
      <c r="J1694" s="25">
        <v>1</v>
      </c>
      <c r="K1694" s="26"/>
      <c r="L1694" s="27">
        <v>427.18</v>
      </c>
      <c r="M1694" s="102"/>
    </row>
    <row r="1695" spans="1:13" ht="21.75" customHeight="1" x14ac:dyDescent="0.25">
      <c r="A1695" s="34" t="s">
        <v>1672</v>
      </c>
      <c r="B1695" s="22" t="s">
        <v>1675</v>
      </c>
      <c r="D1695" s="8" t="str">
        <f>IF($A$4="I",VLOOKUP(B1695,lingue!$A$1:$W$2481,12,FALSE),IF($A$4="GB",VLOOKUP(B1695,lingue!$A$1:$W$2481,14,FALSE),IF($A$4="E",VLOOKUP(B1695,lingue!$A$1:$W$2481,20,FALSE),IF($A$4="PL",VLOOKUP(B1695,lingue!$A$1:$W$2481,22,FALSE),IF($A$4="D",VLOOKUP(B1695,lingue!$A$1:$W$2481,16,FALSE),IF($A$4="F",VLOOKUP(B1695,lingue!$A$1:$W$2481,18,FALSE)))))))</f>
        <v>ARMADIO PICK A GIORNO - CON 24 COMPAT COC0015104 BLU + 12 COMPAT COC0025101 GRIGIO + 6 RIPIANI + 4 FERMI - DIM. MM  L=700 P=270 A=1000 - COLORE: BLU RAL5012</v>
      </c>
      <c r="E1695" s="8" t="str">
        <f>IF($A$4="I",VLOOKUP(B1695,lingue!$A$1:$W$2481,13,FALSE),IF($A$4="GB",VLOOKUP(B1695,lingue!$A$1:$W$2481,15,FALSE),IF($A$4="E",VLOOKUP(B1695,lingue!$A$1:$W$2481,21,FALSE),IF($A$4="PL",VLOOKUP(B1695,lingue!$A$1:$W$2481,23,FALSE),IF($A$4="D",VLOOKUP(B1695,lingue!$A$1:$W$2481,17,FALSE),IF($A$4="F",VLOOKUP(B1695,lingue!$A$1:$W$2481,19,FALSE)))))))</f>
        <v>FORNITO MONTATO</v>
      </c>
      <c r="F1695" s="28"/>
      <c r="G1695" s="8"/>
      <c r="J1695" s="25">
        <v>1</v>
      </c>
      <c r="K1695" s="26"/>
      <c r="L1695" s="27">
        <v>269.55</v>
      </c>
      <c r="M1695" s="102"/>
    </row>
    <row r="1696" spans="1:13" ht="21.75" customHeight="1" x14ac:dyDescent="0.25">
      <c r="A1696" s="34" t="s">
        <v>1672</v>
      </c>
      <c r="B1696" s="22" t="s">
        <v>1676</v>
      </c>
      <c r="D1696" s="8" t="str">
        <f>IF($A$4="I",VLOOKUP(B1696,lingue!$A$1:$W$2481,12,FALSE),IF($A$4="GB",VLOOKUP(B1696,lingue!$A$1:$W$2481,14,FALSE),IF($A$4="E",VLOOKUP(B1696,lingue!$A$1:$W$2481,20,FALSE),IF($A$4="PL",VLOOKUP(B1696,lingue!$A$1:$W$2481,22,FALSE),IF($A$4="D",VLOOKUP(B1696,lingue!$A$1:$W$2481,16,FALSE),IF($A$4="F",VLOOKUP(B1696,lingue!$A$1:$W$2481,18,FALSE)))))))</f>
        <v>ARMADIO PICK CON ANTE E SERRATURA - CON 24 COMPAT COC0015104 BLU + 12 COMPAT COC0025101 GRIGIO + 6 RIPIANI + 4 FERMI - DIM. MM  L=700 P=270 A=1000 - COLORE: BLU RAL5012</v>
      </c>
      <c r="E1696" s="8" t="str">
        <f>IF($A$4="I",VLOOKUP(B1696,lingue!$A$1:$W$2481,13,FALSE),IF($A$4="GB",VLOOKUP(B1696,lingue!$A$1:$W$2481,15,FALSE),IF($A$4="E",VLOOKUP(B1696,lingue!$A$1:$W$2481,21,FALSE),IF($A$4="PL",VLOOKUP(B1696,lingue!$A$1:$W$2481,23,FALSE),IF($A$4="D",VLOOKUP(B1696,lingue!$A$1:$W$2481,17,FALSE),IF($A$4="F",VLOOKUP(B1696,lingue!$A$1:$W$2481,19,FALSE)))))))</f>
        <v>FORNITO MONTATO</v>
      </c>
      <c r="F1696" s="28"/>
      <c r="G1696" s="8"/>
      <c r="J1696" s="25">
        <v>1</v>
      </c>
      <c r="K1696" s="26"/>
      <c r="L1696" s="27">
        <v>387.3</v>
      </c>
      <c r="M1696" s="102"/>
    </row>
    <row r="1697" spans="1:13" ht="21.75" customHeight="1" x14ac:dyDescent="0.25">
      <c r="A1697" s="34" t="s">
        <v>1672</v>
      </c>
      <c r="B1697" s="22" t="s">
        <v>1677</v>
      </c>
      <c r="D1697" s="8" t="str">
        <f>IF($A$4="I",VLOOKUP(B1697,lingue!$A$1:$W$2481,12,FALSE),IF($A$4="GB",VLOOKUP(B1697,lingue!$A$1:$W$2481,14,FALSE),IF($A$4="E",VLOOKUP(B1697,lingue!$A$1:$W$2481,20,FALSE),IF($A$4="PL",VLOOKUP(B1697,lingue!$A$1:$W$2481,22,FALSE),IF($A$4="D",VLOOKUP(B1697,lingue!$A$1:$W$2481,16,FALSE),IF($A$4="F",VLOOKUP(B1697,lingue!$A$1:$W$2481,18,FALSE)))))))</f>
        <v>ARMADIO PICK A GIORNO - 24 COMPAT COC0025101 GRIGIO + 5 RIPIANI - DIM. MM  L=700 P=270 A=1000 - COLORE: BLU RAL5012</v>
      </c>
      <c r="E1697" s="8" t="str">
        <f>IF($A$4="I",VLOOKUP(B1697,lingue!$A$1:$W$2481,13,FALSE),IF($A$4="GB",VLOOKUP(B1697,lingue!$A$1:$W$2481,15,FALSE),IF($A$4="E",VLOOKUP(B1697,lingue!$A$1:$W$2481,21,FALSE),IF($A$4="PL",VLOOKUP(B1697,lingue!$A$1:$W$2481,23,FALSE),IF($A$4="D",VLOOKUP(B1697,lingue!$A$1:$W$2481,17,FALSE),IF($A$4="F",VLOOKUP(B1697,lingue!$A$1:$W$2481,19,FALSE)))))))</f>
        <v>FORNITO MONTATO</v>
      </c>
      <c r="F1697" s="28"/>
      <c r="G1697" s="8"/>
      <c r="J1697" s="25">
        <v>1</v>
      </c>
      <c r="K1697" s="26"/>
      <c r="L1697" s="27">
        <v>248.91</v>
      </c>
      <c r="M1697" s="102"/>
    </row>
    <row r="1698" spans="1:13" ht="21.75" customHeight="1" x14ac:dyDescent="0.25">
      <c r="A1698" s="34" t="s">
        <v>1672</v>
      </c>
      <c r="B1698" s="22" t="s">
        <v>1678</v>
      </c>
      <c r="D1698" s="8" t="str">
        <f>IF($A$4="I",VLOOKUP(B1698,lingue!$A$1:$W$2481,12,FALSE),IF($A$4="GB",VLOOKUP(B1698,lingue!$A$1:$W$2481,14,FALSE),IF($A$4="E",VLOOKUP(B1698,lingue!$A$1:$W$2481,20,FALSE),IF($A$4="PL",VLOOKUP(B1698,lingue!$A$1:$W$2481,22,FALSE),IF($A$4="D",VLOOKUP(B1698,lingue!$A$1:$W$2481,16,FALSE),IF($A$4="F",VLOOKUP(B1698,lingue!$A$1:$W$2481,18,FALSE)))))))</f>
        <v>ARMADIO PICK CON ANTE E SERRATURA - 24 COMPAT COC0025101 GRIGIO + 5 RIPIANI - DIM. MM  L=700 P=270 A=1000 - COLORE: BLU RAL5012</v>
      </c>
      <c r="E1698" s="8" t="str">
        <f>IF($A$4="I",VLOOKUP(B1698,lingue!$A$1:$W$2481,13,FALSE),IF($A$4="GB",VLOOKUP(B1698,lingue!$A$1:$W$2481,15,FALSE),IF($A$4="E",VLOOKUP(B1698,lingue!$A$1:$W$2481,21,FALSE),IF($A$4="PL",VLOOKUP(B1698,lingue!$A$1:$W$2481,23,FALSE),IF($A$4="D",VLOOKUP(B1698,lingue!$A$1:$W$2481,17,FALSE),IF($A$4="F",VLOOKUP(B1698,lingue!$A$1:$W$2481,19,FALSE)))))))</f>
        <v>FORNITO MONTATO</v>
      </c>
      <c r="F1698" s="28"/>
      <c r="G1698" s="8"/>
      <c r="J1698" s="25">
        <v>1</v>
      </c>
      <c r="K1698" s="26"/>
      <c r="L1698" s="27">
        <v>366.67</v>
      </c>
      <c r="M1698" s="102"/>
    </row>
    <row r="1699" spans="1:13" ht="21.75" customHeight="1" x14ac:dyDescent="0.25">
      <c r="A1699" s="34" t="s">
        <v>1672</v>
      </c>
      <c r="B1699" s="22" t="s">
        <v>1679</v>
      </c>
      <c r="D1699" s="8" t="str">
        <f>IF($A$4="I",VLOOKUP(B1699,lingue!$A$1:$W$2481,12,FALSE),IF($A$4="GB",VLOOKUP(B1699,lingue!$A$1:$W$2481,14,FALSE),IF($A$4="E",VLOOKUP(B1699,lingue!$A$1:$W$2481,20,FALSE),IF($A$4="PL",VLOOKUP(B1699,lingue!$A$1:$W$2481,22,FALSE),IF($A$4="D",VLOOKUP(B1699,lingue!$A$1:$W$2481,16,FALSE),IF($A$4="F",VLOOKUP(B1699,lingue!$A$1:$W$2481,18,FALSE)))))))</f>
        <v>ARMADIO PICK A GIORNO - VUOTO - DIM. MM  L=700 P=270 A=1000 - COLORE: BLU RAL5012</v>
      </c>
      <c r="E1699" s="8" t="str">
        <f>IF($A$4="I",VLOOKUP(B1699,lingue!$A$1:$W$2481,13,FALSE),IF($A$4="GB",VLOOKUP(B1699,lingue!$A$1:$W$2481,15,FALSE),IF($A$4="E",VLOOKUP(B1699,lingue!$A$1:$W$2481,21,FALSE),IF($A$4="PL",VLOOKUP(B1699,lingue!$A$1:$W$2481,23,FALSE),IF($A$4="D",VLOOKUP(B1699,lingue!$A$1:$W$2481,17,FALSE),IF($A$4="F",VLOOKUP(B1699,lingue!$A$1:$W$2481,19,FALSE)))))))</f>
        <v>FORNITO MONTATO</v>
      </c>
      <c r="F1699" s="28"/>
      <c r="G1699" s="8"/>
      <c r="J1699" s="25">
        <v>1</v>
      </c>
      <c r="K1699" s="26"/>
      <c r="L1699" s="27">
        <v>146.13999999999999</v>
      </c>
      <c r="M1699" s="102"/>
    </row>
    <row r="1700" spans="1:13" ht="21.75" customHeight="1" x14ac:dyDescent="0.25">
      <c r="A1700" s="34" t="s">
        <v>1672</v>
      </c>
      <c r="B1700" s="22" t="s">
        <v>1680</v>
      </c>
      <c r="D1700" s="8" t="str">
        <f>IF($A$4="I",VLOOKUP(B1700,lingue!$A$1:$W$2481,12,FALSE),IF($A$4="GB",VLOOKUP(B1700,lingue!$A$1:$W$2481,14,FALSE),IF($A$4="E",VLOOKUP(B1700,lingue!$A$1:$W$2481,20,FALSE),IF($A$4="PL",VLOOKUP(B1700,lingue!$A$1:$W$2481,22,FALSE),IF($A$4="D",VLOOKUP(B1700,lingue!$A$1:$W$2481,16,FALSE),IF($A$4="F",VLOOKUP(B1700,lingue!$A$1:$W$2481,18,FALSE)))))))</f>
        <v>ARMADIO PICK CON ANTE E SERRATURA - VUOTO - DIM. MM  L=700 P=270 A=1000 - COLORE: BLU RAL5012</v>
      </c>
      <c r="E1700" s="8" t="str">
        <f>IF($A$4="I",VLOOKUP(B1700,lingue!$A$1:$W$2481,13,FALSE),IF($A$4="GB",VLOOKUP(B1700,lingue!$A$1:$W$2481,15,FALSE),IF($A$4="E",VLOOKUP(B1700,lingue!$A$1:$W$2481,21,FALSE),IF($A$4="PL",VLOOKUP(B1700,lingue!$A$1:$W$2481,23,FALSE),IF($A$4="D",VLOOKUP(B1700,lingue!$A$1:$W$2481,17,FALSE),IF($A$4="F",VLOOKUP(B1700,lingue!$A$1:$W$2481,19,FALSE)))))))</f>
        <v>FORNITO MONTATO</v>
      </c>
      <c r="F1700" s="28"/>
      <c r="G1700" s="8"/>
      <c r="J1700" s="25">
        <v>1</v>
      </c>
      <c r="K1700" s="26"/>
      <c r="L1700" s="27">
        <v>263.89999999999998</v>
      </c>
      <c r="M1700" s="102"/>
    </row>
    <row r="1701" spans="1:13" ht="21.75" customHeight="1" x14ac:dyDescent="0.25">
      <c r="A1701" s="34" t="s">
        <v>1672</v>
      </c>
      <c r="B1701" s="22" t="s">
        <v>1681</v>
      </c>
      <c r="D1701" s="8" t="str">
        <f>IF($A$4="I",VLOOKUP(B1701,lingue!$A$1:$W$2481,12,FALSE),IF($A$4="GB",VLOOKUP(B1701,lingue!$A$1:$W$2481,14,FALSE),IF($A$4="E",VLOOKUP(B1701,lingue!$A$1:$W$2481,20,FALSE),IF($A$4="PL",VLOOKUP(B1701,lingue!$A$1:$W$2481,22,FALSE),IF($A$4="D",VLOOKUP(B1701,lingue!$A$1:$W$2481,16,FALSE),IF($A$4="F",VLOOKUP(B1701,lingue!$A$1:$W$2481,18,FALSE)))))))</f>
        <v>ARMADIO PICK A GIORNO - CON 42 COMPAT COC0015104 BLU + 24 COMPAT COC0025101 GRIGIO + 12 RIPIANI + 7 FERMI - DIM. MM  L=700 P=270 A=1655 - COLORE: BLU RAL5012</v>
      </c>
      <c r="E1701" s="8" t="str">
        <f>IF($A$4="I",VLOOKUP(B1701,lingue!$A$1:$W$2481,13,FALSE),IF($A$4="GB",VLOOKUP(B1701,lingue!$A$1:$W$2481,15,FALSE),IF($A$4="E",VLOOKUP(B1701,lingue!$A$1:$W$2481,21,FALSE),IF($A$4="PL",VLOOKUP(B1701,lingue!$A$1:$W$2481,23,FALSE),IF($A$4="D",VLOOKUP(B1701,lingue!$A$1:$W$2481,17,FALSE),IF($A$4="F",VLOOKUP(B1701,lingue!$A$1:$W$2481,19,FALSE)))))))</f>
        <v>FORNITO MONTATO</v>
      </c>
      <c r="F1701" s="28"/>
      <c r="G1701" s="8"/>
      <c r="J1701" s="25">
        <v>1</v>
      </c>
      <c r="K1701" s="26"/>
      <c r="L1701" s="27">
        <v>417.5</v>
      </c>
      <c r="M1701" s="102"/>
    </row>
    <row r="1702" spans="1:13" ht="21.75" customHeight="1" x14ac:dyDescent="0.25">
      <c r="A1702" s="34" t="s">
        <v>1672</v>
      </c>
      <c r="B1702" s="22" t="s">
        <v>1682</v>
      </c>
      <c r="D1702" s="8" t="str">
        <f>IF($A$4="I",VLOOKUP(B1702,lingue!$A$1:$W$2481,12,FALSE),IF($A$4="GB",VLOOKUP(B1702,lingue!$A$1:$W$2481,14,FALSE),IF($A$4="E",VLOOKUP(B1702,lingue!$A$1:$W$2481,20,FALSE),IF($A$4="PL",VLOOKUP(B1702,lingue!$A$1:$W$2481,22,FALSE),IF($A$4="D",VLOOKUP(B1702,lingue!$A$1:$W$2481,16,FALSE),IF($A$4="F",VLOOKUP(B1702,lingue!$A$1:$W$2481,18,FALSE)))))))</f>
        <v>ARMADIO PICK CON ANTE E SERRATURA - CON 42 COMPAT COC0015104 BLU + 24 COMPAT COC0025101 GRIGIO + 12 RIPIANI + 7 FERMI - DIM. MM  L=700 P=270 A=1655 - COLORE: BLU RAL5012</v>
      </c>
      <c r="E1702" s="8" t="str">
        <f>IF($A$4="I",VLOOKUP(B1702,lingue!$A$1:$W$2481,13,FALSE),IF($A$4="GB",VLOOKUP(B1702,lingue!$A$1:$W$2481,15,FALSE),IF($A$4="E",VLOOKUP(B1702,lingue!$A$1:$W$2481,21,FALSE),IF($A$4="PL",VLOOKUP(B1702,lingue!$A$1:$W$2481,23,FALSE),IF($A$4="D",VLOOKUP(B1702,lingue!$A$1:$W$2481,17,FALSE),IF($A$4="F",VLOOKUP(B1702,lingue!$A$1:$W$2481,19,FALSE)))))))</f>
        <v>FORNITO MONTATO</v>
      </c>
      <c r="F1702" s="28"/>
      <c r="G1702" s="8"/>
      <c r="J1702" s="25">
        <v>1</v>
      </c>
      <c r="K1702" s="26"/>
      <c r="L1702" s="27">
        <v>515.54999999999995</v>
      </c>
      <c r="M1702" s="102"/>
    </row>
    <row r="1703" spans="1:13" ht="21.75" customHeight="1" x14ac:dyDescent="0.25">
      <c r="A1703" s="34" t="s">
        <v>1672</v>
      </c>
      <c r="B1703" s="22" t="s">
        <v>1683</v>
      </c>
      <c r="D1703" s="8" t="str">
        <f>IF($A$4="I",VLOOKUP(B1703,lingue!$A$1:$W$2481,12,FALSE),IF($A$4="GB",VLOOKUP(B1703,lingue!$A$1:$W$2481,14,FALSE),IF($A$4="E",VLOOKUP(B1703,lingue!$A$1:$W$2481,20,FALSE),IF($A$4="PL",VLOOKUP(B1703,lingue!$A$1:$W$2481,22,FALSE),IF($A$4="D",VLOOKUP(B1703,lingue!$A$1:$W$2481,16,FALSE),IF($A$4="F",VLOOKUP(B1703,lingue!$A$1:$W$2481,18,FALSE)))))))</f>
        <v>ARMADIO PICK CON ANTE E SERRATURA - CON 2 PRACTIBOX PR9077 + 4 PR6112 + 3 PR5164 + 1 PR4206 + 1 PR3240 + 1 TELAIO MM 1500 H - DIM. MM  L=700 P=270 A=1655 - COLORE: BLU RAL5012</v>
      </c>
      <c r="E1703" s="8" t="str">
        <f>IF($A$4="I",VLOOKUP(B1703,lingue!$A$1:$W$2481,13,FALSE),IF($A$4="GB",VLOOKUP(B1703,lingue!$A$1:$W$2481,15,FALSE),IF($A$4="E",VLOOKUP(B1703,lingue!$A$1:$W$2481,21,FALSE),IF($A$4="PL",VLOOKUP(B1703,lingue!$A$1:$W$2481,23,FALSE),IF($A$4="D",VLOOKUP(B1703,lingue!$A$1:$W$2481,17,FALSE),IF($A$4="F",VLOOKUP(B1703,lingue!$A$1:$W$2481,19,FALSE)))))))</f>
        <v>FORNITO MONTATO</v>
      </c>
      <c r="F1703" s="28"/>
      <c r="G1703" s="8"/>
      <c r="J1703" s="25">
        <v>1</v>
      </c>
      <c r="K1703" s="26"/>
      <c r="L1703" s="27">
        <v>588.54</v>
      </c>
      <c r="M1703" s="102"/>
    </row>
    <row r="1704" spans="1:13" ht="21.75" customHeight="1" x14ac:dyDescent="0.25">
      <c r="A1704" s="34" t="s">
        <v>1672</v>
      </c>
      <c r="B1704" s="22" t="s">
        <v>1684</v>
      </c>
      <c r="D1704" s="8" t="str">
        <f>IF($A$4="I",VLOOKUP(B1704,lingue!$A$1:$W$2481,12,FALSE),IF($A$4="GB",VLOOKUP(B1704,lingue!$A$1:$W$2481,14,FALSE),IF($A$4="E",VLOOKUP(B1704,lingue!$A$1:$W$2481,20,FALSE),IF($A$4="PL",VLOOKUP(B1704,lingue!$A$1:$W$2481,22,FALSE),IF($A$4="D",VLOOKUP(B1704,lingue!$A$1:$W$2481,16,FALSE),IF($A$4="F",VLOOKUP(B1704,lingue!$A$1:$W$2481,18,FALSE)))))))</f>
        <v>ARMADIO PICK A GIORNO - VUOTO - DIM. MM  L=700 P=270 A=1655 - COLORE: BLU RAL5012</v>
      </c>
      <c r="E1704" s="8" t="str">
        <f>IF($A$4="I",VLOOKUP(B1704,lingue!$A$1:$W$2481,13,FALSE),IF($A$4="GB",VLOOKUP(B1704,lingue!$A$1:$W$2481,15,FALSE),IF($A$4="E",VLOOKUP(B1704,lingue!$A$1:$W$2481,21,FALSE),IF($A$4="PL",VLOOKUP(B1704,lingue!$A$1:$W$2481,23,FALSE),IF($A$4="D",VLOOKUP(B1704,lingue!$A$1:$W$2481,17,FALSE),IF($A$4="F",VLOOKUP(B1704,lingue!$A$1:$W$2481,19,FALSE)))))))</f>
        <v>FORNITO MONTATO</v>
      </c>
      <c r="F1704" s="28"/>
      <c r="G1704" s="8"/>
      <c r="J1704" s="25">
        <v>1</v>
      </c>
      <c r="K1704" s="26"/>
      <c r="L1704" s="27">
        <v>180.02</v>
      </c>
      <c r="M1704" s="102"/>
    </row>
    <row r="1705" spans="1:13" ht="21.75" customHeight="1" x14ac:dyDescent="0.25">
      <c r="A1705" s="34" t="s">
        <v>1672</v>
      </c>
      <c r="B1705" s="22" t="s">
        <v>1685</v>
      </c>
      <c r="D1705" s="8" t="str">
        <f>IF($A$4="I",VLOOKUP(B1705,lingue!$A$1:$W$2481,12,FALSE),IF($A$4="GB",VLOOKUP(B1705,lingue!$A$1:$W$2481,14,FALSE),IF($A$4="E",VLOOKUP(B1705,lingue!$A$1:$W$2481,20,FALSE),IF($A$4="PL",VLOOKUP(B1705,lingue!$A$1:$W$2481,22,FALSE),IF($A$4="D",VLOOKUP(B1705,lingue!$A$1:$W$2481,16,FALSE),IF($A$4="F",VLOOKUP(B1705,lingue!$A$1:$W$2481,18,FALSE)))))))</f>
        <v>ARMADIO PICK CON ANTE E SERRATURA - VUOTO - DIM. MM  L=700 P=270 A=1655 - COLORE: BLU RAL5012</v>
      </c>
      <c r="E1705" s="8" t="str">
        <f>IF($A$4="I",VLOOKUP(B1705,lingue!$A$1:$W$2481,13,FALSE),IF($A$4="GB",VLOOKUP(B1705,lingue!$A$1:$W$2481,15,FALSE),IF($A$4="E",VLOOKUP(B1705,lingue!$A$1:$W$2481,21,FALSE),IF($A$4="PL",VLOOKUP(B1705,lingue!$A$1:$W$2481,23,FALSE),IF($A$4="D",VLOOKUP(B1705,lingue!$A$1:$W$2481,17,FALSE),IF($A$4="F",VLOOKUP(B1705,lingue!$A$1:$W$2481,19,FALSE)))))))</f>
        <v>FORNITO MONTATO</v>
      </c>
      <c r="F1705" s="28"/>
      <c r="G1705" s="8"/>
      <c r="J1705" s="25">
        <v>1</v>
      </c>
      <c r="K1705" s="26"/>
      <c r="L1705" s="27">
        <v>278.07</v>
      </c>
      <c r="M1705" s="102"/>
    </row>
    <row r="1706" spans="1:13" ht="21.75" customHeight="1" x14ac:dyDescent="0.25">
      <c r="A1706" s="34" t="s">
        <v>1672</v>
      </c>
      <c r="B1706" s="22" t="s">
        <v>1686</v>
      </c>
      <c r="D1706" s="8" t="str">
        <f>IF($A$4="I",VLOOKUP(B1706,lingue!$A$1:$W$2481,12,FALSE),IF($A$4="GB",VLOOKUP(B1706,lingue!$A$1:$W$2481,14,FALSE),IF($A$4="E",VLOOKUP(B1706,lingue!$A$1:$W$2481,20,FALSE),IF($A$4="PL",VLOOKUP(B1706,lingue!$A$1:$W$2481,22,FALSE),IF($A$4="D",VLOOKUP(B1706,lingue!$A$1:$W$2481,16,FALSE),IF($A$4="F",VLOOKUP(B1706,lingue!$A$1:$W$2481,18,FALSE)))))))</f>
        <v>ARMADIO PICK A GIORNO - CON 54 COMPAT COC0015104 BLU + 28 COMPAT COC0025101 GRIGIO + 15 RIPIANI + 9 FERMI - DIM. MM  L=700 P=270 A=2000 - COLORE: BLU RAL5012</v>
      </c>
      <c r="E1706" s="8" t="str">
        <f>IF($A$4="I",VLOOKUP(B1706,lingue!$A$1:$W$2481,13,FALSE),IF($A$4="GB",VLOOKUP(B1706,lingue!$A$1:$W$2481,15,FALSE),IF($A$4="E",VLOOKUP(B1706,lingue!$A$1:$W$2481,21,FALSE),IF($A$4="PL",VLOOKUP(B1706,lingue!$A$1:$W$2481,23,FALSE),IF($A$4="D",VLOOKUP(B1706,lingue!$A$1:$W$2481,17,FALSE),IF($A$4="F",VLOOKUP(B1706,lingue!$A$1:$W$2481,19,FALSE)))))))</f>
        <v>FORNITO MONTATO</v>
      </c>
      <c r="F1706" s="28"/>
      <c r="G1706" s="8"/>
      <c r="J1706" s="25">
        <v>1</v>
      </c>
      <c r="K1706" s="26"/>
      <c r="L1706" s="27">
        <v>507.1</v>
      </c>
      <c r="M1706" s="102"/>
    </row>
    <row r="1707" spans="1:13" ht="21.75" customHeight="1" x14ac:dyDescent="0.25">
      <c r="A1707" s="34" t="s">
        <v>1672</v>
      </c>
      <c r="B1707" s="22" t="s">
        <v>1687</v>
      </c>
      <c r="D1707" s="8" t="str">
        <f>IF($A$4="I",VLOOKUP(B1707,lingue!$A$1:$W$2481,12,FALSE),IF($A$4="GB",VLOOKUP(B1707,lingue!$A$1:$W$2481,14,FALSE),IF($A$4="E",VLOOKUP(B1707,lingue!$A$1:$W$2481,20,FALSE),IF($A$4="PL",VLOOKUP(B1707,lingue!$A$1:$W$2481,22,FALSE),IF($A$4="D",VLOOKUP(B1707,lingue!$A$1:$W$2481,16,FALSE),IF($A$4="F",VLOOKUP(B1707,lingue!$A$1:$W$2481,18,FALSE)))))))</f>
        <v>ARMADIO PICK CON ANTE E SERRATURA - CON 54 COMPAT COC0015104 BLU + 28 COMPAT COC0025101 GRIGIO + 15 RIPIANI + 9 FERMI - DIM. MM  L=700 P=270 A=2000 - COLORE: BLU RAL5012</v>
      </c>
      <c r="E1707" s="8" t="str">
        <f>IF($A$4="I",VLOOKUP(B1707,lingue!$A$1:$W$2481,13,FALSE),IF($A$4="GB",VLOOKUP(B1707,lingue!$A$1:$W$2481,15,FALSE),IF($A$4="E",VLOOKUP(B1707,lingue!$A$1:$W$2481,21,FALSE),IF($A$4="PL",VLOOKUP(B1707,lingue!$A$1:$W$2481,23,FALSE),IF($A$4="D",VLOOKUP(B1707,lingue!$A$1:$W$2481,17,FALSE),IF($A$4="F",VLOOKUP(B1707,lingue!$A$1:$W$2481,19,FALSE)))))))</f>
        <v>FORNITO MONTATO</v>
      </c>
      <c r="F1707" s="28"/>
      <c r="G1707" s="8"/>
      <c r="J1707" s="25">
        <v>1</v>
      </c>
      <c r="K1707" s="26"/>
      <c r="L1707" s="27">
        <v>628.71</v>
      </c>
      <c r="M1707" s="102"/>
    </row>
    <row r="1708" spans="1:13" ht="21.75" customHeight="1" x14ac:dyDescent="0.25">
      <c r="A1708" s="34" t="s">
        <v>1672</v>
      </c>
      <c r="B1708" s="22" t="s">
        <v>1688</v>
      </c>
      <c r="D1708" s="8" t="str">
        <f>IF($A$4="I",VLOOKUP(B1708,lingue!$A$1:$W$2481,12,FALSE),IF($A$4="GB",VLOOKUP(B1708,lingue!$A$1:$W$2481,14,FALSE),IF($A$4="E",VLOOKUP(B1708,lingue!$A$1:$W$2481,20,FALSE),IF($A$4="PL",VLOOKUP(B1708,lingue!$A$1:$W$2481,22,FALSE),IF($A$4="D",VLOOKUP(B1708,lingue!$A$1:$W$2481,16,FALSE),IF($A$4="F",VLOOKUP(B1708,lingue!$A$1:$W$2481,18,FALSE)))))))</f>
        <v>ARMADIO PICK CON ANTE E SERRATURA - CON 1 PRACTIBOX PR9077 + 6 PR6112 + 2 PR5164 + 2 PR4206 + 1 PR3240 + 1 TELAIO MM 1750 H - DIM. MM  L=700 P=270 A=2000 - COLORE: BLU RAL5012</v>
      </c>
      <c r="E1708" s="8" t="str">
        <f>IF($A$4="I",VLOOKUP(B1708,lingue!$A$1:$W$2481,13,FALSE),IF($A$4="GB",VLOOKUP(B1708,lingue!$A$1:$W$2481,15,FALSE),IF($A$4="E",VLOOKUP(B1708,lingue!$A$1:$W$2481,21,FALSE),IF($A$4="PL",VLOOKUP(B1708,lingue!$A$1:$W$2481,23,FALSE),IF($A$4="D",VLOOKUP(B1708,lingue!$A$1:$W$2481,17,FALSE),IF($A$4="F",VLOOKUP(B1708,lingue!$A$1:$W$2481,19,FALSE)))))))</f>
        <v>FORNITO MONTATO</v>
      </c>
      <c r="F1708" s="28"/>
      <c r="G1708" s="8"/>
      <c r="J1708" s="25">
        <v>1</v>
      </c>
      <c r="K1708" s="26"/>
      <c r="L1708" s="27">
        <v>685.29</v>
      </c>
      <c r="M1708" s="102"/>
    </row>
    <row r="1709" spans="1:13" ht="21.75" customHeight="1" x14ac:dyDescent="0.25">
      <c r="A1709" s="34" t="s">
        <v>1672</v>
      </c>
      <c r="B1709" s="22" t="s">
        <v>1689</v>
      </c>
      <c r="D1709" s="8" t="str">
        <f>IF($A$4="I",VLOOKUP(B1709,lingue!$A$1:$W$2481,12,FALSE),IF($A$4="GB",VLOOKUP(B1709,lingue!$A$1:$W$2481,14,FALSE),IF($A$4="E",VLOOKUP(B1709,lingue!$A$1:$W$2481,20,FALSE),IF($A$4="PL",VLOOKUP(B1709,lingue!$A$1:$W$2481,22,FALSE),IF($A$4="D",VLOOKUP(B1709,lingue!$A$1:$W$2481,16,FALSE),IF($A$4="F",VLOOKUP(B1709,lingue!$A$1:$W$2481,18,FALSE)))))))</f>
        <v>ARMADIO PICK A GIORNO - VUOTO - DIM. MM  L=700 P=270 A=2000 - COLORE: BLU RAL5012</v>
      </c>
      <c r="E1709" s="8" t="str">
        <f>IF($A$4="I",VLOOKUP(B1709,lingue!$A$1:$W$2481,13,FALSE),IF($A$4="GB",VLOOKUP(B1709,lingue!$A$1:$W$2481,15,FALSE),IF($A$4="E",VLOOKUP(B1709,lingue!$A$1:$W$2481,21,FALSE),IF($A$4="PL",VLOOKUP(B1709,lingue!$A$1:$W$2481,23,FALSE),IF($A$4="D",VLOOKUP(B1709,lingue!$A$1:$W$2481,17,FALSE),IF($A$4="F",VLOOKUP(B1709,lingue!$A$1:$W$2481,19,FALSE)))))))</f>
        <v>FORNITO MONTATO</v>
      </c>
      <c r="F1709" s="28"/>
      <c r="G1709" s="8"/>
      <c r="J1709" s="25">
        <v>1</v>
      </c>
      <c r="K1709" s="26"/>
      <c r="L1709" s="27">
        <v>212.34</v>
      </c>
      <c r="M1709" s="102"/>
    </row>
    <row r="1710" spans="1:13" ht="21.75" customHeight="1" x14ac:dyDescent="0.25">
      <c r="A1710" s="34" t="s">
        <v>1672</v>
      </c>
      <c r="B1710" s="22" t="s">
        <v>1690</v>
      </c>
      <c r="D1710" s="8" t="str">
        <f>IF($A$4="I",VLOOKUP(B1710,lingue!$A$1:$W$2481,12,FALSE),IF($A$4="GB",VLOOKUP(B1710,lingue!$A$1:$W$2481,14,FALSE),IF($A$4="E",VLOOKUP(B1710,lingue!$A$1:$W$2481,20,FALSE),IF($A$4="PL",VLOOKUP(B1710,lingue!$A$1:$W$2481,22,FALSE),IF($A$4="D",VLOOKUP(B1710,lingue!$A$1:$W$2481,16,FALSE),IF($A$4="F",VLOOKUP(B1710,lingue!$A$1:$W$2481,18,FALSE)))))))</f>
        <v>ARMADIO PICK CON ANTE E SERRATURA - VUOTO - DIM. MM  L=700 P=270 A=2000 - COLORE: BLU RAL5012</v>
      </c>
      <c r="E1710" s="8" t="str">
        <f>IF($A$4="I",VLOOKUP(B1710,lingue!$A$1:$W$2481,13,FALSE),IF($A$4="GB",VLOOKUP(B1710,lingue!$A$1:$W$2481,15,FALSE),IF($A$4="E",VLOOKUP(B1710,lingue!$A$1:$W$2481,21,FALSE),IF($A$4="PL",VLOOKUP(B1710,lingue!$A$1:$W$2481,23,FALSE),IF($A$4="D",VLOOKUP(B1710,lingue!$A$1:$W$2481,17,FALSE),IF($A$4="F",VLOOKUP(B1710,lingue!$A$1:$W$2481,19,FALSE)))))))</f>
        <v>FORNITO MONTATO</v>
      </c>
      <c r="F1710" s="28"/>
      <c r="G1710" s="8"/>
      <c r="J1710" s="25">
        <v>1</v>
      </c>
      <c r="K1710" s="26"/>
      <c r="L1710" s="27">
        <v>333.95</v>
      </c>
      <c r="M1710" s="102"/>
    </row>
    <row r="1711" spans="1:13" ht="21.75" customHeight="1" x14ac:dyDescent="0.25">
      <c r="A1711" s="34" t="s">
        <v>1672</v>
      </c>
      <c r="B1711" s="22" t="s">
        <v>1691</v>
      </c>
      <c r="D1711" s="8" t="str">
        <f>IF($A$4="I",VLOOKUP(B1711,lingue!$A$1:$W$2481,12,FALSE),IF($A$4="GB",VLOOKUP(B1711,lingue!$A$1:$W$2481,14,FALSE),IF($A$4="E",VLOOKUP(B1711,lingue!$A$1:$W$2481,20,FALSE),IF($A$4="PL",VLOOKUP(B1711,lingue!$A$1:$W$2481,22,FALSE),IF($A$4="D",VLOOKUP(B1711,lingue!$A$1:$W$2481,16,FALSE),IF($A$4="F",VLOOKUP(B1711,lingue!$A$1:$W$2481,18,FALSE)))))))</f>
        <v>COPPIA TASSELLI PER FISSAGGIO A PAVIMENTO ARMADI PICK DIAMETRO 6 MM - ZINCATI</v>
      </c>
      <c r="E1711" s="8"/>
      <c r="F1711" s="28"/>
      <c r="G1711" s="8"/>
      <c r="J1711" s="25">
        <v>1</v>
      </c>
      <c r="K1711" s="26"/>
      <c r="L1711" s="27">
        <v>9.7200000000000006</v>
      </c>
      <c r="M1711" s="102"/>
    </row>
    <row r="1712" spans="1:13" ht="21.75" customHeight="1" x14ac:dyDescent="0.25">
      <c r="A1712" s="34" t="s">
        <v>1672</v>
      </c>
      <c r="B1712" s="22" t="s">
        <v>1692</v>
      </c>
      <c r="D1712" s="8" t="str">
        <f>IF($A$4="I",VLOOKUP(B1712,lingue!$A$1:$W$2481,12,FALSE),IF($A$4="GB",VLOOKUP(B1712,lingue!$A$1:$W$2481,14,FALSE),IF($A$4="E",VLOOKUP(B1712,lingue!$A$1:$W$2481,20,FALSE),IF($A$4="PL",VLOOKUP(B1712,lingue!$A$1:$W$2481,22,FALSE),IF($A$4="D",VLOOKUP(B1712,lingue!$A$1:$W$2481,16,FALSE),IF($A$4="F",VLOOKUP(B1712,lingue!$A$1:$W$2481,18,FALSE)))))))</f>
        <v>TELAIO PORTA PRACTIBOX SENZA PRACTIBOX - DIM. MM  L=600 P=41 A=1500 - COLORE: GRIGIO SCURO RAL7000 COMPLETO DI VITI DI FISSAGGIO PER ARMADIO PICK</v>
      </c>
      <c r="E1712" s="8"/>
      <c r="F1712" s="28"/>
      <c r="G1712" s="8"/>
      <c r="J1712" s="25">
        <v>1</v>
      </c>
      <c r="K1712" s="26"/>
      <c r="L1712" s="27">
        <v>36.39</v>
      </c>
      <c r="M1712" s="102"/>
    </row>
    <row r="1713" spans="1:13" ht="21.75" customHeight="1" x14ac:dyDescent="0.25">
      <c r="A1713" s="34" t="s">
        <v>1672</v>
      </c>
      <c r="B1713" s="22" t="s">
        <v>1693</v>
      </c>
      <c r="D1713" s="8" t="str">
        <f>IF($A$4="I",VLOOKUP(B1713,lingue!$A$1:$W$2481,12,FALSE),IF($A$4="GB",VLOOKUP(B1713,lingue!$A$1:$W$2481,14,FALSE),IF($A$4="E",VLOOKUP(B1713,lingue!$A$1:$W$2481,20,FALSE),IF($A$4="PL",VLOOKUP(B1713,lingue!$A$1:$W$2481,22,FALSE),IF($A$4="D",VLOOKUP(B1713,lingue!$A$1:$W$2481,16,FALSE),IF($A$4="F",VLOOKUP(B1713,lingue!$A$1:$W$2481,18,FALSE)))))))</f>
        <v>TELAIO PORTA PRACTIBOX SENZA PRACTIBOX - DIM. MM  L=600 P=41 A=1750 - COLORE: GRIGIO SCURO RAL7000 COMPLETO DI VITI DI FISSAGGIO PER ARMADIO PICK</v>
      </c>
      <c r="E1713" s="8"/>
      <c r="F1713" s="28"/>
      <c r="G1713" s="8"/>
      <c r="J1713" s="25">
        <v>1</v>
      </c>
      <c r="K1713" s="26"/>
      <c r="L1713" s="27">
        <v>46.48</v>
      </c>
      <c r="M1713" s="102"/>
    </row>
    <row r="1714" spans="1:13" ht="21.75" customHeight="1" x14ac:dyDescent="0.25">
      <c r="A1714" s="34" t="s">
        <v>1672</v>
      </c>
      <c r="B1714" s="22" t="s">
        <v>1694</v>
      </c>
      <c r="D1714" s="8" t="str">
        <f>IF($A$4="I",VLOOKUP(B1714,lingue!$A$1:$W$2481,12,FALSE),IF($A$4="GB",VLOOKUP(B1714,lingue!$A$1:$W$2481,14,FALSE),IF($A$4="E",VLOOKUP(B1714,lingue!$A$1:$W$2481,20,FALSE),IF($A$4="PL",VLOOKUP(B1714,lingue!$A$1:$W$2481,22,FALSE),IF($A$4="D",VLOOKUP(B1714,lingue!$A$1:$W$2481,16,FALSE),IF($A$4="F",VLOOKUP(B1714,lingue!$A$1:$W$2481,18,FALSE)))))))</f>
        <v>PIANO REGOLABILE ZINCATO PER ARMADI PICK - DIM. MM  L=675 P=235 A=17</v>
      </c>
      <c r="E1714" s="8"/>
      <c r="F1714" s="28"/>
      <c r="G1714" s="8"/>
      <c r="J1714" s="25">
        <v>1</v>
      </c>
      <c r="K1714" s="26"/>
      <c r="L1714" s="27">
        <v>9.91</v>
      </c>
      <c r="M1714" s="102"/>
    </row>
    <row r="1715" spans="1:13" ht="21.75" customHeight="1" x14ac:dyDescent="0.25">
      <c r="A1715" s="34" t="s">
        <v>1672</v>
      </c>
      <c r="B1715" s="22" t="s">
        <v>1695</v>
      </c>
      <c r="D1715" s="8" t="str">
        <f>IF($A$4="I",VLOOKUP(B1715,lingue!$A$1:$W$2481,12,FALSE),IF($A$4="GB",VLOOKUP(B1715,lingue!$A$1:$W$2481,14,FALSE),IF($A$4="E",VLOOKUP(B1715,lingue!$A$1:$W$2481,20,FALSE),IF($A$4="PL",VLOOKUP(B1715,lingue!$A$1:$W$2481,22,FALSE),IF($A$4="D",VLOOKUP(B1715,lingue!$A$1:$W$2481,16,FALSE),IF($A$4="F",VLOOKUP(B1715,lingue!$A$1:$W$2481,18,FALSE)))))))</f>
        <v>FERMO POSTERIORE PER RIPIANO PKSHELF ARMADI PICK</v>
      </c>
      <c r="E1715" s="8"/>
      <c r="F1715" s="28"/>
      <c r="G1715" s="8"/>
      <c r="J1715" s="25">
        <v>1</v>
      </c>
      <c r="K1715" s="26"/>
      <c r="L1715" s="27">
        <v>2.46</v>
      </c>
      <c r="M1715" s="102"/>
    </row>
  </sheetData>
  <autoFilter ref="A10:L1715" xr:uid="{25F0F4EF-BA3B-491C-9BAA-A1D5E009DCD5}"/>
  <mergeCells count="6">
    <mergeCell ref="E1:E9"/>
    <mergeCell ref="J1:M3"/>
    <mergeCell ref="A4:B9"/>
    <mergeCell ref="J4:M6"/>
    <mergeCell ref="J7:M8"/>
    <mergeCell ref="J9:L9"/>
  </mergeCells>
  <pageMargins left="0.7" right="0.7" top="0.75" bottom="0.75" header="0.3" footer="0.3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4</vt:i4>
      </vt:variant>
      <vt:variant>
        <vt:lpstr>Intervalli denominati</vt:lpstr>
      </vt:variant>
      <vt:variant>
        <vt:i4>1</vt:i4>
      </vt:variant>
    </vt:vector>
  </HeadingPairs>
  <TitlesOfParts>
    <vt:vector size="5" baseType="lpstr">
      <vt:lpstr>Traduzioni_testata</vt:lpstr>
      <vt:lpstr>lingue</vt:lpstr>
      <vt:lpstr>Listino iMilani 010525 PW</vt:lpstr>
      <vt:lpstr>Listino iMilani 010525 </vt:lpstr>
      <vt:lpstr>Traduzioni_testata!Area_stampa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Gianluca Marzano</dc:creator>
  <cp:lastModifiedBy>Prisca Zonta</cp:lastModifiedBy>
  <dcterms:created xsi:type="dcterms:W3CDTF">2022-09-06T07:01:34Z</dcterms:created>
  <dcterms:modified xsi:type="dcterms:W3CDTF">2025-09-24T09:35:06Z</dcterms:modified>
</cp:coreProperties>
</file>